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9729C1E7-14B7-5D4D-8658-C687D97A9775}" xr6:coauthVersionLast="47" xr6:coauthVersionMax="47" xr10:uidLastSave="{00000000-0000-0000-0000-000000000000}"/>
  <bookViews>
    <workbookView xWindow="0" yWindow="2236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Dictionary'!$B$7:$R$34</definedName>
    <definedName name="macro_fiscal_1" localSheetId="6">Macro!$J$7:$P$225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Socioeconomic!$J$7:$T$225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128"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3" i="28"/>
  <c r="C113" i="28"/>
  <c r="D113" i="28"/>
  <c r="E113" i="28"/>
  <c r="B71" i="28"/>
  <c r="C71" i="28"/>
  <c r="D71" i="28"/>
  <c r="E71" i="28"/>
  <c r="B138" i="28"/>
  <c r="C138" i="28"/>
  <c r="D138" i="28"/>
  <c r="E138" i="28"/>
  <c r="B139" i="28"/>
  <c r="C139" i="28"/>
  <c r="D139" i="28"/>
  <c r="E139" i="28"/>
  <c r="B64" i="28"/>
  <c r="C64" i="28"/>
  <c r="D64" i="28"/>
  <c r="E64" i="28"/>
  <c r="B188" i="28"/>
  <c r="C188" i="28"/>
  <c r="D188" i="28"/>
  <c r="E188" i="28"/>
  <c r="B79" i="28"/>
  <c r="C79" i="28"/>
  <c r="D79" i="28"/>
  <c r="E79" i="28"/>
  <c r="B163" i="28"/>
  <c r="C163" i="28"/>
  <c r="D163" i="28"/>
  <c r="E163" i="28"/>
  <c r="B75" i="28"/>
  <c r="C75" i="28"/>
  <c r="D75" i="28"/>
  <c r="E75" i="28"/>
  <c r="B122" i="28"/>
  <c r="C122" i="28"/>
  <c r="D122" i="28"/>
  <c r="E122" i="28"/>
  <c r="B130" i="28"/>
  <c r="C130" i="28"/>
  <c r="D130" i="28"/>
  <c r="E130" i="28"/>
  <c r="B167" i="28"/>
  <c r="C167" i="28"/>
  <c r="D167" i="28"/>
  <c r="E167" i="28"/>
  <c r="B259" i="28"/>
  <c r="C259" i="28"/>
  <c r="D259" i="28"/>
  <c r="E259" i="28"/>
  <c r="B166" i="28"/>
  <c r="C166" i="28"/>
  <c r="D166" i="28"/>
  <c r="E166" i="28"/>
  <c r="B253" i="28"/>
  <c r="C253" i="28"/>
  <c r="D253" i="28"/>
  <c r="E253" i="28"/>
  <c r="B87" i="28"/>
  <c r="C87" i="28"/>
  <c r="D87" i="28"/>
  <c r="E87" i="28"/>
  <c r="B61" i="28"/>
  <c r="C61" i="28"/>
  <c r="D61" i="28"/>
  <c r="E61" i="28"/>
  <c r="B99" i="28"/>
  <c r="C99" i="28"/>
  <c r="D99" i="28"/>
  <c r="E99" i="28"/>
  <c r="B164" i="28"/>
  <c r="C164" i="28"/>
  <c r="D164" i="28"/>
  <c r="E164" i="28"/>
  <c r="B171" i="28"/>
  <c r="C171" i="28"/>
  <c r="D171" i="28"/>
  <c r="E171" i="28"/>
  <c r="B77" i="28"/>
  <c r="C77" i="28"/>
  <c r="D77" i="28"/>
  <c r="E77" i="28"/>
  <c r="B129" i="28"/>
  <c r="C129" i="28"/>
  <c r="D129" i="28"/>
  <c r="E129" i="28"/>
  <c r="B96" i="28"/>
  <c r="C96" i="28"/>
  <c r="D96" i="28"/>
  <c r="E96" i="28"/>
  <c r="B254" i="28"/>
  <c r="C254" i="28"/>
  <c r="D254" i="28"/>
  <c r="E254" i="28"/>
  <c r="B180" i="28"/>
  <c r="C180" i="28"/>
  <c r="D180" i="28"/>
  <c r="E180" i="28"/>
  <c r="B89" i="28"/>
  <c r="C89" i="28"/>
  <c r="D89" i="28"/>
  <c r="E89" i="28"/>
  <c r="B88" i="28"/>
  <c r="C88" i="28"/>
  <c r="D88" i="28"/>
  <c r="E88" i="28"/>
  <c r="B256" i="28"/>
  <c r="C256" i="28"/>
  <c r="D256" i="28"/>
  <c r="E256"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242" i="28"/>
  <c r="C242" i="28"/>
  <c r="D242" i="28"/>
  <c r="E242" i="28"/>
  <c r="B86" i="28"/>
  <c r="C86" i="28"/>
  <c r="D86" i="28"/>
  <c r="E86" i="28"/>
  <c r="B65" i="28"/>
  <c r="C65" i="28"/>
  <c r="D65" i="28"/>
  <c r="E65" i="28"/>
  <c r="B215" i="28"/>
  <c r="C215" i="28"/>
  <c r="D215" i="28"/>
  <c r="E215" i="28"/>
  <c r="B243" i="28"/>
  <c r="C243" i="28"/>
  <c r="D243" i="28"/>
  <c r="E243" i="28"/>
  <c r="B150" i="28"/>
  <c r="C150" i="28"/>
  <c r="D150" i="28"/>
  <c r="E150" i="28"/>
  <c r="B151" i="28"/>
  <c r="C151" i="28"/>
  <c r="D151" i="28"/>
  <c r="E151" i="28"/>
  <c r="B137" i="28"/>
  <c r="C137" i="28"/>
  <c r="D137" i="28"/>
  <c r="E137" i="28"/>
  <c r="B244" i="28"/>
  <c r="C244" i="28"/>
  <c r="D244" i="28"/>
  <c r="E244" i="28"/>
  <c r="B44" i="28"/>
  <c r="C44" i="28"/>
  <c r="D44" i="28"/>
  <c r="E44" i="28"/>
  <c r="B116" i="28"/>
  <c r="C116" i="28"/>
  <c r="D116" i="28"/>
  <c r="E116" i="28"/>
  <c r="B247" i="28"/>
  <c r="C247" i="28"/>
  <c r="D247" i="28"/>
  <c r="E247" i="28"/>
  <c r="B251" i="28"/>
  <c r="C251" i="28"/>
  <c r="D251" i="28"/>
  <c r="E251" i="28"/>
  <c r="B117" i="28"/>
  <c r="C117" i="28"/>
  <c r="D117" i="28"/>
  <c r="E117" i="28"/>
  <c r="B109" i="28"/>
  <c r="C109" i="28"/>
  <c r="D109" i="28"/>
  <c r="E109" i="28"/>
  <c r="B170" i="28"/>
  <c r="C170" i="28"/>
  <c r="D170" i="28"/>
  <c r="E170" i="28"/>
  <c r="B42" i="28"/>
  <c r="C42" i="28"/>
  <c r="D42" i="28"/>
  <c r="E42" i="28"/>
  <c r="B245" i="28"/>
  <c r="C245" i="28"/>
  <c r="D245" i="28"/>
  <c r="E245" i="28"/>
  <c r="B55" i="28"/>
  <c r="C55" i="28"/>
  <c r="D55" i="28"/>
  <c r="E55" i="28"/>
  <c r="B152" i="28"/>
  <c r="C152" i="28"/>
  <c r="D152" i="28"/>
  <c r="E152" i="28"/>
  <c r="B100" i="28"/>
  <c r="C100" i="28"/>
  <c r="D100" i="28"/>
  <c r="E100" i="28"/>
  <c r="B249" i="28"/>
  <c r="C249" i="28"/>
  <c r="D249" i="28"/>
  <c r="E249" i="28"/>
  <c r="B250" i="28"/>
  <c r="C250" i="28"/>
  <c r="D250" i="28"/>
  <c r="E250" i="28"/>
  <c r="B153" i="28"/>
  <c r="C153" i="28"/>
  <c r="D153" i="28"/>
  <c r="E153" i="28"/>
  <c r="B190" i="28"/>
  <c r="C190" i="28"/>
  <c r="D190" i="28"/>
  <c r="E190" i="28"/>
  <c r="B248" i="28"/>
  <c r="C248" i="28"/>
  <c r="D248" i="28"/>
  <c r="E248" i="28"/>
  <c r="B246" i="28"/>
  <c r="C246" i="28"/>
  <c r="D246" i="28"/>
  <c r="E246" i="28"/>
  <c r="B48" i="28"/>
  <c r="C48" i="28"/>
  <c r="D48" i="28"/>
  <c r="E48" i="28"/>
  <c r="B255" i="28"/>
  <c r="C255" i="28"/>
  <c r="D255" i="28"/>
  <c r="E255" i="28"/>
  <c r="B51" i="28"/>
  <c r="C51" i="28"/>
  <c r="D51" i="28"/>
  <c r="E51" i="28"/>
  <c r="B179" i="28"/>
  <c r="C179" i="28"/>
  <c r="D179" i="28"/>
  <c r="E179" i="28"/>
  <c r="B239" i="28"/>
  <c r="C239" i="28"/>
  <c r="D239" i="28"/>
  <c r="E239" i="28"/>
  <c r="B47" i="28"/>
  <c r="C47" i="28"/>
  <c r="D47" i="28"/>
  <c r="E47" i="28"/>
  <c r="B178" i="28"/>
  <c r="C178" i="28"/>
  <c r="D178" i="28"/>
  <c r="E178" i="28"/>
  <c r="B115" i="28"/>
  <c r="C115" i="28"/>
  <c r="D115" i="28"/>
  <c r="E115" i="28"/>
  <c r="B90" i="28"/>
  <c r="C90" i="28"/>
  <c r="D90" i="28"/>
  <c r="E90" i="28"/>
  <c r="B240" i="28"/>
  <c r="C240" i="28"/>
  <c r="D240" i="28"/>
  <c r="E240" i="28"/>
  <c r="B76" i="28"/>
  <c r="C76" i="28"/>
  <c r="D76" i="28"/>
  <c r="E76" i="28"/>
  <c r="B241" i="28"/>
  <c r="C241" i="28"/>
  <c r="D241" i="28"/>
  <c r="E241" i="28"/>
  <c r="B127" i="28"/>
  <c r="C127" i="28"/>
  <c r="D127" i="28"/>
  <c r="E127" i="28"/>
  <c r="B74" i="28"/>
  <c r="C74" i="28"/>
  <c r="D74" i="28"/>
  <c r="E74" i="28"/>
  <c r="B154" i="28"/>
  <c r="C154" i="28"/>
  <c r="D154" i="28"/>
  <c r="E154" i="28"/>
  <c r="B143" i="28"/>
  <c r="C143" i="28"/>
  <c r="D143" i="28"/>
  <c r="E143" i="28"/>
  <c r="B197" i="28"/>
  <c r="C197" i="28"/>
  <c r="D197" i="28"/>
  <c r="E197" i="28"/>
  <c r="B142" i="28"/>
  <c r="C142" i="28"/>
  <c r="D142" i="28"/>
  <c r="E142" i="28"/>
  <c r="B56" i="28"/>
  <c r="C56" i="28"/>
  <c r="D56" i="28"/>
  <c r="E56" i="28"/>
  <c r="B199" i="28"/>
  <c r="C199" i="28"/>
  <c r="D199" i="28"/>
  <c r="E199" i="28"/>
  <c r="B157" i="28"/>
  <c r="C157" i="28"/>
  <c r="D157" i="28"/>
  <c r="E157" i="28"/>
  <c r="B46" i="28"/>
  <c r="C46" i="28"/>
  <c r="D46" i="28"/>
  <c r="E46" i="28"/>
  <c r="B70" i="28"/>
  <c r="C70" i="28"/>
  <c r="D70" i="28"/>
  <c r="E70" i="28"/>
  <c r="B202" i="28"/>
  <c r="C202" i="28"/>
  <c r="D202" i="28"/>
  <c r="E202" i="28"/>
  <c r="B173" i="28"/>
  <c r="C173" i="28"/>
  <c r="D173" i="28"/>
  <c r="E173" i="28"/>
  <c r="B198" i="28"/>
  <c r="C198" i="28"/>
  <c r="D198" i="28"/>
  <c r="E198" i="28"/>
  <c r="B133" i="28"/>
  <c r="C133" i="28"/>
  <c r="D133" i="28"/>
  <c r="E133" i="28"/>
  <c r="B156" i="28"/>
  <c r="C156" i="28"/>
  <c r="D156" i="28"/>
  <c r="E156" i="28"/>
  <c r="B172" i="28"/>
  <c r="C172" i="28"/>
  <c r="D172" i="28"/>
  <c r="E172" i="28"/>
  <c r="B200" i="28"/>
  <c r="C200" i="28"/>
  <c r="D200" i="28"/>
  <c r="E200" i="28"/>
  <c r="B73" i="28"/>
  <c r="C73" i="28"/>
  <c r="D73" i="28"/>
  <c r="E73" i="28"/>
  <c r="B102" i="28"/>
  <c r="C102" i="28"/>
  <c r="D102" i="28"/>
  <c r="E102" i="28"/>
  <c r="B155" i="28"/>
  <c r="C155" i="28"/>
  <c r="D155" i="28"/>
  <c r="E155" i="28"/>
  <c r="B165" i="28"/>
  <c r="C165" i="28"/>
  <c r="D165" i="28"/>
  <c r="E165" i="28"/>
  <c r="B144" i="28"/>
  <c r="C144" i="28"/>
  <c r="D144" i="28"/>
  <c r="E144" i="28"/>
  <c r="B201" i="28"/>
  <c r="C201" i="28"/>
  <c r="D201" i="28"/>
  <c r="E201" i="28"/>
  <c r="B69" i="28"/>
  <c r="C69" i="28"/>
  <c r="D69" i="28"/>
  <c r="E69" i="28"/>
  <c r="B204" i="28"/>
  <c r="C204" i="28"/>
  <c r="D204" i="28"/>
  <c r="E204" i="28"/>
  <c r="B252" i="28"/>
  <c r="C252" i="28"/>
  <c r="D252" i="28"/>
  <c r="E252" i="28"/>
  <c r="B206" i="28"/>
  <c r="C206" i="28"/>
  <c r="D206" i="28"/>
  <c r="E206" i="28"/>
  <c r="B104" i="28"/>
  <c r="C104" i="28"/>
  <c r="D104" i="28"/>
  <c r="E104" i="28"/>
  <c r="B207" i="28"/>
  <c r="C207" i="28"/>
  <c r="D207" i="28"/>
  <c r="E207" i="28"/>
  <c r="B107" i="28"/>
  <c r="C107" i="28"/>
  <c r="D107" i="28"/>
  <c r="E107" i="28"/>
  <c r="B80" i="28"/>
  <c r="C80" i="28"/>
  <c r="D80" i="28"/>
  <c r="E80" i="28"/>
  <c r="B54" i="28"/>
  <c r="C54" i="28"/>
  <c r="D54" i="28"/>
  <c r="E54" i="28"/>
  <c r="B63" i="28"/>
  <c r="C63" i="28"/>
  <c r="D63" i="28"/>
  <c r="E63" i="28"/>
  <c r="B105" i="28"/>
  <c r="C105" i="28"/>
  <c r="D105" i="28"/>
  <c r="E105" i="28"/>
  <c r="B106" i="28"/>
  <c r="C106" i="28"/>
  <c r="D106" i="28"/>
  <c r="E106" i="28"/>
  <c r="B203" i="28"/>
  <c r="C203" i="28"/>
  <c r="D203" i="28"/>
  <c r="E203" i="28"/>
  <c r="B189" i="28"/>
  <c r="C189" i="28"/>
  <c r="D189" i="28"/>
  <c r="E189" i="28"/>
  <c r="B108" i="28"/>
  <c r="C108" i="28"/>
  <c r="D108" i="28"/>
  <c r="E108" i="28"/>
  <c r="B209" i="28"/>
  <c r="C209" i="28"/>
  <c r="D209" i="28"/>
  <c r="E209" i="28"/>
  <c r="B205" i="28"/>
  <c r="C205" i="28"/>
  <c r="D205" i="28"/>
  <c r="E205" i="28"/>
  <c r="B175" i="28"/>
  <c r="C175" i="28"/>
  <c r="D175" i="28"/>
  <c r="E175" i="28"/>
  <c r="B210" i="28"/>
  <c r="C210" i="28"/>
  <c r="D210" i="28"/>
  <c r="E210" i="28"/>
  <c r="B145" i="28"/>
  <c r="C145" i="28"/>
  <c r="D145" i="28"/>
  <c r="E145" i="28"/>
  <c r="B97" i="28"/>
  <c r="C97" i="28"/>
  <c r="D97" i="28"/>
  <c r="E97" i="28"/>
  <c r="B158" i="28"/>
  <c r="C158" i="28"/>
  <c r="D158" i="28"/>
  <c r="E158" i="28"/>
  <c r="B211" i="28"/>
  <c r="C211" i="28"/>
  <c r="D211" i="28"/>
  <c r="E211" i="28"/>
  <c r="B132" i="28"/>
  <c r="C132" i="28"/>
  <c r="D132" i="28"/>
  <c r="E132" i="28"/>
  <c r="B118" i="28"/>
  <c r="C118" i="28"/>
  <c r="D118" i="28"/>
  <c r="E118" i="28"/>
  <c r="B181" i="28"/>
  <c r="C181" i="28"/>
  <c r="D181" i="28"/>
  <c r="E181" i="28"/>
  <c r="B66" i="28"/>
  <c r="C66" i="28"/>
  <c r="D66" i="28"/>
  <c r="E66" i="28"/>
  <c r="B110" i="28"/>
  <c r="C110" i="28"/>
  <c r="D110" i="28"/>
  <c r="E110" i="28"/>
  <c r="B119" i="28"/>
  <c r="C119" i="28"/>
  <c r="D119" i="28"/>
  <c r="E119" i="28"/>
  <c r="B212" i="28"/>
  <c r="C212" i="28"/>
  <c r="D212" i="28"/>
  <c r="E212" i="28"/>
  <c r="B60" i="28"/>
  <c r="C60" i="28"/>
  <c r="D60" i="28"/>
  <c r="E60" i="28"/>
  <c r="B214" i="28"/>
  <c r="C214" i="28"/>
  <c r="D214" i="28"/>
  <c r="E214" i="28"/>
  <c r="B182" i="28"/>
  <c r="C182" i="28"/>
  <c r="D182" i="28"/>
  <c r="E182" i="28"/>
  <c r="B159" i="28"/>
  <c r="C159" i="28"/>
  <c r="D159" i="28"/>
  <c r="E159" i="28"/>
  <c r="B213" i="28"/>
  <c r="C213" i="28"/>
  <c r="D213" i="28"/>
  <c r="E213" i="28"/>
  <c r="B192" i="28"/>
  <c r="C192" i="28"/>
  <c r="D192" i="28"/>
  <c r="E192" i="28"/>
  <c r="B141" i="28"/>
  <c r="C141" i="28"/>
  <c r="D141" i="28"/>
  <c r="E141" i="28"/>
  <c r="B258" i="28"/>
  <c r="C258" i="28"/>
  <c r="D258" i="28"/>
  <c r="E258" i="28"/>
  <c r="B216" i="28"/>
  <c r="C216" i="28"/>
  <c r="D216" i="28"/>
  <c r="E216" i="28"/>
  <c r="B82" i="28"/>
  <c r="C82" i="28"/>
  <c r="D82" i="28"/>
  <c r="E82" i="28"/>
  <c r="B183" i="28"/>
  <c r="C183" i="28"/>
  <c r="D183" i="28"/>
  <c r="E183" i="28"/>
  <c r="B67" i="28"/>
  <c r="C67" i="28"/>
  <c r="D67" i="28"/>
  <c r="E67" i="28"/>
  <c r="B78" i="28"/>
  <c r="C78" i="28"/>
  <c r="D78" i="28"/>
  <c r="E78" i="28"/>
  <c r="B111" i="28"/>
  <c r="C111" i="28"/>
  <c r="D111" i="28"/>
  <c r="E111" i="28"/>
  <c r="B140" i="28"/>
  <c r="C140" i="28"/>
  <c r="D140" i="28"/>
  <c r="E140" i="28"/>
  <c r="B123" i="28"/>
  <c r="C123" i="28"/>
  <c r="D123" i="28"/>
  <c r="E123" i="28"/>
  <c r="B160" i="28"/>
  <c r="C160" i="28"/>
  <c r="D160" i="28"/>
  <c r="E160" i="28"/>
  <c r="B217" i="28"/>
  <c r="C217" i="28"/>
  <c r="D217" i="28"/>
  <c r="E217" i="28"/>
  <c r="B83" i="28"/>
  <c r="C83" i="28"/>
  <c r="D83" i="28"/>
  <c r="E83" i="28"/>
  <c r="B124" i="28"/>
  <c r="C124" i="28"/>
  <c r="D124" i="28"/>
  <c r="E124" i="28"/>
  <c r="B112" i="28"/>
  <c r="C112" i="28"/>
  <c r="D112" i="28"/>
  <c r="E112" i="28"/>
  <c r="B218" i="28"/>
  <c r="C218" i="28"/>
  <c r="D218" i="28"/>
  <c r="E218" i="28"/>
  <c r="B176" i="28"/>
  <c r="C176" i="28"/>
  <c r="D176" i="28"/>
  <c r="E176" i="28"/>
  <c r="B208" i="28"/>
  <c r="C208" i="28"/>
  <c r="D208" i="28"/>
  <c r="E208" i="28"/>
  <c r="B45" i="28"/>
  <c r="C45" i="28"/>
  <c r="D45" i="28"/>
  <c r="E45" i="28"/>
  <c r="B219" i="28"/>
  <c r="C219" i="28"/>
  <c r="D219" i="28"/>
  <c r="E219" i="28"/>
  <c r="B95" i="28"/>
  <c r="C95" i="28"/>
  <c r="D95" i="28"/>
  <c r="E95" i="28"/>
  <c r="B222" i="28"/>
  <c r="C222" i="28"/>
  <c r="D222" i="28"/>
  <c r="E222" i="28"/>
  <c r="B184" i="28"/>
  <c r="C184" i="28"/>
  <c r="D184" i="28"/>
  <c r="E184" i="28"/>
  <c r="B221" i="28"/>
  <c r="C221" i="28"/>
  <c r="D221" i="28"/>
  <c r="E221" i="28"/>
  <c r="B68" i="28"/>
  <c r="C68" i="28"/>
  <c r="D68" i="28"/>
  <c r="E68" i="28"/>
  <c r="B146" i="28"/>
  <c r="C146" i="28"/>
  <c r="D146" i="28"/>
  <c r="E146" i="28"/>
  <c r="B220" i="28"/>
  <c r="C220" i="28"/>
  <c r="D220" i="28"/>
  <c r="E220" i="28"/>
  <c r="B147" i="28"/>
  <c r="C147" i="28"/>
  <c r="D147" i="28"/>
  <c r="E147" i="28"/>
  <c r="B125" i="28"/>
  <c r="C125" i="28"/>
  <c r="D125" i="28"/>
  <c r="E125" i="28"/>
  <c r="B134" i="28"/>
  <c r="C134" i="28"/>
  <c r="D134" i="28"/>
  <c r="E134" i="28"/>
  <c r="B224" i="28"/>
  <c r="C224" i="28"/>
  <c r="D224" i="28"/>
  <c r="E224" i="28"/>
  <c r="B223" i="28"/>
  <c r="C223" i="28"/>
  <c r="D223" i="28"/>
  <c r="E223" i="28"/>
  <c r="B169" i="28"/>
  <c r="C169" i="28"/>
  <c r="D169" i="28"/>
  <c r="E169" i="28"/>
  <c r="B72" i="28"/>
  <c r="C72" i="28"/>
  <c r="D72" i="28"/>
  <c r="E72" i="28"/>
  <c r="B84" i="28"/>
  <c r="C84" i="28"/>
  <c r="D84" i="28"/>
  <c r="E84" i="28"/>
  <c r="B103" i="28"/>
  <c r="C103" i="28"/>
  <c r="D103" i="28"/>
  <c r="E103" i="28"/>
  <c r="B135" i="28"/>
  <c r="C135" i="28"/>
  <c r="D135" i="28"/>
  <c r="E135" i="28"/>
  <c r="B161" i="28"/>
  <c r="C161" i="28"/>
  <c r="D161" i="28"/>
  <c r="E161" i="28"/>
  <c r="B225" i="28"/>
  <c r="C225" i="28"/>
  <c r="D225" i="28"/>
  <c r="E225" i="28"/>
  <c r="B191" i="28"/>
  <c r="C191" i="28"/>
  <c r="D191" i="28"/>
  <c r="E191" i="28"/>
  <c r="B98" i="28"/>
  <c r="C98" i="28"/>
  <c r="D98" i="28"/>
  <c r="E98" i="28"/>
  <c r="B58" i="28"/>
  <c r="C58" i="28"/>
  <c r="D58" i="28"/>
  <c r="E58" i="28"/>
  <c r="B92" i="28"/>
  <c r="C92" i="28"/>
  <c r="D92" i="28"/>
  <c r="E92" i="28"/>
  <c r="B93" i="28"/>
  <c r="C93" i="28"/>
  <c r="D93" i="28"/>
  <c r="E93" i="28"/>
  <c r="B162" i="28"/>
  <c r="C162" i="28"/>
  <c r="D162" i="28"/>
  <c r="E162" i="28"/>
  <c r="B227" i="28"/>
  <c r="C227" i="28"/>
  <c r="D227" i="28"/>
  <c r="E227" i="28"/>
  <c r="B91" i="28"/>
  <c r="C91" i="28"/>
  <c r="D91" i="28"/>
  <c r="E91" i="28"/>
  <c r="B148" i="28"/>
  <c r="C148" i="28"/>
  <c r="D148" i="28"/>
  <c r="E148" i="28"/>
  <c r="B228" i="28"/>
  <c r="C228" i="28"/>
  <c r="D228" i="28"/>
  <c r="E228" i="28"/>
  <c r="B229" i="28"/>
  <c r="C229" i="28"/>
  <c r="D229" i="28"/>
  <c r="E229" i="28"/>
  <c r="B226" i="28"/>
  <c r="C226" i="28"/>
  <c r="D226" i="28"/>
  <c r="E226" i="28"/>
  <c r="B230" i="28"/>
  <c r="C230" i="28"/>
  <c r="D230" i="28"/>
  <c r="E230" i="28"/>
  <c r="B128" i="28"/>
  <c r="C128" i="28"/>
  <c r="D128" i="28"/>
  <c r="E128" i="28"/>
  <c r="B85" i="28"/>
  <c r="C85" i="28"/>
  <c r="D85" i="28"/>
  <c r="E85" i="28"/>
  <c r="B233" i="28"/>
  <c r="C233" i="28"/>
  <c r="D233" i="28"/>
  <c r="E233" i="28"/>
  <c r="B232" i="28"/>
  <c r="C232" i="28"/>
  <c r="D232" i="28"/>
  <c r="E232" i="28"/>
  <c r="B81" i="28"/>
  <c r="C81" i="28"/>
  <c r="D81" i="28"/>
  <c r="E81" i="28"/>
  <c r="B168" i="28"/>
  <c r="C168" i="28"/>
  <c r="D168" i="28"/>
  <c r="E168" i="28"/>
  <c r="B186" i="28"/>
  <c r="C186" i="28"/>
  <c r="D186" i="28"/>
  <c r="E186" i="28"/>
  <c r="B185" i="28"/>
  <c r="C185" i="28"/>
  <c r="D185" i="28"/>
  <c r="E185" i="28"/>
  <c r="B237" i="28"/>
  <c r="C237" i="28"/>
  <c r="D237" i="28"/>
  <c r="E237" i="28"/>
  <c r="B49" i="28"/>
  <c r="C49" i="28"/>
  <c r="D49" i="28"/>
  <c r="E49" i="28"/>
  <c r="B231" i="28"/>
  <c r="C231" i="28"/>
  <c r="D231" i="28"/>
  <c r="E231" i="28"/>
  <c r="B53" i="28"/>
  <c r="C53" i="28"/>
  <c r="D53" i="28"/>
  <c r="E53" i="28"/>
  <c r="B174" i="28"/>
  <c r="C174" i="28"/>
  <c r="D174" i="28"/>
  <c r="E174" i="28"/>
  <c r="B193" i="28"/>
  <c r="C193" i="28"/>
  <c r="D193" i="28"/>
  <c r="E193" i="28"/>
  <c r="B126" i="28"/>
  <c r="C126" i="28"/>
  <c r="D126" i="28"/>
  <c r="E126" i="28"/>
  <c r="B59" i="28"/>
  <c r="C59" i="28"/>
  <c r="D59" i="28"/>
  <c r="E59" i="28"/>
  <c r="B177" i="28"/>
  <c r="C177" i="28"/>
  <c r="D177" i="28"/>
  <c r="E177" i="28"/>
  <c r="B149" i="28"/>
  <c r="C149" i="28"/>
  <c r="D149" i="28"/>
  <c r="E149" i="28"/>
  <c r="B50" i="28"/>
  <c r="C50" i="28"/>
  <c r="D50" i="28"/>
  <c r="E50" i="28"/>
  <c r="B136" i="28"/>
  <c r="C136" i="28"/>
  <c r="D136" i="28"/>
  <c r="E136" i="28"/>
  <c r="B114" i="28"/>
  <c r="C114" i="28"/>
  <c r="D114" i="28"/>
  <c r="E114" i="28"/>
  <c r="B187" i="28"/>
  <c r="C187" i="28"/>
  <c r="D187" i="28"/>
  <c r="E187" i="28"/>
  <c r="B52" i="28"/>
  <c r="C52" i="28"/>
  <c r="D52" i="28"/>
  <c r="E52" i="28"/>
  <c r="B43" i="28"/>
  <c r="C43" i="28"/>
  <c r="D43" i="28"/>
  <c r="E43" i="28"/>
  <c r="B94" i="28"/>
  <c r="C94" i="28"/>
  <c r="D94" i="28"/>
  <c r="E94" i="28"/>
  <c r="B235" i="28"/>
  <c r="C235" i="28"/>
  <c r="D235" i="28"/>
  <c r="E235" i="28"/>
  <c r="B238" i="28"/>
  <c r="C238" i="28"/>
  <c r="D238" i="28"/>
  <c r="E238" i="28"/>
  <c r="B131" i="28"/>
  <c r="C131" i="28"/>
  <c r="D131" i="28"/>
  <c r="E131" i="28"/>
  <c r="B234" i="28"/>
  <c r="C234" i="28"/>
  <c r="D234" i="28"/>
  <c r="E234" i="28"/>
  <c r="B236" i="28"/>
  <c r="C236" i="28"/>
  <c r="D236" i="28"/>
  <c r="E236"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N3" i="17" l="1"/>
  <c r="P3" i="17"/>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H202" i="17" a="1"/>
  <c r="H202" i="17" s="1"/>
  <c r="H216" i="17" a="1"/>
  <c r="H216" i="17" s="1"/>
  <c r="H220" i="17" a="1"/>
  <c r="H220" i="17" s="1"/>
  <c r="H195" i="17" a="1"/>
  <c r="H195" i="17" s="1"/>
  <c r="H214" i="17" a="1"/>
  <c r="H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06" i="17" l="1"/>
  <c r="G202" i="17"/>
  <c r="G214" i="17"/>
  <c r="G219" i="17"/>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62" i="28"/>
  <c r="C62" i="28"/>
  <c r="D62" i="28"/>
  <c r="E62" i="28"/>
  <c r="B57" i="28"/>
  <c r="C57" i="28"/>
  <c r="D57" i="28"/>
  <c r="E57" i="28"/>
  <c r="B194" i="28"/>
  <c r="C194" i="28"/>
  <c r="D194" i="28"/>
  <c r="E194" i="28"/>
  <c r="B195" i="28"/>
  <c r="C195" i="28"/>
  <c r="D195" i="28"/>
  <c r="E195" i="28"/>
  <c r="B257" i="28"/>
  <c r="C257" i="28"/>
  <c r="D257" i="28"/>
  <c r="E257" i="28"/>
  <c r="B101" i="28"/>
  <c r="C101" i="28"/>
  <c r="D101" i="28"/>
  <c r="E101" i="28"/>
  <c r="B196" i="28"/>
  <c r="C196" i="28"/>
  <c r="D196" i="28"/>
  <c r="E196" i="28"/>
  <c r="B120" i="28"/>
  <c r="C120" i="28"/>
  <c r="D120" i="28"/>
  <c r="E120" i="28"/>
  <c r="E121" i="28"/>
  <c r="D121" i="28"/>
  <c r="C121" i="28"/>
  <c r="B121"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66" i="28" s="1"/>
  <c r="F12" i="1"/>
  <c r="F16" i="1"/>
  <c r="F75" i="28" s="1"/>
  <c r="F9" i="1"/>
  <c r="F139" i="28" s="1"/>
  <c r="F13" i="1"/>
  <c r="F130" i="28" s="1"/>
  <c r="F17" i="1"/>
  <c r="F20" i="1"/>
  <c r="F24" i="1"/>
  <c r="F10" i="1"/>
  <c r="F113" i="28" s="1"/>
  <c r="F14" i="1"/>
  <c r="F21" i="1"/>
  <c r="F25" i="1"/>
  <c r="F164" i="28" s="1"/>
  <c r="F29" i="1"/>
  <c r="F256" i="28" s="1"/>
  <c r="F33" i="1"/>
  <c r="F171" i="28" s="1"/>
  <c r="F37" i="1"/>
  <c r="F26" i="1"/>
  <c r="F18" i="1"/>
  <c r="F79" i="28" s="1"/>
  <c r="F19" i="1"/>
  <c r="F22" i="1"/>
  <c r="F27" i="1"/>
  <c r="F28" i="1"/>
  <c r="F30" i="1"/>
  <c r="F89" i="28" s="1"/>
  <c r="F36" i="1"/>
  <c r="F39" i="1"/>
  <c r="F41" i="1"/>
  <c r="F45" i="1"/>
  <c r="F49" i="1"/>
  <c r="F34" i="1"/>
  <c r="F23" i="1"/>
  <c r="F99" i="28" s="1"/>
  <c r="F31" i="1"/>
  <c r="F38" i="1"/>
  <c r="F32" i="1"/>
  <c r="F77" i="28" s="1"/>
  <c r="F35" i="1"/>
  <c r="F180"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232" i="28" s="1"/>
  <c r="F132" i="1"/>
  <c r="F185"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62" i="28" s="1"/>
  <c r="F120" i="1"/>
  <c r="F151" i="1"/>
  <c r="F157" i="1"/>
  <c r="F167" i="1"/>
  <c r="F65" i="28" s="1"/>
  <c r="F179" i="1"/>
  <c r="F183" i="1"/>
  <c r="F187" i="1"/>
  <c r="F191" i="1"/>
  <c r="F195" i="1"/>
  <c r="F182" i="1"/>
  <c r="F186" i="1"/>
  <c r="F249" i="28" s="1"/>
  <c r="F190" i="1"/>
  <c r="F175" i="1"/>
  <c r="F176" i="1"/>
  <c r="F180" i="1"/>
  <c r="F184" i="1"/>
  <c r="F188" i="1"/>
  <c r="F192" i="1"/>
  <c r="F194" i="1"/>
  <c r="F181" i="1"/>
  <c r="F185" i="1"/>
  <c r="F189" i="1"/>
  <c r="F193" i="1"/>
  <c r="F160" i="1"/>
  <c r="F173" i="1"/>
  <c r="F244" i="28" s="1"/>
  <c r="B8" i="19" a="1"/>
  <c r="B8" i="19" s="1"/>
  <c r="B8" i="14" a="1"/>
  <c r="B8" i="14" s="1"/>
  <c r="F6" i="1"/>
  <c r="F122" i="28" s="1"/>
  <c r="B8" i="2" a="1"/>
  <c r="B8" i="2" s="1"/>
  <c r="F237" i="28" l="1"/>
  <c r="F45" i="28"/>
  <c r="F96" i="28"/>
  <c r="F188" i="28"/>
  <c r="F259" i="28"/>
  <c r="F247" i="28"/>
  <c r="F243" i="28"/>
  <c r="F138" i="28"/>
  <c r="F129" i="28"/>
  <c r="F88" i="28"/>
  <c r="F253" i="28"/>
  <c r="F254" i="28"/>
  <c r="F167" i="28"/>
  <c r="F64" i="28"/>
  <c r="F140" i="28"/>
  <c r="F87" i="28"/>
  <c r="F151" i="28"/>
  <c r="F52" i="28"/>
  <c r="F61" i="28"/>
  <c r="F71" i="28"/>
  <c r="F163" i="28"/>
  <c r="F58" i="28"/>
  <c r="F258" i="28"/>
  <c r="F245" i="28"/>
  <c r="F219" i="28"/>
  <c r="F218" i="28"/>
  <c r="F116" i="28"/>
  <c r="F150" i="28"/>
  <c r="F170" i="28"/>
  <c r="F242" i="28"/>
  <c r="F134" i="28"/>
  <c r="F251" i="28"/>
  <c r="F91" i="28"/>
  <c r="F161" i="28"/>
  <c r="F66" i="28"/>
  <c r="F153" i="28"/>
  <c r="F177" i="28"/>
  <c r="F74" i="28"/>
  <c r="F44" i="28"/>
  <c r="F240" i="28"/>
  <c r="F42" i="28"/>
  <c r="F152" i="28"/>
  <c r="F47" i="28"/>
  <c r="F76" i="28"/>
  <c r="F236" i="28"/>
  <c r="F221" i="28"/>
  <c r="F212" i="28"/>
  <c r="F181" i="28"/>
  <c r="F82" i="28"/>
  <c r="F132" i="28"/>
  <c r="F144" i="28"/>
  <c r="F100" i="28"/>
  <c r="F109" i="28"/>
  <c r="F225" i="28"/>
  <c r="F223" i="28"/>
  <c r="F210" i="28"/>
  <c r="F60" i="28"/>
  <c r="F141" i="28"/>
  <c r="F206" i="28"/>
  <c r="F110" i="28"/>
  <c r="F107" i="28"/>
  <c r="F56" i="28"/>
  <c r="F101" i="28"/>
  <c r="F51" i="28"/>
  <c r="F239" i="28"/>
  <c r="F126" i="28"/>
  <c r="F90" i="28"/>
  <c r="F231" i="28"/>
  <c r="F191" i="28"/>
  <c r="F241" i="28"/>
  <c r="F127" i="28"/>
  <c r="F131" i="28"/>
  <c r="F53" i="28"/>
  <c r="F93" i="28"/>
  <c r="F186" i="28"/>
  <c r="F135" i="28"/>
  <c r="F115" i="28"/>
  <c r="F149" i="28"/>
  <c r="F248" i="28"/>
  <c r="F156" i="28"/>
  <c r="F114" i="28"/>
  <c r="F168" i="28"/>
  <c r="F229" i="28"/>
  <c r="F209" i="28"/>
  <c r="F179" i="28"/>
  <c r="F230" i="28"/>
  <c r="F147" i="28"/>
  <c r="F227" i="28"/>
  <c r="F119" i="28"/>
  <c r="F97" i="28"/>
  <c r="F200" i="28"/>
  <c r="F155" i="28"/>
  <c r="F197" i="28"/>
  <c r="F148" i="28"/>
  <c r="F246" i="28"/>
  <c r="F215" i="28"/>
  <c r="F233" i="28"/>
  <c r="F98" i="28"/>
  <c r="F50" i="28"/>
  <c r="F128" i="28"/>
  <c r="F169" i="28"/>
  <c r="F193" i="28"/>
  <c r="F228" i="28"/>
  <c r="F146" i="28"/>
  <c r="F63" i="28"/>
  <c r="F222" i="28"/>
  <c r="F211" i="28"/>
  <c r="F159" i="28"/>
  <c r="F67" i="28"/>
  <c r="F68" i="28"/>
  <c r="F106" i="28"/>
  <c r="F205" i="28"/>
  <c r="F70" i="28"/>
  <c r="F104" i="28"/>
  <c r="F142" i="28"/>
  <c r="F172" i="28"/>
  <c r="F195" i="28"/>
  <c r="F196" i="28"/>
  <c r="F255" i="28"/>
  <c r="F250" i="28"/>
  <c r="F178" i="28"/>
  <c r="F137" i="28"/>
  <c r="F234" i="28"/>
  <c r="F136" i="28"/>
  <c r="F184" i="28"/>
  <c r="F86" i="28"/>
  <c r="F235" i="28"/>
  <c r="F49" i="28"/>
  <c r="F92" i="28"/>
  <c r="F84" i="28"/>
  <c r="F85" i="28"/>
  <c r="F160" i="28"/>
  <c r="F216" i="28"/>
  <c r="F95" i="28"/>
  <c r="F158" i="28"/>
  <c r="F207" i="28"/>
  <c r="F105" i="28"/>
  <c r="F192" i="28"/>
  <c r="F102" i="28"/>
  <c r="F165" i="28"/>
  <c r="F252" i="28"/>
  <c r="F133" i="28"/>
  <c r="F198" i="28"/>
  <c r="F173" i="28"/>
  <c r="F202" i="28"/>
  <c r="F154" i="28"/>
  <c r="F190" i="28"/>
  <c r="F55" i="28"/>
  <c r="F238" i="28"/>
  <c r="F81" i="28"/>
  <c r="F94" i="28"/>
  <c r="F59" i="28"/>
  <c r="F226" i="28"/>
  <c r="F187" i="28"/>
  <c r="F103" i="28"/>
  <c r="F183" i="28"/>
  <c r="F72" i="28"/>
  <c r="F78" i="28"/>
  <c r="F182" i="28"/>
  <c r="F176" i="28"/>
  <c r="F213" i="28"/>
  <c r="F118" i="28"/>
  <c r="F80" i="28"/>
  <c r="F214" i="28"/>
  <c r="F204" i="28"/>
  <c r="F203" i="28"/>
  <c r="F201" i="28"/>
  <c r="F69" i="28"/>
  <c r="F157" i="28"/>
  <c r="F199" i="28"/>
  <c r="F143" i="28"/>
  <c r="F257" i="28"/>
  <c r="F124" i="28"/>
  <c r="F111" i="28"/>
  <c r="F123" i="28"/>
  <c r="F83" i="28"/>
  <c r="F108" i="28"/>
  <c r="F73" i="28"/>
  <c r="F54" i="28"/>
  <c r="F120" i="28"/>
  <c r="F48" i="28"/>
  <c r="F217" i="28"/>
  <c r="F189" i="28"/>
  <c r="F220" i="28"/>
  <c r="F117" i="28"/>
  <c r="F174" i="28"/>
  <c r="F43" i="28"/>
  <c r="F112" i="28"/>
  <c r="F208" i="28"/>
  <c r="F145" i="28"/>
  <c r="F224" i="28"/>
  <c r="F175" i="28"/>
  <c r="F46" i="28"/>
  <c r="F125" i="28"/>
  <c r="F57" i="28"/>
  <c r="F62" i="28"/>
  <c r="F194" i="28"/>
  <c r="F121"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H111" i="17" a="1"/>
  <c r="H111" i="17" s="1"/>
  <c r="G111" i="17" s="1"/>
  <c r="H35" i="17" a="1"/>
  <c r="H35" i="17" s="1"/>
  <c r="H100" i="17" a="1"/>
  <c r="H100" i="17" s="1"/>
  <c r="H57" i="17" a="1"/>
  <c r="H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H24" i="16" a="1"/>
  <c r="H24" i="16" s="1"/>
  <c r="H96" i="16" a="1"/>
  <c r="H96" i="16" s="1"/>
  <c r="H77" i="16" a="1"/>
  <c r="H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95" i="18" l="1"/>
  <c r="G77" i="16"/>
  <c r="G201" i="2"/>
  <c r="G59" i="14"/>
  <c r="G141" i="18"/>
  <c r="G97" i="17"/>
  <c r="G49" i="17"/>
  <c r="G146" i="17"/>
  <c r="G132" i="2"/>
  <c r="G71" i="17"/>
  <c r="T69" i="1" s="1"/>
  <c r="G44" i="17"/>
  <c r="G175" i="17"/>
  <c r="T173" i="1" s="1"/>
  <c r="G10" i="17"/>
  <c r="G45" i="17"/>
  <c r="G207" i="17"/>
  <c r="G160" i="17"/>
  <c r="T158" i="1" s="1"/>
  <c r="G218" i="17"/>
  <c r="T216" i="1" s="1"/>
  <c r="G198" i="17"/>
  <c r="G95" i="17"/>
  <c r="T93" i="1" s="1"/>
  <c r="G133" i="17"/>
  <c r="G223" i="17"/>
  <c r="T221" i="1" s="1"/>
  <c r="G31" i="16"/>
  <c r="G118" i="14"/>
  <c r="S116" i="1" s="1"/>
  <c r="G105" i="19"/>
  <c r="AJ137" i="1"/>
  <c r="G100" i="14"/>
  <c r="G116" i="19"/>
  <c r="G57" i="17"/>
  <c r="G192" i="16"/>
  <c r="G103" i="19"/>
  <c r="G215" i="17"/>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T58" i="1" s="1"/>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T165" i="1" s="1"/>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U141" i="1" s="1"/>
  <c r="G32" i="19"/>
  <c r="G10" i="19"/>
  <c r="U8" i="1" s="1"/>
  <c r="G56" i="19"/>
  <c r="U54" i="1" s="1"/>
  <c r="G23" i="19"/>
  <c r="G15" i="19"/>
  <c r="G85" i="19"/>
  <c r="G58" i="19"/>
  <c r="G96" i="19"/>
  <c r="G124" i="19"/>
  <c r="G173" i="19"/>
  <c r="U171" i="1" s="1"/>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T70" i="1" s="1"/>
  <c r="G68" i="16"/>
  <c r="G69" i="17"/>
  <c r="T67" i="1" s="1"/>
  <c r="G43" i="17"/>
  <c r="T41" i="1" s="1"/>
  <c r="G131" i="17"/>
  <c r="G135" i="17"/>
  <c r="T133" i="1" s="1"/>
  <c r="G62" i="17"/>
  <c r="T60" i="1" s="1"/>
  <c r="G93" i="17"/>
  <c r="T91" i="1" s="1"/>
  <c r="G145" i="17"/>
  <c r="T143" i="1" s="1"/>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U207" i="1" s="1"/>
  <c r="AC211" i="1"/>
  <c r="G213" i="18"/>
  <c r="G38" i="2"/>
  <c r="R36" i="1" s="1"/>
  <c r="G134" i="2"/>
  <c r="G194" i="14"/>
  <c r="G95" i="14"/>
  <c r="G127" i="17"/>
  <c r="T125" i="1" s="1"/>
  <c r="G125" i="17"/>
  <c r="T123" i="1" s="1"/>
  <c r="G35" i="14"/>
  <c r="G160" i="14"/>
  <c r="G126" i="18"/>
  <c r="G150" i="17"/>
  <c r="T148" i="1" s="1"/>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U98" i="1" s="1"/>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V213" i="1" s="1"/>
  <c r="AB199" i="1"/>
  <c r="G201" i="19"/>
  <c r="AC203" i="1"/>
  <c r="G205" i="18"/>
  <c r="G9" i="14"/>
  <c r="S7" i="1" s="1"/>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U61" i="1" s="1"/>
  <c r="G22" i="19"/>
  <c r="G78" i="19"/>
  <c r="G45" i="19"/>
  <c r="U43" i="1" s="1"/>
  <c r="AB162" i="1"/>
  <c r="G186" i="19"/>
  <c r="U184" i="1" s="1"/>
  <c r="G81" i="19"/>
  <c r="G44" i="19"/>
  <c r="U42" i="1" s="1"/>
  <c r="G92" i="19"/>
  <c r="U90" i="1" s="1"/>
  <c r="G74" i="19"/>
  <c r="U72" i="1" s="1"/>
  <c r="G148" i="19"/>
  <c r="U146" i="1" s="1"/>
  <c r="G164" i="19"/>
  <c r="U162" i="1" s="1"/>
  <c r="G130" i="19"/>
  <c r="U128" i="1" s="1"/>
  <c r="G46" i="19"/>
  <c r="U44" i="1" s="1"/>
  <c r="G65" i="19"/>
  <c r="G38" i="19"/>
  <c r="U36" i="1" s="1"/>
  <c r="G182" i="14"/>
  <c r="G158" i="17"/>
  <c r="T156" i="1" s="1"/>
  <c r="G76" i="17"/>
  <c r="T74" i="1" s="1"/>
  <c r="G118" i="17"/>
  <c r="AJ215" i="1"/>
  <c r="G217" i="18"/>
  <c r="V215" i="1" s="1"/>
  <c r="AB218" i="1"/>
  <c r="G220" i="19"/>
  <c r="U218" i="1" s="1"/>
  <c r="AC200" i="1"/>
  <c r="G202" i="18"/>
  <c r="V200" i="1" s="1"/>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V78" i="1" s="1"/>
  <c r="G23" i="17"/>
  <c r="G46" i="17"/>
  <c r="T44" i="1" s="1"/>
  <c r="G136" i="17"/>
  <c r="T134" i="1" s="1"/>
  <c r="G142" i="17"/>
  <c r="T140" i="1" s="1"/>
  <c r="G33" i="17"/>
  <c r="T31" i="1" s="1"/>
  <c r="G42" i="17"/>
  <c r="T40" i="1" s="1"/>
  <c r="G121" i="17"/>
  <c r="T119" i="1" s="1"/>
  <c r="G124" i="17"/>
  <c r="T122" i="1" s="1"/>
  <c r="G71" i="18"/>
  <c r="V69" i="1" s="1"/>
  <c r="G178" i="18"/>
  <c r="G19" i="18"/>
  <c r="V17" i="1" s="1"/>
  <c r="G35" i="18"/>
  <c r="G180" i="18"/>
  <c r="G104" i="18"/>
  <c r="V102" i="1" s="1"/>
  <c r="G85" i="18"/>
  <c r="V83" i="1" s="1"/>
  <c r="G83" i="18"/>
  <c r="V81" i="1" s="1"/>
  <c r="G120" i="18"/>
  <c r="AC28" i="1"/>
  <c r="G34" i="18"/>
  <c r="V32" i="1" s="1"/>
  <c r="G14" i="18"/>
  <c r="V12" i="1" s="1"/>
  <c r="G30" i="18"/>
  <c r="V28" i="1" s="1"/>
  <c r="G136" i="19"/>
  <c r="G98" i="18"/>
  <c r="G156" i="18"/>
  <c r="V154" i="1" s="1"/>
  <c r="G154" i="19"/>
  <c r="G17" i="19"/>
  <c r="U15" i="1" s="1"/>
  <c r="G127" i="19"/>
  <c r="U125" i="1" s="1"/>
  <c r="G36" i="19"/>
  <c r="U34" i="1" s="1"/>
  <c r="G141" i="19"/>
  <c r="U139" i="1" s="1"/>
  <c r="G28" i="19"/>
  <c r="G194" i="19"/>
  <c r="U192" i="1" s="1"/>
  <c r="G12" i="19"/>
  <c r="U10" i="1" s="1"/>
  <c r="G72" i="19"/>
  <c r="AB24" i="1"/>
  <c r="G29" i="19"/>
  <c r="U27" i="1" s="1"/>
  <c r="G84" i="19"/>
  <c r="U82" i="1" s="1"/>
  <c r="G54" i="19"/>
  <c r="U52" i="1" s="1"/>
  <c r="G98" i="19"/>
  <c r="U96" i="1" s="1"/>
  <c r="G171" i="19"/>
  <c r="U169" i="1" s="1"/>
  <c r="G153" i="19"/>
  <c r="U151" i="1" s="1"/>
  <c r="G119" i="19"/>
  <c r="G26" i="19"/>
  <c r="U24" i="1" s="1"/>
  <c r="G134" i="19"/>
  <c r="U132" i="1" s="1"/>
  <c r="G53" i="19"/>
  <c r="U51" i="1" s="1"/>
  <c r="G163" i="19"/>
  <c r="U161" i="1" s="1"/>
  <c r="G73" i="17"/>
  <c r="T71" i="1" s="1"/>
  <c r="G116" i="17"/>
  <c r="T114" i="1" s="1"/>
  <c r="G144" i="17"/>
  <c r="T142" i="1" s="1"/>
  <c r="AB221" i="1"/>
  <c r="G223" i="19"/>
  <c r="U221" i="1" s="1"/>
  <c r="AC217" i="1"/>
  <c r="G219" i="18"/>
  <c r="V217" i="1" s="1"/>
  <c r="AB208" i="1"/>
  <c r="G210" i="19"/>
  <c r="G203" i="17"/>
  <c r="T201" i="1" s="1"/>
  <c r="G222" i="17"/>
  <c r="T220" i="1" s="1"/>
  <c r="G174" i="2"/>
  <c r="G106" i="2"/>
  <c r="R104" i="1" s="1"/>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R97" i="1" s="1"/>
  <c r="G200" i="2"/>
  <c r="G114" i="2"/>
  <c r="R112" i="1" s="1"/>
  <c r="G76" i="2"/>
  <c r="G56" i="2"/>
  <c r="G34" i="2"/>
  <c r="R32" i="1" s="1"/>
  <c r="G165" i="2"/>
  <c r="R163" i="1" s="1"/>
  <c r="G78" i="2"/>
  <c r="G55" i="2"/>
  <c r="Y209" i="1"/>
  <c r="G211" i="2"/>
  <c r="R209" i="1" s="1"/>
  <c r="G26" i="2"/>
  <c r="G186" i="2"/>
  <c r="G103" i="2"/>
  <c r="R101" i="1" s="1"/>
  <c r="Y217" i="1"/>
  <c r="G219" i="2"/>
  <c r="Y212" i="1"/>
  <c r="G214" i="2"/>
  <c r="R212" i="1" s="1"/>
  <c r="G185" i="2"/>
  <c r="R183" i="1" s="1"/>
  <c r="G188" i="2"/>
  <c r="G80" i="2"/>
  <c r="G49" i="2"/>
  <c r="R47" i="1" s="1"/>
  <c r="G27" i="2"/>
  <c r="R25" i="1" s="1"/>
  <c r="G187" i="2"/>
  <c r="G110" i="2"/>
  <c r="R108" i="1" s="1"/>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R81" i="1" s="1"/>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R21" i="1" s="1"/>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R98" i="1" s="1"/>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W14" i="1" s="1"/>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W167" i="1" s="1"/>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S124" i="1" s="1"/>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S199" i="1" s="1"/>
  <c r="Z135" i="1"/>
  <c r="G155" i="14"/>
  <c r="S153" i="1" s="1"/>
  <c r="G39" i="14"/>
  <c r="G179" i="14"/>
  <c r="S177" i="1" s="1"/>
  <c r="G69" i="14"/>
  <c r="S67" i="1" s="1"/>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W220" i="1" s="1"/>
  <c r="AD202" i="1"/>
  <c r="G204" i="16"/>
  <c r="W202" i="1" s="1"/>
  <c r="AK205" i="1"/>
  <c r="G207" i="16"/>
  <c r="W205" i="1" s="1"/>
  <c r="AD200" i="1"/>
  <c r="G202" i="16"/>
  <c r="W200" i="1" s="1"/>
  <c r="AD206" i="1"/>
  <c r="G208" i="16"/>
  <c r="W206" i="1" s="1"/>
  <c r="AD139" i="1"/>
  <c r="G159" i="16"/>
  <c r="W157" i="1" s="1"/>
  <c r="G157" i="16"/>
  <c r="G141" i="16"/>
  <c r="W139" i="1" s="1"/>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W198" i="1" s="1"/>
  <c r="G136" i="16"/>
  <c r="G167" i="16"/>
  <c r="W165" i="1" s="1"/>
  <c r="AD204" i="1"/>
  <c r="G206" i="16"/>
  <c r="W204" i="1" s="1"/>
  <c r="AD211" i="1"/>
  <c r="G213" i="16"/>
  <c r="W211" i="1" s="1"/>
  <c r="G12" i="16"/>
  <c r="G14" i="16"/>
  <c r="W12" i="1" s="1"/>
  <c r="G173" i="16"/>
  <c r="G109" i="16"/>
  <c r="W107" i="1" s="1"/>
  <c r="G33" i="16"/>
  <c r="G29" i="16"/>
  <c r="W27" i="1" s="1"/>
  <c r="G191" i="16"/>
  <c r="G43" i="16"/>
  <c r="W41" i="1" s="1"/>
  <c r="G35" i="16"/>
  <c r="G156" i="16"/>
  <c r="W154" i="1" s="1"/>
  <c r="G161" i="16"/>
  <c r="AD196" i="1"/>
  <c r="G198" i="16"/>
  <c r="W196" i="1" s="1"/>
  <c r="AD201" i="1"/>
  <c r="G203" i="16"/>
  <c r="G49" i="16"/>
  <c r="W47" i="1" s="1"/>
  <c r="G46" i="16"/>
  <c r="G152" i="16"/>
  <c r="W150" i="1" s="1"/>
  <c r="G168" i="16"/>
  <c r="G104" i="16"/>
  <c r="W102" i="1" s="1"/>
  <c r="G18" i="16"/>
  <c r="W16" i="1" s="1"/>
  <c r="G137" i="16"/>
  <c r="W135" i="1" s="1"/>
  <c r="G79" i="16"/>
  <c r="G125" i="16"/>
  <c r="W123" i="1" s="1"/>
  <c r="G134" i="16"/>
  <c r="G178" i="16"/>
  <c r="W176" i="1" s="1"/>
  <c r="AD209" i="1"/>
  <c r="G211" i="16"/>
  <c r="W209" i="1" s="1"/>
  <c r="AD199" i="1"/>
  <c r="G201" i="16"/>
  <c r="W199" i="1" s="1"/>
  <c r="AK214" i="1"/>
  <c r="G216" i="16"/>
  <c r="W214" i="1" s="1"/>
  <c r="AD203" i="1"/>
  <c r="G205" i="16"/>
  <c r="W203" i="1" s="1"/>
  <c r="AD219" i="1"/>
  <c r="G221" i="16"/>
  <c r="W219" i="1" s="1"/>
  <c r="G61" i="16"/>
  <c r="G112" i="16"/>
  <c r="W110" i="1" s="1"/>
  <c r="G55" i="16"/>
  <c r="W53" i="1" s="1"/>
  <c r="G171" i="16"/>
  <c r="W169" i="1" s="1"/>
  <c r="G138" i="16"/>
  <c r="G19" i="16"/>
  <c r="W17" i="1" s="1"/>
  <c r="G139" i="16"/>
  <c r="G89" i="16"/>
  <c r="W87" i="1" s="1"/>
  <c r="G45" i="16"/>
  <c r="AD207" i="1"/>
  <c r="G209" i="16"/>
  <c r="W207" i="1" s="1"/>
  <c r="AD197" i="1"/>
  <c r="G199" i="16"/>
  <c r="AD223" i="1"/>
  <c r="G225" i="16"/>
  <c r="G98" i="16"/>
  <c r="W96" i="1" s="1"/>
  <c r="G87" i="16"/>
  <c r="G144" i="16"/>
  <c r="W142" i="1" s="1"/>
  <c r="G92" i="16"/>
  <c r="W90" i="1" s="1"/>
  <c r="AD77" i="1"/>
  <c r="G91" i="16"/>
  <c r="G108" i="16"/>
  <c r="G123" i="16"/>
  <c r="G148" i="16"/>
  <c r="W146" i="1" s="1"/>
  <c r="G188" i="16"/>
  <c r="G88" i="16"/>
  <c r="W86" i="1" s="1"/>
  <c r="G147" i="16"/>
  <c r="W145" i="1" s="1"/>
  <c r="G117" i="16"/>
  <c r="W115" i="1" s="1"/>
  <c r="G154" i="16"/>
  <c r="G101" i="16"/>
  <c r="W99" i="1" s="1"/>
  <c r="G164" i="16"/>
  <c r="G52" i="16"/>
  <c r="W50" i="1" s="1"/>
  <c r="G126" i="16"/>
  <c r="G105" i="16"/>
  <c r="W103" i="1" s="1"/>
  <c r="G170" i="16"/>
  <c r="W168" i="1" s="1"/>
  <c r="G140" i="16"/>
  <c r="W138" i="1" s="1"/>
  <c r="AD217" i="1"/>
  <c r="G219" i="16"/>
  <c r="W217" i="1" s="1"/>
  <c r="AD218" i="1"/>
  <c r="G220" i="16"/>
  <c r="W218" i="1" s="1"/>
  <c r="AD216" i="1"/>
  <c r="G218" i="16"/>
  <c r="W216" i="1" s="1"/>
  <c r="AD221" i="1"/>
  <c r="G223" i="16"/>
  <c r="W221" i="1" s="1"/>
  <c r="G24" i="16"/>
  <c r="G86" i="16"/>
  <c r="W84" i="1" s="1"/>
  <c r="G26" i="16"/>
  <c r="G184" i="16"/>
  <c r="W182" i="1" s="1"/>
  <c r="G195" i="16"/>
  <c r="W193" i="1" s="1"/>
  <c r="G114" i="16"/>
  <c r="W112" i="1" s="1"/>
  <c r="G41" i="16"/>
  <c r="G73" i="16"/>
  <c r="W71" i="1" s="1"/>
  <c r="G62" i="16"/>
  <c r="G124" i="16"/>
  <c r="W122" i="1" s="1"/>
  <c r="G63" i="16"/>
  <c r="G193" i="16"/>
  <c r="W191" i="1" s="1"/>
  <c r="G9" i="16"/>
  <c r="G76" i="16"/>
  <c r="W74" i="1" s="1"/>
  <c r="G153" i="16"/>
  <c r="W151" i="1" s="1"/>
  <c r="G182" i="16"/>
  <c r="W180" i="1" s="1"/>
  <c r="G185" i="16"/>
  <c r="G23" i="16"/>
  <c r="W21" i="1" s="1"/>
  <c r="G97" i="16"/>
  <c r="G111" i="16"/>
  <c r="W109" i="1" s="1"/>
  <c r="G181" i="16"/>
  <c r="W179" i="1" s="1"/>
  <c r="G36" i="16"/>
  <c r="W34" i="1" s="1"/>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AG80"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96" i="1"/>
  <c r="T43" i="1"/>
  <c r="T97" i="1"/>
  <c r="T176" i="1"/>
  <c r="T182" i="1"/>
  <c r="T35" i="1"/>
  <c r="T163" i="1"/>
  <c r="T116" i="1"/>
  <c r="T194" i="1"/>
  <c r="T21" i="1"/>
  <c r="T16" i="1"/>
  <c r="T175" i="1"/>
  <c r="T37"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AD192" i="1"/>
  <c r="V206" i="1"/>
  <c r="AC181" i="1"/>
  <c r="AC190" i="1"/>
  <c r="R203" i="1"/>
  <c r="AF179" i="1"/>
  <c r="R207" i="1"/>
  <c r="AF182" i="1"/>
  <c r="U210" i="1"/>
  <c r="AB185" i="1"/>
  <c r="R222" i="1"/>
  <c r="Y194" i="1"/>
  <c r="AD184" i="1"/>
  <c r="AD178" i="1"/>
  <c r="AH183" i="1"/>
  <c r="AF186" i="1"/>
  <c r="U208" i="1"/>
  <c r="AB183" i="1"/>
  <c r="U217" i="1"/>
  <c r="AB190" i="1"/>
  <c r="AA177" i="1"/>
  <c r="Y188" i="1"/>
  <c r="AD175" i="1"/>
  <c r="AD176" i="1"/>
  <c r="V216" i="1"/>
  <c r="AC189" i="1"/>
  <c r="U223" i="1"/>
  <c r="AB195" i="1"/>
  <c r="AA175" i="1"/>
  <c r="Y18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AB182" i="1"/>
  <c r="AA172" i="1"/>
  <c r="Y184" i="1"/>
  <c r="W223" i="1"/>
  <c r="AD195"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AD190"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Z175" i="1"/>
  <c r="AB191" i="1"/>
  <c r="AA171" i="1"/>
  <c r="R221" i="1"/>
  <c r="Y193" i="1"/>
  <c r="AD188" i="1"/>
  <c r="AD172"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78" i="1"/>
  <c r="U155" i="1"/>
  <c r="V10" i="1"/>
  <c r="S142" i="1"/>
  <c r="U117" i="1"/>
  <c r="V172" i="1"/>
  <c r="U110" i="1"/>
  <c r="U122" i="1"/>
  <c r="U129" i="1"/>
  <c r="U50" i="1"/>
  <c r="U150" i="1"/>
  <c r="U182" i="1"/>
  <c r="V150" i="1"/>
  <c r="V50" i="1"/>
  <c r="U106" i="1"/>
  <c r="U178" i="1"/>
  <c r="U93" i="1"/>
  <c r="U119" i="1"/>
  <c r="U35" i="1"/>
  <c r="U17" i="1"/>
  <c r="U33" i="1"/>
  <c r="S11" i="1"/>
  <c r="V167" i="1"/>
  <c r="V173" i="1"/>
  <c r="V128" i="1"/>
  <c r="V127" i="1"/>
  <c r="V56" i="1"/>
  <c r="V131" i="1"/>
  <c r="U113" i="1"/>
  <c r="U55" i="1"/>
  <c r="U76" i="1"/>
  <c r="U118" i="1"/>
  <c r="U16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33" i="1"/>
  <c r="S91" i="1"/>
  <c r="V79" i="1"/>
  <c r="V117" i="1"/>
  <c r="V74" i="1"/>
  <c r="S151" i="1"/>
  <c r="W78" i="1"/>
  <c r="S22" i="1"/>
  <c r="S156" i="1"/>
  <c r="W40" i="1"/>
  <c r="W187" i="1"/>
  <c r="V19" i="1"/>
  <c r="W170" i="1"/>
  <c r="V151" i="1"/>
  <c r="R117" i="1"/>
  <c r="W56" i="1"/>
  <c r="U101" i="1"/>
  <c r="U89" i="1"/>
  <c r="U131" i="1"/>
  <c r="U186" i="1"/>
  <c r="U71" i="1"/>
  <c r="U11" i="1"/>
  <c r="U126" i="1"/>
  <c r="U63" i="1"/>
  <c r="V175" i="1"/>
  <c r="V138" i="1"/>
  <c r="V113" i="1"/>
  <c r="V156" i="1"/>
  <c r="V162" i="1"/>
  <c r="V193" i="1"/>
  <c r="V88" i="1"/>
  <c r="R110" i="1"/>
  <c r="R90" i="1"/>
  <c r="R123" i="1"/>
  <c r="R89" i="1"/>
  <c r="S125" i="1"/>
  <c r="S16" i="1"/>
  <c r="S53" i="1"/>
  <c r="S34" i="1"/>
  <c r="S154" i="1"/>
  <c r="W38" i="1"/>
  <c r="W7" i="1"/>
  <c r="W181" i="1"/>
  <c r="R54" i="1"/>
  <c r="S76" i="1"/>
  <c r="V123" i="1"/>
  <c r="V35"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8" i="1"/>
  <c r="W97" i="1"/>
  <c r="W25" i="1"/>
  <c r="W54" i="1"/>
  <c r="W24" i="1"/>
  <c r="W98" i="1"/>
  <c r="W143" i="1"/>
  <c r="W141" i="1"/>
  <c r="W108" i="1"/>
  <c r="W188" i="1"/>
  <c r="W136" i="1"/>
  <c r="W101" i="1"/>
  <c r="W127" i="1"/>
  <c r="W75" i="1"/>
  <c r="R106" i="1"/>
  <c r="R78" i="1"/>
  <c r="R93" i="1"/>
  <c r="V139" i="1"/>
  <c r="V119" i="1"/>
  <c r="V95" i="1"/>
  <c r="V63" i="1"/>
  <c r="V124" i="1"/>
  <c r="V133" i="1"/>
  <c r="V194" i="1"/>
  <c r="V166" i="1"/>
  <c r="V165" i="1"/>
  <c r="V145" i="1"/>
  <c r="V76" i="1"/>
  <c r="V146" i="1"/>
  <c r="V174" i="1"/>
  <c r="V58" i="1"/>
  <c r="R85" i="1"/>
  <c r="R14"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31" i="1"/>
  <c r="W171" i="1"/>
  <c r="W35" i="1"/>
  <c r="W158" i="1"/>
  <c r="W186" i="1"/>
  <c r="S77" i="1"/>
  <c r="S85" i="1"/>
  <c r="S50" i="1"/>
  <c r="S188" i="1"/>
  <c r="S66" i="1"/>
  <c r="S115" i="1"/>
  <c r="S163" i="1"/>
  <c r="S126" i="1"/>
  <c r="S37" i="1"/>
  <c r="S123" i="1"/>
  <c r="S119" i="1"/>
  <c r="S96" i="1"/>
  <c r="S89" i="1"/>
  <c r="S41" i="1"/>
  <c r="S35" i="1"/>
  <c r="S183" i="1"/>
  <c r="S101" i="1"/>
  <c r="S70"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137" i="1"/>
  <c r="U69" i="1"/>
  <c r="U173" i="1"/>
  <c r="U185" i="1"/>
  <c r="U127" i="1"/>
  <c r="U123" i="1"/>
  <c r="U87" i="1"/>
  <c r="U12" i="1"/>
  <c r="U138" i="1"/>
  <c r="U144" i="1"/>
  <c r="U133" i="1"/>
  <c r="U26" i="1"/>
  <c r="U100" i="1"/>
  <c r="U170"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2" i="1"/>
  <c r="W93" i="1"/>
  <c r="W20" i="1"/>
  <c r="W149" i="1"/>
  <c r="W65" i="1"/>
  <c r="W49" i="1"/>
  <c r="W133" i="1"/>
  <c r="W162" i="1"/>
  <c r="W46" i="1"/>
  <c r="R7" i="1"/>
  <c r="R113" i="1"/>
  <c r="R30" i="1"/>
  <c r="R193" i="1"/>
  <c r="R184" i="1"/>
  <c r="R61" i="1"/>
  <c r="W63" i="1"/>
  <c r="W70" i="1"/>
  <c r="S23" i="1"/>
  <c r="R149" i="1"/>
  <c r="R35" i="1"/>
  <c r="R147" i="1"/>
  <c r="R70" i="1"/>
  <c r="R102" i="1"/>
  <c r="R74"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13" i="1"/>
  <c r="W85" i="1"/>
  <c r="W45" i="1"/>
  <c r="W89" i="1"/>
  <c r="S165" i="1"/>
  <c r="W192" i="1"/>
  <c r="W178" i="1"/>
  <c r="S63" i="1"/>
  <c r="W106" i="1"/>
  <c r="W43" i="1"/>
  <c r="W42" i="1"/>
  <c r="S149" i="1"/>
  <c r="W177" i="1"/>
  <c r="W52" i="1"/>
  <c r="W152" i="1"/>
  <c r="S193" i="1"/>
  <c r="S147" i="1"/>
  <c r="S145" i="1"/>
  <c r="S48" i="1"/>
  <c r="W173" i="1"/>
  <c r="W10" i="1"/>
  <c r="W124" i="1"/>
  <c r="W64" i="1"/>
  <c r="W189" i="1"/>
  <c r="S133"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W18" i="1"/>
  <c r="W29" i="1"/>
  <c r="S13" i="1"/>
  <c r="W60" i="1"/>
  <c r="W61" i="1"/>
  <c r="S9" i="1"/>
  <c r="W26" i="1"/>
  <c r="S20" i="1"/>
  <c r="S150" i="1"/>
  <c r="W126" i="1"/>
  <c r="W161" i="1"/>
  <c r="W79" i="1"/>
  <c r="W95" i="1"/>
  <c r="W36" i="1"/>
  <c r="W159" i="1"/>
  <c r="S169" i="1"/>
  <c r="S10" i="1"/>
  <c r="W48" i="1"/>
  <c r="W30" i="1"/>
  <c r="W148" i="1"/>
  <c r="S100" i="1"/>
  <c r="S141" i="1"/>
  <c r="S24" i="1"/>
  <c r="V98" i="1"/>
  <c r="V68" i="1"/>
  <c r="V137" i="1"/>
  <c r="V176" i="1"/>
  <c r="V97" i="1"/>
  <c r="V48" i="1"/>
  <c r="V77" i="1"/>
  <c r="V75" i="1"/>
  <c r="V140" i="1"/>
  <c r="V94" i="1"/>
  <c r="V121" i="1"/>
  <c r="V110" i="1"/>
  <c r="V169" i="1"/>
  <c r="V105" i="1"/>
  <c r="V37" i="1"/>
  <c r="V144" i="1"/>
  <c r="U48" i="1"/>
  <c r="V39" i="1"/>
  <c r="U154" i="1"/>
  <c r="U181" i="1"/>
  <c r="R20" i="1"/>
  <c r="R48"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S189" i="1"/>
  <c r="W128" i="1"/>
  <c r="W113" i="1"/>
  <c r="S8" i="1"/>
  <c r="S98" i="1"/>
  <c r="S173" i="1"/>
  <c r="W44" i="1"/>
  <c r="S52" i="1"/>
  <c r="W134" i="1"/>
  <c r="W190" i="1"/>
  <c r="S146" i="1"/>
  <c r="W77" i="1"/>
  <c r="W3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63" i="28"/>
  <c r="K88" i="28"/>
  <c r="K99" i="28"/>
  <c r="M87" i="28"/>
  <c r="M99" i="28"/>
  <c r="G215" i="1" a="1"/>
  <c r="G215" i="1" s="1"/>
  <c r="H215" i="1" s="1"/>
  <c r="K89" i="28"/>
  <c r="G214" i="1" a="1"/>
  <c r="G214" i="1" s="1"/>
  <c r="N217" i="28"/>
  <c r="O44" i="28"/>
  <c r="N177" i="28"/>
  <c r="N162" i="28"/>
  <c r="N103" i="28"/>
  <c r="N59" i="28"/>
  <c r="N219" i="28"/>
  <c r="N209" i="28"/>
  <c r="N165" i="28"/>
  <c r="N223" i="28"/>
  <c r="N255" i="28"/>
  <c r="O151" i="28"/>
  <c r="N79" i="28"/>
  <c r="O171" i="28"/>
  <c r="O77" i="28"/>
  <c r="N71" i="28"/>
  <c r="N210" i="28"/>
  <c r="N89" i="28"/>
  <c r="N186" i="28"/>
  <c r="N208" i="28"/>
  <c r="N110" i="28"/>
  <c r="N93" i="28"/>
  <c r="N127" i="28"/>
  <c r="N203" i="28"/>
  <c r="O134" i="28"/>
  <c r="N113" i="28"/>
  <c r="N70" i="28"/>
  <c r="N181" i="28"/>
  <c r="N144" i="28"/>
  <c r="N224" i="28"/>
  <c r="N63" i="28"/>
  <c r="O46" i="28"/>
  <c r="O223" i="28"/>
  <c r="O70" i="28"/>
  <c r="O243" i="28"/>
  <c r="N102" i="28"/>
  <c r="N240" i="28"/>
  <c r="O215" i="28"/>
  <c r="O220" i="28"/>
  <c r="O107" i="28"/>
  <c r="O254" i="28"/>
  <c r="N61" i="28"/>
  <c r="M113" i="28"/>
  <c r="O87" i="28"/>
  <c r="N187" i="28"/>
  <c r="N73" i="28"/>
  <c r="N175" i="28"/>
  <c r="N221" i="28"/>
  <c r="N52" i="28"/>
  <c r="O53" i="28"/>
  <c r="O202" i="28"/>
  <c r="O226" i="28"/>
  <c r="O209" i="28"/>
  <c r="N43" i="28"/>
  <c r="O182" i="28"/>
  <c r="O176" i="28"/>
  <c r="O198" i="28"/>
  <c r="O173" i="28"/>
  <c r="N86" i="28"/>
  <c r="N130" i="28"/>
  <c r="O106" i="28"/>
  <c r="O136" i="28"/>
  <c r="N47" i="28"/>
  <c r="N105" i="28"/>
  <c r="O175" i="28"/>
  <c r="N49" i="28"/>
  <c r="N241" i="28"/>
  <c r="O238" i="28"/>
  <c r="O184" i="28"/>
  <c r="O113" i="28"/>
  <c r="N171" i="28"/>
  <c r="N180" i="28"/>
  <c r="O66" i="28"/>
  <c r="N185" i="28"/>
  <c r="N225" i="28"/>
  <c r="N205" i="28"/>
  <c r="O82" i="28"/>
  <c r="O201" i="28"/>
  <c r="O76" i="28"/>
  <c r="N231" i="28"/>
  <c r="O105" i="28"/>
  <c r="O186" i="28"/>
  <c r="O147" i="28"/>
  <c r="O54" i="28"/>
  <c r="O235" i="28"/>
  <c r="N258" i="28"/>
  <c r="N178" i="28"/>
  <c r="N90" i="28"/>
  <c r="N56" i="28"/>
  <c r="N119" i="28"/>
  <c r="N83" i="28"/>
  <c r="O205" i="28"/>
  <c r="O258" i="28"/>
  <c r="O74" i="28"/>
  <c r="O178" i="28"/>
  <c r="O225" i="28"/>
  <c r="O217" i="28"/>
  <c r="O140" i="28"/>
  <c r="N118" i="28"/>
  <c r="O191" i="28"/>
  <c r="N72" i="28"/>
  <c r="O144" i="28"/>
  <c r="O242" i="28"/>
  <c r="O92" i="28"/>
  <c r="O99" i="28"/>
  <c r="O218" i="28"/>
  <c r="N75" i="28"/>
  <c r="O60" i="28"/>
  <c r="N139" i="28"/>
  <c r="M198" i="28"/>
  <c r="L166" i="28"/>
  <c r="F53" i="29"/>
  <c r="L171" i="28"/>
  <c r="J86" i="28"/>
  <c r="M56" i="28"/>
  <c r="K53" i="29"/>
  <c r="J50" i="28"/>
  <c r="J142" i="28"/>
  <c r="M166" i="28"/>
  <c r="J197" i="28"/>
  <c r="M77" i="28"/>
  <c r="G219" i="1" a="1"/>
  <c r="G219" i="1" s="1"/>
  <c r="M138" i="28"/>
  <c r="O233" i="28"/>
  <c r="L113" i="28"/>
  <c r="F32" i="29"/>
  <c r="J100" i="28"/>
  <c r="M78" i="1" a="1"/>
  <c r="M78" i="1" s="1"/>
  <c r="N78" i="1" s="1"/>
  <c r="M204" i="1" a="1"/>
  <c r="M204" i="1" s="1"/>
  <c r="N204" i="1" s="1"/>
  <c r="G205" i="1" a="1"/>
  <c r="G205" i="1" s="1"/>
  <c r="O73" i="28"/>
  <c r="M218" i="1" a="1"/>
  <c r="M218" i="1" s="1"/>
  <c r="N218" i="1" s="1"/>
  <c r="J179"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08"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15" i="28"/>
  <c r="M11" i="1" a="1"/>
  <c r="M11" i="1" s="1"/>
  <c r="N11" i="1" s="1"/>
  <c r="N206" i="28"/>
  <c r="J228" i="28"/>
  <c r="J187" i="28"/>
  <c r="J157" i="28"/>
  <c r="J174" i="28"/>
  <c r="N58" i="28"/>
  <c r="J213" i="28"/>
  <c r="J151" i="28"/>
  <c r="J81" i="28"/>
  <c r="J209" i="28"/>
  <c r="J144" i="28"/>
  <c r="J169" i="28"/>
  <c r="N112" i="28"/>
  <c r="M59" i="1" a="1"/>
  <c r="M59" i="1" s="1"/>
  <c r="N59" i="1" s="1"/>
  <c r="M76" i="1" a="1"/>
  <c r="M76" i="1" s="1"/>
  <c r="N76" i="1" s="1"/>
  <c r="N193" i="28"/>
  <c r="M49" i="1" a="1"/>
  <c r="M49" i="1" s="1"/>
  <c r="N49" i="1" s="1"/>
  <c r="N141" i="28"/>
  <c r="J200" i="28"/>
  <c r="K77" i="28"/>
  <c r="N148" i="28"/>
  <c r="N157" i="28"/>
  <c r="N168" i="28"/>
  <c r="J108" i="28"/>
  <c r="J173" i="28"/>
  <c r="M147" i="1" a="1"/>
  <c r="M147" i="1" s="1"/>
  <c r="N147" i="1" s="1"/>
  <c r="M9" i="1" a="1"/>
  <c r="M9" i="1" s="1"/>
  <c r="N9" i="1" s="1"/>
  <c r="J237" i="28"/>
  <c r="J183" i="28"/>
  <c r="J235" i="28"/>
  <c r="J136" i="28"/>
  <c r="M54" i="1" a="1"/>
  <c r="M54" i="1" s="1"/>
  <c r="N54" i="1" s="1"/>
  <c r="L84" i="28"/>
  <c r="J105" i="28"/>
  <c r="J113" i="28"/>
  <c r="J212" i="28"/>
  <c r="M71" i="1" a="1"/>
  <c r="M71" i="1" s="1"/>
  <c r="N71" i="1" s="1"/>
  <c r="J233" i="28"/>
  <c r="F54" i="29"/>
  <c r="J58" i="28"/>
  <c r="J118" i="28"/>
  <c r="J140" i="28"/>
  <c r="J148" i="28"/>
  <c r="J141" i="28"/>
  <c r="J60" i="28"/>
  <c r="J206" i="28"/>
  <c r="J49" i="28"/>
  <c r="J98" i="28"/>
  <c r="F51" i="29"/>
  <c r="F52" i="29"/>
  <c r="J203" i="28"/>
  <c r="J110" i="28"/>
  <c r="J125" i="28"/>
  <c r="J177" i="28"/>
  <c r="J201" i="28"/>
  <c r="J155" i="28"/>
  <c r="J225" i="28"/>
  <c r="F50" i="29"/>
  <c r="J69" i="28"/>
  <c r="J59" i="28"/>
  <c r="J182" i="28"/>
  <c r="J243" i="28"/>
  <c r="J126" i="28"/>
  <c r="M89" i="1" a="1"/>
  <c r="M89" i="1" s="1"/>
  <c r="N89" i="1" s="1"/>
  <c r="N174" i="28"/>
  <c r="M29" i="1" a="1"/>
  <c r="M29" i="1" s="1"/>
  <c r="N29" i="1" s="1"/>
  <c r="M8" i="1" a="1"/>
  <c r="M8" i="1" s="1"/>
  <c r="N8" i="1" s="1"/>
  <c r="M33" i="1" a="1"/>
  <c r="M33" i="1" s="1"/>
  <c r="N33" i="1" s="1"/>
  <c r="M35" i="1" a="1"/>
  <c r="M35" i="1" s="1"/>
  <c r="N35" i="1" s="1"/>
  <c r="N136" i="28"/>
  <c r="M46" i="1" a="1"/>
  <c r="M46" i="1" s="1"/>
  <c r="N46" i="1" s="1"/>
  <c r="N85" i="28"/>
  <c r="N68" i="28"/>
  <c r="N45" i="28"/>
  <c r="M91" i="1" a="1"/>
  <c r="M91" i="1" s="1"/>
  <c r="N91" i="1" s="1"/>
  <c r="N243" i="28"/>
  <c r="N182" i="28"/>
  <c r="M50" i="1" a="1"/>
  <c r="M50" i="1" s="1"/>
  <c r="N50" i="1" s="1"/>
  <c r="M83" i="1" a="1"/>
  <c r="M83" i="1" s="1"/>
  <c r="N83" i="1" s="1"/>
  <c r="M24" i="1" a="1"/>
  <c r="M24" i="1" s="1"/>
  <c r="N24" i="1" s="1"/>
  <c r="M26" i="1" a="1"/>
  <c r="M26" i="1" s="1"/>
  <c r="N26" i="1" s="1"/>
  <c r="N183" i="28"/>
  <c r="N189" i="28"/>
  <c r="M161" i="1" a="1"/>
  <c r="M161" i="1" s="1"/>
  <c r="N161" i="1" s="1"/>
  <c r="M16" i="1" a="1"/>
  <c r="M16" i="1" s="1"/>
  <c r="N16" i="1" s="1"/>
  <c r="M105" i="1" a="1"/>
  <c r="M105" i="1" s="1"/>
  <c r="N105" i="1" s="1"/>
  <c r="M47" i="1" a="1"/>
  <c r="M47" i="1" s="1"/>
  <c r="N47" i="1" s="1"/>
  <c r="M55" i="1" a="1"/>
  <c r="M55" i="1" s="1"/>
  <c r="N55" i="1" s="1"/>
  <c r="M154" i="1" a="1"/>
  <c r="M154" i="1" s="1"/>
  <c r="N154" i="1" s="1"/>
  <c r="N252" i="28"/>
  <c r="N199" i="28"/>
  <c r="K79" i="28"/>
  <c r="J54" i="29"/>
  <c r="N184" i="28"/>
  <c r="M10" i="1" a="1"/>
  <c r="M10" i="1" s="1"/>
  <c r="N10" i="1" s="1"/>
  <c r="M85" i="1" a="1"/>
  <c r="M85" i="1" s="1"/>
  <c r="N85" i="1" s="1"/>
  <c r="M39" i="1" a="1"/>
  <c r="M39" i="1" s="1"/>
  <c r="N39" i="1" s="1"/>
  <c r="M157" i="1" a="1"/>
  <c r="M157" i="1" s="1"/>
  <c r="N157" i="1" s="1"/>
  <c r="M155" i="1" a="1"/>
  <c r="M155" i="1" s="1"/>
  <c r="N155" i="1" s="1"/>
  <c r="M75" i="1" a="1"/>
  <c r="M75" i="1" s="1"/>
  <c r="N75" i="1" s="1"/>
  <c r="N236" i="28"/>
  <c r="N229" i="28"/>
  <c r="M67" i="1" a="1"/>
  <c r="M67" i="1" s="1"/>
  <c r="N67" i="1" s="1"/>
  <c r="M130" i="28"/>
  <c r="N200" i="28"/>
  <c r="M88" i="1" a="1"/>
  <c r="M88" i="1" s="1"/>
  <c r="N88" i="1" s="1"/>
  <c r="K259" i="28"/>
  <c r="M15" i="1" a="1"/>
  <c r="M15" i="1" s="1"/>
  <c r="N15" i="1" s="1"/>
  <c r="M97" i="1" a="1"/>
  <c r="M97" i="1" s="1"/>
  <c r="N97" i="1" s="1"/>
  <c r="M144" i="1" a="1"/>
  <c r="M144" i="1" s="1"/>
  <c r="N144" i="1" s="1"/>
  <c r="M254" i="28"/>
  <c r="M18" i="1" a="1"/>
  <c r="M18" i="1" s="1"/>
  <c r="N18" i="1" s="1"/>
  <c r="N237" i="28"/>
  <c r="N198" i="28"/>
  <c r="N97" i="28"/>
  <c r="N104" i="28"/>
  <c r="I53" i="29"/>
  <c r="M57" i="1" a="1"/>
  <c r="M57" i="1" s="1"/>
  <c r="N57" i="1" s="1"/>
  <c r="N220" i="28"/>
  <c r="N176"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89" i="28"/>
  <c r="J53" i="29"/>
  <c r="M14" i="1" a="1"/>
  <c r="M14" i="1" s="1"/>
  <c r="N14" i="1" s="1"/>
  <c r="M21" i="1" a="1"/>
  <c r="M21" i="1" s="1"/>
  <c r="N21" i="1" s="1"/>
  <c r="M142" i="28"/>
  <c r="M82" i="1" a="1"/>
  <c r="M82" i="1" s="1"/>
  <c r="N82" i="1" s="1"/>
  <c r="N211" i="28"/>
  <c r="M61" i="1" a="1"/>
  <c r="M61" i="1" s="1"/>
  <c r="N61" i="1" s="1"/>
  <c r="M25" i="1" a="1"/>
  <c r="M25" i="1" s="1"/>
  <c r="N25" i="1" s="1"/>
  <c r="M106" i="1" a="1"/>
  <c r="M106" i="1" s="1"/>
  <c r="N106" i="1" s="1"/>
  <c r="G53" i="29"/>
  <c r="N212" i="28"/>
  <c r="M23" i="1" a="1"/>
  <c r="M23" i="1" s="1"/>
  <c r="N23" i="1" s="1"/>
  <c r="M13" i="1" a="1"/>
  <c r="M13" i="1" s="1"/>
  <c r="N13" i="1" s="1"/>
  <c r="M31" i="1" a="1"/>
  <c r="M31" i="1" s="1"/>
  <c r="N31" i="1" s="1"/>
  <c r="M167" i="28"/>
  <c r="N151" i="28"/>
  <c r="N142" i="28"/>
  <c r="M69" i="1" a="1"/>
  <c r="M69" i="1" s="1"/>
  <c r="N69" i="1" s="1"/>
  <c r="N150" i="28"/>
  <c r="M70" i="28"/>
  <c r="J66" i="28"/>
  <c r="J156" i="28"/>
  <c r="J150" i="28"/>
  <c r="N156" i="28"/>
  <c r="J53" i="28"/>
  <c r="N140" i="28"/>
  <c r="J133" i="28"/>
  <c r="M157" i="28"/>
  <c r="J216" i="28"/>
  <c r="J207" i="28"/>
  <c r="J143" i="28"/>
  <c r="O91" i="28"/>
  <c r="J93" i="28"/>
  <c r="J45" i="28"/>
  <c r="J222" i="28"/>
  <c r="K173" i="28"/>
  <c r="N235" i="28"/>
  <c r="K70" i="28"/>
  <c r="N160" i="28"/>
  <c r="N108" i="28"/>
  <c r="J47" i="28"/>
  <c r="N82" i="28"/>
  <c r="K198" i="28"/>
  <c r="N145" i="28"/>
  <c r="J83" i="28"/>
  <c r="J208" i="28"/>
  <c r="M191" i="1" a="1"/>
  <c r="M191" i="1" s="1"/>
  <c r="N191" i="1" s="1"/>
  <c r="K200" i="28"/>
  <c r="M185" i="1" a="1"/>
  <c r="M185" i="1" s="1"/>
  <c r="N185" i="1" s="1"/>
  <c r="K116" i="28"/>
  <c r="M179" i="1" a="1"/>
  <c r="M179" i="1" s="1"/>
  <c r="N179" i="1" s="1"/>
  <c r="M117" i="1" a="1"/>
  <c r="M117" i="1" s="1"/>
  <c r="N117" i="1" s="1"/>
  <c r="K226" i="28"/>
  <c r="M115" i="1" a="1"/>
  <c r="M115" i="1" s="1"/>
  <c r="N115" i="1" s="1"/>
  <c r="M58" i="1" a="1"/>
  <c r="M58" i="1" s="1"/>
  <c r="N58" i="1" s="1"/>
  <c r="M90" i="1" a="1"/>
  <c r="M90" i="1" s="1"/>
  <c r="N90" i="1" s="1"/>
  <c r="M230" i="28"/>
  <c r="K128" i="28"/>
  <c r="M146" i="1" a="1"/>
  <c r="M146" i="1" s="1"/>
  <c r="N146" i="1" s="1"/>
  <c r="K123" i="28"/>
  <c r="M121" i="1" a="1"/>
  <c r="M121" i="1" s="1"/>
  <c r="N121" i="1" s="1"/>
  <c r="M172" i="1" a="1"/>
  <c r="M172" i="1" s="1"/>
  <c r="N172" i="1" s="1"/>
  <c r="M107" i="1" a="1"/>
  <c r="M107" i="1" s="1"/>
  <c r="N107" i="1" s="1"/>
  <c r="M98" i="1" a="1"/>
  <c r="M98" i="1" s="1"/>
  <c r="N98" i="1" s="1"/>
  <c r="K244" i="28"/>
  <c r="K234" i="28"/>
  <c r="K111" i="28"/>
  <c r="M136" i="1" a="1"/>
  <c r="M136" i="1" s="1"/>
  <c r="N136" i="1" s="1"/>
  <c r="M122" i="1" a="1"/>
  <c r="M122" i="1" s="1"/>
  <c r="N122" i="1" s="1"/>
  <c r="M80" i="1" a="1"/>
  <c r="M80" i="1" s="1"/>
  <c r="N80" i="1" s="1"/>
  <c r="M190" i="1" a="1"/>
  <c r="M190" i="1" s="1"/>
  <c r="N190" i="1" s="1"/>
  <c r="K91" i="28"/>
  <c r="M137" i="1" a="1"/>
  <c r="M137" i="1" s="1"/>
  <c r="N137" i="1" s="1"/>
  <c r="M73" i="1" a="1"/>
  <c r="M73" i="1" s="1"/>
  <c r="N73" i="1" s="1"/>
  <c r="M81" i="1" a="1"/>
  <c r="M81" i="1" s="1"/>
  <c r="N81" i="1" s="1"/>
  <c r="M65" i="1" a="1"/>
  <c r="M65" i="1" s="1"/>
  <c r="N65" i="1" s="1"/>
  <c r="M150" i="28"/>
  <c r="M151" i="28"/>
  <c r="M49" i="28"/>
  <c r="J7" i="1" a="1"/>
  <c r="J7" i="1" s="1"/>
  <c r="K7" i="1" s="1"/>
  <c r="M95" i="1" a="1"/>
  <c r="M95" i="1" s="1"/>
  <c r="N95" i="1" s="1"/>
  <c r="M149" i="1" a="1"/>
  <c r="M149" i="1" s="1"/>
  <c r="N149" i="1" s="1"/>
  <c r="L187" i="28"/>
  <c r="M7" i="1" a="1"/>
  <c r="M7" i="1" s="1"/>
  <c r="N7" i="1" s="1"/>
  <c r="M153" i="1" a="1"/>
  <c r="M153" i="1" s="1"/>
  <c r="N153" i="1" s="1"/>
  <c r="M240" i="28"/>
  <c r="M109" i="1" a="1"/>
  <c r="M109" i="1" s="1"/>
  <c r="N109" i="1" s="1"/>
  <c r="M170" i="1" a="1"/>
  <c r="M170" i="1" s="1"/>
  <c r="N170" i="1" s="1"/>
  <c r="M93" i="1" a="1"/>
  <c r="M93" i="1" s="1"/>
  <c r="N93" i="1" s="1"/>
  <c r="M101" i="1" a="1"/>
  <c r="M101" i="1" s="1"/>
  <c r="N101" i="1" s="1"/>
  <c r="M247" i="28"/>
  <c r="M119" i="1" a="1"/>
  <c r="M119" i="1" s="1"/>
  <c r="N119" i="1" s="1"/>
  <c r="M45" i="1" a="1"/>
  <c r="M45" i="1" s="1"/>
  <c r="N45" i="1" s="1"/>
  <c r="M123" i="1" a="1"/>
  <c r="M123" i="1" s="1"/>
  <c r="N123" i="1" s="1"/>
  <c r="K209" i="28"/>
  <c r="L56" i="28"/>
  <c r="M152" i="1" a="1"/>
  <c r="M152" i="1" s="1"/>
  <c r="N152" i="1" s="1"/>
  <c r="M191" i="28"/>
  <c r="M110" i="1" a="1"/>
  <c r="M110" i="1" s="1"/>
  <c r="N110" i="1" s="1"/>
  <c r="M162" i="1" a="1"/>
  <c r="M162" i="1" s="1"/>
  <c r="N162" i="1" s="1"/>
  <c r="M241" i="28"/>
  <c r="K253" i="28"/>
  <c r="J83" i="1" a="1"/>
  <c r="J83" i="1" s="1"/>
  <c r="K83" i="1" s="1"/>
  <c r="L142" i="28"/>
  <c r="L227" i="28"/>
  <c r="M156" i="1" a="1"/>
  <c r="M156" i="1" s="1"/>
  <c r="N156" i="1" s="1"/>
  <c r="K129" i="28"/>
  <c r="M51" i="1" a="1"/>
  <c r="M51" i="1" s="1"/>
  <c r="N51" i="1" s="1"/>
  <c r="M183" i="1" a="1"/>
  <c r="M183" i="1" s="1"/>
  <c r="N183" i="1" s="1"/>
  <c r="L163" i="28"/>
  <c r="M163" i="1" a="1"/>
  <c r="M163" i="1" s="1"/>
  <c r="N163" i="1" s="1"/>
  <c r="M116" i="1" a="1"/>
  <c r="M116" i="1" s="1"/>
  <c r="N116" i="1" s="1"/>
  <c r="M135" i="1" a="1"/>
  <c r="M135" i="1" s="1"/>
  <c r="N135" i="1" s="1"/>
  <c r="M114" i="1" a="1"/>
  <c r="M114" i="1" s="1"/>
  <c r="N114" i="1" s="1"/>
  <c r="M143" i="1" a="1"/>
  <c r="M143" i="1" s="1"/>
  <c r="N143" i="1" s="1"/>
  <c r="M127" i="28"/>
  <c r="M139" i="1" a="1"/>
  <c r="M139" i="1" s="1"/>
  <c r="N139" i="1" s="1"/>
  <c r="L98" i="28"/>
  <c r="M63" i="1" a="1"/>
  <c r="M63" i="1" s="1"/>
  <c r="N63" i="1" s="1"/>
  <c r="L115" i="28"/>
  <c r="M184" i="1" a="1"/>
  <c r="M184" i="1" s="1"/>
  <c r="N184" i="1" s="1"/>
  <c r="M167" i="1" a="1"/>
  <c r="M167" i="1" s="1"/>
  <c r="N167" i="1" s="1"/>
  <c r="M237" i="28"/>
  <c r="M99" i="1" a="1"/>
  <c r="M99" i="1" s="1"/>
  <c r="N99" i="1" s="1"/>
  <c r="M243" i="28"/>
  <c r="L240" i="28"/>
  <c r="M131" i="1" a="1"/>
  <c r="M131" i="1" s="1"/>
  <c r="N131" i="1" s="1"/>
  <c r="M116" i="28"/>
  <c r="L89" i="28"/>
  <c r="G51" i="29"/>
  <c r="J180" i="1" a="1"/>
  <c r="J180" i="1" s="1"/>
  <c r="K180" i="1" s="1"/>
  <c r="M127" i="1" a="1"/>
  <c r="M127" i="1" s="1"/>
  <c r="N127" i="1" s="1"/>
  <c r="L80" i="28"/>
  <c r="M140" i="1" a="1"/>
  <c r="M140" i="1" s="1"/>
  <c r="N140" i="1" s="1"/>
  <c r="M84" i="1" a="1"/>
  <c r="M84" i="1" s="1"/>
  <c r="N84" i="1" s="1"/>
  <c r="M133" i="1" a="1"/>
  <c r="M133" i="1" s="1"/>
  <c r="N133" i="1" s="1"/>
  <c r="L99" i="28"/>
  <c r="K243" i="28"/>
  <c r="M113" i="1" a="1"/>
  <c r="M113" i="1" s="1"/>
  <c r="N113" i="1" s="1"/>
  <c r="M164" i="1" a="1"/>
  <c r="M164" i="1" s="1"/>
  <c r="N164" i="1" s="1"/>
  <c r="M65" i="28"/>
  <c r="K61" i="28"/>
  <c r="I51" i="29"/>
  <c r="K187" i="28"/>
  <c r="J138" i="1" a="1"/>
  <c r="J138" i="1" s="1"/>
  <c r="K138" i="1" s="1"/>
  <c r="M36" i="1" a="1"/>
  <c r="M36" i="1" s="1"/>
  <c r="N36" i="1" s="1"/>
  <c r="M125" i="1" a="1"/>
  <c r="M125" i="1" s="1"/>
  <c r="N125" i="1" s="1"/>
  <c r="M175" i="1" a="1"/>
  <c r="M175" i="1" s="1"/>
  <c r="N175" i="1" s="1"/>
  <c r="M168" i="1" a="1"/>
  <c r="M168" i="1" s="1"/>
  <c r="N168" i="1" s="1"/>
  <c r="M180" i="28"/>
  <c r="M145" i="1" a="1"/>
  <c r="M145" i="1" s="1"/>
  <c r="N145" i="1" s="1"/>
  <c r="M178" i="1" a="1"/>
  <c r="M178" i="1" s="1"/>
  <c r="N178" i="1" s="1"/>
  <c r="H52" i="29"/>
  <c r="L253" i="28"/>
  <c r="M182" i="1" a="1"/>
  <c r="M182" i="1" s="1"/>
  <c r="N182" i="1" s="1"/>
  <c r="M192" i="1" a="1"/>
  <c r="M192" i="1" s="1"/>
  <c r="N192" i="1" s="1"/>
  <c r="M32" i="1" a="1"/>
  <c r="M32" i="1" s="1"/>
  <c r="N32" i="1" s="1"/>
  <c r="M20" i="1" a="1"/>
  <c r="M20" i="1" s="1"/>
  <c r="N20" i="1" s="1"/>
  <c r="M186" i="1" a="1"/>
  <c r="M186" i="1" s="1"/>
  <c r="N186" i="1" s="1"/>
  <c r="I54" i="29"/>
  <c r="M92" i="28"/>
  <c r="G52" i="29"/>
  <c r="L181" i="28"/>
  <c r="J102" i="1" a="1"/>
  <c r="J102" i="1" s="1"/>
  <c r="K102" i="1" s="1"/>
  <c r="J182" i="1" a="1"/>
  <c r="J182" i="1" s="1"/>
  <c r="K182" i="1" s="1"/>
  <c r="M193" i="1" a="1"/>
  <c r="M193" i="1" s="1"/>
  <c r="N193" i="1" s="1"/>
  <c r="H53" i="29"/>
  <c r="M44" i="28"/>
  <c r="H51" i="29"/>
  <c r="M64" i="1" a="1"/>
  <c r="M64" i="1" s="1"/>
  <c r="N64" i="1" s="1"/>
  <c r="M17" i="1" a="1"/>
  <c r="M17" i="1" s="1"/>
  <c r="N17" i="1" s="1"/>
  <c r="M180" i="1" a="1"/>
  <c r="M180" i="1" s="1"/>
  <c r="N180" i="1" s="1"/>
  <c r="M94" i="1" a="1"/>
  <c r="M94" i="1" s="1"/>
  <c r="N94" i="1" s="1"/>
  <c r="L44" i="28"/>
  <c r="M42" i="1" a="1"/>
  <c r="M42" i="1" s="1"/>
  <c r="N42" i="1" s="1"/>
  <c r="M171" i="1" a="1"/>
  <c r="M171" i="1" s="1"/>
  <c r="N171" i="1" s="1"/>
  <c r="M40" i="1" a="1"/>
  <c r="M40" i="1" s="1"/>
  <c r="N40" i="1" s="1"/>
  <c r="M148" i="1" a="1"/>
  <c r="M148" i="1" s="1"/>
  <c r="N148" i="1" s="1"/>
  <c r="M34" i="1" a="1"/>
  <c r="M34" i="1" s="1"/>
  <c r="N34" i="1" s="1"/>
  <c r="M27" i="1" a="1"/>
  <c r="M27" i="1" s="1"/>
  <c r="N27" i="1" s="1"/>
  <c r="L207" i="28"/>
  <c r="M174" i="1" a="1"/>
  <c r="M174" i="1" s="1"/>
  <c r="N174" i="1" s="1"/>
  <c r="H54" i="29"/>
  <c r="M137" i="28"/>
  <c r="M100" i="1" a="1"/>
  <c r="M100" i="1" s="1"/>
  <c r="N100" i="1" s="1"/>
  <c r="L109" i="28"/>
  <c r="M187" i="1" a="1"/>
  <c r="M187" i="1" s="1"/>
  <c r="N187" i="1" s="1"/>
  <c r="M225" i="28"/>
  <c r="K245" i="28"/>
  <c r="M188" i="1" a="1"/>
  <c r="M188" i="1" s="1"/>
  <c r="N188" i="1" s="1"/>
  <c r="L223" i="28"/>
  <c r="L47" i="28"/>
  <c r="L219" i="28"/>
  <c r="M120" i="1" a="1"/>
  <c r="M120" i="1" s="1"/>
  <c r="N120" i="1" s="1"/>
  <c r="M178" i="28"/>
  <c r="L52" i="28"/>
  <c r="M215" i="28"/>
  <c r="M50" i="28"/>
  <c r="M60" i="1" a="1"/>
  <c r="M60" i="1" s="1"/>
  <c r="N60" i="1" s="1"/>
  <c r="M132" i="1" a="1"/>
  <c r="M132" i="1" s="1"/>
  <c r="N132" i="1" s="1"/>
  <c r="I33" i="29"/>
  <c r="L147" i="28"/>
  <c r="K188" i="28"/>
  <c r="G49" i="29"/>
  <c r="K78" i="28"/>
  <c r="K58" i="28"/>
  <c r="M141" i="1" a="1"/>
  <c r="M141" i="1" s="1"/>
  <c r="N141" i="1" s="1"/>
  <c r="M129" i="1" a="1"/>
  <c r="M129" i="1" s="1"/>
  <c r="N129" i="1" s="1"/>
  <c r="M250" i="28"/>
  <c r="M220" i="28"/>
  <c r="M149" i="28"/>
  <c r="M44" i="1" a="1"/>
  <c r="M44" i="1" s="1"/>
  <c r="N44" i="1" s="1"/>
  <c r="M130" i="1" a="1"/>
  <c r="M130" i="1" s="1"/>
  <c r="N130" i="1" s="1"/>
  <c r="L243" i="28"/>
  <c r="K191" i="28"/>
  <c r="L259" i="28"/>
  <c r="M79" i="1" a="1"/>
  <c r="M79" i="1" s="1"/>
  <c r="N79" i="1" s="1"/>
  <c r="L205" i="28"/>
  <c r="L192" i="28"/>
  <c r="M41" i="1" a="1"/>
  <c r="M41" i="1" s="1"/>
  <c r="N41" i="1" s="1"/>
  <c r="J108" i="1" a="1"/>
  <c r="J108" i="1" s="1"/>
  <c r="K108" i="1" s="1"/>
  <c r="J156" i="1" a="1"/>
  <c r="J156" i="1" s="1"/>
  <c r="K156" i="1" s="1"/>
  <c r="L59" i="28"/>
  <c r="L246" i="28"/>
  <c r="L48" i="28"/>
  <c r="G54" i="29"/>
  <c r="K183" i="28"/>
  <c r="K49" i="28"/>
  <c r="K185" i="28"/>
  <c r="K110" i="28"/>
  <c r="K117" i="28"/>
  <c r="K212" i="28"/>
  <c r="G50" i="29"/>
  <c r="O158" i="28"/>
  <c r="O98" i="28"/>
  <c r="O78" i="28"/>
  <c r="O229" i="28"/>
  <c r="O127" i="28"/>
  <c r="O102" i="28"/>
  <c r="O231" i="28"/>
  <c r="O80" i="28"/>
  <c r="J34" i="1" a="1"/>
  <c r="J34" i="1" s="1"/>
  <c r="K34" i="1" s="1"/>
  <c r="O142" i="28"/>
  <c r="O212" i="28"/>
  <c r="O183" i="28"/>
  <c r="O131" i="28"/>
  <c r="O49" i="28"/>
  <c r="O193" i="28"/>
  <c r="M86" i="1" a="1"/>
  <c r="M86" i="1" s="1"/>
  <c r="N86" i="1" s="1"/>
  <c r="O112" i="28"/>
  <c r="O224" i="28"/>
  <c r="M166" i="1" a="1"/>
  <c r="M166" i="1" s="1"/>
  <c r="N166" i="1" s="1"/>
  <c r="O90" i="28"/>
  <c r="O227"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66"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30" i="28"/>
  <c r="F34" i="29"/>
  <c r="H28" i="29"/>
  <c r="L130"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30"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176" i="28" l="1"/>
  <c r="N69" i="28"/>
  <c r="O230" i="28"/>
  <c r="M74" i="28"/>
  <c r="J52" i="28"/>
  <c r="N88" i="28"/>
  <c r="O210" i="28"/>
  <c r="O97" i="28"/>
  <c r="O240" i="28"/>
  <c r="O200" i="28"/>
  <c r="O159" i="28"/>
  <c r="L228" i="28"/>
  <c r="M134" i="28"/>
  <c r="L193" i="28"/>
  <c r="K47" i="28"/>
  <c r="K249" i="28"/>
  <c r="L93" i="28"/>
  <c r="J191" i="28"/>
  <c r="J221" i="28"/>
  <c r="J51" i="28"/>
  <c r="M171" i="28"/>
  <c r="M259" i="28"/>
  <c r="O241" i="28"/>
  <c r="O64" i="28"/>
  <c r="O95" i="28"/>
  <c r="N126" i="28"/>
  <c r="O236" i="28"/>
  <c r="O211" i="28"/>
  <c r="O88" i="28"/>
  <c r="O152" i="28"/>
  <c r="N123" i="28"/>
  <c r="N251" i="28"/>
  <c r="O146" i="28"/>
  <c r="O155" i="28"/>
  <c r="K105" i="28"/>
  <c r="M58" i="28"/>
  <c r="M80" i="28"/>
  <c r="J255" i="28"/>
  <c r="J188" i="28"/>
  <c r="J251" i="28"/>
  <c r="J135" i="28"/>
  <c r="J227" i="28"/>
  <c r="J70" i="28"/>
  <c r="M164" i="28"/>
  <c r="O83" i="28"/>
  <c r="N129" i="28"/>
  <c r="O167" i="28"/>
  <c r="N228" i="28"/>
  <c r="N44" i="28"/>
  <c r="N191" i="28"/>
  <c r="N133" i="28"/>
  <c r="N155" i="28"/>
  <c r="M88" i="28"/>
  <c r="L215" i="28"/>
  <c r="L212" i="28"/>
  <c r="L254" i="28"/>
  <c r="K132" i="28"/>
  <c r="J176" i="28"/>
  <c r="M144" i="28"/>
  <c r="J80" i="28"/>
  <c r="J172" i="28"/>
  <c r="J184" i="28"/>
  <c r="O214" i="28"/>
  <c r="N239" i="28"/>
  <c r="O169" i="28"/>
  <c r="N238" i="28"/>
  <c r="O59" i="28"/>
  <c r="O119" i="28"/>
  <c r="N152" i="28"/>
  <c r="N242" i="28"/>
  <c r="O249" i="28"/>
  <c r="O118" i="28"/>
  <c r="N114" i="28"/>
  <c r="K164" i="28"/>
  <c r="K171" i="28"/>
  <c r="L100" i="28"/>
  <c r="K104" i="28"/>
  <c r="M162" i="28"/>
  <c r="L210" i="28"/>
  <c r="L87" i="28"/>
  <c r="M187" i="28"/>
  <c r="K138" i="28"/>
  <c r="K167" i="28"/>
  <c r="M139" i="28"/>
  <c r="M159" i="28"/>
  <c r="J132" i="28"/>
  <c r="J160" i="28"/>
  <c r="J240" i="28"/>
  <c r="M106" i="28"/>
  <c r="J96" i="28"/>
  <c r="J190" i="28"/>
  <c r="J245" i="28"/>
  <c r="J117" i="28"/>
  <c r="M221" i="28"/>
  <c r="J111" i="28"/>
  <c r="O157" i="28"/>
  <c r="N74" i="28"/>
  <c r="N259" i="28"/>
  <c r="O130" i="28"/>
  <c r="O61" i="28"/>
  <c r="O248" i="28"/>
  <c r="N146" i="28"/>
  <c r="N51" i="28"/>
  <c r="O42" i="28"/>
  <c r="L167" i="28"/>
  <c r="L139" i="28"/>
  <c r="M185" i="28"/>
  <c r="L157" i="28"/>
  <c r="L58" i="28"/>
  <c r="K149" i="28"/>
  <c r="K126" i="28"/>
  <c r="M244" i="28"/>
  <c r="K53" i="28"/>
  <c r="K168" i="28"/>
  <c r="K202" i="28"/>
  <c r="M71" i="28"/>
  <c r="J107" i="28"/>
  <c r="M133" i="28"/>
  <c r="M76" i="28"/>
  <c r="J205" i="28"/>
  <c r="O199" i="28"/>
  <c r="O93" i="28"/>
  <c r="N166" i="28"/>
  <c r="N76" i="28"/>
  <c r="N67" i="28"/>
  <c r="N107" i="28"/>
  <c r="O203" i="28"/>
  <c r="O222" i="28"/>
  <c r="O84" i="28"/>
  <c r="N256" i="28"/>
  <c r="O166" i="28"/>
  <c r="N87" i="28"/>
  <c r="O125" i="28"/>
  <c r="N226" i="28"/>
  <c r="O234" i="28"/>
  <c r="O153" i="28"/>
  <c r="N134" i="28"/>
  <c r="N245" i="28"/>
  <c r="N66" i="28"/>
  <c r="M132" i="28"/>
  <c r="M161" i="28"/>
  <c r="M238" i="28"/>
  <c r="M234" i="28"/>
  <c r="M43" i="28"/>
  <c r="K252" i="28"/>
  <c r="M168" i="28"/>
  <c r="K141" i="28"/>
  <c r="K127" i="28"/>
  <c r="L216" i="28"/>
  <c r="K180" i="28"/>
  <c r="J149" i="28"/>
  <c r="J185" i="28"/>
  <c r="J162" i="28"/>
  <c r="M61" i="28"/>
  <c r="J238" i="28"/>
  <c r="J75" i="28"/>
  <c r="J153" i="28"/>
  <c r="J258" i="28"/>
  <c r="J94" i="28"/>
  <c r="J186" i="28"/>
  <c r="J72" i="28"/>
  <c r="J236" i="28"/>
  <c r="O135" i="28"/>
  <c r="O154" i="28"/>
  <c r="O189" i="28"/>
  <c r="O110" i="28"/>
  <c r="O190" i="28"/>
  <c r="O114" i="28"/>
  <c r="O108" i="28"/>
  <c r="N188" i="28"/>
  <c r="O79" i="28"/>
  <c r="O124" i="28"/>
  <c r="O116" i="28"/>
  <c r="N98" i="28"/>
  <c r="N94" i="28"/>
  <c r="N153" i="28"/>
  <c r="N227" i="28"/>
  <c r="L71" i="28"/>
  <c r="L134" i="28"/>
  <c r="M239" i="28"/>
  <c r="K239" i="28"/>
  <c r="M251" i="28"/>
  <c r="K71" i="28"/>
  <c r="J168" i="28"/>
  <c r="J161" i="28"/>
  <c r="M81" i="28"/>
  <c r="J159" i="28"/>
  <c r="J116" i="28"/>
  <c r="J137" i="28"/>
  <c r="L247" i="28"/>
  <c r="J55" i="28"/>
  <c r="J214" i="28"/>
  <c r="J252" i="28"/>
  <c r="L198" i="28"/>
  <c r="J218" i="28"/>
  <c r="J84" i="28"/>
  <c r="O122" i="28"/>
  <c r="O138" i="28"/>
  <c r="O160" i="28"/>
  <c r="N81" i="28"/>
  <c r="N232" i="28"/>
  <c r="M86" i="28"/>
  <c r="O163" i="28"/>
  <c r="O216" i="28"/>
  <c r="O52" i="28"/>
  <c r="N161" i="28"/>
  <c r="O145" i="28"/>
  <c r="O149" i="28"/>
  <c r="O115" i="28"/>
  <c r="N163" i="28"/>
  <c r="O256" i="28"/>
  <c r="N106" i="28"/>
  <c r="O250" i="28"/>
  <c r="N234" i="28"/>
  <c r="O253" i="28"/>
  <c r="O219" i="28"/>
  <c r="K150" i="28"/>
  <c r="M84" i="28"/>
  <c r="L82" i="28"/>
  <c r="K214" i="28"/>
  <c r="K73" i="28"/>
  <c r="M152" i="28"/>
  <c r="J202" i="28"/>
  <c r="J242" i="28"/>
  <c r="O45" i="28"/>
  <c r="N96" i="28"/>
  <c r="N164" i="28"/>
  <c r="O43" i="28"/>
  <c r="N84" i="28"/>
  <c r="N55" i="28"/>
  <c r="N215" i="28"/>
  <c r="O67" i="28"/>
  <c r="O239" i="28"/>
  <c r="N253" i="28"/>
  <c r="K189" i="28"/>
  <c r="K139" i="28"/>
  <c r="L179" i="28"/>
  <c r="M47" i="28"/>
  <c r="M258" i="28"/>
  <c r="L103" i="28"/>
  <c r="K76" i="28"/>
  <c r="L152" i="28"/>
  <c r="L173" i="28"/>
  <c r="L164" i="28"/>
  <c r="L53" i="28"/>
  <c r="L119" i="28"/>
  <c r="L249" i="28"/>
  <c r="L162" i="28"/>
  <c r="L237" i="28"/>
  <c r="K95" i="28"/>
  <c r="J128" i="28"/>
  <c r="M236" i="28"/>
  <c r="M179" i="28"/>
  <c r="M156" i="28"/>
  <c r="L172" i="28"/>
  <c r="L256" i="28"/>
  <c r="M90" i="28"/>
  <c r="M214" i="28"/>
  <c r="K157" i="28"/>
  <c r="K113" i="28"/>
  <c r="K143" i="28"/>
  <c r="K75" i="28"/>
  <c r="L133" i="28"/>
  <c r="L96" i="28"/>
  <c r="L165" i="28"/>
  <c r="K197" i="28"/>
  <c r="K163" i="28"/>
  <c r="L184" i="28"/>
  <c r="L146" i="28"/>
  <c r="L46" i="28"/>
  <c r="L102" i="28"/>
  <c r="L77" i="28"/>
  <c r="M103" i="28"/>
  <c r="K66" i="28"/>
  <c r="K94" i="28"/>
  <c r="K140" i="28"/>
  <c r="M91" i="28"/>
  <c r="M107" i="28"/>
  <c r="K136" i="28"/>
  <c r="L95" i="28"/>
  <c r="L69" i="28"/>
  <c r="L78" i="28"/>
  <c r="M231" i="28"/>
  <c r="L218" i="28"/>
  <c r="M147" i="28"/>
  <c r="K192" i="28"/>
  <c r="K84" i="28"/>
  <c r="L140" i="28"/>
  <c r="M229" i="28"/>
  <c r="M82" i="28"/>
  <c r="M104" i="28"/>
  <c r="K215" i="28"/>
  <c r="M204" i="28"/>
  <c r="J134" i="28"/>
  <c r="J220" i="28"/>
  <c r="L144" i="28"/>
  <c r="J43" i="28"/>
  <c r="L232" i="28"/>
  <c r="M172" i="28"/>
  <c r="M256" i="28"/>
  <c r="J147" i="28"/>
  <c r="J71" i="28"/>
  <c r="J138" i="28"/>
  <c r="L75" i="28"/>
  <c r="M190" i="28"/>
  <c r="J42" i="28"/>
  <c r="M141" i="28"/>
  <c r="M143" i="28"/>
  <c r="M75" i="28"/>
  <c r="J248" i="28"/>
  <c r="J170" i="28"/>
  <c r="M111" i="28"/>
  <c r="J158" i="28"/>
  <c r="M60" i="28"/>
  <c r="J145" i="28"/>
  <c r="M123" i="28"/>
  <c r="K82" i="28"/>
  <c r="J119" i="28"/>
  <c r="M199" i="28"/>
  <c r="M253" i="28"/>
  <c r="J131" i="28"/>
  <c r="J178" i="28"/>
  <c r="M105" i="28"/>
  <c r="J73" i="28"/>
  <c r="J223" i="28"/>
  <c r="N213" i="28"/>
  <c r="N115" i="28"/>
  <c r="O228" i="28"/>
  <c r="O252" i="28"/>
  <c r="N138" i="28"/>
  <c r="O133" i="28"/>
  <c r="O126" i="28"/>
  <c r="O51" i="28"/>
  <c r="N78" i="28"/>
  <c r="O103" i="28"/>
  <c r="O168" i="28"/>
  <c r="O123" i="28"/>
  <c r="N230" i="28"/>
  <c r="O117" i="28"/>
  <c r="N54" i="28"/>
  <c r="O172" i="28"/>
  <c r="N53" i="28"/>
  <c r="O55" i="28"/>
  <c r="N137" i="28"/>
  <c r="O100" i="28"/>
  <c r="N100" i="28"/>
  <c r="O137" i="28"/>
  <c r="N109" i="28"/>
  <c r="N201" i="28"/>
  <c r="N172" i="28"/>
  <c r="N111" i="28"/>
  <c r="N135" i="28"/>
  <c r="L180" i="28"/>
  <c r="J211" i="28"/>
  <c r="M79" i="28"/>
  <c r="M188" i="28"/>
  <c r="K93" i="28"/>
  <c r="K131" i="28"/>
  <c r="K156" i="28"/>
  <c r="M69" i="28"/>
  <c r="M93" i="28"/>
  <c r="K165" i="28"/>
  <c r="K54" i="28"/>
  <c r="M184" i="28"/>
  <c r="K135" i="28"/>
  <c r="L178" i="28"/>
  <c r="J114" i="28"/>
  <c r="M66" i="28"/>
  <c r="J103" i="28"/>
  <c r="J109" i="28"/>
  <c r="J48" i="28"/>
  <c r="J129" i="28"/>
  <c r="J92" i="28"/>
  <c r="J210" i="28"/>
  <c r="J217" i="28"/>
  <c r="M218" i="28"/>
  <c r="J146" i="28"/>
  <c r="J104" i="28"/>
  <c r="J68" i="28"/>
  <c r="J46" i="28"/>
  <c r="J165" i="28"/>
  <c r="J224" i="28"/>
  <c r="M119" i="28"/>
  <c r="J234" i="28"/>
  <c r="J204" i="28"/>
  <c r="O148" i="28"/>
  <c r="O187" i="28"/>
  <c r="O104" i="28"/>
  <c r="O197" i="28"/>
  <c r="N159" i="28"/>
  <c r="O192" i="28"/>
  <c r="M235" i="28"/>
  <c r="O213" i="28"/>
  <c r="O150" i="28"/>
  <c r="N216" i="28"/>
  <c r="O180" i="28"/>
  <c r="O129" i="28"/>
  <c r="O255" i="28"/>
  <c r="O81" i="28"/>
  <c r="O259" i="28"/>
  <c r="N249" i="28"/>
  <c r="O96" i="28"/>
  <c r="O161" i="28"/>
  <c r="N222" i="28"/>
  <c r="N173" i="28"/>
  <c r="N197" i="28"/>
  <c r="N179" i="28"/>
  <c r="O181" i="28"/>
  <c r="O232" i="28"/>
  <c r="N190" i="28"/>
  <c r="N149" i="28"/>
  <c r="N48" i="28"/>
  <c r="N132" i="28"/>
  <c r="N248" i="28"/>
  <c r="N244" i="28"/>
  <c r="O251" i="28"/>
  <c r="N170" i="28"/>
  <c r="N65" i="28"/>
  <c r="N60" i="28"/>
  <c r="N192" i="28"/>
  <c r="J63" i="28"/>
  <c r="K133" i="28"/>
  <c r="K96" i="28"/>
  <c r="J229" i="28"/>
  <c r="M201" i="28"/>
  <c r="O185" i="28"/>
  <c r="N218" i="28"/>
  <c r="J79" i="28"/>
  <c r="K87" i="28"/>
  <c r="J82" i="28"/>
  <c r="M96" i="28"/>
  <c r="K238" i="28"/>
  <c r="K218" i="28"/>
  <c r="K232" i="28"/>
  <c r="M110" i="28"/>
  <c r="M160" i="28"/>
  <c r="M209" i="28"/>
  <c r="K69" i="28"/>
  <c r="K204" i="28"/>
  <c r="K258" i="28"/>
  <c r="K152" i="28"/>
  <c r="K52" i="28"/>
  <c r="K172" i="28"/>
  <c r="K256" i="28"/>
  <c r="K50" i="28"/>
  <c r="J199" i="28"/>
  <c r="J253" i="28"/>
  <c r="M219" i="28"/>
  <c r="M223" i="28"/>
  <c r="M248" i="28"/>
  <c r="L138" i="28"/>
  <c r="J139" i="28"/>
  <c r="J247" i="28"/>
  <c r="J152" i="28"/>
  <c r="M175" i="28"/>
  <c r="M212" i="28"/>
  <c r="J244" i="28"/>
  <c r="J246" i="28"/>
  <c r="J249" i="28"/>
  <c r="J76" i="28"/>
  <c r="J95" i="28"/>
  <c r="J250" i="28"/>
  <c r="J78" i="28"/>
  <c r="J106" i="28"/>
  <c r="K45" i="28"/>
  <c r="M140" i="28"/>
  <c r="L126" i="28"/>
  <c r="J239" i="28"/>
  <c r="J65" i="28"/>
  <c r="J226" i="28"/>
  <c r="O56" i="28"/>
  <c r="O94" i="28"/>
  <c r="O162" i="28"/>
  <c r="M181" i="28"/>
  <c r="N80" i="28"/>
  <c r="O63" i="28"/>
  <c r="N167" i="28"/>
  <c r="O164" i="28"/>
  <c r="O71" i="28"/>
  <c r="O89" i="28"/>
  <c r="N99" i="28"/>
  <c r="O128" i="28"/>
  <c r="N250" i="28"/>
  <c r="O85" i="28"/>
  <c r="O109" i="28"/>
  <c r="O247" i="28"/>
  <c r="N246" i="28"/>
  <c r="O179" i="28"/>
  <c r="O245" i="28"/>
  <c r="N158" i="28"/>
  <c r="N169" i="28"/>
  <c r="N143" i="28"/>
  <c r="O111" i="28"/>
  <c r="O237" i="28"/>
  <c r="O174" i="28"/>
  <c r="O47" i="28"/>
  <c r="O50" i="28"/>
  <c r="J230" i="28"/>
  <c r="O65" i="28"/>
  <c r="N46" i="28"/>
  <c r="J163" i="28"/>
  <c r="N202" i="28"/>
  <c r="O156" i="28"/>
  <c r="K254" i="28"/>
  <c r="O69" i="28"/>
  <c r="J61" i="28"/>
  <c r="L182" i="28"/>
  <c r="M207" i="28"/>
  <c r="K161" i="28"/>
  <c r="J241" i="28"/>
  <c r="J127" i="28"/>
  <c r="L185" i="28"/>
  <c r="L149" i="28"/>
  <c r="K219" i="28"/>
  <c r="J231" i="28"/>
  <c r="J91" i="28"/>
  <c r="M45" i="28"/>
  <c r="J85" i="28"/>
  <c r="L79" i="28"/>
  <c r="J44" i="28"/>
  <c r="M165" i="28"/>
  <c r="M78" i="28"/>
  <c r="J175" i="28"/>
  <c r="J232" i="28"/>
  <c r="L148" i="28"/>
  <c r="M210" i="28"/>
  <c r="J193" i="28"/>
  <c r="J215" i="28"/>
  <c r="J181" i="28"/>
  <c r="L160" i="28"/>
  <c r="M189" i="28"/>
  <c r="J97" i="28"/>
  <c r="J123" i="28"/>
  <c r="J102" i="28"/>
  <c r="J198" i="28"/>
  <c r="N147" i="28"/>
  <c r="N254" i="28"/>
  <c r="N125" i="28"/>
  <c r="N233" i="28"/>
  <c r="O221" i="28"/>
  <c r="O188" i="28"/>
  <c r="O246" i="28"/>
  <c r="O143" i="28"/>
  <c r="N91" i="28"/>
  <c r="O139" i="28"/>
  <c r="O75" i="28"/>
  <c r="N77" i="28"/>
  <c r="O244" i="28"/>
  <c r="N116" i="28"/>
  <c r="N214" i="28"/>
  <c r="O132" i="28"/>
  <c r="N95" i="28"/>
  <c r="O48" i="28"/>
  <c r="O68" i="28"/>
  <c r="N50" i="28"/>
  <c r="N42" i="28"/>
  <c r="J67" i="28"/>
  <c r="N131" i="28"/>
  <c r="N117" i="28"/>
  <c r="O170" i="28"/>
  <c r="N204" i="28"/>
  <c r="N247" i="28"/>
  <c r="O177" i="28"/>
  <c r="N92" i="28"/>
  <c r="O141" i="28"/>
  <c r="N207" i="28"/>
  <c r="J74" i="28"/>
  <c r="J192" i="28"/>
  <c r="O204" i="28"/>
  <c r="L188" i="28"/>
  <c r="M129" i="28"/>
  <c r="J88" i="28"/>
  <c r="O206" i="28"/>
  <c r="N128" i="28"/>
  <c r="K236" i="28"/>
  <c r="J219" i="28"/>
  <c r="J189" i="28"/>
  <c r="H214" i="1"/>
  <c r="L72" i="28"/>
  <c r="K13" i="29"/>
  <c r="L176" i="28"/>
  <c r="J115" i="28"/>
  <c r="G212" i="1" a="1"/>
  <c r="G212" i="1" s="1"/>
  <c r="H212" i="1" s="1"/>
  <c r="G199" i="1" a="1"/>
  <c r="G199" i="1" s="1"/>
  <c r="H199" i="1" s="1"/>
  <c r="K10" i="29"/>
  <c r="K7" i="29"/>
  <c r="G11" i="1" a="1"/>
  <c r="G11" i="1" s="1"/>
  <c r="H11" i="1" s="1"/>
  <c r="J90" i="28"/>
  <c r="L183" i="28"/>
  <c r="G54" i="1" a="1"/>
  <c r="G54" i="1" s="1"/>
  <c r="H54" i="1" s="1"/>
  <c r="M245" i="28"/>
  <c r="L51"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66" i="28"/>
  <c r="G217" i="1" a="1"/>
  <c r="G217" i="1" s="1"/>
  <c r="J259" i="28"/>
  <c r="G216" i="1" a="1"/>
  <c r="G216" i="1" s="1"/>
  <c r="J167" i="28"/>
  <c r="G206" i="1" a="1"/>
  <c r="G206" i="1" s="1"/>
  <c r="J87" i="28"/>
  <c r="G209" i="1" a="1"/>
  <c r="G209" i="1" s="1"/>
  <c r="J164" i="28"/>
  <c r="G207" i="1" a="1"/>
  <c r="G207" i="1" s="1"/>
  <c r="L61" i="28"/>
  <c r="G221" i="1" a="1"/>
  <c r="G221" i="1" s="1"/>
  <c r="G208" i="1" a="1"/>
  <c r="G208" i="1" s="1"/>
  <c r="J99" i="28"/>
  <c r="H205" i="1"/>
  <c r="G198" i="1" a="1"/>
  <c r="G198" i="1" s="1"/>
  <c r="L129" i="28"/>
  <c r="G196" i="1" a="1"/>
  <c r="G196" i="1" s="1"/>
  <c r="J171" i="28"/>
  <c r="G204" i="1" a="1"/>
  <c r="G204" i="1" s="1"/>
  <c r="J256" i="28"/>
  <c r="G197" i="1" a="1"/>
  <c r="G197" i="1" s="1"/>
  <c r="J77" i="28"/>
  <c r="G201" i="1" a="1"/>
  <c r="G201" i="1" s="1"/>
  <c r="J180" i="28"/>
  <c r="G200" i="1" a="1"/>
  <c r="G200" i="1" s="1"/>
  <c r="J254" i="28"/>
  <c r="G203" i="1" a="1"/>
  <c r="G203" i="1" s="1"/>
  <c r="L88" i="28"/>
  <c r="G202" i="1" a="1"/>
  <c r="G202" i="1" s="1"/>
  <c r="J89" i="28"/>
  <c r="G213" i="1" a="1"/>
  <c r="G213" i="1" s="1"/>
  <c r="G49" i="1" a="1"/>
  <c r="G49" i="1" s="1"/>
  <c r="H49" i="1" s="1"/>
  <c r="G51" i="1" a="1"/>
  <c r="G51" i="1" s="1"/>
  <c r="H51" i="1" s="1"/>
  <c r="G35" i="1" a="1"/>
  <c r="G35" i="1" s="1"/>
  <c r="H35" i="1" s="1"/>
  <c r="G56" i="1" a="1"/>
  <c r="G56" i="1" s="1"/>
  <c r="H56" i="1" s="1"/>
  <c r="L60" i="28"/>
  <c r="K181" i="28"/>
  <c r="K144" i="28"/>
  <c r="M67" i="28"/>
  <c r="G46" i="1" a="1"/>
  <c r="G46" i="1" s="1"/>
  <c r="H46" i="1" s="1"/>
  <c r="G78" i="1" a="1"/>
  <c r="G78" i="1" s="1"/>
  <c r="H78" i="1" s="1"/>
  <c r="G67" i="1" a="1"/>
  <c r="G67" i="1" s="1"/>
  <c r="H67" i="1" s="1"/>
  <c r="G122" i="1" a="1"/>
  <c r="G122" i="1" s="1"/>
  <c r="H122" i="1" s="1"/>
  <c r="G91" i="1" a="1"/>
  <c r="G91" i="1" s="1"/>
  <c r="H91" i="1" s="1"/>
  <c r="G45" i="1" a="1"/>
  <c r="G45" i="1" s="1"/>
  <c r="H45" i="1" s="1"/>
  <c r="J54" i="28"/>
  <c r="G14" i="1" a="1"/>
  <c r="G14" i="1" s="1"/>
  <c r="H14" i="1" s="1"/>
  <c r="G74" i="1" a="1"/>
  <c r="G74" i="1" s="1"/>
  <c r="H74" i="1" s="1"/>
  <c r="L104" i="28"/>
  <c r="G26" i="1" a="1"/>
  <c r="G26" i="1" s="1"/>
  <c r="G12" i="1" a="1"/>
  <c r="G12" i="1" s="1"/>
  <c r="H12" i="1" s="1"/>
  <c r="G60" i="1" a="1"/>
  <c r="G60" i="1" s="1"/>
  <c r="H60" i="1" s="1"/>
  <c r="K90" i="28"/>
  <c r="J13" i="29"/>
  <c r="G31" i="1" a="1"/>
  <c r="G31" i="1" s="1"/>
  <c r="H31" i="1" s="1"/>
  <c r="J10" i="29"/>
  <c r="J8" i="29"/>
  <c r="G57" i="1" a="1"/>
  <c r="G57" i="1" s="1"/>
  <c r="H57" i="1" s="1"/>
  <c r="K115" i="28"/>
  <c r="G83" i="1" a="1"/>
  <c r="G83" i="1" s="1"/>
  <c r="H83" i="1" s="1"/>
  <c r="J7" i="29"/>
  <c r="G69" i="1" a="1"/>
  <c r="G69" i="1" s="1"/>
  <c r="H69" i="1" s="1"/>
  <c r="M226" i="28"/>
  <c r="G96" i="1" a="1"/>
  <c r="G96" i="1" s="1"/>
  <c r="H96" i="1" s="1"/>
  <c r="K250" i="28"/>
  <c r="K231" i="28"/>
  <c r="K177" i="28"/>
  <c r="M228" i="28"/>
  <c r="L252" i="28"/>
  <c r="K51" i="28"/>
  <c r="L199" i="28"/>
  <c r="K170" i="28"/>
  <c r="M233" i="28"/>
  <c r="M59" i="28"/>
  <c r="L65" i="28"/>
  <c r="K216" i="28"/>
  <c r="K85" i="28"/>
  <c r="L200" i="28"/>
  <c r="K100" i="28"/>
  <c r="G11" i="29"/>
  <c r="K179" i="28"/>
  <c r="M55" i="28"/>
  <c r="L135" i="28"/>
  <c r="L112" i="28"/>
  <c r="L241" i="28"/>
  <c r="L204" i="28"/>
  <c r="K59" i="28"/>
  <c r="K134" i="28"/>
  <c r="M100" i="28"/>
  <c r="L153" i="28"/>
  <c r="K233" i="28"/>
  <c r="K201" i="28"/>
  <c r="L117" i="28"/>
  <c r="K199" i="28"/>
  <c r="K80" i="28"/>
  <c r="L238" i="28"/>
  <c r="K153" i="28"/>
  <c r="L110" i="28"/>
  <c r="L49" i="28"/>
  <c r="L222" i="28"/>
  <c r="K207" i="28"/>
  <c r="M128" i="28"/>
  <c r="K148" i="28"/>
  <c r="K242" i="28"/>
  <c r="K190" i="28"/>
  <c r="K107" i="28"/>
  <c r="L118" i="28"/>
  <c r="L81" i="28"/>
  <c r="L197" i="28"/>
  <c r="L191" i="28"/>
  <c r="L251" i="28"/>
  <c r="K206" i="28"/>
  <c r="M153" i="28"/>
  <c r="L244" i="28"/>
  <c r="K98" i="28"/>
  <c r="L177" i="28"/>
  <c r="L156" i="28"/>
  <c r="L170" i="28"/>
  <c r="K247" i="28"/>
  <c r="L255" i="28"/>
  <c r="K246" i="28"/>
  <c r="M72" i="28"/>
  <c r="M192" i="28"/>
  <c r="L206" i="28"/>
  <c r="L201" i="28"/>
  <c r="L107" i="28"/>
  <c r="L230" i="28"/>
  <c r="M112" i="28"/>
  <c r="M183" i="28"/>
  <c r="M42" i="28"/>
  <c r="L209" i="28"/>
  <c r="L245" i="28"/>
  <c r="L50" i="28"/>
  <c r="K213" i="28"/>
  <c r="M242" i="28"/>
  <c r="M97" i="28"/>
  <c r="M193" i="28"/>
  <c r="K178" i="28"/>
  <c r="K193" i="28"/>
  <c r="L106" i="28"/>
  <c r="K174" i="28"/>
  <c r="M98" i="28"/>
  <c r="L73" i="28"/>
  <c r="L242" i="28"/>
  <c r="K42" i="28"/>
  <c r="M203" i="28"/>
  <c r="M51" i="28"/>
  <c r="M206" i="28"/>
  <c r="K162" i="28"/>
  <c r="M135" i="28"/>
  <c r="M53" i="28"/>
  <c r="L116" i="28"/>
  <c r="K169" i="28"/>
  <c r="M114" i="28"/>
  <c r="L158" i="28"/>
  <c r="K223" i="28"/>
  <c r="K55" i="28"/>
  <c r="M158" i="28"/>
  <c r="K142" i="28"/>
  <c r="K102" i="28"/>
  <c r="L250" i="28"/>
  <c r="M222" i="28"/>
  <c r="L67" i="28"/>
  <c r="K83" i="28"/>
  <c r="L128" i="28"/>
  <c r="K56" i="28"/>
  <c r="M48" i="28"/>
  <c r="L114" i="28"/>
  <c r="L68" i="28"/>
  <c r="L231" i="28"/>
  <c r="M85" i="28"/>
  <c r="K155" i="28"/>
  <c r="M146" i="28"/>
  <c r="M118" i="28"/>
  <c r="M177" i="28"/>
  <c r="M108" i="28"/>
  <c r="L233" i="28"/>
  <c r="L213" i="28"/>
  <c r="L141" i="28"/>
  <c r="L55" i="28"/>
  <c r="L74" i="28"/>
  <c r="L190" i="28"/>
  <c r="M255" i="28"/>
  <c r="L90" i="28"/>
  <c r="M232" i="28"/>
  <c r="M205" i="28"/>
  <c r="K217" i="28"/>
  <c r="L136" i="28"/>
  <c r="K227" i="28"/>
  <c r="K74" i="28"/>
  <c r="K248" i="28"/>
  <c r="K176" i="28"/>
  <c r="K228" i="28"/>
  <c r="K109" i="28"/>
  <c r="K211" i="28"/>
  <c r="K118" i="28"/>
  <c r="K159" i="28"/>
  <c r="L108" i="28"/>
  <c r="K203" i="28"/>
  <c r="M202" i="28"/>
  <c r="L203" i="28"/>
  <c r="K184" i="28"/>
  <c r="M186" i="28"/>
  <c r="L214" i="28"/>
  <c r="L211" i="28"/>
  <c r="M182" i="28"/>
  <c r="M197" i="28"/>
  <c r="M246" i="28"/>
  <c r="K108" i="28"/>
  <c r="K137" i="28"/>
  <c r="K221" i="28"/>
  <c r="M211" i="28"/>
  <c r="K60" i="28"/>
  <c r="M169" i="28"/>
  <c r="K151" i="28"/>
  <c r="M126" i="28"/>
  <c r="L229" i="28"/>
  <c r="K63" i="28"/>
  <c r="L248" i="28"/>
  <c r="L86" i="28"/>
  <c r="L123" i="28"/>
  <c r="K147" i="28"/>
  <c r="L127" i="28"/>
  <c r="L168" i="28"/>
  <c r="L45" i="28"/>
  <c r="K114" i="28"/>
  <c r="L105" i="28"/>
  <c r="L159" i="28"/>
  <c r="L226" i="28"/>
  <c r="L202" i="28"/>
  <c r="L76" i="28"/>
  <c r="L94" i="28"/>
  <c r="K119" i="28"/>
  <c r="K146" i="28"/>
  <c r="K229" i="28"/>
  <c r="K103" i="28"/>
  <c r="K158" i="28"/>
  <c r="K237" i="28"/>
  <c r="L221" i="28"/>
  <c r="K86" i="28"/>
  <c r="M83" i="28"/>
  <c r="K186" i="28"/>
  <c r="L66" i="28"/>
  <c r="K222" i="28"/>
  <c r="L155" i="28"/>
  <c r="L54" i="28"/>
  <c r="M170" i="28"/>
  <c r="M95" i="28"/>
  <c r="M148" i="28"/>
  <c r="K72" i="28"/>
  <c r="M252" i="28"/>
  <c r="M73" i="28"/>
  <c r="L132" i="28"/>
  <c r="L151" i="28"/>
  <c r="L97" i="28"/>
  <c r="K182" i="28"/>
  <c r="K230" i="28"/>
  <c r="M155" i="28"/>
  <c r="L63" i="28"/>
  <c r="K210" i="28"/>
  <c r="M109" i="28"/>
  <c r="K205" i="28"/>
  <c r="M216" i="28"/>
  <c r="M200" i="28"/>
  <c r="K97" i="28"/>
  <c r="K48" i="28"/>
  <c r="L42" i="28"/>
  <c r="L70" i="28"/>
  <c r="M94" i="28"/>
  <c r="M63" i="28"/>
  <c r="L169" i="28"/>
  <c r="L189" i="28"/>
  <c r="L111" i="28"/>
  <c r="L161" i="28"/>
  <c r="L150" i="28"/>
  <c r="L235" i="28"/>
  <c r="M227" i="28"/>
  <c r="M52" i="28"/>
  <c r="K68" i="28"/>
  <c r="K92" i="28"/>
  <c r="M136" i="28"/>
  <c r="K65" i="28"/>
  <c r="K44" i="28"/>
  <c r="M68" i="28"/>
  <c r="L186" i="28"/>
  <c r="K240" i="28"/>
  <c r="M173" i="28"/>
  <c r="M102" i="28"/>
  <c r="K106" i="28"/>
  <c r="L143" i="28"/>
  <c r="L239" i="28"/>
  <c r="K160" i="28"/>
  <c r="M249" i="28"/>
  <c r="K81" i="28"/>
  <c r="K241" i="28"/>
  <c r="M213" i="28"/>
  <c r="K255" i="28"/>
  <c r="L234" i="28"/>
  <c r="L92" i="28"/>
  <c r="L258" i="28"/>
  <c r="K67" i="28"/>
  <c r="L85" i="28"/>
  <c r="M54" i="28"/>
  <c r="K235" i="28"/>
  <c r="J56" i="28"/>
  <c r="K251" i="28"/>
  <c r="L137" i="28"/>
  <c r="L236" i="28"/>
  <c r="J112" i="28"/>
  <c r="K145" i="28"/>
  <c r="L125" i="28"/>
  <c r="K225" i="28"/>
  <c r="M217" i="28"/>
  <c r="L217" i="28"/>
  <c r="K125" i="28"/>
  <c r="M145" i="28"/>
  <c r="L220" i="28"/>
  <c r="K220" i="28"/>
  <c r="M224" i="28"/>
  <c r="L208" i="28"/>
  <c r="K43" i="28"/>
  <c r="K46" i="28"/>
  <c r="M174" i="28"/>
  <c r="L174" i="28"/>
  <c r="M131" i="28"/>
  <c r="L224" i="28"/>
  <c r="L131" i="28"/>
  <c r="L91" i="28"/>
  <c r="K208" i="28"/>
  <c r="K224" i="28"/>
  <c r="K175" i="28"/>
  <c r="K112" i="28"/>
  <c r="L145" i="28"/>
  <c r="L175" i="28"/>
  <c r="L43" i="28"/>
  <c r="M117" i="28"/>
  <c r="M125" i="28"/>
  <c r="L225" i="28"/>
  <c r="M208" i="28"/>
  <c r="L83"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238" i="28" s="1"/>
  <c r="I238" i="28" s="1"/>
  <c r="G104" i="1" a="1"/>
  <c r="G104" i="1" s="1"/>
  <c r="G161" i="1" a="1"/>
  <c r="G161" i="1" s="1"/>
  <c r="H161" i="1" s="1"/>
  <c r="G23" i="1" a="1"/>
  <c r="G23" i="1" s="1"/>
  <c r="G70" i="28" s="1"/>
  <c r="I70"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40" i="28" s="1"/>
  <c r="I240" i="28" s="1"/>
  <c r="G194" i="1" a="1"/>
  <c r="G194" i="1" s="1"/>
  <c r="H194" i="1" s="1"/>
  <c r="G72" i="1" a="1"/>
  <c r="G72" i="1" s="1"/>
  <c r="H72" i="1" s="1"/>
  <c r="G117" i="1" a="1"/>
  <c r="G117" i="1" s="1"/>
  <c r="H117" i="1" s="1"/>
  <c r="G29" i="1" a="1"/>
  <c r="G29" i="1" s="1"/>
  <c r="G172" i="28" s="1"/>
  <c r="I172"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253" i="28" s="1"/>
  <c r="I253" i="28" s="1"/>
  <c r="G112" i="1" a="1"/>
  <c r="G112" i="1" s="1"/>
  <c r="H112" i="1" s="1"/>
  <c r="G66" i="1" a="1"/>
  <c r="G66" i="1" s="1"/>
  <c r="H66" i="1" s="1"/>
  <c r="G42" i="1" a="1"/>
  <c r="G42" i="1" s="1"/>
  <c r="H42" i="1" s="1"/>
  <c r="G141" i="1" a="1"/>
  <c r="G141" i="1" s="1"/>
  <c r="G191" i="1" a="1"/>
  <c r="G191" i="1" s="1"/>
  <c r="G168" i="1" a="1"/>
  <c r="G168" i="1" s="1"/>
  <c r="G215" i="28" s="1"/>
  <c r="I215"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49" i="28" s="1"/>
  <c r="I149" i="28" s="1"/>
  <c r="H13" i="29"/>
  <c r="G10" i="29"/>
  <c r="G79" i="1" a="1"/>
  <c r="G79" i="1" s="1"/>
  <c r="G108" i="1" a="1"/>
  <c r="G108" i="1" s="1"/>
  <c r="G103" i="28" s="1"/>
  <c r="I103" i="28" s="1"/>
  <c r="G178" i="1" a="1"/>
  <c r="G178" i="1" s="1"/>
  <c r="H178" i="1" s="1"/>
  <c r="G169" i="1" a="1"/>
  <c r="G169" i="1" s="1"/>
  <c r="G243" i="28" s="1"/>
  <c r="I243"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8" i="28"/>
  <c r="O72" i="28"/>
  <c r="O207" i="28"/>
  <c r="E59" i="29"/>
  <c r="E61" i="29"/>
  <c r="E52" i="29"/>
  <c r="E41" i="29"/>
  <c r="E58" i="29"/>
  <c r="G86" i="1" a="1"/>
  <c r="G86" i="1" s="1"/>
  <c r="E49" i="29"/>
  <c r="E43" i="29"/>
  <c r="O86" i="28"/>
  <c r="G166" i="1" a="1"/>
  <c r="G166" i="1" s="1"/>
  <c r="F7" i="29"/>
  <c r="G13" i="1" a="1"/>
  <c r="G13" i="1" s="1"/>
  <c r="G130" i="28" s="1"/>
  <c r="I130" i="28" s="1"/>
  <c r="K9" i="1"/>
  <c r="E40" i="29"/>
  <c r="E31" i="29"/>
  <c r="F10" i="29"/>
  <c r="G9" i="1" a="1"/>
  <c r="G9" i="1" s="1"/>
  <c r="F8" i="29"/>
  <c r="G8" i="1" a="1"/>
  <c r="G8" i="1" s="1"/>
  <c r="E37" i="29"/>
  <c r="O165" i="28"/>
  <c r="K11" i="29"/>
  <c r="E38" i="29"/>
  <c r="E29" i="29"/>
  <c r="K8" i="1"/>
  <c r="K8" i="29"/>
  <c r="E32" i="29"/>
  <c r="E55" i="29"/>
  <c r="M46" i="28"/>
  <c r="I10" i="29"/>
  <c r="E28" i="29"/>
  <c r="F13" i="29"/>
  <c r="G7" i="1" a="1"/>
  <c r="G7" i="1" s="1"/>
  <c r="E50" i="29"/>
  <c r="E34" i="29"/>
  <c r="G10" i="1" a="1"/>
  <c r="G10" i="1" s="1"/>
  <c r="G113" i="28" s="1"/>
  <c r="I113" i="28" s="1"/>
  <c r="E64" i="29"/>
  <c r="G34" i="1" a="1"/>
  <c r="G34" i="1" s="1"/>
  <c r="F62" i="29"/>
  <c r="J195" i="28"/>
  <c r="J257" i="28"/>
  <c r="J120" i="28"/>
  <c r="R6" i="1"/>
  <c r="J101" i="28"/>
  <c r="G58" i="28" l="1"/>
  <c r="I58" i="28" s="1"/>
  <c r="G246" i="28"/>
  <c r="I246" i="28" s="1"/>
  <c r="H84" i="28"/>
  <c r="G222" i="28"/>
  <c r="I222" i="28" s="1"/>
  <c r="G152" i="28"/>
  <c r="I152" i="28" s="1"/>
  <c r="G198" i="28"/>
  <c r="I198" i="28" s="1"/>
  <c r="G247" i="28"/>
  <c r="I247" i="28" s="1"/>
  <c r="G232" i="28"/>
  <c r="I232" i="28" s="1"/>
  <c r="G139" i="28"/>
  <c r="I139" i="28" s="1"/>
  <c r="G79" i="28"/>
  <c r="I79" i="28" s="1"/>
  <c r="G119" i="28"/>
  <c r="I119" i="28" s="1"/>
  <c r="G69" i="28"/>
  <c r="I69" i="28" s="1"/>
  <c r="G82" i="28"/>
  <c r="I82" i="28" s="1"/>
  <c r="G140" i="28"/>
  <c r="I140" i="28" s="1"/>
  <c r="G138" i="28"/>
  <c r="I138" i="28" s="1"/>
  <c r="G71" i="28"/>
  <c r="I71" i="28" s="1"/>
  <c r="G188" i="28"/>
  <c r="I188" i="28" s="1"/>
  <c r="G96" i="28"/>
  <c r="I96" i="28" s="1"/>
  <c r="G163" i="28"/>
  <c r="I163" i="28" s="1"/>
  <c r="G175" i="28"/>
  <c r="I175" i="28" s="1"/>
  <c r="G181" i="28"/>
  <c r="I181" i="28" s="1"/>
  <c r="H211" i="1"/>
  <c r="H210" i="1"/>
  <c r="H223" i="1"/>
  <c r="H222" i="1"/>
  <c r="H221" i="1"/>
  <c r="H220" i="1"/>
  <c r="H216" i="1"/>
  <c r="G167" i="28"/>
  <c r="I167" i="28" s="1"/>
  <c r="H217" i="1"/>
  <c r="G259" i="28"/>
  <c r="I259" i="28" s="1"/>
  <c r="H213" i="1"/>
  <c r="G75" i="28"/>
  <c r="I75" i="28" s="1"/>
  <c r="H218" i="1"/>
  <c r="G166" i="28"/>
  <c r="I166" i="28" s="1"/>
  <c r="H208" i="1"/>
  <c r="G99" i="28"/>
  <c r="I99" i="28" s="1"/>
  <c r="H209" i="1"/>
  <c r="G164" i="28"/>
  <c r="I164" i="28" s="1"/>
  <c r="H207" i="1"/>
  <c r="G61" i="28"/>
  <c r="I61" i="28" s="1"/>
  <c r="H206" i="1"/>
  <c r="G87" i="28"/>
  <c r="I87" i="28" s="1"/>
  <c r="H202" i="1"/>
  <c r="H89" i="28" s="1"/>
  <c r="G89" i="28"/>
  <c r="I89" i="28" s="1"/>
  <c r="H200" i="1"/>
  <c r="G254" i="28"/>
  <c r="I254" i="28" s="1"/>
  <c r="H197" i="1"/>
  <c r="H77" i="28" s="1"/>
  <c r="G77" i="28"/>
  <c r="I77" i="28" s="1"/>
  <c r="H196" i="1"/>
  <c r="G171" i="28"/>
  <c r="I171" i="28" s="1"/>
  <c r="H203" i="1"/>
  <c r="G88" i="28"/>
  <c r="I88" i="28" s="1"/>
  <c r="H201" i="1"/>
  <c r="H180" i="28" s="1"/>
  <c r="G180" i="28"/>
  <c r="I180" i="28" s="1"/>
  <c r="H204" i="1"/>
  <c r="G256" i="28"/>
  <c r="I256" i="28" s="1"/>
  <c r="H198" i="1"/>
  <c r="H129" i="28" s="1"/>
  <c r="G129" i="28"/>
  <c r="I129" i="28" s="1"/>
  <c r="G145" i="28"/>
  <c r="I145" i="28" s="1"/>
  <c r="H26" i="1"/>
  <c r="G60" i="28"/>
  <c r="I60" i="28" s="1"/>
  <c r="G63" i="28"/>
  <c r="I63" i="28" s="1"/>
  <c r="G45" i="28"/>
  <c r="I45" i="28" s="1"/>
  <c r="G160" i="28"/>
  <c r="I160" i="28" s="1"/>
  <c r="G210" i="28"/>
  <c r="I210" i="28" s="1"/>
  <c r="G204" i="28"/>
  <c r="I204" i="28" s="1"/>
  <c r="G143" i="28"/>
  <c r="I143" i="28" s="1"/>
  <c r="H221" i="28"/>
  <c r="G168" i="28"/>
  <c r="I168" i="28" s="1"/>
  <c r="G132" i="28"/>
  <c r="I132" i="28" s="1"/>
  <c r="G104" i="28"/>
  <c r="I104" i="28" s="1"/>
  <c r="G54" i="28"/>
  <c r="I54" i="28" s="1"/>
  <c r="G221" i="28"/>
  <c r="I221" i="28" s="1"/>
  <c r="G110" i="28"/>
  <c r="I110" i="28" s="1"/>
  <c r="G199" i="28"/>
  <c r="I199" i="28" s="1"/>
  <c r="G97" i="28"/>
  <c r="I97" i="28" s="1"/>
  <c r="G205" i="28"/>
  <c r="I205" i="28" s="1"/>
  <c r="G245" i="28"/>
  <c r="I245" i="28" s="1"/>
  <c r="G50" i="28"/>
  <c r="I50" i="28" s="1"/>
  <c r="G203" i="28"/>
  <c r="I203" i="28" s="1"/>
  <c r="G186" i="28"/>
  <c r="I186" i="28" s="1"/>
  <c r="G49" i="28"/>
  <c r="I49" i="28" s="1"/>
  <c r="G78" i="28"/>
  <c r="I78" i="28" s="1"/>
  <c r="H200" i="28"/>
  <c r="G241" i="28"/>
  <c r="I241" i="28" s="1"/>
  <c r="G94" i="28"/>
  <c r="I94" i="28" s="1"/>
  <c r="G100" i="28"/>
  <c r="I100" i="28" s="1"/>
  <c r="G142" i="28"/>
  <c r="I142" i="28" s="1"/>
  <c r="G207" i="28"/>
  <c r="I207" i="28" s="1"/>
  <c r="G183" i="28"/>
  <c r="I183" i="28" s="1"/>
  <c r="G233" i="28"/>
  <c r="I233" i="28" s="1"/>
  <c r="G135" i="28"/>
  <c r="I135" i="28" s="1"/>
  <c r="G137" i="28"/>
  <c r="I137" i="28" s="1"/>
  <c r="G123" i="28"/>
  <c r="I123" i="28" s="1"/>
  <c r="G173" i="28"/>
  <c r="I173" i="28" s="1"/>
  <c r="G218" i="28"/>
  <c r="I218" i="28" s="1"/>
  <c r="G67" i="28"/>
  <c r="I67" i="28" s="1"/>
  <c r="G229" i="28"/>
  <c r="I229" i="28" s="1"/>
  <c r="G177" i="28"/>
  <c r="I177" i="28" s="1"/>
  <c r="G47" i="28"/>
  <c r="I47" i="28" s="1"/>
  <c r="G44" i="28"/>
  <c r="H237" i="28"/>
  <c r="G258" i="28"/>
  <c r="I258" i="28" s="1"/>
  <c r="G236" i="28"/>
  <c r="I236" i="28" s="1"/>
  <c r="G80" i="28"/>
  <c r="I80" i="28" s="1"/>
  <c r="G59" i="28"/>
  <c r="I59" i="28" s="1"/>
  <c r="G250" i="28"/>
  <c r="I250" i="28" s="1"/>
  <c r="G65" i="28"/>
  <c r="I65" i="28" s="1"/>
  <c r="G228" i="28"/>
  <c r="I228" i="28" s="1"/>
  <c r="G255" i="28"/>
  <c r="I255" i="28" s="1"/>
  <c r="G159" i="28"/>
  <c r="I159" i="28" s="1"/>
  <c r="G136" i="28"/>
  <c r="I136" i="28" s="1"/>
  <c r="G66" i="28"/>
  <c r="I66" i="28" s="1"/>
  <c r="G211" i="28"/>
  <c r="I211" i="28" s="1"/>
  <c r="G144" i="28"/>
  <c r="I144" i="28" s="1"/>
  <c r="G68" i="28"/>
  <c r="I68" i="28" s="1"/>
  <c r="G157" i="28"/>
  <c r="I157" i="28" s="1"/>
  <c r="G249" i="28"/>
  <c r="I249" i="28" s="1"/>
  <c r="G230" i="28"/>
  <c r="I230" i="28" s="1"/>
  <c r="G118" i="28"/>
  <c r="I118" i="28" s="1"/>
  <c r="G74" i="28"/>
  <c r="I74" i="28" s="1"/>
  <c r="G244" i="28"/>
  <c r="I244" i="28" s="1"/>
  <c r="G190" i="28"/>
  <c r="I190" i="28" s="1"/>
  <c r="G151" i="28"/>
  <c r="I151" i="28" s="1"/>
  <c r="G182" i="28"/>
  <c r="I182" i="28" s="1"/>
  <c r="G178" i="28"/>
  <c r="I178" i="28" s="1"/>
  <c r="G174" i="28"/>
  <c r="I174" i="28" s="1"/>
  <c r="G197" i="28"/>
  <c r="I197" i="28" s="1"/>
  <c r="G155" i="28"/>
  <c r="I155" i="28" s="1"/>
  <c r="G239" i="28"/>
  <c r="I239" i="28" s="1"/>
  <c r="G106" i="28"/>
  <c r="I106" i="28" s="1"/>
  <c r="G52" i="28"/>
  <c r="I52" i="28" s="1"/>
  <c r="H229" i="28"/>
  <c r="G116" i="28"/>
  <c r="I116" i="28" s="1"/>
  <c r="G231" i="28"/>
  <c r="I231" i="28" s="1"/>
  <c r="G223" i="28"/>
  <c r="I223" i="28" s="1"/>
  <c r="G107" i="28"/>
  <c r="I107" i="28" s="1"/>
  <c r="G48" i="28"/>
  <c r="I48" i="28" s="1"/>
  <c r="G53" i="28"/>
  <c r="I53" i="28" s="1"/>
  <c r="G105" i="28"/>
  <c r="I105" i="28" s="1"/>
  <c r="G202" i="28"/>
  <c r="I202" i="28" s="1"/>
  <c r="G227" i="28"/>
  <c r="I227" i="28" s="1"/>
  <c r="G126" i="28"/>
  <c r="I126" i="28" s="1"/>
  <c r="H214" i="28"/>
  <c r="G108" i="28"/>
  <c r="I108" i="28" s="1"/>
  <c r="G73" i="28"/>
  <c r="I73" i="28" s="1"/>
  <c r="G217" i="28"/>
  <c r="I217" i="28" s="1"/>
  <c r="G125" i="28"/>
  <c r="I125" i="28" s="1"/>
  <c r="G83" i="28"/>
  <c r="I83" i="28" s="1"/>
  <c r="G220" i="28"/>
  <c r="I220" i="28" s="1"/>
  <c r="G112" i="28"/>
  <c r="I112" i="28" s="1"/>
  <c r="G189" i="28"/>
  <c r="I189" i="28" s="1"/>
  <c r="G224" i="28"/>
  <c r="I224" i="28" s="1"/>
  <c r="G208" i="28"/>
  <c r="I208" i="28" s="1"/>
  <c r="G46" i="28"/>
  <c r="I46" i="28" s="1"/>
  <c r="G93" i="28"/>
  <c r="I93" i="28" s="1"/>
  <c r="H76" i="1"/>
  <c r="H82" i="28" s="1"/>
  <c r="G111" i="28"/>
  <c r="I111" i="28" s="1"/>
  <c r="G158" i="28"/>
  <c r="I158" i="28" s="1"/>
  <c r="H118" i="1"/>
  <c r="H167" i="1"/>
  <c r="H81" i="1"/>
  <c r="G214" i="28"/>
  <c r="I214" i="28" s="1"/>
  <c r="H24" i="1"/>
  <c r="H76" i="28" s="1"/>
  <c r="G176" i="28"/>
  <c r="I176" i="28" s="1"/>
  <c r="H50" i="1"/>
  <c r="H161" i="28" s="1"/>
  <c r="H48" i="1"/>
  <c r="H147" i="1"/>
  <c r="H171" i="1"/>
  <c r="H181" i="28" s="1"/>
  <c r="G235" i="28"/>
  <c r="I235" i="28" s="1"/>
  <c r="H189" i="1"/>
  <c r="H144" i="1"/>
  <c r="G213" i="28"/>
  <c r="I213" i="28" s="1"/>
  <c r="H63" i="1"/>
  <c r="H139" i="1"/>
  <c r="H173" i="1"/>
  <c r="H97" i="28" s="1"/>
  <c r="G148" i="28"/>
  <c r="I148" i="28" s="1"/>
  <c r="G141" i="28"/>
  <c r="I141" i="28" s="1"/>
  <c r="H84" i="1"/>
  <c r="H187" i="28" s="1"/>
  <c r="G237" i="28"/>
  <c r="I237" i="28" s="1"/>
  <c r="G84" i="28"/>
  <c r="I84" i="28" s="1"/>
  <c r="H18" i="1"/>
  <c r="H142" i="28" s="1"/>
  <c r="G242" i="28"/>
  <c r="I242" i="28" s="1"/>
  <c r="H164" i="1"/>
  <c r="H74" i="28" s="1"/>
  <c r="H38" i="1"/>
  <c r="H128" i="1"/>
  <c r="G184" i="28"/>
  <c r="I184" i="28" s="1"/>
  <c r="G226" i="28"/>
  <c r="I226" i="28" s="1"/>
  <c r="G115" i="28"/>
  <c r="I115" i="28" s="1"/>
  <c r="G209" i="28"/>
  <c r="I209" i="28" s="1"/>
  <c r="H155" i="1"/>
  <c r="H22" i="1"/>
  <c r="G43" i="28"/>
  <c r="I43" i="28" s="1"/>
  <c r="H176" i="1"/>
  <c r="H247" i="28" s="1"/>
  <c r="G90" i="28"/>
  <c r="I90" i="28" s="1"/>
  <c r="G102" i="28"/>
  <c r="I102" i="28" s="1"/>
  <c r="H55" i="1"/>
  <c r="H61" i="1"/>
  <c r="G156" i="28"/>
  <c r="I156" i="28" s="1"/>
  <c r="G150" i="28"/>
  <c r="I150" i="28" s="1"/>
  <c r="H87" i="1"/>
  <c r="H37" i="1"/>
  <c r="H149" i="1"/>
  <c r="G92" i="28"/>
  <c r="I92" i="28" s="1"/>
  <c r="H90" i="1"/>
  <c r="H47" i="1"/>
  <c r="H70" i="1"/>
  <c r="H258" i="28" s="1"/>
  <c r="G206" i="28"/>
  <c r="I206" i="28" s="1"/>
  <c r="H88" i="1"/>
  <c r="G109" i="28"/>
  <c r="I109" i="28" s="1"/>
  <c r="H124" i="1"/>
  <c r="H72" i="28" s="1"/>
  <c r="H185" i="1"/>
  <c r="G114" i="28"/>
  <c r="I114" i="28" s="1"/>
  <c r="H193" i="1"/>
  <c r="H255" i="28" s="1"/>
  <c r="G169" i="28"/>
  <c r="I169" i="28" s="1"/>
  <c r="H15" i="1"/>
  <c r="H121" i="1"/>
  <c r="H162" i="1"/>
  <c r="H241" i="28" s="1"/>
  <c r="G81" i="28"/>
  <c r="I81" i="28" s="1"/>
  <c r="G95" i="28"/>
  <c r="I95" i="28" s="1"/>
  <c r="H136" i="1"/>
  <c r="H25" i="1"/>
  <c r="H82" i="1"/>
  <c r="G251" i="28"/>
  <c r="I251" i="28" s="1"/>
  <c r="H41" i="1"/>
  <c r="H104" i="28" s="1"/>
  <c r="G192" i="28"/>
  <c r="I192" i="28" s="1"/>
  <c r="H151" i="1"/>
  <c r="H238" i="28" s="1"/>
  <c r="G161" i="28"/>
  <c r="I161" i="28" s="1"/>
  <c r="G76" i="28"/>
  <c r="I76" i="28" s="1"/>
  <c r="G91" i="28"/>
  <c r="I91" i="28" s="1"/>
  <c r="G187" i="28"/>
  <c r="I187" i="28" s="1"/>
  <c r="G42" i="28"/>
  <c r="I42" i="28" s="1"/>
  <c r="H160" i="1"/>
  <c r="H73" i="28" s="1"/>
  <c r="H33" i="1"/>
  <c r="H155" i="28" s="1"/>
  <c r="H85" i="1"/>
  <c r="H99" i="1"/>
  <c r="H17" i="1"/>
  <c r="H197" i="28" s="1"/>
  <c r="G72" i="28"/>
  <c r="I72" i="28" s="1"/>
  <c r="G234" i="28"/>
  <c r="I234" i="28" s="1"/>
  <c r="G117" i="28"/>
  <c r="I117" i="28" s="1"/>
  <c r="H44" i="1"/>
  <c r="H143" i="1"/>
  <c r="G56" i="28"/>
  <c r="I56" i="28" s="1"/>
  <c r="G248" i="28"/>
  <c r="I248" i="28" s="1"/>
  <c r="H192" i="1"/>
  <c r="G219" i="28"/>
  <c r="I219" i="28" s="1"/>
  <c r="H43" i="1"/>
  <c r="G146" i="28"/>
  <c r="I146" i="28" s="1"/>
  <c r="G225" i="28"/>
  <c r="I225" i="28" s="1"/>
  <c r="G127" i="28"/>
  <c r="I127" i="28" s="1"/>
  <c r="H65" i="1"/>
  <c r="G85" i="28"/>
  <c r="I85" i="28" s="1"/>
  <c r="G51" i="28"/>
  <c r="I51" i="28" s="1"/>
  <c r="G147" i="28"/>
  <c r="I147" i="28" s="1"/>
  <c r="H186" i="1"/>
  <c r="H109" i="28" s="1"/>
  <c r="G216" i="28"/>
  <c r="I216" i="28" s="1"/>
  <c r="G55" i="28"/>
  <c r="I55" i="28" s="1"/>
  <c r="H154" i="1"/>
  <c r="H137" i="1"/>
  <c r="G162" i="28"/>
  <c r="I162" i="28" s="1"/>
  <c r="G252" i="28"/>
  <c r="I252" i="28" s="1"/>
  <c r="G193" i="28"/>
  <c r="I193" i="28" s="1"/>
  <c r="H104" i="1"/>
  <c r="G131" i="28"/>
  <c r="I131" i="28" s="1"/>
  <c r="H130" i="1"/>
  <c r="H101" i="1"/>
  <c r="H64" i="1"/>
  <c r="H23" i="1"/>
  <c r="H184" i="1"/>
  <c r="H152" i="28" s="1"/>
  <c r="H21" i="1"/>
  <c r="H97" i="1"/>
  <c r="H94" i="1"/>
  <c r="H222" i="28" s="1"/>
  <c r="H103" i="1"/>
  <c r="H169" i="28" s="1"/>
  <c r="H135" i="1"/>
  <c r="H175" i="1"/>
  <c r="H127" i="1"/>
  <c r="H95" i="28" s="1"/>
  <c r="G128" i="28"/>
  <c r="I128" i="28" s="1"/>
  <c r="H141" i="1"/>
  <c r="H186" i="28" s="1"/>
  <c r="H169" i="1"/>
  <c r="H243" i="28" s="1"/>
  <c r="G98" i="28"/>
  <c r="I98" i="28" s="1"/>
  <c r="H174" i="1"/>
  <c r="H157" i="1"/>
  <c r="H192" i="28" s="1"/>
  <c r="G200" i="28"/>
  <c r="I200" i="28" s="1"/>
  <c r="H182" i="1"/>
  <c r="H29" i="1"/>
  <c r="H172" i="28" s="1"/>
  <c r="H142" i="1"/>
  <c r="H149" i="28" s="1"/>
  <c r="H77" i="1"/>
  <c r="G212" i="28"/>
  <c r="I212" i="28" s="1"/>
  <c r="H79" i="1"/>
  <c r="H134" i="1"/>
  <c r="H49" i="28" s="1"/>
  <c r="H172" i="1"/>
  <c r="H137" i="28" s="1"/>
  <c r="G201" i="28"/>
  <c r="I201" i="28" s="1"/>
  <c r="G191" i="28"/>
  <c r="I191" i="28" s="1"/>
  <c r="H20" i="1"/>
  <c r="H168" i="1"/>
  <c r="H215" i="28" s="1"/>
  <c r="H108" i="1"/>
  <c r="H248" i="28" s="1"/>
  <c r="G179" i="28"/>
  <c r="I179" i="28" s="1"/>
  <c r="H109" i="1"/>
  <c r="H140" i="1"/>
  <c r="H114" i="1"/>
  <c r="H58" i="28" s="1"/>
  <c r="G134" i="28"/>
  <c r="I134" i="28" s="1"/>
  <c r="H191" i="1"/>
  <c r="H187" i="1"/>
  <c r="H203" i="28" s="1"/>
  <c r="G153" i="28"/>
  <c r="I153" i="28" s="1"/>
  <c r="G133" i="28"/>
  <c r="I133" i="28" s="1"/>
  <c r="G170" i="28"/>
  <c r="I170" i="28" s="1"/>
  <c r="G185" i="28"/>
  <c r="I185" i="28" s="1"/>
  <c r="H16" i="1"/>
  <c r="H143" i="28" s="1"/>
  <c r="H86" i="1"/>
  <c r="E8" i="29"/>
  <c r="H8" i="1"/>
  <c r="H115" i="28" s="1"/>
  <c r="E17" i="29"/>
  <c r="H7" i="1"/>
  <c r="H128" i="28" s="1"/>
  <c r="E22" i="29"/>
  <c r="E13" i="29"/>
  <c r="E16" i="29"/>
  <c r="E7" i="29"/>
  <c r="H13" i="1"/>
  <c r="E11" i="29"/>
  <c r="G165" i="28"/>
  <c r="I165" i="28" s="1"/>
  <c r="E20" i="29"/>
  <c r="H34" i="1"/>
  <c r="H10" i="1"/>
  <c r="H113" i="28" s="1"/>
  <c r="E19" i="29"/>
  <c r="H9" i="1"/>
  <c r="H56" i="28" s="1"/>
  <c r="E10" i="29"/>
  <c r="H166" i="1"/>
  <c r="G86" i="28"/>
  <c r="I86" i="28" s="1"/>
  <c r="J57" i="28"/>
  <c r="J62" i="28"/>
  <c r="J194" i="28"/>
  <c r="K62" i="29"/>
  <c r="F61" i="29"/>
  <c r="F64" i="29"/>
  <c r="F60" i="29"/>
  <c r="F58" i="29"/>
  <c r="F59" i="29"/>
  <c r="H62" i="29"/>
  <c r="H59" i="29"/>
  <c r="H63" i="29"/>
  <c r="H61" i="29"/>
  <c r="H58" i="29"/>
  <c r="H64" i="29"/>
  <c r="H60" i="29"/>
  <c r="M196" i="28"/>
  <c r="W6" i="1"/>
  <c r="K9" i="29" s="1"/>
  <c r="V6" i="1"/>
  <c r="L101" i="28"/>
  <c r="L196" i="28"/>
  <c r="M57" i="28"/>
  <c r="N196" i="28"/>
  <c r="U6" i="1"/>
  <c r="M120" i="28"/>
  <c r="N101" i="28"/>
  <c r="I44" i="28" l="1"/>
  <c r="J154" i="28"/>
  <c r="J64" i="28"/>
  <c r="H201" i="28"/>
  <c r="H54" i="28"/>
  <c r="H167" i="28"/>
  <c r="N154" i="28"/>
  <c r="N64" i="28"/>
  <c r="H235" i="28"/>
  <c r="H119" i="28"/>
  <c r="H107" i="28"/>
  <c r="H182" i="28"/>
  <c r="H92" i="28"/>
  <c r="H114" i="28"/>
  <c r="H132" i="28"/>
  <c r="H69" i="28"/>
  <c r="H171" i="28"/>
  <c r="H254" i="28"/>
  <c r="H134" i="28"/>
  <c r="H80" i="28"/>
  <c r="H153" i="28"/>
  <c r="H67" i="28"/>
  <c r="H207" i="28"/>
  <c r="H219" i="28"/>
  <c r="H185" i="28"/>
  <c r="H144" i="28"/>
  <c r="H71" i="28"/>
  <c r="H188" i="28"/>
  <c r="H65" i="28"/>
  <c r="H179" i="28"/>
  <c r="H253" i="28"/>
  <c r="H147" i="28"/>
  <c r="H83" i="28"/>
  <c r="H226" i="28"/>
  <c r="H234" i="28"/>
  <c r="H93" i="28"/>
  <c r="H87" i="28"/>
  <c r="H44" i="28"/>
  <c r="H232" i="28"/>
  <c r="H140" i="28"/>
  <c r="H252" i="28"/>
  <c r="H198" i="28"/>
  <c r="H96" i="28"/>
  <c r="F9" i="29"/>
  <c r="F18" i="29" s="1"/>
  <c r="J122" i="28"/>
  <c r="H118" i="28"/>
  <c r="H256" i="28"/>
  <c r="H88" i="28"/>
  <c r="H61" i="28"/>
  <c r="H99" i="28"/>
  <c r="H75" i="28"/>
  <c r="J9" i="29"/>
  <c r="N122" i="28"/>
  <c r="H228" i="28"/>
  <c r="H141" i="28"/>
  <c r="H210" i="28"/>
  <c r="H251" i="28"/>
  <c r="H163" i="28"/>
  <c r="H110" i="28"/>
  <c r="H136" i="28"/>
  <c r="H55" i="28"/>
  <c r="H51" i="28"/>
  <c r="H164" i="28"/>
  <c r="H166" i="28"/>
  <c r="H259" i="28"/>
  <c r="H138" i="28"/>
  <c r="H79" i="28"/>
  <c r="H90" i="28"/>
  <c r="H130" i="28"/>
  <c r="H125" i="28"/>
  <c r="H123" i="28"/>
  <c r="H239" i="28"/>
  <c r="H190" i="28"/>
  <c r="H216" i="28"/>
  <c r="H81" i="28"/>
  <c r="H139" i="28"/>
  <c r="H133" i="28"/>
  <c r="H78" i="28"/>
  <c r="H218" i="28"/>
  <c r="H233" i="28"/>
  <c r="H245" i="28"/>
  <c r="H86" i="28"/>
  <c r="H246" i="28"/>
  <c r="H231" i="28"/>
  <c r="H173" i="28"/>
  <c r="H70" i="28"/>
  <c r="H250" i="28"/>
  <c r="H100" i="28"/>
  <c r="H135" i="28"/>
  <c r="H199" i="28"/>
  <c r="H177" i="28"/>
  <c r="H236" i="28"/>
  <c r="H103" i="28"/>
  <c r="H204" i="28"/>
  <c r="H59" i="28"/>
  <c r="J12" i="29"/>
  <c r="N124" i="28"/>
  <c r="H165" i="28"/>
  <c r="H45" i="28"/>
  <c r="H178" i="28"/>
  <c r="H157" i="28"/>
  <c r="H230" i="28"/>
  <c r="H159" i="28"/>
  <c r="H94" i="28"/>
  <c r="H217" i="28"/>
  <c r="H60" i="28"/>
  <c r="H126" i="28"/>
  <c r="H106" i="28"/>
  <c r="H242" i="28"/>
  <c r="H162" i="28"/>
  <c r="H184" i="28"/>
  <c r="H158" i="28"/>
  <c r="H213" i="28"/>
  <c r="H191" i="28"/>
  <c r="H168" i="28"/>
  <c r="H50" i="28"/>
  <c r="H105" i="28"/>
  <c r="H66" i="28"/>
  <c r="H146" i="28"/>
  <c r="H211" i="28"/>
  <c r="H209" i="28"/>
  <c r="H206" i="28"/>
  <c r="H47" i="28"/>
  <c r="H48" i="28"/>
  <c r="H240" i="28"/>
  <c r="H53" i="28"/>
  <c r="H208" i="28"/>
  <c r="H151" i="28"/>
  <c r="H85" i="28"/>
  <c r="H63" i="28"/>
  <c r="H42" i="28"/>
  <c r="H205" i="28"/>
  <c r="H176" i="28"/>
  <c r="H98" i="28"/>
  <c r="H108" i="28"/>
  <c r="H102" i="28"/>
  <c r="F12" i="29"/>
  <c r="J124" i="28"/>
  <c r="H183" i="28"/>
  <c r="H160" i="28"/>
  <c r="H116" i="28"/>
  <c r="H68" i="28"/>
  <c r="H223" i="28"/>
  <c r="H174" i="28"/>
  <c r="H249" i="28"/>
  <c r="H244" i="28"/>
  <c r="H52" i="28"/>
  <c r="H202" i="28"/>
  <c r="H227" i="28"/>
  <c r="H127" i="28"/>
  <c r="H212" i="28"/>
  <c r="H111" i="28"/>
  <c r="H150" i="28"/>
  <c r="H117" i="28"/>
  <c r="H148" i="28"/>
  <c r="H156" i="28"/>
  <c r="H193" i="28"/>
  <c r="H170" i="28"/>
  <c r="H225" i="28"/>
  <c r="H112" i="28"/>
  <c r="H220" i="28"/>
  <c r="H46" i="28"/>
  <c r="H224" i="28"/>
  <c r="H189" i="28"/>
  <c r="H175" i="28"/>
  <c r="H131" i="28"/>
  <c r="H43" i="28"/>
  <c r="H91" i="28"/>
  <c r="H145" i="28"/>
  <c r="J121" i="28"/>
  <c r="M62" i="28"/>
  <c r="N62" i="28"/>
  <c r="J196" i="28"/>
  <c r="L62" i="28"/>
  <c r="M194" i="28"/>
  <c r="N121" i="28"/>
  <c r="M195" i="28"/>
  <c r="N194" i="28"/>
  <c r="O257" i="28"/>
  <c r="F20" i="29"/>
  <c r="F22" i="29"/>
  <c r="I62" i="29"/>
  <c r="M257" i="28"/>
  <c r="F16" i="29"/>
  <c r="F37" i="29"/>
  <c r="I63" i="29"/>
  <c r="I64" i="29"/>
  <c r="J60" i="29"/>
  <c r="J63" i="29"/>
  <c r="N57" i="28"/>
  <c r="F38" i="29"/>
  <c r="F43" i="29"/>
  <c r="J62" i="29"/>
  <c r="J61" i="29"/>
  <c r="K12" i="29"/>
  <c r="I60" i="29"/>
  <c r="I61" i="29"/>
  <c r="K63" i="29"/>
  <c r="J58" i="29"/>
  <c r="J64" i="29"/>
  <c r="K60" i="29"/>
  <c r="K64" i="29"/>
  <c r="O62" i="28"/>
  <c r="K61" i="29"/>
  <c r="K59" i="29"/>
  <c r="K58" i="29"/>
  <c r="J59" i="29"/>
  <c r="I59" i="29"/>
  <c r="I58" i="29"/>
  <c r="F17" i="29"/>
  <c r="F41" i="29"/>
  <c r="F19" i="29"/>
  <c r="H20" i="29"/>
  <c r="F39" i="29"/>
  <c r="F40" i="29"/>
  <c r="F42" i="29"/>
  <c r="L120" i="28"/>
  <c r="O120" i="28"/>
  <c r="L57" i="28"/>
  <c r="L194" i="28"/>
  <c r="L195" i="28"/>
  <c r="L257" i="28"/>
  <c r="L154" i="28" l="1"/>
  <c r="L64" i="28"/>
  <c r="M154" i="28"/>
  <c r="M64" i="28"/>
  <c r="H9" i="29"/>
  <c r="H18" i="29" s="1"/>
  <c r="L122" i="28"/>
  <c r="I9" i="29"/>
  <c r="I18" i="29" s="1"/>
  <c r="M122" i="28"/>
  <c r="I12" i="29"/>
  <c r="I21" i="29" s="1"/>
  <c r="M124" i="28"/>
  <c r="H12" i="29"/>
  <c r="H21" i="29" s="1"/>
  <c r="L124" i="28"/>
  <c r="L121" i="28"/>
  <c r="M121" i="28"/>
  <c r="N120" i="28"/>
  <c r="O101" i="28"/>
  <c r="O194" i="28"/>
  <c r="O195" i="28"/>
  <c r="N257" i="28"/>
  <c r="O57" i="28"/>
  <c r="N195" i="28"/>
  <c r="O196" i="28"/>
  <c r="M101" i="28"/>
  <c r="O121"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96" i="28"/>
  <c r="K120" i="28"/>
  <c r="S6" i="1"/>
  <c r="K195" i="28"/>
  <c r="K62" i="28" l="1"/>
  <c r="K101" i="28"/>
  <c r="M6" i="1" a="1"/>
  <c r="M6" i="1" s="1"/>
  <c r="G58" i="29"/>
  <c r="G60" i="29"/>
  <c r="G63" i="29"/>
  <c r="G61" i="29"/>
  <c r="G59" i="29"/>
  <c r="K257" i="28"/>
  <c r="G64" i="29"/>
  <c r="G20" i="29"/>
  <c r="J6" i="1" a="1"/>
  <c r="J6" i="1" s="1"/>
  <c r="K154" i="28" l="1"/>
  <c r="K64" i="28"/>
  <c r="G9" i="29"/>
  <c r="G18" i="29" s="1"/>
  <c r="K122" i="28"/>
  <c r="E51" i="29"/>
  <c r="E60" i="29"/>
  <c r="E30" i="29"/>
  <c r="E39" i="29"/>
  <c r="G12" i="29"/>
  <c r="G21" i="29" s="1"/>
  <c r="K124" i="28"/>
  <c r="E54" i="29"/>
  <c r="E63" i="29"/>
  <c r="E42" i="29"/>
  <c r="E33" i="29"/>
  <c r="N6" i="1"/>
  <c r="K57" i="28"/>
  <c r="K194" i="28"/>
  <c r="K121" i="28"/>
  <c r="G17" i="29"/>
  <c r="G22" i="29"/>
  <c r="G19" i="29"/>
  <c r="G16" i="29"/>
  <c r="G101" i="28"/>
  <c r="I101" i="28" s="1"/>
  <c r="G120" i="28"/>
  <c r="I120" i="28" s="1"/>
  <c r="G257" i="28"/>
  <c r="I257" i="28" s="1"/>
  <c r="G6" i="1" a="1"/>
  <c r="G6" i="1" s="1"/>
  <c r="G64" i="28" s="1"/>
  <c r="I64" i="28" s="1"/>
  <c r="G195" i="28"/>
  <c r="I195" i="28" s="1"/>
  <c r="G196" i="28"/>
  <c r="I196" i="28" s="1"/>
  <c r="K6" i="1"/>
  <c r="G122" i="28" l="1"/>
  <c r="I122" i="28" s="1"/>
  <c r="G154" i="28"/>
  <c r="I154" i="28" s="1"/>
  <c r="G124" i="28"/>
  <c r="I124" i="28" s="1"/>
  <c r="E9" i="29"/>
  <c r="E18" i="29"/>
  <c r="E12" i="29"/>
  <c r="E21" i="29"/>
  <c r="G121" i="28"/>
  <c r="I121" i="28" s="1"/>
  <c r="G194" i="28"/>
  <c r="I194" i="28" s="1"/>
  <c r="G57" i="28"/>
  <c r="I57" i="28" s="1"/>
  <c r="G62" i="28"/>
  <c r="G41" i="29"/>
  <c r="G42" i="29"/>
  <c r="G38" i="29"/>
  <c r="G43" i="29"/>
  <c r="G37" i="29"/>
  <c r="G40" i="29"/>
  <c r="G39" i="29"/>
  <c r="H101" i="28"/>
  <c r="H195" i="28"/>
  <c r="H6" i="1"/>
  <c r="H64" i="28" s="1"/>
  <c r="H120" i="28"/>
  <c r="H196" i="28"/>
  <c r="H257" i="28"/>
  <c r="G276" i="28" l="1"/>
  <c r="G275" i="28"/>
  <c r="G273" i="28"/>
  <c r="G274" i="28"/>
  <c r="G271" i="28"/>
  <c r="G272" i="28"/>
  <c r="I62" i="28"/>
  <c r="G270" i="28"/>
  <c r="H122" i="28"/>
  <c r="H154" i="28"/>
  <c r="H121" i="28"/>
  <c r="H124" i="28"/>
  <c r="H194" i="28"/>
  <c r="H62" i="28"/>
  <c r="H57"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<sst xmlns="http://schemas.openxmlformats.org/spreadsheetml/2006/main" count="10566" uniqueCount="917">
  <si>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</si>
  <si>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</si>
  <si>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</si>
  <si>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</si>
  <si>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</si>
  <si>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</si>
  <si>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</si>
  <si>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</si>
  <si>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</si>
  <si>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</si>
  <si>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</si>
  <si>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</si>
  <si>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</si>
  <si>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</si>
  <si>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</si>
  <si>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</si>
  <si>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</si>
  <si>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</si>
  <si>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</si>
  <si>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</si>
  <si>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</si>
  <si>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</si>
  <si>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</si>
  <si>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</si>
  <si>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</si>
  <si>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</si>
  <si>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</si>
  <si>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</si>
  <si>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</si>
  <si>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</si>
  <si>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</si>
  <si>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</si>
  <si>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</si>
  <si>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</si>
  <si>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</si>
  <si>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</si>
  <si>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</si>
  <si>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</si>
  <si>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</si>
  <si>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</si>
  <si>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</si>
  <si>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</si>
  <si>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</si>
  <si>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</si>
  <si>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</si>
  <si>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</si>
  <si>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</si>
  <si>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</si>
  <si>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</si>
  <si>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</si>
  <si>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</si>
  <si>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</si>
  <si>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</si>
  <si>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</si>
  <si>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</si>
  <si>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</si>
  <si>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</si>
  <si>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</si>
  <si>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</si>
  <si>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</si>
  <si>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</si>
  <si>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</si>
  <si>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</si>
  <si>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</si>
  <si>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</si>
  <si>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</si>
  <si>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</si>
  <si>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</si>
  <si>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</si>
  <si>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</si>
  <si>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</si>
  <si>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</si>
  <si>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</si>
  <si>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</si>
  <si>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</si>
  <si>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</si>
  <si>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</si>
  <si>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</si>
  <si>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</si>
  <si>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</si>
  <si>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</si>
  <si>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</si>
  <si>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</si>
  <si>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</si>
  <si>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</si>
  <si>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</si>
  <si>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</si>
  <si>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</si>
  <si>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</si>
  <si>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</si>
  <si>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</si>
  <si>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</si>
  <si>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</si>
  <si>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</si>
  <si>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</si>
  <si>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</si>
  <si>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</si>
  <si>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</si>
  <si>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</si>
  <si>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</si>
  <si>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</si>
  <si>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</si>
  <si>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</si>
  <si>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</si>
  <si>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</si>
  <si>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</si>
  <si>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</si>
  <si>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</si>
  <si>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</si>
  <si>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</si>
  <si>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</si>
  <si>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</si>
  <si>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</si>
  <si>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</si>
  <si>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</si>
  <si>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</si>
  <si>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</si>
  <si>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</si>
  <si>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</si>
  <si>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</si>
  <si>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</si>
  <si>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</si>
  <si>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</si>
  <si>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</si>
  <si>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</si>
  <si>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</si>
  <si>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</si>
  <si>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</si>
  <si>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</si>
  <si>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</si>
  <si>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</si>
  <si>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</si>
  <si>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</si>
  <si>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</si>
  <si>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</si>
  <si>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</si>
  <si>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</si>
  <si>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</si>
  <si>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</si>
  <si>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</si>
  <si>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</si>
  <si>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</si>
  <si>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</si>
  <si>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</si>
  <si>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</si>
  <si>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</si>
  <si>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</si>
  <si>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</si>
  <si>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</si>
  <si>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</si>
  <si>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</si>
  <si>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</si>
  <si>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</si>
  <si>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</si>
  <si>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</si>
  <si>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</si>
  <si>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</si>
  <si>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</si>
  <si>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</si>
  <si>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</si>
  <si>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</si>
  <si>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</si>
  <si>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</si>
  <si>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</si>
  <si>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</si>
  <si>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</si>
  <si>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</si>
  <si>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</si>
  <si>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</si>
  <si>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</si>
  <si>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</si>
  <si>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</si>
  <si>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</si>
  <si>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</si>
  <si>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</si>
  <si>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</si>
  <si>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</si>
  <si>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</si>
  <si>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</si>
  <si>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</si>
  <si>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</si>
  <si>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</si>
  <si>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</si>
  <si>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</si>
  <si>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</si>
  <si>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</si>
  <si>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</si>
  <si>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</si>
  <si>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</si>
  <si>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</si>
  <si>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</si>
  <si>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</si>
  <si>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</si>
  <si>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</si>
  <si>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</si>
  <si>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</si>
  <si>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</si>
  <si>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</si>
  <si>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</si>
  <si>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</si>
  <si>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</si>
  <si>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</si>
  <si>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</si>
  <si>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</si>
  <si>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</si>
  <si>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</si>
  <si>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</si>
  <si>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</si>
  <si>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</si>
  <si>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</si>
  <si>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</si>
  <si>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</si>
  <si>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</si>
  <si>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</si>
  <si>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</si>
  <si>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</si>
  <si>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</si>
  <si>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</si>
  <si>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</si>
  <si>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</si>
  <si>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</si>
  <si>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</si>
  <si>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</si>
  <si>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</si>
  <si>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</si>
  <si>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</si>
  <si>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</si>
  <si>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</si>
  <si>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</si>
  <si>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</si>
  <si>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</si>
  <si>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</si>
  <si>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</si>
  <si>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</si>
  <si>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</si>
  <si>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</si>
  <si>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</si>
  <si>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</si>
  <si>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</si>
  <si>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</si>
  <si>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</si>
  <si>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</si>
  <si>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</si>
  <si>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</si>
  <si>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</si>
  <si>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</si>
  <si>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</si>
  <si>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</si>
  <si>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</si>
  <si>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</si>
  <si>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</si>
  <si>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</si>
  <si>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</si>
  <si>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</si>
  <si>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</si>
  <si>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</si>
  <si>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</si>
  <si>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</si>
  <si>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</si>
  <si>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</si>
  <si>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</si>
  <si>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</si>
  <si>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</si>
  <si>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</si>
  <si>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</si>
  <si>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</si>
  <si>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</si>
  <si>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</si>
  <si>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</si>
  <si>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</si>
  <si>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</si>
  <si>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</si>
  <si>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</si>
  <si>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</si>
  <si>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</si>
  <si>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</si>
  <si>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</si>
  <si>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</si>
  <si>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</si>
  <si>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</si>
  <si>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</si>
  <si>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</si>
  <si>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</si>
  <si>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</si>
  <si>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</si>
  <si>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</si>
  <si>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</si>
  <si>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</si>
  <si>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</si>
  <si>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</si>
  <si>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</si>
  <si>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</si>
  <si>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</si>
  <si>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</si>
  <si>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</si>
  <si>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</si>
  <si>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</si>
  <si>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</si>
  <si>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</si>
  <si>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</si>
  <si>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</si>
  <si>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</si>
  <si>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</si>
  <si>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</si>
  <si>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</si>
  <si>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</si>
  <si>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</si>
  <si>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</si>
  <si>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</si>
  <si>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</si>
  <si>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</si>
  <si>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</si>
  <si>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</si>
  <si>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</si>
  <si>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</si>
  <si>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</si>
  <si>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</si>
  <si>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</si>
  <si>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</si>
  <si>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</si>
  <si>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</si>
  <si>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</si>
  <si>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</si>
  <si>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</si>
  <si>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</si>
  <si>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</si>
  <si>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</si>
  <si>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</si>
  <si>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</si>
  <si>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</si>
  <si>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</si>
  <si>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</si>
  <si>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</si>
  <si>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</si>
  <si>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</si>
  <si>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</si>
  <si>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</si>
  <si>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</si>
  <si>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</si>
  <si>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</si>
  <si>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</si>
  <si>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</si>
  <si>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</si>
  <si>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</si>
  <si>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</si>
  <si>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</si>
  <si>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</si>
  <si>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</si>
  <si>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</si>
  <si>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</si>
  <si>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</si>
  <si>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</si>
  <si>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</si>
  <si>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</si>
  <si>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</si>
  <si>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</si>
  <si>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</si>
  <si>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</si>
  <si>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</si>
  <si>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</si>
  <si>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</si>
  <si>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</si>
  <si>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</si>
  <si>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</si>
  <si>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</si>
  <si>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</si>
  <si>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</si>
  <si>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</si>
  <si>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</si>
  <si>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</si>
  <si>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</si>
  <si>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</si>
  <si>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</si>
  <si>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</si>
  <si>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</si>
  <si>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</si>
  <si>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</si>
  <si>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</si>
  <si>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</si>
  <si>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</si>
  <si>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</si>
  <si>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</si>
  <si>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</si>
  <si>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</si>
  <si>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</si>
  <si>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</si>
  <si>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</si>
  <si>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</si>
  <si>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</si>
  <si>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</si>
  <si>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</si>
  <si>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</si>
  <si>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</si>
  <si>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</si>
  <si>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</si>
  <si>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</si>
  <si>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</si>
  <si>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</si>
  <si>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</si>
  <si>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</si>
  <si>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</si>
  <si>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</si>
  <si>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</si>
  <si>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</si>
  <si>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</si>
  <si>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</si>
  <si>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</si>
  <si>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</si>
  <si>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</si>
  <si>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</si>
  <si>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</si>
  <si>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</si>
  <si>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</si>
  <si>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</si>
  <si>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</si>
  <si>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</si>
  <si>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</si>
  <si>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</si>
  <si>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</si>
  <si>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</si>
  <si>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</si>
  <si>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</si>
  <si>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</si>
  <si>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</si>
  <si>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</si>
  <si>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</si>
  <si>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</si>
  <si>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</si>
  <si>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</si>
  <si>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</si>
  <si>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</si>
  <si>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</si>
  <si>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</si>
  <si>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</si>
  <si>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</si>
  <si>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</si>
  <si>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</si>
  <si>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</si>
  <si>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</si>
  <si>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</si>
  <si>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</si>
  <si>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</si>
  <si>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</si>
  <si>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</si>
  <si>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</si>
  <si>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</si>
  <si>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</si>
  <si>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</si>
  <si>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</si>
  <si>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</si>
  <si>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</si>
  <si>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</si>
  <si>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</si>
  <si>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</si>
  <si>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</si>
  <si>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</si>
  <si>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</si>
  <si>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</si>
  <si>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</si>
  <si>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</si>
  <si>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</si>
  <si>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</si>
  <si>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</si>
  <si>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</si>
  <si>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</si>
  <si>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</si>
  <si>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</si>
  <si>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</si>
  <si>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</si>
  <si>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</si>
  <si>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</si>
  <si>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</si>
  <si>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</si>
  <si>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</si>
  <si>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</si>
  <si>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</si>
  <si>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</si>
  <si>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</si>
  <si>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</si>
  <si>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</si>
  <si>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</si>
  <si>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</si>
  <si>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</si>
  <si>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</si>
  <si>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</si>
  <si>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</si>
  <si>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</si>
  <si>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</si>
  <si>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</si>
  <si>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</si>
  <si>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</si>
  <si>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</si>
  <si>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</si>
  <si>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</si>
  <si>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</si>
  <si>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</si>
  <si>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</si>
  <si>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</si>
  <si>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</si>
  <si>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</si>
  <si>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</si>
  <si>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</si>
  <si>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</si>
  <si>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</si>
  <si>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</si>
  <si>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</si>
  <si>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</si>
  <si>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</si>
  <si>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</si>
  <si>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</si>
  <si>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</si>
  <si>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</si>
  <si>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</si>
  <si>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</si>
  <si>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</si>
  <si>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</si>
  <si>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</si>
  <si>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</si>
  <si>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</si>
  <si>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</si>
  <si>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</si>
  <si>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</si>
  <si>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</si>
  <si>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</si>
  <si>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</si>
  <si>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</si>
  <si>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</si>
  <si>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</si>
  <si>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</si>
  <si>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</si>
  <si>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</si>
  <si>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</si>
  <si>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</si>
  <si>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</si>
  <si>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F_fews_crm_raw</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</si>
  <si>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</si>
  <si>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</si>
  <si>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</si>
  <si>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</si>
  <si>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</si>
  <si>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</si>
  <si>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</si>
  <si>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</si>
  <si>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</si>
  <si>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</si>
  <si>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</si>
  <si>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</si>
  <si>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</si>
  <si>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</si>
  <si>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</si>
  <si>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</si>
  <si>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</si>
  <si>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</si>
  <si>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</si>
  <si>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</si>
  <si>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</si>
  <si>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</si>
  <si>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</si>
  <si>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</si>
  <si>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</si>
  <si>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</si>
  <si>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</si>
  <si>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</si>
  <si>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</si>
  <si>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</si>
  <si>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</si>
  <si>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</si>
  <si>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</si>
  <si>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</si>
  <si>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</si>
  <si>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</si>
  <si>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</si>
  <si>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</si>
  <si>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</si>
  <si>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</si>
  <si>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</si>
  <si>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</si>
  <si>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</si>
  <si>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</si>
  <si>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</si>
  <si>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</si>
  <si>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</si>
  <si>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</si>
  <si>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</si>
  <si>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</si>
  <si>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</si>
  <si>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</si>
  <si>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</si>
  <si>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</si>
  <si>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</si>
  <si>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</si>
  <si>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</si>
  <si>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</si>
  <si>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</si>
  <si>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</si>
  <si>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</si>
  <si>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</si>
  <si>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</si>
  <si>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</si>
  <si>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</si>
  <si>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</si>
  <si>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</si>
  <si>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S_pov_prop_22_21, S_pov_prop_23_22</t>
  </si>
  <si>
    <t>Operational Risk Score, 12M</t>
  </si>
  <si>
    <t>Operational Risk Score, Change</t>
  </si>
  <si>
    <t>underlying_dimension_date</t>
  </si>
  <si>
    <t>emerging_dimension_date</t>
  </si>
  <si>
    <t>Date of Highest Underlying Ind</t>
  </si>
  <si>
    <t>Date of Highest Emerging Ind</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</si>
  <si>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</si>
  <si>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</si>
  <si>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</si>
  <si>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</si>
  <si>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</si>
  <si>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</si>
  <si>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</si>
  <si>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</si>
  <si>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</si>
  <si>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</si>
  <si>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</si>
  <si>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</si>
  <si>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</si>
  <si>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</si>
  <si>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</si>
  <si>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</si>
  <si>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</si>
  <si>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</si>
  <si>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</si>
  <si>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</si>
  <si>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</si>
  <si>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</si>
  <si>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</si>
  <si>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</si>
  <si>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</si>
  <si>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</si>
  <si>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</si>
  <si>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</si>
  <si>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</si>
  <si>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</si>
  <si>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</si>
  <si>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</si>
  <si>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</si>
  <si>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</si>
  <si>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</si>
  <si>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</si>
  <si>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</si>
  <si>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</si>
  <si>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</si>
  <si>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</si>
  <si>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</si>
  <si>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</si>
  <si>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</si>
  <si>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</si>
  <si>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</si>
  <si>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</si>
  <si>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</si>
  <si>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</si>
  <si>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</si>
  <si>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</si>
  <si>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</si>
  <si>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</si>
  <si>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</si>
  <si>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</si>
  <si>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</si>
  <si>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</si>
  <si>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</si>
  <si>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</si>
  <si>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</si>
  <si>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</si>
  <si>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</si>
  <si>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</si>
  <si>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</si>
  <si>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</si>
  <si>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</si>
  <si>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</si>
  <si>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</si>
  <si>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</si>
  <si>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</si>
  <si>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</si>
  <si>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</si>
  <si>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</si>
  <si>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</si>
  <si>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</si>
  <si>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</si>
  <si>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</si>
  <si>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</si>
  <si>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</si>
  <si>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</si>
  <si>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</si>
  <si>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</si>
  <si>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</si>
  <si>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</si>
  <si>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</si>
  <si>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</si>
  <si>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</si>
  <si>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</si>
  <si>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</si>
  <si>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</si>
  <si>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</si>
  <si>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</si>
  <si>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</si>
  <si>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</si>
  <si>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</si>
  <si>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</si>
  <si>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</si>
  <si>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</si>
  <si>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</si>
  <si>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</si>
  <si>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</si>
  <si>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</si>
  <si>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</si>
  <si>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</si>
  <si>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</si>
  <si>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</si>
  <si>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</si>
  <si>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</si>
  <si>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</si>
  <si>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</si>
  <si>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</si>
  <si>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</si>
  <si>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</si>
  <si>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</si>
  <si>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</si>
  <si>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</si>
  <si>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</si>
  <si>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</si>
  <si>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</si>
  <si>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</si>
  <si>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</si>
  <si>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</si>
  <si>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</si>
  <si>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</si>
  <si>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</si>
  <si>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</si>
  <si>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</si>
  <si>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</si>
  <si>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</si>
  <si>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</si>
  <si>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</si>
  <si>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</si>
  <si>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</si>
  <si>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</si>
  <si>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</si>
  <si>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</si>
  <si>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</si>
  <si>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</si>
  <si>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</si>
  <si>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</si>
  <si>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</si>
  <si>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</si>
  <si>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</si>
  <si>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</si>
  <si>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</si>
  <si>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</si>
  <si>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F_FAO_WFP_Hunger_Hotspot</t>
  </si>
  <si>
    <t>F_FAO_WFP_Concern_raw</t>
  </si>
  <si>
    <t>highest</t>
  </si>
  <si>
    <t>very high</t>
  </si>
  <si>
    <t>high</t>
  </si>
  <si>
    <t>F_FAO_WFP_Concern</t>
  </si>
  <si>
    <t>Fr_acaps_risk_text</t>
  </si>
  <si>
    <t>Fr_acaps_risk_text_raw</t>
  </si>
  <si>
    <t>NH_inform_severity</t>
  </si>
  <si>
    <t>NH_inform_severity_text_raw</t>
  </si>
  <si>
    <t>NH_inform_severity_text</t>
  </si>
  <si>
    <t>CuraÃ§ao</t>
  </si>
  <si>
    <t>SÃ£o TomÃ© and PrÃ­ncipe</t>
  </si>
  <si>
    <t>TÃ¼rkiye</t>
  </si>
  <si>
    <t>People Below $2.05 Poverty Line, % Change</t>
  </si>
  <si>
    <t>fcs.csv</t>
  </si>
  <si>
    <t>fsi.csv</t>
  </si>
  <si>
    <t>proteus.csv</t>
  </si>
  <si>
    <t>gfsi.csv</t>
  </si>
  <si>
    <t>ghsi.csv</t>
  </si>
  <si>
    <t>eiu.csv</t>
  </si>
  <si>
    <t>inform_risk.csv</t>
  </si>
  <si>
    <t>acled.csv</t>
  </si>
  <si>
    <t>ifes, gic, psuedo_reign</t>
  </si>
  <si>
    <t>ifes.csv, gic.csv</t>
  </si>
  <si>
    <t>acaps-risk-list-reviewed/Conflict and Fragility</t>
  </si>
  <si>
    <t>fao-wfp-web</t>
  </si>
  <si>
    <t>wb_fpi.csv</t>
  </si>
  <si>
    <t>who_dons.csv</t>
  </si>
  <si>
    <t>ifrc_epidemics.csv</t>
  </si>
  <si>
    <t>gdacs.csv</t>
  </si>
  <si>
    <t>fao_locust.csv</t>
  </si>
  <si>
    <t>acaps-risk-list-reviewed/Natural Hazard</t>
  </si>
  <si>
    <t>imf_unemployment.csv</t>
  </si>
  <si>
    <t>mpo.csv</t>
  </si>
  <si>
    <t>acaps-risk-list-reviewed/Socioeconomic</t>
  </si>
  <si>
    <t>inform_severity</t>
  </si>
  <si>
    <t>inform-severity</t>
  </si>
  <si>
    <t>https://drmkc.jrc.ec.europa.eu/inform-index/INFORM-Severity</t>
  </si>
  <si>
    <t>Fr_EIU_Security_Change_norm</t>
  </si>
  <si>
    <t>Fr_EIU_Security_Change_raw</t>
  </si>
  <si>
    <t>Fr_EIU_Security_Change</t>
  </si>
  <si>
    <t xml:space="preserve">coup: 2023-06-26 successful; </t>
  </si>
  <si>
    <t xml:space="preserve">coup: 2023-08-30 successful; </t>
  </si>
  <si>
    <t>https://fews.net/; Request from Andres Chamorro</t>
  </si>
  <si>
    <t>Request from Haoyo Wu</t>
  </si>
  <si>
    <t>Not high risk and max IPC of 4 in Jun 2023</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</si>
  <si>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</si>
  <si>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</si>
  <si>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</si>
  <si>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</si>
  <si>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</si>
  <si>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Not high risk and max IPC of 3 in Oct 2023</t>
  </si>
  <si>
    <t>Drought in Kenya (3.4)</t>
  </si>
  <si>
    <t>Complex crisis in Malawi (3.4); Tropical Cyclone Freddy in Malawi (3)</t>
  </si>
  <si>
    <t>Complex crisis in El Salvador (3.1)</t>
  </si>
  <si>
    <t>TÃ¼rkiye / Syria earthquake in TÃ¼rkiye (3.2)</t>
  </si>
  <si>
    <t>Complex crisis in DPRK (3.7)</t>
  </si>
  <si>
    <t>Complex crisis in Sudan (4.9)</t>
  </si>
  <si>
    <t>Complex crisis in South Sudan (4.1)</t>
  </si>
  <si>
    <t xml:space="preserve">The escalation of hostilities around Syu // Rationale: 12â€“13 February 2024, with an attack by Azerbaijan's forces killin//Azerbaijan claimed that the attack was in response to an earlier//Armenian attack injuring one of their soldier//Rhetoric around conflict between the two countries has//een an ally to Armenia in the conflict with Azerbaijan, with Armenia // Vulnerability: </t>
  </si>
  <si>
    <t>New administrative divisions in Papua an // Rationale: has long been suffering from armed activity, ethnic tensions, an//so touted not to mitigate the conflict situation in Papua and West P//This could increase the conflict with separatists in the Papua//and engaged in low intensity armed conflict with the Indonesian//Incidents relating to violence against civilians have sign//e years, which has heightened protection concerns among the civilians in the r//rces, TPNPB, and unidentified armed groups//ces intensified operations in conflict hotspots in West Papua territ // Vulnerability: a provinces are vulnerable to conflict due to the creation of new pr//rable as further tensions and conflict would prevent their return to</t>
  </si>
  <si>
    <t>An escalation of clashes between Hezboll // Rationale: an â€” has been the main entity fighting against Israel in Lebanon//near the border, and Israeli fighter jets have been flying over//Iran in the Palestine-Israel conflict, which would trigger Israelâ€™s//reaction, could result in clashes or international armed conf//s at 15 October, cross border attacks between Hezbollah and Lebano//an, play a role in increasing clashes between Israel and Hezbolla//s on Syria continue to target armed groups or cells backed by Ira//he involvement of Palestinian armed groups based in refugee settl//y Hezbollah) who sporadically clash with Israeli soldiers and att//ontribute to an escalation of fighting between Hezbollah and Isra//IMPACT: The escalation of clashes at the Blue Line and air st // Vulnerability: te crises, but an increase in clashes and displacement can increa</t>
  </si>
  <si>
    <t xml:space="preserve">The upward trend of tribal fighting and  // Rationale: ed in political and electoral violence between rival political gro//Increased tribal fighting tends to damage and destro//in recent episodes of tribal conflict (especially in 2022 and 2023)//s currently tend to engage in fighting themselves//s changed the dynamics of the clashes and increased casualties si//The number of armed clashes, riots, and incidents of vi//ecurity forces to rein in the violence//Continued tribal fighting would result in heightened//protection concerns, including increased violenc//Based on past events of violence and related displacements,//he youth, to engage in tribal fighting, which could provide them//t be a deterrent to increased fighting // Vulnerability:  | The deteriorating socioeconomic situatio // Rationale: Many people flee from the violence affecting Highlands region//some form of physical sexual violence, almost twice the global av//rtunistic looting, arson, and violence, mainly in Port Moresby//Widespread sexual violence was also reported//ests, riots, and incidents of violence against civilians in the ar//In 2024, the fragile social and economic situatio//n may trigger more violence, particularly riots, in urb//lack of capacity to deal with violence also serves as an aggravati//d impact is likely heightened protection concerns and healthcare needs, especi // Vulnerability: </t>
  </si>
  <si>
    <t>Increased political and ethnic tensions  // Rationale: The conflict between the Rapid Support For//The conflict has particularly affected Dar//ings and ethnically motivated attacks by the RSF and their allies//RSF fighters are targeting injured non-//elves, potentially escalating armed conflict//lso saw an intensification of fighting in September, with the SAF//f sexual assault and targeted attacks//Armed conflict will likely increase over key//o the geographic expansion of clashes, resulting in more displace//With more clashes, the numbers will likely be // Vulnerability: The conflict has displaced millions intern</t>
  </si>
  <si>
    <t>Not high risk and max IPC of 3 in Feb 2024</t>
  </si>
  <si>
    <t>Not high risk and max IPC of 2 in Feb 2024</t>
  </si>
  <si>
    <t>High risk and max IPC of 3 in Feb 2024</t>
  </si>
  <si>
    <t>High risk and max IPC of 4 in Feb 2024</t>
  </si>
  <si>
    <t>Not high risk and max IPC of 4 in Feb 2024</t>
  </si>
  <si>
    <t>2024-02-27 â€“ Nipah virus infection - Bangladesh</t>
  </si>
  <si>
    <t>2024-02-07 â€“ Influenza A (H1N1) variant virus</t>
  </si>
  <si>
    <t>2024-02-13 â€“ NA; 2024-02-13 â€“ NA</t>
  </si>
  <si>
    <t>COM: 2024 Cholera Outbreak; COM: 2024 Cholera Outbreak</t>
  </si>
  <si>
    <t>2024-02-09 â€“ Influenza A(H1N1) variant virus - Spain</t>
  </si>
  <si>
    <t>2024-02-08 â€“ Avian Influenza A (H5N1) - Cambodia</t>
  </si>
  <si>
    <t>MUS: Epidemic - 12-2023 - Dengue Outbreak; MUS: Epidemic - 12-2023 - Dengue Outbreak</t>
  </si>
  <si>
    <t>2024-02-16 â€“ Middle East Respiratory Syndrome Coronavirus  - Kingdom of Saudi Arabia; 2024-02-16 â€“ Middle East Respiratory Syndrome Coronavirus  - Kingdom of Saudi Arabia</t>
  </si>
  <si>
    <t>SOM: Somaliland Dec 2023 Cholera Outbreak; SOM: Somaliland Dec 2023 Cholera Outbreak</t>
  </si>
  <si>
    <t>UGA: Epidemic - 01-2024 - Measles Outbreak; UGA: Epidemic - 01-2024 - Measles Outbreak</t>
  </si>
  <si>
    <t>2024-02-08 â€“ Western Equine Encephalitis â€“ Uruguay</t>
  </si>
  <si>
    <t>S_change_unemp_22,S_change_unemp_21</t>
  </si>
  <si>
    <t>Complex crisis in Afghanistan (4.4)</t>
  </si>
  <si>
    <t>2023-12-18 - drought - orange - NA</t>
  </si>
  <si>
    <t>Drought in South-West Angola (3.1)</t>
  </si>
  <si>
    <t>Complex in Burundi (3.3)</t>
  </si>
  <si>
    <t>2023-07-24 - drought - green - NA</t>
  </si>
  <si>
    <t>2023-09-26 - volcano - green - NA; 2023-10-23 - drought - green - NA</t>
  </si>
  <si>
    <t>2022-09-19 - drought - orange - NA; 2023-04-24 - drought - green - NA</t>
  </si>
  <si>
    <t>Complex crisis in Colombia (4)</t>
  </si>
  <si>
    <t>2023-08-14 - drought - orange - NA</t>
  </si>
  <si>
    <t>2023-09-18 - drought - orange - NA</t>
  </si>
  <si>
    <t>2023-11-20 - drought - green - NA</t>
  </si>
  <si>
    <t>Complex crisis in Ethiopia (4.1); Drought in Ethiopia (3.6)</t>
  </si>
  <si>
    <t>2022-09-19 - drought - orange - NA</t>
  </si>
  <si>
    <t>Complex crisis in Haiti (4.3)</t>
  </si>
  <si>
    <t>2024-03-18 - volcano - green - NA</t>
  </si>
  <si>
    <t>2023-08-14 - drought - orange - NA; 2023-08-13 - volcano - green - NA; 2023-05-21 - volcano - green - NA</t>
  </si>
  <si>
    <t>2021-10-18 - drought - orange - NA</t>
  </si>
  <si>
    <t>Storm Daniel and floods in Libya (3.2)</t>
  </si>
  <si>
    <t xml:space="preserve">Water contamination and floods from Stor // Rationale: ber 2023, Storm Daniel caused flooding and destruction in the coa//OCHA estimates that the floods affected 884,000 people to v//People living in flood-affected areas are in urgent//need of fresh water, as the floodwaters have washed away, burie//ody diarrhoea reported in the flood affected areas//epidemiological situation in flood-affected areas has been repor // Vulnerability: </t>
  </si>
  <si>
    <t>2024-02-23 - cyclone - green - (116 km/h); 2024-01-27 - cyclone - green - (106 km/h); 2024-01-19 - cyclone - orange - (158 km/h)</t>
  </si>
  <si>
    <t>2023-12-18 - drought - orange - NA; 2024-03-14 - cyclone - orange - (158 km/h)</t>
  </si>
  <si>
    <t>2023-12-18 - drought - orange - NA; 2023-08-21 - drought - green - NA</t>
  </si>
  <si>
    <t>2023-04-24 - drought - green - NA</t>
  </si>
  <si>
    <t>Complex crisis in Somalia (4.6)</t>
  </si>
  <si>
    <t>2024-03-14 - cyclone - orange - (158 km/h)</t>
  </si>
  <si>
    <t xml:space="preserve">Drought conditions due to the El Nino, h // Rationale: mor-Leste is showing signs of drought due to the ongoing El Nino So//Prolonged dry spells will negatively impact//ino event in 2015-16 caused a drought in Timor-Leste and affected 8//Poverty, El Nino induced drought-like conditions, and high foo//Due to unfavourable weather conditions including the curr // Vulnerability: </t>
  </si>
  <si>
    <t>Complex crisis in Venezuela (4.2)</t>
  </si>
  <si>
    <t>2024-02-11 - cyclone - green - (74 km/h)</t>
  </si>
  <si>
    <t>Drought in Zambia (3.3)</t>
  </si>
  <si>
    <t>An escalation of clashes between Hezboll // Rationale: nâ€™s population live below the poverty line//Conflict will result in livelihood losses and further increase p // Vulnerability: a deteriorating economy, high inflation, and loss of livelihoods</t>
  </si>
  <si>
    <t xml:space="preserve">The deteriorating socioeconomic situatio // Rationale: s characterised by high youth unemployment and poverty, reduced purc//employees are likely to need livelihood support once riots occur // Vulnerability: </t>
  </si>
  <si>
    <t>The closure of IDP camps across Myanmar  // Rationale: d by insecurity caused by the conflict between the Myanmar military//junta, along with armed groups supporting them, and a//nce; increased insecurity and armed conflict, and mine contaminat//d to be very crowded, raising protection concerns especially for women and chi//in due to insecurity, ongoing fighting, and significant explosive // Vulnerability: re more at risk of heightened protection concerns | Coordinated offensives conducted by anti // Rationale: A coalition of ethnic armed organisations (EAOs) called t//Army, launched a coordinated offensive, named Operation 1027, agains//y the coalition regarding the offensive point to the intention to saf//respond to ongoing artillery attacks and airstrikes from the Myan//ilitary has retaliated to the offensive with air strikes and other he//As at 6 November, heavy fighting is going on and have resul//Some of NUGâ€™s armed wings, such as the Peopleâ€™s D//d or are participating in the offensive//eâ€™s Defense Force launched an attack on military junta bases in Ka//rt of simultaneous resistance attacks against the military junta f//The offensive by the coalition will not onl//y intensify armed conflict in the northern Shan state an//Such a coordinated offensive indicates towards enhanced co//llaborated offensives by many EAOs and anti-coup r//It is highly likely that the armed conflict will intensify throu//han state on 12 January 2024, conflict is going on with significant//cruited into the military and armed resistance groups, as many of//e civilians would likely join armed resistance instead of the mil//This will result in a broader armed conflict // Vulnerability: ogical distress, gender-based violence, and human trafficking//- People fleeing the conflict-affected areas to remote loca//- Intensified conflict will further increase food pr//ivelihoods due to the growing conflict | Conscription policies by the Myanmar mil // Rationale: The junta is currently in an armed conflict against armed resist//resistance forces and ethnic armed organisations (EAOs)//a, and some may even join the armed resistance groups instead of//phically expand and intensify armed conflict in the country in 20//- Intense armed conflict would mean heightened protect // Vulnerability: ilitary junta and some ethnic armed organisations//Increased conflict and reduced humanitarian assi</t>
  </si>
  <si>
    <t>BFA: Outbreak - 02-2024 - Measles BF2024; BFA: Outbreak - 02-2024 - Measles BF2024</t>
  </si>
  <si>
    <t>BIH: Epidemic - 01-2024 - Measles Outbreak</t>
  </si>
  <si>
    <t>BRA: Epidemic - 01-2024 - Dengue epidemic, - Arbovirus; BRA: Epidemic - 01-2024 - Dengue epidemic, - Arbovirus</t>
  </si>
  <si>
    <t>COG: Outbreak - 04-2024 - MONKEY-POX OUTBREAK; COG: Outbreak - 04-2024 - MONKEY-POX OUTBREAK</t>
  </si>
  <si>
    <t>GTM: Epidemia - 12-2023 - Incremento de Casos Sospechos de SÃ­ndrome Guillain BarrÃ©; GTM: Epidemia - 12-2023 - Incremento de Casos Sospechos de SÃ­ndrome Guillain BarrÃ©; GTM: Epidemic - 04-2024 - National Health Emergency due to Dengue; GTM: Epidemic - 04-2024 - National Health Emergency due to Dengue</t>
  </si>
  <si>
    <t>NGA: Epidemic - 01-2024 - Cerebrospinal Meningitis; NGA: Epidemic - 01-2024 - Cerebrospinal Meningitis</t>
  </si>
  <si>
    <t>2024-04-10 â€“ Rabies</t>
  </si>
  <si>
    <t>2024-04-09 â€“ Avian Influenza A(H5N1) â€“ United States of America</t>
  </si>
  <si>
    <t>2024-04-02 â€“ Avian Influenza A(H5N1) â€“ Viet Nam; 2024-04-02 â€“ NA; 2024-04-02 â€“ NA; 2024-04-19 â€“ Avian Influenza A(H9N2)- Viet Nam</t>
  </si>
  <si>
    <t>2020-01-20 - drought - orange - NA; 2022-09-19 - drought - orange - NA; 2023-10-23 - drought - green - NA</t>
  </si>
  <si>
    <t>2023-07-24 - drought - green - NA; 2024-01-08 - drought - green - NA; 2024-04-10 - cyclone - green - (222 km/h); 2024-03-18 - cyclone - green - (176 km/h); 2024-02-24 - cyclone - green - (74 km/h); 2024-02-02 - cyclone - green - (102 km/h)</t>
  </si>
  <si>
    <t>2024-04-28 - flood - orange - NA</t>
  </si>
  <si>
    <t>2024-02-19 - drought - green - NA</t>
  </si>
  <si>
    <t>Complex crisis in Bangladesh (3.9)</t>
  </si>
  <si>
    <t>2024-05-06 - flood - orange - NA; 2022-09-19 - drought - orange - NA</t>
  </si>
  <si>
    <t>2024-05-03 - flood - green - NA; 2024-04-20 - flood - green - NA</t>
  </si>
  <si>
    <t>2023-12-18 - drought - orange - NA; 2024-04-15 - flood - green - NA</t>
  </si>
  <si>
    <t>2024-05-04 - cyclone - orange - (148 km/h)</t>
  </si>
  <si>
    <t>2024-04-29 - flood - green - NA</t>
  </si>
  <si>
    <t>2024-04-29 - flood - green - NA; 2024-04-17 - flood - green - NA</t>
  </si>
  <si>
    <t>2023-04-24 - volcano - green - NA</t>
  </si>
  <si>
    <t>2023-08-14 - drought - orange - NA; 2023-09-18 - drought - orange - NA; 2024-04-22 - flood - green - NA</t>
  </si>
  <si>
    <t>2024-04-22 - earthquake - green - (M 5.5)</t>
  </si>
  <si>
    <t>2023-08-14 - drought - orange - NA; 2023-07-24 - drought - green - NA</t>
  </si>
  <si>
    <t>2023-05-05 - volcano - green - NA; 2024-02-19 - drought - green - NA</t>
  </si>
  <si>
    <t>2024-05-05 - earthquake - green - (M 5.6); 2024-05-05 - earthquake - green - (M 6.2); 2024-04-27 - earthquake - green - (M 6.1); 2024-04-30 - flood - orange - NA; 2024-04-29 - volcano - green - NA; 2024-02-29 - volcano - green - NA; 2024-01-23 - volcano - green - NA; 2024-01-11 - volcano - green - NA; 2023-11-27 - volcano - green - NA; 2023-11-22 - volcano - green - NA; 2023-07-05 - volcano - green - NA; 2023-09-18 - drought - green - NA</t>
  </si>
  <si>
    <t>2024-05-01 - flood - green - NA; 2024-01-19 - cyclone - orange - (158 km/h)</t>
  </si>
  <si>
    <t>2021-10-18 - drought - orange - NA; 2024-04-16 - flood - green - NA</t>
  </si>
  <si>
    <t>2021-10-18 - drought - orange - NA; 2024-04-22 - flood - green - NA</t>
  </si>
  <si>
    <t>2023-09-18 - drought - orange - NA; 2023-11-20 - drought - green - NA</t>
  </si>
  <si>
    <t>2023-10-23 - drought - green - NA; 2024-03-28 - cyclone - orange - (169 km/h); 2024-01-19 - cyclone - orange - (158 km/h); 2024-01-04 - cyclone - green - (127 km/h)</t>
  </si>
  <si>
    <t>2024-02-28 - volcano - green - NA; 2023-05-23 - volcano - green - NA; 2024-02-19 - drought - green - NA</t>
  </si>
  <si>
    <t>2024-04-15 - flood - green - NA; 2023-07-24 - drought - green - NA</t>
  </si>
  <si>
    <t>2022-09-19 - drought - orange - NA; 2023-07-03 - volcano - green - NA</t>
  </si>
  <si>
    <t>2024-05-03 - earthquake - green - (M 5.7); 2023-08-01 - volcano - orange - NA</t>
  </si>
  <si>
    <t>2024-05-01 - earthquake - green - (M 5.9); 2023-11-20 - volcano - green - NA; 2023-07-20 - volcano - green - NA</t>
  </si>
  <si>
    <t>2022-09-19 - drought - orange - NA; 2024-04-22 - flood - green - NA</t>
  </si>
  <si>
    <t>2024-04-18 - flood - green - NA; 2023-11-01 - volcano - green - NA</t>
  </si>
  <si>
    <t>2024-04-21 - flood - green - NA</t>
  </si>
  <si>
    <t>TÃ¼rkiye / Syria earthquake in Syria (3.3)</t>
  </si>
  <si>
    <t>2024-05-05 - earthquake - green - (M 5.7)</t>
  </si>
  <si>
    <t>2024-05-06 - earthquake - green - (M 5.6); 2024-04-26 - earthquake - green - (M 5.7); 2024-04-22 - earthquake - green - (M 5.5); 2024-04-22 - earthquake - green - (M 6.0); 2024-04-22 - earthquake - green - (M 6.1); 2024-04-22 - earthquake - green - (M 5.8); 2024-04-22 - earthquake - green - (M 5.6)</t>
  </si>
  <si>
    <t>2024-05-04 - cyclone - orange - (148 km/h); 2024-04-28 - flood - orange - NA</t>
  </si>
  <si>
    <t>2024-05-03 - flood - green - NA</t>
  </si>
  <si>
    <t>2024-05-02 - earthquake - green - (M 5.5); 2024-04-29 - flood - green - NA</t>
  </si>
  <si>
    <t>2024-04-18 - flood - green - NA</t>
  </si>
  <si>
    <t>2023-12-18 - drought - orange - NA; 2023-12-18 - drought - orange - NA; 2024-03-14 - cyclone - orange - (158 km/h)</t>
  </si>
  <si>
    <t>Complex crisis in Zimbabwe (3.6)</t>
  </si>
  <si>
    <t>The closure of IDP camps across Myanmar  // Rationale: k of shelter, food and water, livelihood opportunities, basic services//ce contamination, and lack of livelihood opportunities, although being//f origin because of a lack of livelihood opportunities and insecurity,//cement to places with lack of livelihood opportunities, adequate shelt // Vulnerability:  | Coordinated offensives conducted by anti // Rationale:  // Vulnerability: mers are likely to lose their livelihoods due to the growing conflict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</si>
</sst>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5">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121</c:v>
                </c:pt>
                <c:pt idx="1">
                  <c:v>61</c:v>
                </c:pt>
                <c:pt idx="2">
                  <c:v>14</c:v>
                </c:pt>
                <c:pt idx="3">
                  <c:v>17</c:v>
                </c:pt>
                <c:pt idx="4">
                  <c:v>3</c:v>
                </c:pt>
                <c:pt idx="5">
                  <c:v>2</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7J3ZciNHkq5fhaabcwUo96Wte8wAFLciWSoRZNVId1kkRKJFAtUgKKnqdeZqLubuvIFe7HyBXBDp
CGxktGXOUWHMWmMRdFTg9wgPD1//fvPH324eRtns4I/Hh8nT327++Md39/P55799//3Tzf3oMXvq
Po5vZtOn6S/z7s308fvpL7+Mb0bf386y38eTu+89xw2+v7nPZvPRH9/9x9/5trvR9Hx6k83H08mP
z6PZl8vR0/PD/GnDnHHq4Gb6PJkr8ju+6R/f9bP7WTaefHcwmszH8y9XXz6P/vFd7W++O/heftPK
v3rwwMLmz7fQelHXCSMnSQPH9YLQdePvDh6mk7tiOnS6YeC5rhMEvuuGnh+U//S77BHyHdazWE12
ezsbPT0dFP/VCGuL18bHT9NB/tsHU7XQ/snil31fx/Y//i4G+K1iRINfArNtSqJ//Pwlm2QlAq8H
P+jGqRPHruPEoR8ngZvUwO+ESTeN49jxnTQIEi/wvPLfztHfvh4z+CWdwL4cltAf/9Q89Iez8Xw2
soi9G3b9xEniKAxc14+jNKxh7yfdxPPcwA/DIEpiJvMTlwO/w2rMyFeEAvpqXGJ/eNk89hfZA2Ku
ROD1277j+l3P9d04DZOE/ySxW8c+6PqOmzg+00kUuwnHQkd/+3rM4Jd0AvtyWEJ/8bEF0CNwHrNZ
+ftfj73ndt04DuPIiUIn8oO4Lu/TqBu6UZr4ju95XhRGQuJcbF/PGuxLQgl+Ob6C/kXz6L8ZPU5v
ZtyVNweXo8/Pnx74f6a/HMzvRwcD7sipPbZ0vG6aIG34vzT/1K8Cz1fiyIv82C3my387F0ivWamZ
Ydu/UXByO4Fk8eBN8yy+Hh58GM/uxpOD06eHbHL7VOL6+qPmJl3fi2Fa5Fc801SrThR0U86ai5Sr
5nUxt9fSzEw0fIXgmuEvJJs+nDbPpiuO3HH2+GlsUwPwu2hVrgsT/JDrKEG31fmDhhCgcwUJuoEf
+6EvlIDd1mRmjE4rOKJPSVYct0Ao9p8f7rKZTUYEXjcOEzdMo8BZfLh0NEZ4YdfzQyfmbVKJRv2c
7LIgMxeWlIIHywnJgf5x84eh98vdfTYZP80ziw9BnxvG99Mg8rzE8WI/qJ+GiHeiF/qR4zoxD8IV
jXjHNZn5UCMWrKjNSW70jprnxvvsV8us8NIuNwaKL2+PkPeJXzsOES8TN0hRmhMvcle1413WY2bD
klLwYDkhGfD+rHkG/LtVM6cbe1Hge1GSSyfHqT8VuSeigFsk9L38D3jN6PJp7/WZubPmawSr1vyV
5NugBWLsavw4nXXOR0/zUQnY65WuToJNJXET5FfBrfoDx+U2SYMkCYIUswsfwawdF2VmUY1YMKY2
J9lxdd78MTq8+/J5bo8RGBZDx/MwnkQ18YVwS2JMLkl5msQLc+syzNAXZAL0YlTCfdiC3X+R3WTT
g2Hv0iLkXtf1saiExdZWe1vTozBzdcPY9SOu8fIfzV+PO63FjLtGKrDXZiT+Fz80v937s+zr+KHE
wYLgcbknQs9z0KFcPwg9t35LdEK/6/DaSJww9kInjSPBhO0LMnOgpBPwl8MS+z4bDg+BMJKvDPxb
7ejvprP5/cHZ1KpBN3C6boB4Tzzjc9v14q6LMIoTr3hGlLzPz8COazLzoEYsGFGbk9w4e988Nz6M
JqOvz6MHi0/rpMvFiobqOoVlo34Jd3hNqDnfLVklLLw7LcnMCo1UMEKbkWz4cNg8GzBDzy2ywA+7
WM+RN3GhCNVfEW6A8cPhIZcyrmurW5dhhr0gE5AXoxLui6vm4T77Mrv78tXuGzpw0XlAFF9qZanQ
LuAYf58XOCk3QD7NDaFDv9uSzPjrtIIJ+pTkxFkLNKHhvHtwgevcplsb2yuXbYBfNcyfAXWTUifi
Mg54YQdxoYYKLXS3NZlZodMKVuhTkhUXLbBlXN9hArcohNyuFydRwmnwA/Xkko4+D0MHoQVh7KSY
nfA81Q/E9uWYOVDSCfTLYYn8dQsOweHT7/iZJja9rOoFFoWEF7iOh8zBpld7DvhuF4bEoYtxNY2w
X2Dw06XRLisyw7+kFAxYTkgWDH9u/ka4esamatOu7QdoOZ6Xxg7WbYc4grTGgJTXmM97DR0pip0A
LtUZsMN6zPhXhAL+alyif/WuefTf348fxp8/jyejpxKG1z/KMM2lAdYGXlyph5vHqXPAxRuOMTvi
LeaHyqzNtH4EdlyTmQs1YsGJ2pzkxvuT5rlxPv40surjiZSvLXJ8ZSX18B6kdf92B5O363FO+KsY
Uyqv6DordliQmQ0VoWBBNS7hP2/BA/kieybeCR+PxbvYc7pexD0QYaZ2uXXrt0EH84XvpcTbBH6E
E4i3QZ0Buy3JzAOdVrBBn5KcuGgBJwbZ59HBh9Hs1qKNGqnk+DwTCMOpXQgdojxCLgOOSPkurvNg
t8WYeaDTCh7oU5IHgw/NC6Pe7HFk9ShgKvJS9rnrukHIYQjrZyEgMMNPuLe9mJtjVS3dYT1mHlSE
ggHVuES/1wJ//+H8fjz9bFMSJV1kEM8Crl2CXqOofhX4qZrmTYBy5BJ8nHJI9Et5l/WY4V9SCvyX
E5IBhy2wVJxObqdoRTY50MFWutA6lZkuIrYb0V8TRRwMTHgpD7aIP1iN+95pTWYuaKSCDdqM5MPp
m+bFUH/2PBmNy834euUUCxzvLi9Nk3Rx36rYes1apFgQcSPzQiNIlueDOAfbl2PGv6QT4JfDEvl+
C94G/dHD3fj50R70pDUQa5SGyKDcEle/iAEexiQE5uXGI4f7QRdBO6xnDfblD5Hgl+Mr6LfAMP02
e8zGNxY1UYxzHpFEfCKXIG83xOyjbfxOHHd9FTNJQoTvJCF3cR3+HRZkhr8iFPBX4xL+ty24f69/
VRk/FtXPIO0SxYXZDSdk6vDScmvwYxfy0yiNyPdJCRFPpLN4h/WY0a8IBfrVuET/ute80B/yEJuQ
6lTuQBtiHye9cgL7vMJ8J1Yh9vruD7FZkGqVJjyHwwgxJYyiu6zIzIAlpeDAckKyYNiCJ9jCgTqa
TZSTYEz+1b8hUjskKYKoCCzUNV7wOujGfpz6GFDzT7kNNJ/xniszs2b9bxSsWv+HknUXLXAtn2XP
49n41xK11x8enxAXHDeOh0F18am/3GKeFvh0EGqFA07oTDusx8yfilCwoxpvPKQiexxbjY5XxgjP
90Pi5AosxdngkkaEoZiaPWickG0LMkNdEQqoq3G50d+14ZoghuIusxhOhPIfxFy/bPaaSOqoidBL
I4c72iSThttXYsa9IhS4V+MS92EbXgbZ7FN2O32yJ2EIkiOoWuV8khxHPJFb1446IW4b3GpIGWWj
cwwZ0dtXZGZAv/otggPLCcmCfr95Del4NppkVp3GKowRVwGRWtUO1xWkyO1ix8ZAnZolzw4LMjOg
IhT4V+MS/uNWWCXG8/HT/b8ziy3ADuqnZdhc/RpQWWyRHxEhj55kkkd9HBn7rc/MnHXfI3i17s8k
6z4cN39yrqY2U0gJfOc8kKlQBr7XVSOXRx/2PLJ+iw9yTbdpbFuMmSs5leBBPigRv2oB4qczwhwn
t+Uvf70+GnpdzKMuBjw/h1U85mIKOKRBCO5m1HdYkBn4ilBgX41L+E9bYEl6z+vtMbOHfkKyOl4a
Qosw1SkWhHVdKXGIAkvwJHiEYDhx4sIdfc9vX48Z/JJOYF8OS+jft0BBfU8Rmvn04HJ8YzFrXRny
3NgH+kKqCF2JMF+ffEJya4vTIWTOjotawwT9F0lO6HMr7GiBTYPA2OyLVZeO3+VVjNesuIT5T+0s
KG8CQUZB6si8g12WYubAklLAv5yQ2F/81Py1+2b6SKDdTTapijqUUuH19wEnIsFujcyP3IgHmqrY
o+uusYPTB9sFMS4Odm8PgaULpP2WZuaK6TsEf0x/Ijn1pgU5OsPpY/Zg0+9JfEVEHSVKy/j4NEPi
HmvswdyX4pNOVwv+7LASMzcqQsGCalziPmwB7pe/2w0D7rjgiqMff34Nb5/7WXmf4UOuHon7Yfs6
zKCXdALzclhCfvmxeaF0xCv65v7g/fThi21fvxsrZydGC+FgxpSUYkvCxY+nsy6H9lmNmQWr3yCY
sfoHki3vj5pny8+Wa44o8x3+/JSg6/rNQHZaGHJ1oK3WWbF9BWYGlHQC9nJYgv1zCzydh/96zuZT
fDwPB8fPuDyzEgkL9zKCP0pSTEYUMUwR/fWYI4IflXjyY5W+yeWdiofCXisz88PwFYI1hr+QXDr+
sfkj8dOIaDyLnOGNEMTUnixTBeucCWIUKnhG+kL1wNY1pq2rMXOjIBMcKEYl6j+14Ok8mE3JD7F4
ItB1yI8iFhvjHg9oglFrV7NLwDZONsqRUWaEWBgVJKDjvsN6zMhXhAL7alyif9KC59px9mlqcc8T
fod/nzRB5D2efuoaidQQ18WY5/FKIA4jCvPUHR39resxY1+QCeSLUYn7ca95WWP9GkDOI+BjcnEo
vEbR2/qmV0HwVFr1gwiTN2wJhFq0fTlrcC9uMwl8MbyCfAsca1fZP8e26xpRUxVB7vts/ICqq45K
99Mex7EyURMYj+8nTEkJ9IXI2W1JZg7otIIL+pTkxNXb5s/AyfOEemtfSvH7el2IK9UlpDeJHUqv
qqKSdTa4PApweyYLhSkIScsp/2k88BRi3mE9Zh5UhIIB1bhE/+S6efR7X0f4c8f/tFlqjfQD0s0S
rlZPFUEQNy/sQeQrOx12a0JdUsKCddm/24rMLNBpBRf0KcmIXguyM68n4/no9mA4z+Y2MwTJNiDZ
LMSfT5B1kW2gyaROqoIlKYfrLa4DojEwq+rc2HlZZoYIcsETMSvZcj1s/nwcjSd2PWpk5rPrYxyV
S+++xhBVvstzeBGscajtsB4zJypCwYNqXKJ/dNo8+ifTye3zLLMZ/hKoQsM+pmleZGAcst81+DsJ
SeVF2LCzYr7eZTlm9JeUAv7lhMT/pAVa0nlmNfQowTmA+96lMA5hwbIkPbpRlzr15OooK9FqtvK2
xZiRz6kE6vmgRPy8BS+C01n2r1ICv14VougpjmFcAg6ZaPRhUHetttsDBbiPdZRK9bhzFgqrLvy3
LcaMeE4lEM8HJeKnPzYvYyjQOJ3fW/QadygBGFJrNnY8+i9ggxB2aQ+vMu8zYuPJCEdLisQ7YIcF
mYGvCAX21biE/7wFF2zvkUR85awcZo/TzN7WV5ZocisxRIv8j46Lk5KAL5LwZQ747msxM0DSCz7I
acmOXgvY0Z8+kYp8gH/s4GQ0+zq6m/5Gfog9tpB7rPwxXoj0RwEiZqUmkfDlUFDHIaqFgjrUDomE
t2D/5Zk5te57BMfW/ZnkXL/XvBy7xJlsN4ucCmsYk6KYIs2quotqU6JdHh5Z5AQmUYEHVqmEZzip
Xx47rMfMm4pQMKMal+hftsClPPzzv6YHV9PHP/97cXbez/78n8nN+POoxOT1dzk5/Ygy9TioPjV+
oLhixSYmo3hXyKTOl6zQzKD13yQ4tv4PJQuHV80fILJes9mzxbcGFVExA1IarKh/JOyB6AEO+jBH
B7ccZXw8Keu2r8fMn+qHCHZU4xL9/k/Noz/AEz29tekBcmm7QKIhtZjpvkBvsaRuDCfPikTEOKQg
DIdKRTWVZzW3A+6yIDP+S0rBgOWE5MDZSfMcOJplkxuLAiuIyO8nyyFKvcVjT9m79fuD2Aw+CUnS
FIWJfVmfbftyzOiXdAL7clgif9QC9xtGgDvKBfM/tutl84pWbRSW4akaA1TIpHr1pWnIydCv7p3X
Y+aAIBeMELOSHyct6LjwPvv8nB28G/1uPU6jw5mg+wjaL20PidfGQVo7FC76MbXceKKoOmKqQVmd
M/uszMyc1W8Q/Fn9A8mi98fNC6shNQPmB+fPN1ZvDNWFLHRUvH0Vr6cdmE6E+5SkRZ/qGbkOJm7s
HRdlZkyNWPCkNifZcT5oAzssP94J9/ao9A/YtfPB493j3lCepRXst6xgHeoLshW8F6MS6Y8teKAT
e347/s2mi4hoDeqUxAR1Ez+WYhanqGcN9Bgroorn5jUeUdNtJc1klyWZ0V9SCgYsJyQPLj40v9sH
1PK0qCh1qGVOng/hw6q3hfSXdogb4BZfRNuv9qXauhQz8AWZQL0YlZAPWtC9hRzVkWVPnCpXjvlC
lSjJpX3dON6h2rnP4w0DbtGzUkbL7LIkM/zarxEs0GYkG45bwIar+2xs1x9KsUjVKpfY1aLiRf2V
gNhZOKjjcl5YmXZZkJkHS0rBguWE5MBVC15pPOLHXy0KHyyuLhXaMCyR5EkSg4oJ03WehLxb1Uaa
OBmP11oowzW2r8cMf0knwC+HJfT9FoRoDL58tmofQuzjnSNKVTXqXhX8OO94AVB/JFVFUwmkEfJn
+3LMyJd0AvlyWCI/aINxaEojC5XcmZXPodfbU1OVuqyqgyFZsD846JO1fc/jGK8oLXfy0tmySfdg
pyWt4YBGK7mgTa1wogWmih7FOmczi2ygOSpdIFE8uYgXHyH/KSJP2FIsq4TtsA4z9hWhAL4al6j3
3jSvcFIZ7Ok+e3iwXxqMtqcJGj9NvXL0lUtUOwaUiqFCGF2/1LtYfcT1u8/CzPxY/QbBmNU/kBy6
aMG13Ht+mlstKE+YJHEZDjnNlLRI0I/EuUA8LeLrVUN16riFgjE7rMfMj4pQsKEal+j3WuC6UT2l
+9k9xRcsum9wcNJPjfeuqlOlCnnWj0aHYmxc3xScJ8eQOg1EEpeXU+5A2HFRZjbUiAUranOSHf0W
2CiGhHNwbMcTi1E1xCqpouWYfgrbW11PxdmjPGkBnzoXdluLmQk6reCBPiVZMGxBrqF6R9p05hBH
rMqF+eQ3ENlNRk9dXfK4xYmrpMgkgd0y63/7Wszwl3QC+nJYwn7cAvWoP53T6MhmwEwHaFWrQQxv
lHhhh4uSC5QxpBGYapSNU4HcfzWt+3J2WZEZ/iWlYMByQrKg/7F5XWkA/DbLtUVsbRWNilU0V5Hq
F3EnVS6dRb2LwoyExVpnwPb1mOEv6QT45bCEftBrAfT3VmPFfEJa1LPYpaE1G5uWynXdVMULk24V
UL+WMItFLZIa8NtWswb3nEzCno+uoN6CIO3h863N7B0yY1XgKl10ECoLe38NdYJbVeQe8RJenuEj
tJ6tqzGjXpAJ1ItRifqwBU+y4fTZfo9fdnyAkkPzEGP5X9XjF8bwLJCZmzuuZg32+k+RHNDnJB/O
WnDjDsgPodN4KXNfbxdCk0TNUQ2iyji72v7vRJRAwn1PT5HCLSDl/fYFmdlQ/RLBgmpcwj9ow237
dXRzb9MHT80WKs96PvVpc/yF0A+7tM1B/RSBEYPt61iDekkoUS/HV1BvgSX6PJv/ZhP0MOomoXL8
8j+LT/2pq0J9lQmO0lHFpzxu+Ut3+3LM2Jd0AvpyWCJ/3gLX79HodjQjRbPM1DyY/nJwMb6Z2e5g
BEOIq6bcXRXuW5NCbkgSCfHAPLmE+Hn5As082vZ9gnfb/lzy9KgFb+W305lVDYoOI7iMA5/eUiT8
83aonyYueYIiXcok4fRZRM7XT9P25Zg5VdIJjpTDEvm3bYiaV5pcrrO//uJGNyL6HdjNpmwU10hJ
sBUb9nCh4rxUb9WJBfK1L5bwD1tgp7t4g0S1Bb8WRpTfIYv0Ks2XsAwjKjIURNTpMuZn/ZLMO39J
KTiwnJDwtyGM6M1o8pjNLHYPUa11fLyZhBDl93TdSJeohB1cntQnyT9M6w/mHdZjxr8iFPBX4xL9
Ny0I8j3KZtPRv8Gh5hGtRdgijX5rN3aHOAt0KGR+8WxQBWx19Hdej5kHglxwQsxKfhy14C54m322
acbglo1wHBO46FNkKi/wpQkj11ely7kQyEWn/BrsqnNj62rMXCjIBPrFqET9bQs6GB2PprM7m08J
/PkuOR00lVqUVcMbUDsGuHGUN40iSFj0CuuSfgp2WI8Z+YpQYF+NS/SPD5s3mJ4+PYwWLwibOz9U
kSu0rCARsHqtaTu/Q4VO5UWjCGQxjaDSWbDjosxsqBELVtTmJDtOW/AQoEiBxSp49PKK6HHkqfCt
/FM7CbBJ5Z4RALYMfKmxYcti1uC/oJLALwZXEG+B9e7i/KrcfK9/ABBPl1BwEG9ZoeDwNNY2PulO
KpiXsnjiyYyWOM82LcMMdUEmsC5GJdgX/M6me6hdvDne9CvV+m7++NvdaHo+vaEY53TyJAcOHhif
P99SJq1DKXiSBahe4dRL6JD2FwSuqjBY+MOEg+AC79xd9nSTzTYtZh3kS9oV3JdTK+Dzu5sG//z6
Pzf93v3AV0bSWFV6p5Tv4lPXNfHgYEFVKRuFoi9YcP78x4hs2+fZ3aYlmVmg0woW6FOSBefXLWDB
h96m37sfC76ZTJ8f5lI+/Ehfki8HYlscjf85toc7GWD4wOgbiKFnobirsGhdytNdmWL8pHQ7JHar
+o7lv53bqretxrzrcyrjD5M7/agFNTXPfuBuz5UJC9fqN6fkYl9fjp523fLDL1ZjQVWiwMIn7Hmq
drsMhFB1Z3FZ0huNPnV0FveEQr91NeY9X5CJTV+Myl0/bEGWwPH400ypchsVi/2kPFYE7Acuykyh
pNdVyg7eyAB3PFWui5vWK89dLm12WpIZfo1UsECbkWw4Pm3+mn37nqAYi8IHM44b0k/c9IgqzDir
nYb+Kvab/vRhbNUV3CH+h4r5IWXr8D8WZWm0+3XREDPEcuZSU5/yBSt1n3ZYkXnDV4Riu1fjcrP3
W2C1fP/Tkb3NrnSbb61sisfnvnfu6ZD8WFtih66v+EpcygbhI9F3P69eWoKnlBYvwtB5/NasNjdb
O3Cad/9pSSh2fzUud/9pCxyIx5cWMf+Wjz2d7LvpTzK6D5c78PWqvrLp+BgsqcBrykjtUHwjop8W
0t+cFLl1Oea9X5CJnV+Myn1/0gZL2k42rP1UzQ6NCcitoPQ30SGEF2JCq4keVU6LanHA71e80SXP
X9SudnRqUdv8Vpx9j0du//55btNfQnAzdmNqUVOTg5D+SOz/VPW2CWLszUG8eOQKw8725ZiFT0kn
pE85LMVPvwXi51CVy7Sl6hBJGGFQwx9buAvrGg8NCRI/JuDWNZvzD5/m0y1lZ824V4QC+GpcIn/Y
Aoftm3dErlhD/lu4zu4mtXfju5FFww4vrYCeKKqqlZI0MkyBbEeKUyOHYrrYkF3tCJPa1tWY93xB
JnZ8MSr3+7sW7HfdpWNr239zXinf6r6a/rv3Fp9aqgUBFWU8TkBNx0xUkjUlQWPqkC0+Isvi3ehz
9rBJAK7Z9jmZ3Pb56Mq2b0FUVP+jRU9hhxRd9BpqXJVNfdBcNJsC2RVhSlIXvqoS2tx4vMyzXX/0
zIAvKQXmywkJextSd49UJff1v3W/9xR5u98CMV8iaQbXH+1x4Vs23Zc9nlSDn4iCs3UAlD2BPDrq
MhSaO74pTex0EpeIZI+iDkXnYVliaZB9oaPELhHSZiEk6YUoktNSIJ21wKPYVzUlbPGDyFgK0VPs
HHVz8anzg4cWfckcStYXWXZC5ew/P9Anc3OorpkRS0rBguWEBL9/3LwfcTgeUWns4HxEbp09LuAr
x4yGekMCVuTiNq9rQJ1Fa2Kq+dAuQD16XdkYetdVmVlRpxbsqE9Klij3RtNBbINL/Mu2zoMqwJfQ
rqTc7ynKZk0+5RX4QtLhq/OS/9u5evQXrcDXvyCUzhYPiFEmpIQ4QdWDYfGp8wA/mGocF3lxwQOp
oo5mj5Sf2LQg80Hol4TiDFTjcvv3WxAf3j/B52YLetT+GEMm6UB1O/+irhgbPvRpIb34YJDT932t
/Nf61ZhxrxEL7GtzK/i3wN3YO++XULze10V5Z8oeqqugfgN4Tteh5J4Kr62OhA5/7+HTtj5bZugr
QgF7NS4h77VA4g9n44PzbPLrxiO+38OMGAdC2AJM+fSBw+KvEuE0uZ/Qnc+h4qQKPaH/hSwmttOC
zAzQSAULtBnJhPMWpCpevEMdW3/S94MfPyLN9ejJozq/qA/iRYNfdWElfQuTZ1RcCeU/nd+6F7Sp
IeZo434ww7+kFOgvJyT4Fy0or3Q6sdqVinJuPqn/qD10ul0t+hzzaFOdLyg3RsjbagOYrasxY1+Q
CeCLUYm68qg2rWmefbTo4iL1nwBOnz5HRU2ZusSh1GpALWglkKoToUv8s+ffCbMoj4Hp5jGDXtIJ
1MthCfvZx+Zh5yjOR5PR3Wy66efuKXB49yb4dZflY+oCB+bwFKOxzpI5Ovq7LcnMAZ1WcEGfkpy4
aIHn5XrYs8cCqneSkh7SVUq8sdJ00V3Bo6JbvvWFfn89GS9r3Wxajxl/QS5YIGYlF65boHEuXHOb
L7v9DoNqDY1UV1sd00Pk+gCu3b6UFFYdIekOlhDa7Kmi9PpZ2GE5ZkZUhIIF1bgEX2kcTd8B71Tj
GVtqT8ejnQut51NHlcrWIHejsBuoeDeC3vIzUP6jucKj2sANsofR7cvCHAS5xL/+5StcGDTPhUHP
ZoDVt2Kqu+YQfRiP5pPssdyMJrVjP9Hj+t2AoP6Uohj5R5wDB6dwSByQJ1PmdliJWepUhGLXV+Ny
v39ogeYp/RK2BNA3d4w5XXQP91j/yKJOhGdSRfjQgj6s3Qcdl3i4xKGMGHY5/fLtP89+pb7xwVH2
tFE7Np+FOrU4EPVJeSr6pJg0fRdfHP5nicbrJREBEYvHL2Vg8hu3boHruA7XhJNSt0f5BHQeXIz+
GN+8AP2STuBeDkvEL/ixTSOe9/w8G8/nT4uW8u9Gv42fSjRezwPV94v6kirLq779Vb3zhCaoQVK4
jcUx2Htd5vOw5msEg9b8leTXWQvujeFPFn3FPr1HcMtQHdJopOM9p1rH4yrGerr4lBsj11n/Khm/
hwOLvjAEP9qRMlOIE7GwyS36by47AOhC6fDmOaMrVskC09k0n4GKUOz6alzu88MWvAeO3/246Zfu
qZPSepZyzp5Tv4Ndh4z2GItFULgdUVVriP/rOZtPCYZ42KFD9xrsV79CcmH1LyQ/joGi6Xvi6spi
0BzAxwFbHc3I9EboRHTjpF+Yg2umzpEruv2Mb7PbxVV1Nf2U3b3gljZ+ieCK8W8kX66umufL4AeL
1osAuxAhK1QrrF/WJOSl1JR0qUKQ80uwZTB9mD5+2mzAMp+PJaVgwHJCoj5gIzZ9Gs7H1KPHhP00
H40n5RY1SeT95BQuAjpBevRdqDMAcx6RQlzVwlC38zLM4AtywQExK9lwToxO02zAur7VS7gnB5Zu
SyKCApyXtZNQc1sSURQxrd8YuyzIzIslpWDDckJyoA1uy6tji9cCPYCRL7QHLiIXnfopUC2a8SMT
NVF8xHV9NX3RbbCgEqDnXyUBv2qBtZrCf+Nyz71e4PA8o+4MrS5Sn73MdYtg14zWHcqoqrg4wueo
CUSlz0AIoG2rWbPXF79BQJ5/lYT8ogXBKVdYZB5HkzHNgS3Keh5XPv2uAbdQ9+ubPWSawoeEDRVx
00zrkmbXRZk5UKcWnKhPSo5ctSBC7uTdmxINC2cg6LK7fWKA6pHSnYTGYKp5M92bc4EjNv/JdHJL
F56nTUsxw7+kFNAvJyTsJ22wPXykKU2+CV8Pe8cDXtKBOQD1nU9fC+x16r0m8D6k5+Ec/X/TGsx4
LykF3ssJifewBf13Dm3GQbukAXNz0nNKwE0hQz7EwBWChlOgC5rD2Xg+G2XloInxa0AvCSXm5biE
/BDLVuMapUqHtbXFVSrGt5CUfVNQ+yfsA1ssQMhQ1c1Fky/CDOs+gBALEEX5IxfdZvERtyzdnmfZ
5heeefNXhGLzV+Ny8/dPmt/8/XOL8l1Z/lNCQAkwyaFFW9dVywRtH92H3ggFZ4S0748exl9Hm3bC
GuQLOgl8MbyCewvkfO/SYj5egG1NtaKgdN7CZC8CbwNM/uQDYEsolBqx43szpeq+QNxXhAL4alwi
32uBInl10tu0w/azHXDDKq0lIeHdtOPJfllEwcXlPAdCv2iv7rPxQza5LUd3v2mXlAL75YQE/6oF
4uZ8PL9/3pbksB8LaE3k05Mioh1CzoK6Sq88wni0KDRTWBgEC3ZakVnsaKSCCdqM5IJqS9C0xvPz
RX/TjtsP/w7dD1TYuev5AvkYEybh6KQ7lv9a7kP8OXuZ4bikE2CXwxLpn1sgbIYXFhUbOtyk9PAN
XeHS8roEdvKapelf/qnDPSTV+oL83skL/CY6rYBdn5LQD1sA/VnPomYTqOKcLvULg8ItzpbWNJuI
yrbYMRNMO/kHDuly/iz7mv16v82YZJYyOq1ggT4lWXDWAiXno9oHttT6DlGGKn+F/KH6a5batpwA
Gg95rhA0w+xx+gK1piATYBejEuePw+bl+cUPFrf6olokaXI+BRxMOg0BJBSuIq1FtUfQN/nF9KsS
7P96foEGr9MK3PUpCf5FCzb52Tub+uS32KkdKljtEdh5fGnTbKwauEcOtVSXCbzaLaBiGAhwUP3d
i3sAhUg/Icez0YT6ruXg7tp+RSjORjUuD8Yxv7ppLfNUOSttSf9vrefK1ln72tausslXuy+uTkSN
N9pwUd+HcB5K+idBTRvihqD8oY8RSFl6cKWIJ9cuKzLrQktKcRCWE/IkXLXgijju2XxvOV2VTRSl
YVknXph7qDOj0k0xwZmDCo+zT9ONTk0z9gWZAL4Ylagfcyc2LX+OLi1ezKpGtnJchWg+i0/9AaAU
UIrZElibz6604KVP4s0L9KKjgk6gXg5L2I94bTYN+5sLi7BjXyMWWTVeR4aIq5YKJ1zGZQkyYdN8
M33EbXiTbbqBzPt8SSlAX05I2N+04Lnbv7QoY3hqqb5DftGaaNHYXkefSIXQQ7J7CPf8U+KcW3j6
2ewTgctP5ejums6SUqC/nJDo9/nhTW/64+fxZJR1+uOnp+x5069WK929FabKJCIyCuM+dcNCUujq
F60yvaWe6oYcqYI/yaKwf03h3HVZ5qMgfpXgiJiVbDn+2DxbejaDRnDthgFW5pTUrsWnLpLcbhjT
Fhylp+R/fhZ6EyL4Zy8QRBWhwL0al4j3WqD0X/S4gmwp/YSFYNtJ8K0sxYwuhohkU92+y1yvRcEZ
fftfTGfTmxcldZWEAvrqCyX06s5rWgb1VKyiLehx5Tq4FINIxeSrT32zq6fuouCkX4bze+W/Xe76
+fjuOVsE7SvR/aJSbr2J4UsES4x/I9nTA5mm2TP4+bCEyHQd7ncxqErnxAr6Cf+7+NRjHFCbCPCk
yqSQRYOvxLC/xNNbEQr0q3GJ+KAFz67eA4X9N//a/VCnuLmqnUTv9bKGWE0ppYVRQuAJtT9VAKHq
zl4yvDgT29djvoerHyLQr8Yl+m9agP5b5ey3Jo6oIICyz2fp46rdBCqomaOAtMrPA4qSfhO8zR6z
F70GKkIBfTUuoX/bgrfAxYnFBCFafoMqBQ3LCH0kvQY97eoQRVTVwzGp+KMuCh15PI9P99nDw8ur
Pa9+g+DF6h9Iply0IPRh+NGi/OcBRjIp0ftKH1UfIf9xycORMImXx0VnyvD30e3oBTagkk4woByW
sA/5xU1fu0dvT8sN+fprd9EinOaNMZerOAUqpJY3MQ+E8p/Lhf5foiv4haqoZUvWd6iTip+XpDh6
dZUiRZM4IXElsYv2GRRVlcQ1e5E9E248fn6B9UEjFVtcm5G7XFVNbnqXV3nd1pjgdqnTEFPRByNP
6DpkItY2vKolTC4LDaq5c3kElOzPN/0OyzFrOhWhgL8al+C3IW/9dGjzzYt5n9hl6iUVmkxdsivf
iuqdXAaaqFgIXbKfPs2y0UM5ZpJ4ZuBLOoF7OSxhP21BjtbgZKtk/75uatvmOtvDr/zmkFNv67CF
RIli4aOQZcFzcbk4XQKL+D/N7azz/JiK59nky6b1mJleEQquV+OS7W9acKH3ryy6lRedIWn+mNST
IBcdIWkHSVnX/AYS7+iyheP6DWAGvKQTeJfDEu42dITsWTVbsJNpA0bpmWUnEu1mJxeengC8I1Be
y4tf3+i9ryP8CuN/bs7JNEOv0wr49SnJAhVE2PTlfvmDRVkTqK6bGIZoCpa/HOqyht4BXOhhFMbi
YrmcImM2G1PMwFeEAvVqXEKuWnU1Dfn15U+bxKlaX/1qeZIDBw8kLs6fb0f/+K5DLwxeYggTF1C1
/d4JeVx7dMjwiVBffLjs9Q1/PXvGiPoCyV4RCtCrcQn6Nb+3adB7qrLDRkfJnrjjPlOpAbGX8mRz
qGklTRc8JChKg7yJ/RgecBR09Levx7zjSzqBfTksoe+1YL+/+cGmsY4aYrQ3dTwV+K9v9xjx71Bb
AKiN8r30sE8OLkefnz89jG9KhuyuyJq+QzDC9CeSKW/WMKV+6rVD/i1SYdfysz2bxoL/r+qPr91c
HVq44QjFDyqe4ZRnosMA5fzKkorC+tp7fprPKL2xUaqukWJLUnF+tC+Vx6aHptL0NfKzTUNrx00I
7aKVEuFdNWFG5weujoRWz0JR+nn8+Cn79Ptof9G1pBSALyck3j9/bAHevaNNv3XPOxsfG8GNGJ3E
Zc0JcOgXFtBUrPzXclvTcPo8vz/o/TJ7kX+nTi1wr0+uYN9rHvvDp/m24vH74R8mODHJFSa4VzUn
p1lAfder10Os2hdGtC8nF0pYu3dYj1naVISCBdW4RP+wDaYIFWa/3gawH/IkqmJv5WmsdSvRlCdM
EtgE6ZaXFlZv8VToZ5O7h+x29HS/aUlm8HVagb8+JVnQ59c3LexPLy1ag3in4dvHpVZ6zdLa5icH
IYwCOqm6S7+E/l44JVh3f/BzKgF7PigBP8XO3DTgFz8NN/3G/fY8GX0OBa8KY5B6AdcAd4lvjAmA
TEkkKP/RXOhTOSz78vQStWZJKSBfTkjYL1rwNr46s/hA+1aHbDR9aTpNvaC+LeGPpYK2wKTLYI3A
Z++pOlia8KeANN203ZTcs8j36SEQiXt311Wtkf+1/gPiXNS/Wp6NNnQQGB5avAMQOVwBTuQEdZeA
irVW0b+4aNZURlfdzbIXuN6GJaEAvhqXmA/5uY1fAzaVft5YTkKOh+oNufjU7XSdiMaRQRS7ldtT
7P7hvKsqHFAorrwldrcX6bSSAdrXSh5c8OZpnAfv3m/6vftdxaqSDU1LKMQq7mAcBlhHCcVY5rzq
Ss+76Wx+P5rlJSYympicPqmKNk+bVmaWQuu/SfBl/R+ucAmAmuZS2ZTR1lXxreXkrobGNz/zQrcG
OzKKD4mvuadGqKpUS+dDA75cgK2EQVahuuvXYz4VFaE4BNW43PNtiP2teq2v/7X7Sadv3eS/7BGc
MjzHOGILegxCeGt87t9i44tAMNKNVY6IF6kYivwfLQxz4xF5Twfno+nkBcbQYY1abP76pDwBwxYE
J5U+phISk0Ky3xFQDibqVqb0u01xW0a+eCKQkaNME0RFlmF55b+ds2OXFZlF0JJSsGE5IVnQhoxY
Yz8PW6fiWzuT0WyTSNpHWl1ZVGOxklJvgvrq5S0t7mkKUFOqjju8DKAU3pvhn/81PbiaPv7534vU
tfezP/9ncjP+/BIBtvabxCla/0/KUzW8al6dLWP9bR2kb5kMu6qzvT7OPluwY3BSdmwKqhUKa93P
04nSbhq5RIKVWT/M65d7b/b8KSuHTJeb+SopyMQJKEbldu+1wLl5rHofWAM9pD5UqKzZQofCuaN6
qJNWWNQPEc6dY5qSjR6xeW9aixlxjVSgrs1I5I9bIGjO+xater5yrmHVW5NJ7uPWRLki4rdwrqFb
6bv9fPQpm7ykaE5FKLCvxiXy5/3mRfx7VZXf1p6nWFTCdRup1Mz8I/Z+jGOf4jkhvevzO5t5Hfv3
o9lzObK7oMmpBOr5oIT8PY+lpo1Ew89bSs7v91agIDgNTCiIqYJ8sVirUo26O4EeP2GgMscxqhKP
TTvEEuHi6bZtOWZZU/wKgXoxKmE/xI/YNOxaVpe1/a5lr9EBV6Ffw36ZvUbtNI9NL17NOy3JDL9G
KligzUg2tCF77fikV+4/0wnfb+9jp8M9TwJhWTNEyBvVZ5J57tryU/7b+d4/vseKXQ6ZlmMGvyAT
wBejEvTjk+b3/rvR7weD7GF0azeAqONhh1Bl0MgarG18N8KAgesy8ZLiki1BznHfeT1m/AW54IOY
lfx4N2ieH4PscTSbblYy9jsJStukw1WaYrxTtUK8+i3AEwCnchJRTxyuuE4oLoFdFmTmxZJSsGE5
ITkwaEHZhA8qvsbWPYBPkwrKCHhVlmLxqZ2GTqTKKFPXKyxPA9eErvZcDw8+jGd348nLHWqGrxD8
MPyFZMyH0+aPRpmFaos3Pv1SsBARUE1fDp/iafiTNfVI5dhSyIX+q7RN4RpR5U111mxfjvlYlHSC
CeWwRL4NObbHKi/IFuzASslY4ifKq1dYsFXsaeBSu7QIr5O5zcfPX152NRd0Avfy6yTux/zkphXT
vs0Wz6pqhRPin6EZ3FpZRPl8byWqaPow/u0lQXb9klBAXo1LzPtr0m1EAjdZdmLEYkr3h2Pe3rb2
ukob8GKq5nil26wmYpT4j0hN83DjVCzRZUxflbB4un/1HbDueyRj1vxzkk8fjps/G8eHbBZbfKKo
o0s4HfEtxpastFxRViMi4otpbgqdTcejKXf0S54LJaFgRPWFEvnjFlgpjmz288AuFPsq9reUSShA
2iWMYtSlCQXlTWUm8hG1i2bYQ28PhnP+83Qw/eXgYnwzw838oojgbd8nOLTtzyXjjlqg2V69PSv3
relFu9+zwueaRnWi/8cyDF5jHEme1OYhqZb+0ouPsGVfZf8c/7q1sbJZg9JpBVv0KcmCq7fNS63B
tcXbhVwRnDck/2nRRhoLOgk88L2E7J3icAkj0+BFzpucSuCeD0rEB9fNI3750aJViQhsVQ018kXz
LZ4SDjGTfohWu/hg9NAviMvfCYZ8wf1Q0gm0y2GJ92ULXGWD0w/lb3+9kKGcWkKLobiKOpVvBVJx
4hTzdhlwJ/z4gz//73x0cPt/Tn+bjmejTesySxpJL/ggpyU/Bi14NfdPsTJa05OCLi8zEveDujmV
p0Wc0InCU2HD+sbvT58oF7IIojgZzb6O7qa/jV9iV133PYIh6/5MMqaPTGj6cTfE1zNHs6cjBP9F
PhwQQX2Q9/KhjPxTCeTrTxF1/D3VpoXi8JV00u8JYsYoP5JUbxTZtuI1KzWfq+3fKBi7nUCy+EML
jLnvSEaeZdRuschLisioi0YZFV1kX1TXlzsJflSfNgEUHyZJmihBYc7daUlmpmmkgjvajGTDuxaI
QGNxcFsiUVlVqC2j4jl8zImxbEvI4Yq5xBCZdEcNKP4j3o57Ls7MGuOXCCYZ/0ayqxUl0m3WLe7Q
PSCOXNpQVeKt9sDsULjYpy4QRhqpHd+PH16iMuRkAvxBPirhHrQgRvn42mZsk0/BUN57VZNxFGHt
qqFjJNygOHrs5Y8WpnV1gWCkx3LEdO+Zd39OJRDPByXgxy14kVRRP7ZEEGFNKlfUzyuwanAT0ITy
rFJKVeskZWgswc2drTusxIx4RShAr8Yl7m0IaJLaui34vz1S5otdcveKdGqbTdo6ROXjsOPjsN+1
49AJUYQXGjAlVhcfcR76s+zr+AW5uyWdOA3lsDwM/cvmXx/n409fLKqlVFB1AhVbgHnEA3lZiZ5w
HCy4qjk2llxKmwi5v3U1a8RQ/iME7MWXSdTPf2oe9ZNri9Gs1EklmoYQp7LboAjsSGma5yml0+xb
Onme3GWzL+WNsPt1WxEK3KtxifxJCy7dgc3Shh1VqIFwVazfxhc1Wg5soUZVmS2H2UpXcwbTR1pL
bXzhmzd8RSigr8Yl9KpeSNOGjt4R7kJbly26ThwRuUeOeu5XqFsEI5rS+liiiHrNp8Xzt/fLHYF9
L/Q71IgFB2pzkguqSkLTXDh+17fHBZXt6YaeG7p1/b5DeqLnAz+1g8t/rYin/Iv3IDwbTWzetw6h
29REorsvQiahQFtUZ4QfKzMRs3jfqOG2Uilm63LM8qcgE3u/GJW7/uywBbt+Wxjvfk5PVH1Kg2HP
CdF1VABx/crFPUSbjFS1ywhiYsqori1OwbblmGH/XxdVfH2GimtL5NPlznFVyy9lodHUeSw7PvZP
HNBCjb/+dYZtfbRpBWacK0KxwatxucWve81v8ZMzi9erRwtrz8UXQHX+xacuVlQpNjdSkXsyTPhk
Ork7OFP/M9zc+9OMvCAX+ItZyYUTwhqavl7f54b+jer0frKmg3sfr00SRHReU81evLqq0yE0hjYK
WPiJ2VN2Z2lZ3mVJZm4sKQUjlhOSB+9b8Lp6f2kxvoXkKZf3U5gQfZR/asLH5cWLKzSKK7dZKW6K
PAZVEIkDMRtl5cTuL6xFaaOSWLCgNie5cNaCSkdvbLZaWyiayr9PeJ5BHhG3x9nwcb0UPBJRRm/+
Of5EYeDx/ixYUgr8lxMS/DctiC8a7lgGeV9R9K0c8x6lLLZ5MfYDH+/9N5eKMC0fiEN5eoUiZk3f
JNrXI+9DNTw1yBxsP66y+rh03iwvBt24czrPHjaqAeY7tyCTPyz/MilqTq+a13iubNZVIz889ILY
JR8nx9ypBxgpTxaBjJgVilBGIeivssnXlzUmWlIK6JcTEv2rFnSDendKfIutHc+WLoNKakrOMpqk
7LEprDpa4Mf6tZj3u0YqgNdmJPJtiCY5vfzRHvKYMyn1Hqq8yxryWJCVfKG+V1ELlXdYTcjMsn+V
I7vrldQTh0rAnQ9KpE/5kU2/qc6Vo2z9vtrvGkWAIK/pGIvNbPGpC5hOSutwVX+CGF6jWMertK2N
vHmjV4QC92pcQn/Or24c+kHPHvRoMKoteID4zqF3a3u9EzndlLIs9JsoPFk8dPXNngf/nT/fvCTF
pkYsWFCbW2FDCwIITy4/lFCYTvl+J4ASvliCPY8Xq4kNboTpJyFSSvZuH8ymNLHLNi3EvPMrQgF7
NS4hP2nBzh+eW4T8f31L17W9qDjTsU9ae5QKq1SSUOmHeMjILQSpOMyHDwfD7OG37HY6239H1YjF
rqrNyZ01hKlNy9TeNVq7resM53/IVaZ8QDVhqgy0BN8lyRrFYdG16yWHuSIUsFfjEvJeC94oW99i
e0rQby9D0fB0kXgtNcqzE5sRpdQncalny8VV3+iOKp0Rq1Y8aXmsctMr5UU+TW9fsseXlGKTLyfk
Lj87aV6wLE2StqTLN7Pr5rq2csefn+LrtgW+iuvC84C+7Nd2fIrP30sowy1u1PPx6OZ+Ppo8zUcv
aX0hyMXOF7Ny+5+fNr/9z88svlW4VlWfx8DH47z41HlASi2ZAjEuZ2EJGc7GB+fZ5NcXqMkaqQBf
m1kBvgU+z3PVs9jWrlelMlJCVkgirN7fmrOfkp0EfqU++cxC3J9nL4mky6kE3vngCtRsr6Z1x/dW
O5HjWfYJHU196vAsPm5N0CjPMkWpKMsgi/kv/b/r2W5+Cy4pBebLCYl7G1zK/UMydNb/1v3Ux9D5
f+x9x3bbyLruq/Tq8UUv5DDYAwOkaJmUreTUEyzaViOjkNOzndl9sfuVGASWAULi5lnSvudoT3YX
XATq+0NV/ZE2UTBQg2cbkXt4dEctGFVAsgaq423+oHo2r96ca8yH0PHKE/Jj9hMZ6PfjLPImdrPX
5njr/RlDpSW4F8DuKHP65LNhlYtC63QykCNt65Rs5e00Bu7tKAu2hXW+NtjXt9jHz8Xm0OQirQui
wuY3pF0Qo4tCOgiPG2mgeV0+ZAX549b7SY591Iie6U9mCHDwwywZrt+A7Wm5gGfpXGSQBRQtQhU1
uqU+/h3GKmrIxEMSHgp0bpURHBB9bbNsM6ft8uKUZqb9uQwN+o9YEtBAtteWhM9Z6ZTrdofFv291
5dC0CDFaCjJ/D4+SnKIiKQatWlBOYU+gPgWe8SnDMrCfyGC/H2eBp+X9Xht46/sZ+3+gdiO6cElw
KQzW84LXDTWxoX4eHfnQUTj/9JG32iQr893YEA8MA7+bx+C+G2Zht94A7O9C1LQ/biuhrHFoB0YB
vsOBP0J4CIry18O//oTaQb07WpNFR4tSWln84GyJutg8qkIhh4P2nBDZDfcZnzMM/X4ig/1+nAX/
3RtIvbausOmcTd//hdMjLAS0rc2AvofBHqoGNX5VxnzwVI13/EuGMX+ayYD+9IBF/S0U+J1qJfAy
fv/fzgaMLhg0CV/Oznia5xCaS5sW7II+KbcfKBkapo7cF0MzROZUcxmj0PlpBQJ7Uxl27z1h+f1y
9vo768dzNvKglZ4kBdsqgO3doBA9gbw7eVey97cd9aPnPJzg79tOY/DejrJYf3wDt9bbz3dTGv2/
r3Tt/f/9ryzw2oepLzjcu49t5ijySGvX4OY8aLFAVJ4MixwS/rZ2JOb6/JwPGt5anmYytH96wJL/
/g1c4O7OmWWM9A4VTRzhTN/s58ahyNG0KB3dinDQ2j7f0X1jLrojaBV1/GQ3jP1+IgP9fpxF/u4N
lG3+/Le5W/7Qef1lezrOsOBqDRezQfsoGpEb8MQAfSYK9XP34+HUoqb9uQzw/Ucs9p/fQCzq4uqM
2NNwd6AOA9Fgaj3NMJYRIyyrkIb+ne2eFs+D5/cUju/PZbDvP2KxX7yF5PpzFmPmcG4SESNJm2ce
bO+oHf/o+BJg0RMPcX+HfiUocxcjqici692zIRkc1jbsfAZ/9jFLg3fYb1/bdHF9zoJl4G/k+iFj
WxvUPajoQTM0EXfFGi2uUWLMS5Kp0pHDVDiYzJDg4BmL//UbiH9YXJ5R/8BVgEpZAsr2bw+zONP0
Drqc8peE3srolLM1brPysPB+ZOuwWGcvF4XeVIYEvScsARaXry8AV7dnjGyjndMQ7gMnO1zsfeQN
2tTXQGbyrt41o4k27c2mrFnD/N+fy2Dff8SCT+03r6197leTV47nH/g5nVarRKcDWjzi8e/QRwkL
E9STjmwRYxMgwVhO7z1UtuFWD4hFeTn/H0xmqHDwjCXD/Vuw5dEiL+MWtJcdQFFNi16r9mWtmWwo
AW15QSUR/vvdO7ehb/gAaJ8/3v2z2ZNvH5LyR+j93P2r52/L1ugvMYQZ/4cslSwA9NrCsnjIonXc
HsPjZZR6jPBGUAoPW5Moqfh/B0qLlqLTYeZG1IpIk9fYsgnP+J5hhbWfyJBjP86iP5u/AfQvz2gF
BLS0sRryGQ5VFC3/h/0Zpm5tl8qzI/dGSBaPpYh2Y88Xid08FvHtz7GAL96AX//Lx3NG4uJmhtp+
tLzN5u/wjiDw8PsrKggiMZvCF++hiE8p7LqfyEC+H2cx//IGMN+0wjjXToDjvsoLiFuR0GvlsUvd
gX7hNFjoBFyYJdRDe6zzxFyLp75mWLtsZjGobwZZyN9Cjw+TpsydC3EUCVVk9ENG9uUB1CJqWCJC
ESqe2XQRRrU+yV28n8gAvR9nsTa/v74Of5dNdI152f6J1GOFliam3uDHv0Olwqk46qD4h4wbwf75
htIbZT75OcMMvp3GAL8dZWF/9/X1YZ/fnTE8YtsYHC3Ntpbjw0MLBwlAY3CVphcNgj7Zp3wY9P+4
xuBLL/N+ILLhfMoFdRMR7IOyoGiN9difgUFeQGNwSZERBEobjkps94bnfNAw9k8zGZ5/esCy/fIN
WBbmtA3nuTS7iChQpBGhYOKhZUE0EKElo+rZTgcxhoW50ybFsc8Yhnw7jcF7O8qCPV+8vo5B3Zri
AU6j9bG1vlC90+7T6I2Bo/imQj3D7wbuRyhkqeDcSItUMoeXZ33QMPi9qQwBek9YIizeQMqidf3l
rPDzEmJANeXwLENry+FypCqwMgw6D6118vDHl4fs1wlmnP5cBvv+IxZ8C+t+bfPA9R1uycfVzX+f
+95y17+m3v58Sx78CBJabaBypo7mJ0ifPLRjI0hbVXXESIrwJvzWJWjqU4ZlbjOLJfnjqlhi389e
n9j7otnHCf58yDmkTeL+iywCaDRUG0FhxoMbBNrIYm9HhQXYgQxoPfae/IwPGgF+V0+cxX43zsL/
FsqCX787ozFI/wsdr1B1YFfqnuk/QFth8rSbO67RmxMts9Nco6V4dHTfG0Z+N48BfjfM4n797vXZ
3lzHTrj+9ZC751M22E5QZlqFVx6OMwUNRw8ZH7s8EldRSpNWxKeNauTdqzeXuOd90jAF+nMZKvQf
sZQw34ACWs7PKAFwC8NqgeaMh9Ajggu5rKiTvOsCwRgv/qcUArc+4YB9NkVPTc8oPCDSTgR7fdLz
VWLzVUENBFxvbaWwamxevmH4nV+GNq2mXR8tFE4+Idlp5GcYMRj5V6xEWG/gBtKPdDoXsRDMpQq4
WsAFY9DYeKaOBIK5JAl9yai/WRXRKZnRTc/7pGHd1J/LEKX/iKXEW4jp+rzAVnUuEiATDT2BkAK1
DemioSs9aUGGFI1owZloG1OBo2pfWj47p3VP3s1jod/+3G+wvwEBMB/i4zUcXnb9Nv5CgyCc8xGu
iP2Z9p88AF4E69PKKrgIKvBO4nR0CPzk1wyz/XYaA/t2lEXdfANVk6++wtR1LmbnEMGIjQG9QIdr
6NNufcg8QxTFUy5yn9uvYICpj5och1HfzWNg3w2zuF99ff2j6JdzHoDgnkETY9QK2laIZdw3HNKO
6TN6GNr8wRTVx/3LQ/zQlfDl7Iaf7xnuTWXQ7z1hCfAFpobXtnd8PKeWh7LBWQjJITuvwaGyQe8U
/B0W4Ozj/5jVcUr07n4ig/1+nEX+44iiP7zp93Ia0cNXxapEKNMD/WkgBB+9YHDUe8p07y/ptszz
U1a0m8csaDfMruf28+tz0rvFGWvBUEMKWvIqyBIdbkOCKj1wd1PT1VaWdzK7dQriNH2KHL/bzmNw
3w2zuNPyN68twX970Y/1j/phB8CQ0nrZmYFDdBnkGEWJ0eVIgMdbwIm4d1p79JbQm8+gyf453zO8
fz3NZOB/esAS4O83sIddnTOHF9EewiPf7zyvhwdlAw4sXGEgFFuxgB+rr2+u2nUcnRJ5vJ/IQL8f
Z5G/egOpD5c/sVnHv3YQ/Pucr9KqAZJBW7oIOJ09el97jM/BZg7blkHz4VR0E0emxO7dG7XzjA8a
Zv39RAb+/TgL/+Xd62ueq4dmokLLy/QOtSGiKpVIy06hdozEZJgirI+GimgqagbgHoNuRzheHDD/
5PcMg79bB4P9bpiF/urb60P/fX7OsD6U46GdF1ALZvN36KJFNUIdhizYT7bHOhyB+rB/f4ge4t3Q
kAwOo76dxoC+HWUx/z5/fcyvSEezy9LyrFuthqsifBKwQMF4jsOzcbDVIr+WuixQHJ2egzZm9T72
z/umYQL05zJU6D9iSXH1BvINl5e3xxjuZWoHJ01oFURu70y5h1su8g21v2Qe/TUfe5320X+KnNmM
Pp/5n2YyyD89YHF/C8E49xacJuNrfSHuMJELSF9GXOvGgn6IOz2ECigijqbh+8d98P9neKix4pem
c7yMCjhQ4riDLoL04v67AkIulqwj4hWBrzR5QVahnw6ocMIHDquj8TQSRkTG/yErMm8h3+SLdb9D
bEg9vIxY1LCIjpBwoA6nRsNMgXpi+4aE2M13796cTzftLr548U+Q7Q8cnR99T4vsIV7/Oi1tdPoX
GepNT2Cp+MV6/b3/mlqMNnz/71MRGaSqju1+n+DLeEPgi0LfT1TdQJ3h3Vs39LteJ+X6j48P9R+7
VJTxbxqWst9/gaHP7/+Apcc1oHhto8f95zM6zmGPx13PQFlteD961z0D2z6lwa4hGVt2+75EH/lT
rHv7iQz2+3EW8nus9rUhn9+/3zHjvy8CyNBCk2HksBuH9lQEK8DEikDcnV8dZ4INi28EYF64HklO
wfxpJgP60wMW9Tk092ujfkUy8vN4GdSXbSHomQ1mF3C04gVZhZFDPuB5FDODYQOeQF1AzwWaXsda
mKY/aFjz7FfC4L8fZ+G/evf68H98d8Z79mM/Z+pvNZDOtfk7wB6VtRCNCxcVavQ9/jEXbYiAd1J1
k/1EBvr9OAv9xzcA/dU77Pvj29vLuB5dzXHPQEroNmmd3XFxsFKQXIdwaJbd1z/X5LSO5ldPUxnc
e09Y5K/egEfh7vMZb9e0GxHqrKKN9pblAXBvj32sgavBZ6sZTzLR1/h3ZYYK3NFRm8uwwnmaycD/
9IBF/w4Lf22Nf/nxjHds8L0Ey53AM3EfGm12KKnwXG7v3owpFQUNT9lkt9MYvLejLNg0Ffy1wbY+
nRFsToT3QJAl/G/L64eGVNi3dRE7Kq1Cv1P/fVafPUTkZ4Zss59/jETsjavDYRGY/kWGVNMTWCpS
i9BrU/HjQ7IOz7hZII0dXYYFGqGPYEG0BD1QWTp1U6BRA4iMnIrfU/Qmv2aYVttpDEG2oyzqH5EL
+tqov7+/PB/msPY9huUobJ6SRjUY6AAD1UZmGE31fu0dT88cRns7jUF7O8qi/f7+9dFe3J7xOIRr
FvybKBmAggGPf4cXX+qIQ7SsLKvMCRSWooefJ2zFu3kM3LthFu/FG9iG785ZrxhV9RTAiZJK4N7e
6QeRFLgMoKsRdSo//u0kCkdzlFK/K3+tT3CtbacxaG9HWbDv3oAC//AJFB/f3KiqOwzNOlqyFiEU
NFgL4a4HYKOuG01REdFoeM/0/e33A8lOQns3j4F7N8zi/eENnPC/Lb+dEW/crZD3w6N18B7XHo+j
Pgn2SvhwpO2ph7FpLtclkuyDY98zrML3Exng9+NDG+QhG/Ui/GTEFsAoKyHuZi+KvVXAD6KjghOS
+p7i0frMsyQ5qcgJi9jOY9ewHR5aApN/ClFgRh7rr98+5GVYsHIz9Yhta3h5e87uV+iDoiJLj4Z2
PP4dnqs4xIdqtG2E1ksS6GN8mU2G+wxzyn4ig/J+nJVR2szxtaG3SEimitm+UDH+ZVCfAwqHKkg/
xU3lcDPiNInWk0bQHzrwIYz6t0SY53zRMAGeZjIUeHrAksB6A2pyRetan2tb4rDZq4jvEDX10NGN
skIwCqIREL/r27F76eYQgFqKpHBP0C37iQzo+3EWc1pH8rXZ/o6UhfvH5MHnZZyPIBsDmQEoW4k2
TAavHyoeCSUoRFR7VZEkL6CmIj2k9fXOMz9pmPUPJjOEOHjGEuPuDRDDnJ3xioeiQjJinVC7e1eV
D97p/haLQk8oRoCceQZ/s8xK2KN2RBnyPg1jv5/I4L4fZzE3sdzXFoB3t+d0NdM+WEj9hbbfHmtw
+uphztGIV/QXgM7fbrq4CfZ5/13m0P88pQdibyqDf+8JS4F3b+Dqt2ePs6l+ZJhi49XRgBIpYXAA
yb9xPrz9PAIsDVSHoFFPh0R4xgf9/yQAz2G5l+l/DnGUONTADYGaGzoO8UwKMKfiOUoXoP0w9b39
HmfZ49hxphimQW/qf5gY3J4xxkKGoQPRfrDjbW9Xh24g2q8Jcd0oQ0Mv7X0FZEL3P5yi+7fzGMx3
P8fqHfMNOCOW624duFMNN1/G+TIsfegYD4OISC9W6Nt0oP9VuJxhfYLqQaSLQWPqD9F/3icNM35/
LkOF/iOWEss3EF98Rbvajwv6y0ggILyemj/2PZIOj//wGolQ/mietbkU/9ZfA/m7J/D/ZhaD+2aQ
RfzqDRRPN8+ZCGz8hWx3pDTs6xQfKhsATq2x/L6tEqtyplLwh/n9Py7p/f6cfv7/bRT2kLVHjG6s
Ze363fJ8KgamBbqv4oL7VG2md8pX9b/QrURCoP2w8fJ6fWrPqqeZjKZ5esBqm2us+7XvWKv7z+cD
X0GdPdqnDTpnyKxJnWmInkcDva2vDeq/f8BZeYVbntazpDeVgb/3hMV/9QacmStax/pc+yuKuqKK
IXVWPuWn9ZgfOZuw6eCOS5uG0b/f8P/Rro99zbC2X3mP037D/XH0N8yx3H+f58fN/Ht32GxdrOe4
rxdtz9J//Onj8pwHwkw9Rp4N5S5//etPkYe9ACvbuFXoTxzw9q5eATPhYZ0X//qTQyIzon1x7Fdg
lAaFaKPoGo1j/vUnogEQmkqLAeG2rBoQrz//iElWuP/6U6fpWiiIzyPwAta6x0k5tRluGk/rSFLR
eXhaMRGFnHZfdk3C1iHxHontf/8Rl9E18eIixztx9E02/4yujBPhtKJXQp3H+M/1rRc79F/9n1LP
cj/IZX8l13rp2HPiZWIuz8uAd8KvttOI3MxXXW0tRFXqBSbRjIyrrLyTc7m4CeNYCn84jVKrqzyR
w+ZnD7+Br5KHP0oDVP2PaqSwUImWxKtQzYLvCp+Jn8OGbKJENsQZ+HHY2YZWrOE81P9xNRPdRiR1
tArzMstnjtMYluQKmTDzc9m+OG0FMET1X0I43RbzVoxWbiREjpm6BZfO8jq1IZx7DhtYBFhjcBF0
vEe2SCvjuI2DaJXrZTR3Q6dbeEZ3k8pheyOm6QRUY2+hEPbeUmWa73d1FK0cRwxuQyLe8I5SfhCa
WLaSimx074sJQrmg95aY1ETqsOGsfN8r+RknJpL33q6lyjFdJdey2WmQQZb7r8k8g+/S2g1XodjG
wp0mxHy0sEVNFCLLa1Q+NrVE5XxiHn/dmGRpVOJ6y8oVLosdl9irKndUObPUvOuiRWGrJffJd1Of
k2dGLugkWrRSHrmX+NdqKF9onN02V5zSyUU749WqlWekLDNF25QoGEV7RLZoBFL/sxrNzn0p0pul
I3jNFznqNPJe0G1Fvzy+7jGewQbU/30hw8GtakiwIlH+MeYzwxLqhJ+VTtNaesy7E9QcWYbG6K2w
43PP0UN9ybXu11rwRNNR8a7jaxj5cZoG2F+DrbXEkeUqWImurMy8OgiujPBU3aAyCihscjEVbFdf
KnnXWoWix74ZolflxlQwSuAR/aYyBOY1262I5kurHMEh6U/JLVrizyVfCLy5b8RpVZyIEqODisTw
+KhN/ZUbVEFlFrYbJbNYSvh0QoTGyMCoH7HRm1BIan+laWGYzHQtKbgZLzXixAJGWFWl7+1JaBzb
si0IibY0cuidiHjKTCq4b45o2FeuVn8/zkxj9GD0TiR6QRnXtbaM1YTM5DZNZzYaW868MPYmgKKk
HdjEqdmrv5DELvzMk4RwZYSZYkppdW8UVfItcMp6RhJyIZLGSybeNUYURr55NwmkWGnCVcLF+cIg
gfMtdipnU/ZulHnHSMKIdSJKSeWUfLiKJYefc03uWTx6V1oOUR2zctro4iSiKIyEV4LTEZtU2lKU
XdmUlTxY2JpUzrWw9DYGpNGljAClMGJeqIoWcrwQr4y49u9qmXM/lVVwd/z7hRGuok6UPslFpch5
vjHcVZEknK5Zoq0S9YJzO6O+zzTNL6Q5EVNOuHdrySn+Capc57/nHdEaSw2LUrzLUjT+lE2P41X9
uxdyiA1+XzZZJ1yjfGJcxovjHzr2nYwMK7YnhjqX8ktOz/9p+MS54wr5m1b43YkvYITYCILK5kRV
WDYBJ6wqMawXfiAIt0HIOSdSkpFgo41dW/MzcdlGUn6ZcUr6tx6I2cQCxviEEd6uFoNYqONiJfGF
ZLppy31TutSLJuSVstuAblAYeU1VO9ULWQtXHFcJim3ZdqTbhdm6tpSYLh/b1dpow6D5JSpoEN6Z
tR+mrT4/Tv0RcVYYcTYylcs5MSxXdcEnJil15yFJjBsp15zbVHX99ye9hjoc+8Ig5QSXKjsqV4mf
2ZZaCZGpq11xmQbpdy4r7In9YoRSMiPRuJQ4Ls9H1bLufL+8TDU+UVJTUUQxVk58BdXwvS2J67K0
UcPMXuKm2FpEV7PbyNYyd4IZxlbAaA2Z1Fmjc5yx9BuvUuc1V6rVRVTb4caMNarzRuhNY676n9+K
hVMWgQ9eLnSn+JIKcuguXLFC/dC5Usd6vCZ1IdbCBN1HlAvN7uy/rlZLmzR1VS0jP0/uO05pV6nt
CTdeGBkTinZsRYzs61zRqCmfdkvZKHmrUcTKwtZazmIvuWkV351QAmMrYZSAq+CMHGeyd5Wk0Weu
lO91m2SzyuFPvP3IjBrovKiNeOL4V5XnfdVDdSYpSWcqHm5ydZbrF8cFcYy/GHm3ScG5ZeS4K79R
85WQieSDlvHx1NmDSsGALqPlg/r0dlyoeinj+Nugaz7rcRTPatf+VUopZ9lxjNNbV8+OL0SgXzz0
KkbWazF1bScm/lXo8V/kQEPUwkdPc4gp61VuSpH2RQgkU20MYqal7k/I5wi30YoI/QVGfhcHohO6
KxLailn6hWjZRl5bbdK8bzyxO41M1ODUf02acF3qq6F4y0dNeJ1HiftVM3x+QipHmEBilEBYO04m
1ZK7CuKWC2eiGHjJQmvEYgqlsRfQ8Z6SdCQnlQrFk5aEM+K/xSoGQpnDiRMH9jEiMCLvuprbpZ3r
rko34hZCUEmm0RbeoiglZ14TcppmoY0M+quwjYzvOCl2r6Iqk2dtk3xSPCeaaXpQWFWqhROcPAYW
I/i+4RYIBiTBle7m4aLwJe9ri5PvhN4aw4oReFdptMzRbecKG6JheXG4JILBXdSq8z0qNc06Lo0j
bxEZuc9cnYsNTyKrsCo14wPoInWLpg3x4gtZigzfNTvcb+Vs4hYyghltctwnjdh0uZzKgnNV1YZo
SbUuLENYaC+Or2bs1xkhRzCy70iuyN+WTtasEcnmCZYbaLCuHv/9MbToeE88dFmMbFVIQBOciize
Dr6Kga8u4yT6VviqMEGTkR2LhjH23+LqiWbgHORc4VDnLkqUAJ87bi5bvtCS+fGF0N5NQ0pYpAj2
VtKEXiB1YSMvY5sYEgyoZSDm3TysFaPV3udFQ0hrKoIUlH83Th7n72XbhwX0Q5znWuJYWedzykJX
gzD1THQYz+ra7NxI99KZr4etNC+7OtXWfJ3X7SctVVTpgxGFQfg19Gu+/KDBgmdopq0UsiCarS7G
3i87iUt9E13z0sMSrTvbX50Q4rrV8tCTdVXrs0JIrninCWeZROw55+nGaewmUHB7IOZlnJWOEiS3
OTo7m8TWmjutFpwvx2k0wsyP1s/er6dCbhteyJNbUa7ISvdjfR4JcjnBAVTgBnZhgVFedtzkVcXJ
+tI1/NiJZy1n5MqlJMV18E9Ua4r7vVFCRyOLzldirZ25CqnqeuLlVLsMvPyRK3tLC1DIsBLVKrxK
K/JFzMLbgLetliurD3JYfAslfqGVRWPGdj51PKeyM/RGZkuoJV9TudZzrgjPffby1pmJkqtZRpok
E2saewMDaKDmsRrWBrcq7baz6pLzZzaX+ws/68qJLWEMNmZLkMtcbqKkDa/yQvhHjWvH5BPOLOu0
NmVHkSwKXKHWrRmjXMKEMhrjQmaDqJEKUnmJza3krAhv5UYSKrPSSnLatYZG7fVFSAwU2TNcx7lq
VYcsbE67DrgEZryI6FZIV3hclkaIIzAbQ+12WWcLrreqE5JF3wxXCqqPhu+Q1LWa1LErfuJFY2LF
7hCgOxwuTnRFz9GlI3yynSqeB0J5kzfGl6aC8cGgI8eXRT9/gKsfTVg9OUqTOqrDTuFWJHGDmZoW
ihUpoD/v67yFWhqSlSXUaX3MLzbGCAzzBX4naZLfJbe6krs3JbQTjBw237w//vMjFOIZPgs4TSBS
kia3Ni7OlyL8NrGV5H5kNpl9KhvwDLcFtaQQF7bupdZKoWxFlRyQBR+5oWvmge1Ls+NrGYGK1vvq
M3Vt551ihCqgCgisw6RyyGUeK97daT/P8Jgo5kEQhEl2K+uafqnqchFYSSm27QQPj3AVTWPpf76j
yERoQ6FZVp2ozzq91C1FUlqrLEvPjEr5e4yNf3F8LWNkpxD2OFj2YURzWiW9jYyYu6Cy75pS4/iX
jVxpP097B7NNR6lCMtTO9VZdBRvGvWDYekB9BKKOQ0tcgN2Ov2eM7MweY6MCnAfGzW49TmznPMdL
qZX4Ue5MqOIxrJgdpoVxsQzFoMOZrVXg+DYKK4ir3MLNPZjg3LFXMEIuKm6Nk5NR3ratLS4jzbb/
DopW+pC5UNIT7DUMExLWD0nulY2rZJqQ30Z6186IVnHLJIi4iTPZMPPqtH1jn6F4mXBF6+Tqh8ao
9SCYgYXr1OIydIGIzbxwFPtS8yK1y2dppvLk4Tjp6bf/roh1Ws+9/1aPC92m8TrlpuMat2wuhLoN
i9oMfU1z6R2Xs410JnLQn+X7vPF0xbOSrmu0Twr2czWasKY/nt4HPkNnOMQLNJt4naAseblO43om
1bXDEXh30tj50Mp8Ya/gF3fEetmFdeGnZmCoTRbMEynkCvh5bafQ67ko2HHHmVUbo7Tkws5rgY8s
u/TCzspVPy7DmV7UqfE5Kw21dGAoSnw3MrnasI3SFEXOVxZ5UxpK8b5SbS2OrDDMI5+zgkDmve/H
AR9jIkYHRnWg250T4gTZyC4MuaX2HkkBzoQY0F8ZwNGg4tHTSkRtuqJV9eDKAztdtKJ2oVdu+8HH
KbWq6s/HlzDGqXRpvZd4amZzdkOwhKgSLSfK3AWBG8ty+PafBq+MNU6e2FzH2JPRgLIWFwlJcN4m
qE9t2VHyoSTYVEmAYwJ9ldiG37vGjc3K7v45vroxAjHKkEgpgpq6mlvaOhy+l0SodPGrlGpyfHn8
BcOqCpXlD+GLEcFayG2rrCquriwSIKrgIrBb3jeTUqqECWU1RiRGIeZVC1avZHel2IEH9uYzPc2j
D3phKOWFUfkK/1B3re42F7JTS9yUjny8hg1woE4p2WMOnOIUJ8jafOUYMdGKWUBSRXEvOA9513Mv
Ckrpg4sYIqGcC7xTl8HHLiN+6cOWmnrhNxRkzJWZ0OSxY0yw0AjcCsOtWsQ7hHBysSr9PIWvK0iV
b44dpqEpVK4/IXcjTKMwfNomQid6TpItdTet5glU008kPNTXxzlm+NdRiPoQU11MOKV2ZH1dqFxm
otBcaGmVzU/szsOcgm43h7/OS8SVJJHT1hGR7IUTqlFmRq3o3oa4TN9qOWm/wmmsTpzGh8mBsGDm
bUXQGUZU8zeBK/AXMEKQi9r3nAufq/mJnZTmtA1oQZmWWD3gwcaxEZto6Dc657vtF1t1K18wpTJw
3dyslTYNPiRaXCrfVcAYXHhyo3uXPJen5Uc79FJbNnM74oLGIn7X2FbaeXGUmJ6b681Cl5VYCGd1
Fiq8KaJ2n/QllQKEBOlC0ro/RPTG4+Bq1JpUbS64VnDSkwyQqJpzuKjcV1MiR3F7a6civCe853vN
LCGtoU4IyhiXMRqDU4w6j1AB/ZfbprF0g003QQgVUdqimAqAG2E1VjnAL9/UJNea21Qp7/JQNaxU
97O5J0LmDXhsYpsPJ1Yzwme6fgiXzHWOLQq5ts6Cslv4hmA5CW4zRpFMnFlGgvlwZTl8Q2DIsALj
JHibS8I/NY/4RF7nL9uWFy9yI/RNaN8rO4jNpFHvOzltVshP8+dZKE8wxPBejyL1h+9PXbQOQwRF
sxSrRsqDuWPzWR7P9aj0nc92aXPNuhNLaWK5Y29jdFDJpVHOaZm8DqqwtfiktEKcDeeen12nNUyi
J2k6ndFFgeeTopCM4rMTKsqSeFz3viqr7tfxXx/jCUb31HWWFHosyGtUi6znbVjNbTER51XsbWpx
jJpvR0SIllnoKx7eN8RORijUuq5gm7H0Li2SO40UMn8iFRglkMUdYlO7Drra4wor17CLuaGdmi69
uIV6KZ9IB0YXEN1O9LArjBvbN/T7tnUaYsay7U2YuUcIwQZz4wyHny0VeZ3auWI1HferdTRp7pRS
OLGpjVCCjej2Ql+qXC/ybuyc93+0lcRd5fBDTxj/xn6dEX1P9wSnyvP2Fl4AtTbtGhaGmdAJ8DMc
59SxFzCyDXdNEEV5qK+DJMtWRauX79OcTBnoR2RZY2W5dMtAK8J8WcMLkJii5uQzr4WFj3c0zzDh
gJzyzg+f35FPcCgQKY94CFQ25K7tCIeWloepR46VuUjwslZQC0vlnNxsEtHC+bo6jXlpUfu+FBpl
qxu+XWjrxs2q5j5L9LaY8byLfeA4dUa2MTaM23eCoKnVJlgbcpiaZVJ/1OzAN+MKd5ScqNcCCW6P
v2kMP0bec18nYdgI9nUaBbkJ69k8CquPttjVli5ljdk5rdlE2RVC/PIJyRmTTUb0Uyes+DwL8EpH
4T/zRuzetHpLrrnOmBL/Ee5mY6n5Ru+8tnb8G5JlyT3C3d37rmmDiQWM/Tqz8/N6WdfEEZ0bHgpL
mqeVpwbLolCUKVvTiPiw0dQhcTNfb2R5rXqFArdhVs3CNNetPOGu1HIyFHlsHYwOgItSg3x6+loP
EFoLdaCuWi6yJ4RkhMwqowPkUi/S2G2KpZgmefFBJ2X8Qc5sSL4tlNqUUWtsDXS8dxskKDnuBEZQ
LpG65jowVtdtys1Tw5e7idyFMWIwwl4mqlZrhRvcpk6czdNW/dtTc9GKbJE347S+OS6HY+sQD9eR
R1WQNrbt3jp23l6KRub/MLLJsOAxWjBSTuRGtdHzxr7xOkeueIvgahxrpgOPtC5curJvTAk3lYHf
b+eoWXi4DuTs8CqP2L4bUD+/cAwDrvrrnHcz81El87ycWFUR3J+EGhtRnRt6xDVlGd6IPvED0xMb
bJAI0/HjCeKPAMfGU6tu29iCWtZLrESC6jXeO2qSvu9qvpsQkxHCs6kxiBrWGhXhVzeq4auLSK7E
a9RyPHEj+S1iOzTKJJLE4CYgpWtSchCnvqlVeI9z0fhSuVMJbmPLYKS9RuiKrvNFeSMLXW7pbhDP
ND4IJ0Aa4SrWxAL7TUMah4tv6ArgdcWe2AiL1M9/6C02KdLGCyXOJmg+thRG4G2YihNBT8rPdcUT
H+F22KeWBZKKtImz19hqGFnXZZJJRWgXN8QTVBOOa8R5OKnZSmU8RxJNfsFlyq2fi8nEgkbiClH/
61AoU9lLHd/LcrTGy9R5K3fhrCzt/L0nilZr4H7cpp49d+I2nCPGn1huFU7FBY2+m1EIXuZ6qhql
3o0q6Nct0t5sjviWHCIIQI38zCrl7lMT1cTKIgxxaVJN7NIjKLPx2VGZyZEN++MNSqatgswVkIOg
3xMeZi1PILXZtHZhKTjsHFdFYwtlA7XzuOC1SpTzT4Hf8t9kOwxje1EbcRKs07LTEC/cNZ48TxRR
jU0x4tW8XohlkNkzx9X4tJwQldHvYK4ObaUWvogkFrCs1y6akvizQBT+sbly3mratSxzzrzN/XZm
yzyZaaExwWUjZ1aZOU2IsH4i2bF1bxDvbXyou/tI165VXS82W6XNRbPjSI9syGy8d6oZhS4HRfW5
yDv32lWzdNGGOO5j+4x/NY6bzo+/Z0T3s4HedlsSPhWyap0quTqP+LS9cGoY1WNjyoQ+omlkVtMU
vl50Tpp8ypWCD2dFrdtfCzXifhxfwNjPM3pGTRBuq/J+ugwQzaEEc5UTdWJGSo5YwIvjrxgTMkaz
IA6Sb0qutK9JksimA6NN7jT8hd7G6YwjpdUF5BqZEVOpHWMkYZWJ6uYiknazJa+4infFS1wsXepG
qxRfs1KvpInb98iliA35Tp0MnZ2Qg3yjStmlHZDMItVPHDGWpQ/f0KP2EPhyntFjzXEcR3haovj2
jrFejsByvcviT2KkCBx/GSCMMGhNEiccfE9pEHnaMnOUOmhPXCKjJeB8LKsWN7HPtip9FXVJ+64n
EkxWJfFMyNEHJa3uGkWBHThuTj3rsCHgvOHIjtrw5CZFfKC84BN4Py+ErJO/HUdxRAWxQeCy7OiF
8P9I+7bmOHUm2l9ElRBCwCszxnZsxxMncey8UEn2DldxE0LArz+LnBdvxRq+M+dp73Kl0EjqbrVa
a63u++qrHMLuIF1U1h3AcFIfueFIPvhAZ+zYvcW1vO3vb/ZrWeaiEk1Rf1q4qr+ktOSfmib65/w0
bB83wkIxNHxqOC0fKzTRQKLWZ3iIXOk87j0mWdzIRIFLUbkerpH1Jzyz5v5d1ou6fAQSJPTAfo8y
Atrj+ZnYBjLCQyXDQBIXy6RKQMwPBSyOxEtQD3e+4+6BS2x1cs+ICpTTEWIWY3undTfFbbSmx0Kt
66Eg+mMm4T9IfupYC6KvUjaW1+34ZWyHB2cSv85P07JhJlTcWRw6NuUQfPeiuonXosqvu4CFly2i
CQyX/hAuamzE14zNDqxh9Y6qH/wHl2Xtj/MTsAQ8akQD3vgS5YbKOfEICM0iHX/Kcj4KpNQ0G241
MClxuwoUoLK9bMG2ZFsgfONAogzzBWqd/DtPcyZvOdAE2bFahNbP56dkMT0TKk415EvaSqcn4RYu
QwmyWz/JSCHdKmWxF7Zt67bN7s0s1Np6E1tFesrmMDqQojstuSxiJZGOaH/9zWj2CHraP/XK/r1s
WkZsiFw+FHOXVT97d9RXq8fduJcUqXygncP5IWyTMtKGjOSFP1PmnMRYtDHXYSLzaoyLajv7KD+p
jly7Y/U0bbfI80PaXJgagQLCLlXL3GH5RwD09lgsfnYQJG+vM6duDqIbi6NOs+BYdDq9drSgBymz
IU5l9Bp0qL2e/xU2mzTiCB7uiVeUYvlBRr/9mmqBzQNA5Pr81y0GuUnxvLWVTEZdqbjIfy5cqgQF
9+aKVcUYNxQOfdkQRhbh133QlJHOf+bIUwt3Sq/HwA9iOafdjm3YJmEEigXQajKXc3MKi7a/Jkos
H8QM+v847iJ3LSmla0QGmXnBlHdZcGonVFvSjT6w6iQNthty6wCp5rOri+OQiRPWvvSIk9P8p3SL
8YrUffexpFW/s+cWizLZFtovcIFgcjixdFxrgI9rV+Kim6cXFkZMnoXq0y5CdTs4SY/f6zV9CGlZ
/991Clf/dvbJ4//gprbdNyIDD9a2Zr3uTsQd2ZXYjnAusfsOsG87JmxbMSMQqMmppmV2xlPb1+2t
QmGMxD5Qnb8v8xDDxZe8cRy/yuSpkihEo8Y+PdDW/zLD5nZyUIv5mmhtwL7zbG1IeKLzjHipgi+c
yJ9ig6QuAGv8uRHNW7nn/IQs62XitoPaHUVTteuP0SFhdUfqacaLUdYuQb6TG1g23YRsU4ES4ph2
4v/mBsjcjyLXy9XY8y+XTcF0+KCtq8xvo1OWOy6Qd154u7qaXJ3/uu3nb39/c0Rr4WnB+lWcBK9F
cS2cDg6iEImbJ9+rxR4y3LYP29/fDIOjsIECW7OclsD7luZUH7z60genTRHu7cdD0s9lxuVy6svy
H7XRWADH2Ash2zK/U7EnhlOHq8OrwVmWU7rU/QcSNA0QlzU/LZlqD57aveLaVsj0bKlH5VfRfJIu
KLQxdES835Vs6E79zfZ5w7MBaPYrwB2rnzObf5RQyjh2M9KG80a0HW9/rxGEQP+7AZKpnBfI9U4y
wnnUk0rERTC091kLmGiDc2oI02mnjva+wXomTDuNql7PHRtPylvB+lopsDbeXH1wMrKHr7UNYZzi
1Qhb8uWgMUQj17gq0lbElXbV/LmbnLb7cn7VbMMYjp2ufpeJqBi+Ugc7ERZ4Mo1HELMT1Cebn+fH
eH/bPRO5mHZp4Tirt5xoBCpgq2f5Y+xDfdH5jQb2/9132vVD66KOdWrXyYn7kJ9AiNc7udT7jueZ
QMW+LctU9fV06qHCcNXTQV6L7TTNc3B7yjXbg0jYtsFw8O2SwmgVqlOf+v/qBdUcNo0vKO7sYaps
EzE8Owd4tJvmJfs513AHQCLkIei8J1LS4q71gh1kkm2nDQcXpJsLQFT7k1inG+JmEYQk/O8XWZEJ
G2Td4OrQmfDtWlNUx/H8Uc249J7/+vspAWDI/7Wias3BFFVU/Np+OSv8D6Wg107F7v8MtIbTS9+Q
dseqLMtkggZT7dauFlWPlFOCWLFd2tKofj0/E9vHDY/mghEvWFFn7V1HX5NV+5+jIdq7Idm+vhnw
mzOUjo6jhkj0p3Zw1wyvrbObHYe2vgxU5f2F/Zu7fFAq7L6HiKV32eCsT5tkzPH82rx/bfZC45Am
CAxl3ujueztWenDjqB+5O1xF7rx0PFG0Cca7kAA1n6QTr32Nanm6pmHshcGYXrY/5mMyy/Nh7Mae
/ijCLo2zJuXHEbKPO3Zs2R/zMblwWm/mYeE/LrzoxGETm0yPnRzYZRobnm8YQB4yCfZh7/4ou4WQ
Eym1d7+uOKu+XrZFRiT0dFpxTwE632UuQE5zIxLJv4hZfS51Pj9WXd8eC1J8Web+sqBl0o5UKdrK
LcPqF/B2Xtw7ZZHgvrlXx7VsiKmjWyloAYH5HDzSHIT1A4qe/hyzoO9vzq+XJe0xUZTtIlqSO13w
GAqAUlRWP/3JbFHeSq/EOn6+GAbhmXBKnnvTOGq+3pEuuukDwM+iBroE5+dhWafAyHc49x3ckjr+
KDsvrR6U6yofb97E45d5RmDGRdrXRVGq+tTKbLxKAQ79iQOl23M8ywH7F5yyIGVGx1X9ckNc7voi
qA7Vlh+UUKuPJw/0qMvWaVu/NwGY5FXtiWUqHpUkVf7QKh7VV3M6FeXV+QFsEzFipF65VvWwVidA
wnT85xBXHt8epgECgBr17flhbPtt+HkL2cPZkXWNOx9fg4cM9S+VUFHXxWWHbGBkPCCuQtwGolbg
sLtwPKXQEu+4umQROwtlm4GZ7EjFSBqS+lRAhPJWQhbm2c/LYA9Fvv3Od+4zf+Ej8RLmeiOK00QH
hfvaTrVQ/xbD3Mmb3K+99qhXFaQ3q8e081B0pfN9buE0iQg8+i3TU54lTcP6qcNzhEu8oy4yd/2w
QOEJ/19xVlwtEyTXrlbUkp0DhdyvegDNo+6uoddadAdKFy86TA6vmwe/QCcRUNOqUOaPFAXmMAFV
dXIfhB+U/IV5f56lwqiJ8K9QOOmjR+AKBxQJqrDrbljjNVXSyzKVn+AOEDWhq8uqf1ssIXIfGfXC
R3FkytKfTinccA/Ysp1J5hJCB/0PNeiNr9AwK9y+mN0kWyAwsODScSAuL27rGfIv/+9mvA1hWFmK
mBhoXa53vWhZcN+GIVefRjyU7AmSvmdl2wCGlZF17AQZlJuwsnhkjseSCRrrOyin9/IhfNysdxf+
4lLIcOrrhU0F0N9kOTIaPSwh+17gLemQ6ahEQR/qZi4JThetmKmZIeosGseQuCgXL6yOw65YDm60
DP+e/7xlz02tDNpCephXEfY85U+ECXKcYAYHR4b/nB/AsiFm7Zs7Iierix1nnqPxHBbox5Vl8/P5
r9t+/vb3Nybbj5JFHcDe4MO1MgETqk+mbP0RgTN/QRFm2/NtXm9GgBTXyh38PfkDxO+DJbyb+l0w
43v3qO3rxukBDqQcpkynd0y6vxeOy2y9/kAp72OadRp4Ru/DCP7nzpFuWyzjDBE+FIFZvi53YF72
7hGyU3kDbkGg+uCQjwAw7+Gk3zsTt1kZXo6TRESicTejyr6nG92f1y2/qjMAMOjAdxJR29oZri4Z
ox4lc3rXsumFVL+yBqJJFGV7nvLElWI4AIS39+z/Xt6IKZk18H7M0kEswLdVfTnEKPY893L8rF3v
LgJfPiqmnfzUskdm8XtJhae6mqdQ+3EaesdKn15Fq6dvIzpdopS7zcXIHZeG5ZSmDU0Kh9+mUHy9
xeMa3UHhWPydbDbxxl/EBDXwtcu8O7LQ8EGgGAQ2Xx3mO+HQEoL/kiupV5UC0In16TmI7RWB9saQ
T7FoUImr+HQkwj84WTTdOZdBmbYFM2IAR5SUxZTSRPTyQYZ4ISx8XHv02lw3rtqrRNi23ogFgJuV
gZoYTbyyXprjGKz/AknqxCSg3Z4CoG13jBCApGYgGryRu9R35dc2qJZbN/fHvcK77fOG4y/TCr2L
tFnu2syPylgGwq2gweaseyrMtgEMny/S7XCv2XKnfOWGBxUW0PsIRVD+On+evP/9v6rinEGeIZga
725B1eywtD5NCG/aT+e//n5c/KsO3qeV37R5691lvMkS4L0hrpHNPC4Yd49B5v4+P8z7huSZ+iSo
uqqauDVNshkvH23W/AKavD96pLmE6oj+tJHh5FkPAUFddN5dqtRPWuLtbCKNTM7/fNsebNN6E0FU
I3Q/4N3sTqRi/ahZUf1Gq5H+govU9tO3Ud98fVHoE5GtJX563T4j3PrHNUqzi6L3X/XvpVlZuJAc
iqpl+iC4BKCf9/RQev0epdi2t4YD90PUukIGbrKNkG2/vJv873MI+s5lq2+4cBZAiCSgEIUl/eTd
LwKpf18jF7ns64b/Vtm85l5TIpKKrjxsLR1iL8OxfdHXzZp3j47WFTre0TvI8w1XVREULy7t1E6+
YbFLs+ZNARuaC3emiaqiyQf8SgTk4PTVHO0szvtnG4qk/zXNDEeyCusuguFPH4XnfVuaBbotTn6j
xuGBjaisilr6sZvuXS4s1mTS4UUfLnOTl9HdgkZp5VFIb7oFNIWn8VQGe7cm2yDb3994nCoLrqGN
iCMbqawXF6MObgrhtkd/Ev1OzLCNYXo1WoJF3hDy677NFPTeYVJ9hiqMt6IpzHnjej8D/KsYrlbW
LLNwacKRxrLC9XC95DjY2k1WHuyL4GbypmWPi20bzfBzTRu0FFiRDHB8nU/0G++97JBV7MnP5/Xg
peHeU47N6gyHh4Y5QNqTiu6yFPIBJMqLQy9h30sIpc7af1LjKH+i2VITlxPbSRK3c+LvSgOa2P7X
JHooSrhD3UR3TCiO16+xrY5pui5JMaO3V5KTcY/8bzEMs95b9nxRsAk3KUrqrXHmug2PebP29/Oa
tc/nTcMyHbPSC5BBPQkiaNJPzfwjwDHwsQsDb7jTmYqKB82Ev5NBWGLQX2XfdgiLefZIUrI8vM+G
dLpngfNyfhq2j2/Te+OoPVrW5e2MUkOlZfSBQgHokOKBe+dgsVi0WfGtVOgsksDOimIZ6kNK6+IU
prkkMaE5eQIZpc0PykGP3uP56di23ogJVFN4ZY9dUbp9XSgoWngQhRqkt7Rfz49gWzAjY6eMDkOZ
o3hS+R7UxqEF5H6exwgKTpd93wgC6YTmcFPbR3ehn3fPoQzK36Wi3vX5r9vWx3B8Old0SRE3M0jB
qRy4VPGLB2N/Ow/zcuEEDD9X4EtNYRjgpklyedQSTNkRt4+diGxZfrPkm7bOVBGg4pO+C9TDBHkM
vCR46YW+ZvYXUxpPdy56HCZwZUKObbFQ59u6Oq28LKEwOfEt5SXescPwLpWV841XW3F3CHffhv+U
2N6JstzwZx5GnQ+Jv3zT8XQfKSDwkBiP4jRg35kQ+piG9DOEij4vbLwKBMSfAQyOQjeK600iwVmn
JM/rp+2/5w3Otl+bIb6JL0vAyZx1K34PpAZ4LAaQ9SIU1XcCjO3z29/ffB4v4JOqcfLfSSXqmG66
VTlcf+frlmOSG74eRpMbQNspuOMMb6xcTTetXnCglOAQCH+8UmN7P61f/gcVa8upYnYjY2kWVRMS
e2DVWfmDs/yfNET2p3k932+PfzsT+1NrfM9MjDjAU8CrAfEM7zjSTig/yiOVAYl7f3jgS4HmHBH7
vtT+F4hqZgdeTOX1hCJlXnT3TQFi3HnbsE3WiBQi7NFWwZ+8RC5wgL4EH7oXa/trnfvuCtJ35SXv
mrj//cWv74icZduv1wv1vil/ag9NtkuesJigya1H4ZZICm2hIv6Tuqchek861S4e412hwO3Hb2fr
GxNv5TpJAAngQakCn6B0oP9CIOnJRh8VHfUZRKHf/eKhy8osnsng35ds2sk8LBtkIiWgvLm6eA/G
0GE2XBM3fF0mJAhlBGBR3u/pc1nOJBMugXavueqndSjitSZFzGoIuMzNL2Tj/fEiQzN59zyEmNiM
8xQfh2DzUQwelrBJH7Q/pZ8Ct9qBX9kmYoaLoGNNN2zLpZYKBWJW3MwDuS+DXQlCm60ZyYHoQN/n
w2YLW2QvUo1bwXQRPnezNCMowJDwaIMGytjuMdVHgTbxEGu6BJy2fd3wdhpCP7dBg80iLgoO+fR5
JAlVeDc7v8eWpTF58qoL5kqBQI2Dxpn7G2Th6ZF1F3qCyYqntSQpnTqW8ArXpD+qDQHI91XXnMZu
r2ODJVtmhqf3C2T9mlqwZKn490WAgZU1/hPx1Cc05Hudcv/q/FJZ3NqkuLcQsZyDcRunkw99NV0x
rr/2c/8w6vzS7TDOfV7nLWRLNUtompZXKaQDDsPoPF82gc0G3oREwDoyt6sXlrRs/aHz5td2R97U
6bxur4mVbY0MXxYinJZiXLFGU5ikGmhZvAjcr13QHeZK/jw/D5vNGu7My56qqWUsgXVlR6hmVodW
pjuLZPu44c0anQPWEmLuSQYw3VUbhf+EsibHy3654cwCncTQzGNgSbECl1fk4hXtty6supi8dc1H
oRzHYUkfdvcD5C0qNDDHG+KXfhp+RujveFnIMNnqeoXaughhRoo0VZzVy48OvLkLP244MwsRSknu
w4AIfjBR7MndlyOx7K3JQKfo/NAMPtlI7huIn60oGPnNhZH6L/65njxQcSoHRSjQw2OFnk4HlM/H
nZWxhDmTdK5y5ohCcnivrz/xBVdDIqovWZbfUMAxg3H3PLOcx57hw0ujHCDTEbRVy0nMoNcPiNNQ
HMtFXVY9MRnoGY8ctU6Ll5Co/lK1Yoqdur1Eng8Hpmc4sBq8rNYc0aEgS3tIWVfeAHR54bOFyTbH
gx10X9cesQdKvMclBIAUMhtXw7hHjbasvskm11U/EzKtXtI3nQtL8r8vq2jv0X/AuT4fhCyGZDLK
F628omi4BxcLTxrhX/b6yOr5RwWWWu2SPZgZTpV37kp/scpT5Uxo/ouzv2mf5YJkrobIT3J+DhZP
ptv58+Yoa0t/aeeeIkqDeR8rXMWRcu1CnW17YJzC2uejL32cwtBpFhJHGJRaAKZf6+V2mJx8vLps
Etvk3kyiKHzGiGReQjtfH/oyGA9rvicjYZuD4cXcaRRY/TNLQLWP7qlTrJ80pE3iuRwu6RwLTzNB
cEXVS7dTs5dwPTqQkkJHB0nCHSKUbYcNN67yuS5RsvKS1O/SK9ULlUxIWS5befMc9j2QMhTBxx3o
Xi4DeDeNe0lDICyLCX2TwbIUUk5Yed5eiyLz4pk1e3ghy7KYGDcuCjSTmBF/lghclQoCjugPVgw7
FmkJDSbEbeG17LEYXlJJCDIoCPPethp3cuLX7acUacQ0QSbmoj34C+02VExN3sgStBEXH0m4yqe+
6/ds02L+JrM7ApW78mfXSxoFD66g4ngUFNm09nP3eNkEDPcleBuvxxBxVKCxCh6e8Og0kNA7XPZ1
w3+LqRn6epZeErr1iBsTNpo0zutlHzcyaElYTelAqq34oj/rPGviUV6aIJqYtoUPXgNRHD/xArCo
XLRfjvMCPRjO/3bbzhq+m5Xg8AY6hO8GqH1kIDt/IFsOysr1IhyjZwLYKIh5frimiGtT+xqmkL71
5W7p1eJiJmqNspprV3dwsZY/Fe5Gqug+cMJP2Vh+ibq9/nGWVTKBa0UQySktYD5A3KOwMoPuB5Gp
X+WmvHd+HyyRyESvyZLQBqmWB1k08kOuZXMISgiFXPbxbVpvjsZMZTNt2sxL2kK/6GLl8f+Q4Np+
ueG4WcTyLIXsZoIWBJAtq5pfYS/28D62hTf8Fv1wPG9oFopDHZcAiCl1kGjBi7ADcuplocHkbJNZ
zkNGogqSngD4HULS5NfNtPx72dIbB2+bal97XVMDPe/NgNS1UFhBbNsjT1gqBMRwXwVQdt3U0/bU
OH1Gp4n7tKueUlRRmnAvur2rJ+NH1CRsk1aRVYzTmsd6bmn2JXOKgP9SaCLU/WZZ6pWHwE/LXwvk
UtbT0nj5NMe8rcMAolutWxb5YYz6aukPUUfQ9GsHEv++2VGT2k2CsiykM2Dm41CiH2GvY3DS9rAJ
tq9v8eatx6DpuRf6AF/3ZHioau0dZ5TUL0q3qQliKwJSErCBgEWSwRcAA+qr3MPt9hKDo3+RuOlM
OFsoYOO4TVHXB75P7bYGfd8dqYlhGwoQAARDGjm2Wse9Hv34D826Ivl6vOz3Gx7PeIgLZzS4SYiy
mpf5/gHdvS57uKVmrxmouzQtZETwbt7g6YUz9JPo0izbAZfYjMbwdTXxXCu/Bfq8nPJ4kdVw5eZ1
sWM1IUzv7xsgjQxXb7MJnEQFgomKloRd4YEbSnDDQ4CHpFHGQeTkOxZk2WQTzIZWenqSE9AYG4i+
Hef0qD1oKw09OsBctMcmoG279ndtH6L0niHXWzRtj+UKcarLvm74rvSa3k035I1WwEK60XCcozq9
uuzjxlVZrAKNvxsBC5LtKfMmclU6aXF7/uPvZzM03HbkTdRBM2L0u04LrHwFsWR0PnqCEu4MgZLo
Aa3zSvCPL9FlRkw36dsprx28dfUYiXL2Ff0xi7twmC+Dj0Dx8r/zWJQ7TbLFIhEx6eTPFnRi/Hl+
kSxeZrZtESMuCmgsju3NIQBFhpZdrQu/pBHxtjCGD2c9XUuJxscJb/v7iit5cEU6XBbbTPSZnHNn
mQQCxB9lGHSM7D6iRYy3cyJarMdEnLWg6qUDm6PkT6trxtGzleCxmf4bEvZUL8FOHLKsv4k5E0jH
Osq28AASB7Qo68P/IA6zudE7Qc6EmWVgVNE8miJUw93HTeGaVupjK8ObfaKL7fcbHhzi3alqhg7L
tOoVefw4svxYR51+Om+ftikYTswLkQ0zIGAJ+MvFYesAQoP1eqsq13Ww90pnm8T29zeRonKXFHqj
Cw4Dh8iPMly6jbeBZ4qdTbacAWZXlsILRtKozQ22/nU9bqBxkdJ/Z+hc79xJbCPQ/86g4FkGaosH
eqHTDAB+ovSLdqZX88J2HsJt+2B4cjsvM2pdDQZgyodcP79Hd8iEFqgLht68MwvbPhiHMukGQFEq
VE7J1tMA3Uv+6QO+p+FhOfFNmJmuK1+EI1IhdOH5AJXmm2zGradtAZZCZ/Sx9L83S75TX7Zsh4k5
o9k4qt7reVIEYeeC0UT7yoviyqdFk+CJqut3ygG2gYzTmYaipQ5BDKzm5WvhK/4hAh+iKZy9Q9Sy
JSb4LFRdu0K7EQN0RfQSohX3N1CP9ioBtq9v03rjeHSqy2ii+DpUi1s0toXE/j46wbY2pldXGr3o
nQ6Y4QyoxQJF26Nw/fpQRxeyLKiJJlMqX0kKzeIE4Cq0JXKgv06B3jiej33vHkEhNRM7GaTZ3IPg
9Yys+lFOWRXXEtq3Tpkwhau7x/2dTOld58ZAhhVBnLPtoP7TPaMzWUKD6XPkF08jTBaYlD29EdsY
29/fbDXLFlAiw8l9BnTntl7SJm548TjmzYGm+vP5BXvXnDAPw5yWdmDD0Ej3OdRL+SijrLhqoNyy
kxHYZmDYk2IheiezlDwXKYyVKX2kon9Qa3M3Bhc9TGEGRq7neusqVJO7z3U6oT2ZDtf6Bj1RnB/n
F+hd9CM+bx4TWTUyPlDyLJV/B/LGYzvjbbPVUzLS5uh2/nevHD+WbPfd/10fxIDGsVGE6FZMlU+e
1eR7T9FSp+sNOiPh6MBVrt0TO7Y5inFuBOXMPfTypq9ZqZOpCpIW3Y/cLrhFd7UPKhRP51fv3RMk
pGZKGOrKnTOF1YM22tMCyfBYeAEKyfKhdObHNCfXAc9vzo9lWTgzLyw0nqFFKukrJd0HqvmXcuW3
jIgv5z9vsWUzM+yWykF/zJ6+6oWjy1LxpFx+qsFx09O4czRZNsVUnom6MchDNAF9lkLci1Z/rNr6
bmXRA7ieD23HLykTYFMMn+/RBBZiEc76LFvagq0swutyLKLk/DrZJmH4fNdtWstNTZ6zoUlA8sQF
tZ8/bdsMpVy0dfLHT+cHsu234fjpAG06aGmszxEDEnnUAk3cJ7wJObrhp/NDWKKj2bqvFZXmfj+u
z6yY1lM6Sue2czz1z/mv2yZgeHrkO1UXBM36PPhZdFyJxMNoOfWJWujeeWibgOHmfaTrdFkWbPUE
bBXlKAYJ399TVLS4hJkfjplDpa7J+uwCedYP8G4o3Vz3Wv/jrWIni7YskpkXdkNZuk2n1uc0ytwr
iKDpg3KRQuMIrK/P74NlkUw2QjirZqSt0z7P6D3yAAD2C+l0tROVbB/f1u7NIQ782bQgo5qfIdKp
45apT2Ci7yQhFlczu/JVQ+QyoovwdRybp4ov1xBp+a4jlZB2/Y2mHzthybYF29TeTIFESxA6qgpf
C+4+ogD7GACytMpxTzDeZkaGI/f9koaZ5wSvwcSvQt+J8fj3GI7NNXhqO1tsWynjFGdjjub2Bcme
V2/8TItPnWw+1FNxtSonznY7fdomYji0ShsGuOGUPTOCxqjbTKQ/fQqRim6ysueN1TYTw6Mz0fZq
mDGGt7Df2xCIG7dZ6d9uTWz2D1PLwW2SBZTsucwi33uFptSjXr/QtjlultViW0D26MJ2J0W0+IdJ
HOglBCV8KPm9ppofWdSc9u3Wsh0mZwDPJyFH33bvlUX62ICm6kgZ09k/ehjm/G7Yhtj+/sY1XEjk
BERE9BW9kT7ArhZ/iF0RHVzv5fwAFt8zaQEz9LQLL63Tr3yObjukAG64fADh67IIYnICKmcMU6wS
/bNE+P3bbcmf+EOJVL3me8mmbY8NB1e1LitcLL3XoqKPf3T/HX9XitqSoPuGa1PidQISqfNriXYW
EYpFHhPXDBe9Lf3Lo1M/ounEEFyCYwqpyQ7QXTlPIH2IV9pNOfuAN/Ox+VxGpbvXj9ZmUYZ/N047
5VGUD69OA9JVcShpOa/XomdDV8Zr6+o2jytF0vLf8wZmWT6TMZClaSbrfhledZQeagTgwcEVEFLq
czEdc8SUSeHvu6ZgiSsmhYCXHRC7A+9eIwSSbacqWFq7zLFupqRBkggu406ktA21RdA3vpm5ihcg
vHSvLWazzQ723ejpGM1VMqOy62b8eH4NLTHZpBKkANxPaRh0r5rrTwv6O3EUHNA+6CjYz7zYY/nZ
RtlCxJv5SKBeWdeT7nWU4+0Aq167ImFd+IBS6QFatPH5ydiWzTjtozH3yp4t3euCdvHbUFsVvJpS
PKKjClEo1EsvXTcjLrTDPOiKtO1rtLbHPPtK6+E2K9JD2fwql71roc3AjfgADS4ygmzavgI/E+Ol
7zpdWDzV7RHsnnibz1ZgLjG/y5bPyAE06GKuP4j2VY7QlffQYGG7IsKHNoj6/1dSw4xQgdIQDVyk
Ns8NoTfoxZ4E83QLSajjnLtX0ul2rNsSvU0iQi2lC3yZF730tT9u7MeKx33Lmn5nxSwRzyQgSHfI
5dBW5WuFYxpYtg/oDXsaoekbib1E2XKKekYoUDpwimJy89eUAj4VohfR1jC3iNydKfzRxPvr2Sik
JhWB4LOF60jnhbIVchnxRDMGgdIR75qqPQ6Q6Jr7AypVAIkhVHTNnaBAq+B1iboK/RPw1uf39U2r
MlWjMiJT/cLyRYy3c8snvnPW2/bRiB9NpDzpBA194VHHuhuI4fuIHytQlTsDWAKUSWloo6EvoalF
XlQBuaomZs686CFm81x618of0CoV7YvHPjrMQSb6nQuibVpGEMHVMOuGJZpfqjrz/Hs8Jbviy0Qg
NX3ZkW/SG3o/W7Mmn7oXmnftDxAb6fdsmtnX8/HC9vONeMGnAY/JtS9f2g2kdQTq3ZXXCm8r4fX5
AWy7YkQJjapFEEVyfHFSEa+ue3A5u0rhWr6gd2hOmJwfxuJiJtFhZcBgB8M0vHhpU6gfVM/oUB5C
AKX6Ps4Bzz6fH8YyG5PtAKXWFDJHVfdSeO3ddmyA+wBNGHa3nRvbG+f5YSyHhsl2EHk4iRUNVl96
wPK2KJ7hfC0kxIlCSPATF0/OVTKkF6YqJv+hatxg4aESzxuhdauQblmR7NnV4rrfsuwro8vOM5vF
3MxOehFwnmkKOM1LVMvoi9Qi/9LytX06v2yWUE63Ud+kKF2WrRxxJn+BOFR+rOZuTbrIvaEVW49y
7fbaIttszXD5fgqjYhFV/tIojpYnWKjB+TAJR1aHYRlzf0elwjaMkTnMkEEGzGAIv1UBOt+XdZIH
wavOL9JjCxHp/7tYWUtQEsr78Bu6g8/yNY1EnccjHoydyy6npiKwAqeyUnhv/rYxXLPAQYqf3cwr
i0swXc9vuCVZNMkR6CFW6qZr+DeX523So0NxnPZDiqYk8EZFw+OoUBXs0bb+eH5Ai/2ahAko9K5Q
ZEr9b9M06o95KtS3ms9Q2jz/ecuWm4yJNiwZm4acfgsyqYdrJkng3kXuJNernM+V3gmWtlls/vPG
TzLqQG8Y3eGvdDV/oiBsxVBw2VOaszihyZXIBrn6bRmWV9mok20j2kG9TCz4MKTRTkXQNoTh5+BC
QhiYVOO3VBTON5e2QOEmc1su/hpPSH6JPlURcfaWyzac4e+tpD5nEymvqmEKT2lKm0MKlNqHfqwE
KGPM+/1/OLuSHklxbvuLkDDGxmwhhpyzcqqsqg2q0QYzG7Dh178T9Tb10UmGlL1otVItCDxcX997
hvdnf+s9qw3f8BjN22pSe23KZ9Ohz5cHzdUJzbycgA/vv2Rr7lfbPoCfgAyUVfvMIRcF4Vykk/0Q
E0oEf33k/1lYfAYNpJh5sQdx+yWHoklSBme5DhvDsyZSODJ3Xe+wasvJ7AwOPz+U96cKqh/Trx8a
nDWdguaE04bl5SsOEP69sLl6BTrKfAhVLYI1jQLB1lvgv6tfo1FCmr4uxTKmdUbluZNpa4hOf/9n
/EePtHFuCv3aDPK1c+oXL/wjXcIrevY+uxGi1jrAXdE0BXT0i1cttb2F4nAY73TNwjmZIGJ/Ti53
60NWO3xCM2qYHS8PeaMeoFL2KQrpHs3cKwHR7jPBdusdq21tOJ1l3I/VATZBzUVFy+HP1I750RQ9
LBXFLLqnj62q1b6uFleTRrDy0GpqEwZLsWSh/ocYTFhUqw3t8nAMizorD0727AdDJjzuwQkKn+GE
UBaHj33CKos30hW8QknpsDRDk5Imd8fFunPCHm/HJLJmWJAiqjkQfJgJ2uflhSmM+hJCgWA4c4V6
O2sna65EK4e5ER6GKAtwIaxtnB9VHZaX3Ml8F9VmRv3KnuMKbn3M6Uf8swejTtYa9Z7yMPfFE8Pp
sG+ICY8fmQeypk74ISyNGGsxD0V4r2AGlboaPOuPPfy05f/55QDAybxxGivJdsHlOI8N5LagJv3+
09++05A1dyILwqikeSBfaw0CUzsGfythsSz3Y9svyYJsgdY/1XjuDvX29iZrSzxoW3IuTV0eGhJf
2JJAMYZBBAV3tAkq5R/8qNXWnpE1k6G38hUyEBddCAn88KoDFlUZ6MfS+Lnwn2dGPjj5q51e6VhJ
PhTeM5c+Coi1bWy1K9vJ/1hBlKwpFgKyil1cxt7n07XzdOU8td3mZdgHdkiRTp8JJm8fIWRNsOiW
WQTaCAX1rBGkKmQfjYN2xvk0ZGOprWF4pKxHf6y597ko62tlSVoiF9T5mI563JOqOmb1bVediy4b
G/4/WLymlEUbB+WJb4EtI6H7Xe8nZl185vzYGq/TCv9nX9Zs7BybcQGEl5VLyRRWB99oeoSz+TkB
543NssbhMcN5S+eoPEjVR5eYMno05eBfMOAME1GdlcHfes/qXI8hyRYWntCoei8jvSLR4omLECjY
VIaZ+mpaJcMf78ebrVetjnfSglwOCkl5MKOw3ya3DHd1zOBsL8oleFikB5ul99+0cbysMXpRDm+E
JTDFoe9tcdsH1WPOS8gtheoIdjFNougc7PNvIv3fQi9Zo/PQUuqbeKqizwGKQgUKyARHvPTVBVs8
WCI0xxHOSt1kLyYR7j/2daujv68ghhWSvjhES3HhS3lAHg5Rmszc4xJ5XIroXBV7YxjXYL0W8s5Q
m2+LE3zkqQQZKIX/sUopLOjgDJ4fsoGfYxtvvepUT/hnR7HR44NHJZahHn8j69eAzRbXGWyqvLgm
SaSG5w8N3hq1xx2MStyg9YFl8knY7HdBvC9mCo50JnVC++LP++95uxBC1tA9+HVHTYya/iGMFp3U
dPlsp/KyZdOFaKYXY+aHIWeH99+1Ee/W+L2st2XU95E+DDTOgl1EisLsyzKopzMrbusFp7//MztN
wFiAyeGfqylIh15/HXX+wflYBYUyikktvaY4oMd4G5UeyOxxdTdUdO/BTBgusPpM8WvrG1aJQT4N
he+Eh6aY1aGXlp0obkEGtuOZXG1rBa9ygcjvhtYaH33eJjsuzGjkttO+ccvlInSXDvk5s5+tD1lt
/wmp4AhxcLyop/lXTqflqxEsPmfvs/H4NYZPZdYbJi8oDvCRHkkioBbtkjkfnfrYal0D+Dxa426E
jXbwbDHDoWjuDkhsP/rzT9Pzz1L1JJ+yWQ7YC1L5X+nQ0CvPX2rvTHq5cfKvuRxQ8B+yXE3okw3e
HSsHaEcoexBBdg7usTX8pxf/+/vnkUcKfbPDIPofTA/0W+Sr4dzobEQlfnrrv0+n2vcgAVMcGI4O
0ITuUBP+BPro7woKWoNh+2luzvG+NzbEmtgRMM/ymariIPzsxinUsie1fKZ5ewgp8RNIYB8/FP7W
6sBBPhAMWV5AozkadzBWWA64qZIPgaMJX+3rmHGx+ASBfBmrGq6JSnp3EB8A9vT9X7+RFfHVdp6h
uRsuFeLSrFV0kCW/YH4Ny3nd7pZBn6nPbszFGr03ECtZxIriwKsFVdJ4OCCwHqcQtXjZui9+FJ0T
MNr4nP/A93ILLXWmMeuwrXFL9I2F00VVO+hBnPMK33rFaotboNV1qLGwVNffIKtPstmTqQtjcPWi
j2X4/9H4JYHsUDvND3C96/eiIgQpT9PfQDjinInK1mesdvrgwr7xByzbuK/3McdnxPoLPBqu2PIh
5pkgazTfUAtdQUu2OBiANPY1ZM72Yba8vr9wNyIVW53cxgVETH6mDgsEDO6buFguunwJPoYRJGsY
n+qrqpYzhgc6K/DPspOEQNI5HP9GGF+j9jKaxxG1WEK6VqlszUsBYJur2zNN1a2pXe3pySsLlVuh
oCJIf+SUfw78MSiTlpAm6ULbnZPR2XjPGqvHh4WOUYjPCKPpVtXLfeUP+AzyZTDzmfD0/75+b9xw
1gg95io5VD7JX3CXDsVllMdLfhyaOvgdM8KemsqjwQvv86Xfwdi18WA3ZIp8eiRx3tvrfvZzefCK
Qn/jNf5JR3CxxFPJWe5fjbjmZt+icVbZbqg8/KdkupJJ2DQ538HSCRpNEQBtcozmdtcvtpt208xH
kVY6dFESDAxVQtV7vjz2gUDGCEQV77pjBVH4LzWvvfYgsinK06gfmN5No4YVIyOysbt2iiTdDXW9
/AKcQ3wN5oJUyZT15ssSoj+ZwkHaXcDilD9oGcDNRjRLe1d6E6zKXDxaEac+lLn7HasBH2KTWIbE
zmL2LqUnF/UUaBailiIhJJmUHcToEgPW5MOiu7D5EWST9g6kCBpIHM50+FnrAUdM1+LCtedB3Hq7
IEK5KuVtNAeJpH1F7joFj5Av4OsL71FNwcKue0L0lIaFyHjSlMU4XyMS1vcL8zoYyNiQh+6OR/0c
jikrvXZOBV9odlhaN+kjXHM7cZENfR/ituXnpfwUtaDr/w7mXpMHs0DrpEsx5zQt/HK8CSUPx13c
++OhJEAa2rxZ4h2mII4eWNupetfiDhzegrNLw4tilgXwJVyJofhaLZ4mdwBEZmWyzMCdpLxvhL0G
ekM54KP1TJK+maS/K1GFOulLLAyjpkQBPHsZ5Xl0hNRkfeVDRmMKEzbIsvkD2xTrJXmcI3RWpGjY
Hc89Fl3A1GyqjgKAqwFGPbTDLMOTBMoMzEYq1vvMtC2Ejwq/5e2SBLKlfnXwIB/O772Ji88xFCiQ
QUSFGdIZotAzOtj5/NOSbn6ys2cuCyfNp0Uy+O35dUGbJOiHoUi8yNOPNRJQNLlV2IMcHWcxPVjg
2aCACmQ+zb+rgk78dR5s1v2pJxja/l7Kzm9SV/qAvEbwGDDHkA6Yzgi3uimZZ7uYo2xDM13msI76
7KH0VD/WjC0kbXhrw3I3xZ4ZbzrAtngimpDw3QAtx5+c8omlPowUMTxQg5ZJHefNDy/u8htYs83u
posnmC5rWaI61sCgOdthoSNd7ur5W0uL+SdERFl53XHX2RS1m2K89AFlLI4l7DH8R98FakjQqcHm
0xg0mcSThP1z3yoxvtBR1yKBYezyWFbOqV0D88Z9aBfxVM/auAucS/x7FVB2F03D5F8Q58FEjAsr
XqTx2edlbln2bG1cLomO2uF+mCEId4U+PBn3NQjP0wXthoxcW60EuYGBeqW/uAj1ZfgMuE7fVlBV
H/eh6pv5GY2wob/zFIjkOzT0/S9964dm31aqhWg8GDn+A/Q05zHxgknQI/NdPSYd8TCCsDQO+8SE
PIZE+1BG6jpUWXtb+J35ZLIm/pVFRe9SxOF+PihS9ejjFu0jLJw6L9VoM73IwR9YOhovZPuobrL+
E5mZ8FwaTdBfeBzzxWqdzMzFfZtgN9b0yOOhF5j9osoTtUBWKh1ag5/hggmBxDOE3ZrJNQ+5gefO
0SMDlzAj0Msvg8EckgJ0RH+nmiGGw1MXxNGxC7P5EyEBzAMMQBJmx2fjFSm1uNknXtXEz64fh+9T
PNvOQIcoYw4BT0IqC4r08hCEA/2DcRjMfpI1jQ9MupztmqpbljQkkOdGgZ3LeEz6uCz1LwQvGBtx
yIVCXnUKUepnYauXAqoHinYXU+w3070NGacnQrb1l/1EGC/1ngWN4fe+HLvpSZQq+oqDAOsOuNbc
3ThoPUKEMW5s9snqChifcVFw/xi6ao73cQl29B5aVjBP0pEJQvSQmM6uh8AF8gjGlV9fAeLIXz0w
uoD8xaFiDh4fWTYnfTjCXaSJqtztVGnb536JUWKt8oB6xwKVS4EI2UBLNKRVdjQKbPghKdu89IPE
tGIa93BxY7jyZwqxNizQaIey+xQwU+GwUMMfbFhjdn6Z8a8ezF/mfeAN5TMkdMkr8uWmvItDs/gP
Fj0edmmda1oQ7bMi2LU12MaX0LjqcMJDXWw8SiJHtkfpbfQOcTC082M0ed1wHXdLAbygoPUNg0tk
hop3ScWF1F3UPsAyryOvYeZsGgBSFCalaGYf/PHYBSj4w4U6yKSOECpUA5Oivow6+xi7chhSL6cu
OIJu0HSXXt8vQFZBCMIonGcUJ08CkrCAMzqYbHAt6CbpRjwwL+pkViaqd74AjvFx8ZltcaTW8AlA
GQara4676Gc9FSXQbFXWdkAhtchl9tOy4P/MEPybizYARntfGxbodCqc6q7yImv/qHgBwEe3fadf
WFG1j2SQ1e+eDAjyDYWl/NfRxcOrQ2ToLmdgyqfLsmyYmVLQcXhz6ywu7iKNa9U9hbDtyF7RmF3q
/QksMVtg3LWWj2CIZfxqMmNU7TM54nTuy3wWe7Cke3uF+a/MrVCxd0UVFXLPLDE/FZyRujYxfZ/H
aWNJAXpRfCoSwPiPqSOFW2jU4lwLvfwnkX5T7WOyNM827OIWDdCikFehr+U5K8CN9HCNv3Vjl7Wt
yPIXJtwdEcNlRMzlCb0y9/JMprtxCViLiYeFJpK2Jkcb2suOBQ3LC1Wwc0TAraevanbCj1kG1QOF
lK3R35UCwDLBLLAP9lfXWuLI84aOBlQdfBvC46HqFI+SnpXlx9BpZC0nrp3hxPOsOsBdTN3BhrG4
83KVn6HKvXWL4USsu2owtl1yko3tjSKFb2FKqIZj1XPHksK15+DCb3pnnd6yum5PRloovNj4GmmM
W8xFJHg3PmFrteGXJh454AdcLWG57Eu0D3mbDGUR4ijt/JFPCN1AjWRPczs5dlHNi9/1xxnLEme1
rnU7JNzviYBgViPgfPL+zfStasfpF5/2wz9Vrhxq5PHU4Trk1Kib8GoATIzC/rccMqWvZOjhZNl1
E2cyTHsTwk3uTA34rTbn6cWrKz1KQ0woVcmbASrvrj6oQjDwYxDpyM5Dhuz/CaNCoKrQBgS3nl0T
DDhOUIoWc3fx/rdvTteqxFf3ix4YMLfXOQV5/AuDVfsEjEsbYBoPNAtcfhkW7bCYG1tK4PYSo/Ki
uDLwrWhfYl6wnCbzMOUG+hxWjH9yM1r3i3JatflezxHyj7xyZPoIBOs0Zqsygp2RxVnsjkdtwEuH
WLdyDYy2mo+Uy0/PX8UQCXp+1/axfjLBEt9oaPOWe1hPI2N5f8DfilGn56/u+p2CdlMZLPwmpLDF
22mOkLU/gVE/vf/8jU2+bsKh00xjhIzySeYSciY+rdlnOcnRJhB4Hs8UOTd2zFoqw5b1Ars4nd+M
PstBv0PyqRkYZRSiVYdAdHeaG3dmk/zFAq8LChixdQuOBao2TRPTm6UCGIcd2JgPw6cs4AA0XBrT
gx+/F0FJ/eE4R6wFOCCf6/DXgDQvuB2ca6MfSDDikuNq6Gm/3k0FvFpF6gOLTz67wlp20nvFOTRe
zRLXJn1Xl5T+boZ8VOxM7N2Y9nV/r8mreFwGWjyNmc2zHfJV1l9HzrPxmU7DW4f3aZRWsWSG05vh
Js9vmISgYBOZ19phbpYxfGqW/pyX39ZnnP7+T6hEYduUpIIVqSdCfQSltKXQeTZE7d5fvVtfsdrd
MhbNMOexuhky56URBwVkCcmlFPqSkv4cY+xNutVpsNabnPZLiesPuQbjI7QOrbeu9lGk8qL4Wx1O
sMPYIakeDTn0VbvUL7GZ86hIu1wtk5+QCLfMlyoDUKzdy9yBIJhABhHYyWqAMu6Zdb8xFGvmtsf8
QsxD1V9neV+C+lRDiCU80DkQsU66YSayT6lPWXUmcGxN7apxUYzSGB3V801BoPjvC3AeE0Fm+/n9
md0KGau4h2YFkgGywIBxnuP7oW2fYPqMJLxfDtWSNWlE/TNH2sbArTuSeVsFsUGyfgOPt8UljavG
8shKKOaiYY+chF4sUARB2ej9D9sIuOv+pFPNSHIP89R7qE6k1MEKLwW2VvRpBCG3c+fexvitRUZ8
6TQUvFR0LeGsCg4GrZAD/YK1BC5hdRwXzXwpiFzsw0QWU56T0t1YFOv+Je+y0GSwTXzM48zvX/Pe
9OoRjQh3hiKz9fxV1KpGqFdWWRZf18jWn1hG3UtfyuePzczppf8Eq6rLOhhY+MhEI28+8txciiFs
nsZG9Wf26Fv9UcSRdc9ynjnudXNbXXtwtcluaYP72ndlvA5FNIB7WnKFuB+rKVGTFOFrDWY+OYd+
3lp3qximBHiRs6EoaJUhQSTjHA61ENLMu6cCglzneHlbu2kVFoaYCFqCNHeNS+eUWtW+iGJ4XgqM
YeDrp/dnauslq+DACBRf5bIM17OYQrQ/LK1gQShttdRfC1XHFJVADVr5mWn7S6t9I6VY9zcd6l0m
zv3iCjX/wf3GpRcaLqKBldOTO9FwUZfweYRKVyR7QE27TBUT2LgOBdTvVTgEUZkUWeeFDxM0P6fP
i5oKcdCeD5l4CBHMzp70oDvC9aWe5AyrIxiplyJdhBLzw7xQFd4DapYHILSizoeTRQE8Dd8olC9K
eUemmgQ/LNPTtF9477z66+jNY8t+NnOmUGPPjIjSuuUC9wQiSTh+CQo+Nl+WsYUcWwoSRD9d6R7k
zDPb9O8F9K0BWy22MVtcbKXob5aaaWZhDyzy/I6LaoYHJRCHc55CvE3TG19MEQ12nqV+6RLPE+34
CPwe2ivGTcS3X8AJGMMw9Wo/qx/yufHzEXe6uA73ONjGNh07Fu6QvlB6WYzaVQaoX1e526YaPAxu
mfvuqZoif1EHm6mmvEWdswfULEDBMEzgEwTBi6T2DIZ3v+RDHXkJ6jRULPv3l+qbbgLY8+uOtZZ1
g6Kb7q49Hy61sI0LoNd5H/aSLqjqtK2aEyhHW/hnDVy0KlEchNm7fi5NfhEEuH6/zCL35m8Z6h6w
j37/V23E0bVUjR+VuJfqnGNEfXmbz1FOjjW01svDx55/2rj/hFKug6YzFeEPgcckYP5hZI/U0uCc
t+xGMFs3WENTw7+oHYebulT5S4S7bwrmGYrtbOzbD37DKsjEHM28mQX9NQ4B5/1qAtyTvnOUdH69
P0ZvBzGUDf93jEK4/4BQHOtPQaXIc9ej/Ktb/RzCNPnFRtPL+295E0HK0aQ5JQj/TEUvwhK5fu79
HNqS7OGanO0gfP7EOq9PFK1BhRAQ/XbeHKdxXKPhFp9zI317kug6GbDzpMcC1tqfmlqzC5/IOKka
RJo2At3m/a/bGsPTq//5OPCmB+1VkfohGUeZFjGzdU2294smPuStEB98zSozAIu5DmuLMYy8vgBJ
L0hnAq4bh0DZrpGVd+ac2foa+r9fw93YTypo3HU/jUUaq+Ym0uDOh07uAck985K3E0O6hjOV0Kiy
DVHZzyXOLmLP6yBlSGGuN9zFcaWh8FufucJuTf8qE7D9BG1r2J3fB10Xi71tvFbfiw4Inoe2q3M0
Id9fA2/HMrpGOEEXDgd/P9lrvQiXQojX7Ubff/3Qw/9z8hPUC5iX6x/Inin0M6aiumPNKM7EgI3f
vj4cwtaF6CMG+cusQO65EohqBPQYr/iAWAU2/xqhw3CkoNSx0O/ENNl9y4exuhkokGYfujvRNUhH
zmVhocxefddNHKeeRByG4UibxLq76hDdzqzZjaW0ButkPsCivTewe+1UnuaYkgSEx+5YQvD//Xne
2HrrA0VGLvRlXNffI1ye97Bglyn4gnFatOSbbr3yY2t1bcctIQnIeygG3AMdgGu535pTOxWOtWfm
Y2Og1ogdsYDpa6K8/i4z/jgMWXiYCn5oUZk4M05bL1gdWiNQ7ENDyvA+nCEt40fAsQxhsSdRew63
dnrSf1NHuvbjxpVnlr0w9fdaFfax8PUvSsp5SsGgrY8SYJO9AeRkJ5vKnWkybUTEtZxW5YRfWrtU
P0TPH430/8x0sanW4hbstTKB5YP82DoOT6P673EFoMrsiiG4t7hZ7uH7DXxERHlKW/fy/jre+pbV
SdUDSV1A3Kf6AerLksBheUhcl4MhIAxa80COJdTB8Pr9l21Er5D+7+eg1l/nlkbsynjIkwB0i2Yv
XaBI9BGvaISvMPjfF4BRJfvRjeoHietHxyOxg5D0R4jxp4evzqeAeMQC7SJ/KDd4iVsKeu/BJ/HM
6bc1NqvsMSzrqkcRxr/HRcNM+wq2YIABojc+fWyrr2WyZIWbOwDJ3nd04wOcGTBLJwIH+GCnM6je
jb2+FsrC3aOpeRAAfOnHxO18TAcAc40EZMnVCsqNH1pF/xHLKqupVuPo7mU51dXV6EhPsNu9RV9+
7AWnmP/PruMORDc3jfM9h4RHUOj8UET9Oa2IrUFabWncUv0Jbbbg/4+mapwu8gH6vidDWP9cn3rr
HatNbQbAPdt2Du9xg5S7psy+dj55ZZktzkT1jcW6brNLVnhj32v/nlfl2F90U9tUaVgpdIHen4Kt
L1htZHTxPS8u+vBeW3gm8gniI530bQrmxDmK10Zn8j/O3TnAY22IcsJ9U1cR3Bhc6eznMWK1/eTQ
RGsBd+vVVH2qjBHtLeC/Vf1qW8WZSLlsQBOejSDRl9iQavrhIxl3aP3AhSR/rUSwLKjjCzOjBPP+
iGwN+So+5I5DkzQ/HaSwH00b2P5cT3l/jsO38fS1OlbcD53JJr/6jmLPTaXAGAeA7hwseOvhqxyg
CnxXZnk53/sBTMxtNZk8rZk/nbvUbT3/dLb9s1/9HMAmp0l4P7b2Tsx1cMu0lWekAbYevgoG3myG
Zp77CsKCeZW2c4uGc5wNwDe8P68bK30teGVPcOUcZnb3cnZxcBPmQGYfuqCP0U1ogaSszrznbSwA
XUtf5TIaC+Oq4MooCLVyH2ihiN1oNXm4ZNfXjWM3oKHe9ObcVWXrw1aHvVhiKtFCt/cZgGdgavow
p+69SzKOH7GJxIG8NgSHVTQAda1v70Pq+wcOjC5MKPnzx+Zlddp3IMgJQOOReVugTfxEFpSYMTG1
OeEW/KZrz/S6/+bybySwaxmsuvARWyCC/1M7ocs6IRR94TyB9XZRxNcKQE/9aKnLCCDnno5HKBQ3
zoQpmj+cfGoynId2F49BEVws/WKy51EZf4pvI9mMs9uH8IFpj3GOYu7DVFAvfOpxBgX3fsiyLk7y
pZ1FCWNj3tzPHu0Wbzdq3Als0jJVl3MCYfXiR1177LscendfwWwkPzQKQw61Pj7ngPtlUfXNcSDt
lhR3R4OmWD3GTXxkMM6JnqbOl+YWbU5ImqQsBkDuwUNhk9zBdKUrDxS+Wd0fEZOx+C5oUNX7LGPM
/LIdeup7KNUuefxVMs8NAoaLHC36Y6wr4F8vfQ27i+FMCXpjf6yVwpoAeWgr1fKztJNOVRQ/V8B8
9oNPjhF0TRJQrn5Bww8AoaE7BwzauLqsxcKMEpzDRXVBxSPww0sdiL6/DNuJf+vcsLBpxyIO1cq9
4AQcrNjj3UeAYNg6ax0xa9pK8k7yK0AZlltrJ3oZWHbOfG1j6/89cf8JyHkAn0+/wnc1JROXEKxa
7sLB0EvHPHmOj7NRJ6drGTFoxs1RwPLgyi9Q+G5gXsCtOOAUeziJa5up+gno+4Wm08vMSer17LGU
ANW9Hx3+X1D7jV37t/X/zzc2kJYrZdN533J/EdmVAknBPEcuU165F6Fn2bEzpoRASmV5d52JUgLk
ygBCz5PJAfzMaqgC3sS6Zzz1psxkScARBXZcVgBoWkcr6A2baJmvZA8Vok98rKP8uvIBFYheLIDY
c3Gc+4brXQPw6PICwcHCgWiC5mMSnjzXfsYnU+sriNfWGBoY7uGWlfVx5B38MQJiJ0HxBcsNYouF
SKHDh98BHSKYMe8LDcbCHwhk9AXQ6JDyiS8CF8X1Qwbrn+HRDnqxt5pPuEZAb8vOPzTBeXi3DN7S
vYAw3y9f4BJJ5ltRmrb+bU6o5TCVgwC6Oyl7wG1EWqAj5d0D2BN4Twp87vARPA1p99lQaPoAGfEK
WDjYXqAXA15uusyDlin3q4A8K+vy/LPytCE38A9R8Utrvb5EEa+HC1g29nl2ZHxe+jEhIF6KS45/
d0cKq2y+a0UM0Gzdx2N/ZMDHyRQeFWOf1mMJMGTkw7gRDaHOgymXIeDOGG/Wv3kbLC0gPJkZ7wM4
I9KbJvAncQjKhnbHOg+ZvJmEUcBDaZy85MIFTQxKh6bM/KhdidZRAuglBVodsU1cFl2h51s5RVN9
Uy8n4WVO7ZAdR9Po5s/SRpPI92Fhp/5YEtTDezTg9Q2cDEWTQA197P10AKIcZdiQgwT6o+5mnz34
g13aLsnKHM1CWo46SoYK8vngFWQubBZ0DqNJP0cho+yBWbjgiBSA53n6NCkWoU4WFrnAOPIlz+qf
3VThVpI1UZjDDD2Oo99gBATywcIOgQLHFBc/sI7G7DiMEl5ZcH+Hac8Bq3Oi5mujxjp8LVRVLMec
yMimc2ZOWi5tE7cOh2kThM9DE5NsR+eyK4FE7zINKfc88I8CFJXmMvdRakYFIu5ag7rEgNYgjCkJ
aDhlCb2EtCbK6676Ocju4Y8CLHWm5NRdFbz3gLcZSZOlAKTNT5TNk/hCpc+HHeSchHdQDC4tFyhq
Ys9Vjbc0rzLi6DSBK1PJHWgLJthDNn+gFxbsDXOA4lvfNEmD28JemsywQ0dBq0k1uGDFpS3hvnkV
D3SAhGgR1+N1m4dtf+TwXwv2jEAl7Lrs8xaaPHFe4pon9U+Dw9o+oHCockje8u60oIYJTn8OmPfx
KhKV9V3CfB9LeARMsD5GFdhBt03cVdImIuoCle8AlmTdNXYa6DBYdW3wmM20sQ8R4dSPEQTiEXWK
HCStMVUq9F9Ebyz+MnrjlLkkiMDUwZAA1H4gtce/w59sKm8jFmTti2Yti3dFN8ZwF63KoXzyghAn
ehXmRXUPSaEmuENev8RPHYClBfyZlOy/mWZu9ZRMs6rsn5IGpXquGjsvV76NCEvgnFiyI+uk9PYS
AxyA2wAx92PZzJC6hytWg74MDRnbY0vx/AomAuCsGEalOMrQyuxCEzTUL9lSYkWFXUf6PzEwu96V
80EBSpo29yIFRHZr1dWS+dT7BBpMMVzUTQGzggNqwfAt4J4Z9LMnJlg2l30gXsD+n74ssGDI8sQ2
I5CY0wz2zY4QX7kveNo4IqQOOQp8h0lJ3MJABVzKcyXYjQsGWeXJNsocDaCqc18tFr02roxuUpgs
6D/vH1X/x9mX9caNa93+IgEUNVGvNdmuclweM/QL0ekkEiVRM0VRv/4u5eACDmOVPhQO0DjtBsTi
tEnuvYal79M/X0dNGDglcGPOa65M259kAV+BLR2biF+XuXKtm3LihlmnR+aegy40qA7JMqNHp8t4
vL/cg99D8dFZa7198waCIrhJyBP4be0GfO5kC/TpFwFdKxpX951Kb33fkRuEVQXru+gHsMbA/Vcn
4J+vy57Z2pI+z0mDg348+y4SEsjioOyfucm2V+OVSRVbW7KBFG7nALp+ViKJ3xDXGahjJr/KuQN3
PltcEod+XLTAYJ/DEYlRlcNBswOfdCeJau7GfHi5PFsLF2liPZhJ4LiZnwh5Ym7Rb/x4fGNF9dh0
6Y/5PpZAkpP66qGkqwYrC7dNW3CyShRg4shsnvO6YfswQsygPZxyM2nW/Lrn3/7BAiTz3np32RN0
KukIEvF5mhjZRjLYgXqnDpkHAipsL7aXR24hF0+sSCAbN4ZSUzW++iUb8o3igBSzkbAbnbfJU1JE
P8Yoerzc1kJUIFZU8JlMwV/K1ZkNfdWAlhdAwxublxFvTWt0aSFYcUGiF56nW3IkRJyTWoHA55/8
HFV9lVZHUsKxQ8Fwr8VN/XKflhaCFSaqforBjyLDGQrP2b4CSHvDeZaDfRKvJIMWwBHUFqLs/Bzc
sD4qTqHEg0NlNd+bpDmGhWygjBbc0wA0isZUYmYLPxa4wK6sjY8Hk9oKlbknHVPE4fCA61ssD56D
2WIbWEPX/i3Q6z5KnXjsT3hDJn58N3Lqg9/vO+CyrPyAjxcMOJp/bgEdFGBU5W1xgsCozm+4B6jY
nZcCGLTSwOLYWoFD4vpZgvLnHn0IvxihH1TEHpULdxIW3P9+z6kx3MzOOBHN1gqsS+M6r6V3OxtZ
w2FyKlKcEixS2bXZtgo42dIY6yaUwas/sU+wTyo2APz+uLxMP97m1Na5FHWcqd7MIwllrBszAGi9
kThRgg3YLu4/XjUJmESCDV+vjOzS1Hl/9hHi147bJMxFqSQnYgshor7auaUAgOhyj5YasIKJiJyh
QIZCvSpkkZ0NMlUh0k4uXVM5Wvq+FUkADkuQmzYTNjZ+M2+Zu8MLbg35vLQErLDRhL7f5zw055mh
HbFNQ5Fdvx1UFMbphhSDP95xDjcUMEW1boOvoqxhzbfJFHS0rrpdAIj45wyxrDCBBqb2rMG63Ru/
DnasLeGcHdNqd3mOPg6OfzlPa+JNJGWTRp65aAs8xzPARpA8CKZ2+BHFEXislxtaWN42P08y1/UV
OBxnPjL2RsArvmcSRMkeRKotchTFyY2GYeXuudSYFTPoNAxjIl15UjVcktSkHwSufU0js6025eMA
tt3lXi0NnxUnkqbwSlLjbGFZDXxaGG+5BtMwBdBkZQ0sxT82r/73oSj3IrfuIUMC2iLUVdnwdXa2
CkNyRn7hNhnS20a3YNzk8SeXlyvZ54WtZdPdfC6RuYL5z5kDoGG2OZQxvG1qpnhaaeDjHOdf/tSy
U05aMTc/ARBdboiPFylmyOA9hToTCmZpeF8D1364PE1L3bEiBcg0A/GHRpxQLQuTbV7lYNAHQxt9
u/z9eV39fRGkNrtON2E2RI3oz1XuTnijx4pHjG7gh43Eggb8VsAljkHAZa1K+fECZzZAZ0DOHNK3
jjnxHhovnxwFNerH0Gcp4HB13AVkXyFF3mwyObiOXIkVH48isyV2eiTDkP0J5H1a5SbpIPxAh+4+
hT32NYrnADnboJ1wCJ1WT3l3D9q9+9JTMMu2DKjP/y5P01IHrLCQsdr3GHbLfdC6X/q67B6mIFur
FCx93AoFJWQI/SCd2BHn3vSFp0VFNxNgU/7KafpxqIGcx59xwE0jQ2qPJ6dRmgR+o0iBMbkjSZ5F
W02btPj3ukGyrgXEVCMfOTajhuBHuEWSsg0fp5il7cpteakj1rVAe0Fbo7aY3Ic1VG82MuqF2ErH
hRPSEAMBtr+uH9ae9xnyWg5X/FllOYRGwQMvyluPwfVjZUI+3vTM9rEjUcAEUkvZfamyr8iXkf1U
hNVW8xiKUbhzX+7GwmjZ+JwQfMAYPeDPjcRRJvkgdmSSDFI407TSkY9jMbMBOkAsOjRpu/6UQvkh
d3eNk7jsPxmg4A9FlDqOh1sVmtKAah2y8rPyEbivwy8wO/vgg/qOap+fnXIH4hY38HhPXztQ0cvd
dcM3B9B3p2eDKkGSxgV7zs2UbzuoN9/6TeBtnSpvbq5rwooqPAz9PHRY/NzwaTgS5MyPvycndYfr
gKvMmxfHu14AGl5igvwIfLgu2AJbjVI9pEK2SCyvyewvhC9bhSOUo59PYZDfgwmlHrNRFdBUUVrW
K4tsaR1bYUU4cDHORhY98wKvqQR52C3x8XDryeooLa1jK7DIdDCJh0E/RVUXvyBzHov/SMVacnD6
3kl++SjDTf9NbVAln6oyDoMru2ZFGu0NbaNQOz/GrRMdDc77pzo26V1famflurRw3tsKHTJMWjIO
fQnlcw+iNOWwKxpa7CIo8Wy9BCL1wXCN2gjOYBvzk5OJOwnW2hPUlJyfVdHqNzqAEnPVZrGN8GBG
NQxZ0Mv7FiX/7CXLZel9EZKT7haGAWmxtpx/l6z/vpIx2woPp6KEAviUn/o2FOVPaOppdkpwP+IQ
BIf46iOEX1PqHsoJL9IUdfzQGT6XEEaqzgGsAOEskaNCmz2yXiThHdC2uf7VmAwiZwBzF5X6lLVx
O/EdCP6kCa96TrC/kqStDGpIpOljr8UIDfMyzLPYg9U7lC7ecE7SYOUMXtjttnNfB7xS3feR/4xr
MeV3eQdtA5TfCJSQrptnK2KhrOb1EvWFZ+VrM74a0pTxTcLLkaGOXAWfL7ey1I357+/iYpOqJC8Q
z5+gNF3dGzdun8qi7g7Xfd0KWVDUpQ0D+uOegXYqvyiTAa1EKPQir2zACljEVVHWtJo+Syg/wPgs
RCrvANm+NVGRJQ0L26uPOU4W+EEWnfopG/ynPlUknCB8GTJvB9U8qPNpf9RjugVplJ18JzdDd1MR
AknCpPKcmePN4XrSb1k7hf+K0nhlsoXgHYIRvD78NtavdRVxyKEjqU+AD0+JJBEKx5BjXFM2Xijz
wPTzz0mmiQnBb9GAhwteBWcdEB22W9gKjeQm505b8k0XKwGqJQELpoPvRFkbehsyqoFgCoJmrJE3
RC3za5D2jn8DMlTkD8+X18jCsWajtAzK7rBVgEg/XFacTz4cHh8S1rVfCxjhrrxaFmK/DUGqRw90
sSRJT0Mku22OgvYNYKX66MHpbR+D7IWcBh22V/XHxh75k8H/4Mh19H2CsNdPrrcZq3w8Sp/wtdTa
wqDZMCMoMxFQrZz8pSkbZO4oNCajDQq6qd5EwbR6QV+IDjbeaDRQfsz80jm6uFu6G5JJpfZdTPha
gnO+4X1wxthYo4pkBVM8c45F603YF+5P1kD9rY05+LdQK1w5M5d0Q2xQUUgG2M+bnpwSsCoD0LZN
5fi3ea4i955SMcW3SODGJEGdOs9Td8PB0caWVFVNw51TOcCpb+EEzKF2BzDpCHZjBYhevgtAYvaK
l8sr5+PBiOwEHygQhrVZEz7oCAU+CnrKPtEopntw7YzrIFoZjKW1YwfloE3jBGW2F6SohNhJILVv
4WqEml6Wt+nKlf63NtlHM2tF5rpzXbhdivoYpXUeM0j4+IH73M2wOwlNxiAU38EcE+YQValsMkSe
rA43rk87WATQRE3ZVwrFMH2Ad7YYkl1C3U7vAE4Ct2LjOoJP+7ExyvT3Elf6sd+gGKbrx6lmQhWo
Wqeokx8zrsLyV9AIznZDAfngf/H8Qm5zD7HPMg0PiWC1POANrZO3wlfSfSv6hhX8xol0Uz6NfuSk
xTYe+qCBYcnQBfSmH6TWP6rRp5xBa09LoLemgQ7tPuxyV/wUEyEu5Byhtyu/+o6HROZ+rLs0/Z5B
gI48Cc9psh9ehELIHdjuPjSv4fTT0Ec99JEDbV2D9zWkXJKmvGE9RAxq4P9B9XioIafQfMHrlXkA
ewKqkm853NjT2xJ25kELR/sqoMdpUjD7RLKh9g3c5z01ejdeo8QQnKpONPU/OQ04uwFXzPW/RCM8
m/ud7kzr3mUYADwaC7/EfTJ1Et6jvphlnOxiBzpvpx64G/YAaRYICwOp2XdfOgBYq2bfoupSqS1y
HnrYdV7uUEwwxKC7ZhuB0DMrHRTO9CmXNEvDnZRD3T/hFSlKSG1AmcyLAYZyQlSCAEIA4uXyXlqI
XHbtmkArl3V+bU4M3OBuHxH0asejds0F5OO9yuzCdTK0XHmlW78oAdAEaPb0VjLWg8OdDbewglxD
ly9sVrt03UM7z5laPhxjyurwkKVJHH8tNTBse3/KimrldbQ0XNZuBcAnrAqp6+em9ICS0SVE4DYi
Ec73y9Px2/vtg3BgeyXyrusCyK7K53hgQOHdybzocvoPYJZJUuxKRkqNN4QmTVO1G8hwApAnEgJG
FRisXZPfTDJtcY83ORuzX4BZMXbs65xVjxoSFC5MSTPIb9eJm3mf8PpW6UHy2Odfa6RDn3xeqOkU
QX6bnBrICNEdE8EwvojIJPSNuCYZP8F9GeI7YJTnQGdv/Bn4vhNNqeSIuuWQ0H8MUJAKmZtBNTvd
RmF/TByZAY+mJmj4fvbnDr34Enmrr5ymvoSSUA/G7xay5FD1vsPtLsxOXgy5FJh7V0ZDQaJLJfSw
DZj45bTTOIv6ZN+FzhxyOtP3NYwCAFq9gcChygCpoqRvdg3OIn3ovGwiR8GSdgBanTYtpJSrCrwS
GG+P3rOsFLSa6zybyh2LSwphjoSRoNrjeS1wxwRljZijHwFwWd5xJmU+bgjUA2cj5xpKk3ct613n
gQLFhZycL8NedvsU6Y3aORHfhdw3hKU7gDK7MIuAoYd/XPET9+QyfswHGbL/NHCTUY/RjN1YAV3q
N5BmSXIPyb2u5rqsbkQTy/otwsXINbuU5VEe7HmhpexufdxAgWevTVjtFfzYVbeZdADh6nvoR+dV
/ej2bQaBcZzd0TVugniy21CrebonQO3IsR9KXN2yWJvwK9ZXKu/UNLgZ22SGADq31b3B4xssTrxw
i71X9kV5FXCE/a5evXuJuRBOqSlk7k5hzZttx3AJwHRW5DoyDyRV/3wEOGmYk5jr6RRg+0RbTp0s
3xn3KkMbDKGNshIgjfqiyp0nX4VaH5Dt7CWGsFuluM8/9KMQYpWTaeakcKfKq2eRIeSSCML8OY0/
5VMa7QCu6bbcr5wtOIvnWPB2txK4Pmw0suEhI/LRSecV6X0KCMwDpY1szSZ3AM3FJhCBz24dADi5
2LUa7NJ+C0l5OoZIxscySVdyGh8HZ5SM/5y52FEVwOJldi+9Lu3vAVEf+T4DhnTN++Hj91Fke5vG
GZDoQMbGp6xlJvxZ9G4gvtWA5Jaf2y4I4d7EBKpzOOegv1ZeVSWJ4vnEe7fee2fQCfwZ2GlqR5Zu
lAITZqMI5yu8k6VRm//+7vtdMXZ6Ct3uBc8IoPJcOHhuHTfUfOWd9zud9/d6jGybUwTxAGA7SPeA
J1CQ4JNKIxgU7cKAmqTaw0AAxaxbAr1vx9smIHIyAG5gXPNMZKNlAEA7/IjpNhQQSBJwD4RFsdmV
Ee+AUINDXm1ukD0Zou/FEMyUSY6DBI6wWdmSryMOoBQ+L0GaQFYTZwGXdEO7md/AYifWajP5Ywzy
AY86984vaSb2qT9m5AhATuE+FKabojX7p6Xyui1cCj9RB8KLZX6q+na45cL/qeLoMQmqm3xCcr2a
lU2As2s3TjK+Ya5/XN6ZH88vtaVMQ+LUaRwp0OD8ZKICvoh5E1S7qQUC+ed1TVgbT+aBxM1Poejd
9HBnwJgfMIj8qisqtZVF/WiWam9LIAQKiOsnAyD9kGhaU7hbGh5re4kaVKFmTMKzJiZ9zYdCfYtS
PCuvGxlrc0EsCfTtfsDXWUM2xIva/ZS27VVbl0bWCzUpoRMGMHtxknENoW6KEFufwATApea6n29d
d7Xq4J7eTtlJKLBjNow0WLh5YMTu8vc/vrUDbvZn7MkJ7jMIPcNZGcZek1Q0zckA4rBHUECC8nIj
H0dtGlnnoZqSQhSjn77lgPXBbeZEXDyiTDSdkVA/T+JKfQZq63IqhggGIgiQJpw4pzzw6k/aFNd4
uIYutdW3SAUblrie0jdcHB+TyD81c6qDxMk5zctvfaWTlTW7MCm2/pbOeRC2cQympXSyPQ30tP3t
fgyVQr2/PCVLTcyvxXdnTqjaxs2aYDzTrr4XYfO9w/UQSyFcOXMWNnU4t/vu+0JDISqHvODZpzpq
NvCSIcmdR8EcWunAx89aavsGEkf4SaJofxaidg55zD/zsTcHbZCGKtf7sTRO1gYX09DA3lKos6Ci
2Zip+05BBnqEZ4j3fN1MWDt8ppeBLImquN8KJL4zUyTfg2r0pm/15HjZCrRg6eyzTQMrz+h6oC0W
LwhAW5o2yKQ7BfR3E+czbHzSjQTw65Om0Y8yiT/FWff9cveWFoK195s0A6i3q8Wp0XXTbIQKQCiO
wJBbS8x+XAmmttwWdDUjRRRP3qQPGbfcGb5qQP50MP1qXPqz0anczDyQq3pji2/xxBF9lOflK6y0
TgxztY/igaws6YW1Ziss4kaZiMxosDOS+jNUcEs4vGTPJcfkXPfrrU1fcRAUXeknb0rJ5pgX2tuh
Vr8G71j6+fPf32151SZ17HbNcO5inN4NB27VFH12A8pecOXwW4e5D+zgKDG1b/BAwRVzzrs8mGFk
b9eNj7XZw6GL3LIc+zOrWP2FJADfbMCAVWuwroW9YGuSQVEEEtjDkLzB+3s8GVHxDXze4tvLv34h
Itp6ZH7nDUMJyzVIvjQd/UxR7CvvXcr4F9hJpeyA/5StJfuW2rJ2dRJDFjjzzPTGgJzf0SyD5Zjb
ix2kK+A15qXXpQKojX1UDurWxPc1bm/kVzXbLnqg/a+cUQsL1sY4QrM9kKFk+jxW6XjrDAN8JIBK
/RL7V1YwqA1y1PCLM6MjprcmnAwYQz494Zh6cc2V6mrUViKDg19KijAYX5nS0N7Jc+qaW+nX0bce
2T268rBfoNpTW4YsAUGVdLUyb8b3gKpVUPaALeDYKb7JDa3pQYJZmt/UzihGODNJJP2qscjhbebU
lb4Fnxy8ZBich+n+8mpf2Es2RJK5fuoit6zOuIQlW1GAIQvPxbUy3MKhYsuU8Ri6uagL8FfqVSio
JMERrg7+RvPpl655CML9a9oIbyUuLy1E6wrQBdDSLaWDvpgpum16ArcIxXv2Vo8KL+XLA7bUJeum
z9U4QIwRXUJCs9jmRf0oxNPvG2yXZ+XWoMSIdy8yVJebW+qTFSF4W5ccdPX2zJ2x3AsDYEGuYFXo
6UmtvI0WgpANl+TSA/A56ZNTHgV6n7vpP6RFCySOXDh3FeXKwC2sNBsyGXqOGv0RPDkqA7LpOlC4
6/lwuzxOS1+f30zvTs0uVxMozel4RNAOtlWWF48Bh+/o5a8vDdH893dfN1HZDA3qjOcOlYabzhHx
hqa831buSJ9SDu7d5XaWejGvgvftNCPQlxIOevkAem7VSLIbvNUZWOrF3Oq7rxOkCBTyuM6RhGUy
K8A8s6ZMbxLjVJv/A4t0YYfYkmaNw2H5hLLLUQ8g+FaTPvgxu2UIpts5aEOR5jtQMytJxYX94Vl7
PiypAuTW4LTuYEGL59JcvphTT/W0pnK78Oy2vcQqJ6WD56bqrOMMiWef/4irqNiPhfC2yEHlm5hA
kfjyAliaImu7G9Ob3i+QR8h9oVsX/p4uilRUDn4LFQZIqtVgflDUVR4vt7ew4GzkolHKCStkLs7Q
efVuVK2KL72AYvh1X59XyLsFJ5LMGVBeB+1m5uF0GUQ3q3r6dfnjC0NloxW7qXUh+MWRconLdstl
H8ALAPFkvuxH0PvaX25mYYHZsD8+9TH8O1BjkNPg3DUy3LGqREXQBRD3cgtLHbE2PYDjDi0Md0GI
BzjSAE26/f2SZLAFOsVjs8Y7Xbp82MJlBma3ZdSX5mjC4B+BwYKWdqcOenoV4P4DoXaDKj+9paUH
vo/j3zuQuIAA4pWXUGo9C5q8hLOLoQR0tgIVS9Ec2sQtVqbp41oRpVYcANmvzSaY4ByTproJC8Z2
OkLRsfOijYkT4BNc/g35y8P6i3wpFWAjBU3UcDTJMJyJe4Mq/afQd8+i7+7yOLgPOxDn2OCdfDU8
QQVjDaS7tFisAKEgkjvUUAY4mgw0VzkgfQzxNufUR1JB50SEK4mOhWVvI+hMpH2IyBNyVlUUbfxJ
7+g8lpDn3V216m3UXB6OoXaBmzxzCkdetDdtAdxlhygp/0N5Yw2QuhC8/8LNxThykmT6/yGoD+9z
4fuvpMBdDVifW2f0nG+Xe7QQS23sXD7QknqtImckl737MIQXTw1a2UqU+A2P/Lv6RG3kHDw9enCZ
2ugVykbwFt2pPh/qXQbG+ka4Rdn80yic77dAsCXVV9X2fvPMgfs0kOMxqiDFnUfgGsz2UOX0nBcW
jcR/YKGhUm8S2AWQXwMecSX0ijMWtu027mgy0E2biiolkCLxJL3yJmhDaQxKKkVaE340qjL/CSi0
wS4EvK8VoPbC0rURNAB3BAmB5OmZeqJ+hs/Ho4Ru/CFPTXF71Uzbkg/Cy32clwKKhs4wfm/gFUsB
XkTC4/LnlzpgPzEm6FVVhVefDcuTE2nxUgeQS9xHE0S/LzextFbnv787mSGS42UFMKXncCrHZJND
8EqAV6zLlXC89H0r1sMxho5jWdOzrAO4Z/saZqOvcCaukpWK0cIY/T7j3nVAlV6auZxD8M8tnpNZ
y1Znw9PYj8Xu8ggtNWBNQlKHZPKylh9BmCcHKHjRrQxVsolYf2Ue0QaAINPAkKwm07nrKaTumHa+
lbAZXSt/LMyBjf9oYocL5ZaAf/N0hFQNYb9gdkNX9sDCgWujP1gGaj0N8+Dc5cFp1pfAiQ5mYgsg
HDTGHLgEvHoIKr2CxMBVM2Lz3vIxHv8nTisD8N/ppF4UidLH2GlXwf8Lp6tNJuHMaaDbBv0KGAcp
eRNmdCqQC4fm045RWMw+kDoTxxoSaMBakqlktxkUwpwHaMuE//h94tSvlWNgV99w3ajP8Mop9VeB
8lPzyZN68q7MdNhgRzMBFap7nz94BFr9X6bWhJCbrxyovv1XT7Rn11HQKLGuG6GOpha2Sc3/rgGN
qk4wtPJv/w+R6ON95tpUBTYOom4r2sCXwbxx5CYPuTDeTQ22/us168a1ET2CDTXImm59DjnWzSxr
mQui95BZXaO1LvXBSj7ktPc9ZFarM5LFdC9Bn7r38dDeZgC7rmQOP16Zro3YgTGo9AsYFp6TIa63
lcGHJazHN74bvqQVyd8uj9XHMcO1MTrwkkygxtC5Z85NcsfUiGOhyEW/MhVLvZibfRe1IUkXQmDK
0LMftWzPosxs/USRQ8RKsitR/t1d7sbHtz7XRuoIMPhDGJPhSeWBwqphSL1TKNhBwEhO/w59be76
YTUSLs2+9fRofADEay/G7JdTcQeGkncnGE6KAY4DK5e/pWmxDqM894jKwQI9awjygYc0OhEqBVHX
rUz7xykbN7a2uQG6HrZnBaT0S/hGy1xF3yB0+U/YB+EhbqrZejc8pg5EQS/Pz0J/bJUWw5PAE67B
DWcy4h7eOHjLRKiufLnu81beQRoFvBS8yM9VKM549kp4TKwVYheWsM3ZEHnfcTPgpQcaXX4gOckA
Jxn8Zzys2T4CsHYtLbCwrGyvcz1mcVJ2iXtu2FBUOwi2FtG+a4XLNiOffQ4uj9VSf+bm321JP3YK
nOOCng1R0E2CrU8Ttd1N1xP/EAxTsOJosTTj89/fN0PiYgSg0j1XXKpfOhk9SNESseYkuzRY1n2z
C2AtXXnQfjcZnjAqluG/fYR5r/OwW3lWLMQU227cVxGpNFhyZxbgdgNy30bMG2J+EUfzv4H0ssYn
XuqNtd15pGG5BKE8rF286tmcBg4wMdPEk5Xb29J0WBve98u2Jihy/TYTYqniZ8/gH5eX1MLHbXyg
L2WmRgmvnUR4rdmTVCY/srhJ5XXRwwYCwkM1KpoWk62pOzwR8LO+wbxtLZO0MPi2ibk/ca8rHemd
BdfuDR9c4X2GU2Uc7ZzaE8PNdWM0b8d3+0FC3diYII6PIiXZ97xoQQwoWNOuVPgXFqvtMU50j/UD
9PQZevjJXeO6cBUxVRIdgAfP6M7Dg+M2G+C9ebiuO9b2lmU5tSFuOxB1KslXnrSARMMWm67VqJaW
lLW/4djly8ajuJekvXwguh2zAyR1/DVcz0IUtG3GKQC6pKC1978yAgRcXhkb9dv8gpkgun3dJc5G
CVY91xCdTr0zxA2BIYDv60iPPMjcn3EC+m2QZ4V+vW5CrA2uDZt1+PvsS1JyOIU5VbblUbpWpljY
IzZAkDpGR6KqEM2F3/3bgQD204BNtk+LvN1f7sDCCrZRgr7TIB3Iu/LcQFG5Psm+8tSeRxBL/Cmg
z1hCslGkYPaM3TR4a0nJhWVmIwaZN0zwryTuGayT6iBrmnWbwGHs1+U+LQ2btelpG+qk0XC7+p3z
zBmeU0MibqFd3Vy3D228IMh9psoTV3zhLI0A0EZF3NuqNHPWDJmXumBtdDWUPQeBFKdgD7NBnTvJ
Le2detM3TbZyNi3sRduqG9QiSEIXLk4/lCm0jiHWDct0P+LfapiRXRd/bS/ODmpp6UD0dAY9VEGC
znM8FPKq0qzxSJbWr3WGU0WjElY64svvG4nOOu9+vlL7EsVWN0CxCm5ha9p9S5NibfaqCvvCIVB1
/G0LZODc8ju/rQr/qvq3a4MDIeCfghpHMVoeCGhz6sW4mh5qVMPgHMZXrqILu89GBco0h1k52KRn
Filzx9Nw4puiSuI16MbS9+epenfmNhwOpVU+m2nEafwAR2v10jch213e3EtftzZ35biMtyrPvhiQ
rm5yAR3IA7T4Icx/3ffnyX//66s0LSBmj9hEs1K9qZpFALUUYZ+or9e1MPfsXQtwWR6qCDeHLwkS
SscGlu41brWk+u/y5xf2te1YCteNIqJpPJ09bwz3UzP+q0k/Ql1/Km4CSChfuYron73oZnJM2xbu
2cjGhIfKD4f20+h0gFtd7sfSRFs7uyvdTLpO3X+BBxc7hSFtnzL/SsCPa/uUCredkGcOQLaWcvzs
+8gm0BG6VUVfr9xCFqKFDQYUjXRjH9fOszA136iOPeoJjq5RFK7J5C61YL2/6VD4CVUNO1Z1V++b
pvwGo+1277G1lbrUgLWT4cnCwCDl7RdegG7OK7pNxqyci2HXHQ82HFCnLQfjuFZfkL4uxBaCBLGC
gQuJHy+voaUOzH9/t9WMElEGRcr2i6IuvUXS4J6VVXEP2+aflxuYh/rvaqFr4/o0yxoNqUk0gGTR
nV/RIH3QQxGkr5B4gR2IDEDYfWNj7pQ3aUuuSyRFsbX5qFJ1VMK14CnMGajcilctTEpYSDLgZODl
p8QxJMAW0Dung/bQyYX6S7lGxvg4wESxtTF5VJQsqXX3EkZOv9VD1t+ZSCZ7N4ReWk3VdcWtyM6W
wZqhD+qBtS95NwJulNbxvRPXdCVTstALOzfGEjCNM0eED4CvOwfcGV95jyM2b2fAHC0/X14fS61Y
W5QrARX+loQPjYekOA9AuslpR/akD+7+D6C/j5dh9FcSq4ZVTz11zQucQopkh2Jd1JwYbUgnN51L
vParnxMj900Hz/hxMwU40646LyNmbTHqwZgnGdP2hbpl/CvswMTclQVkJ646BiJbZLhDJ9Iho2y2
E2B3eYX0ydRCquPy/Hx8yES2mrCOgPESXdm8QLggudNdCstt4IRX1tjH4Qe6un+GH93C1YE0LH0m
ToDXqJjFhIRTBrsyZtnKcb/UhrUbWVkMTt+J7DlUVf+PieEKB28E1/xCZjFhK4f9UiPWzZei9BKV
TjU+abgERcDNt1N+aLMqqXeFiOvocNVs2BmtsJ5IHakxfaalHzzwOjdk40E54vXy539jOP6O1pGd
0UKdRcYpFckZdpi9t4GcrGvIXUObHmlSPRZZfd9kYfcKVyA+wknMreABDMRPWQDhTDIPhSAG+6vi
Bv5IUwWEuOsVEdnCY0NWn4DB7qFGdfmnLmxoOzuG3Ce8FJ0uef6NC5q9Y8JxKPd+rEOouiDIt1Ww
72kTrOyDj59RuINYKzWMfUdjIz+bgHYPHQcYVpSwPecuNMNhiyQ3Q3El2w4mnX82FipYII0ZtoWA
8C3bJYWCxB+KIPV1ePgomnf7u2O/k0FaQ3CFPBkPBrTjwUBQOY33kKKG/eMmHeC4ww7QMWwEhZAh
pyHo3ynNr1Mqi2yarVIZ8zOj3Ceu0mJ8MDqZoh1evp5/WxaBKFawYwtni51MA0YdJs9lU78QI5xv
UgQGKrVCs+hYwUuObMpqNGtReGl9WFGG5gns26rAfwp5jFXhO+QOfobfq0zTJ6aHt75fpZMuaIpF
f/Fvs6kOYTAaPclKAmNFxq6rtsTzi7DbKlXQYdgxmRDzRFXl98U25V5e+jcY5T7b+Sws86/SCYbu
4MVIjDtbRlkXHQM6pmsWuwvh0M7LhRVL664q3Zc8goJAk01mr+N2hMpWeJ0jZWTn5YQPI2dIt1Uv
EG9x7oB1mONVGMe3LW4UK6WWpW5Y13sMKxQpeVa/CJp0O1Ij0NYjFD4y10lX4srC+RpacYW1Q+8N
NKYvCsH9SQVZ+TVzyjXU4VIH7EDScKRedWBegCYRezFW4Z6HuIlCYZXtLwfipTPDZu5WgDRMgDbk
z7KD7SHXgPNKD8KwfBbcRJZm/hcINRx41OB0wLm+k6n38/f/URxHPXQNttP/4+zLmuTEuSh/ERFi
E+IVMisza7FrSW/9QrTt/kCAAAECxK+fg2ceqtVFEsObI12BQOvVvWfBXrpxEq8sejNrVwM1YydZ
qN8SBT8fNqrvwu8Ayc68IAr93dPPiFxqXuZMSuq8EdE3xxTqfo9EWvQwyK7cBS0LTIpv4uOUHf1A
vLFKkkMBAXzvDJxNmqGir/kWvmytv4zIpS7DYB5TO3mTTLvdgeoFRNjB+bKPCiTq1XGoZOa/3J4s
K/PRzN95epa1T6vkjfbjJwD+22Ni4fzsq03PjZV9+D+5uxA1E6lU8gapc34nykAd06onR8hpvM4S
7upzoPdVxgOT4Asp9YnORZq8MUv/LVGwO4WQsoqrkGzVAFd2B9/YHQQYuDpFof8t0ZZnQz5ryLI4
LEI4IO4bEGODSIGnoEGCAYF8cBUL+GhGGqJ48QyH2o0FuTbmRqzBwpmI0KlCqD5K667LpuTAqrZ+
6Lk9bXzFyhz+T0aPDdA8Yp3/Ain06jvqyQw22GOpeAg7PxI25AdU/7xqi+O19kXG2qctbBAGCIhd
62SYcJfA9gI14Da2UrB+bo/LCqg/MNm/jrDKQecuv6ayba5JLaf2xBWx8hi84NqKXIF9RpUleWTZ
FCCuGRYN36Gxt7DFax9p7AvJACvwAQqYV+F58NJq6mfWNfIMmePr7U9cmdtm+k9wC540tsOvrC3A
MVMsu8/datiYEmtPX+4N7yJcz+pwEIXe9OrltPktFXjA2E9h9Lnv5Y3IQEG4Sic+1691p6e/GK+b
Y+t12c6uMZY9tD1nBRKuuCZBAdeyfoZPcVTXfbExu1bG1mT/Kli16pCExXUMy6KMU4CuYRIswGSK
staGKvG+TlrG5t0YsBkusGUpw1eCKsRBQhDwHAK6vC84Mzm91E4QiwnlvioQU3+qvOtOI8q+NcwB
03rjBuH8IY9/cCP2jLXO3JJbI2f0Vdt2lz/W3lhVJ84hU1oehxTT4K+c2LIASMObyktBgfaJVZJY
oQJJNnCdYwL1wfxELM8LD1DC8nXEIHVCL3zKCIVlt/abpxTSLdZnXGjDMD2CEJ+PPGKzFv3FlhCe
pBG0C7sj+F88u8OhCYFGGKVbyeNiXPhjsNupPzO41XzRLpyOH+Hn7CV3yAZBcUzKTjZXiXIWe+jG
nOgWkh0Q0Y9qtxzkRXsjaX4hAVZVR1paUEQFPhXCRwy6bO6dTovpAaF8/0sngUguKWx6fzCXu/aR
LE5Fd5TUPIClwVzbj4xmyQsY6mw61U1D2AOC5OAfq4fN708186b4poBnCU+krDwEg+CTQcNJBW32
U4S9B6PKkQocbl3eK3kUduUCKDItd7UOTm4x7acCwQkP6l+iFVNzLy0HFyoWQPqJCuk/dejx6a2r
xNjKI/yO8dUpL8v8M1SeZ5giD5Cl/UFLpy5PdeEIZzgKv096HXcoKLK7Qnltc04yvaTXYZDkxI6Y
Uv1XHVSD/0xdOb/Qup7Du1TINj+lLnemow59f74rClwsQdQv8/RMskDYBy90Ogc+n1AEuy9QjINN
TkQy4P/u5rCBvCktMsyVPp/004i7kXcnBrheNICLyVkKeFA6JJgPTlCW9Khy1xcnlrrpcFeISUwq
Fv3kSyiSdvXgPU6wOp+Ocq7rv4NpGuhZLuLFUQXQC40gwJD3p6wq4PCsmWZfCjsHQ2ECH+V/8H2f
MScw3t+sdnath0QM8/x3rQKuLmB9jMW1g8yneuDpAAdAxnv9bcjU/BsE5x42nNakYKucAXsegT5g
/UhBIQDQURUwOaSNxfOjdrCRPareTocDHAtKEvHJr5sDlb4TQgEJogOnLODTg0dCoANap/OOmQ6m
8BGld64PbsI76CbDFhPEjalrinscSpLEE+Df468GQsB9nHYtpmuqx7w4ubPFu1814fJ36ContoTP
xdlp0kB/Hm1ASGNvbgNcfnLcFi+jHq3k0KoKnyiapc/akIo20n0qwthr6yHOBaVyOGgXHgLAIMKG
Iva7ASkRDSTIj86FDUY0q758htpcVX1PG7snZ79qJw/fCJZmRNRyVANPPJdRSq0xjKwOt4Rj3cDg
4qBJ2/wPrubdV1YS+FuHGZ/5ASlw73eRjvgh6ebstQh41UYNdPOdhyaxCxJ7cIrncVVoNJ9K6NjG
VYa/P3DmNa6IXOZ39+3IwRKQgok3MvFwwAsxWjy0ZV/lxwHA2uICCVpN7iakdZ+YtGZ+RonPFVhj
opwfG9RjPCcqVB2639vQt4eoEJBhfZxLLd+s2YajOqZ8lR3c0NJ5VAK29A1W5uDwDKJm8ynMVB9c
mlEhp5DA/ALS2WnjaBgYDHh5V822dyetsPta8gWjlUigHw7gM5AOWomjp74jMWz3X23llN9GGM5/
hepGF8KhhY8yzmoYd1y1vTgvjCGIpFPeOd8C2y5nBBLwwnmwrDHZR0EMPCO1k/hKNBnor6+eX3Tj
kTpW6B6KfGzUHaQJxL66PXRQ/n1aigLMUc/L3deO20IcnIK7YUwr9bbrMDbVFTwkezMv60OY+Phj
XCDn8wm+zsPGQbkSUZiiCh24el3YVtkbXVyuYBnqnZmCvMvUB/lG0LIS0blGyNW5ynaHMc/ekhZ4
SLLcuBvt7ozpXSPkIoFy29mr3dcJPrtvLvjopz50hwqgpX4fVywwraDgA+8A7Fq5r4PvNM0Ja8oO
CvFsiXmW++JS1wi54DMEBdVyZq+u04/30Nvhj2Of7PN/DkxFhYJC6b5oJvaq52Y4OPyl67DLgTMx
R+OAsuBI8mMFHusQMnvj9vgxvQsB079XBetsB4L4isHtZnwBU/ekFVjhqvNIhC1Ox9haDr2Pumo2
jnqjE9cms7HgeSUXgwA7eBV+wRXk9Ueg3GuW4iwYmmqnfFRgGkMRl9ABJNcACz5zuogEPHDPEJwU
5G7Xkv+PqAID6KdndfCaigay1V3nWvVhIN38e9/zzTuWn+S00CV8wQLY6cWMzMN4lwWL3M3tBlaS
Oaa0QkIYSheQBbyOg18eOYT8/4IjUf3SoYB/EqjrycMAsZ0NrPLKsJsKC9R3kzpJFFrzYZeiMsDi
lAXKfpBu+s0tPfPBbcJZmn53I1K6kGEwuOrK0uR3N/heE0Feozt5vRiibJ70YRob8tmm6bTzo4wN
AUKNbV5xrq46q0Fv11gkqod1Y7Y0e3uUVrIvpp7CWKbaK8FsvkJapTyqvn0STAbnxJFPJRyk9i1K
U1jBGRea2cD6K7SVwEXw3e7enoZPM5bLRgsrW42powALJwiFlcp+dXDCABXAmphIHfEFtTEScKiY
p16Yrk6LouLtrltr0jjz67KqVCP5/2sShs5/LwbBaY9d9U+L3qJeLOw2gpf4lgvLMvIfzEFTUSH1
yyppwwlFXLBtIBpRcN4dBUj3W3zflXVkKipopwNkvcyHK+j8s4YttT+l9/PEHXKyULXaZ6wIyf1/
ryVhF9B1YVV/hQl2+lVCkuaHnpl1X81VuFFkXusqIyiwcU+iFtS2X8LRndNPzozgPYbfAzL+t8d/
ZT/4j5ZC1UwUdKT5SnrE35bMTrQVw6EYw69uRR+rJhgPfVNaGwfCH1eBj8Z++dB3+w8Zu3bulC+v
nR7b8ZXBnwrBIISrib6IdO7oASZIJHgDJLhnfzMGhdfPBURDeBulQQXGV+B1nrVBz1nZ3f+Yhr17
GSUAu+GJQgklm92LGLonD1dbODzY/KFkwTMi1o1lttbNRhAhkQ2w8144SKN3LHZS+ZgCYHpwfOcf
0BJiZLyeWjLsq3GYjg71lLdTiTLYlZEieVG9BIcxDPWTNTr+Riy/tsKMbYNNk2MHUCC/dornn4jq
AA8gdqEvCJTqLU3ItRS0ydvnA0LVgGlynQP5dWYAQcOXzXpyKjni+u9dvTCJ+gnTNcxBz+vzLZPh
lfPEZPQriXO9FsjmF60zTxEgj8V8oB61UbwGjUDGVgEw7fOuFWiS+SW85ZI5KMlbPQmQc21nUX+x
0ZsWgGEOipXW6L9OJNyC46/s+CaznwkkFjwk4t4I3JOiIrdiauHhf2qUcB+p4oT1x8wZdTQvU/T2
R6758Jk8/Q7yVF1bhdMVdf+iIjEybTDJiHjlwyUgCnuF+3mS9sQND6g02PMjuEZ1+gNZMcd6KMF7
yIZDnshcB0dNXcZfWMUQ691+uz8gvA92JVOHBbzCWRTwF3pVYKF0V+ZSq3wauzALnubOR6YB2Q9h
/4VcrAzEYWz4MCd/F0OLF7kfcnBxzgUAnxRWNnmVVlFgw4Qppr6o/wZRjo/feBPCUyKuRlnwXx1t
K0gj+ipMgWCCDwSSHvdwJFxK1aX0C+vCYbyuyIG2DUe2LSkIEidpn1k1WO4kHbzy4LWlHr5MMywM
0W3JLK/wDC+7Q01UXUYQqLewIKUtrel3YZWeBUiSj5sDnGig5BC+pb7PUMUFLsxKD6piLa9RaxW1
e8Gt1pGAo7OkwarrdQPD6Nnx2gi+9QF5czRG6qiAONbBGY7rmXNXwBfI7o5FTigsppIkg3TOQeTU
GV+cIJhgT0B8z+u+CJulqCAmNbBYV+rVPb/CVcC1vsFJJ82LWFTpRKtIydLpVZSTwW9egP8c/TBm
Vg/9qCkoSvqdg4/LWSRkkdGzFfRZQc9UW6hIHvgAz1C8aWLBSQ/pqRD50BZsnFYfoLkt0s9I6qaO
dxhZKpxD0Xm9L+5sSlx5wlnudGnswo65utR5Pw1dBMv6KfjsJGFje0AusLGlx2yYSPLP7Vm3tsu4
/z4KKWm8MYAA4RvEbe40wTb2Ry7E9tRb40Km53YrKxGEqdBDBNW5Y/PgjfgEaXvPKXtxQq2wCDeW
9tpnGHdVObQ+n4hGygIYuPlcaqt5roUWj9DAzadzDunjjVhl7VOMQ6fQuirGCnAEb0JG+5gWgbTu
h8Yd6EYDH8UDi4/cctq9iwfIOBCo0MA3JOnz39zv8pPXzcjotcASxVCLKivkS/ItXt/yVHPTWVpb
PvNda7ADtKAK2DmXcYKUJvzS7YOCe9Rd7nG+8UEf9djShDHFhGCwGht7+8Iyy0tfKZKv4YnDtiTf
MbuWBoy4RsAVqMdVCw1Qiz8kFa50/gw50P//ubs83Zxa1PdoVvLsQmtdx14N3czQCjbO3Y/m7fJw
YzZRkdglcAf0gftz+tRVSROrFKJJsEunj32bbUmirIyBiUQjPQBBObQrLx21W/JUU9gMIXPe6S+7
OsmEobEc9rwgyDT3Yxs+JRJie2Em/cO+hxtXHAtCvhOZZu/SdskMzyw5eWUUtn3w9+3nf6jEiFEw
0WeCNTZRE4bYa2wKN5XMjkUCqFvh0QsEU7/woIKZD7SF4triV88HhI8R92EgmwJgH4XmyxsYi75T
s5PPbahxBDNY5zWPBeBgqGAeKUBiWfjsNt6Oy9zSkrngc2cqw1q6F4Z84UsKY0qIhBcOanS3O3Nl
RlNjtWuaFUPl+v2D01bcj7rWW7CVOrGk50cWrlpqOOZjOIstxYy1qW2sft3JOYc4sr7niGgi1Cid
OHCSr7e/Zu3hxuKnwJuMHqwTHxSUPwoEP5FfO+O+nYUai1/XmVMBKO8/APr4z8BUERX1lpftyoub
EDNFiypsdetfUKRDxTGkfeyGu2QvMYlMeBlJoLQn5zS9qMlvx3udsPAY2HXzBKm8TF58+N/s6n8T
W6a7xi0AxfcvEPCsz3oC+voMHBsJT/uev8zid8efbRXSdpNSp5Ff2cOnDMJyEYev53nf441lLUib
JpMFmAOook37xe1nUb8MlmtbW+mftXFefn/3AbSRRUHSxH+QILxChMgPCYvzerng7/sEYz0DWmLn
SrjWWcDxLoJEJI+GPPy97+HG2u0UXB2pHaJc+me/TbxS3bkF+d++pxuLF3YRSBqB+figmvFTUfP8
e+aiPrvv4cbiFQTiEbgi49XTkRcHFaRdZM/Vj11PN1FhowvVE+GG/iVF7v0Aa6wyLskubzIsX9Mi
YpxYJ4VwrDPR4L7DbNuv/nb6do+c1PJ447yeZeXbtG/RNXPRhndFAPfUGaJo+2akSQYljQVwsc3x
+LYm3nGawe/2y72hkokKq0NVFjB2ts4aKiqf0g6QbJjYBvt2BJMIWkxQkQc4J82jP5m+OW0icD90
dHvaLPvKB9G8CQYjGuLDLYCrZ5jy1t6Bta4muLrn8i4TW1TWtTaMNcvZ5Hcj2AZppJp8/D7zAKlT
VllPizLZ7c9Y2dRMqIETFqMlIaqYQq4ejOWpq8aoxNI93H782hcYSxeSV9AGyFw8HiVHO07m+oEp
6AOG+MftFpaZ/sE4mCgD6Y5BgIiYPghhn0aO+KeG8nCNTO6cQno977eY12sNLfHku+2/cHvLZ8jX
nIn0H5aYkS3h6lA92H112A6DVsJTE3SgoGKSeEEo79OQPoLIfKeofxhrdob5djRN5JSVW4SWlbE3
EQjapZ3WzRReaijh1hFuLVkaWcCx3t0emrXnG0cyEDcAA/bF+MD0opiisLzzbN64SawNx9Lou+Go
82kYPYD6H2TB7jp67XL6SAt69Rr21E4oZ+37BuNM1n6mKewYu1MNX4eIqjKJdodcJtQA0t91748M
1Vgx5mGkeWcVx34u9K99L2+cytqrw9RPO/8MqCBwZjVAeH6dqW/7nm6s7dRu06lmgbyvkYmPuhGu
jCj3b/T7yvCaSAIwKtI55VWfIoMVnh1dvKZJmUek9i9B5933IVCNtz9jZYtyjHWt2gE0bDiNAxTY
PFOc4CiGAVmSFVpebrewsg5MUIGjBwjId1V/kn3zqKHwA7KD3IO/QQRgYghEASk+oOOCi+zCZwfF
n8tsFWpjc13rG2MFQ0oJmPwmIxeWIDYCaHLBCVddz+tHF1CCZt9JbdozJDlkyvOsQQf5/j9F4aeH
DD/si2FMsACQ8t6QDDI5ewVFetuB1PF8diBKnHzZN7zGKV0InQxB2ftnzq2BxZ4VvPgMTsCHfY83
FnHdQNG9dDz/nIK9UERN5oin0t60/1qbnMYq1sL3UwjYtffODDJd6iDh4i9A59svvzKBzNJ/okou
NPDdPJKL869ACaSOKISVH5qeTFuqK8sV8oMYwKz/814iAeIM/Yn4EL314KyY0EVCKWcsPcBaRO+7
5ZgAAEnCepxlXtxTC4qhI4fEalHtnKemiUKiREX8BLZ+RQFNvhhQXRp+cQdhOXs8lrBVmLV/BtBt
ASlEBjx4CBE+1NNedDNsmWOvTKQ/3OF3B/LYJRAJ7VNUZyY/S06L6+RpSgjdStavTSXjJOYlpqbl
cnpOfcR1INvlMaALX4N5Fwl+6R9jIXNRDc1sK0wjd/gOWy33MAi5xUBfOdDMIr2kGZwbeU7/hI86
WHR/Fe2ljmXZ/gy9bA5iS0N4f2Ph/RH7+GhNGOt6DJFtZKFNzyOU3UQkVYBM7oLXdyMnHLMKnNh2
fsmbhrFIp9L3+mjMvfFoNZjgJ7dienwJACz/XwXwvDzgLbM28gEY+4EKNik+JeAj/UgRELmxE84S
AZIG2oCLXtTHooGA4TnPkQZwOGXVK2lc+hNsBlrdeY5v/UAChX9KYMEFgjYK7CryliLgM/Dqzg86
9sEQg4AEkLfKKBgioPGQ7mmYszo9wpp1TlhEaUV9GqWwpU8PkvawNolwULWgUZRAYtdYnFYgxzO+
xcs+6z5UhQurTNA/qgiyQPi/I8tRf796s5LhlRKGXM4oJLg0wptZFzs5QBuYYC002FTHke/BD4A0
cnsenmmb4Wfgp93XuRj6/LkEIxwm9RBuVFdpDy775EHmFHJ3VCUTpJ7BVv4BtY6AH9KiyYajA49Q
N4b29/Sz5r74Z6y4/JYBVZTdj4KOxQFpgraMUdnUOhrcRUBWWINSh5llgNZBXYgWX8qgr5NYMZY5
x5JkNosDT3j9Bhd4ZU8164gQmICe8DwG55GG56RfZqoT+ijoZklw53eltPYd/sQ435IBmm7ghgXn
orDsiFnB/FBRGMTvOoBMGf+6rOHuCnGdMzKrNO5amAXwmicQ6uid4+0mPr6xBaaOPxkgAdJyNOF5
E+xMnfHYjbon8BLEDlI3/gWkInqH0ndOft5ucWUrNHEyCdQCrSSg9JyQjD8nU/Y7AVvpHoYjG/Cl
tQaMmLiWhWoJ6ygunXAY6xBfwvwLXwKNkDHbF9eYOBgvqWDz1o7gD/HwGa55/aGhsEK63UMrh5EJ
eqntQAdeXapT4QNlMVKkxUbq7ouKTWxL4rkQO5x8egap5ToGNPWiwAco1AU3bOv+s/YBy+/vTlPd
W0MoWUDPAIB843zBj1hAoN/unbXhNY7SwquzGYGAOnGLlt+48ICx0nnwww8l2dg+Pn7/wLSeYDIp
A4r46/+uaq/Xf3vZ+OX26689ezli3/UN8sFAR7qpzyO4aLkHxxs00MWbbnEf907wH8OJwQOfKUnT
ezKOhYw82rXfdQKN3xBg3Y35udbG8vu7T5BOY9cpJA8QilEBbmSdPP2530qiNoSu1jrJmEDg9fU5
sBrsrDvkVimqO85nKx3sbGOLWHu+MYdSojIF3Ex47tr6F9GQJwlGwNj2jbDz7+6Boj31p47g4h/a
9QjgEmBS/qFop6l/2deCceooAYV2Dqw/aK8Ig8fMe7XopiLIWt8YsRdJQGnrxYycnUWgoSipnQVx
XnTVRuF3ZfaYQnmO33qtbxG8fJ1YX50lqQ2m6Fd7b3Y7YMYBAFBYF3pw/jz9yRypFClVQGX6aHfy
PzDtJJSCMQJAgeOD01RQ5QhSGdUOmtg1vqb8HoPKOLg7zvgATaQnFSKrgyijP9x++Fr/G6s3kRIc
ysoeH0RJ/6qnZoh1iu3TbQuA7G438XH49R+NPcYYxH+mOrzwpXdIgTka1slnnULrE3Ykx9utrExU
U2uPqjaE2FMeXgSuCxGVQR9b7S6XLz/8j9YeEmhQmLZrdYJ7axrTFE8Pyvr59quvjYGxgDtc+a0h
oeyC3J0bJUrySFTUPpRuuUU+W2vCWMY1SPJF1gAcHvHMk2OsKEpt+SlnyvHyu9byhi0Tj5VxMCEE
IskCq6375tKFhH4Dm7v/3wDXnnxjvq483hTxA0ZUppnA6gIfmqOyPHX1Y4Vaxq4YGyD5f+/W3C1B
PJe6hsApkDxOB0331EM8lwfNFm1h7QuMI3+c7UZCR5FdNAMqE5eo5hg6e3RBME9NpT0W1r1WmZU9
JTCmeCrmJHxp8nnL03Dt1Y3NwgGmzcvCEpu16iHZ64CJf1j8N28vg7WnL7+/CyScGhkdXIm9S5q6
6lS7ND1D4H1fEGfCCbUzC8gmhC6PIEj/j1fAs7ZsquGw79WNQx7o3ZB1beddFCKUp65mVEZ9N+7t
d2ODYJNDWM3/vLzjfktIK2NoNezxgVjmjLE3QOJHw1wwbJB2b9E9JdxqNPT4jo1U+m5X/5hAQsh5
I23gFg02ZzQBG0woPgrr6+2Hr+xtJooQ4bnT+iCcXRy/uVdDbn8tmFangS74131NGGs2rblTMJI2
lxQ57ANyG2FER4gWTSUi3ttNrJySJppwTInvy97DvmmXOlYESnmQfEr+6v3Wj/tMWK+321lZZSZm
UDiBxs4smgu0Jp7Hxd0sdzeD3bWhMJZwUVv1kDp5c6lRoItqiStNUYOd2YabrnBr728E62NfyiKY
8hSy5Dkg90vxDCYM+24apqFEbbsaUnJZel+UVgUWRH1G/nQrDlp7c2MV0xCCLYHjYJ0N8BdmhYJc
ij3zfRXSwMQFkmJROyuwxmD1OGCXg71D24wbs3Pl3f8D3eP5nPHCJli8SHH8Mabonc1L/NrTjeVF
OreED57C0+sKiTPowfunZoAi7a4pbwrB0Vr4gKi7EGclnv2/FOiQ18EWWySolYXrG4eiF9iUccsq
Lwtqo4B4fYLRTVv25Nrs974PWPrt3cmYihSZv0q2FzGBcchm3FBhsbHFqlpim/+m1wNTAE6WNVw0
xMifeFXxOzl09AhyKLIFIbwEgBXoD8Dv+U8D2wSCro238+/v6YIcslCzB8mnsv4FZdzqGA6w5r3d
WWvjYSyzxJ3V2EOUBkE0JN5jprCA04rre0glQZsCN5zb7ax9hHFsgtlJrXlGoKu8Cpxw0MTAMoZ0
9ZYu3zL5PxgWE8zHfKgblA7hTx0U/y9eFyz76XPiZW+qTq3XgaMguOtLTGBfOsOakIwSR08+5081
DFa/zLbl7MOdBCawL4HeT88Tt4QUNqw2FEScHlvwAm+/+8qJY8L6xqRvRFi35aWewIMdRUufeeh3
V8eptyj6KwNtQvugbjR6DYf3OrP4Z5Ar5V0DY6O72++/9vDl93dLu7Zm5dLKLi+wu6wfFVxO74d0
H2opMIF9uqQzsvmjOo8ECQOp/CsQ9Fsx78q2YYq7CQg4cULkcKLa/cbz7lIM3kNhqxdB5MWCeXRZ
bOkRrg2yuaRzFwXHUqmzhrTfNwmQYrmc/NmPvqysf24PxFobxnJOZIcddmgVsAnjXdJk/RVeoM9B
uXlOrIy0ie5jaQeqtp8Wl5RM8kxLKLHIBJSX26+/9nTj4ooy3jD3ozVcaJ914DAy/zRUm3Hd2tON
A7pu4T0ywNDpwmukP7xBNpCJgybwvndfdvL3ayCkk2x9zS9LClC4JTy8NjGVH705tSFh/e9nM5xk
aeDz+g24JfvvlAPf9RrgZjNs3Cs/mjbL841+hxUSnBAaX754JUHoIodmyD+FZSmSaA4cb8vC+6ND
bWnGGACB4HGCRlR2HatuiBl1YFaRJwgDGA6dPu354fZQfLSol3aMoZDpVCAnNKfXRMJ9BUTWh0WS
BP641cFZ2CBFADKrQA3wdnMfE7qp6VStoEk1SiKmN5ZAJYHUgO1COmhRfq9/pR4qXRL+wj8SmOxc
YJy7s9FlqrybbgKH0ZBxe3zTASqCC4OVQjBBufVjBxHHmEDUoGH1fVZslSDXvtK4siCbEZC07cY3
4EarPw2ilvv8h7EH/Zc2ooEdB5BF8WtM/dsduzYtjQgLcPGhrfKAXxMOv1CRJuQesk/wdoSs4g4o
4DJVzE2ZC7QhnPFNsD4/j9oHEUYSfbz9AWt9ZmzHY6JLZFTY+EZ4/Yup8c8YYZ+wYtKXvySSlv6i
cgEVpY2Zv7LCzEJEx3GcyZGJK5vz/OJlLrskTZteSh+KDXmw2c7KCjPLEaSFq4ELdNEbLDesn2ml
C+j38S4SjpqhWDc492NGzpWLFXe7Jz+KIzFOZnHCQT2rSmavutaj4x40DGnAxMfTifTCuF0qRaHa
dPpYmXdmraLOIdHUzWr6nLC5PJBsInfES36UbDOTvfY5S8vvVm/iiFIxWDh/FkgEVz9TMrjeKZR+
wqtoRJ2tghBFJ3p96DrGvD0h8tKJ5p6RD1OXc9ZcRxvYizFt65dZY4rcHqLlKWaovzzd2CCItFFE
FRnEs7K++eQkOb8rO4o06+3Hr3WZsRlAnRyhDMsk/B7n4X6cMeRy9qtT1wHjPCFREAIgtNHW2qcY
u0IhC8vNocb4lvh9+FXMdtjGQwhhhY3ZvLZMjX1BD1mVu0NRXxM6BeQsUtZ1aaQd0ZZZBFlSr6kg
wzypeoNKuDKhzXrDyCvUY6Chd0VyGkYhUCCxfnLXK35XZAxeb4/PSp+ZRYeE+zysSvhrje6Qk1gF
Xer/zGD5MV1vN7AyAYLl93drRtGMaqWa8poufCqB8iHkcKEWtKh2RW6N3JydbYYQaz22jNy7xlin
BqtVZfiqSW/FONLkCbj98ZBlZM+lCevFFDsoPCJmt3LLK58VfRECEMRTgMJ6drrdX2sDsvz+7hPA
jKSW3STyWoAzDv3gPiyPEEcZt+5la11krHc9p2MpICZ77UDjtw91y7okkgS4rrupouGW/djasBvr
PoU1ZBdQP31hci4fBQMFOSFgxyi/pfdNWX+tKs/bCKpW1qWpd0AsDkuidsxenC4bASjOeJfc+7oO
0gdd+KF1yAbHZud942NsApDEhchXTYNn4Y3+k7dI8TqadRurZWV0zGLF2POOzlmaX1XA6YkwZPzr
CchBXtZb9NiV3jJLFgzJSNp4lF+1FbDDiCqXXNTRPN93YzeFyvSufqLmuuc0JK5KsqvnEUefNYWo
3JPLQEDdGPWVhWIWLbwirD3RjvyqqqE7dRPMGv1+Fy8Ry9wsVSgKLq5AAHslDkOu2RmUD0Oc0c+O
bQMB2319ZKz1giZy9PrJekOcMshIzXnSRJB3T4+3n7821MZaZ8SRqkSC+I0MtMSR60FwBJa8tVPH
cix+3m5kZaWbdQsm4SLUgfxw7fw+D6pjN4dS3dFuqKiMPeiR689uYbHhHwXGyFjtO+tNjx0wXXul
24S9prJWVZw6gFsUdN4kHK8tRGOZQ/7aFvmos6vsBnj1FVntejF8NEN6P1dTvnHCr8xhE7BA59GD
nxIUqsUg3SyGoFbWR9rCBf722Kw938gQjGPV6iyYg9daMPczgF/AWMJ9S26VlVZ0CampdlAMkJgH
H959Vl2Z26cmTAKUOpB7kFYX6UqG4aOjvHH4bmup1TeP8MEFdBhZWWhH8EKnyTUPobGzb0GZ1RYU
YGlTlKX75kyQE2DQ7r+3cec+7OvNZa68O5qLFL7NVe+5b14uQDiYC/IIrPDOO61vbAag+BagKafu
Gy7qIQy3CrihOU1Rfb/98isT2qy0cA/y9NqWzhsbrLl7ohaur7H4P5xdW3ObPNf9RcyAACFubceJ
nThN0rR1e8P09IAAIU5CiF//Lfe9SdVgvuEmF86MhA57S9p77bU4wOk71omf1zuZcTihderLcgol
ZFN9UH0HIHsea/cBGpSnNmqro+fXK4+w0Lro0xSxkjoe2BMvG0g2dUEhvS8kR4HpXVRMwGYiYJs2
CyjBORuyPYHvdDXk+vyPRZ7GZyaRI99Ds2dyt9fnbKZ9O9fSU1A9T0al/yWpIskHYCnDM3ix2RJE
Ya59ywcYkaK2MS85NClx3kNM8ZtmqFu5/vEzu8rOr6R9KzJS+9lHMyIQY/wEkgCc5n5303vxUqRu
bgSX3fbG7lgKyjItBvVKwe1c7ZOs7b8FrVfnK4DoOOvtJAsdkpa4yos/qmniDzxJvG8UcN+bUE7F
p+vzNDeEy+9vhiAvzBicxc5DR7tmx3EzuvG8JSnmPwWe77zh/8m1eBJMmE7uPRWe3+VHZHJwZHVh
yYuvyN9G+SnNBkDqM9yYwl1Ce7Z1U1bFN3KYBvcwFVNLb6MSb0rQpiCJn/R4R3+gsq2dXapaPAuZ
6pSBwAlv6hpcnkNU3PKk8RGrStsRhPg+65vd2NOQfIMwTLukZD03a5Y7KepmLLI8SV+6UI0PSmUN
ijOWCEtm7i02ZUPDWtUVTpriDo9XDynpDgTVn82A215XVk9eDyjk9cWfMxLLg3RQDYmzLlavaT1O
GrSvPjRMm8CDPkwvzRJHxIzvtXM8SoW+R4YkPWlTpfsLHTXwkMgNe1Wzm4jzddVYbL2IQKLQrC7H
8Clhqr0PYsjppr2vP4y0Xrq1zkyXTd1Aez6l0P8LnzTgPCd3iqBL04DOrJGc76+PYm6uLI8SsGSq
67QGf93FHNNBnYMUz5+G+dEm8xc5Y2f2r60bwQaoQOUhcZ4No8IcILEj9jobKF+47sxsYd/yKg0N
wb8adc1r4HfmwMG6Bl4lui26VN139bBfH1y1FSRMXhPt+mH/SjMeIRnaV0GBe56v4SbDJs8XTGVu
xiyL76LAIQ2kk1+6krv3lA3sNQuHJSqbPwoN7zhK37o4AO0x+siIxM+GRAJC3w64Svs7RFedeOOm
QckeCUEhOoSefCruC3hG1IsPTlanW+3V4WeOCtMIdhVcKgYrX3bgUDVhGmxlXSKfugOQnbEbYDIg
RrSvRs6PackMfS0AokE6izmqBSHJKO+zLOsmUGAMZYx7ch/m/gkUq65bg6Ok13LPo0vdrxGxCB9T
1kMw6PrGn7Etu5CclW3aoGCjeElIVYGsBsJj/ZZqHxzylTOZNTxxOFHtSnIQWg5ISdb8BS/0urjr
gszTt47jrLwz2RXkximR/IR23wvkVAOwMaP4lO7L1g2XonxzDsJ22UjEhOGYdS9NM4aApZSv1DD3
swzy16nKlh6xM6vxDztHmWajdEzy7IqorI5pV6TfUlrU8WNbd+OCk5gxKZuYoyvqqSv7rH1JZFQc
ReSE3ytHLfEGzQ3BCvOA8dV1x8IHrwh4xncpXl/gLR7LuzZN+boLsk3NAaFZJGoDNbyklMePVHfd
Y5i1S1SdMz7UVvYAOsvnqknTF50pMCxsIMIz+F9kOoE1Wk0tyr2M6TP2dQwo6lUWzHBuTSzHrXHB
0DFtC3RaQWIsqcqi2pS6cZqVc+b/fd/UZHSpycL4meZlGh4LiHoh7Nor7/d1PzJjH/+IekBlTEc6
jZ89mn1C4tB5gIhX+ugFPsh+I5l5SyZyeaW847FtbQ8GmpHImZzyhbJwODR1B+lDaN3qMkv3xC+/
Bv2wz1vkE9aNy7J7tx+S2gBnBU1s7h0bDn6HP2Qw3Yhceebjbni9n5kNYLNUgCk/mkpNUNKPyctO
pkeA/LkuDDXrNoBNUiGDzml9FIQ/BwwyLxtJAQ7cVFytnCibpsKEespEM0roqPLsTgM21jWIU4NE
ByX+UbcUYJqbJ2sfQyKXkqIPxIuKXXIHpgf+4LRL+L25xsnfRgI1zZEODk6RVFwkBMCFsWuQKrhb
t8TWXeMS7EydrspegiTh9+AzNgcZ56/rGrf2qYlCwACzqP2vCKX4pVw2ZreeRLnbzar27dJ4jVJG
nyMT9Qr+KGgbFjEFwC7mFe491zuYOTdsrQjOU1PFeZt+6sBmvwPN9LRxgTM+RKrq9te7mFleuzKe
mr7Pwd7hPVMmOm+DOaohmSD8L+uat94QruPyOnSc7FPjafogL1pTSvkrHYRdHF/gXmPKKnVeGWmz
WyZbr9tMNFmMb884cFu6QdZtBfc5NS9JZ5i3NUFeZ1vpk5x/Di9QxA0Y1YL25fpUzS22ZcUmg8Cg
oyL23LTQtcS59K0Iff5xcs33dR1YlgzhyKbC9ifPKvKaQ1OhbIUNbrBHTGSpDGfmILL5NSjPsjgC
XceLVgwyo1Nxg/00PkhWs9smyrpNy9J4X+tF7oUZFJJNuVGIsMYbO/dfi2L81JSAhW0SSJafCu0f
p9rZTMFYgCEZnI0occGr7/pMvj/M0MYsGtIWHgtriOBQgFoSXt9D1OKXQl5yg0AiBCYUWOM8nMDX
u3v39gXy8cvg38TFCheyRci1lY+Mh/FwMEXt7IMIA6OlgTaxTtSzv65Ol6K3y6Df9FZNHMLLfSfO
lfCGMwNTF9R4ZVwuxBHftSk0b92FuYrbEqDg4tFM0CxOPehrbLFvoEpbQ6Lp0YsgfLvgn9/X+EFf
lvcRCBND5jJCBAMFf1sd8/7GhC7EgptwA1LH70Arl1D2uNBqFi9em/26vl7v+lR0e7HwNzOouyxX
bROW5wEBmuYmnVRc3jVO1UQLB9u7+w8dXDp+00HBYgMsq5si7hPqGz29XkZFaPMDxVcBGGibg1d1
P9YNxnJLZQqIOk5+cSZ50O1FQ+jTkJDydl3rlk8yMYMYl6nKc9sCRwoSEje4dV0373bX23/XqWKm
7PvFUAmDZJo4x4Y+9VVUPiEW5B5ckJIt9DC7yaxbhusoKH3FWXUWqMvYZsDgQtfgv9xFGItXMT+V
rD10pd7FYLH6Hoklitj3s4puZL+LPWUCGioizkgu/9fm8hiEr4kHprK0TRGoAQZrmzhi50XyKPLi
V60XEX6XbfbPcwM9Wx6C1wl2dJiW5wxlijfJGGVP3CvkwpaYcRA2gyXzqE6gXiLOikURrskpRCFY
04AmzPlcZ5Alvr4z5gZh+Qaoc8SB8tLqzEQMdU8AcG5zhUDtutYtF5BkgGcbHYozVVAv8Fgc3Urt
LeV6Zuzf5rDkuVuAxZWKc5clJxS71tAIZ79Elv4a4wBUb6XYlCHC2tfHMrfDbVZLB5qKUws1xzOU
uH/JXv5EbqzFsRf8HgYAwmNUrDjp+Gkana/adxduK++e7NhklmeAqieE+UZs7z4NH5pC3ue+dL5E
Y13uJje7a2ULNdY+7rdB7LkLB8bcnrBMGWKRUOeOfVBUeCN9Lgri/zcO3lK92EzrdljRcx0pfUjK
nXvuCrC+AXdSf1WFF0ZLoPK5HizDrBOTQPdpgGH6JEaluIKuEPhsQAJ3fSfMtW+d3TRBPLYbYPh1
lYVk011CmM+d5w/l4XoHM+7afvEn0G1oO87F2YWm4ccpGs0nI1ysh6nqhUz1jHux3/xdErV1lpHy
3Lec820JBNMLq0v1KeN14OzCgLDXdYO5zOKbU5qixJFAVjI9mcwA+woqKfeo6eTnW6dEUHPBOmd8
ga0zKVIPxT6VEudBcbJxUvlQBoiTeeH0hcbNj8DLkUQNvl0f0twGsIySlmCKaepSnBOKyowmVMMR
hBzJbl3r1mFdQApLjUMUnmh1iSt1Qu94KZauAnPfbhm3q8sk4o6fnrjThbtuACty49VL6cuZZbBj
AYi7MaR3w/RU8OQXGxFCAmfkXiG/vA3q4XlI9KdLtmJh0Wc2sR0YAOdf1uuwKc+gCgs3uOT2WxAQ
iA9x2ZSbYuSr4DbQ4LMMXpU1nfK4Kv7XjwsS8V3pFS/Xl3vG2G3ePEOc1mtUXpxNpR99FtEdBWjh
g8q7+sv1HmaW3I4PuGXkZyzu8rOJouGpiUjxOQ8W2bDnvv/S6xv7bjzcIOJqys9djXrBsvCQHpLt
cCeE/3vd91t377xnOuJmLM5eSNhj3tF+vEM1u1hDc4unns272QR6Cnsls1OeB76/r0dJ8+ehr516
X6luip7XDcOy686XY1/0ODZYW4Aanpm62dReByrWde1blt1V6ZCOVV6dgwD4ZjRcuhsx6TW8DRQv
A+v5LT0Q05S+TA4kAGs1HwB6yS+v7zUf/099YlGJQgRxnJ9Fxhy6A/TXY0+AspslGb33fcU/lYkJ
N+nIOC3OQkIPqXR7sveImB6rUj/jJrJGOOcyS9Z92m1aXbc9bE2LMPgk6jiqf9fGS4rz9XmaG8bF
Ct9YG0fsI2uqgp8pwP5bjk21G4fqUvNd6kNB6nBVJScGYpu1W+PakWl+TsYm36LsMdw2LUA1U+mB
JbcSwafrA3rfOaFo4O8BmVJNpjJ5cgAIgd2moIL6HiVVtmBzc9NlndSBU/r+GPj8DCL9/8TgxA7Y
CYKXHIfR1sONbYmbaG4Ulm23QaX9ylBsX0Txm60M+6rYx4nOhwXjfv8dADz839M06ULmooDzQGlU
qbfcH9RTVevmQ+6WzrcaPEhfIq9CCUBkqL5x4WJ+rlofu97QFJMoIaWYneVY+l87x00/R21a7Na1
bl3VqSA0k1WBwwPCfQ++5ybehvZSLJwcF6v494n+T01hnUCiHmtRnsNqlI+dKcQRmRC2lcmwJKA5
14Vl8J2idS3UFB+IqRPw4YXfOATXN2G4FHma2cJ/2MbfWLw38MGQPuHnqDFnAlUIgupt78tgHA6m
Cpl+XrcSlr1T4cSDD/jKGTJL+wIh5NshRBrqeuNzk2QZuSzrfnKiPD9LXUS7Ck5x3yr6Mg6oCl/X
g2XoLkRXNA2H7MyyoLyhvSG7ZKDFboJkxs31LuYWwrJxprsUvOkd/xNuAH02+wQBPJIirIEi1b5q
V0HHXcosU09FXhnTtfHBnZJfXZ2Z7TQuwkhmHJVdJxikwuXOlGTnBpGT527U4G8EVRUoU69P0lz7
lkGnPSQxmY+grwcGvp1ErVW60UkRf1zXvH0Tn3xITaVhdqb12H8os4KdNUIH6cLXz0QTqc1LKHDD
UaNphxPvDH9QPv91Yd0FKX61dWkKRSW/zTaurMqHQIh847h6V3frAubULhf0qslL+7Lk5zBO6VPi
Akq+bTLi/Fg3d5aFkwB6vH2KIHNY9HV8W02q7R9qSkCzua4D/+8zikL+OubQ2jmbDrKradzKZttP
Hvj0r7d/WeR3vLmthGxSo9A+7lZCh8WnCu+Nh95UL1DfFo9aiPJTHAe/rnc1t40tW1ciC3J/ygpg
+Ku42nIIq+ubWKGo9nr7M8FEapMZCuonDjA2yCco+blO0g9jRp9GlHXsIu6ajZBQHeP1g2dAQbh6
h9klg74fej701HCW5GF5cLymfm2HUJULCzTjIe1yQQG2bmoAhTu7bhsfkcrNt4QOcitZpfcuZ0tc
1TPHyT/1gjLWfhCEkLrImyNPL08oyqYPsQlLsjCUmb1mVwyOQyMzZ9DoArXaoHsT95kRPt2Q3oEX
oF4HGV7ur4tY/lNB6Cd8ioakz86qqQKxLx3pjQfWinApUvJ+XIbausgEWid+I8f2AYLPkBwaSsB8
ouheBx/TdKKbIOfqvuqbYOGonJs9yxNwprM0jXFU9s7obB3Rn8CdV59YC3lxSaqnHPmohUDmnMu2
awqn3iniptLiHCmpoclJvsexes6IeA1lQiBRUn1uOqfawMU8mQi0FbWzzknYdYVpFfQFS/3sTOqg
e5QAaycIOBq10PzcJFr3gMD4oL4oMbCgxxGEQ1tsKOjCds44fTdUFhvlJWJ33R/N+Du7uBCxgzZ0
vUac80k+jGDa2yFGsbQb5hq37gTIcAea5QOyQI382nUQCqwrsJtf//KZnW1XFTYCZWROaOKTzJNT
Ugw3XKIYQw7+/YWcKUrpQ9kvMfLM7TW7ZhCJzDAFjV5z1IYegkGPf/grlWg0gNnYYxeGnCnKPngK
cl45M98vacfr45ybxIsvfPMMcEWQJn5synNBYvDFSmDIxw2kdvSCyc48MO2SQsDHxzKvE0SnkEfl
bn0k/JlAVlVX6qwilW4aGWxGBTawdeOxXESUJCwCj9H/+vPGie1cREIXNsXc8WoXFxJEIXMjVHku
+/ahwmHqVpChCSC+XDsF2/ah96EOCr6/ECi1Pgicrg9q5gC0iw0VnzoXxLIXSh7cejhke4ICgVYA
HfWm98t2Ye5mzr/Q8gxd2FVi5Hn7yBDBeOratiAfcg5Q/sahbbBGJQihLLvYENxyQ140Mj5pAetC
/fTm/8H2MzNTNpdjUyW97ziSHXhTDmxH9ZDepQHrbviA2xzp3fjp+pLM2I1ddQjRAJA/NTw5NSip
OFEt9Usec75gNXOtX4b3xiqFEwVD1gMW0pbgumwhaznuez8cze7618+stF1uqCPpuZqP7KCb7Fsw
gHGBGChZ4wa/9Nqc6+EysjcjSCYUTUVDmZxcqH8N2yZnuOXwYRyeKumtUYq/bCXL2EHKRf2KOCXC
PIk3baFTI07N5c6zziBsjkdZF7UaSMPA5wzpHpd5uy4ePgFvsMQ9OzdL1nsgKJSnSpNEhyKBuBGq
AE9BFcV3/4+H+ZxBWDadJuPgI7IbnYo+gv8Y6asZm/TAwuQrBO+/X99OM53YEDoZVVWSoT4CeaYx
3yDDBJlrXZ9REePfePGif5qxChs7hzInxqbOU4/C9D9EwqrbaJknbG4Ml+vSmw3rZrUX6DCMDu5Q
5WcuvPLLFOvmI5THh2ozmaJZKlieO0Vs4JwLTo+8HpGHdxzz3BZN99wlOvlQ1EAgRz2Ywwvklj+2
g8lPiSh+cdqer6/T3ARetuGbMQZAfahR1sOj7KCM4PbIvGwip4aW6rr2LaNHqAxSP6SlpwB8jQha
duBhAHf7fl3rlrXLifFuGpLuBx4zfbFxSV9+5eVK3BW1JZxBSUG6VJvh8Q9HXNcA6zfSsln58Zal
q85vtFvS4bEDVf9WeSXqFaFGMCys7Myl/k+14ZuVZZ0R00RT/fgHGoyrXLuVCjjCjocHvJOyzXrX
bkPjuJ8Fphqq7pFU+S9minTPW8jCT3IdbN4Fm+ff+9TEEFsErlA/AoF1h4o0fgSptbMKIkttBFyK
N4mo+OiezDTwncsgZg8iX3OTDApVXYvx9Rlbs0vGRJZIU5CpfSRNnHyBTGTGd5EHCY7b69Ywc3TY
RWMaVcNBpgLvlDSs++GCywplQlp8HCB3vXD8zb1LbCQcLWleDDL1Th0Da8rwoShBr3Dv8RrnFrj7
QX8BIhWFPMKdDuCT/T3QRWDn3jDXGRg/BnHRlXTjxKG/tHgzs2pDM2RXdXHKfPcUOPqTGnD/LcfF
qu+5xu0joM17gBRZf4JeIgBYDPU+ziYiTny3bsksB5ZMI+sd03onwtgTQwHeVmVt/LFFPeHCQTwz
AhvWJz3T5hR1OSe38vqdiH35lIVqqdZ7rnXLh5WpH4uuRfSSa9IcUp0kwJZXS4+rudatm4qCtmYr
B2EedT069yXRchtGiEtcn/uZ1m14YFCMBrSVvDgH4FK56VjjH5xLyGBd65bDalpXOqIu6Y+xEOM2
n/zoDqVpwcK3z10Y7FpjD/mDJBkEkIGI6LokfFFpF38Oe8o2JAUPdVXGJ2HifO8aaMBMevyxbliX
u9KbU6WjJuGCcmzYqnVeCqjkfjDa+3K98RkHZkMFUf7D3cLAQfJ8rM6XCpM0gWKsosUSRftcD5e9
8ObzdeDCeY2UHhQdProxqqN4DV4rCIwvOeGZ6IYNDyyDxq9KsEd9z4AT3OeodeCjd98WE9J3OI+3
iIj+cqLyHlX1K5eE/D0mqMcjLRHV5ARYvGE3SShpep+RBuVS15dl5h785yx4M2l88njsgYzm9OdJ
wjV9DbqpPRM//TUNZkn4c25pLGPXyLMh+ZHjZClr8zFViX51kYDrNy0kkuTC+TXTiY0aJNTBi8Hr
3RPIccEUcXm/8QJc2mXiDQthgJkNYKPsBq5Bd+Lr4py2jGxGvwS9ZM5/JbL7YTLIYqSOIzaTG947
NBcrh3UZ7psVamKn6EOOFZKottj9GVbQVsENiHe8hcvFjLf8pzQvCcEf4Sn3RIMge2kocU6gSV0C
ncyti3UOoq6qgaRB0p9g6sEvzsL4qckoWC3GDCSt17fx3AgsO4EMAAi/eoygiSqobNPuJKlsdusa
tw5Coc0oFeCPJx4L8o12OhruK8OkWZj+GRu06+5AjhHHTubTA4kuIn8xoqOu0zj3VTypW8db5MZ+
f5L+qbSTHUoyaF+7SKMM5YPsOvkcgWdpKdk117x1KjIRiNrXLj0kDXR7SArIbtWP3YIZzLVu39bS
shrCuELrIAA8mcZ3TgjLhx/XLHFoAe6ut/H+Pg9ten9Qj4d+BBLVA577waYIILqnEi/dlhrZ1+td
zFwNQhtPh+rE3IzJyH9op/rJx0xuoF9fv5JLjKpqUJfnO3G7AYuV2Q2JF977Gf5c7/v9XRraEDs2
qHwSvhMeRO9/SfX46U8gEU+p/8ZQOPvrncytsmXHKeTpVRRl9NAFaQpOtEn+jDOSvaxr3TLkpnJF
lU0T+Z+fQxrPOQU4uBcW5/3DIbTBdWQ0paO0CQ5spIfCmf5zPfHTZdrdNygo65l8yEHxdefjP6uG
8w+oro49JI/d8JDQXN4hu0wegWURC+pwM9vZpu5noxRuPrn8R1EOQPajEN/pN3nlF6/TIBah/jML
bvP184lwVFdk/AfltPuERBT5WQKHuOoJFtoE/Qm4QX3uROFBskTvEFF0N0EZ0G3cJUvIvfcH4NvO
u3OhIO+TKrhvBOAqugSqHwW4X9esMLHR0shu8aQI8uAe6o4vvCXDoQX39GFd45a/Vl1Le9HF9c9G
O8g4BiwQ1W0mIJu7YG6Xhv5F2hBbxiWYWICUHOKaG+6k/Omild5xF1rIQ/EiURmG8v+JIyRZr3yY
QaPl77uSAgxpak3h/Q69hOxbkod3JZC0Cwb+/lIT28H73lShOJWS36ZTiL3FaQESq0nVbbGwXec6
uPz+5qonc6CEjCDkp4JsMVAiTEbdBjQDwcIA3jdpkAz+3b6qu9q4de39DOEFN4D8OrvW8fxdqPW6
ojMSk7+70JVbubJn3s9euLLdxXVEwm3ttN2ROHxJRv1P7PG9nWU58kiGg49XnptvxmJood+jZJ3c
YPUbiXB6TD0gBAaRl94X45NRhzecEenmt6QahvbIGhBNundGYEdug6rVv8UYyGKXImkyfSLe4Pj3
YN7tvcMkBygokcCgCvjQgIQNzQtDK0AFuxylWxr1wQhaTptpatv0XkHFh0KRAdWpobwNSdKaYd+x
oKR73dXa2XtOTv2FzfL+eQxO8L9nGlD6FrxRCblHLoweDe/DDYgUsiMYw26cBjWl173EXDfWnulR
ME+r2ul/h3UDAk8o6uh4Y6YC4g3bPpcsfgqIqD9f72zGAJi1e4qMcV5Hrn8PeUHP3BaIKPJtLUCa
d7regXdp6Z2dw6ydA44qBX8zdTmQS1oWzY2r8wZOyIjGZ/7O96eYnlXLtcPvirhUI9kjrJClwYGG
fUvVPaOupnznj2WWQ11CZpztr3/b3OCtRzIZVZYkpQwP3URfkNhOt6Go1yimUZRKXi4tb1xLxENf
I7eFgFhnfqgQfqV0V6IwiC3p0YFwG88tVxybEmA9PC6CDaSXFpZsZlpsOQ8XYG8nqAFk1hNyZYkX
sN04Qtxh1aTbUF1Tum3JKKX3yJGlO90jJ6d18HK98Rl/a0Nxi0BB3wIsbkeW10/JCEUQUL3dtaCt
Wvn1lg9whBckpfbI7y4dBvJgKh6SQ0yjYVrijZsxf/tSqxNsdFZoeu/CMoHwc7a8Vh8hjvul8pak
0Gemyb7HUihqyaZr6L2RwUXwFcxeOm3ALrXIhzuzh+y7LG8mw8cQvlKUsQq+d30AxW+U+EfVwkrP
dWC9Tml4IfGjff9TgP1Y3nBRVeZuGPW4qlaY2BfZQgwDpomSe8hNZRuutUHt6GLZw9zXXxbmjXPI
I6V0wow8T3z4NPQe+H3YIpppZnVtLfpgkvEQdoodSNP/SAVAMywJXkIB3NQ6K7MODeILzwmClh6a
APrkkutzIXALX87tzY3AOjOkqOKxKkl5pFmX3rhe8aqEDLddFiw8rWfm34Zxpx7P+t5Ny6PRjrdz
W5SVibhZ5z9ttDb0tYgwgB8cwWxItw11x7teR+pm1eTbYG3eQ2dPFjn5LVHvgEtR+IT4nvO51V6+
8P0zs2/DtCnEUOUEvqtjN/bZaxcBYLRp3QFy4m2g13ZycX9vLICoIhaAkKF+ENpnG4Yb1SatR9hB
I5fCoDOLbOu70DqJVR0FxVHHYIDuTOJuwYK+7i1nI7OB4hw9T48SOvHIdwWC0m2nx+/r1ti6AhpX
T04nTHpUBMVpLAXjajC042asFsVv5ibHsmHJ+qqhQQETuzCiIrH5X12HbLfu+y37JX5YNdyRuBoz
gDGQNgdeSUT9FvJj/63rwbq6ITnjTLTKcQEa5Gfi0VdCldl4/mLgb8YIbGS1aRonR3y7OZocuQ2X
Q0eRFqCAyyV26vUxzCyBLXovuiDKOcC7R6hpki1y/8VWJUAjr2vdOiA5bYA7MhE/uqR++jP744VV
dV3jlvWKhgXj4Ibl8VJ1SINJb72sWZL+mJv6y+9vXIPKplq5phJHFXCke5CM2SR5AR4iBzUp677/
siRvumC66TyNmppj1wK7I1CEUg+gv1vXuGW9YhICaq8DoNgxKKASHyxtE12SX5mbHPL3l3dJ4RRl
isnRKm9x9uJ0T0X44F8c0PXPn+vBMt4uznWUNr2A+x/OqYaE2+VoHN3Fy89cB5btXqBUIXhXsiPL
8Owi9NUNdLLrkyi/uT6CGcOyEdCpJGD+17I+giGr2/GoDndtOX663vjM19sIaIY3UYRiQ0yPgVtm
LEWdZweQ+tAsMhTPfb9lupQ3rZAOip4LJm9VWoW7Ml17f7AV7dOEDdphWF6Sqx8UEJ8tsmuf2svp
eH2C5r7+MnFvbCuNKzX1WdMcaSWRGRQouG0FZefrrc9Nv2W5kLKFcHLvZEc1sj25OJ3CrW7z5e0/
9/mW9TKm4ilKLutbFbCpBhYG/9MtspbMtW8ZsM7BOI5HKtrX8iewwmRbm8W4wNzsWLbLkdyvHKcH
z7wZzpeyicIf+x1SCOnC1X/u6y3bJaXXhU5e4twtmqPqAYNs3SzaXV/bmcZtmLMi2gNCKciPgU8m
5PZRsTN8AQLZIesK9oiNcE6GouqUgmuGRLKzjWiUPo89ntfXv39m9m1y0LRIwamcR+IoQqgTU832
f+wLD4KXdR1Yx64by5QgW10fKeRDNxIb6RjU7OQRucSpc2npnWjdP+SfsTeOjQdAqIlH6N7qnmwZ
ybt9DDddqra7XTeQyw544yNABQRuZTAvHrVkeqeLHsVyw953hiUuvIurfG8clhVzKSSqdBEgM13z
oDQpju7lJDMu0rZ5MUFsw5Mg/rs+mrl9a5m0zKHeQSOGZUmHj40HeuCphTL19cbnNpVl0pKr3s8d
gpFcnqqqb090AiwTFGbr3sI2tLlTfo9aclodtQPOhT+HQUyWytNmpsbGMjdjU4YsjotjgCAwRDwQ
7ZvwnL8+NXONX9Jgb3aRisIcr7CmPDKX+kfoUMcPA6tW6ai4xMYxJ0hBhJVKqmPjA8d8mfg08JHv
Bzvyus+3rFmBgEtnppBHBYKvjVRIVfdlslT6Mjc5l/30ZnJERQukzlhxTNzoNTWRv83kOC2c8TOb
0gYuN1MSdtmYVkeVmGkrGwnaAyj/ptnS3Mx1YNkvNFOTuMhivCCLARf0GjRGf+TEwf20rmKA2Fhe
12RTXOCOgul3IJBzuQlFGMi6tbWs1gwcypcqT5EmMlBivfgEnGOf1zVuHcJpXU9DlUBNxpTDzZ+l
hYj10uV5ZuZtIK/rR5XOAXg8Eq/lG8EBbDF+/7Ev+BIj68wZYysHiQGlRYaM2JlgBHkhaSn2pEAZ
HhvDh75ZrJCbMQAb1JuEoSz0cLmm5FV7k7QQ+ouqxVy+F8YXN/POGWPTfaJYfsBVC88MqBrIb8Ag
NPVHyHGMn9UUeM4NGVjxK+3SvNqTMejuup6rPAHD/8QgoCJ0C1nLAfDJkd4Q8MJmG6AB6huuMDcb
VIUiWkt0XJAdxDe4d4NgJREfvEmO9VHqBopLLFUFE0ieEBOkKJ8uDRNfhGkrkLt1kRnVpqjwiXvd
Jj3ZSX/Msi1xA56BfT3NHyV3e5Qlhv1U72UjyKkhgTgRkH8cu8Zp9b3GPfugC5QxbkXm5DdxFNZf
8fwczq7MsukmTSbvu9uo7DkiAC43Y+LtTEz8F5PJ6dkFOcLHdKjcO+ULgd6Iird6UPRJVbnjbqAc
lYPxrgzvCHNEcQOOE7XXooDmJvK7watndHTHqkHvBxmK31QU9ODisjPcdrGbk23Txey/oi2hZ0VR
e4MFjsfuURXkMmNZ4hJIeFXBr04G7BRPCCls4rhtqoMMp/EbTVP1BQ8h+vx/nF1Zc5y42v5FVAkQ
QtxCr25v8ZLEvqHiSSJAbEIISfz67+k5N3P6G8enfJdJZbppIb16l2eBJSTb+YSaLQbZeAeMdfOT
ApQ9znk/zdFWAKG56zBl/uKzSpzoeZxf6LBbm5ytwLS0QMjBga8BwFZUMOWLoniFv+8atqeqxMyj
5DpwGwXaGdKcOlpyEeO9w0On3q6K1adowrQaetd9SjeGTGZHlNJpDvrF8EWMhPqcrNm466LVv06a
liy3RtZIANmCI5rNiI561HCO4EK5a5Kt4GuZEiI7w+j5kUUowTqoyEcbmUpl4KHN6TNlUNPewIXK
nAhtU+hkSNNA4x3ekd+H3oOmDi+zkO4gwG2+ZViF8IDiPISvMPH6B5nbEd61QRXyUwdzvWdpsuAF
daXY8Kkch1PP3LSxsa1eOj2Hv0QYOgGfHbn2mxYqbskmHqjor4ETwcycaL4+NEmQkR0Ah8nBsUD+
BPnavJi1E3clKDc+N6Prt+3QBjtDtDhWZuXPgyFDk5MwRF5hbdIegnnBVgVmjvN85dKHV1rE/EZ7
QuMvZMVI6r6WC5uOohWhPyhRlr+GIDzPpbK5jDfgoephz1IEi9plQMhw1dibNEOfqJiGkt8qMuNZ
ggzpdt74kcQbP6XKF5HEyKXwa1bd646GS67naJ7zhCzpX/0aYTm9qjTdxJVVJC9nOCAcSQ0UiM0g
EHbD2hU+e90q1iiPKjnPWzViZL6hUOB2Bx3KNt02CdiYNwG1Y7OD6xbONtdV6K9MxchzW9tabyOJ
cFDM0uPPdeswMgy5ifAYCof3gWhVdV8aL7ryJWzgawdVQFLSAk1CONx1TLP+gTrsoMQO5rELmkbm
GWRfBUZfDNQnIhveAwOJY1twVK2TLOba0/UQpmNZ3XSjDQ1S33nSG10msXggCSO6EHKCVLCZwkRu
OtS5MKyEOwNeW6ldBsf1xKbbNHOwFM+ADpj2LJqxFjyZoM8FLBkRe75WYbu3EoEJIiG03ccNbNuh
GwMTn1WV/bgLVJJOQNRARW+Ph50VXFSE6OhSlJSV0W3ddXVakHmCR1Iax7J/9u3YzV1hTJOsOWvn
hG5NvIY9XBVVmJkNIfXc30L/vEaZG5UMRCtjxsc6RmMst52Fn2BL7BheO+9GaL0ES9LYGtRSn0wv
3IjIbUwXBdFfQonGYb7qjZlgOCj67DvLhh41CNS0OfsuEfSWa+FXbbZB3TB+BMAUMmLbJF0StuRr
FLrgFc1W3MU45sza6yEMIYEp6tXRU53JgbitXWgrlzzC8i876I1M5IfE/GD5Cd3Bs50qcoMhAmy1
sS2MCBcoQ+DWMII9kniGp0TnyVQd6tW3GVrc4FYcAdH03TbqGm2KKs3GcLeEIcy2O+012yRTYtlL
vTB9K+2arV8kxIinEwouqXM5pqspoNio3DZBgLWFjuDgvAG8Siz3wKB3faFrX7JjuKR0vSFLyYpB
0EjsaDiu+yrFNvjhx9UsR5t5uMwj8S7J0ZKqibdkztR86uDwqKF+NsfpmMNbayL34Vpm/msztZ3Z
Q9ZW1g667uWo71MBJhIi4hQvuFuDsSQnQJGm7HeVBF18X5YiY78h5haEP+qlApUW6v24FtM1q5d9
A0VZewyqDhJfOEfw0P3lRZaKZ3SbpAUrMxF+S+CnY3PuRWOeNI2qJ4y2PHmeoSvfhHlmmkj3qKGB
J6zB5oLzQF4nkskTagmVFokX7WyLToadhf+B7fpDDYMt5za2jaC/l1unKrmdO5ZVPwTQ8Eue2rIm
sEvNovRZOlu2W7+sOPSlF8G4J0sC59kaYXHc+GFun4BY4tCkVrJih2YyfbUxWePivUBg8TcWSNkJ
xm6Q4CuwY9sjbLbVOKKvCV+aQ4lT3OOOQOQrANoBQzviXosCu0RFx7GmVG29CRd7wwzpmt3Qp4F/
AKKxGY+au/BHxHTC1jyGPNr0vDaN1adIz/AjD5YFT5LIGPYc+eBUdt1Ck8du2cSRMRVgQ5bwrsSG
hWFm7kRzDmHxqCnPhbYw9UIEUYHbtWbJ1lPCffNWzaRM9pDJw1KEDt4lOXXVorasdqt+YXOYZjcr
PCuzNwpj8dBuuiZd2Mk0Jo13U6zL9rDQviM7zpLE/1AM/MutmVf4lRae96OftpINnb1qbZzZ3wOZ
4+sF3AcQRLGpxZFBfOwFS+jqGMbJ8Ry7HRSKbRvnqGMSx/dymKBJXKekVd+grN7KL5JQ4b+WTYA6
ZEO5CMwdt20PWcJsjEbUVXOgsjspbTNcc2R28kEBzZZto54nBtxA2TduT7qwHEzB+nlcvwjkSROe
d1yn9heFRv9ZMKoaff1CbRaqe1+1dMpNwGb7CtNSZBcsyTpIP8uKpsve1yyWjwLltLplrBf0pF3E
ojDHuRrVGyn7+a9EAGV63wmYgu9IyILYbodw7vqtqlp4nOZDHBB/KNloso1ez4FU1YZGR7dMgc9V
LFx2aCmmDDvl5iG7he47hwCTdD3xRyaJUMeODikqytZZ/70M08kekeCMpMv5CoH1t7ldQU/n1TgI
0GOhXjbrgjSd4buhKpMT5T20VGjTOr7xLbzct6Bu23ADCQtQYAirIcFUVn1Kijqa1K7FDRPn1bJI
seWE9vSRAGOmbxV0n222EdMwvAHXmFXHuKPtgy6XarjuMA9nR97FFpav1rX+ygMVAfsmb8HVLtAH
LKefLaB7qugi2PTdhUEcl6+jJtidGkLhdhtyyeciysDIccmS3IigGpYhH0bkPqe58rh0XdBE2W2g
RXKy8Ui7gwEEJdpFkDRn1aa0XZN1sEmQMwKNlK2UJndeUpCGMxe7eFcTuKws+WB57ysYdzYdfaHK
9uHzulQBUC2NDJp7KoaxP4HzHyRfNVvgxZLHK/QmCjlGyJNsH6XrHpEYfuMpSEo4eo3OzmzoNBDs
IOo2DH7YQGl+BWm1+sp5heFd3k4Kty41tcTVZCKnSrg79yWrj1ldEgrO1uSSZ1SacbmbmzUi29Qk
w2vHp1H84JVBbschmSI2ENzuwYHlde+eoOdYq/uum6rlV1fHE/9tR9bVX8J2Sbo88I4319C8Ze1Z
yVe4bU2Cqtoht9XdC6tpUm07nHPyK6IA4GxwB67iJmpjjV6zLuPqFjwSTXLu+mk6eh0BswfF5DV9
jOB+Pr3xKm6mbVyalh4pHf284+3gXUEHP6ubKKmY/SUVFnuTTsqobdu7ZdmrwXb1s+ZpLHYqJpHe
EOW0/sZHXD6HIKyQCEEBdULxUc4rnXaK18hE95TO7nWacAe/geUYC5YvFQy7dkjzZ/FkTUbHhzjt
5vUEMQItdq6dkZHgJ5X0EVwSLKiZXYC0hPjSlHsbpvVjuSJtvKsjhiNF27gevhsxc8Xzig1xve19
zX8JCxMRJBN1ORUegnMgPkYU9dMuoaA6P9UKl00hmnnk1xnWHUzMpkdBgd6erfaxr0Z9HctV9dtq
iUkRBgnux1xlflq3FCF7zaNysfHeZpnoCjn3qE1JMllTTE5XNe5ckB02TMM5JzdIViAJk0RKnJKh
WdEkq6QlxwSwtZ9dCCGqPKPQkdsGdvJhfjZF9zlc9KJ1uybZ+K1bl6jZQwCGn8hokSQCdr/izCEI
kaPMSBJel8TwZzhfIypq07dzwdtu7OBK7ZFk9XTpChRF+k00E6UHGepskjluQPp1Cfm83LqZtd8y
ko7Vt6pK4od0AccaNchgrpvKReDyhxNbdzPkhuS+EwIRwnYpvOWqM6imK1Mx7egynltnSzZg2oRP
LZQnbiw8ZkRAx0wE1YZXU0Y2xNj0gXMm5LZsVUrvkTTgRBMK/ZkNdToFVKpt8GfoLAKgVXAKdcUv
8FirJQI43HQzEIDnTeaqrH9ahiH5OsQzCpWhp7gIKJzlg51Io+WWrzHzGzxj/ShTpX/4kA73ZiEj
u0PXT7a3A+DO33B/Gv3dcrOoPJXnf9srOuyRH4vpSxewFFX/OqYKaX6t1K7qS4kEEfBPROS+jFEn
YTy73qxSN/ZAQpGGm8WzNdgojQN8ltBDz6+sw6LENhw20q19v5VgM5rv88iG/m4oGVoaBqUVv+1T
S7YkkH7Ku9AiJ48rDyQzTTn7Fk1Ac7zh0GW6sHSMr+UYNzdBFjm+NRLZ1hanDKdz7YET+vs259sp
cPZX2Z1viRLGGPDDwP2sChOcZSYGm+ExDT1bfACCaH6edSA17jYI+aMOn0IOIz0yTniWoR26rViS
tdxyCA6/mSE26x4DCejy5yIUjD1oVG+8WOO1jXcuy9BegSWKPMQUiuB5FOj2SPrzMhAvtD/NGVFH
QxYolJe9RGpbxhAT2xGbzWoLwHj1Ivug+4VrVqrNCGaAy1GcoPBqe4Tf16VOZ7lN08XioCeZzGMk
V5BfQmQp0H2h05ZkZOY7HczYTpBqxU1F21InOwnU+zlOhtXTmvjAoH0hgxapBlnDKh84PJaKGgQ5
vvM4jjiNTuNMAsFe/lKZc1YX/aix5SrIMeRJCk9slCQdqroJexV/Tkek0f04xdclkiAYkQKfmkvr
20NmhMIuCuEQkkxQxCykn5s71iZpeQVZ7VltaAfWNvSK4eNViHhib1Abbgxa9R2clyfIVtW7rFvD
5WAhehLuFS6WrYZsL2qUpVMB8twWm5I6o/Eg8dkcyGfo2IlusV0xh0RPeQucVLcvR5gK2irGPomm
0XVPgxMoFwSnotoLRkp0kBR36Y31aNM8KTaxaxHaqbmqq7Ycc1MvSH69bXBd1TPaS13k0e7rofJS
RJCAv5K6hMW8HdB/Wng37GBr6o9B2RqKKlOjMQRsA4yXz3v5q0cquYk6gsIiYFRfmaVh+wwopZfz
KTlZtUS3WYwOTw60S5wVLbdTuxmCaA0KCgT2GwGez215V9X9aSDrKgqwYfQtJdMC7hbyX3knS4E9
gbQw0kdajbEqBMNJM4OBaFNnsRpOd+sNkvqo3PTSVt9EtIivslHtPbLD802SafksuVYHA7W4+5Wd
9c8DuiTICqqAnCTq3nHLUCxdMVen06nHNYtrq4QvU4Q+WI+keZhwM1+DphDfQH3OPEE9sh/zCs7w
P9vUT79wVNLmuvLQoMu1r9T5LSCpE86RCiWpF1/NODdvChI0j1IoO+zYHNgfqkfMzOH83d3pQK0L
aDNUFDwE/QTjmCiaipR3632U2RQo7ArTT+gLd48Mpkt3XTVlXwl6H1dLdrbC7pF7HgS6dOibyNBv
ewKhxA2lsXttddAg+RnadC1qUVqGzB1N8A0zDbljS1oFkEwg+oFhZnNtWelG3I5xfUsTntabVZ53
JZsTdGBLRfqrGCUY2ijc/qjcOJ08L9ERXsJ52GDDsF8z/O2Wzd+afA11gEb3SzwWZXVW2wWWDe0V
lrXNYSQIFVzH+GxIGI8vEfDHushKr9aCQIcxLlafWYlbIKjgPUnQxZLAKP9la77cEsy5d8OCMx32
JioQPWFO6jox7HmYJCecT/vcjkLWIMiwtcsTtEK/EmDAH+KK6as6W5DA9zDz2Pi5k68ctmK/vK/X
35OzzQ+Clh0SNQSqQpYRjlQJcNb13/989c698ky6t87W6Ox7avcjTJiPWPj0sKTK2JxNTfBmVAnf
6gg+idYiKm2gOYWeAfVI1TZD3fF+ayAlcqt5XAkQU3R/xemMLqruM/trHKvgldbIwwVK6h7oP5DP
qCP02VYhngdnGw4UMJOfvrPKKVKAu9KAmdSp9CFRy3KFwoR9Q6tAXpkgJV/xI5J9DdeVv6Jx6m4J
WGxQIyete/LoU0YHqbPyByS3EKzqdmqfJO2HL7Qk0/fSDogayHHO12AcyWFTew75YiVcml2Ltm1W
V6BbdlZQq0bIDA4hSsZcIULPeTlFkEtwJEWTfV1W9Cu1N+tPxKdyP8VpRAtMKMypTkG5GaHhWN2R
js/8plvkgCSGtHzB5A097j4b2oc2Gtl0gpPr9MtAU70YxgS6Zqw8C21FmLR8R6sFmz9MS5TxMtD6
nrBAyWfTw4wOYXq5j1Pana/nCCmlwTU4FEGm4us6o/yUpcT8RNt9/jqOEMBCdzJJ9+1qCZpgQ4jF
XND1K8oFidUI+6huDzFIwfccHhRHAVBQuelYhyY/HytyCuCNxqA8BeYjuskM11taYTnSM4+ilCuq
UAvx0L2fMx7s2g5AgTxCN8bvYnSZHtOgjoN8cbhkNvMEU0y1ZrjP8NfkIehJxguQYbDglsrstgGU
Sm9Em7lH7Gm5w20wH31UdfnScyj/2t5jwzg9oHriSeAhQkjEiEKmbF5TTAli7B0unpl07bGXQdkV
Uy/VWOCllPuzqPQNbuBxBjouhIgDxxedumVOigqhFxlA4ECxi6x9WMiwHOoJIQr3NN1BYwQUK8V4
P+fRiqjXsmp+IgPWCyIaY/BAgJ89oLmIBi8iavwbvfX5hSwG6aDj8Gbdwyhv3Y+hrUfgwyxC4TQq
jxjg2NlQFwLKFr2Bzt6gA6t2IZxQk7xz535xGhl1cJC8rHPR0vqxH5LaQl6BNHcavc9ihl3dE1xr
p+KcIRxZw5YEjbEg+YHD9ZsrjVMQjZx32zbBhb7nPqi2EzLiYN+bDEsK8U7+XJYN3rboNRrFWQX5
Hvw/I7R7RApoBwgD5DA2unmr2wx9v6YiaO+lGX8CfU4gPaZmX4WhfCaUULgdENU+4DevvyWsO2GD
FcInpQsNDhKmZvEd3HCRAFBcNNgLLPK/h8TqB6A++mMCCYbHsor4b8NE+5PBlejhnJEc8BaAu0oh
bcXaKngIUkhdXgvaIWEVQTZOD2nEBrhQaue3K0QXH9BnRh7dAyVRJG6AQ7IqEXkYgWNdPkYMUNUp
EFg0kvDk0UcYjUwKUzfjB+iO25796Nsk+oK9jPZDG9QYb+HRHzLVoXlaxxmIOA1cLlG7LASatq5N
7IZAW2UztnDzyONE4RUPIhNfWcUwU+IYwdzxOq5Plenoz7P33GvUzeKORxr9k5TwIXx2pImXQ6Jn
uDVGJXrApYmGe8yiq184QiBFxsgtp4WF5VEM6Ap9gegjhmMYzpUkT3Q3R/c0GMypQ2N23gTheaNo
tTbTvkt6ZFuDrbKfaoDo/b6OItlgcJQgxHilyV02Veh2D+Gkd7AC11dp20uN1oie0yNqXXQ0SBCO
34Y6WKot0Esp8sBFPc6LSw9tJFFQhNBSvM4mFvLD2EH21wfYmGQkDcuJ6Ux2pr5J+TotlB8zXqOg
kgoaOse4YfTJGBj+umZi4MBCFAD2yyhuC9mN6rHnQINmqlUOQs8NuDibkjFy1QfgJnnTBW8SSJU3
kdB53TgdVQ8r2sjjXlrJtzTDhO9xRcF+h+lHucfti5DAA6f0aQlEOl/hZrZ3lbb9tkQ/fwAvgAfl
RlhfZjkFHoblLcSkYDE1wzuxGCzj45aw0P9cbDZ9ASE52kJ9bXgdNITPtx0yqy1BhfsAbDi/ZUh3
buhQD0fU7ibZ9KhxBtRjEUr7esm6Oyj6VfGmUcF6SleJW2ycSkzKVDLjahDodWYQXHDFFMXRl2is
p21UGfOo3ahFrrtzYY6TP4AOlqBQi4JKvi7ufO21tUa7EE0v9kMOtL5dMR2PN7jFpNiwkAx/iQb5
auBqJKNZlcivmL6guhBLg9zXpYLmNWpBuwViR+5gTRS8tYOBE3dGYrrmozgr+w52ia9XjuZpnojY
sV0oKrYf4nb9ORHs90PQn4tyBcO07Yh3HOZBCpmbHcflfgtvxEluIz8jScKdglYETKWbA5cwx4kC
NvwVxChmCg494V05xYpsfDmk5mTcOr5Ig/9GzlTf/j0lRaJVPQ0gPuISBVY2QOa/3ELGZPwWCfQr
qozrQy9s7VGtsvaArYZi79ynB0lJ9tHblC0Y37p0SfWudbWst1UKDnJeo6wBPZry7wEvY3pYlniQ
hy5JUAEENEGKptJybqHiXkX1Q1DSCHMZzJvAzB1jvA/lwwphrSMPMEnBIQdUtX1YoPZ7GwfoPOZz
wjB+WEK5/hywxexdtJbkgTRh942gVn1M0lR/HYORmxxmTVUA3GkDbev6fP9g9N1uNeJJuyHamT2G
NvrZkl7tp2TEdEGICn8MkG23o/MvdInC6mYQGHnlup79sQOY4zXCS36IW4+JLxXxcFocbvtN7WSw
Q0aJ4T466HiNKlluRyTACiC/vwcB0g1r/CoaROwNx/TzN5InJX4Mrha7GdzdYC+hn39yQe3/squa
6XaQ4VI2uWacHuZFpSvytSzo33RavZah6bO9WPDAcHoJHlDqryhJ4fS6Jcq2EMIaQY1HLTZ+E2tX
44LNDAbTKl26R18n+hDqpnpBe1o9IpyI15GFmIhizlb9qsJzXaDTpo2LGuPCu2Huycag0KYvGNn7
K4zaB0gmhjE819C3TPwmaAHTaXMID8tnLog6dKVGs47ZwNqDbkKoDlSoWnK9gHB/GHyEqw8yBGoj
nFbjQY+ELxtnIjKiqZ3VTZ5pBvBKJoi7W5pqlDcdHGiap6BKQrvHILR9oJVQ/LHyAQaGHZRWv8kG
KrFop2KWt7NzMJNTBAnLZIMxUXTT1vBkOaYQljXf8RHhfIh9KlbMZQigGiQpW/41nXv3s09lXwQj
a8S2HCymTFlFyuwWnZioL7LZRN/6dSXty4DW0XDIxmatN4FfMTvGkR7sHnUT+jHokNfiNqMt4gmq
Toz+s8rTcc5HWNcG9wBamJfEsBYwQTRp6Ud+5u+BjS7QdhHpmR+NEf9hPA1oxhzWYI03nwJ8hedv
/QeWj8tpYGFcDlcSjfKdWs9RqEoRaj/4/PcwXxdou6hsx/Isr/Af1G8dK5gGRvNj6OlHdg/vrc8F
RNZ0iV0UmjlXQwyQ3ckD9EDQxgCcqP+AGPDeN1wg7gbcpBwF2HDlAzDCzj8hTZuPlFrf+/ALxF1N
lQs6igWC48odLjad/w9IzXdwZJcyesj+6gz1DnBkCSG7SFX9jDvMhfuoimEltTSuQjaXogbp45qy
zyEUL5VeSe2Q8jveATcLjp4d2Fik8NT884Z9Z0NdOu+WoQY4rBnEFS4GVgCB9oKYcz/HXH0OgHqp
C8hQ4kURGHNXoIuyLx2wMNuB8Ph3UGb8U3JM0aX9LuYDS4xRImi88YhePcUIKZqS/4Wo/c6uulQB
lC47j9tSHAqKQveZBUtDv4TBOnzAUX0HaEkuj7XqqpFPaXgiMRodB4KpaxcC7AUl07z3IvV/odWy
Aoz4uZd+ccbRJ0cBC5fiK+ROd/7MFzNr8/A/EOve21UXR5zYwCSUBcGRenDyLYW7XhSot0x2H4lz
vvcNF+dcpaiwoe8LJD8GHUOuoaBTLMJk164ZPqecGF5KTFHk5EIOor2KMseuIFOMNNoxeLV8cDT+
/a2Hf8NV/3FZCIl5H5spOlpJkFO83oJYWOD1Cg1x3CKfYnCEl1JTAxJiBW/n4UqFI9AsMYyHp3tv
0YtLN6tGZfIRjv3fX0l4Kekh6Aytxln5a0pqdJMbCLR4AzGAtEFq9OeN+86Kpefz+Y8VIxrKBaqP
9JWCT1DB0w5dzg6AKhgupN0n6b7hpSwDa4I2KJsU3zJA1h3j401IP2k4AtDqf/8EAS8jMrhuuCK4
TJCB9i9QhkGw+pD2+O+xKryU4hrO7ihVKJCCwHoEKFcwjj52Cn/nHV+KLGIaX4Uq6BHNwVVA7V/m
xLkfzfQho/IdGcfwUohLURkrWvYL7ljxKpL6jiZP8NT8DbDFI9CwL0JVB7hW/1ij/pMH5CIaskWE
owhATqmzYdmcedId0JuHBTH5g3j73iu5CIfQiAeMdu4WMBVLJGpRKtHcrwSJDn8+Fu99/kUwJGXL
MKYN6SkiZmsC/Xa2gPvzR7/zwi8FaDCHKkM1NfHJax7dc4h5LSeCURha6XOCvtufv+Wdc30pQsOj
qq9cE0cnWYVkB2iYSDAfjOzkvsxqHCzwoGQYP2IvvvebzlS0f0QR5dB8iEQQnXwM4oQUQ/WlRBI9
zeXygTDHOy/kUpNGlTUC1TxhE0dlXHicxrxq57c/L9ZZl+r/sxlCfv5Z/3h8huI/GJN6vjLZBFEO
t9ER/ymC+MFm4kDrIEcj7KqN8J1//r73fsz57//xfUD1eO3pMF/ZrG0xLYbFYNB+JA/x3odfZD7A
mpZrpv18pTlI2gotyE0rPxQoeC+aXKqmmco0lqW1ucJoDtMExHMMxB/Pi2UqqKt3YfcV+NFDCged
fvpciRleCqnRycTA80VoAfJ2hmYBZGUAxvjI/OXfCZPhpXsxOm9ZH5QOP2m1t6WBEJTokV+pVN2g
dg/y8EOW7L+XO4Bd/veL79xoWpHgd5w1ugyY4pB4MNtuUUfC5sKhOkx98PKpTXapk8Yw8yfBGM5X
tPbPCgyczexBaf3ch18ceIzQ6zSG488VlFuRLZjprY0/dMt5J5pcyqQJwsoAUHdzJdPgK2aRQLNr
SBu78lOsVTjhXFJ9DXjEYp5tfYySwO7rlif7eEke/rw2/xZ6zx9+ebrHcbSLm+sjXCS78gSoSduW
B9k6tHYKMwVyIIVY29F+EE3+bfuev+/iwNdpr2fm0AXqunA/wD2SBPyg0+5+WuQTIDqPf/5Z/xZX
zl8T/fferWtahixLzSE6q8PshnhVzT6zxIgPuhjvrdvFnU6rORy5JPVxYCl91hNGCSzuxNa7hBzh
M/3R1fjeD7m42w3jDUG7DO9HYFAjl15tsvP07lPLdMn6lUDMULigm4NxBnOTUkbpsJuCyn/wGv7t
cOA1XPoX2brXUOF2y1HB5wtMkWDxwKg4dwiBqP7gdL/3HRen29fAdkSs8ce67+udVNCJAboKhDL9
kbnvO+/g0sGIibQyOnbLnjZzAGaMa8GQSlL4uX7yNVxc6XphEbzV2uXgJQOLBPnOx/XAe8tzccCh
/ioWwkFrgx9DdMdXoERUpG4ajPY+eAHvLU/832fNAF0kpmZdjsOM/oudoeHYO/EZw/vzFro4yYCh
cZXQBM9vRfUK150eCc5niOnnD784xTU6jzxOEnf0AKLlfuw5qMVL/EFb572FuTi7kCtueMVDc2Bh
GH2D6wJGXAEG4V8/dXj/HwG4XHtL16o7cLr+wKhjLirzKUVnrMwl99euwF62mXZHsBq+YwQOKGBG
P5BsfCd2XhJ+xdp3GiiV5QC81ZT7sCnR/yC+3cYjmiAJ5jgfKXe9s/kvmb+q700ia1CLRVrWAAll
9S2vtMtjgEw/t/vDi7PLAI7AQBGtwNoNL0Ct8v08Ayr0uVd8cXihyOtAixrdUZ2H/wwuWdsm+NB+
5L33cHlwMykw4J2Wo2nbB3UevYtYVZjPqJtkAErgc7/h4gCXyaiyvg5WcFxTvvmbVZsBJPjnD38n
nbg06SlBHaJJ2y0HlA4kl5EBFJ7cKb7uORyiACvc//l73jnKfxcY/yiCTFVno9OtO9KxlhsiKGLc
pzQIcNYu5wqiHYE4rAXav7DRRbcX4oriU+KK5w8/Z/f/eHIQQEUYV4E5dAFKIA0DuyJZ9NunluVy
fADE/6AMoctR9Kuc9ibsy/CUCJjDf0J64/z05637j6ev26qqUpvYIx9BDioE0MLJZgH/+oM07p33
ejk7MDDQDMGdsDi9MJgRnXs24/9xdm3NcerM9hdRBQKBeIWZ8YztsT2OnWTnhUqyEy5CiPvt159F
vhdHewR15s01rpKQ1N2SWqvXcrzbtnX12YCUI6d4TcXuEgNDF5fAvaCYsd+tz73Ge9VHA2DNkzgB
4uNkJrK6k83EzlGLbN9gAZmc4CnkthhkKv5Leg8Ib7MfTm7DBbDAkCr33K27siZAm8oGLLvCs4sW
8w9VE7xG95Do61qRhfUM/Nf6POmWWNmF8UzXWcQwmxPP/AUjl5m7JYF4S+PInf9tn7y1IhtZG9zC
O6uxZgjqIT0NRSpqDlZJfq93cn2SXDWLgb1yRJkQhbIIk76LshiOEkeDZSjLBPRovY/r1uSqjxHV
3AFT17fDaYgB2U8gyzgP70QUnw1zixHx+kLg9vX3XA3VZHMf+oOnqbfIMQLVegCJEHtjH17imZoW
g0qRmlg3hwQMnXxoT05DkfFmh7jEZjB6CyzobSZRCADCxlzpBqJs+UMDpOdUDd2JAQ36yKWPIoph
2nqw0bW+/P4h5MFepWiGZDx1KPkPmRnzQ5JvcrpobEnNr5t22tQGuOag+8J8lHWlzxOKTEOaem/r
hqTrQAkXSHuazPXb5oRMev4S5xwF9XUO+N3Ybilp6GxVCRqDAbDvNJjxWRp4I+BNcodbjn8EGcNw
1wINflgfia4bJXA0rUE6C25wMoGAPMnMclF22bFdCmIDIIo4OCbWO1qCxRXTVZPswrEjmlBscpwK
0wN0O5ufzLJHvSFyJRlqJBvITCCRCLyb9FCofkH+DxUm651r1kvNvTtgEkglSi1OokB4jzmASFEp
PhcVCABu60Hx+xjli8DnSYSv2MnfAGr3L0Mhyn3PF+Tseh+atVIz7sQuga6GKuNpACf5Loq6T3Iq
wJZfsXOC++PGSDSuqabecaxEYTUA3CdSj91jyhtAu+eyRhnL+ih07Suu70AjCYUS2KoiV1T3woY+
vWFu3XV1U6Sc9qEk7TkyGZqTqMfpIFFZfPfnrIlC9Pg8j1sJRZ09Kc4pkynp6Dw3JxSPyEeS+C+T
1dKnZOAbbqnrQHFLjhqngvkETzfQGvoWIR1+R3uWh70rbnlnxl6iZr6dBJlWVOM3p6EA/U/EwHiE
+gqQgYzYrgYCps719dYMRc16V5kp/TFtmlM3tkYI3C3qHHvUEdYlHg7Wu9Bsi6pGCDcoXgbKrj0J
ELGEVQu+y8jBzuuO3Rx6jXtKKiCL/eWn9Q41Nqzmw2XtGYXj56hCs+elVo58IWm/RWensWEVY9Ax
XFhBIzucYkCUUS8vctR7YmHi1BpQIljF+9sGoThi57RDBGIHpLQMA6plJmq6aJxt8U7rRqF4IoFq
nFEA4Ik6kAwleSVgxADEdXtLQgDUxnXwbX0UurUnf58k2DjKlPvd9DCgeKwr5IO0+kPc9+8LxMSS
/BXM7C/rXelWXfH6iRsk6WmLbbKNvyAbOIU2RZXTbY0rHo+XiXl5s21OgHYXQWwC8tEvxAY3ta6q
QIBlws4hUY8cdRF7h2ry6B1KZG/RNkAoUVUgzMy0Uc6QIlqZBZ5Pqz9MTU6/dXTQzLsqATGkURal
SB6fwBHSPEEait/3Y0pvuvqh0vRvAxJlaaHQb7ndgDbnSwz6+6BYNA7WJ14T/VTZB+FFKMxOMkx8
DFVUkeFFICrbYj9Oyb/rPehmZ/n9w1E6RRmmkcXz/AAKuU9grJuDccnzrjeu+3zFiydItHt9MmFy
MP8gC5ryei9yUHuAy2mL5Vc3AMWDXQouFCiljn9ey6ISogmGdcuT62KZqsuCpyEzq6Q/8RJHJpQc
uzs+eD/XJ0f34YrLssFGqRCHKiNAq35Ye+O8n7i5FUA1rauaDyA0BEcYuAJSlMiikhh1d6Ae9dtP
N327KveAwO+YWVpNJxSOOnuox3moZLJ/rTeuif1UOQwjTYkMnFye7QkonUJofKK+sWiMsMKj+hcA
EW4Ma1TxXTclVsygn5AGE5gowi5uvKM9gjh4fRy6JVi84oNryVqC7t6CSSKuVT3KuMkXVCpvoAE0
rkWXTj80DuEBz0OpAb49beFLrAedr2Co1TRAHXxTZtGlivsKKQA+Qe1gGkjQIu0IVLL3Y4Yc+Pr8
6IageC4pRYNacTqdqgpIOblIEJqQ9Swa6ECs96C5NVLFf2U5AjPBkNht/PgbATnQ96gurGbXoVAj
DkAvEx+jHJRAYdeMIFMxfFv8Wu9ZNzbFuU2HgkYzrqe7Di/5AK0yYJyMrN/1KGberXehMS9VGcIp
2shAUUqKV78++ZaSWATjiEm8rfXlwPTBvphpFhnIqSYAEKxo5+BNtN3brEXV23r7Gid3FCeX4AJh
vIBMI6punlmZHiubhG4v4YtRdritD8W/IbJOS9uA6kEQ+RD3SoEkXag9Lg7vL32EP9a7WT75Sm7C
WWzgw1RVhM4o3vWnO6hpgKmtNL9PPQTGJThw78sM164SHrrRl+a86ihuD0K02PfnaELNVvrMHUhF
4z0HSnR30nP2U2z/atst6URdV4r3d41lTQbIc+6aCtWChvVcmQLZQvOuS+lbEnkHoPc2yhN0pqxE
AgdEDAmZ6HQXAX4UThmwTXV2S/0GNnFHCQKkajio4maUrseg6gENjw3SSQjt1bvRisvhbt0IdENQ
HD62/b4Z89Z4dBjKJiuD/MJpfEtiQNO4KibBsnmeHQuNVxSv19jLv2JPr8P1L9eY7390JAoQ+oBO
117KAt1HYIlTlLlOXXXq4+Ewj8nzejcac1IFJQjlfVN2tnkne7ofI/sXE/RBtg7INrNXNncXw4pu
HJHi96QGdZLRGLBUFMN3wLikXX0e5LDjJVi5Nx1EtyqK309Og5QQleDgsd1vbooLi2cDerE+XZoN
RAWdSQdlCp2swRkgCmhnol5gocLESzQNQTAMmpX1bnRjUJzcpTgAxbLDPdvrPxHhvs3llt/p7Ep1
6qxyi7GyW1RujjuH87fl2dnxf+S++Mcj/UZA1A1A8e7Oq8tCgo/xKMDMBTIMmYWg8jutz47m/GAr
Tj34YDFtPDc7cjGAwZwfFnFdF9QYaYbrQNpfQL7yYMz9xn6l6U6FmsWRMOK4KQnQWROgYAv8L5Ik
BAvlP9M4Py9xF8yRoXfr05yKPeMjKBZYJLMjsQqU9qfJvx7Jtu6umpVRNSdcbxpGu7QQtErffgVB
oPdsMGA/15dG17ri411XjWB6E+IMHOaFWF7/1c975+t649Zi/le2dKK4NiDXDS/rRJwrjtJFikJo
QFfcfRpnVcCwHE6SvbEGdbdISoGKD0R34Nv6AQplArqQzWdlTQxQlSk4AbuVh2PSmXMQ9ZIU9EQR
CD1CpyzsDXCIrgvF/wmIas0ojoxHLto+rMCTv+fMtcPW3BRhWFbk2lwqcWBqvBJE0W5+7kZwNidA
d30BdVAEjgoLosnQpwLjwfqy6XpSYgH4UkCB4SXxOZXdD9LM0z/IIE67QsTfQL86/bPeiyauESUo
VA2NDNfIBMZT7Cre7zuKJ2Y2oui0pUid9G68VfSoWR0Vvgaeg7RLoDgD3rU5eUsjEF6gKs3eJWX6
7/pgNLuyimHjQAdloOQQ54GS7MxMCvZ7ubD3gf3F/Rb3lbzUKJd6APVTv5Wx0Y1qmdgP5+Uh7pAx
cxh/FEkPjh/ws5+EIeiOFbeatQpqA2VV6YGNMz4jV2kC0YPCXdYJEAKQTTSAbhTL7x9GAYrbDMSz
KTgFOFJbENKWEHsAtA1ply1dWY09q6XyC3/8YAqKR9y8ZXcx907IPiHXXmdg9Sjct3UT0A1ECQEd
BZF4aUZY/Yb7oHWdQREK7RuaAWiy3oPGYywlAnSjmfu+VeZnkyAPkvogXAQgOV1igRUCFmXb+yIr
wXm83p1ma1ABb1NWj5bpDlgZG4pKgSshrRH2IC9ld+sd6NZFiQBuEzN8tcvPcToZuK/i8RSc5iQJ
61z69zZ0HLayeJqZU2Fvzlj7MyhB+TmbwdwZAnQej29guwH7omNn9tkC4Qe5CYToqig4JjMQibQR
qpFTAhLPBhywYW7x1/U501iZCoOrBB9BDQJe+oBTnGcrCZ1AJsfvZU2G244EKhBuzHLXEqAjPHIv
O/WNHHEc9LbenXXfr7i7GJk3xcDKolbbki+El2DY7p3X0tnc7TVmq0LhUNCXe3jeGnBPdazfwBv0
oS3MLZivxmZVKBz3QHaag1zsyGvQvgwe+MX7AwftFOQWjutLrBuA4uZNHcfcEOAPBgN7ZH0H47Hh
7srWA9nVbR0o+3s11tDvZnZ+dHv3G3h8y4Bnyft62zpPU3w6HUffsbiVH5cCUeICLduAMds0QcvH
jpKwjTm6Wm5HffofNBz2dEmw1z5yB2KBKR6x07R8jCg0SnD2HwPogQYgYzxn7fQdaNotscjr5vs/
3acPuxUBx6gdt3Rx7lmCPY8PF1mW3qtPnF/rE3h99QFE/Xs/RAEcwCqgSj1O+bDcWSDxXeby822N
L1b94fP5VEm8Dfr4fBy6sxMOW/5xxhhua13xbcA1PXD8/ZmcaE4fJwfvm4W5pXCmm/plwj58O+RN
km7sGb4dVAY07EDnA7gX6K1AtzlsnHx1k6/s4RV0cFkLai3MT2W5YFPGLcGCFd02P4pj89xKsoYt
rbvtgrfjIGnyQTK13rpufhSvBitwMjIIeyPuAdAVAHoDtYi0b8JyqOhG5Lge/aiveLdpGbUoLABW
gorkr0MHvZmMvmWAQWb5FqpHswYqRM2Mo3bgRoJxQPlrCnAqxP7Zb8HINbOkYtAaXpOEIOZhBGUD
jZYcZwBneS5pIZy1sYHq+lBcWORWOqN8C31AE0YeUfX2L8vGCCIr1D2sL7ZukhRHrsBCkuZxhS7A
O0cfIpG5pxJwmLv15jXrrKLPUNDQg1/dN+6cAsScBIKvXvRZcnoqAXdb70I3ScvIPrhzA/KUGqTe
GEEjgFZIi7jfR01Bdxmbog1z1fWhuDO4bWzalk6BhQDN/U9wntnV3SgaEF22Aop5N6634tekcevC
A8MgWIldxL3G776yyuqfILO1VRmvG4ni3LlVytrIU/NgJfRo91BGAKe/BQbb9cXQmZPi17k9gF7S
z8Aj5jZH0iA5ZjB7iwRB07gKcWOQbkFdCMf0MMcE2UKKAtYMAoYbs69rfrmSfzCkyiSJ5RBMDZES
Sf3WQNUeaso2TEjXuuLLTguVpAJMfocOzMdj3d5BbmIjK3q1aeY7itk41LRj6hviN0tQLQDZQzv0
rK1qB13jisFABmaMJ6c2fxaNbL/jRF8+QQRliwfrzx3wP8kofLtiMGOfACiVRPy3z9qzQ/yzm1X9
rgHHb5AbIg36MjrTsT53VVyBTJx+q3r/lvVmvvqI40IFxxwANPgRgwVyLzLg1dPuNpQTWlesyanz
Ikbwc34YMnNCsypQZJ/HG283mkX5z9tNOs9skqXzg7W4wM/zaARmnW6UOuoaV7YEQsFI1wEr8RuV
vaBSF1NOvth5m2xsCbrml8j0wc2gMTFNAMP4vwwIO4EKm0IBKkl/3hB/MOtLpx8aBwM89ItAC/cj
MWvIV4C4PhQVdGHWW7/6HoDW7b9bnyH/6M/eTH40M06PBfN+uRYOR5Ae/Icgm3Wca/cUQeogSAYk
ntf71E2X4tylBHIBtdbjz9JBWSi0P+bqVNeV/LHe/GKOV/zPVty79AYIZpqG+6t3jHMKRrIK8kTF
MJwzt9tD9edeJOJlvasl0l3rSnH1ipUdzSCw9lPy5FvdFlANafdm6bz6yNlOVb9f7+bqDgdQ9bJ4
H0zAq+14HgbR/vQr7oPYmo938QzGJGhcQBL0tj4U5zaomdbCg74FtCKCuiOowvtGpo3snGbF//NO
g8JN1AGV494q71OokBFp3BbxVFIAyOYMFBrCaJk/WzWksT6vT4fuixWXhsqVBeAW2q1pNARIjn4f
wHS38dFXj5BYT8Wlp4H4Xd9P495wj9OwH/s0qOvPcrgtYhDFpzuR1iOxoCjZxeUJhMo/4srbuKb9
eba7YvEqD4Bg1tSnDlQ0vaB4HPZ+0O6afb2bQnAr7diu3D+5u2T39tMJrBDJh924j8M6GILPciN4
6OZO8e56gnAsGTB3XD6AMizovM+JCzzBVjpU52uKS9cJmwmEQ7DwUj7nXXEPIvYvpEi+rNuV5vPV
55YcF5M+m2vobXZFGuQRZPLy9qmwix3K8bcoDTXGq764JI3Apm9ikUZkNAKomZZBnd6UhGG+ShtQ
QXwyZe6MhY3Bce2Be5VsAVw0c68+qRgGIE5u0S0xqOx2EE3JL3LoyBEqtfYG3lA3/4pfJ3XEW0hf
jpAI/lkkT7I8Q/kscIoN69TNvOLZeEeLvbRs4B7jBJWMePxFpvimKxtmXvHroutY0yB3Ab1ONwAY
JLDRB+jf9uumqft2ZVsm3SihyoDmjepN9l8c8r7e7p83mCsxQ30scbLOTCcPLjV8Lt7MvfVAsiD/
4oiQ7PJzEcYb+77u+xXPNfoCcBmKHczLyrDvCpCcb02NxjDVN5K+5tKdC4xgFO/QoQ8S+aNmn9en
R/PZ6puIAybh1KP9uHfKqv/NGlCRhjQrNm/g1y2eqUyUk19Bus4T4950vD0pvRDUqXXQN8UnaETe
lBxEyapq9xYIOocaG3w2+e8LjWOYdtVNlYsM8oB/H3/sjnBzHOS4B0USAOa/KYciKVASt83/Mm8f
Dlfg+adtTmH2hXeKOwmA8Ot6w7qLoMpqUNdQmwShMCYF94Ef9Pwyhu3dJ36Qu87bOEnojEeZ9wZq
Ark3YmoKlgWxLyHWcmO0UV9z5hjCpN1UIBxAmRfMDEMJ/H1y43crsQYquhC38ZbGM+jffXNvPPqo
RAb1QJGfwxsHJB6OyfTqGxtx/fqbCmxQCS6QsfVLmSAC2F4L2xav3Brf+oaeGCE/Ld4d5s7+ZDVz
2Bg3QU3gU8qpv3DsOIV2LAJD9qW3oCTH91nqQs/npnjJVK6BGTdhOx5yxMtk34qHOttA2l6/FDH1
lUZC6QEvG7BJd0p/DYK+Qmh0nxvTk8OjU8duekvG9Ch+O5XQnXZGrAhpH9PxPk83Tgiapcad+O+A
UJA2Qh4Fbus2UdBGJXSBRQA1xcB2ypPhsPvWy/f16IVVYm3EIN2UKe5g2EUKrRCETy/OocxlBRAH
TxOGnOnz4F3Ww9H1PQzHh7+HZfVJCTUfmNM4DEFuNSfqQh08FRs3g+uRCB7yd/M+s8pMQEVjPwGv
ICTkQUx7w/k0X66+ekAHAfIEOb6ctY/OcHFrpNo3Nl/N5qg+ebgQV43yBk3bKdnPbR1CDj5swS2U
kGKjC83EMGX3SiA4RJcCvj0rsHP9HrYKyXXtKvZvFqKg/YAQGnsckJrok5fzjQnXNb0sxIctcWT1
YFGQc+29PApHAyAB6HquW6Gu6eX3D02jrt5lnQczKfNvVv060o2go2tXcVoUR6AefDE/k1Z7CNDu
DH4LbylljCnO2YmoqEWEBbS69M7vOTRThv36bOjMT/HJ0ZkagO0w0ZDDPDhg95TNd8dMwqm56b0N
H6+4ZeWkgth+hh7sXyX9xvNvpXdTUoepbxd1nxWWrJYpN6Kwaaod2AY34qHm6MTUkvxi4MKJDARE
qDntyuLzbBUHwNHCgiKunHMjB1NxuZurh8Evd+trobEgtUR/jC0Gbi4sMzWg/2RDULbdkknQNa24
amTZYLxlcFWQCqT1pfY2zEfXruKnC+1gx2a06xs2NKUX5qybEuZMpfjPJYUSF0FcLJtjPj6CE/y2
SVbclELgWvQQekf25ol0u9R9va1dxUd5Nxko8PKGfWUe0x7GflhvV3N3ZZ7ioQPsi2QxGp7uxVN3
l55/WRca3hsv8W7r7qQJAp7ioqRj5oyKHpw3xm9jAXC0DYFw72EEQmR9EBozUUvrbchSEcd2h71l
Qzt58kMv2Sp8/5P3++/dnqmF9Tk00pt8djA/IcThwmSXHeQ5OYBk9m16frTv7DBMgk9HKIQ6rw/x
l9sGpGyptO56VKZixsBv4Q2PI7stormKn3YjEZXPEdEg73hCKLiPoM122ycrrrqkkvPWiYa9nXvQ
oht2nrt1N9HYj7ss+4cttYarNg43hz3EQM9MeF8KYHehV4Sq5nkrIC+feW2ZFb+1K0mdrlqWGaLw
0FU9+6UfknIrqauzUMV9h5onhcuxrU7UjqF53/D9EEu5u23uFR928wgvKDYmSPpPMQRLZ/rptoYV
zxVDVTcDmbGofhEw7ygQgtdbXiz5ynyrpfXdnLKulGh5bOv7BiKguOe/j7hHIUv3k86bJS5/UqvX
OmJ/G4+flzbPc8yNeykP/D7+5j31wZ3xbt/LQ3bPXuXDkb6tj0mzyGrNfc89u6wLdFWJfQlZsK3w
prFNtcS+SPyCGXWM9CKkdjMahVnytTXJxg6ga11x3JTaXoYKFiSf6GvKf1bpqym+rk+Irulloj44
7rxwEFg5mu59UJJU3x0IOXfpjd+teKxR1H5Z+IhlhlPs+6G+y6YuRPH+bdc9qnhsC9CKqGrsi8DU
P3m22Nu9t/HlOjtR3FUMkDzIIsQaMgpIbToBhE823OrPC8g1c1c8FoKvKY1BJrSvvw5h9I0f26MR
ens/nJ9exKN4pOHFO/0rfqwv8J9XnSvdqfXzY0+gurTcdszz8Ct6IVBbfzHLYDhADvvH7+ipOJdn
45SdvV30fQuGq9kOHMWju9gQOJQjlvqIHUEGvoMgp+WzC128fdGJceOOuDR3bWjKHlyC/h6yyGTY
5+w9rh4FgzB0dYms93S4o9VWDkwXn5xllB98xPCl6TWTDalaiB1TOp+gaX1H5i5gXbfzGXku4fCV
31/sZHyEhPgDiVg4FzIsCrJ3+fw8TsZ+fTV1E6tEAmmZHbSD8Smke8/iXZO8xOZLld6Ef2Fq1X00
igxHg2rYC1PsfXc44Kq8sVS6D1dCQZvlKLeOBxwQoO+9qwx7J7i4DOU96snKcH1yNLFMBWx1jdca
dYTgHhvuI7SFq0BG4sHM4tsuDo4SFCAn7Bn5gFjJGMTR72i8ke3TzY0aEBpQJxsC3tInO5IeZfw9
A/tbdXfTrKh4LBuarahKbId95ESQGi6fB0kOY5FvNK/xQRWQBeHphkXVsoH0oWUh9/9IJ4igNw/G
FLjDxqFYcxRRgVn9TIQ1Z8vMZ+0LKdu3uXLuammfOyGPsrJ2t02V4uhl3qReiQfTfTI9CO8xnVEA
veFaGttUlVv4FDfdyEcEfUbzQOD56OBNVR4wl+eH9a/X7FkqSAuHwMnse3w9RMs9+zyON86K4rpl
VkC2eDnbjM7r5H8eqnNlbHiUblaUHdzOnTYvlq2waR4N+5RHL/mNmSEVgQW5wYZHFr56Gne+8djc
9rrO1Fr5dMzS3FlmmdhO4EY/Pfe27KEKsMrB4gKNdjRMU2NH6xZXkBtPM2r9u4iSAso+aNqZ9rn9
bOa3HcBUSBUkKjNrojgllbE4QP3qfoZ61roxazxexVQhykYO+B+QpCGXbD4Z/tFg/3jDu9VtZYE1
tqfWvrfSg5rugMNDYcqvTjo/NTL63fHxxuVcvPTDocGh0eKNGACJojBxIyjqbsHkdHOjOKTgPBIF
dJj2I6SGI3BsBm1FgrTvnoas2k2Ou/XordmYVKBVlxSZKHyOjjJySPPpznXfUTsRdltvTpqQpYqu
SMeLQeIKw3ST5jNghEUxvq3bj251lT01Mi3hGTX2VEt6/7aCx6GZcvE0Wl3+vt6DZnJUFJXbGw5A
+ehhhh793hB5dzSgfLBz4yLeJ6O4qZQEGe5l4/1gSEbGoiKaGW7HTborumgPXOBGZL8OvPXUV9K6
6/KEl39yB1l3aC3oPo2WmycBHaLikMfE3NnIeL/wktu7ovSt0/rUaZZdxYaRKWuKiuMuYJHQ5/d+
t19vV3MWUWFhgzUXCRhYcDoWdznyTmkMqoLhTpIqsMf4pc827lQaB1QxYi0v/TRNsPSemJ6osSh1
lCEgoC8oPjhChnajG900Lbb9YeUd2xd1ZXVI7VT+N4DpBfj72E1lGYypRfeyIsxrKOJTbyVhQrug
nTdCt8b1VIhYNKZj7I1uvy/twM6snd//U+dbWHHdnCgnhjLxWERGfLZMxkB6PID1rhuPrmXldN93
dBiIswTs4qHpjvW4cSu57mTszxP/h1WUAvJGeZku7TZBPj8myC5mwE2D2mWXk0+5dcnHLSJSTUxS
MWIWOCwGFmEM1BtCPOKhRO/Npw/OFh7nj5TRlRu3ChTLa+H7SbtM/+cfTcheXqeXO+/8aO6m4JMB
gHuwvhYaE1LRVqNTmKONFd57zT1pPg+gCnKLr+tta9ZZLZ8vcyojO0Xb3DzF432ylYzQtat4qzXa
Ns1ntNvUP30zC3pwv9z2xUuPHyzIb1wDGUCBazmoPXBsCVoqb7szqAArGznp/330ND3PxWnegrjq
FlBx08kx+9T04JvRdPFkCx6Ek9ewG+dD8dQ2iTLDB3ELUAdJ/yKL6ZPdbp7bdF+uHBy8cbBziRC2
F+ULN448ec2L11vWESw9f68jDMK0wVSLB03nUdLXaEud4prludZ/it4dilKvNG/6N/xT7mIKUvrc
v4U4eWl82QM/GB8RhmnxXthgkzTG7OBO0sXmyij//P+flKX9JZR9aL8G41fDeZe99yW0Wc+dUUTV
17g0vH7roH/tVLD0oDhmY9ldOqBi9s2s6ENMkyPn4PR2OQoRWWfIwChAmzP2kOO+bUSKu05xHbll
LehFgKbtcYgr8mS59Vbdhm6xlcM/iSDwTUpavHIG2rE4kL5ndP6+qGiXbZ37dX0o3ps2lmkYiZGc
J6gNHVwqAS3M5cbx4Cq2bVkPxX3juXTG3qfpuevK+8kpH5152MlYvsQGOwsJLoiJzM8U9Hl+C/aU
9UW55tZLp4pbi9GlEwrNnEuXF+LgtLzYuX01HUAEN210ce1UiC5UiNjQSGYLfzBeTTzJHaSDWksm
QZTIR9bsByP6B7QwW3qSmuGomDHpMu70Xlu/mmAXe27KDKAuqOt9MkyDbHEm6hZKRY3FfBZRYzrd
GxmsZ7Cj0uNkQpwiptP3CYm3RxbHBTgYSiN0fOfeiG5REFgmUgkJ7uw0JtilrEtsl40MKwuS0K8U
DwhbhFMa+1bL54c0G5vYdNwLmdO0Prgymf09Muvkn3Vj07W//P4hpkGVCAyHRUcu5th0ACLM7uzf
zUbc/V5vX7f6SgyoHMeLapL5F0mTeQyhfZQX94xbKP6rqc23qoh1w1DCgISWMi+axLmwridPlWOx
t8Qd8936IJbVVI+SyyorYaCSpZc73pi8CgfE7V3WuPso8b7BxJJXaK1sJUt0g1Ac35lMlOaXVXQx
W6+bDzE33fSxrqOyvCGHiXGoEDRzgBZnQU35WrFouGti/1+oqhR382BurLZmBCoODcLuVpJMnXmZ
YnPyj6Cstp1jOzjVlpSKxpxU1NmUV1lMCLaUuE6M7w5BlOJtTWTgVcK84dS9zJLi02nBB4A4E/me
ej60byM/SWnQU+y869akCb6qHAwUBVouY5v+TJuur8UB9PApMHQcjL/s3qeTF321GoZj0alKfRR4
3WbEKkatcVKnbcvCu7DCbEcnKIDHzn96lmPaUIAlAG/TDoQmGw9FuoVS/N4suEvMcpTvkw/xHqQg
4ocY4IBwZiPbSOnqulB83kXGPDOLcbwgCgswB0zmoYmm6PsYQVFtfal09qw4fmrV0rUHhPduHIj8
Ihza+xfUjdzC9bmYmuLxxDW9norMvODaOLXH1PGb5LPJZrvel3PEpg2/18QvFdEmR+bSoWH8PY1Q
T+AUxmdp4OSd0rQ64MqzRcim62Y51X7YS5y07Tue2+RSWWT2oGUYRxae01nNWgnsYt/0NlSwb6Pb
x+ypMjKkd5yBe0D6DFFeo1Crw335Icca8Y3lv5YPWTpQIkE3llZBIlG+sx40asGAp/VPaeV22Tma
RXKfDF32mjUpaMVxfHJq4zi0zdaRRmPdqs4M2LUwYJ5GF5mJt45DVC2prefZN/Pjum3rVmux+Q+r
RQYCTsEotS6MCdAog3R2N3SwhTh20k892WIP0VxpXCUQpI0QlVUOxetk99lxGse+aQJuODg3J1nm
YrPjqZM8TYno0iAzxhJvjusD1Divq8QHDCidvTiu392+c+gOcrbdv17P4/603r5uhZTgEKUZoU5h
uxeRjGBpb9qChqbv+ccErDq3JBAWE1QihOn6pWWlrX1xBVwHWLAuq/Z1J6eNOK1ZHhU5B3lisDPx
BPcnMOVD7Rd0X4waQQMBZjDy835XChcI/s0bp2bS/iNTU89Z40MI53UyuxnSDOBvhiApYAVBSVy2
sdVpVl6FzkHJD/zjPp8vxASGd++a1Hbm0IBOitjSWruKdMbCqDA6t3UJDopNhKtz1FevrDUFYGlx
ijNJHkxda4n7OKLE/1U3c5KEpKWATERpzdITpNedbkdFVCZfUsP328O6QeqGvcz5B49m7ghwKyRO
3jvHqC8O6pNRuUQY36Js07W//P6hfcism0DJ1f6laurK2AHXCgQeH2Nzq/pC14ESK7q48jMjrep3
EnXufTeBgGSu5PhjfXp0pqfEg8YRZVdkBFep2GkI7oZtLQOzrTiEZCE2NG6EHV03SlgY6qGTVhLT
SwMNEu8xkqWBsj7Lih7o6DRbdwVdL0pciKuo5RPqDi4NScbnODXMcPIBgW8rawMGolkMFYxHirl2
oG/tXKrWJtM+LiMxBm5iWxvLodl//gO8i2xUYllZ/W6aTX9sElDQDtRIQnOg8a5O+nwDkKMbx3IM
/2C1kBdKigS8XpcKujN4G06n3j1lYzFv7TOa87yKuatq25056lzfydDUDz40KCCbDn8n2OZmf74k
ODAOd6Xr8Hm3bsm6HhVHN8nkZRFt4tfOsJyvToSp49HEd7FpFbsU8laPhhn7G/asm7/l9w/zhz0U
ODXLdC5DbnnTLmLclrvI21R00Fiyozg9Ljq+b5tx/OoKWYeYsukoxzwOe+zfGzu1bgiK57udgAgN
4uy7sLl174rJONutvfWAoNlCVawdl5k9JM5YPCKnZh5FSaqTyEHXJ5yS7JnnLgEf1KstaInC9fX/
g+C5kpBQOdNcIxUQG2Mljja1sch5ZFPy3nV/uLWrEjXdwSLFSyBM/9Q2PT/PbXoiielXKCCfjTag
xIj3rLTyEAgMSAm1vXwjPvCOwMGZcieGunKDKmn96uwavTsfunlusywwstTbpRYB76gxeJ59HDzX
Tp5GyXh7NvvMkf+UnTtV4L/KEhN60wNJo43zqmYRVXAg96oqqaHK+j4YBrSYAdpNTkZtjGTjOqmJ
R/9BBxa9l2cFoRdOcvP/OPu25jh1JtpfRJUQAsQrzIw9trMT5+bYL1Sc5OMibgKEEL/+rNnnPHgr
ZjjFS6riBzRqqaVW9+q1Phs90kTkA/9gFvAn/H8wR62NY51HhVdlaTQ00zcCXenCgCVRtVC19Rbk
Jb1q+XR9i6x4lXcZ/Y3XiqCI6hGR9yPFa386QfVZGsjpIWiN3cXZ6iVYm4t1EKnGWVAmgaRP4Tj1
R1A+eTeCVU0yUIG71RVg4N83HesQIkUaepUp6GM79L7zkYRsCEE9Aej7DZu5HnfuMessGkbkw9Jl
AlVTV5kEilTqOA5brLprG9g6hVQh5zmolPfYKobWuM6MPRiH2tE7XrfR2vetwINSni2DO03f0kUE
Z5M6WR87ApHrzjWwQg4Kfo4MsmDdN90unjnRIOr1WaG2035fvEwOj7umYYML1SS7tsx49NiFBDQL
ni6eKtZv6XatXJ02vjBgFRV13YnPrMBTBy1Dp2zAUydT03ggTZp4ACFvbKYVF7QhhyrzqIrMOH1r
5xGKnNAU1w5e73nmPe2zlOXjqJ8wOiOv/pllYfBCeaCDJJrR5LqxodYmcPn7mzPEpFnDIAMnPgsf
tLpommtP6ZwP8ZgvZucQll/TDuE96Lfoownb+h+z+GMZkxTI7H6k7UZz7sohZfO7Gajzhn2rEJ8F
7seicOsPoDwG96A3m9iFktO++8NGIJJoov48YLlZrlvUajl1uqeB9C0EG2VdmGQqIuJvAS1WUlM2
7KSePbfyIQ3xmfZQaVZAtibS9/+0VfspQGsvUAxQQTK+ug2r5tf17bZiRxuNAt0WE3VFM3/WMqcD
8uJjrQ8BCPGHw1AEZobKV+5sgafW9p59mHGXV11XLo8ZhzTokYUg1yaGZuSQBRHZd6LZukEGzVgO
IQsetOmENIGn/4EccnXuFuir7rKZjbzMSmp0MafllzZo6Qct0qiIgUSu7gsAFT4sbrqpGbhiMBuo
iJHGPsqRkBxGHiTtguYMZInOzsKzw/W5rI1gBS6DX5QtrkT+OJQ9sENBOEbfi953nZsFbLRbZHxr
o1iHGh62FYQxfO+R+L5/r0ng34s5nL9kQy5O1yeyclH+ixh7c64FRTcLhjAM52YjxA3ezl42J1Fd
EbNHwRHZIRuyGEA3hLcZdX9CjqZ3L0pHQXEqldv6ySSDfkoGKFTlcanqbI/47GVIK3YRHpeAVxDv
vkaC/0VruYzfc7fMxEZEuWY1K3wRM0iao4579xCocisdE/A+eg+URPMWW+ba0ls+rzV0/PJOL49Q
OmvZIes1/Ue3WQGJb8F2VoptjCNvyZzXDRu+DQvxR7RdyTQ490UKMd1du8sGNkIGIMpJp7IHXoaV
G0suAX2fF7/dWIe1Y/jyDH2ze9XkLlMR9um9pKy6FwCkmJm7B4Gc08nx643DfmW1bTI22oE/lw/I
/rToLv1B0Jh14lO49SBfWWlbWKdsx5SwpZsfJ6cakpqCxkENBflYOGrj96+NYHkDOIydpikK9ZiV
C9CfEDJLoDnVP0x8iwtpzUKWP5A8R98mRLK+DXAHdRDVEjy1LB+7jatj7Ya3vEFERZuSqSWPIITs
HwIv1GWiWzU7f/hEWYDYHuVCgUcQOHagfBA2WfE0Rq0c9oil40CxOdwoU6p3IJDyqBacZzFPx/BJ
DBPfKEq+q+gYuMi//Hcjy35uptlLnUdCvVKdDQORwf9Y7gPRnIF133+pDZJ0R7X4BiGOB02K8BOK
FA5Hy1GZuwjemERPTIo0PHPicOryLQLpFTgRsxsZmAPRUkIn/VkHkZfU0DA8ksg/tln0QUben1bw
/I6XLEg6or5U6KxIrp8d7/s2sxGMgQgZN4MZH+vCGZOAR1VCvIkcJacknr0toOTaMJe/vzlC6kY4
UpoBZe22U/KRdqwqbrIs6MlRC95EHxYHIdDGOr/ricS3EUw80l1a4kY/w6rNXduO4wjZndA9+A2f
fly32/sLhkEuTvpmRhLUxkOX5cVrADTvwaXUQLYJLl+kv03T61hxwBvF+MMtIv0gpur79XHX5mad
MplygrLVSIUGVfd9CJG9ht7Z934KthQK1gawD5mB43ABIPDcpojqaNB8T0ldJh6QRxvHzLvHGCxn
HTO19ttKkyF/NYKWr9wJTBV3IEDdqCKsTcBOGqRsQuFr8c8K9A3/ToBIgD9LCDPum4ANamKVbAPV
eDBRPcwREp+iGeMZPRIb3383Y0B8G9M0hpLw2lXiNRgouowchu7EeKJZ9ANNfwNURkUYJk5rvu3a
UjbCSXChkVKl7T9Af6r4ogpGPFId3XGXphBKnza+yYxlEKViaf9hXP2QWi8IffEULiE4vGGylT1l
I5wIEGC5NHX+g1DeJbiFs/PI6RY/zcqWsoFMkVe2wm3m/MeUthrJiLSLy8pFWU8W9Z7MCkxk+TVe
67Ne0ky81hTplbHrfiHg8vcUpPBx+t+zipOyohAVbP+BwhaaJDiEq5102WqUW7O95c/UVzorZpn/
QAaW3IbFnEscShXZysSufd9yaB4SUACE4IxBuVneclWE6BGq0/bz9e3/7tUEiIsVFLQjnQj04dOn
tpm/EZHqr9Asv3ccyLh20Ck+Xh9lZRI2DZdTAErdegF/Cg0rHgSiCqRQ8mjDhde+bj2UTdWQZZqi
6CmjYBFztKCfNK2z877fbl3ePMgzcGqz6GnOg0+GNG4SAOByuv7xFd+yUUeo7UXV3GbpExjixgRE
jp+qHo0aTjhulcfXFvhitDc3dSENoWyawqdChF914S1x5mDzsxojzE0e3FyfyNoaWB4c6J56NG3k
hxoqbd5dMUL5EBUv35T7zjgbXaSqNIAUAYmeaqn8g9+O7quspdmipVn7/ZYbT11UFqrqoqcWIqS3
0cDGXzp3tkqW774t4GWWE9fTWBsPyKy7oummA8vmR+19EAgzuNLfWqckh4vgpbPke1LhSNxYXq0i
UodZXYQ/2MCHu3YAYyyCdv29hwjxxnqs7FwbWGRCfyQ5acMfbsPZbbdE1ckFVUkiOghHXN9T72N+
MA3LsYMBVU098uqOyuBQKP8PJDY/Kf6Jhu2dnvQ3UvrnoWrQ58VvqQ9mtqV+vj702uwsp5+0kmDy
afJXf0IgcMgBSjyitawEhhMvosP1QVb2nH8Z/I1rkpYMyoWkxI+sDuivFoQDH72Q91s3x9ocLsO+
+bxMZdEHAEo8NaL/ldMsP8gmfA2XKt/5+y2fZ6IOvHIp+VNaZupJdQS8K6L7us849L+/Xo1NC+5y
Ll5Kzr2zO6uujqc2T7c215rxLYcvFkWC0KjqxdR9mfxbj6oa8ALt+/WWw7vK78XSmOqlmSp2pC6q
OEL3ZsPw7/LPIqS0sULg3uahciLxQgZUikArkPSTvvVKmcfeMn9zpvom7cPTlAcPJU6ZUW6xRa89
/GwU0ah4DdyDrF4yP3sZhgE9B+xj3jd3eM2M8ZTpk/b0oSf1rwx/vG7MtXOA/XUO4OOuU4mXmk23
xkOc7l/6XR2axkvgEwh1zz/zSUCtOMvBhY7ToUIHJYRftt4kK+e3DTkCbHZmsqPiRY39B0hFJaoK
wtjPqu8gMI79iyTZxc6m2VLdWLm1mXU0KHfuVOVJ9iFjAI9fikz5SI8pHb/0DDmY63ZdcQGb04tk
XVaAPL65kzIgIKyR+oII29K9XPu6dTqg+cy7JK7FSxG1fZz1Dv+Uo7vq5/Xf/m67+cUFrPNBSFAa
QYNcvJiOJv9uh6abTyCzOf3rE03pJejtQcp/CHRSLdNtONYPMwufg7w56BaXlA9xh+s/ZuWktRFJ
bhjRziE1dA2xAUXSNRrH1OCO7k/dtuG+O93GIA3cNJRr6X34t+BEi0wlxeKRc1hvtV+urJiN+El5
XzPWRvQD7/IXKUf/n6oOho1y7YqN/oL7uCkFP4OOXrEeOr8zPAtP6CNl9JhDQGWrjLk2BeukIJU/
yXBJ2Zm61WfSkyUeM39X9y4wzFZQQCLmZovEx3HLMdBzmZ8ixUtm1x6yWcDkbOjsZBwf53jDD6Xz
HVT0w7GhzVYEvbYCF5u9iQd0CVmsrsQI1OvSOEV2l1xQGH0ttrRoLyWRv2ByMJDl8hLN2pVbB+ws
nf4csDuqg69tyI5tmn2sAvJx6thGkvOynu+NZHm/agOmOvBLnQnOx6HGux5KCUnbA4wT0D+Ku8n1
VVk5h/+iCvPKyVdhTX8G3iUn72R1F6PGxxIUHti3tDJbFBFrA1kBQ95Lb1TFLF7mXtWA/6HVeeKt
glg3QofF8N/X57OyB2ywzzhAfnrpDIbxM3MbFNVJB3P3AW1cW5HPykRswA+ZaoiuoRfttQImO4r7
CqD4oeEkgeD7+BHqCltB0NpULFfXgJPIDN0UL2Lqp1vpqfCWFoAOhuiz3PDJldPEZhqLQh5JX+Da
79op+05E79z7etp5VtksY0UrNOQVRvKKlPB4DrB57y5Osm+hLWcv/LYlKSTAX6K6qD7PvSnOIBqo
kv0jWM6eFWMeDr1TvtRzGELHt/9gzCzPXTS4N9fnsOLkNsJnimSuS8Xw0J/FaTZoKfGVm0QyhOSr
08XS1xvBxNo6W28B6o8CDSQqei2Kyb2R0iFN0ki5bKmArpyLNu5lFLxIhedFr2Pm0FPpZhJ0Zg6/
4x5wygBgpwcjpiXBZthDC43oyMbBoH4vOVAc7CeEiYIniJ+ZM09xnfCqajacY8X/bABMOpvIzeES
r84cNDez50TH3muaI2aRbQyxsi42aVedm0GqxeVPk5NBPzUbBwLp5WWTNn7t+9aFbio9OsBYpq9Y
bPdmCJrwcwAWwR00f5c1uBjuzX1riJxa1xHsgaOk9JVL0tYQ7tB7CDIvn7c83BE685xiKV/I4n8k
rOuOuZ6cM/V79vW6/62Zx/JwOmhdiNm4r2oZX5eJ62TExX66/vEV5/73rffGOoyQCdimkj3QqPid
tjQhA9IrVGRQNhmyl4jILe9bm4bl3ZqbFIP16XMFhZzmdIHrLIfF42xjJmuOYF3dLZje0rHPnNch
6qM7dGqE0Dty6yye8nzrJloZwwa5RID6d6XUzmtX9c3HEjpcses5wwfK/a2E3oqZbP6uwLCGF3pI
X/k0VZ/57PPfTj5v7daVsMDGT+qiCV1nWZxXOQ3qlHeQ1B7xMNMOItBxxiP6+q5aG+by9ze7qpyC
qhjKwXnNUTdJ0qHxD0MEQpdi+L/nq9hISawZy/LtFiLaYzW48zPIKXqSqLRMh0dn9spo32vPRuzo
qVchhL6cV19MqEjO5Yc5d4AwBRXJRmi7NgXLu9Fl5kPDQbOzNsvws+OE37s86g/XF2Jtw1JrIdwF
mp4LT1+LoXNOvquH72ruaTJ0lOxcA8uvOVhUIrQPsDIOIIJ9Q1St/+Qw2r6yoQ3HUWZIIzPn2S/w
+xc/XHSz3ox9w37vsc9fYBw9i8VFVdIvYyYhpZtIRyC7ZEZ5BqVbfrw+yPtL/BesJpjY0AYZWP5j
g2gNOUFHgyjHCVW7bD0q3w9t/kLQQE+Ytm0vQgzRLfRpkqA2agf/ISvL9FbrJvvdNmV05xfNRmb+
/VQcs0nBDHReTNCF5hm5pOCh69ySJrJc1IMCfKp4qBtkBkGrEzUAho0m7dFNLcpxS6Hh/W3NbMIw
tJQMHV+UeZYjtnUzpJ9AsMPv86nYGmFtzS5/f3OCDQXPcglSB+ilNsV4JFyTE3JYG5t6bbksp1dj
Oge6GOEzChQ7C1CMKAMKb65udQXpAD8tpmROp8Y/AUQ0bUkTrK2ZdRiYNmoUGYvlOSv1yeHLjd8/
V1CrjBDXp2V75/lfJd0i3Xn/CmA2h5gsiD/obsp+ZbyMThcYGdHR9KFu2oeq26QoWtsI1qUfzWkB
1qslfZ1cQKsi1DvNYR5DgUa2pg43brOVQWzasEiJIaiD2Tw3wH3HDkM6s7mknigd95VBmM0WZsgi
moW5DlKXziRj6mnxHSwpW7T5K7vZ5gkLpoC7QkTpq0zBgHxackxh9HJ/Czm4ZiHrvq+XLCtdmnll
TBtNj9oHdEeBBTuezBYyd22Iy9/fOGQGlsO+L1vntQxG/m2+vG7ATdV9yHK26yJjf4HpRDoEARtR
Ki86SFmOSarGcUgmz3c8ebh+Fay4ILccX8yClKLz6UMd8E8tFV/TEWX0IsO5xS6Vm7ZvpqQI5Xmp
5/zp+phrlrPcfkAudjQtj1556TjPxg2/DlXafpWy3urKWfH1v8B0ZRZo0/X8rObmIAbwdUw6i71c
n5Yw35VJYbZEJdhaStcbSfoUIv9+yKAdm/QEDWaNRG/udUOteIkNqWvRPDS2XkrPgqC1HNdpcwjD
bIvOecVINqAOmDAXegd+9csU4fRpUqF3KDV7qTNIFcQRICH7TisbSee1Y6sc6fDXvtHtqWOQRUKj
XHbI8+DrPjtZ3k7KcfaN8egDQZfcwVAP7aJ08+2wtgqWo3MhHeQTVQCMmCAi0WDtijnfKlitOION
opNjOATRQtPXix+IBs/1rPYfxgJlvevGWRvA8nCFFw/JdUTPWUaB73H0NyqRbI0W8fn6AGv2sdyZ
1vNQlZBPfgVl6swOaeuX3blUy1BuzGBtACugVwaw9H/TcKLxPecnnyGqfJ8hJt7Su1kbwLq0WzIJ
T6D68dzPnr5ZREVvnXKrT+T9hAazkXQBQNdN0Ez0oWiGD2JCUUWD4vMQpOPRc/xzP4ResmshbDQd
Rbgd5a1T/KBFCQ7JNlvCIY5SpdlGlLhiJ5voS5SFGQZ36J7RCda+QIhhGQ+8aPRWjWBlq9o8X3WR
ulAec8IzAePWMfWaNObo4Iq3k9Nri3EZ+c2lLUxbkAjFrjM4z7MDsvc0bnWrT0Kjvo120SAuKNlp
rYsV347FqcoaGmW/kC9zohMbHD9/WBxZThvrvQK6YH9xekEGx8VrkZ8v8TNo/u4gLoHO2u6hRgnb
KPBfsPELqA3jPuUb+YeVh4INt5NgKKRjNGS/TA5g4uhzL2508c/QLMNnqE03x6UsbqfGQX/lvk1t
OT/DNTUNRc3PbHGDmHbFEHei3gfvYzYATzpMFe4i6fOlLpynbEwKVm2tz4q72Gg7KUnhhVOAXEfF
6y+IphtI2XrZ43XDrDjLX0C7pqghlphHZSzc5SegLumBKf5hyTahfGu//+JEbzZwYAZvLgrHfZZU
lpB4nII7B2REG6f62u+3Lu12AZiyZMwDoz6PEvDVh2B0RZZ3yaPf+yxkObuZLyyrcJBnCogrG0QV
++igAneba077RrBcHGnqIkBiFyneIgSvsqluLtvfScudN5NvXd5M9grcl4Mq47Qn/Z9srtBslkQV
ATL+cH0OK2Ggb13fkkXEVYGmz+2IfliEsWkMLn7+zeuXn6X0ul04D+Zbfpy5LBBpYYpfrCZBjKwy
h0A6WHwbA9qH6zNZ21HWNR4R1o5FX9Pnylvym9qI/gjCAQ5afr2Fy15xCRtgV7fof6diyH8BTC6/
sL5qodqQor971wxsFJ1WQtcEWhPny44dCPkf86M8AfH5sHGariy2jZjTYD6rYSP63CvvZVQkS5gP
SD80nttD1W+2tqwNc/n7m5OjmJvCkx4rfsi0ea4bXd6qnj5xZqpbX1VbWrFri2H5t/CClg8y4qCq
4P7AX2rh1+IpzTfbE1YuOxsIZ3gTatn0wK2Q8Kv0OTlziJkkosQh6EzzNwTUUeIURft6ffnXJmR5
O2DSpo+yvvgViU4eQJbYH6qy3FKrXlsUy9E1qwyIF2t2ZnghHYou5f9LCygauJGht7ka/A1PX4mx
bNTb4hc6R/EOFFRiBu2FfM2KCeGPmE9TCvJmiQ7Zjd28Zi/L4SUJJm9uafus+hkob3cApGTpt7qn
VuZhw97yiAZlUEzFL9l1okALmA/VOs/Pk1CW0T9uETrHYczS4/W1Xzm8bBycqB1wOrYVzkcB1nwK
uo1jtojh1HmgMNs3hHWfi0kNC8W7/hlgPuhyDLVf3YTlXAb3htJwK+pZm4jl+xpcB6nQZXgG9V6L
ELtS9ym5VG+LauugX1n3vzBxvuP7rqy9ZyN4iL4VULv5YiwO18209vXL398cXhyxK/WKlD37QH2o
nx4akP0731Ghs5WeWjOR5efE46BCDFMURzIF+bGYdNA3uyT5htt8qba4L1bQ4MyzHF5w5ateiAZa
Wu4Tm/h4Kpc0+jKmrkjCDMgu7Xr3XoUXqeu1CtQojTmlufi9z4zWhY9HOvok9Fg/m6bNDyWXd34E
/sp9H7c8vxbaQLMqDM511n2XPdXJFM3DxrtqZXlsMJx0ZllCOSI4A+RVx3Sq0+MFPVihI3RfZtcG
w6kcxaLOK4Jn0OirBPVi7y4CK+ppl3Fswquhb2c0kjfNc0rG/l44Sn7Z3cLAbPBbVU+yaVBrewYw
1QCCOC0aqnl1tqWdveJ+NvyNgyPC+Aspf6Vug4QwWO2mBrQKIG66bp211bXcW8sCkiuLCJ9Zld4i
Yy8S3+vPLmnLjQHWJmB599wVLdDyef3MlYtio+M5QR5rydnN9Qmsfd9y69oxs9FQmn+m3PPqEwWC
urwJHRB5PO0bwPJc32vw7ItEiU43Od/mbjh+Qcg77tr7rt12S6VH2mGmw13NAshPlX3SkHSLSep9
26DE9t+zW9CmDirmDXc6hxwI4dF3r99smXx/57i2SkCrUfr0HDD3i0rxm0xk6a0K2iKuwL288QBY
+f12shDg+kldKCHuskqEhzbVQ5LJre6/tY9fwtw3F1sxOE3mRNV4l+VqjlmTPjsk36pVrBjHzg0C
EVuA29UZ7sB+eiO9Kj1mY/k1lGLfU9i1k4M65//P+ooXv1uGSDL3arURGq2Z5jKrN6bJ/An04Q32
OI/m6kEvzvMgIraRM1szzWXQNx8XZY6mnSWi96lX/jZgpUtk1r9WWlcbu2ZtAOvEQUTddKnBxsyW
Cs/GzpzTrv7uuuFWk8aaeawjB/EJYmteDXdkkVMC1pD+0F2WeM954waW00KOGDQnqRjvBpW9BMEF
jTxvvnjXfroVKfRBFJYO0F9/ml6SY52TjxBtlvt+uZ3ho2ETLNGo6H2LxoPooEe0gcas87aQlisL
a+f4CO+mhQUGXGI5OJlrKJfEKLQ08Wzy39dtvzaC9SZgjMqwb6R3Txak45K6FFomwneBSR1zA67a
68OsrILN0m8qk7ULkkz3SrAs0UH6PIrNAuPaxy9ze+NfXKGI3Sxln8U0JdV5CvOCJIKE3Zba0Uok
7fqXkd+M0AdcTuN0oVuGRMPnuZMiLoX7VKT9eRnyKgbq47aqK54AKywPjdeQAyrOG8fH2vQs7/Yh
BhcKagaQOQfDqO8XXpbFyZHaVH+ur85lsf/umnHtFCCfwN885CEM6Lthda5853fvdd/9YgkSd+x/
1N6WHNH7OQiw4/3XkFM1laotRmAlIoXej3xsKnRiSX4mKHqSPNoSVVnb1pbXZ6QXgXJdlcUQI/8o
ZFPdVdz9xkY8ca7bbGVV7Ewgm9LJnWmFEXBTdAmU4NqDb5A83fd5665ugFMzc+vCUH0WLHgbdtmR
9O6+ljXXzgMG1aiyZWT49Vk/f5M5CsJjqbZss2J9uy12KmvtlrOPr0e1+pDnAr+9NVBSxyT2mecy
8huHLNM80FmUI+vj0QIqTZI7+fgZtSlW7+tjcO3kX+20QVeUFWJ3wYKzj+6u4wLy6+NM6RZV7doe
sjx7RMdm6MoRQ6SczbflQuQXCX31DSOtLYN1azfMhSYI4V4eA37JiniE7PhAHf8PIKb7UnCuneyr
OIhNdV2GgG+5449ZDM6HHI/BDYzNmoEsN1bt1I8O6/F1mRa/VQnCdC9r+D772Am+NvfKkCqOr0Nc
IYzR5U+OQy1aEWd4ROzDz7t2Yi/VRQQ1vtnPY3+u5gcw+fmfvKUd9p1DnnWBD1mtaifsOCaBEqbL
oXQc17kPJOcuT7ObW7mCbJhuPchpQzcsOOaGS0gopPvA2q6dyjONl0s0Z7M85nlVAJIpvkJWo9pY
4ZX9413+/uaYiAZZ+AgE8OO9hv50eFofuinfShCv+Jfd1ir8MuB13+G3gwAR/DkkK+6KrD9fLrR9
cZOdwpt5w7qRDdg8Xb/4sQKpSpIu6VZbxJp9rOs4nRUp0GCKAyhcEFZCls49kEDtSwW7/8pmvDG/
Auk2+qjc9Hcu6jZG/G3iSjniomixL1fn2rm6Vg20DDw//Y2W2/EQuml5Ck1b3rBWbfXMrRjJTtZ5
cnQKpQAti+lQfeogf34jzVzui+7sZJ0EpKY2tMcm8gh/qCvVHNjibPEWrkR2drLOCz3lQMQUX7/E
q7U/fMgGdq8cZC300tzUwVZP5pqRLj7yZqmzcVHRmP17UpumOEXTnN8Eg9Ibp9CKq1HLkWVRVUQQ
g6uMSh08gLoNPLhh3p78od8oW60NYV3GnI6OKxql7wwUVWKVsheS1VO8DOM+ikeQX/7XRiErJ86H
FJMIWmzUOAM1yYFAVvbzrqOaWt6c6dC4HiPpbzA8fdVQ8Dq7XOzrWnTtXtUGjah+IUCsG08OYiyS
DbOKaVX1WyHp+0hk125NhcA31G+ajt21HTjTcxNLTW44K4+6mE7T8rXDf0OQBly31cpDxO5SBcuE
NpGXYzocze8HlUWfIpGPP0GBDLi4dPwNQoIVv7BbVRl4eg1hBuMQD9hUJFLIkeV49VyfxtrnL9N7
43YklS5UfS+nx9CD7MA4kGrr0Ot02Pd5y6shClG3UDeY7qjnIxeQ0jpH2lzrdN/1ZveqUiNSwAkr
/PyqhK81na6OQmVblKQrLm1Tsdd9NAS0Nwxpqz74VCtXfKtFB6GXkAOJcrPPRpZXFynCXTFX+k4b
Nvy8ENoPST805un659fmYDm1yBcJvo9pAnUe+pr0oH6ghOuAYVx8vT7A2hayYmw0QcnIX2p6105h
lGRZbhJHIoV4/esrP99uUCWDCPIKWYs79Jt9+VfbPvXVP96Mssu+AayHMo+6eWrwGL9DhuRS/tfo
Au+yC49qkJsv18dYMZHdpIrFTCPoaE13tR6yI7A5VdLO+2hIXVvOoxWjF/SNmSBTGXymlUeQ5tlH
V+fa7PFc5SiDlHN6GjpP3cDT+E1Bys9+OW4xYK0EGHY/qqGdmyuXYoQCENTiEY1itxLJ5wvtXp/7
GzfbZTHfSVAR625ug2lxvCGDHMjlcuip+Bhk3UNTT0caLjcSlGb9Jkfi2mJb/uwLvMIdWmAsty2P
/ci/hkDv7ttIljOH4PMb0a1toO47p/oQVSDcl2LeIBZY8zXLk3lQILFayCWP26Bo4kt9M0AME1/q
m9d///urTWyqeKLGYRlbF7+/d83jhXUNSkon8Pt8DiZ5LtFoc32c92dCbN73AdV3OrYaM3FmN0v8
0uhESPC8N/US7Lo6IQj836uzqRvQDgHy/dvwXh8ZCNjvRkc2P/bNwLqYJeQHoUS9wFJtvZBj2ujh
Jp8G57Oegl2hBRoW/zsBFjheDcU/GKnvfHL0ownFwrymG7vpfZ8DidV/P19XQ5MTChmrWLrqWFPH
hXz8Y0by2xDt87HTQRWG71KcJSSyHFzJvhLZSDEYuHrZN2AMzClY6mBjP63tW8uncWMWJqsm5zeb
ZyeOSKlAStrLG52BLBRqhp9cvOyuL/zaUJaL+wIa15AywsID+US+DQaw4zHL5wMfcppMk2xPmdRb
2hBro1ku7wVhakyVYrTFlLfMZC95II6XM36m3pGQLfTu+4ci6ub/3Qx5No1at1JkMdhJ/7TwnWQq
dyYRid1sSgx6C/EPvj6C7ziJlrRLXLb1sHs/1Cd/9ZpWKQtHKNr+qWfQGRZjzUQMmq78K8oC8oCN
h16T62u/ZiXL6RXYOJiL3tM/GfR/zrnAaRVzqDxu8aitfd/y+GIeuBQDc+9EXn6U9MK6jm7DjfPw
8pG/71hid5uqiXhDX2b5H+Tk0ptOgUhT5Dw4RVKHG7Ha2u+3vLwgE2sHhlhNa9APpzxf/uk06oHX
rb82AcvJU4c5Xijn/A83ALIXUkJrvkPLb78pxrNyJNptpUwS5XkGJxUKfv7ThUoybad/Fm/6CfKp
r6PffHdr9uf6bNZsZXn2EtJL2ibI/lzIjs44cYsvrdfkn3d93e4sNXnVpaJq4cGyKwh0Ymt0i3VR
vKROFOxK3hO7v5SVQeBmwUTu0qa712Pex5Dl24o7V8xjN5UiPJsgNGLMnayWJWHViMxQgBTmPvNY
jiwnySFdjyQ3agTqRodR8QVMU7sEKQmxZRnQ0ubMuAzcLEbpunoICmZM3IYeeqbcYJBbAc6KP4QX
073JDaiyNiSHMtKfoYbqUqHBqeBH5K4B+epxn5ksfyZlpLO2GZs/ihVtrBr0rE4zmpT3fd3yZzJ0
SJMZVf6R/UQTM0wo7Q+bKnprG8i6pzkeSyLwSPPHgFTxMIeeeQxKpzld/+1rtre8d8gz3tKyde9q
ktFDraAXAwzurNVWZmblUrOBYlR4uh8zLv6MS8rjHnma+z5g90HqTp/+D2dX0hw3zix/ESPADQSv
7EWyerzJVo+tC8MzlrmC4AoQ/PUv6XfRwELzCx6tCBMNFKoAVGVlxrWot3KWlomYPaU0aos26KDW
nQ3YRALAwBNONCTzlfN911KZwLHARZ4v0A55mDzdnFjhLPcZNMHDePD2HQwmcswRcizHqK5fRJm+
H+OUHnrt/ornjO/zA1OtAdrRoGSIK/GCR4v4wUftd3eRJlGz8X2bEQxP7iTovLIsal54ClWlAuIc
p6gT6R1rOr6R/ba4wx+tpNXSigyN3C+BEHfL3Ken/6HG8bsi9sbdwuwardy69xYazA+QLMEF2Bco
15dJ7QcKqb8MaoNwlAZSL49dX9Z1mSg51/rB76Kxb0+FC+Ea77TS/FXhnYpZy/GfiiIDUl5OZdr9
kFPVLh9CVNNROyelC/gn5eRbVgp0R4qah357dGOPO9+LBZ0I3lQ7jyXpmuobiHtHVzwQXAfzO68C
mBkomy4EydnJKdwYFMHcU277tS6XeYoT3o9xeYbAZ+RuvKgtpjURZFNRDlCBEM1LUU/hoYhd71NX
Kp2MIEvaMK1tiPU28/ociNpu6JzGfdDFRE8aHSxO0rhB+x7ru7OSCDWd/w4SjmAYyDSRLwsL06Py
02ujiy2mCsvm/AM91jSSglXAfZgm9WEqABBsZqib74o/ptpCFVUdaSR3f9cdurXnnBLkMiKQn9we
4HcF443db6LH/EiABJx0NQR6Yl197or4E8ln0DfV4/sOzVGHCfvt6HfQzZNhOydht2TvNKB/ByDH
PzZo0zkQ6RxA1MJObk2Pvgwfh1rqBwDV2PH2j7RtEuMoh5zwwrAR5cvcTGnSzjO783IJrkKSFxvA
b9sQxnkOnZZeCmfiL0HkQHFE0qRcaU0iP9+6ttlGMM702dVz30Is/qX2efah4HBfaKfQBwlVxg1j
Ws7d0DjYGa8zKA4I8TLJer6EWXMJHY9dIvTpHXgKfMFtc1h2vAmJ1ZOe63jp3YeC148U2lHgSlZP
+75tTKGouzkWeqheBgfbMQlksGriljnNdxEfEBMax4C8i6BdRPDME5/S9Zkat5utpZaVMVtkoSbU
Nk4h5csQlQ24fqHC9z9wvVh2kImLC/oRmkgxmV7QLtUegrH4GJSQycso2xeMTWhcBJy5Q1g6vYDR
yQdeYf5Qq2446Gba+Y43JSJSHmSD6jxcbLuIPTlN5P0dgzG3Ak9YDWjT7T1kyTuZ4DhWDXoBRZx4
AUdVBy6TaAIyiNMHVLghNEfHL/FMpp+3x7JZ3AhNgcPQp4x2v5c56NmlBRKPHHDFUtFp3/fNuCSz
MPQcPr2ADDtqj0GQz/8uZevvu9+aCDnSQygvZUPzMqPbLs/T+tw08c/cwyF/+/fb9qzhz4EHJsWy
qJuXVWUT3fxLQmU1JbtTESZOrpBgEY7QOP5SsrC5C6FQ+y6Tbn13++dbzGvi49wuH6op1fxFjCRK
vFg2pzlL0+Ptr68JyjfO3j/gcWmk+iLGWcmIwsnbAkkPtCWHDEFZPoo2fAdkga/3ddgQEyync8lz
PIP7l4JBSqEtiudm8L/enoltnVbzv7rGDeDEiamEmcOmeYz86iej0c/bn7bsIBMmVzCf63mY+Uvk
DPI3TJRysLXXsuL73sMmVA5ZDVQJ+6J/4RUVR9Khii374hj1+sftKVjOZRMol4mu17jN9i/Qnf2Y
T8FjqMYPHjBPTriPjo+Ymg+MiajpC6978aNoPIDYh+CtEe6sgPyBlQOPD1fzMr14AA79TatYf14y
3X25vTwWC5swuTn0xiDOwu6lkKo40pxe4yhQB5qCMPr2CBZHM1FyQE65TYvT4MXJnXuccd/qerjH
xev9BB1pqK7/nP3xf0BrWbzBhM0tS9tSnYb8BRSz88elRXks6QrV5jteBWH8hzhrCrnFdJgzgbRi
ADiY8MivCXrFR9Dv9Rsr9tYU1iEMh3bcOveBTl3OTdYdl4AcolRtvCptn17//ipWgOmSt60/Lmfu
QyFhHt7pbjzdtvNbjrb+auM05v4IPaB+WfCIn++c5a9hALMmqs2N3PnbjeNYFJXXK671OaTDuXCj
Owj37Fxx430Asp6qFH63nEvIgIEnJqZioxb7ZofQuizGISy9ESm/DsYEsUJ8ChKa+IfoARi/oxMe
tjqB3vJiDGIm/cK0cVxcTpdzGo8IcM5j6Idn3+m/7zKtmeuLWdoMjtMvZzKLu5mou66aHvKBJ1XP
N9bJNgMjTdCOswd+FrGcKfWDo8PB79/OgNo3VRBvGPmtq+m6SOvGfbX3u5rHIMSNMYSohiQoyuLk
zehVHHzoXORT+Ox69Z7+hHUsw4W9sc9zDurJsyz0aYVAKEia7TOG4cJ4f4iUOO1y7hbcdJc5re/a
CJkbrwcNBS5IYsOfLaHCTPwhy0cKVy8a2kJPlS9Psajub8/grRNhXRzDkQPh+qDdDxpAIJasvICn
Zfpe6Ekc4kZkH7NU/xIgNsdhRD7mtb/FwG/bYYaPi4JGjOQORiUcFH9F736kv3npXPLr9rxsG8xw
9RGAzriOpD7HVVYmceYem75NGhKdFA8eQaSzcQRZLGOmBlOkX8BIl7nnqizbZMiy5U6WVXW+PQvb
142s4FgFdTbwGqfPLL/rUf1Nh427huWEMFOB7tTzMndCWABiQ986Jzq7s/wW5/5Xnm+hkW1jrH9/
7eTTiKbFMtBndH0eGrAdkha4jkD/3cR7cJ3YvmZekMWlcnmXL2eolN2hi+rzmO+BN62fNnybcOgK
eRnFDsqeajIeS/IQFRsR1mZX43z2Wl0uY5nj4iIa0d1RrvTJRe3v9q55qwK+/nLDp70GjChS194d
Aw4vK6PHFe/n9eOXEqkSfwoeylYdbw9lM7HhyBGuq17kYpH8okqTjqt3anGhZROfai/8dXsM22IZ
rkxRUO/xRX2uRlH8W5Zgkkk0rk77rjJmIiwTbRmqvCdnESw/srBc7pYRbPq3f7slDJmJsLivw5Dp
SJ/HqnKP3AnKR10O6KsGDLZwKgmuzL7et6n+SItxnjpdnJMzBG0c1ESEw4qHJavHLdUfS9Q202LU
yfKayco9Q+YAmXivrBPWZ8XJDX2+EZYstjbzYuCG80s6E3Jmo3YSMoP2ToL7decKraO+CkhFNoDR
PF2wQrJNT95SzD982oTX27a2/XbDqatG6gFpF1R1qWLOe5bONS41eIXe/rxt9Q2vLpaGxyHEkM6c
jOGha9PmLkOJC8yGm7vVNoThzWCLnVsdBeRcBfOT9unXbhi/NJ36fHsGtgUyHTlIp7zzB3L2OuZ9
oriK6UMjx2FLccHyfTMFNlHotOM9gjONgs23exjSykvfQYMs2qKJto1gnMdUQ5ZtwDPznPrAI/xG
O4CsdKvIZQmmZhpMLZPHFSBe5xRApQFH//n/fazLwP8nQXW1ywxm/kuVooXmJpRJqor86Jr8Z7xs
4tNsC7TurFcepjxQs/QjNmnlgIUdDVQsiQrw2Nz+5Zb9aabABqYUV5zj63XqHzK3+prluHD17S7A
CY5OMwW2dE7OaV+456V1B4BDa+fUe/6WpI/t9xsu3FW8n8CuiLcbYJp3HgP7feCtDx7d7uG1Widg
uHAx8LLoRUbOhReTd0E5Dz/C3hNbGRebfQ0XFuir7CEzzS5erOMrxIMgO+IOfvzptoEtnzczYKmr
Rogc1fFlmGL3hwfqg/l/+bxl/c30F3FWvGFeRpfAVXR6GMk4Nedy8sh8Hl20Fu4orcEGZtprolVR
xaGKLhM4eaazFwmgZMAv722kAGzTWOPHKydDissLPL9kl0rTx1Si0YWLojv3QdduwMptI6x/fzUC
GWWcapTcz57ARYU1kLPoxoK+89FJvXOIdQu8GgLdG2jqD3N2QUd2fo/iOiTZffBpLqAePt7eTZZ4
6hkHMh/7pVGt396vqg28bB+Kqv8HXD2Xudy6ats2rOHRqkJDfDpX6sKr0vsS0KjsEggVeRuvc9vn
DW+mlReRhhfsUkDh5RjU4WNYZ/Tu9vLYjGz4sgcYD/BixD+ntbhqDuJcb5o+gBU42oEthR+YzaJq
przjTaAuaYi+BFYjKethL51u/3yLdc3m0Mop1OyiXHeegvaBOoilncuPQcvej9Umw4tljczOUCIW
EClmDCcORSGbpDy89rL3PjRls4dKcV0lw5uHTtVjXEz+OSDtp9/HcQfysdtrZMnumCqm0AoTgEAo
edHlNH1hTkYu08zOZH3lEBeMrApgzfeqlJ/7gf28PabNLutefuXYqtatwBXDOzMB4EjBJw99OwDS
qL7J78II8pcbtwGLc5iNo3RE9tOpmX9WlfgXmrloExg3NTttHzccm4ksGMcwny8kX6r+cUBTcwYe
m8pvvQ33s41g+HYRBX4OItf5EsgpE4lOW7ocat1vqcVZnp6/9She2WEI66nqK7XcQQK9SqYBgXxN
8wSUf6rQuX1o8Y/bFrc4yR/to3FVSRWm0aWaRXbW4HoAe7XojrGzyZZqG8K4eHvx0I+AaPlnkk/d
vReXVVLrCLc0rjeATxZzmO2jU1wHVVoRdQmYAxsjBRqTSw1MZPNr3yoZfg7Y3VzGTCJeoTSZDCme
DVAtEheox2+JmdhWaf37K5NnIPR3+dz5OLZLsQIM+Fk77t85jqXTvkmsq/dqBC+PfEoGPFEy8MSP
R28JcENzsjCliZun0R7VX8TEP1pJ2wg0SxVuOAFtpu8pOs3euUO5R81p/brh2zrtZvTbwtQda/9S
hed91j0k+pbaza77lsnwbREhtcN7Fl3Skj4PgGGcUoEml8WPdibeTIHTIZho0PcIqyRQnyEyIo8i
l+eoVp/z2fv79izedok/ZE4LVcZFVkIhEzI80ANdBucSgUhq43bwdnz6Q9/UdUaQd3o4Wglt0XXS
esPBI9Q7AoyBehxrYhDP9cvGvrVNZf0Rr/YtNGU81Jv4fCkgil0eiBo7eQxxf543TlrbAIZ3p7Jq
ekZqdamg9tgeGMTJLyXaCfZ00IfxH9qlQbUoGVbZ/9/5BQ7x9+4SPsdLu4fiZh3A8GwRleDS5evL
N/B+ZGxxP6YkTDfedW8HpsDsHEUFFFmACHkTpvlf6eToUxX788lh7VZHp20Ew6ezeHRAFxKRs987
eFUXszoihfglzcSetvB1gQyfBrowBc92FpwnHT7zMPeTUu5iOVs/btzFKbj+dL0E0WVVq2CHgGSi
TrKlnFTST8sYnnd5tNkh2i0zCyVb1hQlQuCBFtRFb+WmWKHFCcwWUd1NFBm+SF00E4B6KPTRF8dY
jpuNLrYBDDdGBYwXAe/Du0FCtfXEG0fwf+MWGK8t9MHqryYUDYZghh8HssuZLjQidz2Gx6qhf+mF
fhoKhyXOpj64bRrrJn4VjVI/prHsZywLauD1YYiRJstRAD3etrLFF8wm0Wp2kBWr1kQ0KEJ0ogcQ
bYD+BAFPbLb22cYw3tZZMKMHxEnV5TfyJu10fRwiKMc4XbaFEbCZwnBpMWotu7TWd3qEYFpfPw5i
Ogiw4LKo39M5tZrbcOopy0ZaRam8DBWovLPRGU7CK0bQJw1bQ9iMbbi2aoVTBdFALhlYz78HXeDK
xAmdIN+wtuX7ZpeokECf454aXTpvLsJEN+NcfFwm0m0VKy0HtdkiSrJpDEjf4uk41EMiNILeBL2T
+45CwrP0vfq+JUx+u7131wv9G/5ntoyKkjklqB7IBYQ6/iNrRzRe+IhSJPXUKZtmmggHWG9/lb6+
PaJlJ0eGx6/07YvWPV4v1Th8IlPPMA4ItIe86bdEXWw2Mhwe4vbaLQPwVU05qw+ZmNLjWMloI0tk
M9A66qtwUrk8EmMZ0wvpAvHUMfmFlvh4tj7wdQwWuVzWW5hy22oZfh+04dzFuKddyOz01ROFdiK9
TweQy4AGpGTDVvutbcUM54e4i1eRFjQc2bBSZqlmuAvRNHK6bXPb1w2317JSamQONHUq+gxNRvrQ
c5Qab3/ctkSGw5PZz2fFBL0oH0rDzENPdeWN5Cx9FExvD2H5/SbGTIFpuA7lQi5etJZ6p5CDSjQC
8n5jCrbvG8/tYF7cBacgvRR4fyVFzJ13vZ/tvEmZzaSes/B8cV11EU0xh48z+kPqD2wcRbdR57VY
wESXQZ60HP1+Cs8plJMv6DCU9wp6Qe/D2ttCMNlWaB36lc9RJDchmFTTi+d4aAbvwHtYHEuXsV3p
8YCu4776/pBP6JvnFbnQSpb3fJ6RbwyKqXwvQfewh78ap58JK4MuRoQwW9CL0EWcVC3iRSQhbrxv
kxourEtndPJhoJdBeQpdt0oC/ZOiuX3f5w0fTkPpU5458lLEA9CbQgF2pzezy7YtZDjxIpVWcZv5
50a0BMo2Tn7wtP+cjeN8vv37LSOYyDEWujkt24ZeAgXOQQrK5zt0300nn/tsV6U3MJUJusbjJOJT
lScTHd4PLdj7QrHJ6G+bwHocvdqikxe2WZMO4aWYGTumsh+eNHqYTgopg31x7o+e0nCSdEmr8JJW
7p0YFh9v9j7c92Q3sWNgZBw5NDrVZaBj1SViYuV0KDtZ7yoDBn8AyBi4hQq+YPUHET50jlogYgQR
rNvbxxKATNFREs8+AxFneOl8Z0g48hsnH12y+w4AE0IGdKCbtpKFFw9Jvfc6Hou/WBg87vvphucW
oCP1Z5ZhYVZwGtFD/ZeMlPx8++u2bWl4brZ0aka31brpJw0VF5JllxgF94M7o2349hiWxTcxYywb
8k4gE3qBTsJPSI0OdwvV5Y7uQ0RlEzPW9XHaIpXkQY3RcZNMg0U37cE4OLf9vvxq8AdUzAsbGY8R
/KqLqiePCVUeFgkmko31WUPAG7d4Eyk2FKAQqsEseBFtS47BEL8X+VR/1/74pV/VjFAG2mpaspli
3QavopBI+yiTBQkunhcGdVKoxfPfReDD2MMXtZrDOIl5z+WUcm+5cBAhlInnqch5gMKU0+zztcC4
UkNzzB/ntA8uqRNBC36I3JAe6qFcNhzCtkLef1eoCgZdl9AYQO6ziL9CqGb6iUvEtMVebfE3s3XS
rYsiBMSEXBbIzicgWn0U3ZgmXjNv+IPt9xsO3VVOz3Q7upeJx/KbyvEGDOeo2HrRWD5vosagOhIw
L3QX3LSaqTtmLVCzxzaX4R7+dmwgs3ey0341lhxMfAHgGjoCHd84bHZaW1bfxIwVPpSYxJBi88Cl
kqGE1DG4KuRnNwZ9xq5gZ+LFRJ7F/YjWNCQYhqVNACZy9Z2kue+e9g1guLBKR7+KHOle2IDcvEAC
Omn8vc8xEzQWoP0jzHUNQnUpwySdnfov1+8gM779nLQZwfTgDC23Ue1iiDxFM/2ypHfEAe95E+1i
SV43keHEgnm0annlnXXhUAdMVKDS945VJYriW154TbHXGMbhTPOGBl0o5wurgzH7wCkgrWBbEU28
keGxpPXMHkpWuMxrIf50ydLsuQhbegqYmp/Htkeuu6mqX7c3lSWRZELJGFpmOj9AgYz56SHg6qx0
qQ9VID//LpR56MBemi3qW8sGMIFltHZ5XIVRcBnclZFAoJBYydA/LDXJnm7PxxKmTFAZzccATDku
IFnjrM88L9ITGso3anG232/kwDICTlq/dfQlc7LxBF1rFO9LrY/u3spxYCqG8hmYYj3HwQX4ruqQ
xeCWhtB1eZgV8Gv7lmhduldXgSnIwgwKwMsl85X4DHoO8W847oQgAGD33697gVPXAGsuF9VE7B1j
YXERMv3es02W7DdNzHyT7BbVwsEphrL621OVn9AI1EngvNlCF79pY3zdsDEq3jEOhtJ59nXZnTWk
mRKo3gT3zF2cjWufbQLr0K8MQMo0dpEkVv+AT80/BmHZHCWEIG5b111D3R+XSkzAMC+INcew6oBn
mHp0RXtZcw4D4iZ9xQ4z756afrmksgmPWUNOfoDGxUn/pJSdN4ZfA+Bbwxv2h8ZODa5YGf6Da9qZ
le0nlwanPNYfuSIf2VSeoqm4LzV0ESn5OLdb8DCb2czAXwZE6c4VEFAux/GQ5w7ww5x73bdOxPkW
FZ7NcmbUj1PV+DykTzLPw/IQuU0/H0JnFBvGexOIBtsZd7hpQR7CQ+b4yQmQ0i3Q2xEWDipT0Tml
y8c+oI9Dld9Xw3y8bS3LfMxCpygzNwMkLEY2PCKJzkV4dLLNOuebZwvzzTqnH2R+7aGV+AnyLEP0
MpRMy+8qnaLy3AZp6hYJH1S11OdajIv+xmKp4vvbE1u99Y1daPLkBsi3UN06xb+T251ozL/zcDyB
j/5O+sPGe8Q2hBEo8mqISdtl5b+5jI4Umxli919BenaoJmdXAhsraESKYojSJlNz8ETAvXygLr+O
/qamus34699fhaGUAbcHfdXgqa2xKF4H3Ty5pHteI/jlRhgAyJqgQXpRT1Mb/sjRCA/yOX9LC8P2
yw1n5/PQgk/dU08d2FhBrzcmqa53vUPwyw0fD6eqHjIkNp/yFPVmmRFxKLNu2Bf7meHh3Rytym9E
Pc3uJI+MBB/DGcqUt3e9xeH+qHG2mcc6f1JPPRqScFO8shYBdibA6TnTh6YCNjfDJX9jNIsVzIIn
aCIhlU5pdYUsJTSwcsdZhkPsFOLH7dnYvr9mTV7tT791udPPNH7K/Nw9oPA/JLqQT7c/bjkvzHKm
7MNxjJaBH0eoLnwdB+SWI5zJd2P36/YAtl9vuK6DzhhNUXQ+8mCpDksMhscE8ubRv/s+vw77anFG
OXhuU3P8fid617ZSfCx7b9w4hmz7yHDeafAFFHg6flyYi6JK1h5EytuEpbF/QpLk6HuT/77jMjzu
m4zhz4s75eXiYLzWDcazcLz+wmi40+VMHXXI2qW9bhQ/KlmdUOi9n/utW4fNyIY3N6zFo4xJfiyg
ZpqR7l9fs43db9mgZu3Sdby6DL0lflJt5D/MQuXJigA9DMGwVdL/jXF+45Q0STJY1payb3n0j9C+
QqIuIE7UNQc1uDn7FAairLJDOQ6kUUkr0qbLDkWTlXw64LrQ+uV55gsSK/sio8lGSBhg6VXDsLuK
VOYt3j6pOkRZg8LMRsB6M93KoB72X59ReOi2KtfTdfDdX4Ogf4UUDh+6HzPVfKozuVGTtGwKM1OG
yy9tnLQrrlmR/a0X3p3bgu7htgwZNBH+O4cFCRTaEuw42cXHCKh+J0Ofgr9hA9umM+40FQUVREHc
+hh4Ms1OsQzKT7xf5k9lPxFnn7ebRCMCFMytG6MxtMkiMPqUVfj3XNJlo5hnm8JqlVeBEdrunSjS
pj5mXYCtDARnUi/po9cG++59ZjW4ReNspvy8PrZUXgMn+irpgL6QHPLDutq5REZArEYtBJl4jVZ4
8B8kFVoJgULslr12Nu44vKZ+WssC34+K8ENbAvQGnDqUOcm0xe9jDS6Gt5UueHlnoE2vfQAe3fKU
gZeg9RNoK8bi0CMf3vFL5Dgt0shV3tcLPF6AiPEwaSCA2kMFsDbbueXM3DLC1CzncCRPdQxMnBeg
L0IH7Ovt08uy48zcsihDqvqwiZ/7zL/orHhZP93K6cvtz68b940gbRbACQRXpjkrgycUKFqPJ223
RNMhJkNNrvtGWK8Br1wmcF03LxVnTwvk9pAk4PGXJku3IBq2329ELM586SGjkl3FgA5nClEZkAnu
UZZAODQr3wo6D90gy/6aph0HaY2rVllo15/Ot5dmDXxvLf5q81dLo+tBzIMXVf8Sp4JyFq2UINm9
zkmnDqAuroP6vgFn0pbMhM1pzGL4qIoxC9C786MZ0GPYhlBVKO7brD4VXXPJojmJkFHJ40/tGG3g
Qyx3PbNA7nnEJ6Unuh+cAgSL187drPiFZuwdlB0/rekGvws2AEe21TTCWqoJZXNRdj+I1hfaLu9Z
118it/ii8y1Mk223GZEtHudobe/Jr1GOVsdREAUI4T4sB24Qa97m1XYY0PWuujlMn6Sq5+daO6Xz
ZZDjqpBUQhJV73s8m6VtHvn1BLx5diUgetK10+Lqtyk3bwlXZlFbUNTXKpAaPaHJqhWfyDJW7GsP
jET0q9U9Ge5ve47FEGZt26MQ6EOX+nitwNaQHwoQaA1J7U1beU5LqsykQGERy/08Gp0n5FCjDxG6
6RKuA3HkOvwFkun04C3IZmmGnnIoZ25xZ/wmCHgjIJhl7lUXOw6aURxTrWSeXnkQpB/zGbz/U+Lw
MYr7pGhF7xRHjfbRnh8h2D2pH2rOnSLE1Va5a4V2bJf+meeNdv9RsqFjEqUs+DZUXu5k4DryhxBc
/1BOrnykSrlkH2Yv9ip+RLkboExICvQN/x6zDMT/JwdVLTHfM8mC4gugLRrwybQvafYclcxHtJiX
WIwHp+rzuEscJBHj5i7XFP3YW+ostou18V7M+l40jqqLZzHTd2T6FyLox9YRd7/TvSzfqL7YLG5E
j2AcAOJMY/o0QJ6xmCHBObg0mfLmkEudDD6wo5C2PNN063Vnm5YRS3RZlmGeOeWVYVqpgEgjU1+W
qP7E+vI88Xnr5WPxSLNyTJeJDwP0yp9JJ+6gO7nmK3uUSW87oiXomqr0dAb/s8ir+BlwmXNQoLs8
UOxnyNmnJd9M9Vq83aweqxqCFVmpwivhYeS94GTU4X3klrzZOKYstjAZR8C16AvfncIr4spjFsg5
kQ3/hKm1iUP1V44dd3u5bAMZu4w6ZAhEE+IyxJq/ynzCCwXnYT4XXRL0RZ3km/xjtjUzthfzgHyr
eo894cSPEw/AoiR0wO9wex62TWVcvxe0Z2S99tlTPOkPbhu9w83hPfW9DXtYdpVZN25pVgRjUKmr
IvpuqSvAuDt0hUD9XZ+DKNwYxbJEZsGY03HMZNyTq8cnB5AHBrZ0ET7fXiHbx9cd8Oowl5mb1/ip
6op0R3wGX4FOlO+rDbez3KtMtXohu5lUi8YCNfRxpv5lDYq1q85j4XyQob7L+i3fsJjarBl3QjuL
iKb56i0ebZIyHSteJLRWY/ol1n4a3t1eMNuU1oV8tWCxVjlrPV9dawd9tGP0F6vFp9KZPwIld796
4DR0Ow1vnCgFhbDi1AXzlXRQHG3AKPE/1CZs8zBcPOVx58y1M18Zk8vPyBHzPyTMFTqmUI9KD3MK
n6SoDGMpNSQB9l3qTEX7ItYoKigVPUcEPc6RE7VJ2eRbJRGbPxru3kGVXRYQgX2O2QRAzXwkVfye
8ekb2uZ/3Ta/JTKaPCVQlaXgbmvm69yN71ZB3qXnv+uRLoFiQr2ly2s55k3CkpTRxgU5uf+8HvNr
pq6CtkxSOct0h06ju3Jyn/05DM7tsPWItE3MCASsUwEdJ0WeIUn1wQvpsZspiPT5wzqxbFo23McS
b0wGEzD3Q3tAEnXNFic7poFwDvPac3jbOpYNYHKYBFqlcyD6+Ap1aejQOIduEpe5UR+KfIuK421i
aOa7RgBI/VTHzVTHV3eek3WToZ3gmxtnH2XhP4AE9NiV4mEMS4hecX720m6jHmGbmxENqhwa91WL
cQfZnytCjgMJHrJQPAfycHv1bLYxQoLKh7EuVC2vsgBfV9lVSUeiPWKeSFL8Xs5XcXMAdiePoPxx
JYzQZFX8zkUVg7Zxi6nB9usN53d78K44k5DXMasJCk7ecF8M7h7FNvx8k7dEVU5YE1rIq1s3EOAm
/CswA4/rBfL22lusS9Yw/Wp5VIu3kWiy8drN1RmFmg9rVXfgIShAs27DOywrZNKWAGctgrW99EqC
brrk6Pp9RBJdbWT8LSHLlL2HwpzHIrdi12EOjm3YHICGhmjJ+irR6MUoanDXt99xATjfXjHbbNaL
wKsVCyHICGn3Kbr6Tg3uIIK2Rcgr/HP745ZoSNZBX33cDYayEaE7XOegu3pB+LI6NgvR6OuN4f9w
0bZNwnBqHdR1k6d0eC5mNBdSpY8+mbekUixXIpO7hNGKeWiLDq+iDp3yWMVj/60Fau9vL3Z2cVnA
L4z7u+sCaiWR+b12HSr4KJywg5eqL7etYFsdw6WJnDp0omX9lVT6ibitPPjpvMXG/fbqePG6j1+Z
2BsUCCY63l+VBMiQtJl4J1Xzb5Om5fH2z7eNYPp0thCV5qS/Rj0U3yY3F0ml0BwWQK1rV8j2TBgg
AyONX9dhf/XnKTtLJYbP4LDZ1bjI0J373yXqVQMshdf017wawzqBrmq3HLTI1MvtBXo7ZHim4P1Q
EV/PRd9f4WkJjtMfLHSSQjRH5jd3YP/6a717TLXYsIdtuHWbvbL4EIJXqYz9Eedb8XebZh/dAcPI
7J6Db5yL8tGZwktbbZHwvh1DPJPIJKUkIgQMFL9Dus/aO13LUxqydwv3v7rjLqJiGMk8taGgW0v0
11+LEC1MwQKwcu6hc/y2id52Qc9kMgE7qBAhmJyuaFzS3oPkQ+eiNa1t+cYANicxfLwrwaTkdG57
Bdbh/eQKepJt1wKUudXjZZmBCe9rIIw9ZAIDOJ0U74D1w2FRpsv97fV58zpIXdfsyElzR/Z141dg
IF2aERBFMEd/7PKiksMdiQu/75JyVk5aJy3ykYN/HiN3Cn4wwMxx7QXXA2GXEMnucdo45d9a0PUH
GfvBa9VMnNKd/hYDoyoBsV79qKWfPrdLt1URemtN1zGMqM/QcjZWyv0/zq6kS1KW6f4iz1FUxK05
1FzVY2V2bzw9KioiKk6//rv2ql6eIv1Obl2AQEQQxHCv+1K2i0LClFO0Q9bE835c3lXb+IZQjFPV
qiEahlOwyO4DlfEU3k0ADuk2fJX3VBP/b1YnzGAHXaHU+HdNCp7fS3Bvoq8/BDhZ10F7REcevTQk
oCNIC+AcNfurlmVmYPWQ9yTggT51LQtcQES2wSHzab8Vq7UcvZmEpbTGT4sWxyKWHyVwEI5O6v6F
cGZX+FzrvhkXAvccEbhgY/mRCV19AnR8/TVdNilnbb+/fn9jn3mMVsY+nvoTDRhnRyCxpuUBZSTu
a9NF7t3lM7Ad/SpybyYJwFAy6DYVJ4Q/6sOQYZPW6PlclfwoWxQ7cglGk8tz2Rbk/+9cXRqzmJVx
dO/6KK1TI1JwIwciyQS6n40pLJpi9voQOomURakE6E03hIcul21x33TtJte2bQJT1WPd9wXeOye3
izswDqfVcw8ajQ2BWgXHzCStAmUo+gxUr6mnOT8xkTP/tiSAQ34OasHCJwrOg98T6Ter8i2nYUZr
JS/E4Fa8P6XTVN1RqlGs4qKOzC9lvBGxs01heHxaer1qFt2dVArcRta1+Q1kKt9NepN4zyK/Zm8P
iyLiOKXbnnTPF/FE1DTwL2WkR3kE8I7oXnWrQL+dVGGJQuaNO8UiBGYclw1DviCZJk4FLdK7qkE7
n6vY62UtsciAGbntcC3JmVbihIpj/065+vO4aiVf9LKL8k24dts0huLzsNee4Lk4ZT1ZpgRt5Sra
oaP6ti/qbyGS71fKgKH0asyzHD0t8qQCaPlc6uwubKcF3RibUM82MTOueNVVvVf5Xn0CpoK/02Bh
SOSEmp6wKrbqRW1TGGrvosVy4j2vTyX8CYqsD82+ojsu5kkX5Gg1v+7oDfUfHYCmleAXOvEZ9Joc
WaUSWM13KmtAMcx77+byNJbFmEFbXOCsL9O+PgUcoLPd2lWuB6dOAAbibqzEoiFmwDZQc8RlmarT
TML5WyYBugj7tWUmbQtYjcGbS8sd5hFs8nUN09XyJKi9JZFBnh3D7Ko2f1hiMzDrIq4R8a5sTsjX
AE/QrcFXnqB8VG+cgW2D1qW9WQLqNb2pqF15mie0ebkyjW8pFRsmxLY/hm7PJIob4RPsfjeQnYO2
0WQhEzCYu3KrC8U2haHW6YQcUkV5e0pbwPDBQI1HQCa7+wmoAvvLYmrbIkOt+TTX4aTb5gSGZPIR
BHrLAwJ25IrUy3rAhkanYSN4v3T1yRUUDwGVAkSGjqKdDtf9vaHLAdrLvRqu1Yk4I72nwvd+tuWQ
n64a3Yy/gr+Dk94L5GlEA22dpP2YsaSP23LLV7NcD2YAFv0ubS7iuTiB9H1EqwhgtnWsolsyqqcl
HrdicpYzNmOwTJSgpxoz9RJI/iK8uN3HHkpRrtukdW1vdEyDiDHqygVNoQAnvB2BiYt2bOnW1+TX
IEKuocNun1NY7FK9qFg+jE7RJ6BZ+dEW8sPUbaLGrTbtHZfQDL0SGowxItXiVOZFisaLXCVdD6Cp
tAz0IWLhp7ba5MyzHbqh1GUd8iliU3EK3GredVn829X5fL9yn/17GVw+FovpMOOwXAuZ532vXhhq
Z/az4/T+LcnVUCScDcE1GYr1cAz9pu5U9M48QoDDju1GQKvuJa7wpKEAE7q8EJvwGirOSngBXlAW
J575yjuODvPChKptqvv3J3DNmGyGFqRq8hb1AjLDeocymsd2QNT38t+/f9hubDjnrvAXrxS0PAFv
HpgjuPyfeO2jnSOrdLIMfvj58jzvhRmp55oxWeU5izMQQj8LPrXgW+mWZSecUO4zB05BE6XFThd+
dyuL/CVv6ZfLs76vNq4Zq2UTwkklCqJPaq75kZcOeRh7Gu/+vXPQBTp/HHyEBi9PZjsnwxAQqllZ
TVz80AvAI5FEag6TlNXGUmyjr9/fmDFRSCUn6RanMZuCcMe7BvC0KXHZVq2ZbQJD7dmMhpqSqeoE
uBVVg7kUJXV36PPwu4270HYYxk3uhp7jpVSIE8MNeFPCnMA+lkdNgMQQTfHvqtp8QdvWYqi9lu4S
F0FWnDLHn74zOnfIL6BUZOOk37ddrtmMjQcGJFmT9j5N5SuqljkaB0Zy7Juh2gjIWBZgxmf5pKPa
A4fwfdo1D2OWtUmIYMzG71sOwuy+Riqk7oqUeCc5kyUBvWsbP7oc+IioLj2guC2+L9Dks8WWZtks
s+F6XkY1OGVewYfIxyFR6RCcxaTZwxQ6+Z+rVO8/oNMBGoZEXPATsp/oPWQDmYuELd20URBmW8P6
/Y3yESVFhJjoAN2oxZGq4bkrlLqN5rzeOBPbga/f38yAm3bCAsr2PgNj+jeay6BNclRrXRXbBY/r
/w7PB3gPrJTjSZdc3qAt4Yt0Abuhp6LdiRLJ9EGW/Ybs2jbL0POs7JppSAdx4hWQfH4AEDgSgPvo
Qv55KlBN8fO6Mzd0nPptxWaPqntgsL9wD1niQiGhe3lw2xqMSx0d6QhMAs/tpBR5AeV5flOV1aeW
IwRzeQLLeZsN2d3ijBNKvrKTO7N6QeF2gBbgBxcMa1ttVpYlmE3YzBNEZ2k8nHg/R99IL4b9rBS9
nwZUIFxehG2K1cC8EVo6I8iKZ+byWfbpkw4Kfpxq5G+u5HaC22A2Y5Pan9oMTbrr+0wXtwEORuyB
fKi/XV6BxRRG68rerECMTVfxKit/yCj+nY/h4z+0YeF5vz0yfPa8nm8IlO281+9vJgJfUDZHbV+e
grzR3ScJJKrxBvVrWvy9vBLbWRgarl3N4gX4Yp9HZ/yIPBFQ8b0aNaUIUm3UWtmWYOh1StBFQTI8
Xjskne6VDumwa0gUDRvSZBvfUOiUVyA1T6fhpApeYQl++QoA3Gsv7chQ6VEvcw78/vmzUPS7IjXc
pxjRl5vY1cNGlNOyArMzW+WzO1OQOX8G/UdJQELBZ+/eF95ANxKrtgkMb13pyZVxjAm4BJJ8ql25
X2a6BRJhG91Q5xXAyuuBfn9KfZmrnduuPSt47m91KNvGX98gb3QAtDRTJqYgOwmwdEE+U82Xmxwg
KdelEl2zf9hVjgsU92X+TLkQz2LJgt/wc8SfqzTMRJRGWVIkhW7nz2TB44U5U78XXeYnPrkK8Rnm
zuwglu4swWedZydJHDCaKgrwLTL1cM0uL8F2AoYKIxDitr0a9XMqVkoLp+P7BX1LG+JvMUHUUOAR
zOVuFeb6ucvTJ1oBbJ6r6Ahfc6uwx/KIpIYKiwgvK02j/pmrskuYQ9hdHfudSho2iYOM9cew0/MR
JZQvfZ9utrBY3shmn63Qcy0LJ/NOdERAHtzz1V7Jpn2QcfElrNJr8Lhx+CbYNDivvQJ6AZdgTSp2
MkNIzycz/Xn57C2nE5raPdYq5WrOzxmAYG5Qr/SR8aHbsS59vTyBRbjMjts0rdMGAVSKZ8Xq0bBm
iKK7hU16OV43wbqyN/ZDZTIET4aTnsqoocGTHvom+xGrlskN82rbonVlbyaYR4J+PR/y1eUrZwLy
+ahshN80gHx+Yw22Kcxruh1cpwepzClTFC2uo69b5+C6XKJ/u1XZvFW5bpNZQ9NF5Qde3UTLCWzV
6kblzTdeLvIDCmy+AoZvCxLP4j6FhsbrqSq8GfDrZwq013qXUe7tMu3034K2Cw7K7dVdCadkw77Y
BMxQf8ZoFCO5k+J+6ksgX1ZDngxDeU0VPvTPbOHVSwE2zDzA9QesXLabizjq90W9sI1cg+Xozd7d
tG4cJ1dNfkbj+wlJV4RwY6k+Fz04US8riG0GQ8W9GVyxrA/185K2KtyvfRnpzzHtnHjn4pHf/r48
jeUczAZe5rpeIDyRnV0Qf6jPnESq+FaNTZhvKIltgnV9b/SQyH4aEQXOzyTKun3mFe4esIhfL/+9
RTPMPl3VRnWBKxUALLT+phr9U9ZIfQagr0ThGWKDl2exLcHQc760PWDaW+e1y7rCP0hkcAegAs7g
87o8wery/Tcj4JoVbSA4U2gPTdPPQef95Q7CEggJPq6p+44Ch8DNxdEL2g3Rta3G0PMZRHy9cAv/
xBwNWPgs+DM5gL+8vBLb4IZal57yotyr/VM2eMtv5vrdfemkW7CTltHNqjY3RSoS6I/9sxAR+8oH
2fu7ukibrZoAyzmY5WtSeR4SuGX+RToySEoe3gObLMkmRIY0XjSH2slvhwrMHZc3y6Li/6lm87Iw
RtqenLpO9AmOZDwEAs2n6OTdqtex7diqOG+0r6saUrayz7/whpb3Ar3Vd+0MWOzrFmDodikkKnNL
j59BSCZvSarpvZ8uLqJ1fCssYdFws+U4A5BwHfqz85oBxOpR+um4T+Nxup3bMb2JmLMRO7AdhaHi
AHPUlcr64MQdAqxzlgn3nMoezYGOH7Lz5e2y3LBmKVvKhTeSJUc1k6z4waUo1A1HEh6XfniYVHbj
DemWd23bNkPJSx1M4zDiZKiC1fWKodhx6rMbJ+TFzms29d22b4a+Bx3KgatU8jPg0IHDMKfgrKeI
KMRx8PvypllmMIvaFHRSuiTWz7LDI4A50fgyTLGXLEG1fLhuitUcvFESIV0HPJl+eCIFMsA3AA9b
9G5W9dTsimrZSvBbjsSsa5sr9A8tk5ejV1NUBx/SsJ89sQtBzLGLkLG5uW4xhsajXA5Vq3nHz0D3
4wfUZ7MHZww/4S23BSv1LnwNnCuzno1UcaPCSeI+7IYzIQigN9n4BGBXFANOdZEo7YR3deb99TIi
nvoOEC2X12axZmT9/uagWIQOC7RBDc/p6JMjTwX9EcVs2ejlto1u2ABVtEvmOllxViMKePIqH/ZF
0av95X//V2f0ziVPyP/+vNAUCNOjW9+nlePtxwgdz0Fb+t8WEMC8jHXF74OhWIDqkc7qLtWACGCp
6n64OQiTs7DyH9OuqL54I/3SLTXI5OPMua4uxzWblsfY8/SSe/RE8LBoEtwSdZn0eNNsWXHb1hpm
gvc9+tRn1j9Tf/RustgH7aMXoVz8OsEw699AQJtJIAjws8BE4BNf/CVRUQP4psuHZ3EMzOI3WqU5
anh9ckLnJei+V6RS2rbDXlU92ak6/609YGrhiZRvaLFlwzzT++dZ77OhKM6NKIASw3xdl0cmlmKr
GshyF5nVcKXLdDtkAcIvIwru0lB/zoq6+1Dq4WM9R9l+iVN3Y/NsazG8BDdSVR7WXnF2K8h8lOVo
pQCdXrVlj2zjr9/fWAWNsODIpsh5ZULeBEE4PC9OGn+8fPLvXT8hi8yqAw8wvmWQVuMh9cVnyeJu
TyMa7MkUXJHNWycwdgcQBWxiucQEXeuj96z7lvJQ770gX+57ABPsM6HCjWzeezu1zmXsVMpK4VLU
eh0A+9b1L+waaV3HNSyn2ykfCSpnPNQdv3GK5sav+PG6/TesZul3uJsrDO0Ff2l0mLVKdLXhj9m2
w3CStI5TGURsPFRB/VdN0/RbuN7y87ofN0ye06CxVocQnMl9FHDx46/ava5nLfpPRYELKuCZlOOh
zfnfSMcLCgXLK25BnKVZUJBr9AV3aOg6TOjocvMPlXd7eUPeszjrwIZJ0+iyI6zNpkNW3TItdgH/
FQqwXp7rTB4uT/Gei7VOYfg+FWpQwHWOf5eO2gfjvTd/K6I7Ta4pkV3HN3R1aaNiKQjGTwt29Itx
rbHfo2nriltsHd5QT1kq7odjtMpjvBPNdMPicONULWbMrBkAIJ8nGImGw8R+l/lvQv9Qr9/4bdvB
Gio6g6hgHgFdfOidpxBXOpDs9nz+ALjwBG1aG3bAoqsmXjtYvHMdV2Q4uF10kA2OtB2Xa/XJ0NVG
D1GqKqwgaMrgA+m78Qa44eMWLIFl8836gClHk3EcesOhCZYdBQo/GMf2c+hvSL1l/83igCqnkSbe
OB6UfBjSL4uHdJx6Eux+jreScbYpDN1tKBA4Q40V1M3HsrqZYrQWBEsy987OrzdS0rZdMpQ3oBEB
IoE7wEPAWy/cifyGFv7+smWwDb5+f+MjeMNSlLMKx4Nm+ROArG7Kit2NrNlQL4vhiQzNLUZKJM0g
nTHYZCYy3PuRTKDJoF/Jr7u7I+OOzesmiwYfp8zd+zLOEo/rDf/MtjeG/oaxV7ajnMcDGC5Z9z2c
v7Mt0FyL1pqg7Ehsx65Qq9z06EEHu+Xv647TVFhR9qKlkBVd3PX6TxGDsHHD4bP8spn3Z1U0pbQK
xkOxAKP+mG4RAFtExERhD1qoKJg4hsMS/YiLx3r+mdd/hunmqg0xAcNjAiQGInAzLeO0B23GzmUR
eFeuaX3AzUQN3XQmIP0VeLsdZuQEP/h+HyVZ5U2/Lv+8ZctNTHjllbmjxh4COAa4OcgJMIPXnaaZ
B8J1PQM2E1oDQM59E9N9OGUfLv+1RW3MFFDgMxQk++NwmAHcj35EXz3q6eflsS07YqK3zkFEweWx
qiQbnrpQ/MBzbMNUWX7brKsI8nacQE0yHIb2CeDpSR4/pvJ0+bdtY6/LeWNlW7/JgUMA3QlQrcR0
tR8027N+C4DUsitmRQUwXXgfKgzvRbc5e26yDc/U9tuGAZwZercCpNsOUZV/9Sp2EEP9KINi42Kz
/bbxzCBVLlO6ar5Hs8dIDXs0Yf+4vOG2oQ07OIOZaBrjBUPjDUDCFLmKLRIsy6aYhRINWDn9tuE4
y2zaa6/7SZflLp6CDZhX2/BrpOWNqEgdA5eEeuOBBN9674cI/ugiTi7vyj+kMjPUBnNllkcEAgSv
S586v2dBXXQTOq9Fw0hSRf6DnvEFWFd3vJPfwF2X7+JxofdoF4wSKtyXWqHXZ5LFxt1qOSCzjiJa
86nx5I6HpmkPGSjHO8c/Xl6lbQfX72920OFLMQzr2RdRdyRU7UUpQYgZXXejmBjloCuq66AaxkNH
iq/RDBbzuIy+yQ4UKJf/37Y1hkOTUnBoDwFcssj9HfV8N/RbROm2nTH0WRFHxOHq0AwInS3pPsvq
JCw2zL7lHjfLJOIli2hNoM2xH9+7Y3WDmNENyskfqzG9ojYC4mvm5N1QpUx4uMxnehyaz+Xw96od
N8G0l5g4kz9gXC++0eVPAH1ed5RmGj4sZu0wHwO77bHlL1pu+LyWvTahZ4KJFDWbYYOiwHOSNsBz
YOrodwZeidugIFvtOBZ5MdPvU1Qj8Yau3UNPXtPyYW2eD9R1V6IJJOOFdRi7PXybdvD3QoQHBNuf
0k0H2/brxgXAKZj1SKfFL+QO2qQMxC9AKI5JqMh1/2+m3GON3jF/DanE6ok2dbLEB9JvqNJq698x
02a6PVJd6ZQUxtH3pqOnwT/ESLpDYaNOUjEcB82/DQUrDpel3yJMZrY9HKJOEnDVHQCTLGQyhYWa
EgWmhztkV6ZjnOprvXETRaYcXQ95jm485KC3Ckl80wXguY6rjZVYLKeJ9T23fuh7IbxxMAgcUS05
JTJzfl7eJdvY6/c3t8qskDus1vNGqVTdnUj59fK4FkE1kb3BoJhP0fp8Zdq5nydUwbIh2w15/fu6
8Q2bD46qriMz9GxgHKD69Stl7S6SdCNKb9sWw4eTpI97SbEtYy0PcJ+TzvWOl//cNrShwi0FTmzr
YOhSRwkQRBPdtdfZZTN3Djj1IRw6OFkemxPVjnuAnl/n2JiY3eXIqkz4cA8kKnIO4zCTPbx/svFs
s+iqmSuPWDsGeqDY7mx8HGl5w/L5hg7efnCzLdcsft/6mJAvTj94Cu3ESFqwJ58ANcP/1eb3bfTq
+ShCHh/crSvg3Xw57nMzX47yt6UNyin7k+d5vY+BrtCt9Ktjg7qiGi03t0UJwJFGkt2QkuoGCY+t
1ieLbJkJc6BABaR2sUbVHmn9qboyGGXSP6e0b6qIYtyAFrvAa26nmuwvq4PFUJhp8tl10S+XQrD8
9naMH9vxl8e2Hga27TC0GGmTimaxhhGKkEAfeKOS0us+X/5xCyVzRAxFLoAdqUawhx9a7fwi0t+B
VyDpdP+jp9M+TPVubAG5ABDRHk/NoO3RJa23KIUsCmMmwOcSScNaYe4wzW5Z5H8okZ3o0/JWLNHG
K9myeWYOPNaqSBXFwSgx3lTETUK9hWptGzr630unj9xlqnIYbwBMU8QkfM6vM1NmmrsfGJnKGU8B
p/uYdijp2nDRbfu9Su+ba7IsAlAML5Ckfli+AoPuA6jowNtUsO46v8sE4e6CqktTAW+FL7ck/OBG
t2228e8WDfOMh1fU4MlRMy5+xTKm95JgEoUigL0Y6JV255+KvNmeUZW6clZxjJz8hhUF4GS2Khpt
f2/oMA390s85NGjIBGjmnpmLvqZwwyO1HauhwnkqVRRKHKtXfO3j+3H8ks/AYtmCg7XIuYnxUsek
EG4Kxy2VD53zPQo2ftuyJya0i4pRwBbDzh84Sju7rN2luUiqrfCYZVNMRBfXS10F2mg8AejP2Pka
+n5SD9XOv44BODJxtTNXd9ncQvtH7ylAZqN2t+BcbPttaGnYTc5cBhgZxrBRYjnkMwApL5t7256v
c74R8bzt4NP22BUA6yRDc1vz05xvxGht/21oKJBZXD2vN0nT3gXikXpX/rPhJIcIdPLIgb6D4dcp
Xmb1Md8yKrZfNtRSjHOuszztD6mzFMnQ5+fAd7cyzDYJNNQyFlnuQwTxnvKzIqFTlR1Tj65wB2GZ
6KDdatx//0ypic5SkA4l5ozrQ9w14DVq7gaAKDSze9UNSk18lhqEE+7Eo/4gQ30HuMGd07VX3XPU
hGRByr2Y5wE7RJzowcvTA9LLV/QLQELMCqgyDyinaaYP6YjCaCD+DXyLveh9oaFm7dPUlT52BHKe
Aj4SCPdAwnHaZgv/3OKQUbPcCRxCjQbhEsyi5/TJUvHwMWeD/FDH89MMjLkdycevfeOFeznScCcH
wAwWs0vQy7NcR5BHzdKouJzQHR7hdTfPfvPQ9JN3bpzA20gtWATWzMuJQI5jV9b6wKavzH0Q2XM9
XHfsZp4oXIgGgrzQh8n5MvuvxPt62W6+/+yiZufttHRcETT9H+LpWelPin3IUQcfdCrxgudanFK9
VU5j2xzDiiLeoma/wyPFXe7m4BS054pvwa7YxjYsKZqxijled0cs3+PKS6bmd6Ov6exdNc4YvE2B
kjdSqQ/h0iZRPO2qzaEt/22inY9j67SqXyMCY/it6ubbgiM6BUrQy4drU2jDULM2DOUQYfgofQli
usum67iSqVnyVg5Dg4ZqmIq4WZZDDYO0jzsxXWeZzaK3OCu9pktxMWrvTqZP/nDluMbDxp2Cxms5
6w95W+44b3bpVQ34EBKz1q0Lg8qPNFQ/ZOnJQ/QL7ZPx+fIxWqTErHPrKgWDiPawwzJnwD5/rr3b
WF+XnaFmlVsHggCVkxylaCs8eVSew0zs/SAPN67CdW//G1WmZqlb7FSt1zqQQRRx/GFiXm7ETIJd
FUXhgZXLl7kL1cZU7P2pzCZ50MwXcZXiDNr6RXnnNPzQRt86/2+o3V0kNmz8+84PNRvlc6fBS6eB
NRgy98Yh08FHrE1pcVTtdN15m7leLdrGDzL4soP6yNI/DMRCxUae9z2LgF4R87HZdboQMW/0c+B4
/s0Q6fO/8vLLcmob3DCUQVF0c8YmcgIA1otAp+9N3ckrUX1MONES9YCOmNFT4A4OfxAs+qAb6Wxk
tmx/bhjKMhNyEmhiOXU9SC6zsW0fC9B/b4z+nv5i0813JgecBc1kHD5lU1XLv1kclsw7xh33yvk4
lS1az64w+OtMq2a8eQX1rOSiiVP/h7tU4W2Y5+iYQ8U2AmtXnbD59kzR2NHKriKn0g2n76pYW1K8
yRFb//+ecq3/v35/8/+agb9GxuhXlSxz+a3Ixt4/UG9Z+rveicpin48sm65czHpcbybjyG4BpqF2
voqGkvngVs203MakKbdip+9GmtflrOL2ZgZddCFZ6DQ/dSjv/cVHicL8pMtnMgN6BATBw07xGF0x
rGfrS0o1LI6dfQkMhmLcDXURbaUHbBJo+F5pPCsZjIN3Em1dFXvwHOj7qerDcRenlGw8k22HZ6i/
HgPRc+zpI6tBEZzxMUcmAhBQSS+CME/wcLsqk7JurPG87Vwx0XiOvROPRRA9BgWwYw7zNCzXBCrX
CQyDEDC/ykVROa+kr7tpnzqAnSxUk7rHy4r07oEAd3R1x99IRpY1PB/roDyDbNx56AhoSfs2cg7A
RGs2bkPbFIYtCKjboiUeqW1GPfbk+jUFZWDaTzppl1mH+8sLeddyYiGGS1VpIDCTEG5DqgPUvQDV
6+D4YNa9bnTDHriOdOFmtiX6WRGpA937AuhUlPBsRRhsf2+YAMJjH6VgEnLkBWx8oEPlFzfZqB11
e90CDAvAiCRBGvjyPvBG/5HLQH76f7T7rkdp+lYUm2+oNZAkG9pxhlauoJbHsAF/TCT6+pAORO6l
qqZH4NoGSUy2oE9sMmWoeFaEcUmHKf3q6r7lD7oRIU9mH4g7Hx1QdfCNY7dNY6i3TCue5n4ngdQT
ye8ukBeesl74j1nmpT8uH4xtCkPBC7jSOIypODtZ0HyROqpussxdRFK0W77Wu/YQ8L+GjjPl0EZ5
vDrzCQi5swAqidvVaq9ghysQxF+n5+ZjaXYVb4NAVeduQXdsW4l6z1n1TS/etTMYOj6WUcmEaopz
1c/OLl3KTz5hdLeM5ZerDsN8PLEgZD3K6Yuzx1mg7xda9nIHUnCZHigK66YNo2s7EEPbSxBkVF5P
5T3g9saHrBHTgeqZPaQAXDkoWm/cgxbRMl9UuN6bjtO4OBPXre+ELtzDsLTDbeb1W86wbSWG4jvF
7JWowSrPLFxJZ5sy3aH6UO7dwf8bt+1Wha9tJYa6E7JEUz4s1ZkVnAwwvzCPu8YNq4fGrZxPlw/f
YoPNViJkabk7kRR93mRw7maqP3eE5RvJNdvghpqTgADU3Wmjx2xu2r5JskIDK7VzqsXbMlaWKcx2
IgGqM505Pe6ouOv9pOrbEMnsJey2glsWK282FKGRH4xLZBHPgb8AV5Z94IV8kGN+K6v0WyAcmfge
WB6vOo3I0PUyABjb1HTimVQ9AxR2lr34KtiCmbIIlIk5OvWOF4BsTZzjpepveaX5I9HeiXnNz8u/
b5tg/f7Gr6qdZRmdYRJnz81PjVic5J9bhUjVFq3Fe/EM3LlmbxEZWIEYQyDOAKC8aTUwNFnT3xXu
lxGOaJv3W0WctnkMFe9HUcdNLcUZb4PpB7oa2a4oq2FXTejIAE0iMl1dfk2+Yl2UoejM9TIJjHBx
bkHtCBqWwnP+8LJwNgyv7VSM+xyVYJEfxNizwBm/inKq9pNbfmpBvba/fOy2zTLU3J21P8VB6/9g
LUCUgLb52HJX7ipPdbs4+6LGYisY/P6bDrD3xq2uooK4OgjSV+WD8AUIzBIkQpXw5+MoszgBIEH0
qy2KcE7Q21KUSQGIblQT8S0XzGJuzMal2Ql1nS6Zfp4J04exH/wXL1yuqQuEIJiNS5KGhcgyR5yX
QNRJVPU8cfCOSHToxRsWxiIMZpKkS4EuHbWpfqY6GHdz6L64WZTd1oxtsTzZtsgwAqg9bLuWFvVZ
Amrpo/TChzEYstfLomYbfP3+xsIEVez0lZOVz2R2M7xzhR49v02kR8FVdd0UhupHvHDzOmfirAE1
9icvBL0HsOAWF+W/csN3Xg3UUPaUNctYRcr9AUhjX+4d0iK/lsQDW1CWCPSDQJ77nMsOYF6yrCVJ
mpxreihEmA17DQyxNj/SVqVjdKcAZluOj4jyBeFfEbcBKvwrb2zzEyfEDz+qBhzmHyOnJeoYF934
MhZdPSd95hRZeDPAuauWG8jx4lbIN7p+We6rAaj2CqTONeBxE4nSWoJKuboHMcuvjDIV5Pvrdtkw
SmLuUOWZx+I894j+hLSbD0L7ny4PbnHQzCgxdwZAOOeoe5WMNTtSADB6BzSmLKkaN71BN89myMyi
TmawOK1E2MegbXqdffoFzghaAdVwdDK1hZRjsa0mdurMnJzIoqu+ZZmYdzQXznH0yoYjoLPEO+7R
7hfC4dlGrNSycf/pFZqbOGvcQr6qIfwDVOnv6VB12Q7NT09O7xZbnq1Fi81GIBl2UT1TVb4Kgor2
sZkpcobgZrl8+rbRDQPkLlEYowugeh1n2P4yltN3BzhvXy+PbjsQwwK5letToBfJ16CenES43c+U
x97PDg1Ch1Vj91ETkF+X57KtxDBFdCCz08eLOGfTqCPEDAexQkB385VRqtAwRgSWJk49v3gN2EIB
4ABHNgUxVhLPmyJl0xBD0XnRe7zw6/jxH7YOcHaeGUfhr4NiuI3zts1guB9BxYgKJlecw2jWx6gI
yW0g62E3SMBfXnUQZuesjvpoiQceP5ZZeksGPFgrCjKvy4NbJOo/vbO4ehFoyZpXstIilir85KJp
a0rSUjq7Bbn1HWor863yIYtMmd20CgUYeUk794mGbup+IoAang/McYZrcEfgxJgNW7NoKtq3unnl
jvcCjLJKguqxSpNajf/H2ZU1x6lz219ElQAh4JWe3O44czp2XlSJ7SMmIWYBv/4uzvfio5jmFm8p
pwq1hi1tba3hS9572x4Q0I4R5gLuGIHF3eCDipvps24ClUQ+4WuQj4VVZdK4QK51WhjUqquDG/1B
w2wgIymKO5L+uj3tSxNhBretRjxe1tkVOmtFEOmOORWcPvhajW3p+2ZsV/XE9ZBk1wrWKJ/HKk/8
XVrDgXxl2S4NkBHYcLtx85KGIJe0BAa7GmAo2eDSkmNL3DZCZmCXcWy3BJxs3eDRkRTaenKL3l05
6xbGxyRzNSKzZO3OGYjv8jLyIazeRg7AJodNv94kdCmVEK/ndXoNaIjrYzXA+XQ3DqDVbvv+vJ28
SYX93GnUZNny0R2rZ0bcELrx+QrDZyEPMDlbPBejBY9cdYXjTXUnPOsMVwB1sCf3I1sVylpYQCZz
K6BWpj0ii2ulA/mti6fsC6Xwte374GXbEM1T/2aIaM9GCNiKAu88VXCgaV5+7HVWnW5/faEyZLK4
gq5EZdbO6UPixYkVOaINwnv8bSr2fISKQ3O0ISYCT3NP1/rJgbQ32WRuR0JTPJWGOqCiHNSjkCg4
t054VPHQ71sGLWYrWBWrW5ohI8RZ09QSYjH0gYRO/kRqdg6qqXyp9WqdZSkIjRDnTIVjHZL4SlFd
CXdZ1wzDB5dKnm97AjJZX50MW+hI9fQKy7yOHrIsDoOdCuq1J6aFITKpX6NgEPJqffWYWLhP6xGn
deUW1nniyRpSdiEYTf5XkgkLdlNVfIXZJzlUPfRqHY80Dz7Y+QVN1wT8F6bCpIDB23O2XXHjq2BN
cV+5HrkPC2S2t4NlaZzmv78JxRHWN1ahmfsAsxH3U9BraGKQcMyjIi9WsuWFPMrkdzX25EHepFeP
2ouHT5XvVGeiy+pO8Ub9skj23auBab3dnYXYNzlfgZNVY5D24QcnUJc5KaxKBTmFytoBvhJHg9V9
821IENxubWlqjKNcp0PGC2Un1wqghPGuQm1S/05DHmYbYFXI2UzNU0cUnmwYs69ZGL4gX/iKXX56
gHLk1Wer63ipF0asU5q1desJepVBm979mxMCgrZmUrkQJX+RvqBpJf2QqEfll/AXYZS+2rqaTqEd
OB8c2q2cjAvr2CR+sYpD65fw4rHxXMDPSkByDpaUw5VXRZBtu9GYgqeN5UAHuUq9ayOVhMNj3NjD
HhtYHx/c3KJy295o8sEy34eqt2d7VxxgDeRbS/uUTtOaythCONpGxDthJTFYo7oq3Rf3HWwPPrOq
vGo8ETwlgd082FOyhm5emvx5yb3ZXQTz3YqnfXxPIAJwCOqwfADwavrsDDz9JXkf/NgUiCaAT3Qj
jDRko654ZSyCgyAsb3YMJnFif7uBpeVlRLqQ2CKh7WdfoSDa7rSEoTme/LNd6K2qlC+EoQnlgwBZ
VTTe5F7VRFE9pwFq2l8mQFPajcvKiPPRriA86XTeNRgH8ojTMO0jvM+PzsreuzBGJqBPZMFAUev0
rqPmErbH0xjC06YNq+GQjnoctwWhieZz4DQDlfK0vHIY2+xGO6+O8G/+6nbbLIphtmpk8JlHRqky
RMhIR3ioF6B9BL0/fONEprthCOyVRbUQHSauT7lhMpR1Xv4PCtEx9QSJ/+muUKDk6ix7ur10l1ox
4j3Irdpz8sBD0TXLnmWKLUWnfvpPl9TOLu02ohVMVB8+qacid+wrYrGdMfVtVDW22KUpXCpu92Rp
gf11M4fOfemFKMTzwdullIxRk/kvUDr453YDCyFoWoSrbAi9BPYm18bpwg+s0PJb7FWg5dz+/NLv
N9J2Cc2EtG9V+dgksXhwEjqci7KWn2B6sPayv9SEEeONZ/FajRm7jlaT/WK9YCdp5amMIHm/5q/7
/oIC+PK/m3oS0m4c46F4FHAC/BmmhH5XUAuLIPOi/7jYKFfuce/3JTCZaLzObajHd+RKAK7ZObmX
fQkgg9BygFNuT8j78x2YMD0o2foUYraoJXlemO+dNLflvZWi/rCyVy01MA/hm/NP+6ohSTgWjwwV
jfEC4u5sspd4Mvu5rQfz2L1pACggyKuFObuyEYoNXFjeKe22eQqRwOSmSTtUdRPArq8BY3+fDNV4
zGcbqdu/fWkdGeFMpAo6QWT5qBLtfEwCIj/lDoTPCEzpomIovtxu5l2GHUMvnP+OEStc5uMpunwk
YfGccP1ZD/Kss4Hvg1x9JtX4W+cZ2cNh41QB2BGE8S8/xf/ebn6pl0bQj64nOj3h9jOSYTyCXvOB
eVV/jyLFEbrW2x53A9MgXPc1XlzjMrmfPabATjsLjoi83YOFRWwi9iAWMiUqCcrH1KX/QO+oPVjO
6iPB0sfni9ybBUybwhqhn6WunWh8EYEKg+CzIb3zsu3HG2d500t3Crzau2qYNB6DyRpPvt09bvu4
Ed6j7/h5TYP8SmPCPyX1JB+GgH3f9nEjtGE8PDLFrPLxX5RLCA/1yKXBGsZ3YXM14Xhs8p1mqOLi
sWpdHA9WXLjRbJfOosQJ1crKWQo9k+Yk8awA7XqZXbVdF8w7sBLPGh90D6fXO517rJwiPOt7DQQB
GvB7/IinhcUPwL016QdRNwX52udxbH3TY5+t5fILEWlCLUgKodjYJnhcq5l34W2XWUcncfvyacgd
3nwZFJ6nV0ZgXmZ/owqoKbcC5ljGQUXOnl1LA6qdAPEDowxfQWOxx3vVzvJr1D4dJrblSNS8bocN
hEJheZU944EYFPd6mCI3dybIQ7jbxo+aV20BUCr8JJn3RLA6H/Ja+LDGDOuR7mkPt5RdDv/hagWp
+P4ypeaNO0h472c2usOwJKJes5cxodmOOfLrliij5l0bpqh+PDA3fa5Awq3gT1/zYe8mSqzFwFIP
jDAuSwuaVrHDnlx0BkKi3TcdiuoU9PXWKZ+31rdbKLRsIZjgZs9K8Bep4ODLLPcXUr9NNs2Emrdr
h2f5VLAseRZF56mTyj0a3/ll1qwRnN4/BOi/28ebHrhBlU2MiPyZ8JHcW4lCpjepdKU09H68U/Ni
LaoSVQgx5s8KC/PLiKe8KJHAQZVMxKeqSdfEs5d6YeTeEMQsgEPL6ZOcq0/7RnS2OsMyTW1L9qh5
wXZsIeLJi9Nnp6rFoaCqhFj5CAeM26GwsFLNi7WninoIoFj+xN0m+Fq1uVNE8RDoX10/oiB8u5H5
kvDOhmjerZlduf4suH7Wcf5dj+zc2HxHMvW50uAutpDKaR4KWAXfbm1hSswbtlXUPpQNxvgZGQAp
ogS+iHGUBHqN57OwtIgR3NIKW6+3af7sjE7zEXzkr8GAl4ZZ5+9PavXksK0bRoSn2sUzjLTdp4xA
Eqwew+G+a8UW/jcjlBh5ODa+wc1Zmj1DcAw+483QQFtUJPkWMaT5+85/9ydB/ATgVpiIuT3OQdV3
R9TqQFjKV13MF05Zk/gmO1xPchm7ZzVNv8XgfRVOceLBdOoCe+eGwUoBbWm2jQDv8OjWQawwfuY2
HkY9JJOwbGZXvMC2Z8DDV2r+769Z17xe06lWEtAJ70k0jSV3XDuUnYa2wQV1y2pC9/87H1VudSgA
2/lT7Tfi7A7KeQ55HK/pOb6/jbjmpToYR2/MEXnIczAbqoRhVwHPqyngyQpCYP6hf+8hrin2EnAn
zv3cSp9Z33N33zDgWS0b518My8UgUPbZU5437oOErqQh7y8w19SAIXgb0xq41rOT+d9FEqfnEeBq
VOkYf+opfsnku+UGTZMZHmAEu61YriyKwxDW6aSB66JXxlFbdMHKcbi0voxwD4M6Z36VyWc7FdUn
nvWQOWWdqlbKjUufN6KdoXbK4rzKn+0yt/t9HiZIrwsrqzbBK1xTHKQH/iHrUpyyWZxiGmKW/VM6
VbUy+EuL1whxyNkFvaRJ9uzlHhxB2gx52g6e0JR+dfphbQre30hc80bN/CHznY75T64GpdveheOk
dBZhoitAmbJ4sikgjFNJRLgSMguzYvIzxNR1pOmYd9bcau5ZTmAbmucjC/a395SFcTONX8JqzLCZ
NOKZNETd5UGef1YiSP8BN24tSVxqwlhYfV0E/WhP8XNKqqb60sFDsbvjIugBiOZO6o6n211ZGCqT
OVjY7lQ5WiXPKUwugbUO26o6MdRq1mgZSw3Mm8ybbFc1rQoYlDWfK7yDlhHxWn0EV4qvacYuDJTJ
G6z9sPDxhCSfhoRaZw/vh9WOiqK8BniqXClsvp/Guab4SpfI2Cf5kD3Rtg7v542eOt2ugvzwQblu
uGvi4TdUBODqumZ+vDRq89/fjBot+6GxGVBmYw34Ux7gxhwCnb/tadc1KxVZPXrTSCYkKK33vZ4v
BTxMj/+PS9RSzBvL17dtr00HBRF0KNzv6sL76Yd1+TPPam9XQKrpeHv1Lk2+UW5E0jMUeqTyyYVV
MM5D5yJbzXaJntbiY+EsDIwtEk4RmV/XyE9CFDCKQ+uNzR1ruXdWhWI6apx2iKDS4KzF/cLE/8Uk
jO3eFtUgnh23AJzLDtpz71ZdsbKSlz5vZEMOzvGiUw17ooOdfhKzDbmlQr2/PR1LXzdinTLdTMrj
7hm6GsGPpoHCaMvzyY+2fX5ebG+CIsirQTWlw85yhik3gOrDuXRNZmBhKfnz3998nLoFEuvSK1Nc
l2P7HnRLIJQPBQBzsG8qkNNvbchYs007kjSskuIZINjfCa/Ca+iw726sN7laE9c3lmxNrLjr4DT9
DNZQcIIcNORSCWt3eHJtTk2RbZHyROpmsuA07iBAGbXBEyttPBxzyMFEPSTG+Mp0L+whJsutVoVP
nJizJ8fv6ssIEnXExSj2squLfarrNaTAwsybfDcQgXOaQ5rnaZJOfGr67HtPnBRS+3B53rRwzRos
93MKJYAadOOuVwo5NS/Hct/iebdaq3AvhJ6pDUg84fNEdd6Z2aP6AAHhoo1q3k5rdJZ/60fvXENM
kcCk7AsX7xXsDAmb6YGWLVQ4VKzhnaRTK3N3caLtCryjqQR3tHby2YpQ+MfYb1FwTwMJmNLtwVxa
FkZGnzltEKB/9oNO8FAa6HQ6QdGq2E0yfLHKjm/LvE2GXOPGU22nGXsaZNENkc06609dk3Ql9V6a
L2MXsDyNyKdt8aw7R0GeNRwS1v1qJpQ81so1S+va2Ac6K/Mnh9HiuSj9SwEC7r4oAgybz8DovD0X
C70wiWcVGzEZyeidOSnqQ9MCKAQ9W7lyui/MtMk6c8ZGxp1CBxi1PyFbqU6VbioAYPzi3vG6LljJ
gRcGyuSb9XFmofjgFs/DaJU7yez+3BVE7cWY2GtU7qWRmvv45ngReAkBhNnznsqi6/XeztIYEptI
YL5um4m5b2++37hlGou0Dp40L8k+sIEF31lqtN2VxGEhBTa9p5jsBkX7CTWBlDY/pC6G+jfcWZje
eWAT6H3gQ6V1VxFljdE04SXmU5kWfrcJugAvlf/2DoBgyxopsq7O9bMfULxPhlPa2zJcWWkLWZ7J
QOuweSW6IN5Z0KrfdVS036tcfm1wdu7TEPp1FrfCtaLw0rI2Qh9sGJtMkzUPZaOj+Y08EVl9AArr
g5WvUjaXFpwR/U3SpX0Rzndgf/wtcZ/b2WJIVyJmoQsmEy2XqZvC5yx4clOPHCA9Tg8xtknguHS7
byq7W9nrF+bFJKUFIH5KauXquRmm31xKfiAOhCjaXvr70eLywW2B17gdQQu7gElJA+VZNhaj2PCb
Mj7lpHJPeUvVPndWX8cW5sQkpZUoTMheF97TmLuoeeRxndyjVlGsAXCWumBuAhbNYNnrsycYEH4T
1P5V9M6uncjGBNxko1V1b4nEC9kTbIxnGrjCBcgLtp2IprMYhI1rTw4TfQLcWB0Z0VAcaPtx20n1
l6EYVMQCmuK5R4cASUB4kXL5mVc8y1ZqTgtlWtNVLPbarFOjx57sVL4wICjvdJ8eeAsBq66HhBF3
Ipq2W7tjRHcxNB2Iv7Z6BjcCL+26pK71Wdqkz15uR8PCUjV5aRkpstHJy//VgJUqUJsvkSdv4167
Ji0NaN8mkWAwP3kzTxO1QGGpfa0tunGATGuxrvBEnQaueiZYqlGhdP4ioVH3tG10jNNc5mICThY3
0X+p/SMHCzfM5JrYz8LualLS+pZIp+Addj0JLEMftjSicLX9wtV8gWu4fNzWi3nu3+QM8J4Heg4U
+HMGUnFUDYNzN1ThNryvaxLTqp4LKFr73tkh5X1W1NU+mLovkG94CKvWWUlLlobK+W8XaCetoQkb
qFBQsJYJwPcRb+IXDqOTnV16KyTZhX3VNU5swmqu7MH2z006/iDg2Ed8qB7CuPW27U6uEc7crmQm
y94/oyzzzxjGbgTV1uumWTa5Zyrh9VDIhv/sJrzjJVUMgaoa3iE/bn9+YWxM6hmesLrYczT/OQRx
/EUHAzk6XtvmEW7t05fbbSxsRib3TMbUUcrSwVmUqgAlPWaDONgNBC9uf3+pD/PqehMIdEpiXjqA
DCcp/fnv/EopXtIuSQ63G1hYps7c8JsGkjLTwg/woibFXMeXvcjDiysxQvAAcwrvo52QMFu5uS71
xgjrCiRouIoq54FVSRU5A/vF2MRPcbgadUvzYaTjtHGdJBFBcM6gcr5zsFlFtt9ve7Ez3cY6AAE9
S+XiMXa8fJ/XowulcMcL1raMpeExghnk3rQkKvAuTUfIkVVOdh9UTOzxyLqWhy2NjxHOTkyTSsH8
8KFjPWagbWzIbFvjymJa6IAJemsCb6KAhTsP6ADk7EADmz53IPfObA17jWO01IhRKFYitcUYTv5Z
lfOeKsPiNNk6iVrgY/e3g2JhlEy0m5paLw0Tbf3Uqc0/QQyXfChBiT1u+7oR000XZDxMuPUTCTeI
sMq/oEbhreSqS6Mz//1NPIsMyK1xYv45mKV9ElUlUcLp99reSEl2TbMxVVtZLxvkX0ltf+KOqCI8
A6zJ+SyNvBG/zHGcWGY4mhvYHLJI9cWod9sf9U2EW5GlEhLTnfWz7hN56pK0OgL2+u32xP5L3Xun
Emki3JIO9XmZUEjpcngxDeGDgjfTiTP/s06lOnJHPjlDEewYZ8fBJ6dWxyqCLYC9nwRsiga7Lw6l
rFfy/qWlYMQ6aTIA0PtYvoSZ5UQ4M4aTr2FpZSWriMSFJkwkXBO4tBzKMHsZ09SmUdX2H5kPtVdo
23lrV7uFE8qEwyVe6wdJLeQLcD9QrNMuv+JkCvacTu5XO16DeS81M1/03wSOhNx4Bq8JdgZr5wHC
FwcS9FYkSv40WXhJu71ClhoxQp9Lv/bquCifG59DeokxcNuyjujIskB0iOt2WtNUXwgkExEHLko6
tFNPLw5BLiiBa4gmiQzodj/+hZy+s9JNlhl3cAw2JXHPlPt++pCExHPErvKDNsGGE+qYXR0iqkRd
ajFW9UWEBR/jSGU+oBX7PKCy/8OqUOZjRCCXQMIDz7yerQTiUueNXST2c68LXMlf0jSDdInu8u7J
n9I1FbClzxupfec3tFRZRy8SCjX1vouH2o6E5WzTIXVNGF2lAK4hEM64BL4VFEWU1d2kvjddDq3j
aMrG0F2Zxvc7QkxJA1bDpViNXfWq4GF2gPR/tstsaw1zv/R14yhirVVOQS3UaxJY6YE6mQ2erppQ
mL29CJe+P//9TcQGQ0EmAaLCqyrCF4cKN/JUvnbTXfq4sYQqEtbcjtvxPsmzJsoS61rNwl+3f/n7
2yYxE8mSBFiMrVO8ThDZ35HEIrtM589jnq1h0Zd+vpFKtg2k1vKJVq/gf6q7WRS7jtk2zRBikimE
HcAdveqL12SAyGgXIgOzcK5um1Yziew6PRAoLlavdsiKP0NaoLztdquwyIWRMVkTOmUpSeu6eI2L
5EcX592lsdNNTi0wfjAOkXFwGx+yB+2r7yZO5HeZOoVtbW0cGfP0IKB8jLFfvY6296pbel8lcqVs
9H45m5hiBJVVjX43htWrFOqpo+W9IPFdQ/ovvio/Z1Zyd3vhLzVjhCwpIEKNjbl6rSZPQK2R/szy
9hFVjDiiWf+l99LD7YaWZtkM36nzhl7nznwYJS8asCKo3PYaTPtt3zeOgCAWwrdw0Txmbt0cA68l
Rzex17Q6ln69Eb2OrLvQH/3yVQ0JudRNLh9UTNfKX0tfN/LCIUEJyuu8/DUkUwkyD+sKSAWn7RoD
feH7ZlLYZT68s/HiB2soKMQ+SKJZc4mHMNtUc/nLRohPZdCXivvHBC4MBwaW/snK16jnCyvU5EVo
Ns34ttG5sML/LpP8yJP+LsnqP8y3d6Ump03rxyREpHYOZlNpNa9QncuSSMMVKd2pUW4y12NwiDEO
34Di/qeKarwfR/qatf6LLVZrggsq0385Bym/7yfHw6/3evWrhdjSnwyyAwfWKh4Fnjdd0pblJ2b9
7sH2PLqpWKl2Lq0sI6rtfOC+8LzqNfQt58iphWfXuvtxe0rmXfTvlJaY9AjlxZMfSpa9QlxYHAYb
vDAQopwLvHU/2WG6Bh1YOPvN5M6pA9pnfoLjTSp6cCR9rbwx3TchnmFud2SpBSO+LRQ5hzbrsZcH
jUp3fm0N9+E0u5r6admtlPLeRd14sAgK/5t9pePkFa6g4J71BEfcqSxAUf8xdIFijyEuhdkRJEQZ
Tz/LKmfYYHK4ozg58hwobSjcq/zEy78OuPekzsrh8l6/519kFIacQWRQY2qyVzHB/yPIwwcSdM3O
Amzq9sC+t0LmBuY9403CGVYudLR5kb1mbt4FP3yIXuR854+BkzwK4eKmn42FXmlsqTfGYV9ZmsKF
S433vKmTCGjCF5HCTGFb9X3uzdzwm95AfIa5UMmrXl2S27s06VG4LouVfGJpqOYIfvNxWcRthwSr
eW2ka0MCyIoHe+96FSw+s0rZZN+Gwvlze1re2xXmjhi7QiB6uwihiXBfEagWVClqKkKtPSIsfdw4
6AumSRO6fftq1W3T3HcBE/IYuFljHbb9euOshwhU6ox2gXkugbnQXP9gobWGvXvvNJuHxtgKnC4P
hpwN9DIz/EZb7pTd49hk36vY/zwEqN3d7sTCYjWJFIlmNvydGhD78XxwTCgwnYQOLCqH+GVbC0Zw
E165XCgvPEqlP1Y2IH5Nk34vhnQN+7Iw0YER3GOGd8wQ5kcXEEWvzST7rbdJzINJBYB9IzZByG4f
RdkGJ2k3zUdPJmvXyaWfbkQyBLCqUQ3BeGnSof6ArFp9bVHkX0lVFkLZVChAGTbVLfwAj1lZlDIC
Qx+ZO43rQzXI7mh3a1vGwlo1kf9ShbjceO144W7LrX3n6PaTDmn8s4HNeAUfrxHSyLGTjs+3V9RS
v4zIZjwYK9759kUA53gBWcqTUZla/BeBTv2nqWflytJdmh4zwhXIwZZw7YuDqwhnetoVLVSZbvdi
6eNGhDfMpqHsWtSKGoi5I5W/8tr/vOnbJuKfQZ9lvjjxI6pRzh1XOj31Yvp9++MLW4bpG5SJhCSx
ZOU97QuQCIQ7WRdd1CTfu7kvX283sjA6pl/QmEB5MMTD/jGbYIahE4Bx/fWxX+qCcUSPje7sUg38
WFEgLAI4eYxI7I5W7H3d9vONwOY2cEy8KeFc12VIsg4kTfv051B5HRycbzexEAUmIU0mCS2LvoMd
fKWdQ+ClyQHmA33E4FUcuQPNV3aRpZkwD2lfcjdvneA4iw/uKjglHj3QYva3e7E0E2Ysa8v23ZpD
2Sl1/kkgQ7gnjB7yYfXddKkBI4YJjVvuV+l436FiuqO99xVqsM1uczZmUiMSyy2RSEp64bWlT/Bx
sveilitb3cKvN/kQZWsBfp5C+CLyYZkWVQWUu/JCw8Wu53JlChYm2OREWA132rwM0Ybj5J8hI51G
onCa3e0JXlimJhOC95BanrxKnKQOPgtg7+ZEBrC5AwwyjrebWOqAEc3Sa2CCIVvrCLryZO2g7YDH
mNDt1l73l75vBDPFXUc0Y919qPoBgPfA+xqz1QRs4fA0ORAQHEtK1E27DyL0ywemqIBQ27yQaP0g
eGM3Ue6j1W0jZcQycRIexvHoiSjOkScNTaEj6dR/tn3diGXQMDPZOiW+nsUAcrjxIHZDJ7qVlbQU
C0YkBy0FGNKRFRRXoQOmZVLjt7feR3+ymsO2HhhnMsCJqdvW1L0wp8HWPUDfsZjWLiQLv98kNrCE
d+CtEH503KrNHhituvoQ6CK3PxIo4K4R5paaMfJtykeP+BbBpSoGOd2Piwje1lFJy5X6wVwmMKst
yIhNZgPjPBY0FphlXZU0amZ8Am3H311a/9Gafp0HrOzggzLFK+WBf19X3mvSCHCtlcsVkM4Xh7Ng
iuG2WPftacTGDkICh6frLhCuCFDJiMdn2Uw93Mm7MVP3EDGw6REM8Zx86+yQuK8u9z3v0OftMH4i
oT2pF+QZZRVl3Zwiq3L2MZYT3jx3PayOhn2eQ2bloa9Zb287T7153t5esK0KtZcs5rhxYQWzBA/i
CJp0ZayWZn/ew958XeV17sJeMzl1pFKoT3Y+TdphDxKFne+AeyqcfzaFikmf4EnChkRY1rED+awR
7Fw57bfbn17YEj1jH5GzckBAhDgFFYTtGwgmoo7rK5DC8mIna1ySXAWa1u3GFjZ3z9hVhIvrAwOs
5wi5HnbSI1ffw7zSX7d93dhQEpsHsOsLreOoiiyS0K2KrHz4cfvjC3NtMiYoDACcTns493rgkR1f
PekEu3rVrL0tLYyNSZXQ9QQtaIU5ljCN2Vcp7o9U0BX+zcIsm9wIqeo2biffOs7UDtT/PghN76XO
n7gl90O6ps2zNEjG3lGBT+oONpIDMuTjjibsA5vfmhOxBtZZGqS54TcRl1hD0Go7Li5IO8Z9JgHR
4ajRbJtiI5wzuNpgb9XWsWn5iwYwP5JQJisDEBluN7D0642MIGCkgCKPn56cBlYuXCN7TdNk5ahY
GnsjkHU9itIWMHbjUDo7ZP3wRVgTXhsGtUHpB2eRSZDQJSmcDE43Fz7CCptaENWUXbYFcjl/3Qje
oPH6JM8reYEBUxkFAkxEMabfbw/8vP7eOdNMMgQ0XazcdeEqpN3hx1waI1ZwB32RPRmGlYv6wtya
hIjEF07lCj87dW6beAAteWHyo/QyTbcNv0mI0AHkLqnW8kIakApgQk6jmq3tD0u/3ghc6LsQgFx6
eRm7WJ1I0pJDrLdYgmBqTTpEh0f+oCJlIqJk7NI/ovY+lFpYG1675q/PXXqzJQRxbbsagMILcMHp
R05qiIjwcWMS/xcJwgsg9ekH2DghLryjMq8/2GMvNsBQ599uxGyXynQKXFdeWI8NobNRkx9b1Azt
GY22bekbRy5tuB69wS1OJMu/U1iMSB90OO2M/7Rl4q40spCmmvQH7TVA/wqMkkzUVWsu7gDwCM40
BjaQS+pHduw3d+4s9WzX9RqId+FQM4kRMq69tukHhduufSI40GARAfRo+81ChmQBlXF7BBdiwyRI
qBwGaKma1ElrPJhJMo0HbIUrL0BLH5/79mb1cphAF76t1Alknm9d6ehdzYa1csDSx42oDlCtn2kv
6oR/tai8QXy+34QQwto1KRFEYIcbnUlepBrV7EgmDq4dvNwe84XDzDThcZRILEsjqBOIIkQwyhyR
csEW1evgO327iYU1a3rvNFA7sBw/UKc5KJIOOuFV5ec74O9+JjbWUMo+AJXXwwUeHOLbTS4tWCPc
WRHnOZTP1YnR/o6AQMr77lvXdHc00/tYbyEMzTNjhHxX1SUM0dR0L1skSXxmOUGp9J/bfVhaU8Y5
LavQJ6BcTPcNZV9VkbSRxcUWRRL8chPUBhMLOeGyW550xx9gy6git4Wj6KZfbkLaoA3ixS2SixOL
IWsP5fVrPK1WPheGxYS0NV3d9k5rJWcdFsWug6zxMc9W9coW8hdT9pfJNrfrIEzO8H3+ADGhfdcX
16wM7my/0ivDs7A4TWwbELRDZtu6PJHQujo521d4lSRjeJ0cvN4na8ihpYGa//5mw8u8wiZSUExx
nn4i81t9vX39GAn2mIKzCBu76uKUTXfMSBmc8qpfuSkvTYIRvbIf/GRM/fpegzgtTjxpkOfxuIGW
wrkuBOwyzpZXQhN223I1opiF/aTgxIfH9GwYnTtsgWBQFVnm2odtDRiRDIgh0uLBL1HbAfOfsCKN
gDf8vunjJrptdIqaJ5OD1TTB3zibsEVY3pq+5cIaMrkOcE8C4auS9UUPeRuNJPsq+6xbiYOljxsn
Mg19pI8WqS4qDOhRCFtca6fPV877hUVkItqYdoK8tKb6ojTylpHgKgjyXUjkLpxv/NsG37glUyFK
NtRtfcmQzp/kAN6glG2xsm4WNgqT1JCBl5XIvEzO80aRUWgis+9JXp9H4b7WZK2yujQNRigL13OU
rOv60oxYQJ2di09ly8kGrQgcNH+h2CDX7fV1DFWqrk/2WZt8kqiE7VBffbw9BQsJjIlfo32LVYqH
tQttLQdZfQZrG1LH4iWOh/y8rQ0jgGnr4hAriuRMJ/idqCD+xHP7Z8XSr7e/Pxex/741/+WcE9C8
6OD5hDyibx4yWC81qDL/H2ff1iSnDXX7i6gSQgh4pW9zH3tsj9t5oWKPzUUIEAIE/PqzyHdO1UQZ
mu/0QypOJ0Eg7Yu0tfZahnh3bSkOg4weryN19qHitbzCu6wwsYCmuK9q7xOmIJOM9sjnrgTqf8On
P16N/yjnUFAHhyoCCRlhkFDR2AzrMXoFb9B1sJjQ5vjNAwq+4Khq71WIbTyYx05tBF6ry+vwsSuE
NgStBt9fMCYewt0AnKhIgBGO27GAPOF1z1/GfTf5uCf328Er9L0onAaahzTLj928LSS19v6WK5Nm
6g2a7OY76GpOR2yyX8IpnzY8+eOA+h+5HBkkBl4LRyMg0k5McERWvg3KX7ii3zrdrlmPlYlVnoh8
6tz2ns6QIcT97UPu40zrmc2rsI9D6n/0cMLGdVOcsNr7HjCGGAvyZblXgXoq3WHDFD2genLdNi+0
MWhC5yPgbsN8l6ASzNj4DexvQMQ4bSwcXNVfe1AAjvrfVsVV6XIzaJDR1m3Rnao8ZX9GRaBefdlq
VxbeRqIJXVV9UJr5boI+VUy84dy39Hs9R6+k9jci7Irl2oA0QPIJbqm87DZpQcQzdXS4HSSIMC5/
wdrTF3t753fQteyAyp+zW4PW9VPKmNmDDmmjLLZiUjYezYhmFJGh2S26777LGSoS2B3faNmd+x7G
O4too4a1NpDl3WlXd3CQrHjEtdcrxFXuIdd4MuPwbWGkBVpgY5i1yaL/nqxadCqcw0ad6NJpJjl5
3jbVtU+wHDwJvBqEuq2+E5xyEzduFjo7MxbdgbY8T59qJ+/vAzpDIOPyyq9EFJuUVkOyXCO95rd1
7uTzbjLKKw797EKUYSI9/Xx5lJUps4FpiSPa0Pc6fQdtpuoAmJr+1BAir1sQG5mGXoxOB41xQaQb
vf2z/26GTSXWtVdfVuqda+iqEZDAaN1bSKOibpxAumfaZUXebXjHygIES1B593yoBEGWgvd4+Umr
PdUBiXkGxsCw3tQ4+8iooOMWWgbLh4wSgnx6Bgw68U5cVX571EnT6f3Y0+gBsgahAwAWJDQvL/dK
vwnU2P79USnaPKUsod2ms+WGIAv4d4cHEFwJEjYdvLA//yNkrVhXnCSv+ANWcKvM/NGELl9r7UUz
XGZNJM2aM3jV51M5BexYCRD6zNFGuP/IIjCAbcyq9Ed3lLQ+hxmA4HHte19JI91s4/Er729bsz/7
LTiC0+rcMt48gVCh/FEn6bPCNu54eXk+ylfLB1gmDZKYbvK9Xr7yYKAH6pYvUqGULDoo342i2EIq
frRpX4axLFtmE0AbYOY/89kXd7UAeTB1g+KAzcq5z1l/0DLZZdUW2cuKlf+HdVkNIkpBuPcK2bRg
z8sxjaVQ4Y4MQXozN9FN1W/uktZMYPn9ndNSZXon8Gv52qsKGmgQhf41p251XSN2aIsCZNz0dQ7A
w9nzA2/Ps8l5ZKEIrzQwKxyIZoY+5RhW58R4nbeDWEbEP8/O4JNYhoO75Ydrc2TFgAQC9awKe/ra
GxxsgfHMHwa1SWSx9nTLy5lPRSlqoKdNgRMnujA85z6IPCk3NvMrz7cRmGI2Ii1FKM8mhIC8i7as
0hUvV/mfjbykY6voPHruK2oJ6m7yQt2/wHoz7y5BOtCv4JDaYiNd+wzL1ZHYNeS1SvIKQb3xnohF
obVJhm7rOLv2/CWIvXMEjrtsip6OBsEqSZ6htVS9Qol0C/r3zw2Ife5HCLFRkjis5VWFJs4HiFF1
z9KZlHOD5u/Ie4Z8Scj+9BUf/fmE/cTUf+9Nyj3/hoLW8yeHUKET7fpOTuWfJAnGOd/h3C3YNxq5
yH68AB7y4DjQq/jMyyEaq0MPmrnexRxNef1Fjr1pvnouyHaHOJ+9pr2jY5YEGy64Nm3ev6ctBO84
m3qIuisPIG4NtMTrUovewF+sPd1y8FyAW67slPsKpnXv1Gu0spwhZTy758v2G+EtP1oVy7PBAisG
dMNGD9oFZZFhQEmYKHsOQe8QA3027MUc3njgiwX74I/LQ659kuXuOmdjxp1CnetIAd6otP84oV18
f/npKynXhmgCbys8UALT1yn0CvbEeWLSG/REg/K4naotAZ61Uaxj6OwYDUXjNHhtfCDDwGhIDjDM
4TYtSrOR2deGsNwdHcohSDB58zhwSA4PVfZbAhsWQyJUbWztVrKsbyV1EulWM3C3v05+4UGoqidn
HSbpkTLT3ya+09x1gb8ljrOy6jZm0s/IxGqCjas7mi678asq4F8KrZotAvi1AZbf34Uv4pNUGA8K
VKFySRYDx7yIWEi1dc264im+5eduVWpTBz3CY4IOOwF2n5wEw4Fx1t3QvEbsb+6bCWX3uaPXNG4g
Ztowyj6USeWOgfuqqntAYL9P1fjzOjex/N735DRLD7t6Bb75H6ETjrsKbIrxrIz3dnmItQWx/bws
RKkr7E0ocaGCVHsh7z+rTrdbKWVlABs8mVRNERCS0lflTTTZU8CG850jsy3NzLXnW06e8xC9p2PV
nLG/Hug+cANffnG8hMkNB1wbwHJxnojEjPUw/09GnzJc75py3iKyWAkgzHJvdA5WgWx87A1rY7L9
GOBIEIkZQKAM6TW+vMhrx0O2jP7O7YTyPE4BcnycUD1BkVFIiCcjEQoPPdlgd6n2DEyjqIzL+vPk
ut+rCXD2y2OveCRbpvXd0DMusEk3tM3ZKFd8TapIPuYglUV2+QQeetAfJ360m5x+0LGpoFN4edS1
RbPigBEStwl9zV/rThp+ECx3xaEd2y3ZgWV5PsjINiV1X0Sg6oaYLTiPvO+pIX9qoNOOsqofcIWY
bljemm1Y7p8oGZEuRzQ2OFvtIOoX7WgXNXdNyra+Y/GSj77Dcv+UED2KTE2vgqAYoiTfyzSvb0Qe
uHHuFe3OA6+TO3G98Ukr6/IfNCYD31/aadQp0qDyd7lXus4hUwadBFctvI3FZG07R4ZFCJlhw6Kl
WFggKICUeaP0teZKNhZzGtFnBQEbxJupJ/tSAsUgIzodIse/H0EKC7KHevpi3OQH9oF3EGNzN75s
xRo8K1JQyLUMA02qM3pl5TOph7qImz5EQddINKtft1G2AZs4gLk9rqObc48G/h2u2tPbAmQVVwBZ
kSptwKase9kwqIU+8hTFlriXBC0hVZv7G+a1Ys7/gWxysGaIqtePtUDLjCibTyko1veQmPlR15k4
mtk3+6bfOleuWTP9d2wD7xfq+BLGFlWqem7DrPlVqCo8XDbltY+x3J8NXBeoCOtHnZsjY+jOMLQ/
y5J+z7HTmEB6sR+brWLOmnVZgSAPM0CuGPLQFNbkudeMxGEj0fTq6evUBEMbs1mMlYf9HqnP1G/c
Mp5Jf5tlyfzn8mytrIUN1exQR0vnoqnPxMnDne4T58Zzp613X4n3Nos16h41eFkm/dh3bbGjbfam
ivoupd05SgEfvPwJK2tgkw1OQs/Gzwb1CAZ8dOG0UJmhRRvcOEJs7Y/XZmkZ+l02nhIeVU6B+Jsv
KKkeMIX9Eqouv//aw5ff3z1cDaoVrKPyCbDvNwaO3Vj1ZOOIveIMNmQTx3cFsr5getABuEZ5i4yU
Ggkh+bSK0TadxVEFCvxh2Uxc/pi1AS3fpizESM2EkqAJX+ZBqFirNIpDMLzvmpF/jUCAsffnrfP2
2nCWs/d+NmZugBo3p/nbVOt4wXRwPB7HpbulUweK52+Xv2zlRGmTE0rwOKkgcuXTsg9Lomq/kB8i
Xt71Gf1e4O+Xh1nZ+NmATncquQw8BEcGLq9dOQlswGoWO1H4QzUA3BgahUfayB1NQ7LhQSsWaOM8
ayfKq6Tr2sd/wmVvcCb3w+B4+YNW5s3GeXIv6xpaVvoRbSpRnI8LYl8HR0AYTex2EBtCAebySCvG
YGM+Uy+DqABqFw9T63S7ujSfFYQRSF3+SsbuSwXLKBnbuA5bG8uKCBBCBdGzj4hQzPWDn0B3tZXh
K+P0VLPi2cxdGodRtjHY2hRaEQI39dhRTIl+lE3SH2TJf2tAfmPSK3XTRQSXR1fSk4b/8PK+C0Z9
344LuQUiHQGMnAVyumvQI3+6boWs6AAt6kD7HVZIsd6HLaAraik2LA5bJx7fkQYyzLDty6OtmbUV
HPIJKJERKNP/SQwLCNioPtlf93Ar89dFV4EaapZPk6DJSUfobMwyXLJcfvpK4rTBoAHPRp8lHPuK
PFAHF/38uw5AEISzTstYFsZ9vW6gxb7frXfNWic1kdGPRIfRjsPr/1+WzskWKm4lQdvUh3UahUKr
ZaoqiEVzUQ37f6ioGtrlG6uxNsQyj+8+I3ETiGMOTvso64aXu7Q1S5V/SF/VlM5bZ5jlFPzBqc+m
Ppxa5Zp0Ju1jUg60P5I6qyRaQgFCyMBVULrqG9VzgdtjnjsmGWPIZbPiF1Ep6V6dsoH00p6UOB0e
0P+B1vAiGVHHv7yMa99vRQjuCH/KmJFPZuqag8rZ79SrmkODP1weYMWXyDIn7yY48FQLjYqoOmsc
RIfd0LX572r0t8gH1uzdCgw1qVB1Lt3q7GQeiUua/OozQr4OMwoqY9P0GweplahtY0wTIrTpCl2d
wcF+HlGx3UXzKPKdaHjSHJebszJPQr0rs2ZujtfNnBUoZrUUBAR22OBy1XfhlCRzjC2Z2pJZXDla
BzZhogCha+UIHBBIBOFLNZ2zgqPlsYIWh0EXkFjO2sHkv/iuO94EOcoh13xYYCNQBfrQHciVySdw
s0PY0cUGc5E6uu7hSyp8Z2+Gl2lUNl51zlwSfe4gG+nEvpej1nfd862A4asm7TJPVOehrPx9LrL6
JhRlu7Gh+ngTF9j40xaqdKQCD/c5rep+B7ryFEXC8G3JcxOlv7M22v2zRagZuW4PF0R2BEhdGrVe
W50FwKg7amb5CIzclrTI2gdZ7g/1Kr+YZRo9AGbypkGK24/p9CuZVL5n1VyeilDUx0nP6WOGQLHh
rR/HnCCygkKWuf5IOi7OA2Qv/qqDtuugv+t7N5dN4OOYia37v01MR6FhZq6yJ1BofF12i3Wvywcn
pf5GUF57f8vzw7KtwiHJYWPgyXn0nNL9CYRJvRFXVl7fhqVS0uMI6vTZ06LQpaemOdRN0d16kCc8
XzVBNh41MLwLIcAmz47nevl3xQaT/pyITseHpNcJ+3TdMJarT5AhrWbd4mA1LDjFcmh71Nprf+9C
uPvP5TFWlsKGpQLz7IQZ6cV59hJxBxqB5JbPpM43/H3t8csavYtWspMp4EsV8oogLLodmyovv/EQ
/C77695/Gfj9AI6WpRuEWGxfhQfp5skhwmn68sNXnNsmSNSVn9S4U1B3S8UszZNHw9PoyFCpRY8t
/9R56Plb/lWlrqzRBzbUT4ncRHUeyHORacjPO00ZA1GCcjAvt7bQa/5huXfqT0mH1xdnrTOxdx3w
hqO07O84ZEGutCrLwYOaIUNh53ceWuOn30IyEJXvZAll8s+Xl2blI2wMnw5LMXZhUZ6T5cBE+/YR
uxb5yCAYtnFoXhLefze1gQ3jq2VBVNO54oyatd7nc10nO17q4mcYZPpM1Eyu018IbDif8Mao7sZR
nsvB93YGOmpgcmtC/uO6qVo+8J2LjI1GS8nAyzMZVZjGUwpO/iYonV1bO9fQPnIS2Ni9gKd9W1aT
PKdj+gJQ6Hzy4Pkb6WJtJSwfz1XXd5nTlWfR8RchZm+P3klyWyEzNcBbb0Tb5WkfrbeVyWs19mAa
LqozOGzeBEviYKyuNFYrXzfYDaaliYrzyKf+CHBtfQvE+cK8MV/Tp7csgOXUVV5zYKgzxI3GpeAS
8jUfdmKSWwo8a/5meTQRIN+ZWVAC0ejrg09b70czi/w4NqrayKorC2Aj9piQmcxJCTuV47dWDP6u
xzFxo8DyIXs6JsjG7OVz0RYVuvDPS8AOOYgMADGOu7lVp5FLegB32K+Ksf3QgzOh82FfmbzyFB7Y
ZIozqzzXxc3oefD8bp+5SZAfc5CBgO/MBUTxsp+vzZ/l5xSZvKm6RJxFYNQXkfGcoMk3S7YkqMKP
HYRbuRydpr3vtlV9drUDOS1w9gAGd14qU8v5sJ5zEWdecx3INbCRg5S7YVVkpDwb5nr72fQG4nQT
eouAr242IuPajFkur13g3PySAazioTAKGs2u/B40TT3tL6/IitNwy+9rwvrA4/Vy9Gg7FPzrtrmB
2qR7w1lito65a4NYnj8FpgJ5NsueSD9AD5WS5JQQSN4GrNLH677Dcv46JLPyKgRgOkQovfvBQ9ex
6eTOTXq4PMLKStgAviIveO7hNvdcohJxqnAo17neQgeuPXwx6HcJMOUOY12PGkoO6uzQBOY5Em30
et2bW5v0up2TyPMqBEanuHF80N35KtjSvF9Z2/+A9UQgi8TDQcMfUaEQtNwXjTgUqVNsWOjKDtcG
6MkQ0pgDQ69COPJblo97sxSWwLD8mnTqdvL7m7St7hCWt3jLVnK5v6zRu7WQPqAuqKgiy1bhbzO3
Im4aku7RblLG6B3dCIVrpR8bt5e4QginMvA8bBn6ERBKaLOwOAdq6RV08w+zwN4BdyAA8bYPIKhO
r/MUG7tXY71cjUHOulPDDmKm5LUEh3S4G5gL+dfLJreY1gc7FZv6UDa8y1XpybMGuu4fd/TKQd+5
EE+J24x9UsV4DS0lsqZveX7qTF7e4a8nHYG5UY+B2Zuo4T8LkdIr0WSBDemrefR//XOB6gdd8TIu
t0TJ7JSPTqTl374TAKMIjb44Uxl5NZEWG3eKK5HBJkr0nax0B9RXzwFzE4J7o5C3exwi2cvllVp7
vhUcSOf4cGAHKbnI69uZD+kP5nv+35efvuK8NtZPOylEJlMU05b7cdWAX3UK37rWTMBt578K/WvK
xVupcn57eby1r1mi1DvfNb0HPISD/YokfhnEjeBNcuSmdsYNw14bYPn93QA1oHUsIgh3YdeOD3Iy
uNbNVBc0++s+wMr3Xj3gapKhGtEQxU9+mqubgJYbRbkVr7QhfBzsYT6fG1zmJKN7oonW7gFgF+/B
Y1oHsZQ630dqE4O5shuzKRSjhjYiTMYK1fPyDXSiCyMelL0HuBCZvg9FpHYN4VuJaO3jrDjAPJdX
Wk/iKcV1q9NDnnGi4i9ZofGwPlJjXDd5HHGQJc0Od2Zux67bF9j8U9DUiMq+NtFtko3mJQQO/sFV
3c//f3PwI2LL2PS6c31VQPibttEnAcR17C9g++seTv9ty7oTqgRFFIWIRy72OSSuThm6wTae/lEa
XV7d3vR5U+JDPt47gjj9Pk3nO+VC8pgO3/xpC57wkTMuQ1hLnnJWSSZycqwxRbEYvO5QQCTydHl6
PtrZ4Ol2kVZwHMbIXJOjyZFYVAiN5i4QL4Fuht3lEVbe3y7S0kmit6hPXNBI+y91BiGKAc06V9jl
8vpWYA9DxjJpKDmyPnqbPMgHuYC9bizu2psvi/4uDPJG9M3MCYUgfRjudYvdXpODV+m6ebGiuPSw
O8ggHwxNJdxO5WX3M3HqrVPb2qsvv797dXTh4ACvWhdFDld9yQNQ7aB7eYs9Y+3pVvwmuPAs/dzD
kg4tdPbAo/ky9rPaSG9rJml5rMlDQirhe0fkuHQ/dbV76hYazbnk+UYla+0DbLdFt7PhSUuOUC37
Upe4mnC9wGy41NrDLYdNoMU7shYxAdoc3rM3imnn+Zs725Wn/6fgmoMAoMAp6ljQcoRAPNB+Ay4I
r7JJu9Zq3ELTuujpUQkm7hTXrooRddQ1KGS4q11hJWlbCH+eezDet7z4W7ag+QrG8vvlt18xHLtP
WrGSzWhwo//jUcwBSrT3II4cTV595QRZTqubrhM+RCePxDiFu5uKqsxiJBaAni9/w9ryLr+/c9zQ
pJOP3lVyFIL8jf7r4vC/OMauPdzy2x4wTlx+Lm/fFcmNSCpznHvn9fKbr82+5bYMkjmZ787ekU6g
ppDhSL7NmXHiYN7syFqiun3gWszHclvK51Y7XCKqFeiB53P5krTtbc7qB95V96zfooddyeq2JM2c
Ch5pP2dHsC68zKPcT7V6TDJyAlBow5BWZssusnI/4Fy0zDuGfX6DO4znRfJhdrb2a2uPt0otrMho
5Sypy1RT9ABut/xocFX61Ucj8PHyeq8Yk11LVTJU2bx0x/A+pJ8nAzpSP5+ajRPhylJzK/fmc0Oy
hrvekaf6MdfhsU6bfS6Ll2luIYq9BWZd+wjLn0XFHTp4DvZvPSiTaorG2xlEctc5s107DSsPhEaa
M+w9M+fvFPgHaIYy1RyuWwHLnVWjqzGI8PIy4l/DKs8PWTIEN5cfvuIDds10FmgZ9QnUPwJ3fmZg
ilNJdRc2/q3xvdfLQ6wZqeXOqvPn2kOTDbQBGWvRtFbp4o4VQR3s20KKZuNAuLbGVj42fkdnUJUx
tNZCha7HyaKS9UauX5klu14ags/GTzPzP2ZKCHjWyXBUHv/kzVusiSuz5FuuXLtuV5uW0iMUZ4sn
CrHtVxW29FCIodzqQVr7jMUL32Ud0HAUEGWEt+HK4rOofmlenZavyPIrF8GuoEI3Qs1hb9gxLOV8
kvUYfcnKJLhGlRyZwa6f5q0SUZNkCEaFekDr5Zs/b1Evr83/Ylbv5oajuzApKELpIhBSB/CyMAfj
djRu0lavjWD5MUPLSRClSDfJ1Dzw1j0Zwe71EG548or927XQGbR/Q+0zdmyzyIBlB+frZIiK3WUn
XgnUdhE0HSqw5eYUC5tnpz5rHuiE07WMqoclSgOGuVU0WrNRy437rOhBmAA3Tl3nW1LV/G8Jab14
zBt+aNO2O1z+npXZsougfUKDvks875j7IFlrsjenMJ+ve7TlyRA6HxgEt5CUCRE7xsDOG7j5Vofk
ykLYejCdK3NhRsUga5D/iEYBjP9XEYWPfVKgTjS6G6ezlWWwi518JG4+NiNyWilPYxlARDn9q0uy
t07qn5fnae1LFj9553Epx4aaLl+C/dCDF7kQAMjeQsJeGvSxFtfukewOZlmGZgClkX80Lc92EKua
9mHJ0z0UoLIrjcny7BHaz3XOB3Zs0DZ1SPr0TQYiO16eppWwYRc6aVLjyrRo2TGvgidhwjc6Fcco
0l8vP37NEazsbMjQZej0hPyXwXmth8THbnQ2y6Zra2x5M/Ezl+JiAWtckh9+rhdr5RUez1X9HG2C
TlfmyO5LBswtj4DbZMciK78kBl0oNbYwQNp9vzxJa89fPu+dqUqT9S7xEg8nKgnsZ1KHp85r/zfA
1pVl+E978GiqMAwQNCDVM0NKJGn310pVELsruM8L1y31zI+kn77laSZjt70GkI+UbPcEz6JC/7zb
+EfPJz8Tl/42gXY3ks7atFt+lQovyQvkNGzbp1M41N+pKtPYr+otnoGVKGeruAjVBpVmcFxIqP0t
Q29H8+EpKfunIbsGPLzMj+Vfiva48apH7Ouwe9knzP9autfWpW31lh4sEDX62tgRTTmgmp2Oswst
XekWkDDY0gBacWG77zdxOmSWuvWPvAliziAOHzZiR6m6jZzg0zz058s+tuIBdgewoXk7QGgTiz2B
jy5UQ7cfgmsfbjkw2mEmNOfCgWVQv7IZVe9u3mQZXhL7B/UKu/EXHD9EFEazYzlPKvaC8ijCYr8I
uErfC2JRDEcHFZ7rpmnxlXehCLexwyQLr81iqKnhUph6ZvpR9kEy7i8PsOITtoALqxwQ/zXKh5aa
++efZjXwD7I+vNk2qbWltvy6jwKcbETkgVRz/KYJb9DHA72Wy++/Zq9WgaqN+JwWo/aPSGt/Qebs
SGfkG9kPaRzw6W8T5FeuhOXZOgNbUZNm/lHWIKJP9PcAKuWXv8H1/iGk+MCobCYMIJMl83WSIlVC
7OaXdCUXoDs1oTkudGWfOJHOS0hk0O6AyYVgMK+nGWQSXTf+5faEfOsCRfHPIfchIuyNIGiB487d
sQfzfHekaSmPrG0Qkhooz2kWZnJn/Kb/QyCfN6Dj0mGvU6XrB2iKg97DZNBOTBrF70D7Nn0Ws6qi
Q+2i6qQEmrlZCdSYGCgeAs4MdF2Xjf8J3D4kbp2F9Bwcd/1DHQlypuBxujGyrG8pL5g6iQjNW5DM
pk+hYs1bhS929oIHmYnLmhfe55SGHu69W/Co75mfDuqXjqo+/R3SCoqmqczTKWamyMs92OEDfdTE
Ec0h5UN/anUfvMxoQPsqKdhzFQP7Cgjyxvs+D92faADsvtakFMd0EtKLVVdBXAayfujbTwcN/qmg
7ppYNw3YFMAewLJ9Orgp2dMA1xTgRscVHWSzi3Nf9v2XlMro2DMD2kle+iXFne085wAcRg5acOmQ
7MXIh6e06NL5oFooq8bAQbL5OWwhEB870zgZUIaL8Wvaed2vTIQAYIgmqdUuHYp8N2nsxhG6XMAo
E9zc/x1W0XwPrBVN/kI/YyseacbKe1RJB/+QGkztLu2Yd4fLTO8uJxndS4i8nok7UXVsslx/nbzI
DPuymtvuDtpY5W3uQciXRyK9r2nD+j1wL2aIdaLT+pRKoNcP4P4Iyxf8d4kTc8Nlcs99DRxWAQGA
mKSgka7R/0NOE8NhETXPUbKd60yV/9p6KqWxGtMO88rLag9JeTnFkYmAY6zTVn1JStSSAdoLZ6CH
3IB9Y05DfUS5sXmspz485a4O0rgbzZChmd+PPsuixgmdiA6rVEFxs9gJNGBOL/lUm5epx4tNKsjn
G4ppVEvbN5Ta6Jhn1Z62fS9jEpSaHkg+pW81p+GtCGjyPIVdJo/Qh23LXYNOkCruGQluCHVmL8as
qr0u6p7uSTd27m01aDocANUtfjnaQd2P6gYvWbuR+zdhCfuWwjXbGKB5767kUTHejCGl5IvQnucd
ehgfP5CBCnYbzl3uHXD7aJ5zXk4kTryw/J45VVDcRP3Ezqr1xxvtt+lbGBS8eaEoCb7QAIkn1mXZ
k1+1Yo7eQ4NshrLK7IR/VOjhjyoN0h3ot1vQD8K65MycxwzCZb8nXfd/zUlbPhQZmJUM9/D+bUq9
E+0wQTG43+vP2Fhn/n3EJOx1brrqrvMkewsVNmVTy8L7qQpbNMg0QOunqjPfoDlcfoIgBP/ZCRBw
37k5FIH7VPY9mp670tsNkE8p4mQqcfAT8whYdoQOqD/OrMp+z0yeyc8labE6Hv6n+zo39AnBID9G
FBTuBDSs0MyoNbpCRm+fhGAgOZkEe3IgPqcpzt1BfpHaoKcbWidoBsz6jt81NVo6P+WQVREzkP4I
A/keN3Vt/tQwydV9qur+jyyoAwPyRj/bS1r0KQSs0uHZFd2UAy8npvm2p9DnBAInMu0pBda7jhPF
xV3OO8yWVxfRsK/BsnkE+DnvXpQifNrlftW9pn4XvCToTfs2hCKofjahgO0HETD7pwAU4jdjPYd5
scsmV807gpjy6BkxnzJaTCnEiSlYqXbTVOa/NWvrnzSK6k+9cqJPQApmL2HmYxahCITlM8Ug/iQ1
QiwhXpaC3SAp8Zqwpa98ou7PXk/FaUSYvEkUsJNkUb58xTbSK06hyQZ/LwPqJI8J4trXGb22D1A1
aCsvzsxUzLctgZTSiRUtgaoIOguzveacKrTeQRZU7krI1Xx3+oqMv9FX4z2byXT+kVbRFJzSIRye
wtQ3X3HnongMDabu2csSnu9y6EkNceiH1bSvCYyD+AsXqaSCfuHIRSAU7ahu48rT0UNUswEtU3X3
V09yeURFs273kZ9qGieGld+rHHjlg2kgHr5D5dxxvuVRoftnr1vohmtcw5AdgTrNg1R+F+25jjrz
mKTgxywRAr5NYp5+9Mh7pyAP+I7xoNExa8byk8lr+sg40y+OP0QotVQk+ypSBn5wk6sfvGj5Z6Qu
swfHNcDN7ZyOX5Ox8POYB5KA49PxPHYzMkgyP6F7u56LOOwLMn8FJ0XCFYJRsgyVgs3tF+MOsmcw
jRRUBGXi40XAtPmMSrAjseGrnRfKy4TcaicwoKZNnEqVx9CMTnOsGw+ZsNaDm4GlSRn0sYHn6NAX
TohYmgfDo3A9VN4p8FP6ponasj7ixij7rlMfojE3LGqn/AeORG4alxJYjtsessnBSxM0DEITKQhM
SVLC9KHJpuA1gRbfKqbok8hk+amIZvYN4KjUOVR55o4/Jz+i9wYYuXIXqaDpTZwR1ckfKazH/abc
EG9Vj4r/xjVT+xscRvpIGA/fQjrVZewBmXHA1kWyOMVh/j6JohZLRodsz6gzPHHQ4wdxTQrpPoHl
0o3uWd37FIKDIuz2STo4L1PR++q+FRP/S/tODkh11fuHpp/7Nw520XOUFSqKNQXCahegKjgdR5fT
+9AZnR95AZ7vneQAyt6HTYuX53SoHzpIYbw1qZzozidNIXbYSs1kl/wfzq6sSU6cW/4iIsQm4BVq
6X3z2n5R2O2x2AUIIcSvv8l896FHbqoi6s3RMQOFpKOzZeYhuA5rGjaPQjh9lQnHeGWK+wBs0R5u
zc2w7pplvcf8F73McEZUhFWInFDSn2YS6lMkceYMBw4o1ZqXmIRZjddaBPJnGAI+lWmGvKJkDRmz
boFqKO0alezyKKGHLulrkpY+G1sksVrciUHAeyZJDlfNkZdej0XQfArAKJjToFDU4TuUxhwv5Q2n
/2iGSwQh5KrtQRP/xUBI9I/BGN+jPwNweKDjTOXtYhZ1NAUcUap9qAqkS1QudRqPHv1B8rzvboOp
xr5pFRsnI2ZmESCymEhHaOZAQCLHtA8CD5bOqsCq4wqp2ntcSbGsU/CfCdk5hZP0ZZoAJ9rcy7bm
486HVIeXulFezQ9TQnm9H/ETlx0IYTT+VLtFf6PnYXquRn8huwV9aHmkCZVfq2UKuhTjJ+CAZ0Cq
91U4uVWWJJghKCYSHNzWYT/CCoIQS1DUdwDoFJluaD4CDOEEJuWYrFNktKdQUTYxlLVSIJzGMp3Q
rMmzCqtapbWcfW8HBU5W7wfMr/Ou2yiIr+dxNq9R3ZlvIixduuOl6ncczjHIU1byod71edsfsHLO
LRTIkvmW4oZ0MjobhOA9+mWPoE/jnqwQcVZ7Vfsx1pZTOLd8vvWUb14h/VP/7hzfe5JStzd115O7
Oc7dm16UXZ7hEi3v46GunxJH+3KfrKSC3YTI80mzOg8guyRxgU+hNpAl9Y34wUHJz7NkqBD5gJaT
51Ar9XFpkiHAYkR12UF2snf4K3TNhHMESosHadxM/MuYu/kLLVn1HOG2VVnvL2j5EOQwS8agGDft
DNRJ9zqkXZdJFrOfXjepV8r6+meMOS0PPVNwobwnuFhkDb3Ow2i8+huC8eVnb/o2ygrXQaAIYrR7
4zES4pcQZ1iQV6wHKXaGpn+MZ+jXp1PY589elRdPJV8TmaqXcAVIxuM2C/y16Vgg9wmvWhOxJjVg
G/ppiyDzRz+X9GfQDvpLyJr+UPXO/NMLQkzIKKAZSn1RHPo4R2ycL+KLVoamTmTGdAaK+rXIo+oZ
tR2elSrRnyW42yOOScyzsVOUZIEDfvcOT0OAbpIRFlI189eihoS1aKf5FxIaXyE/q5BSNIHDvnHq
uj+9ic7JFfURAWesLzGzsJAdgCgKVUh8TOmVb5hh2OPOH811WUEfuVq6Er7VTNMND4U+UBqM32Ig
Zb+qDmkgVCec2wC525Xbl9BLCHn5iQM2aXYD6i0Zam3qE8bc8Z2iHfasnfg1EH0x4JRjeB8VwA5m
pp+nG9kIcfAFZM2KYShSEmi2g4jO4qV5x/nt4EN1ZDe7UGzPUW5PkTno+1x7UI4dfLQFBZr8n7vF
na5jEGORcchwR+MR/7v0SVKmKKJ7Dwa6wiaN254+BarBLaNJtxyZ9jy9x5gu+RBrNZcH1KuB/yFJ
1GXKT4bnqo9g9CE0++9JrLDogtfkqmr7+StrSnrdJ0O4M5DgfFmcZLrvq1Hc9Z7obxC1VFkx1cvz
EJdjqua++uEOK7tHeVhtFqHgVbBA7FASUd/IGhsxFGB2HDj+l6BrqzdqICaY5aPbX4fuRG9EL9qb
AXKS3zzs6b3GFJxbQGXYo6JBuR8lriFUMssd79p2N2MRUgLV/1cPUdOcFqqTM3wdW+p9QEz9CpSW
V64yYqO3KyWkFQQArzc9yN73aHDguCmDqX5p0+J+ECGS2oqK+WvCwrXf4ddYv7laL2hfKhfNokYd
mqqkR5dghFHadi3MsaAkdRHvP/F+nWwxo0IAjF58bXxeg05caYOvRfU4Y14cU6RVnq6v1tFK3yEj
on4LDVn5tOAN22NmQn8VGLidXUyi7p4BfvHUx/QHxgMrtMNqELgVGP1Io+fIf4R1lgn4YMhZmq6R
z5xiUhc8sn9HTThdjzCfT6DN4HpGAzj3d0UXAsUaJMAQDmnjhL7cwT84KjwiXSJOamLVCMi35KTw
P1cYB9FfkbwkxVXr9rT9MYJ9UBy548iKI7jTUXSN9BfZBgXPat7FMyffK/TUriUjuCNo6JW/PAiZ
wKUtk/sygrswp0413xkyJBIF9R4nFXHW7B+UNk78iZhxcJAs9/CFgWhG3aQoZQS4IhZWf2tmf67/
QDWhkjtMXkJ+tyZDJVjVPdQ/ggHCLzd+68HYEjLMwa7ME8nQmYmxUX1LeXDDBGjkkDGULvuHdV4V
HlXU5DSLBxoNV/7SlmLnCOW3N7zCiGTHXREpedcUB15N3RpNhoi1pSQq/1QhEkVaWre8Kj457pgX
UwqUT+L8ke005fsicCuc0RGJR2pyXfhfQwdXQNAS+Eako4DHiYhhmZiB3stT440IvXD1qvAmwNUl
cUX7UO2sQsd7DkQV0Z/+7CBtzrD8iLk8gbzodilahz8hukgiCgfqii/TVHEIjNM5whAk6kXutRQu
ApoY+qBi1xpPO/dUVgPqVZjFmRwHj0BqEYIKY3QTFMsQf6kTud6VOfcAjG3WdB9DDsaUsxkrAMmj
0jkwnIo6xeWtsXYu+LDPLIp0tDddUrXfqoKJ7j6JB/1C2jU4Jy3vvON60fVXMh+1c4gdU2GahqnM
Jww9QNhPvYCKPV3ApsOz/Lo4BohZBkCa4sTZQT0ZPtTHMOkXg7nA06tXR0v81Axh+9NLSpiDQNye
Z0WuyvzQ0DEiCDNwfT40QYPhk7PbarTnRurdV1FXT99gTk2+b1BCLa9gZwiDjWwBUiwSOlXHVgv6
ZLppwWC6HGko00WJiIU0a75RiJbtHTqC15/2nR4x+9jwjs+YNhZq7ypAq13umqaa9A8XuzJlHh3E
m7fkjfvTz30d3AaNn6Nqy3wPwAnnepmQ4l1LHQDBZQZkqDR2c3JNket6KbosDoL+MT4KL9Y7xJkz
+a2aMRJ73kBwAVAFCb2scp2OkULTCS0qsYxxC5FZGkNsMBkWBEcTkQ9Sld3XYJSoT8UhLuZYDVq8
mILEn1kCOmyBBPtIWEGuClHRaxTmO3REFEeliDE6TPt6AkoaiiV1voemKf8tHYh8FBCBm+Pkpl8m
s1NtPeyRZcAC4ypEQjopAzbWRJK7MOlgeeu5wWS5EXhf2GI1unu94DaEc1xQdPBYP37mg1h+a+Lx
r1Ggx50jQ3XnE8CDx7hwn0ui++5GQbPhQfEofGBUDVNmJsjE7UiRNMcIUSnGBfgQKAha+DZwXECY
YlU4VlkdYSpsXvK1NBDTZihvMQK9q4+xS3CLyhl1Q+QpzX2VVHOSqqVTxV6GCEolbu3i0KCL/4Rc
N3wAQD++5pF4w7WBbMCNHYHsa5BDpkTpIhujDtsNIHezFL0xfBlTsHwvmMN7iLKhxOBCA4TMZP5B
prD8CXbMCF1NSe+gaKLyQxkxksklRCbZ1D29Ux4Rb/kykDt3bjE7y0et+i3uYqROEWLXup7MIQmi
wj0MKqhhBV4Y1ClxkMzegjiYHwvl8Yy6mKNANTg/cSKWp0DkKECxiaHWIut4AJsdbJi+zmkO+TOU
wfMRRUtUTKPwSyBxs5p4IgCveNONcFqUemPSq9vRoAAQ9/V05Yg1AtFDJQ/zMJRXcOLdw9iXSZjy
aXRuZc6BIJyjGjkax33wue2wxwmqm3vcRtMzw1VOj/nY49DVXK0rCafsdFGOpu4kMgyPS4pUL9zv
j6bJk98eW5KneGjrl0AHSGkpqo/D0JTf2ULdHwoUc4S98MJ4f4HRm6hXAA7GzYCCRx/2yMkDJvXB
nWT0yhNg0BkkXMsd8pGvHW0XyFpKhnYpAg39CBvnj47ous9FXPBHHcwsT1vic/3L5ZhimfmIVr6M
SSjvvSBi32IAZDKqa8IQeBI0EFjA2iMbpyXzG69eUrnW16tC+CJTo4/rV/lOkAYEeq4zEC/PUWiq
NgPILwRPiXBE2v4o2IAwvnLYvqcJznSfuAVEV+rS+yHLMf+m4mjgmecAtAExO2RtQaXz4zo8qtm1
i3LjdPJQ+t5XpiRNOqHpj2kqpQynw4wqZtaopfJ2S1xrsQ+jqjR3zVwOEN9Ab2DYkc5x6wOaKPMn
SqpouI4no6vPFWzbue4NQYrHNEm+6rCamq9Qe0qq18KBmmLldgMKZ3XVPMia0ycHKLqdrgvk/aNv
xseCg9PhDFALwjZV1dtcBDiqCsLiuSlqscsT5BBSFdVBqaUFDyR04y/eqKnOIAZDUWRWiU+Rv3f5
M+5KMe6XGbNC9pCOEeaKIZ5b4MaHCfetvyCTrvadZ6Lwcyhd3l/DyRfqugVNtV2r0zPDpTEFX8a2
GszBqQxKDaXX4beiwYNKTOtGuNvbJPAfuYuCDSSUEFP3Udzsh5jDJjAXsks5ZNz4vhmQf69CgjiA
1OT9DV+Gpfwj68XlWReDiYYjBDf/M1aj/EkSrm6NX/av0uvgbJvOIF8Ou1J9U3MokfGM6nczB/Nb
wVj9IDHVaQclFrZHwE4qfIFDMrGgkDS7WmSOwbzVx5w4YPWhLFk89MJbbyFnLo+8hcNyCf5VCUxH
HIzGSYxc+oPFLnx9qYvkdw4890GgtnkPZjBCCj9ovjgScWfaTyq+xbnVGYvn3EHQ6pk/bY16Q4Za
K9ox8DziBy58xDV9qOrPDofL2SHbcl7E0KJ2N2iJXlMoenUnKaYiZ0ZBsxrQEJBM+spBqiMqQV4U
L7sXEKPL734weA9eV1Ce1dJxP+W4PLrP+aLbMR0RuKmrvByj15GPBBV91BZKuTe1b57BT0KRuYlD
cq1C4X5lTuj+QPNvedEqkfsG/OpqNyL48K/aBkVHyPHTGmXCdgQDe8ak6fE6ITVm6+4wtC569dWa
xnl9BXnTovSmHnG0H2OFkAHuvHosENi7Q4Tx19xTx94xaEUEQKfku6rwSn1lGh+uocONmCrMesRP
dYLl1kmGKNihMuWYdAgh7ccnVv7x0ZX5amg7IXPFkCUgchF8vQ4ETjXLA6+/4xGy2CuTN+VVE7Ax
Q8UovEZjKGivexY1j6qc/OaQO0NR7p0IKmZHNESQHXWYaz1eBjKx9ZQxtbMvpjnB+AcG7Eez2iyM
c+x3OYAgZ3rSG0AWW0y5CWlddxNAMug9qD3VuEaLRbNjsqLRTreMN9r2f2knQ/M9Fw3xD2Ze1cuS
5nVF9qKpc+sq9en0Ozb69raEsik4K8cOKIpiiaJUEsRUtDknEb718PXD3gEbpjD0NCpAwQEBM1ST
EwghFANy4Mt+ugWbaAgala47hwfCiys2wxPP7dm5S1vbu37Su5+ORcbMsNGnB4bULhUJmDDSGb93
jC5n4Jhbi2MhJggIiZEcA3owSVKnlZ6qzG/LL6fXZuvoWIgJZJHDjGkPFHeli6g+QNQCkGdigrSD
ENQZM9v6AhstAfp03Qr0gwrJfkLATaQhpBrO2NfWwy2YoXTKlnboqIKpaL6oad3duT/HltvYXVsD
uVF9ExAKxtPKv6gYpu0gCZ3SMFDt/qINIBZi2CSQDONi+N/Pj4EiWZHhhRJ3XS7YmSXa+goLAaVl
E3SmAeamguhWShOskdFqyZwadcPLPsOyYOl2UVg6IlwbSk+TmXfDUP0OgFaFDzonv7OB7rG1j5mM
XMn6yT8wWb94rZfFEcRTwF2Zls8dbvIzq7VxoMj693cWXQVxXBag1x5YMDn/hBXUqryW11enF2pr
LyxrljkmDDvLulCJQfm/vVtJZ204PZ1+/NaPt+zZQ9w0GNIDXpXUSO4J4E+oC/267OGWHTPfIK1p
YA1FCHEizKkud+4KsLrs6bYhN1zVtMTTiZyfeQcOQzQk5+gvHy57nNgCxUUy5uCkSv/Qo+GfIvka
sx54zLnHP07//A9PJ95gGbKeyoXw2oSHgepbSHz+64dJkmQRqEi1c04F98MNxmssW4bGFdeY+ALi
YgNEBuq6ELuK5Lmnby2TZcbF0IWAqZnk38t0BZw3kftthPTJJXuMX7++951tFXU0Ibdd4gPC6++g
kdSo6kbndCA+9GV4uGW4BvWZnBcuHt42d6bo7+gaCXXIlBryfHqTt9bHst4C8sMmBjbtgKJTvQMQ
VqcYE55kqHGfwyVvbbBlwcFEFEQkwTcDjxPQrwHT2fNgOCNpvbVElgWj1FeCF18Cp+LHKNIRkNny
K1G0T+fhth8iYrELlhmjo4SGS9AAqNVx54nF3R1x2qfcD353GFhCeIkSBztjcxtrZUtb4GZD3UoO
8DDcxZAlVOzlYaHV59ObvfV0y6L5aFrXr6MYIE+zortqtm9R2Dlc9nTLkMuxdNw+mPHbXSgw7rs+
ifZRTi4Y1xEiB7UM2ZPoQiuMlM6hhhMfokJ98mf1pRv8Pf7bH7UfnfE3H4o9ri+yLdrDcK4hhAZ0
Ojkoc1TmqMfm0PXuP/97WXenfb2Ll/LRhyFCfPyy1Vv37N1F0pQ9CjB1GMONyuRGTWiyuaYSZ5z0
1s7bZg4l/kWXOYjuCfpiqLNHuw5DuXeX/XbLwmODBNmRsPCCjL80xjTs3PgyWgD2w7JwVpZhl4fU
P5QYk526saqzOAxeeO778Hj6wsNrGXnYdlQswRgdIF//hfa4BgHkWC6zalv/IsasCo2ZfGAdkDFE
wR35wqQvYujFQJv/9+DQBYq5o+T0UMzR5wLEyWzRQCZctLO2+IXQIUqYTAUHlPghgQeU8uV3t619
UaIO3yzaX5lawOoWQ3Mc+7ZA19a7idCIOOOhNzyELS+M+mIEBDELgGf2v/VrVL3WEgaid/nsfbts
mSzjhdgzmoyqAbICiJs9Akp99KuzX7BhvJFlvKXfTD1GjmEgimrHp9lf5jtvEOUZD7r1dMt4odUY
AyCl8HSMvP7mmWG4nRw0Wi9bGct6iSEzx3hIPD1WYrxGr6PYqZCRr6cfvxGj2qoXQamdBf05EEiW
hDfpjFl1JoQeeduLX0kgMQzL686lzhsLZctfaLSOAEkK8C5ee/6u5XGyR277+fSXbBxTW2O4rosx
l+gnwHvW8T8RcD0ZRNEAEaU/qOOfcaLrnfAXDyNObP2LkfBlSaizvmTCDDQP0jNo/7AHoIU40L2j
yDxUUoO6usyp2YoYABGIGu+DvGAHXEr2r8occt1+d3rNtnbEctVz73vV2I6Y+sIwwhXz3DArGpDj
Oe++XPaC9cXvnHI89dC6h65jno4eckO0jQAzbpczcwQ/VBpFqEEtw2bcIAEd1j0vQrVH+T1rdHyQ
bnALNe6nBJHmZO7jjt6C63FJ7Q2vtKzdc3nSGgLgHbqt4ohSNED2fmj2p9dr63xZ1s6mAQlX3OLp
3ANKx3V+wWB2ztzdunm/wj68I9AL30+/bGv3LZddRGKKnLIafpNGzWmYw0v16FhednHZKhlBD0R2
PU3D7zaZIMHqil/gsvqXHVxbHwNwjbyRVdz/lpP+HsQAKJUJwBun12U9/R8YeWjF4SiNATzou85b
MZbiWKrGuY2iil3lnZecC5LX4/LRO9Zb7J1h1IPpnZ7EHCB97f5xoj5Mm6I+9OFanhGDxrBQFKRN
MO51PGZJ7n9Llm7GbSzOaO1sbL4tnjGVVaINEPd/VveSAZCE5n2JoVOnl3DDrYSW3YsZ6G4SesUb
GGq7GhUVHIUH0OM+r/oQ5z9i6zWW/VdKJ4kPwMsfVchrzB3/RJz4vjDqar2FFwfTCE9/ztZiWUav
4LPQExrMr5kYjrZogthnoBfpScaJraZRi2ApzFgFb3JhB5cGe1QSgPmuMDM0TMSFn2AZe0cMLSC9
Ev6qCXC9emjfILZwTsl649qy9TNErhaZKM/5ZTrE56FyM2dqXpJQ5Cn6gUDL5FMmg+BcYW1jO2zl
YD73Q940nLyxCnBvR/8MI9RELtpqW1FDNG1NK/Am3uioH3S3ziMAqPGMWWz9cMvqSRzEXhEK80b8
juzo+qvpUg0XPt3y5kXfu46XTP5bnjeoAa7AVWhbnLmxtn76+vd3F1ZbzsZMBj99QQU52gH3nCQQ
fGtlcYliUwy4wX9foCh1Iq9dyFtsXP8aMESI1QEnfYk3SoAR/O/TQQpjjT9pyIoMZfEkZJnchAo9
5tOH5sPYE0+33HZDgAdgsoNeAwlv49h5jYvpeWqLx9bkZ2KdD50SXmHZbwzIG76AQ5EIjGxAfjQ5
yGl6rmfvnMzhx4WbxLM9dgH4gVQaFGbP8wCyc17VEoHnP12t5HUvcbMyDF/KJbgZc1Beu4vmWIMB
ZDtzZkZwdMXoHgCXdVOvgwvMu+L36a358Nzi4ZYzZ6BBOjXIrod/h31jqle485OzjmFjV2yFqwkk
wDpckmqNBiM0q2PEClMLzsq/wITTX7D1Dtusk066UO73DnVJPstkAF+ya68HD13H0y/YWiLLtHXp
yDFpWohS5DXg3BpAB9ermzOW96GPxgZYdi1kA/hrAO0g7aqMG1TF5YSAnXpPDqnbbDbnhh9vfYZt
4qC6om7dd8cKOnaAeAOPEM2o051epK1dsEycACmDoiaEEDwwJuRROF7+mciBFnc1ukjLhVthWbmK
56ShbAkPzAdry1AgXYHJawB+Pv0VG2v0t6OGbooMIOLLFuh1omzxoyrgJi57+BodvHMRYgD22smJ
e/AG5WTGgyj2Ep9r121csbZfBjXHgyJU3R3XKhQDHPixT8DBH8YGJMLEvWyXbaGrogv8Bvr9UJNN
8heFHmEGEYNXJySXzFrBXRdYxiypitqBQR2EyvAfYOq/exIAytPrv7VE66a/W/+iL+UgJ2hbqUDt
eQeMrQ+RVO8pr8Iz5Y+t42PZslOoZa5rxz2ELMSEDR/WFdSF2J/+/VtPtwyYOmIBqHB2/yfli3hV
pnUR/nP64RvXkC3ZX7SDhH+r3UNVcP8N2+sC5L/QlA4FeQSNqLkfPGDJTr/sw3gYu2yZMeN+57ms
dQ+I7g4snj6ZGXPL40UflEufZAjRgaE+Nxli42ay5a4aoFxKH5hFYLmhitfMTZnpOXmo20afqXls
rJ2tPoKZlFBBCHV3jMP2rVIVFCsAlq3qtzU/9YvkjKfY2P9/xU/enV9M4wIB2wtc6I/Al4Kq/rVx
h3Mz1LYeboXe8dL6SZ9DZiCQ4Ptx6Me/QSB9/np6w7eebpm1l2NWpEM691BoUOB0gNJ1Y4JzCeLW
09e/v1sYkHw84Yc5NFNDM+/BMqdgFi6fLvvplk1zHhLgEA3kv0swf0PMrQLkWx5PP3zrbFomLaa4
UBBRcA+QYQmvRA36RAH+30uSA6t7+hUbt54tqbU2G2k9GsAfVO8lt0BtgyUISZCuWcDHLKgbFFnn
hsFwOP2+rU+ybJu2rZeDZ+Ee4JVX6VcAUuIJbEGoqFyUq0PKIvnvfutFRBC/qtaOy1LcxbWDWdMM
jJ/TH7BxmmxprQ7SBWOXQ++9GwnYXVANy9gUJ2euvo3l8dY75D9n1R27KfSwPONCb7BUURq4gE6V
XnFhKOZZpmygqDk3xLjQHBlAfMPssp0Cd2dfB+Aknl6jra9Y//7uK6KlxAQRE7uAn0LeSBSPtNaf
hR+8nn781hZYBs0L5fQ6WPNFCPE9UQHmby3mcwDCradbFh20IycdenOgAkNylMXoxaq402c2eOvp
tkmHanYdMJAOFag4yBYavp9XV33Zylhhdu8uQzuBb4RcBDouasHh7LyzlbatbbVsF3oQtSNlj0zT
nR3oMLTTLiAgZHXVWazgxitscHdVAIpV5NJbD+cPSVDxJmZZUsdPwuyiJbKx3Q3xWlXWpjuC2Q9J
CfDKd5F/FlK59fst+xVsifpGQ26fLoHOglyCSAQOVAJvfPrnrw/6q/KdeK5lvRAuCtUASaxDP3Tq
uZpD36SgDkNaKQqC5p+Y0vgGgDC+O/26re9Z//7OkmkVgZbk4kCBhxdCMg2QnUJWwEGs18Zlr1gt
5d0rNHQuwaDDF3VgX92FUfRPMHNQrteTdfoN65M+WjPLoivMnxCkQgAA9s4E7nUfZ2BynxvRuLVE
lkVXtDXFLCv30Bt4NO7rEDWM4jFZCwGX/X7Lqk1TzXMwITyChAq/hpxBjdIhQo7TT19PzkerY1m1
msGLYhTRdpFDHQM9O/GVKt6nOdj3x06DNXb6PRu7YEO/IZenwJyh7qHWYXKQkf7iNtG54Q1bD7eS
52aA/sXgrvW9Uv0SeTtlcw7W02W/3DJqo7SYyw4r5PlQpaig4ZeFRXuZMyOWQXMUhsMmR2kVG1Fn
nsL40wnFw9O/fONs2ghvPg2hyov1l6+tdgiczT+hkeVfo7djLouHbHR3E5jIgRwOnEIBGlNVY1QD
VE/OzWvYuO6IZbrE5BExJfJO7SZXLIfk4CrSMQzjHQQFvWzB1MDTK7V1gGwrhk4gRk6X3RGigpLt
eqqn+r4T7eJc+ALLiAPtNd0QwTP0de2nnPNi30E078IjahmxR/q4c4dYHINevOmwrA4+deRFluva
WG8yD+6CdAA8gQosP/DJX/+tPV6y8K4N8y4wwDTiHYYzNY36JaHYtZuns2Sij3cV3HrLt4yDtwAc
BbpJXYL5TtlrPRfn8sqPz6abWJaLMTGmKEJcyxULbhENVaBoTldmBQIhcLmFyv4lzebEtUHelBsz
Dw6SAognuUdIl0xXEfV/Xrb+69K9c7+ic2cDpYAOMFOXoF1OkytHO9Ml6C78dMt+q6RhoKlWCNWh
uAmusnCy1unPlUw/dl1uYhktuCu1o6Al/qcI9UOwNG+yb59ct/06sPbpsuWxzFb3cgwDObI/tC1+
6278PqoxvMivuzayG6IyfuyV+f/7FSUgqzrMeXHZqfkLyx2Dl+6irHJAWwrDwxKepCgMvZxelo2V
tycUxolnAubgp1MnfvLEvGRaQNV4hV6MKJuefsnH3suNLev1KNqkjTd3R/BXI7Q8MLKbD7oCxQHK
oadfsXFB2LBuNjCA6eJKHOOyjVhK/AgpRzT0/oWfsH7aO+sKWC6oS0Typ4EYYloNMF2IhKDGFfP2
zNW/cQ3FlgE3EK+D2uTQoZjCoctHr6UL6IMoX3QBHv9MjpetlGXJaB/MFAdWHJVTQv641s/QHTs3
WntrGyxDXml0btSsgx1DSCNrD9LSLj835WPr4bYJQ5gWQ/QiVJuScC86AOl8TGM84xu3zqjleCGF
0foD9HyOUMTxXyWklRXmxQy+89gWYdidMbePK+KujeAuCkhJos3YHSHqfiCu3kGN46j98E6BIzCr
6WFGu+iifbbx3EE9+LkXOv+/zwIj0NAiqrlzUQ/E/RvRzQXygDH5IxBHp1DfheThEp6JRTc2w0Z0
UzbWwRSvXYpEzXfFKG4hrQRY3gTE++nV2XrD+vd39sxJAsmCDlagI9ABjYtme+Dr+L7GVObn06/Y
sOfIsucAZKsAjaLuCF5+nCEMbdcR8+pVuZVKAdYTaQmV0+HMB20Yhw3uxqg4BmDZmr36eBsUfMNs
UPzMZm+tlmXWhM4DEKYu1JMLwC+rAIOgjA+ti8m51P7s+YYV6uOSDE13hG67PkDdu81UAvxXiEls
Z5Zo6yssE9e5rpsZ2rhHeP6J3kO32Iea+OyG7l1noENy5jUJjtDfebhr47s5byoAwXqIwhiMzs1j
CKWLqZMgkofyRenpwYv66UYpaA+CNNWfiRI2Ps7GffeYJ/e/1gs43/Etm6CahrHs/Q4zHi6bz+na
qG/uJ8ALoQJ2NKFDrok7+8dcn5uosfX7rSC8h9Ooqpx3x2IAhhyituKljTB8ZClyceZW2TBIur76
nc0jm4q8RTHkVm14g8k+3xEl6N3qXYGBgmD3irg5bfobxkgt02chJpAskB09QFRR7jwKrQ+xeOcm
+G44kb/g3grCbaEcWozkdP9AUfenrKvPCgqLAw1u89x9HJbpcPpDtnbFMnwGfb2AEFglm1wPzCBG
bqZq7j85l8Ju3L9AY+Mskmga26OG+nS+Q0saep/LGHkXXvU2ZIxMw/+HuBykxWM/ae/gztPDxBf5
cnqVNg6WjRiLg6qd/R6DxHmgn2Off1uH+1JGD7FkX6H5sr/sNVZtTIJzAYZtIo6VGc0N18GNpKOT
6g6lmpxoc8j9sxNONzbexovRvqsWAZHZI9RobhuPqn3Hxdeog8Gc/pgNE7EhY2ypAOf3JoJymXv0
mPPmk/zCQNEGdaPO1Fa50O1R9YI/8loGX7o8qdll1v0XqpvlU6zCjhw8hsvqDTJX9XLH5VhHZ0L0
rcW3QvTYDBwz6LHRvYM8jObxU1FAqCtHjfHMJ2ykffZcRCAAeN1GCKVXGAMF4t4gvwjc+q3FtXh6
g7deYUXrFMqjem5wSxUDRCkYweBLcFPq4GU9SJe9wnLoARgV1bJE5CBEOaRyrGoIbvbt94Ubtkt6
Up+ZPLNxVm24WDEsAYhzcHw84SHU8KCw6DhnIV0bu23DuKk/QvgeKqdHYNAqTFOBv1bhPF/lFAKA
pxdq6wPWi+ud5+uZPyYCkICjQVOAQSP1WIqzfO2t378egHcP9/IeEmFF0x4r2YlfJo4oxulAx8kX
vDpzWWycJRsuVqAP43osbI+BEEeGidGxjK+GKbjJMf/69BJtfcW6dO++gg6dB9nREsd1nZkBrdpw
letavvujzD+ffsXWLlhmjTwph4QtvgB6s/xARM8eS4iGnVmjradbrhrTVQSDPCei20a8Mp5DZF6c
m2++9WzLlhveJw0SeTybovNQgtu866Clf2bpt55um/HA1Jig6XlsIOivr00v3TarmghThS5aeBsa
Rv6PtG9pjlPnov1FVAFCPKbQtNt2cmLncexkQuXhgAABAvH89XeR7w58FKt1izvr6oEkJO29pa21
15raRU4+2Ht9p1tAdNcIHPbLhZnuXpr4rwLDPEi/h8UC3WDuBmnbZ/X/clz2nuPygwyE9WIzuCKN
JajgsHUdiohy5Lm24l3NwGkJOrmYrPa3hgVPx2ZLtWdQdkDGw4I9S4ZXSjdv+sQSfmuqItJ9wm6B
rywNAiT+UE4BwM+o0nAxX+W/bTH86w5rYlu2Z4hwmkMy2Tfbq16qvob+5VQ0N2FXVKd5KGrkxKEr
ENR94uYjCG2r4MH381/XJ033UYptgwNho7Nl8RsqGE+WLkvAyT2nSOcAhojtZjgZ6LpRjLwCsDXI
KpvfzF6WZMX8KSy9eyClb7acGSosdF0otj5WIwSpnKa98ddwuQGffFKN1D7VPfRdhF9M6bEJU4x+
gF8dggobOQcbbIyy25vMFe9xhf1gGXP+mk9RAWQrdAFXaEHYZy/Mv6HIN/EhAOkVORDxwyEulMhR
YWQr0i02xFraG1ChPGUDIAmOBFPy9UnSeEYVRTYEJYDd7oADDiiEQUVtt6eOGfMhutb3aXtlIhyq
ID106TB0b3oOFyR1msj3k2NDV6ycg5dc8hH5VB9FPDH4qqFoxowFJxqPq+oxtrlbbBvZ0/10flz7
FiJTOLjuV3nQwjsnMxh3H+4byRxXsett2pZiAkr2vOXuUyutr5B6QLEqdFUMfkq3CIpFe50YC09i
/7iZ/OEOJAc1sGOqo9CNXrHlDFDAEAoEew4Y2hWuHJpnlpfQDcuOno1VplCwDAeLBZmo8wqxowwp
TQtiG6Ify/B8aCP9hSTrSBRs4EuF2h4BEsded4WVHvRMBx8fVSCZnQUWMpoEbxa4LZ79BXCTFmj+
c4vLO61Nwt6apVBpQqE7EXplFwHYko8vg0BVTjhMj3QkJsonXQeKNe+PhJVPJT4jnyCjuKuR4aBz
qp2DmD7H2Xt+5S9azx2rKpf8xu8lZB9sr/4KuZudtzkH8fex1d7N5FUfjeVl+S6EebPki0tve5R7
s7iOyvkYwMhxFIP2A5lBRrMEixhbQXCfMwLmCr865vUcxZohBWfnkFvIUb1egKGEN3hZa2zcS4/N
jmLPVlP4qIPnoJdec+9pl68GKbgTHRy8EpLbPlrJ0Dt2savw9XEBbQPQGIEG+9DgVdzYCiZzNx/2
mXfKXuAEw6fLNnHjiUITE1TCUK/pGHGnzTpDKulmxgFmr9Vc7RLiZTyha3DMH9l796926DxPTtM7
wCqMEnbmzfmUbBWOMMcmSbFiCKiMvgO15BtgKE9Nxs8V2QwvBJpIo2LIxpYTGyTW9R4MYrdqbhZj
mljXtGK1qFfOeBMiSubSefBX4SbBEB28/KvQsXCtgyyoAZMES/lNX7kXaN9B9sHiJ1oaIRwa72kr
huuJSVSzR7ezv6J+AVIHuMPlwMeSAdKy15dW14VivGHWSJvMw3Yugkl83ngGYdCo+DeYmkMMiZFj
KwZs+3YBzDK3z6CU/zEsVhv/KVG+Pvy31xj8nP/d99QDILrieNPYCheSdS6SzlCoMB2D9v399znL
VtFj4+IiiYRT7jkPwi7Z8VfZCgGStiw+BCi7vv4Juk4U0/UInJv0cJxmw/5GirTnfqIDFfsaLxDo
vd6Jbp4UCw4dq+khV2ifbcHreKigxxw0RiFvXetKDA5ZKyhBpR3q3yEQ5m4oe5/6QxRwka3yhGYV
NCqLEIntnK0WoCGLHzerEVL/5tBDP1RMbHTcchhAY552GehcgvGmJabdo2taMa3KEhuBpsqcul4b
L10Ve+WR2zAGrZjU5gvo+UBhJmXVp2V7B/nGOOjOFT3ik1EbrxiVVbcSjOtofllmkljRsAAFUhSG
iPvmfkfryoNRzeaoa3JowyHrdZLso1OAPieH2zwd2OpoX7GnTvpgI64w7QXJPhWCfrD8p2MtK0YU
lK07QkNmSsMwiE4dlFXi0XLk+Xrr+/j+cjYYt2JEFbbhXLUY9zD4NyOI6YmV38h6AdvQdiLCMUy/
ZleqAJB+znm5FejGsT4MNgR/SlPx0T7Qtz5AOcSWbu46oIQe08jKIMEjEA6b5Vx3w6/rE6QbuWKq
1VKLxf8zcgfaKfcQTTzWrmKn0PxdumXbRjxXTiexyg6iI5np7K1bVcVU53KEPnwxz2nV3i8CVFjL
Q9FBtomCJ3gx2KumDxXbAV1VKDuVfEyn7n0Ypj2FdlVzA73wGPnrI+eEvc7nv4HWCwU0G8NmTMeN
fpyhRuVnQxxV86FLBNrfv+3VARZXWw7WbUumQetAOb6+bCF5uL6+GoejUpjkqB/IHYgJp6Offall
99GBPF8OpTu7i75e70Kz9dWH6QJl5JABQxdS9iCg/Yj6hxX1Ctcb141////V1DC7owN1GGgDQB3g
yl8tKT5Bq+5s1eHj9R50w9//f9XDhvytJBUCoG9P74d1fA6l9dgQE1ZYsz//epquwf0B9pIxBfL7
snrFmQ6/eGhdgKdI25XfHPsIxf3MPYHar4deXLd/H9ROIufu3JTOx+vNa7yP+ji9kiqfQrAEQHIG
mtbhlM7gfLzetG6BFQfUiWAEdqke08p5hFpO2uY0Db0tkfwQjin0qeKFSnCt2wsEtNJ+Eud5W9O5
geiVtM7XP2A/GLzh+dWn6FEGqAnsMTeAst33RZgUkBGbijophiUdsyqWJWSJIaV8vTvNUqhv06XD
MicPEWhs2kRJuATtGfzPs+Hh7803mtBXyUzm0eIcQmJQBoOoeAx6kTmphug9sqvPoNu/XYKZnTrf
BIjV2IZKarLhrRiSwrZMafQBOsZQ1LUvtTw3HkmC6Bi5q6++VIfgY47GPB/T3hZuDKYzBjGOKjds
X91y7P+/8h5snqCUHG7Yt+AUxJn3YWaH8DhYC8WmIaY289XHwKWcYzGPp5yYCFl0o1ZOEwHIPqoW
Va6pLOwUJKG34ZgZnkM17vQvOhOe1607hDJFJdnvsW6fkLVMO2Asr29/XfOKMVOeRVCixKQMwD6J
5RRAbPkQT1Poq4/SoQg6e9qKMS1HGtPAgrZwaAhjmglX36OznW27Wuw5RRVE2trLGYKQx3ag+v6M
IkFm9WSPkNz6h2Tb+6qXhhIjjW8mSvANELc6GzoqaeG+a9gNNHPjzH5oAlNw1ywmUULvslIG9nGc
e2Tm8FMgN2iyO/OQQLrPJPaj60KxzykCdgRkWNiO1JVx7ddxDc29GGyHhjnS+DCiWKk9wSrdAdMf
tY9zlERgxyfDx8J7tKBaeX3P65ZBsVa2inxGJkmmOQDerhM9h7z4hUr7MhnHzvAZunlSwvBYSU7L
AUvd0T7ec81MXorGVOaoa12xWij38R6lUthIW3uCJGaSbffC6IM1rauPynNARtFDfhHsP96lzqIH
OwTBhzv+e336NbarvieXGV2hIYCMAIdAQReNJ2RrT8ea3jfVq+gB2srJCjscTXAPi+wvlm2vn0W7
WJUhV6IburI5O9l3EhBr9uJV3Xif5ytFCZMwvQxptr6r7Mt6hUeLZsQ+kXl3FujVWCfOEGdOaqjB
+NXz9TnSHElcZWe6Ba3aHI9EaTOT6Z5m7KMd1cvJXSHeheLo1LXsOa4Xanp81M2ZslfnsYyI3eI+
AB277+5UnAdhP13/FE3T6sNp70Kt2e0dGHLYQ8U9/yGhV2xwErppUn21yHBYrbAYzjLWcdvdTCP5
HbaAILtA26y9mzI/kun1D9Hwm/vuboqvNq43lCHYqvZJaotUdD+rzE1DkccWNEcjoPUg8gp6lDYN
m+r2epcaJ6jiC6TrlEG/4gv8+RvP1mTr6yTzb2T75Xr7urXZ5/XVF8lF0n7c04p085MKuvOVZSKZ
0NwQ1IdmsMwD6gYt+1+2ZBd7/NlA3jta5aVt9xcf1O5CededXcMBTNebshHqKgj8wcJE0T46E/IB
OVLSMXiYPB4g6gnh8ii/XJ8zzZ5Tn59zC3qPoCaQ6crvC+/3XD/4+b+j+Ey8R+IbbiS6ddn/f7Uu
UJupZTX6/FfrgRlvHtc63bj9+9gHKP6R0kYWZQiuONtb7/CWHnfhFmdbmAy5DVdPk0JywzFNs3/V
d2jGxQj1SuTCeJt9Bxus9WEZB+fkUORjNuofEskM/T8Uuq+mi5RT5LFpnFIn6i90c25dYHOpy891
lX27Pmm6L1EcZM2hJhJFa/NLgpMtzvvqcxdNv20SnXvgA6738Se4vnGrVp+m6wValqQd5jR057jz
flUWjYvZjqfwBUSS8TKBRzrykwYJs60jH9vxEaLhISTg94IlEjqn2XppyvHEVjtt+n8Bq0o9AQEX
Kk+hSyDF/RRMHqQF7EfGA8MZSjMx6nN35PaoeAYpd9pn/H6g9N0KwaGRn6BEZdivuh6U8wLgNmSe
Fjh54AHrc8mQqV1JkN3OjecnEbBi/16ffl0/+/+vdlFInAoKrh0Me3FPqCmN8w1PoltXx8SzTVyU
GstWX7872kKgsUMnHa2qExPFj4xNpso4zZlQ5U4pZr+Z7WKdUnu2f5Pgs9dtHwsZGeKfrnXFb0gI
JBSQqZ7SFireCbNn5y5HzQCE0Xv/dH0JdF0ohysPNak2ykumNLNQj9zVNzwrL1OeHbtH28qpahuW
hlBvnlLwBsXOKu9yMLLZY2PIyutGr/gIp/FR3FNjgoYANIQkLC3oxES/vE2a6LPeDnNUffxerXqA
7LYzpW6P5/s2IUv2YZRfaXmbBfmZ2hefml4cdV0pRwPIUAjJUf6cOp11gmbpTQ8ujIhMn8dtu10z
8bMWwbsI9ORHVp6qzCqd7XhLtfoTMqJVamU2S7gboYh4NLGrvG14VGVXifpuc1poqqfbGIkvU4gK
to/SnwV/vv4Bb3sPqpKqbFZEqSzyOY08jmyH257lEgFYhJcfi5SGCPH2DqPqy3gFtKlYIuywabhr
yX1ofVvHh+vj/8OG+3fwoSq1ius4VTN6aHt7V59YyuLbz8u77nN+L26KM0/yLx/JP/YH5y7d0ib5
bcefPvU31bmIP+Fndbpk/1zq9/lpjklsSjK/fdUCP/N/HfLmbk4xghUz3YK7sV4SSe8bCMRGc0yF
IazrdoXiEZYBeMXcx0eL2kl9q75DAfYhX0ZVNhYUj9QVhE3hjJGyFtOaRqxIuGcSKdRsBZWOBUVn
JANIfkoL/1tX/66bj8vw9fpW0DWtmD6oddxmduWUrnZwN4wXrwHVi3dMV5OqLCw+hVqnrFf2c1wr
HrsMLARmgjLNeqr8K37YZRZzp91BZkzG3egWzoWjrsM2mIlubvaOXx0SNr/pCtyW51Qk7DZMTMgR
XbNKbM2tbRvqiaFSwzqzaYqd5jQxw5DfvrBQFfCCmsSFueFQ/JwHH2dGdvEzehpwagVL4tdWft4a
z3AL032FYk3h2LO6KLIJ9y7mjrG0iFX9RpGnICnvZqOr0nWjxNmRrf6wglEt3U5u6v0UhtFr9o4K
glmcwhqWrtzSbQ7CpJb8A2uB+j1kUyoGpsX1LWiRJEgHz+Ug9gLh6ezPdcKq8mgXyjnZCTcWtSHy
jb3tJz55yleRjNPv6+PXhDeVCsVa160ZKDK+EtcN4Tw37VMpHhh/PNb8vtSvzKrLRQYpQjTvjniB
sO5W76H1V8D7DBdR3doqZju7w1xIEOanTTPcLJWfiNWUz9c1rZiuZEsNtDimXbrI00TtqZ0MG1Kz
zwMl/lHXsoJlRstIBkIDJAnzATJaL9dnXDdsxVYnKxvKqsSTau1lMTD1Z3sxbBVdy4p5lkWAk6PE
XLduBzkO9xs4+QznH82hVMW9TC0UEvsCTQt+b4sV71VN7Hv/TuGZ9GdslsUz+EzNN6jgF5uG1sIF
pn4K17hzcmjJHCqQDYGq++9WF2HWRSHbJryK2WvcciRHqurn9UXVWKmKqemdNXJnZxjSiK8p1Bry
eBq7k9cEZ5cTE4BYNzd7569s1R/dpW32nWPJ4JQFIhHtMS+gMqNQa5K8c3crhe2P3n3JV+x73DIN
BqWbnv2LXo9clO0yQ5UDgBEoJuFUE64PMn/sBhPjgybUqpQokdMxxlp8gLU+kOxcyHue/YKfhEKv
cWtqvIKqndWP9db3HNMvt6cBr9l58KvKjl3AqcqC0kNOuwbl9JAuHhCm3h2yO0gJGlyObuSKY/Dr
yC2z7n/Wi8EvNhbBMVy/NG2r3Cd8tvsSUud4IqfTHbiS4c7aUwOJj+uGpdnzfyHK5mYRrAJ3sUun
b1lHLtlMDJtSN3IlbNcbDQTz8JA3j1vstVuM401Cj4HxQ6oSnDRrD5x/gebphILEMUoGE6GN5nqm
0pu0kUXCIc+3tKhIkDZrMNzPu0Bf3g938+bnZ9aaYqyuK8Vw+byRNaqxc2yKh/L1nFf3++4BniOm
5OnYEitxfPSDqmxzb8VVEExsPr8ETW6IJrrhK4E8Fxj6tOM3dr/G+NMYvYTsS+fcwC8cG7wSzcEp
RWZJscp7vGp9cVrzY2AfqiLJnFYSp8dFPHV6etsNDyIojxmVCiKbc4DqnALvac5SAhronOXBi4iK
F8s4SvWiAj5SoBa0YKgzCrMYdM+Gw7zGG6iAMSsoWdkStqWsofcicj7R0CTRoglRKjqMzwzvWC0c
8Nje11kTewUUDDmOCce8jQoMm3nhOni+xGq6EBmWLyF5mbipzlc3L4qZZhNYGpYa085kkAzTkCA2
Xd/fumlRjLOh4OWtBSwIExGQl5I/ThTMKMGhzC31FANF3Vi7VBHMpxIP+5kSIRuzZNgtGgevgsMi
VkNf1IfzQuP71QMnmgYWen1idFOuxNRsWyDSJPc3adzLosA/RZNp3Jo5V5FhRTbywrL3kBo+4TCD
K1m2Hr7xqeCw2cOoWY6Bb86L0zx3/B7zctQfqviwjk+uN/W7x8V9L/C7k3Enany5Cg9z2Oznjve/
WcFFdXcu/xt7cazohKoAsbaSwnIHbMampMk2+qfDhwGVjWQgZGzJHkdn8QK+ttMSBcf24d+IsGpd
vL2iytseOW6UO87y+g7XmA9RbHMJGGfRjJYn7HDbehnwFme8EegaV+JmDbbdFdQKf2zTrvFe4zwf
PagTxTQ9tyh9xsmalmCZ/pL1OxdSbTXbYztFzFSCo7F/FQY2inXxK8da0yBfn5txum2D7ub6xOua
VtLAG5n8aaoAdPDA0eU09BPrZkMU0jW9G9eri1hBwSfyB+XromnkDM9mr6Vrevdmr5puctl2vXAx
60P7LOficcMT5fUJ0WwWFf/Dmia3pxLWg8sLkS8IEh5ixfW2dcPe/3817IKgPIWxCLd2vt0GJP/S
NL0haaIbthI7qxDUr0VAupSvoNRBPaU7Tu8Cp7V40o2rZbo6asKFCoxbAxDYrg3clpzuEen6HRDV
vhgTkLoJUiw1rzMwSEBbBlxG4o9XNB9bdCNXDHVh5WptM9YVga5enkLyNOEqZoxFmuZVANzAInv1
GjSPcFFPGTTe2hhpvAiZk0N7R2UOaXg1Nr4HQ92PXUW0xR1tTseaVgwVumiQFMsw6wgYTd6nzOkN
3kWTKlGFp3xQ/ASrAGQ+ZBc8ZrYvdinjnQrezc7GJOc+zDfeNFWsViHdqPTHHauF22LjPPTyIWge
aAl8/vnYBCl2Ww5j5oCyCHgOMi4kcYQ3X0TjEhOnm27zKMYLnHXryHAegKCq7/1apKT73YTjJ9/0
6qFbByW8ukxULVzPn5Tq3N5vzbOHky8s9/8jFKoALdnzCZLBCLMNlbdZ1H+YOpaMWWe4/WrSwn8A
m6+cZ1/P4wShN2By699b2YYxTLjJHnruJZ2w/nEpiGlNpzONN1UxWnBwQb2sOFmWTRvvTg4ny8CU
g9CstgqmAjfYbGUEjY+kiRFiPO8X3JAnXw5tVpUzZBEyajjfzWHq7JPnj32cAQ12LISpylNNFKx8
2NN7+/vTGtL/hxyEbl72xXi1wAU4WtgiMS/R+BSWIL7ClXUE3//hLIcKnXIqaTfTXtEAuO0fD328
acWEm7WuQvYnq111yM3gVasxQZI1/k2lCwHHA83LAKPGnXiafu/RBc4Nr3IsMqH1dV0ocXdc8/+b
SsHNmzu4GvNHq37BXc1uDKlbTWRX6UKcsHKhxYKsgd2R5Ys/VNuPfgORvCE6vu3gPBUzxayqzm0P
c4QPKGCzxRqiJHUPAhELLlHx+7ptve0XPJU5ZG5GPo18QPrQ+QoAQlyHHRQKTMXYb8+Rp8KjJM+E
i5A5/uyapn2sGmt5ahtSH4Ibeyo2aixyvEURFL50YxEuqQisYTqHjliPnW49FRxV22MUegDOplD1
Bs/zGm95cLk+72+7Bu8vSBQGmTf1uKYoOX4aif0B+IMbnxWXvmgP3VY8FRlVFm4vIfOJnNwSJCQT
UNLIDD5Tt2uU6LvkPNwA613TpiVJtFQn2vUnMAAZ9r5u2yjG2zV03uqiXVMSLachhJYFI4amdSNX
Ds2dvdVRthdLtXhwqbruBKa0R3c7ODEqvEk0Cw61CLRp33HvWciynz7xSfrRvRPgseR0ffNo5keV
nRrtasnmYW3TXPxRj2lAAWod0rQKPRXoJHjp9ZzWKyCNNL93BxEl0qN30IXvvri+CQf2tn/2VMTT
iuNCNPUNEgDSiT1wCa+AatYgZEMRdmd9PDZPSvxdeunVUEpEFbmg96u9ncbOVCSqqarxVL0pC0u9
jQtb9weq6SLRuAeh0HCZAaB0biueJ63vDR9m+q9LSXrse5SQLMeMRbIE2nS/F+xvbjay4deb1oQb
FW0VthbLvaWRP5HlgcKkeAdYyD/IRM6xs9EX7mx57HDv5XpnGiMMFfuehMuWvnYGXKK8Sw/xEA7q
MHBeHrNxlXWoCu1y6aBkmUYZQD/sgdsCRNIHg4KKt5KA5Xk15HbS3HbuNs5/+3LrDSPXGLYKt5om
8NeTGdemwiresaUtUd3ETZkOzayrfENbDwHXcUTj4H075a4dN379pe67z9cXVWPRKtTK97e6tUfM
C6uQR20fcVgBYTsUdI7CWzyVeYhta7tEzjSkTWWl2EKwg9Ww/3Uzv///6qhuFYB3khqTs791AjD2
YFXEkMjSNa1YbdEHK5kkKFH6fvk0ePb7KDP4N80hQkVauVPg4HqKKUeOIC/6Ex7GMlQhDOLp+pLq
Rq7YqSOFO5Q9JiVo6FMwDHFXjCaqRt3YlUCc12WFOmC0jdQVdks+tyhGbOIdBHt98JoOVNCVb0Ut
BDTQAUAt3XTv+w8iuusGE1ugrvndkb7aMFsGDRM5oPkMo45YngB2Mlt3C6SRr49fY09/gaLyreDQ
NIQ90bOFypsGpzfcXyw8lLE5M0ySZoX9/etefUXPq8BxixHAGVn+UwmAGPvakN3QNb27oddNW9vQ
sh5Nry2IjTFim5qScBpPpgpEFc7o03XphrQC0koEZ6A6C27Y87p1VawVMXsqohlYtC66wxXyhMQb
XJg7SMOy6sbu/ndaaEkHuTYAc0FV5CNv/Vtvrj4UtYkURjfrisn6MzI98GVDOuOhOfSieCHP1/ej
bmIUgw2CiU5zuD/xz9BsnmILEYRuNJ1LU0JYs+NVMNS2TWNjORi7VVh71hlSv3iei3uAIYxP5pqv
UBFRkxhcCKri/M9s0Eff7G4HV+qFfjo0SSq/1iyaFmyBaB5OpwZ3JQTNie1BudB0+tBsHxUXReZ+
sBybY3s6wznkn7p8vsnlsUilQqO6gAWWVxXwBoDjUDu4kN5UKKU5X6rUWtB+nW2e50M61L/pXktt
3QENNbu/qn6+pSY8kW52FOMFHoIO1rr96YWvbcwhimVMlWhMSyXWmiPpCdyX+tTrvNPs+onFvNP1
baNrWrFaj/G1Ke2gTzuvhO70epaRCYOmmxLFbG1qkQxOYUjpIu+4nX8A0C0RWfj10MhVMJRgPrer
LMJ9GtO9+tU9DddjtqSiofqmmtpBYORB4PITxKO+rUOULoXdXrqtPsS64amYqAm7vaYyG/5ArmY3
f9/VB/MvKiaKrh5beOnj9cmuQQpFqm9tURqilGbDqHiolWXD1lDSp9M0dPHA/Sipuuhg/sXbe30V
ugd/zbeJDN7XsO3KmNm4h9DNdPnTDV2xUQtMFE7RTd7XGnp8MchJURfXm4qhdY0r0XUIR7+eitH7
Wg6FQOXd/AxS55/HtrpipFVv5R2rhfc1yKIwHgj4fd2tnpJjrSt2WnU9FMtkZH2zaAOFFYabTQd1
i/P11jVeQAVFtW0nV4AXrG9h40AgjUGpfIGCVgz8mCkyaaZeRUb5uwhb5vrrT2B/xAXEnN3ngefS
cNXRtb6fGV5tyagIHAbVZ++rZftbHPbjs2vXpruIrvH9sPCqcZ5XKBLq5fpjh0nFDR3muBkgFH99
7nWt72vyqnVWTSwAYqn4No+9H8Rr5ERA7EC0zhC1NUcaFR2VAfhbeXnEfzY7lmZCYWK0Bu9kPlTJ
zt1//SN0G0ixWrLUU7TQqvtGAYC5DbcsuiAzLkAw6fWnY10othsK0dU9t7tvbV5/FmQKflJ3WU+A
ULNP13vQHDCJYsHDIPIKPEv851T7/bu5jLzzskGJ0JpYmYQ9+NnjsPTT653plkUx6LXsPebZ6Gxp
/adeNkkb0HdDTt8F4iCi11NhVJslpnLMl/I76dbpdvQgTgN57C/XP0Czb1UurWauI15D5vm7zH2Z
rMBRxysUdgyrrWtdMeg5dAef9PB3EEL5vDJ3TooZmcDrQ9ecNl3FoG1/rCOPFv0zttGnpecJCbsU
6WBkscuP5Von3DLlZDXLrKKr4OEWC9ze4tmLhiqeVuddaSEHbIsywYnO4EIiuIq/ASGeSqi0+huY
GXMinsVMnnr+RUBRljIrzisQzZfymXj+7VyWl+uzpzETVbWpKUZmbTiFPruTf3ICeYkY+0YlSYc5
u0RTZ7hQ6naAYu+dhDiNDW7yZ7BrnerKAu98WJqw7rpvUEwdMn9ZDqCO+0ysOkEwepgLmrqV8yRg
iVZmus3rNppi5MicOK4UfvccFeELQ+Egk+392Pbvhe++VGVxGVrTo7nGA6t4LL+3IU05DM13GYGi
8maZRfhlWMa5OvkuN8qv63rZP/RVsAq4N64UIeorJeAt54RWj8LGBXwObBPfiGbdVYqt3nJ5BBff
fO+lM4NgvJ1jsKcEhkClWXgVoDWRnOC1Nm++Q4PjPYXMRzyGOXKL3fijqsqLVzbHMKyeitKKuLAQ
oEb5LXKy9pT33ZTknSmo696XnH32Xi0E0girjOqy/l5J/2Nor1/yXUAUO2vfVflafg4oO7OMoXSG
HntPd5QYjwddWpezy7/n4N9E0RWfHsKMWIeKFby/SLWWqrPtrOu+gfsabE68DkFXDJGSCmwQhrX/
A8x6w0+qgC274TZwGF70bQnrs+/ddT35nYECuXD9SwFn5nY8EYw+sUw+9jQ0+EvdhlacgAgYmHP2
XntwsMZ12TWnZm1M8quaAKMit/LKAZQlc7evjHa5+xIGS/HkBUULJgfJxJ3nt7ZlIBrSdaUYv6gG
rM3SZl+Rk+RBGgbO0qIuy62r7p2c2rC1E4YHJMPVW2OpKqzL6wNhTSvJfgBiXo/JMBQfi7Jlp9Ju
iy+9qOciGRxjZk7Xm3IkyOcob6x+7H8W1nzZj2O5NT2KQbwv7c9mlmzNVlB5sipuBRZ3ZPQDj/40
8ayCoQoeh/7rgVnXuuIT5oUKPrQe6lrm6jmklh3bJV6grzeumyDF+mdg2YUTReGP3PPfzdb8OIII
mrXjZRDToyUPvpuo2K9JRkGVhVv4BBq/J6hNQu4w6h8Js/KTqLOH69/yx0u+4QhUyiweZvnYeZn1
Y3FaB+S7vQigXpSIsCrHFdzlC2+c80DDqf7kZcJaSQyd9dmK+7CfI/JlCNZGnB1olFVgBkKxAliL
oHFYRXBXIWXO5+vD1K2n4jhKkUmE8mr+4Sy9fyMyJ7sJOjYfsmbQ/P03ghBph2PFt/VH7YFTBpzt
5U3QU3ITThyQUxQGn498BVEhZNFGKzdj/vLjj1YpcSOSrF5tgpC9fSBx1ATd1qHiSvhhcQ7yArS4
mR0lWVb5j/MgyKEPcP5K1OEI345OBrmHGu6uIW31hdSdiSNE9wH7/68C+VoK23FXKCQMWzHgRQCX
qTmVdYHzbhVM/JAyY+ioObuspLIu/aCAgOX45AL0fgoL+9jt31Hp7ZnrT1XpVuxstXZ9iYj7mw+u
lYLowESvpJsl5TLAHZ+j5o0U0P0aywuSpTyZSU9uSc5MCjdvRzdHLWgsQsLcarGKsww8+7ZCOWlS
eLO763E2SbE06811e3jbkTp/mMpeLbgPxT2IPjB2HuX2fgKRYVxx533fVmnm8/tlKw4dO8Dj+d+N
RahLa0LxPYzOzamw/PnWrrkp1uwx/28P6qjpvAhRQEjZFOe1z++8zI9u8Wr5viH2qQ+LHsqW4xJX
NjlExwmJxv9+S2WxjW+TwLfUfnBa7fofO1vEiRbdbXkQXeOoNZDFEtTdErXF2R9LqHROVXP2t3E4
5kXU+kfRh+B42VZ2bkFIfSE1590Yh00zdcfYrp2/sj3FNJOxHpDj8aPNigNHdB1YnCPuHDpf/KXG
XUfrsFGyFRDMtrx4qHP/tATRYGhdY+KqHHeWA2rZ0o6dF2tok4jI7nsX+DL2qEuO0Zw7auInyysC
ODzcyNIVH6BZ0sWr1V5YPt6VQfhBbPUx2/sr60P6iXbCLqDbw0SS2ag9qYbQRPuk8VRqumdixVp0
CBfnUUQfoIT7EVoukNUEv3l5tKjWUbM86xrhYFq7xXku/AKSf94aW35ryElrfKBaVTe3ZRgEm52f
M0BkwCaT3VhD9r4EhV4ss646ZV5nMDuNn1Ip5wt7HEXAV6y4V916tXjngcYyrL6VrLuV3Zj0XfPz
ul/X9aSc1jq7sLrQmsEqOUS3UfRtyIL7njcJJLxTElZnVo6P13vSWIqa6nH92cvzZf+mIKCJ7xRt
TJCdTlEjxAzGqPkYtfhuygRUBvIFXbTeRw7J2f/D2bU1uakz219ElYQQiFds7LllJuNJJsl+oXLb
EiDERSAuv/4sn6dsvmBX+SU15UoJkLpbrdbqtVjV7qaG3i1LftDzh8jyK4fyv9cu6brcE6msVTkE
JQ6ZWZC6sd2Uly99Jg69DZ5L5985Lz5prt4uz93fc2q6rv/Igqmsq7GTkB59dDuvQdEyqT0v5Fdc
f8O012UfP+9QJckLL/U89b0wcUrdmXRo7lDwbexDEdQ3lWPougI0tdhBTFd5oLLlUTp2JXrQpDef
Ls/Tlo2tjnu+57ek8WHNwFHV+p56UzfuBI9HP9VgyrpNGImuqz7oIZdoYiFZqmQQQdHJbyCgKaf9
5Y/YCJTrek8t65GaCUkK2CL7I7rDyIvMx+LzHPYKsNOoPF5+zpZRrVyf4WKztxQYtoZq89b6fbeT
Rd7d1KhB1xWeQUXBBEn7LM1dtAumfkhY5q6dnzamaN2blxOyON2ABhWU6vUDUjdvcgm0t3WeoNmt
qPqE5VV5Ey8tXZd0yqFRURhi+62yJWjeW9Hm1bNipZBXwtbGQqyb9ZYQQpGlj6MH5I71K0f94NDZ
kt+4EGdf+SNzL+qeeFOGhZCZ5z8t85xBxGA0ny8b0UZJl66b9crMGW2DjryPgdYSHHSD9uyhl73X
tKmi1NLqAIVDYFIS6DmDluYYNlUOhwwB5gv4jlYiVFc+9e/uD8Ga/37qsgTdkskiw50IM3d14NSd
74rxruj1bbNJ1r0wQYdbYj8ss3TIBTZM5cqHUC5QBb88nX83bLJuglF8HIu+zLOU9hPbB1bfoTZ2
3+fkd4/W5ps2L7JuhgkLK1QxTTHYMYddEw4HT7GHsivvytodkHukKMQe49zdtresxdr7KBNgL6+z
tLVV9eRxFTwvSopUBl22M3447XxXXVMn/PsE0nUlLuwZCq8N8dK5REBeuM6OXdGOHwYwmu5lHd6G
MabrWpyKO1k51LpSo8r64HyqEtfP17bjvxvy/6i2Uw4wSz/BZ1G58+7HvrG47JXBPqD0NtlL3Bv9
11eiVgvKiM3SaazugORvk2UaTkNPywSVw++Xzfnvke1/JNyty2OfzFWWLgs1ByLo8mJ4UF7Jiv6+
1mTdiEm5C5d5wlrDF0NIabTZ6wKtm51fwX672V1jet/6ivPz/4igmedlzjehl7a9znZejX5wGRt5
5VSxNfoqPuMCBA2BKNOmYI7krwCoivsgE9eab/5uSf+j304bWyJ7NLBTwBL2UxD2H5YwK58nCxj1
bYu8Sro4OLUAMMcicxPoj1kc0fu8zuyVYLU1Pf5/J18UkPfh582ReHWRTsyjAHpKcbjt3Vc36nHc
RXyMEZs09sgvA8/7e1nmt7H2QPTtv+9eVeM0SINo3rrG3080KPbCo+GVmfl7zk7W5LUgeSSiqjC6
JPF9K4ZPoqiKtApn9DtQukMb3bU+uo01WLcFymUxnQwluh18iTumkXkJbYr6pv2BiJX9YOarcpQq
SwNWfm/apkwyab85xo5RkP9owMd5xVA34sW6HXCs+xo3wfAFbIDxF6lF+dRYYe8JDropVVTeVhRC
WPvvutdF1sWAJ8dplncQe7VdcQf1LbZTFSE3Ttoq1dGeiIGemb20duqjb2eBw1r5LVY9QIpZnbSy
5VdmbcPM1q2BNOAV9zjN0hFa3sAFmFnJhwpAMHMPjgO+m8fWwzFYjP61JGjD3NYNgyaUc2+ryUsj
XJX+rCLavGZiuq1/lqw7BhvSBh0DFD31CshlSoy+94uiu3K+FVji/60wk3XDIAuNWgirMbpfvpV2
QlfJWHmJduNd780/TaTNMTLzlb1jw6LXvYOIiGxA+0qM1EqBFTBj+kDJaO9G6YEKWl7lDNh6znml
/tgBUS3nncZN2D4AaiaT95l3bmo+WHbl1nxjl4pWIcAH2N5lFcaX/gdvfCqwffOPlyP81tCr/UMT
nRUUUIm9ktg9INaoEm70Fd/YGnzl6D3ASzkAP+E+Kj6T6Ti1P9k1pYitodcOPlWQnZcYOgw+kel5
aO/ItW1pY+h1E6EPLfAmi3mcRkUIsevQj3cFiMSTahxvKyWTNWd7u8BYfB3F6VCN0T400bIblja6
qXJB1l2EOC1MUwjEcTrGLY5efQ+eGBMv3ftlk9mw9nX/ILSAtTDtHO57qDGGkz7WQG10iznk3TXy
/K0lOP/+h0M1Vexi40+wSmbSgZqdD9b/yndX4sJGBF33EnrjENQeG8M9SA9AAv3VofxyeW42doM1
q7oRLVjhS7x4Jgi69ZHVQFUnd/Uh0zRx5BoTwdb8rLxWKtJ4JcEHMAX0QL+LuyIJ6bWkeANSRdbU
6pCsRlgIz8O7NzM/gjk7zbR4C+S/UXCIeHWWst4bme0DyPtdnrgto1r5M3h1WOSgw7mPO7cjZnno
mN4Z6z8Wy7VotLHq61ZDfwiqikDBbh9VAldor1PU3vby6wbDdoiDhljMV23fuVO7KN7V3gsy2/1N
k7PuMGzjQY8hxZuDmQbgyegBl827ZuqTYrnWuLRhUeseQwDooPMw4RHtPD9Ilu3hccdCsSu4lA2/
WHcZKsKNrArMkGT0wegZvUXRLqLdh242h5be6NjrjsO6RL+xPS/xlC37EMRDi39libfmZ7UFMxV2
xmZguG3ph1b/nAOZsPq2MsC6ybBu24rOHGN3FO32OD6r8sq0b3gVX23AyN5M7xMi9oBb38PDDlBw
vKu5fOFD8e9l29yamJXjCmHcnNV4eVu+VcM/rn4W5vWmodd9hnXYu3ywGFpx9C/F71H85qZvl8fe
CAbrRkMb0GGh8/m1p892EMkENOLlkTdMfQ1eGnOUJIEGQDBof7nla6z1fV0fomA+iFhdecbGuq7R
S4sonF8S2PnS1Q8quBP+7yg0e0lPl79hY1HXrYb14EUlifANdJyS0Hud6meFHu3Lg29N/fn3PzZ3
FwsGGiCLwUO1m9GvMV8xxa2BVz4qaLnwTCDvyVmpHtSs/SNTnfx9+bW35sT/72sXAEqP3GDOXfVN
51Uy8WYXiJuA0mSNU0LHqIyMwYSLueYJi8N7MIg86PqauW+9/MpLJYCXUSkw5030uREPhvR7Elyj
ptoYfA1K8klnkNrAlzICTJL+ttRpOfjpTdO+xiQtjZpCaQmSWT38QBXiV84hC1La/NNt45/d+A9r
jKBq1ucxZGEX72ApSyPAATt9rYy8YZJr+FHVUOHHDvPut48epI2m35ffemvc81L88daBRP8HIOjn
7dq+9g0FvTO9MuFbQ59//2NoBqX1qdQYuiLxBwUmMMva26x8zbzeO7B+xznmmgXvHUr13B6G+BqA
5vzpfyktrMnX48HN6CU6LyR7HyDaXemDaM2VgLs1+GojhRjNABxTGyLrfZRmSfzxESXvK4NvzfjK
OXMwvnA7w/ljWr3nhuSJVeOV3GLjxdf4sYHxAucEvHg0vcVxfjflHzL/NgAnWXcLdpEHbu4Cg7Ow
POr5XZcPSxZdscOtN185pi36LpK8RlZ0PgO6u2yJ92N4xRI3pnyNGVNA6hcMwrr7yui7yeUHn19z
+Y29eQ0T6wF2x1URhi7Ye2F4ssxFYqOTaOn+su9v1NDWSLHRaDUIHw+IPPJBcxTpcGRqpq5LUCnu
E96UPyIyfr78sK1VWO2pMke9v6ZlnIboCNtlZiwSkUfuGJfztSuM+O+Ou8aNucU0o2pAeVZ1h0gA
pGmGPY+/ler73JBE9dMuv62OtsaNTYUIAI4vYa9jez/yKJHFYtIRdEjHy7O1kfv5K0+2rMuY5QV0
MKKXSkz3fPw42q+1+T7S4Uple2NB1jixMKgi9DDjEba458v7yE61uXYI37CsNUAsnPooiD2MXc/e
g/DeGw8yEM0Pnbs96XdleRPwl6zRYVr0hR7BkrF36nsECuyzcxc4klfXtoINF1zjwQBvQHqpQr6v
XLPvSPwMKfh7tYSntm6v+MVGAFkjwsAGX/XUU3FaST29TJnuPw7TchtQY40CC8EpHJYKF0ojOlqG
fet1vEzbmYppT+NC/LpsrFuztHJtwD8az5+VSDM522M+hcUdn6WfkMpbDniD+uPl52xZ1SpxjkaN
WwbDRJq34T/lEk9HaJu7nYuqlA5VngQkGx8to1eKexs+uMaHFYuro4BPIp3q6k4W/KcYl68S2jpL
MD7HJb1W9NlyxJWvl1BMiUReR+ncq3qXC9KBNwxEbbNDsnp55jaM7H9AYs3opsboKI0BiH8Ioji4
rxp0Nt02+nm9/kj0wKavMqDjw5REM3nmmZ6Gu1bH8W0oDbIGhnUsH6GDxcK91/W7wguBbPaPIBe4
bQtfw8JC0lkaRzpI/bAbDqSqwfS3eOr3bZNzXvU/J0d3JSQgBU+Fpmx8gND4gpInyyd1xUy31vb8
+x8PqMkEkcl55JCeXfq9xF+PEdjov1x+/Q2fW4OKfKvUBCZ6ns6aHufsa17Xj3nE92RhjywPnxwv
brTRlXfLEDSyQ2h5Kge084GT5MwcSW470a9hRJQ3k7V+HKRBlk/xQZjBTB9wMtbhlUi7EQPXhO4D
KmSj9lmQ2iK6J2H104+WI63oC/OWK9/w10dE8RpJNAjaiUJ5QSr8TGR3xA3d00y1d1p8n72E6CEP
7i4v+taTVg49FOFUdAtmq6b5S9iUh7KOaTIsoL84/3HbQ85h9w+7nRtXNkE1B2k72PuMDG/ZGH1E
C++LYsFN8gyYsvMH/vEM6fsTbmf8IK0m7j7mQVs/Maj1XfuEv7oehl/5dk1G6JREGN7Xmf1RZqT7
ytEC+n7bBK0cu6IeOFpLEqThULIEAmxj6neNV0DnXPQ7JUr8e9uTVht4Hy9uqWRXvSGx/WB7/pDx
USaVqZ9QYLpyfvzrboq5Wrm3FVk2D9FUvYlS/ZNVzQOoeN9Q0DhRACEp19dADVvPWR2wBfAzVkPG
+m3g7s7PX9HT36MoS4+0tx/Lrr9SEN9a+tWmTUqkbENY+6B+Y+VD2zGSeBI7x+UFORvQ/5QgoniN
fgWqV2rf8f60BMv0aUHenBaerj7gEKVvqVvjESsfr+qpa3kg+lOJC7K72fPlToc4yVz+gI1VWENf
x85FedEbPxVzHsN2yXfItabD4PQeILZ0msjx8oO2Zmrl4X1PelrntD/Fw7KAi0mb3axHec8G6x8u
P2Jjqdf4r4D1c9BAAOekYpT0nBN052JId9w2+srLM9KOthhHfAAHJxwKIU0SC//L5cHPs/A3O1o5
dg3JDkkW5adkmD8Tou7Gwr3GY3cPzoQb33/l137V8S6ARsGpbvK7OTZZoiUUrS6//9bUr5y5l8uU
NTRzp8YjclcNZbebpbrWErllOysfzkaRzVD8sCflD1laG2fAw9wtBzZfreFsfMAa1JVHIZ3IONhT
4D0N2e/o2n3c1rgr7+1NUAhlmugkY/ovCUOTFlNkblvSNXJrKqJyUmWGeaFhGpv+QxGIK+669d4r
d/XDYB7qgWBo5SXD5N9JdWPMXGO0LHK5Niun7lQv+SNz4zu6gjOIIF+7jtt69fPvf+QSCJdC8UF0
J7C1UP2Bxq0/nJgZm/DTZWPfcNY1OKttDaum3nSnsAlPnrFfR3QgQpv6a+Nd6yLZsPg157vsB0qy
krQndH0/jz2kPzwd3vcKPYKXv2FrklYOazuQDlUTbU9TX7VQmOimxNLyti0rWvkrAcFzNc51d7JN
DLEhO/4zBOzaKXxj9tdgrSYrYvSBjRjctvPRI3F9N/t2eOjisAYlRdFdca6NJVgjtoQXOh8i4O1J
NC34PxfgGabdaHzyM8jBmL+/vA4b++8auaUY8eM6qIdT7QGDTkFAEvlfqra9n6T/yHx+uu0xK3eW
KFHmtGHByXV8H7b1Nz12D00dpjj5yD0HTuDyc7Ym7fz7H76ncQy1diymE+iM9rJ3SVvVuMy/hqzf
Gn7l2pajabEHfdwJqaNOkKf6u4AalyhPX+M52TKv1U7M0R422KxpT03UPp7Ph+fsOgrdATb2+bZJ
Wu3EodbMDwo1nQbvY0iapDAqCfvwNs9eQ7lGwW1ZhXY6lUXc7FoOWjQauduy6XDl2RzSf9QYhA1K
vUwmvg3cZ8sKeyVwbKzvGrCVhU0fDsq0p1bW7+j9+yl6c1TUXbup2Yh6a9hWVc3+0NvMP5U00/tM
BwoXHFdHP+/pf0ni1qAtoxuXl51gJznoT9qFqUPfOON5Wjbi7sytNLDqij/HG49a+TOf59mbZ98/
FQTnv4oeQRGyAwT9HxuaYx0Pr1lu3mv492WL3Xrceb3+cGsIXNdN6wJ2wrngNGsHSb/2KertM8nR
/3P+Mjoc7G1tIlG8BnVBYTzuF5c1yBAafJ+K8vp1sby5Vg7Y8PH1rXTIQVEP6jN9ykj9zsRwd65q
nD+nQ0PEbW64vpxufdmEQBLrU1j2kFdiotoHg3cN2bjlKKso1aOxu5mo35z6Mvo11vEvv/JMkovy
2i679YBVjApsx1rTUUTapUSkFcuxVwbol/ba/GxsfGugWk/B+tKQoj31tP9KaPBQLNURB0SZGPTX
RzK+cvW09ZxVxPKirmGQojrb0nxkMkorZ39Emj/w/0dVXnvMRmRZI9fAOpdFvt82Jw1oTNIPpNkV
83Itpm+sxhq7lmcOB1kz1ogsbkomC6EJUHrnh4V26raEfw1iC5zHgmkcmxMUe3440/d75SDpcjl+
bDjcGr02h5y5ujTDKQ9R68FuFI/jG4qKXzXYhi4/YmsBViEq0zN4Rnldn7x4KR8krbpHUuXXen62
Rj///kcAzDT47BfGhpM/8N/QdsnL12Gp5/Lj5ZffMNI181bG8lpAnNaczrps55R/aMsDOO6fY9E8
Bexq39rWOqy8OtSmAlPZ0p/Q/rpMic4Xivs5lJGTUhXik9Wx+nT5i7YmbH2+oDj2BqpeTm7ueEJn
8IB2s7oxD1yTb80887JZm/oUAtS/y8OFfCZnvtEuz+sflz9gw+XWELei6iyPTWFOlBXDrp1A75ih
epyI6mpX3MZqrIFufKlcx3hnTt24vIQoTJ/va7AdHs5nvdu+4mxwf9itmpFfIlWoTiMy2qJuH0jF
n4aIX9tJt2bp/Gl/jF9EyxiYIqtObKnyHXAckHnALTMkK+01idytWVo5tnReM/Y+ZqmR3se+tfKA
5PApD0q7t5V+vzxPWw9Z+Xc+hMT6ojEnApLDxymWzSdkHllaSj7u/cHPr1W9tx608gswJo5LH5T5
CeHqBbwp94ovX86V1qa4hoXYWpPVjhc2S2wtaOlPtMnZF1Tw810cz95PoHDr/eXp2njEGmOmhFfY
MPLViUfscaRTuUNWnXgCf1x+wEb4WOPMxlK6sa4XdZoIezCx+16U0+fLQ29k6WuCMieJdiCtIukQ
Bsk4v6rpqSufcnePkwA64dr0ymOC8BxV/3IeWEPOwEwfLj3Yb9OmnPy22BvwuPpvQKG7wu5N5QIp
9sjYwI6+g8pL3PkJmG5UAI1jcAJFfoICBEGbT9vWgVRJDNaIvgWhbeipOZ3arJZg7bVFCdatKgCk
aQ9Mvi9PIYfaY76D2nNIf8wzAv4vAkygJ1+MHBuo0+aNncKvYWOr9p+5zsdaJTOkdrKffhn39qHt
x0mOiWKomz0QNol8TAR40GSzy6FLNUEPjM807Wu/fBjbkFd40ZbY/LPvDabtEuYxDkGmcggmnyTT
MGcyAItdFGfIXAQVqGUVlQrcxz6XnmEJB0hUPGUinPt3NkDrfFdSsCyNHsl/FdVSj9OujIRmwHdW
jUePaBIIFnNfhmwxp0iM7bKkxVIY/XNRM2nbve9H09Q9I+cbfA/duLnXaejqhWcZSa+tePNx9ljV
dxBqR7zyd6A/9mWZ4G6eq18TqAeGtMBtXrkcQ2/Jo68jYCSOvzqlcbmwExP0bLu06nAA6/as7/Pu
uZm08XDWJgVYXXaq61z/Ze41CP1xvKwK8qYYC71voCW0QDbaIAuiaad0V+POMCu8sq/uBqsG/q8t
oN3kJbWrCw7t10bI6EgLheCUkG6O5vDoaUsdpFEWllU/i5qbsUrKic6ht+9GEwbqDS3Pkj5GfgQW
fzHFReIP7QTpdT8fo5NVSx3e0VwXxb+OiiL+HpMMQx2Q9eH+OOna0lVsN2qjgKGCFpyDcgMx8EFV
17F9DJo+R1kfkvFZqJNZo7zTPpS6WHh/mD0trUpstWhk8TGNcpR01Vjy+TlWWZOXB28ZWtolNvPm
4R0g73jG/0PTQfUNwCTSdjuPqID/jKCIPspUcnDXPXu09LV+JLzk/LvnyZ4WB2/sHf9nrHVTBglT
QEOfgs4G/adWQ9PgsammML+3YVBbEFuOGWt/dc3AmnKngK1ZaDJ6FZYwFJ5zL5yPoipTU6GHr0qg
3SLbfi8Kapa3mAWKyQQ0PsH0o/FjreRTwzOnPlTNCLL2Pc1IbosddP7YrBNqugxdApJmnE0pNpNQ
0Cev5SUhByNqsTzlTaf9MZniLK/zO1KYVnwtNTiZxYETahqsf5bzO6EG05M96GoVOAxGxsQ3b3DK
BY+ZnwVltHcoPntY2CCLmhcnAsPuAdMk9jm0jeeOVtZ1/+icK7PuYCKPR0+tx8L4k1YZp1+IIkvc
JbGFiaHDwcddGalLNT1oDerUArvq4ug7GCjJ+DXquJeNu8q3JnuL+cy6H0b1Qw++fRuP2XOdxT6O
cFDD+3+Kx46OYJQ0jWo/lhC31XI3tX0j550xbO7mhFIlqtTEc6t+CR+pj0lM21gfzT7oix2+g26r
VE/+5LJs3Le5XZaHJowb+U9tgnY+QR5I9/suB7VkcWDd0omXaDJD/3nEIVU8RCHIsuV+UktnP2e+
Cp8oxNGD50EXQTW8ZJFwuC2HtvIy5Ynuwrx8i0B1od54yIjDdf1QoKOyQzAsWDIFMy3MbhkxzpHC
bLLx59zKhpE071sQbkHry7PjIx9w3SATEWSN+YV1Ie3nvPApexdj6cTeKMi+7Rm1o9zPk6vsbhhp
Wz4VgAo8DBIBK0jmfsh5tauhYp2/qliW9uAvhmpcjkBaBu28RT9XP+sAzAMt9NdHZYr7iM9x/AJe
2A60jibXEgdOU+fKZntoOjfjT4+Al/zdcUhY/5uTQbavdSgCCDyDSnSsH1jJ2/G3yevQfoGKRV78
2wo9i3+cBR+2nyJHIRRXSlknD05Ln867uK0M+dLomaAxNw4U4jKts6k6DSz2oFTtSR5mbQIOhr7+
GJCgLZ9RLFTLKxGWVWrn0dlM/0rQ2TcnwzF1dt8EIB44VWEd9SQVzDKxq/tM50HiT8RMNtFj21CT
DKUPNklqFG0eOhtncZaoxTXhLyP6Dpoy1ejAV5/HS1MeS9w8YGOsHMuL58rhsLOrZjTDoMe06Y14
C0OIFD5qZjvvqwMVTP21bYtZ3UMXuBxp0mWDI8EhG1o2fRxpNk/LfQslMAi9BAib04tPojxj+9zX
AhfmlWg6Aj1wnHUq6MOapcVEgHUkLJOcUW6aZAQ8vB6PaOYfmDioFsJW4n0mYPJoPljf0qJ4soGd
Jv8xB8i77nehI+hTk7sxaM8REbyvxXRs8yYKqsQbxmH+Ta1k4hlQBirmPbD+Q3Rv+pYP+yrwo7ZM
IBdft0dZdB24YZB0dORXPkuNakThe85P7DIu3ydROXpvSRYgSg9FIYU6Ah5Isk8Qz+zO9OmsjFmV
hM3Q10dbmbzbO5Ctu2MEb4p2DffqnD8UsdHch0gBxa6TVCHVgCaAt2eYvjTZXB01jYIolYBNNkG6
IO4FuxwQ1ETTqSl40hHkv0uSF2YBWwAve36AsJia/4khwM12poxAWvbQxKMHPwmXpcZ1ghmgo3g/
OUKGU9c0zGsSVwH1lh9wv4obv6RmZdCFiZ2CYWoh4eYBTvQw4DQHJTrFIBr+NKmp5UvSSDGO7IDl
m4ePSqEw8QPybJILbCpOBw+9J4TcRyW3Hfqho2KojjzKTPMDy9UGTdoZslQJyb2SkoPMyfJNZL77
7oNyAvRXaqYQ29hXLAp9/4CQsRThzkTY4k6sIrSujhApKMJjltO2esoaLdWLdLysCS5DpxlNBMOA
aXsqcpDqwhKYls1+EQybq5gH6XBr53kF5oNAlfFr0LBJJWM8dOSOcBU+0LNYBWgARBE4JJFDA6mn
xCEHrJCVTBm2qd1UOBfJezDCTUwBrdQO9NlgEwiPRTHzeI/scYKtYx8Zso+0qKfgpYyRcZb7eMLW
+xOKFV3+KnVG1ZyoADLGS9qS6Ms4+Xn4BptUyze2+GyMdnFTRFOw72VWKDDAiGFe1A6iJ6b+ANWj
wHyHuFI7RkkdeGDuSSLpZpyz3djQ/sMkiX1wIACzAbRqCHfeTvse4ggQDLYHL2smeeEbYCciIn+7
Lubtp0qVRXA36sVv7b1fRHCVg+mxkYMYvIgK74d08ZnXXAblnI1JHLdF9sFzTWt+27nxG5u0Zc5q
t/c5mZEkxrkH3LqlIayN2IFRh1wBvheiKjBU/IPpF6//FTmD1Bak024AsQ3yp0r9Wy3KWPNsFkrs
lNCiEsv0pKNJsrQRrLHBHgicehqPPJCcFEmVWeG8pA/DkfD7acx98wxckfVOvlG5/jIXEy1tYpac
hmh7nsvBiPsQ0XVqn0ADqdSr1+rlURErQBytOqznyQ2LqJ5kX8gWwP6saFh574uxZ9URojwubx6U
jJvmRxf4OD7uwQNDobkcCxMN3UOHf0q36wxWpr7TBcCTy12dhb3vUuy3qgmPOjfD0KTIV2zjkN4P
vCuPfPCodicxh50fpzEbghK4kznozQOuhBu17IyksRoOAJx995aC7JCBmmLa29hw9ypMXwR94vdZ
nOvdjHjuDXvKcpxIUGPogznfLed0B1IiS0YgW96LmKvysJRilPJQDjmOO0lvxiXTyHNcCH4vggRG
/Vp411gYIeJI/AXBqK3effTY5OSuKks2ulS53CGO9qMOFnALqyhbunvRSZy/7ktk4Q09DNyyqDnU
yushnFEQxpYAFTtt0KqI73HYwwxDHlgk4Aqy4hFa9tQprAoYmD9GZrT8y0KbBstJImzEqpC+nnEO
ixt+mFE7Az96UMJVf9p+jPLvKhykEkkIOlIGZ6ZjI9odqcHz9rPxO81ehVqQqO2FUx5/p3Is9Mdi
gOrpS6OIZF+HpimrU2mHzCeHuBwFTlj5AnGccqcdLiPDRDOiQQWjxQhUE+5zcNMd7fssLzXfO2S4
yF9M5tCsE3JX91UCQTRnn3U4UQ0lCF2H1StIJJBzoDHJBa7e+1PRSpOCkHTA2WhGUuT5e63LQRwz
biPoQemMREu8G8wwh18dIsPyTSNdHL44YrJZolEbGcfnQpVx6VI2wdchzEFGWfdvs5uH8lFGegn+
ZWQI8jpZ4P2Qy5kq2oYqdREhBsx9vZ81wUfGYEVjUoIIby6TOvQtiDnCqY7LZhfmsp5+BWGOw8fd
Ek0+9tk65kC3J/h2A+4oqgpeUGxS/iB/tpCRpf/H0Xltx60rQfSLuBYB5leSExVGsiRbxy9clgNz
AEEwff3dc5+PjzTigOjuquqqVzHdTXrjmjs5dZue/6WtZJ6x+9XVqxrTyATR2sWt625efqh7nO9/
L3u5cI/7oyI9TExemY2/ZTQWpWBK7LrNTrq1XLW6bmVdul08AQKo6LmADNPXweWkeSirfHJJbLG1
2uZPDfz72mNRl+0fq1U5acXZOG+Nl4y1zdpInDn9GL5XlI5qSIaCQ3KHExYdnvAt4VhVBTX8P3sZ
e/myC2aTq0Mried/EM3N9Ny53SifzbjXyxR3+RhUT0WxbXa6eWRQ0Lt7jTc8RGtg+iHO9xL09Tha
jlP9VgEB61bsA/pvt0qxnUkXl7vC+rk4bh8+BFs+muY0LZm7/6BPzvMxbgcaFxXfDT/1D+mqwZjY
XfIQaUqj/PsCdm+LinDT1vLNzyxSVi+fURTW1rPl0u2NjKWrrboyblfHyT3cV5YPUxoRvLXBUC1z
PFT7sL9yOhfu96pEDzcQrBcSNP8wyC6i7+v8trWseBkX/29m1R0DgANmsiWjPdizl0ggHccQ3Ixr
J6H0UWF162kId8MQZZHTF2zHtmDd6aEJpoYU9c4oY3EjjEzfHsFhkTsrctBmIuGPtii37HdkC7Kx
4n7aRasvaxutqNs2v1FMjUrVksLMu6OLHwRo9WZIhy1Q1inqrFy/oSHYPUmCbNeY2HOm5VZw7PYt
zh2oZzuuwkxEJuYzL9Z7vWbb8l2HuXVHsQulx9sMODU+YwQSmP/uZOXQxoWiufvRSnfSYUr/2Pvf
bLXfN1SJNWGgiythcqao3OnV9iNkvMue/Kmzebsw40d05TGP4om3DsqfiCe1hvwUWFlLJ6krk5Vn
L4dVvDU7STVbWtggHE3isGhb0D1OeVs/Ty5JMDrJNqfeHjsxSfkhW6G3U7OX+W4l/i49/eYWxZ7d
UHwOUZFiczwic2hsyc+Jd+FPg/rR5wX9SCK2qZyJwxnBN6ig9orzEvPx3H9bmCey8TpNjGW8xBku
ULHx1r2/7r5eNo9JHhc+jc1OndGjBohAfFqvHYe8IwMRLXlsBntTNteADOzP3nOYWBkJOidjJmNE
ytykzQYiHYHcafLedMDy6ZTYGX3sl7CHSHlpReNsschpufJu/stVM5q4ytlR13wooLY+caNR7C4W
m1rJ77yKI6iHn02gF7FieV35yUgLC4Wwln1+62kbSi/x0DMGWJZ0pcUmgKLjrH9vXOf7te9UXd0K
WuXtv21uZi/mizMuLSIufeoYGumJl9BrtmU7sOTfFZ8l/r59eLOjDMvtw2ANTOCnUbRRuV0tG+pI
HqbRm7z2KMuCjKCTaxyzgaYEtm772FA4/O7SihDzJf558UFHTY1K1NAXKjwsK7Zt4hRI0veqM+8B
NiA8RmPWKV1XI2aVFLkYpjqhlTTTO0s5ld19Z0MHf4248YBE1aUa5Crys8WCxzq+TXnuv0xrF/g3
38fCvU8cq6CfSH1ts4PYj1O2+t/cqF+7OSlBqg6ln4cmg8IoKnPRM7rKw+JsdUOoVI8uF+VLhZGk
l/O9tDHz1QCZ5Vba+i/0HXkMff22SHvNksqpG+ePVdaL0cRNFbSRcTDMntNd5mJkKuayn/rmJSR3
o/ylOmy7rz6HKLsHTOQuL1qtZwU6Se2p9vrYC1GL/5aR1oZfT97sNsehzIX1tsw5aXdwzZNuSMBo
5so5UgK7bDgb21rm7D3zqrV/XzXRwb+h9ixVgtOrafpXT7Xkg7CTSQZv49n6IfAogNEBsghp46Ht
a7k+Swowb1cUTZNrYpvS1myHzLFXJz/2vtNXexIRqZT/wqzVC3kc/e6X44UPzGWaLF6+ybtRfqMO
HoGM8m3ZIoQkyao9cC0HgIaXT4Vz8IVLq8c91Qmrcz/obpdSMcSxW3sM7/4bkFZq709Dbe3OfnCa
Qnlb0jAHMUHJiRamZbhQtwngANuYgYkzP5Z5BcuV8OW4zafn22v0zQZDLH/Ldu63b8qaWlIqAgaD
4snF39f/PnRZlP9RNcsPSGoas8w4flhqi14jvLvnHxzWbgO9D53wCQBq7x9XU62/6pl6njFzz3t0
2IzhLNKfVZH9RJTjZJ9zJ9jmX03tUYZk44ssjao64h7PClWpNNsKd2SylWoGLAM6aZCE6TJcf+Qe
g46T8N2u4GzrJtfDfRXYZnoLuwYrLjbOt/GfGUufVDHCW/1f9g429oH1cmXAa2zuq+WayYCUoiSY
qym80gCIt7ab8iDVwtNUsJFWON4LUfJgAR8t7BKNHSRWx0z5mLXjSvagqs3R2UXJY8lDPydPafPX
OJ/GsXzImTz0BV4BIyMhRb8l/MHtnFTdrKtDFFn7Z5Z19c+imvmiaqNc66FW2J1Q76WlbbaNMRsF
fB910mt/bi4bkYG3hRHywXHL+smbBkYKNzPdNW/dAGjIG6ef/rKGH9neyh+M6P5vz8bGPY3seT6P
DfsEYC0WpaoX3cnH2q9NVq766WTwoLJ5ogXAGNXlrW09tSWZGuXP0dvm19Yz5nGws1BD+JI0Ahq0
OmMCFWWOxPCYY+G0w/NOtIlzWCpv+Qvu7UZvpHx5/jcHs0lmaQCr6iCXXs+HLh8gekCMB9Jc5XiJ
nM2hBc5qMKkl3yMvrua++xpty5t+I/S/840jSO8RWHkY0pqXBSQiWlR/6nYrGk/7Voj9Gk7Yk7M/
2DvuWeK1qOLIZIV95bXD1gipRSXTbFLdZ+Ntdn7qWX8Hd/B7N67GKBhTCT72e1zt7Uqg8LbGJAc4
Ku0Wo26R6Mfgvh/jfe/xGvnqrIkdLHvXbpXk1JDgYGq3/PQaO2TtNciXIp6ECttnZRvclB2d1y/Y
BOiZWAavdp6icfDebHw399hu6qY7b1vuPAEqyq9KhFx5dELR1dG8wDG7tVIrxqXdC84tDER3HtfR
qAMvoi/SaNu9ZwNr5T97c42XGNmiHk7p0DFvQ7dVZexMsupiB0Xr1aqmKoplQwdI27H2H2Zt+TrX
pm6jpCvXyrsEeZ1VSTPY3RSzeJarRBiTY7Eqc/PP3Xsz3oDU1QCdo+UPxpHNJRNr000aNvv2QwzB
tKc74JyXTsw0dWKCURWPvohW5zQ59N+nyMPvFHgmYJGUeAyzEog6Uv646PcVH715K7yHcmUlOhah
Ld7ocqln+LHmNJpFucuzewc9Dh2T/LP2ALdTha7PSfahc0yM0WC1n1er77wkkwvfPWQ8St7cCzR5
shvQSl7OkohUq/D0ZTZy++fMTVRd54pV2vMI01HGXVBV61Nu3R8V4MVYpzLo3LOL2XqdBMEc3BzX
q77Va96ao2wrTm2Q2wyMqvKH9TJbs3DBad2ZjY9us9aUS4B/E/V10/8lYbF4D11fK4xMl9E5smNO
0lvklKV3rBZv3RJlEUJ2DdU6Prqag3Iu6HDUKwkK3nMTFqF/XPYgem3NWMCC+C1dflSa/0SFKj7x
1FI+DO5eADQuVP7rvhr/XsQ9PRwmKnaUuLY0XZLtNgRFU0+BwK1s2+dEkifgUKFZWvmO4XVhM0T0
iwf01igFhAEJ8EoKBcd/7Cv5XHhzftlWWIxURXUBfeJa4qfTkQaGwXCoxcGt1Vry8KhyMDyu8y7m
zHnPh6KfH5dictdLCLGpTmLU6zsq6e5GzoPnv+TOwqs9IHKoDhPDIL9cuWF9GhrTYD6z+/staxr+
bnom/S6XtSnicaCz/2HaSPwtgsH/Wku/yKh2ppDVbQpLjPIBPkqCXOnzReKy++YmnZLj8iDqbiqv
AJpL9p8ZIR7ifcjm+l2D9/5rzBwMKeaknrk69uhSmibfGyqAQwxqnk0lyWuNl9123z238JukF7M9
fV+sYKFoDsjR6ms1BBtaALcYRIIYbirSaSL6NZZBXTcpf6W9/R1gCvYHWhGpXjRk3MbVpC2PMEAS
Xs7a5O0vmAWPh0XPJC42/8aNh3rctkd/dQIgfWo2PBgfzU6iXGXZ20a3txFaCHgWj06hKVaz6z23
Dvc5c/j94qc6eu25ad3VXHK73oY0u19eB63D6uewh/V/JV3e+KceSOk4w1jat30l/jmRPe6C8a5C
5yYICzWxRP7w6OLJhNM0q5FHWtDqc+0Lc+vddf5k2bRjlI6sntZ8Xh335Id28bfVdQDWDjtcxXvj
QKrm6JsTiKj5yixoRbHWTBdJaDv6iqFB2R0xGlB/JiHdAZde6e/dSY3CW2kEs1lcJ6wo/jSohl4F
XZEb2woP7KMOO2UeJNKfS85Q3v3uFRkQjNeefGCDTX/bNGjm0e/3yD/XbRnZX66Z5fjp5qVojijd
QpoU1ThP9TpNhJ9RgGCX60k1B+w/KYP2VFO5adqQxUjlr7/9qmNc6bnymZOm0Wr/1B206h/c2B19
qNtuSwQGu681gRdObJVt331bBJTzCTrLr54yDC/nk5U7Q3FezZj5Z+WT0JrI3d6CpGF38GbDhKmz
LNAPHPudJ/e0VTLoz61jdvcyZpofOQZs8KcTKgv70bHmKuC05FZ90CZo2tTkst4fs5q2pYwZ7svq
UHtg/if6Eb9McukNHZ+t0y9hvdS/BfNbeN3WTDtJ2SN4oevfivWpXUOwVEQLPlcl83V007Thzfvc
hiVLCUFUVO1yKrfdRGPiSo/1coNUTX1JEUTDCThZ7D/7teLw6C0atngYQ/1YUodyzP3G7GfpRsPN
BnAYHwAWKBdzPwp1EFjcVcyTikhywAtLsFUscInfVro11dXcy2HW9f+mUvZTdDK4p42fYVjUevjc
jCur5rYSJSmXx6mx7aEyx17vQMR/1r3rCm4axVrptbFsvS045PRtsMaKTWzCCNHvWeV6g3DvxHPp
CRYrjUJh9Kcx0PxPDNo1DX0Ygm/7m7X3SVgzxAyxh7FIcUMOYkXszwCiJVXdMaiHdNVBSkfTyHRa
70p5pt78+yCzcU2XJgLG86PMpaTnogAPhk7tHggcmnOwk9pyU6nwkD9jcBy9lFLuwSmbd/0sOfPF
wVuHDQAzty03MVAk4Iym6ky89wUpyvg0QrXq2dfmLJqg7l86ZPIoGpyo/864v96CXag/1AL3046m
Zn9tB5/5vJmmAUlstzkw7kEDZ1ZjN0/g7uS4uD3V/SreAAIrc7Yj4MzLhqjFSrzJaVze51zmab4E
1bW/t9EPxT45bPEG3vBGm5Vlh1aOQftppnCifoaZ/0ZmsXzRvdU4h6YPAjnH81BG5J0JZ/Apurrq
His1i5UrrND2zXSybt/0XvaXLeyb9tbqYCyvkcqAOxavzZYzgklslTW7CbOToEYw80GEo9SxtMhh
iGlo5J4O1f1VIKeha1L60oZ+KvCd6lD5ft48TWUYQMrMNvVvyEviw2AiZR9rwOv6Qm65xNid76k6
uBOOj+noNqI+5B1qirPvzHQ7O8byb2CX4b+taqLHerabPe5X6PSXqg78Hz6BdfX3EHLqb+UO1dM8
FPC/ilfXfrJEwL0bQytSAZtM6vcdpiFEnLQ5+2PX3gNeg2wd9Im4k8IAK5RL+NkMo7v/7ILMy4uE
s513QbJIne/s6E/5re0WwOMDIqG2u8F3VnkaBYMVXKQ9meYv4+Mc3TYbf/zEXSYuNlFarnnrAQWa
71MQRNaxY/8iOE5bCRS35mX0vbPbaHjKo2j9WYzWvB+15efrx7CJpf6qo7axAaZVYKHtqpcgFDqx
Wxl+v1sGjAiMpBC//KXqbrR8y3QCpirCF1KBWDlO2z0jOiPJI8x7b+vs2/5j7RoDsbkuxeKcl7Vq
+gtzzNQddvLjy6OuHSWxbXAW57TOmsdtwcQUJ+Ju6Pjkon0nHkgcxOVLdsI+uIs95mkDjP1hcpEH
l7J1nTz1Izl/+moOfnMNSbraMbSmgx75cIltDdMFUQEhYPhlHjRDanZg9Biii7V2mTgVw+IQBjqb
sELIVoBXqGc9BGZPGxmM5jFUGeAxsdyNKh87tArVYRitfDx4i51PLwuQdf6rZVq0blZW3qHCHuzp
jXTr9cGSy/BcRt36i8UwGwHBsqBsnlEDTUDS++xcCZ/fp0vTmD14okTxX2HMOUg7beCTu27trR6C
nQCrNhtf0X1FVwk5HqZOZQsncbus2l5IZuo/dp5KmSxDXqSDo8GOLZq7L4dO+Sx2BFS/Sk5lf14Z
o5vDEATjrzZc3PcFu4lHBKzRv0jk0/uExuh1wErgrW3azop3d7Q/iaCi11qWev/DSAezwChXvCx4
9by4zN//sqbqcvDvdvi+lWUU/q0YtZ2T6rxAJFCKTN9AzfmfpdvAHs2wl4+kCgbLHUDvnne45z/o
WenUMjQwKa7JjBVzobZLSB9xzBW6hTOGcjtkxar93naOC/GA6hZUoZ4dsN8oCM5hibOFgKBdE0gd
1XOx7JBWNu0WY9bW1KReCP19Csl8zyPet7tyNk+nZoYeGKpJn0g8repTPqtlSSN3rV/DjYwi7lHr
Yfaz6nfDOtPFnVag1WnJ7QwlLoze5qzzZbBpxdLG1pVznXo9ztfcBIRIr3s9/fJL7L7M0C8foNTu
YRJO7wIuG2P/MCUXJulewe9pdkdxzNjPGJN6d+io6Q29/Wy7TmcnAuQwSl17yKvHHOE6HMicU/rh
WNzvzFh3BNjV03jIIif3E05ciMylWIcDSeKoDTKAkGevLMf5kNPx6QSxYO8dsTI01bWdp/Kx0F2z
HIHf7RTUb3bhlcZ9S/dB5tuhRo2UQ9z7u3cGqOq/D3QlQNqLae04Q5qCSY3pxsdhuTd+AI0IzpqQ
GQnzEfZew8a3a7rx0fcOUxYULzqa8znhgxV2bNusObnDkv8h0wzygHaaBNXe7+SSbu7aOKnl7+Ub
PHZ1k0PYFc8QyEqfxlI52REFVNU+rcFg+rMhTvSY7yIDzVc0MGE0Fe9jwMGTWbQ9t0skC+zK1+As
BxuBdo6f+GuDivCa9ZV4R+4il0OhLQgEe0AdWrV6bBMHnV0dO9o0j1GLNyDasjyvzkCeuX1xA39p
k0ar8IObMYCD3yuaT5AockPgGH/xNQNh43/o/7RJF+q5zQIOXWd1Y7zdQcvUUcu6JHADkUjasvOe
JlsGMbvz65mvFMhroXGvFnCD2coDxgemfzdu93K07iRpsDDZMjfi0eDQrENcnwyaEOqWsjqR5ruz
1O9ybZo/XTAWr2xt4zPTgXYnao34e/u6qiB2rDGdxmr5YELoxiQrd+hQq67qf7TEOryQFU+a+zDK
6rRGbfC3JAuvOZNjo/GE6zJmjsLSOs3azPUOUSP0EEsqJk2/zKon0cK6pQSD5xeduVysdsgtdK2z
xQmvIIQeWqO2/m35kdKwUTY3DBCnNcVZXe5PbRHMOt5w0JtTsEO+HcR10WPoETkEIbUdvKKiNy5I
tSdDONLDc50HcGtBaX4YHBBTCHvr25oF9vu2+PW1LLrouysAl+iq3e0QZBmxo8s2Ot/KuqY/HDoB
edFvfvhsSHr8KptZ1L/lYLn2FOt5G8IE5iWkSqxCW9ccPst6NXmZMfnVaukZ24Fbj55ekDv6bVma
ZKP+zifQF2Yu7QxDyS3PlZhynQnzmFstshqvDMdfQtfAgoy1TqJ6BadXmtBvHuYuCmBqu6D/iWLU
uXjQhAW1suUoyJ63QSMucdIFvcVDW3kDyprWKx9B34ffxuvFKbO64D90yKUF9DoU7XETHjyWHzZZ
mM4GpOiE7rj+HHMERkltD/XHCKhQIB2EkI710HbuG0i09zB4QUlEqMU7E8PN80d0iCP3Y4nFxnSx
c6ZGRr/A2f9x0Q3VN6KUbJJosrBaHmGY2vE0i7uW1+9McUI5bcpLto16ftJWkTvnSAu2NVETLn8d
uv7rptbpZ1jr7UehVnZdOPdE2bjRXP/rSrP4sTWW5k1vsg+OxVyhetu0lb82daCwcYw8LVMcEYyD
hrlZNFBtY/p0AA0zyMeX5iXy/LuTF7DkAQdFLeLAcGtkoMVfEc+oTpttX/BOaNFMiaZqn8NZt28G
kfSnM1emjPMS/68kA+cajwbnUPIz1z0iIkT0zr+QuE166dHffiMnNj9Ke61+SySLCvlUx1Qw5Nl8
bbNq7o4D8a7rFTjjrh0qvW5/RmjhJCLwVHDOWct+dRfLR3boS9DlwdgLT1KYhzmMuh+jo1GLxs5m
T/PvgpdkOwa95Qfnu0TiAVOPOSHkrX2z7iFNUJJ5q9Ng9YdkqZb6apwseqOKytesD+TD0AvrP0db
1sF1YeOXroQfd+8fGtIZ5013ZuYoy1UeLbuhk0aeVJzyqKKEWmVxgu4IaNPXonIPXYVSwVcK59Es
2ruvaarB76zIuDO8izv9dNC4uadhXScGoqb1D7MV4HK37/92bxHQnJ0bBZc7tNUQCNlYF+ZjdPlm
XCiU8HfyGRm+/zMS1hAcRxiBt9la5U/OgHvzbFV81xJRNPICDShJd4tyiBt5+qGFPX7Kyd66tIH0
T6egAYpxdOS9bFCqhzkSqHBwwEPy7+uisUAEa/GzL6rRPA8ZYyO4TbCzvSL3BT01vxp013e+6n3Y
3vaAa5arlW9y88T8aW1ucwI8X6Eu5fbo7fnwUHnefVRo3f5Xv07F3xqLiJ/jBOAYC7+Aq93KfjRJ
oyxhxQUU7LFAiPOxzoMZj9KWw3aetOX+hw9jHftIv5KJdhHTc+r2Eay77NJWVQL35tp4gufGBkFi
2nz6kqs715SfLRsTI9v9lWFpfNAgwQ/edr/+2UpFxs1qXJuFfZo3E2D4rJT+Vm+ifEDRM4aJpVXT
H9jypjX0UQ68zBKis/OGKS6RjxUJYlArVoPODzzlEgHwOI2c0L53/9nO4OFBrulpphpXvbPopDMe
JEKFOl7c1fv01sL/u2AC8q7lav4bx718vks5lrh1OnVcwMxWuEgpfjVi2pmstuilb4IhycTO1aVq
74wM3kvWZszoMQztX1NtztWrIv2di3l3YtUH2SkHlbjA4C8QvaimNpTXpcDFFsFKmlkoT1PcKDGh
CLlr/2qkY1SASaHZugc9R6fOvfMEqLcQJ7hF13+5s+2bpwCd8DOrKRn3vOWPf3EbKbsv5Ch6jMlz
XKsk47c9bRmBnlZTWUdThyJVod8+maLto9NS+MAMZa/d96hsQTUztgXYTUAccxhFiyd/RQuBAXLN
T18RrE/xsNV0EIMzmEc00aqLvb3AiFm0ebklNZUPnj0op3cQ3uqXLxDFw2sBzk+R3V3NoMASuP+e
a8wBP6xu5+qf8g1EsII0OgxNM32gv+8firLLXiI0Ee8W4jcOnj20R4OG8WZ1DRyNNVXnZZAaQbLv
f6nojldn/ooaqZvXx9KRXHdbUU/nMKwNXtHdPfZmqVvvzCu7OA+5GcVfAnc4VSP3TncoHAkiOXmo
rFBnAJQKv94ualvCC42sbg8+r52Oa8ub/7jWjgjCV4Edh9Zo/ltULmRCrEbzIBi1qT9zc7D70D0C
tq9nrzd07eSP1CLBxkEeZvrx314wWX8jCpaTmLyqw6QD51sSdpCg6mxV07nNtULTEgijP6rGLb2D
tUjCrI1v5X/hUvJ/Limb3wrWa9pnJhReqVDN3AqFz3DaNmL5op6K0+wo95P67lYXxV/2gSSw+lTZ
Vr/2zTRYJ92s/lcTMtPGGskmOtA2/L224z4cVxJTvqZlaw4GputJ9HZZHEtrBehed/yR0txbnUu5
cO/EEddSsm9Lfx6NtG+qd8yYBO2qzhqJWsNeap/baRPST190l8/Xfm3CBxsRy0fhsUZnVFuO7DWu
RQHZ3difs0bjMTikQuulNQ+OvfUfCGea/4ram18aPYA3sjh1RrDhvbPVUX1DuGlISUAqr9PRTNFj
JpwwO/VQ1yp219ZGPhXaPNMCkWjL6FNnXYJcWEve9wnexu0YndOldEVa1EWUrmRio9gmycrIhWt0
Ck31BLdnfZXjomUSFpN84mIPU+U56qLxEBbJsk71v14W+Z+pDRuMWmnNmc2AjBcqBXBDoM8RKsYj
SK11BaJC7AJBbkm8Czr137jnAIMt4RXRYY8ijSh5y4C+exn54UVKJKTxAtT5Tss9aVQhEeqKHSvp
8JrXdEvwZ8akuT/tf9YchQfEOoLzoZn8H7PwmYx5cMtTYxfBzc46xHCwIUAuDt1DHXsm6KuTpdAb
PkwBHClieehCaa2QJJU3TfggOJ7/qtpWOWlTDNmTPTmLe25cgpzpGsqxW48TGww125ze4l3V3O+v
u+PIVwdM5KhRARSHrVMoUTfatDUBta6ATx3HfmTYyElGAU/03/dZleKHpqHM+IQB9IuVVVl1xKxx
eqdnXR/DjemcfTwQLIdRqzmWgWOBmnQ8X3eflw8PSBrljdPrKWkyS3y57IsgZWUNTfXz5PDUSw6m
sZlAIF9Ek39Qp6LvZUmaZQ471ltBkXh1dVcece860xOCKnBItOymPMzkhIbEUeZl+I58udAv+wJv
vmLAtCKFKdUy0P0FJMeOiWoVX1swL/OLLLL2rQCCfA1au0/bNuq/oXSTyWjteX8GA5ifhB16X3Y9
zOLBC9yp+CCj1/4AHw/8Q7sr5mtjRZ68kNctVjCTIOxXeoA8K8TVLafJxyS9mFlTXIZl3my2a4RY
97je+uAbqwqNc/N2ik97GJcad22kVU2sCmVe/RzRLZYw1W0d1+FJQO2/9BniaIpbEfYH4DBnfEXA
EODy2SKJih4FwjoCo8n/EdWNNpcOqtoXhuYoA+RMOqC3KO55/k1C8mUv0sw00pza2t3LtBzMUp9Q
4BHIbqAmJMRqhbxC9Sx4JBYdXZXs+d5OR1RmfWqzyYMpv6yUzRsv7Evp+t0rHx+0edqRccdFZ/MB
Mknee6Dd8NPb2SljRbSB/5/HoAi5k+3sZ9RbjJvtuj/rztJXa4qWr2oskfiMXrZhR4QYo8S9gn+C
4FgG5Ws4OFRzex3MzVHBZgBF8G87DVHDOyEChx1p9AX+X1LqoCi8vhgf/Dn8v5hkmqPE6ww/HJHE
HKWjw+Z+PNqcZDyuN1I5ubKyEG5OduznMXgPsdNsJSI9tBUfW100oNL0lz3sL0/vwRdd8BvHk+ZM
k6puwpot6KP7W9zR7Npn17JXqoXvmIMe2NU41rnDBmtAKcyuRWEvRxQL0GtWKF/1gh9vCat4LLea
oyLEsD+jJxsfuGHzS1dDm6TN/zg6syY5cTWI/iIiWIV4rb1639vdL4Q9bguxiV3Ar7+H+zQxMban
XQXSp8yTKeMO6P8dkCwRIqc8TfO4npGP/NOCdP4gJIpzMLLklLEV7WObBdbBF5vwnV/LkT/4pp9l
+Ub7C+0s65pH2SXj63mLTCwf+jbCVqtgee7mKDFvsc37Byrgc+i5NOTbCLgf/N0pMY13eJ7DIYXj
Yv5jX8N2IHh6EVyzPO0Dpus7jTX4aZCGniRsLJAmA+G15zrhrZUWbdfYNvuMuXzt3lOR/xXknvpI
BnAb5l++7KyMsq+ZJ/4OeWH+nngCvIM/TcPMXr+JLj5PukK60P4fCf9643cJ+h98HfRuOxp8AqQ7
76NPJaH5IjQU+Y7y1papftUln1Kytpg6o08W9IihjlPbjP2S7THwo39ZbyqSQFOe3DVKOeet3PgT
PIPRbPLl1+Jy4tplBo2A7FHq/XHov51Zkafhux+a5MZmgXiMR11djJrTRyTn5A5ILHqqxqRiZAkt
ht/ids6pqUL9OnSyeuycJj0X3GL5b6g2pqRGvzvGOQJ8RTKyBhgg7OYT2kUOiqL5P+l3PEtFnUHC
2GHrH88xciocm5NC/yy+wtAf+pfeHZCRSA2VF0/QWKmFtZi7mQzGQzhUEdhBUSp5NOR0fiLMdnhO
0xFQIX3Ae16sTxX87UPJaXjPkZVX2wR+RNFFEpU/mcYkFV1XXmPp1mcpNPBQX6nv1oWLu9Dwr778
odxsnGAbvixGPoeCjPJYAEl166q+/+1oach2Qbk/RrTAn52CkMPBm5Yi/x2KfLgWKkUfsaz5OzYj
aMB9FBAXOJVIXh9TNZP9loXwd4H2sunUkdRNblALVu/Fk3Q5s9I0zJcIS5wZfbMG7bkKy3zaqbLK
pmPvjl6CDdYG5VeeBxYrW4gY3kQsiTm1Gzt/B00ydse8qeKe7EnQLQdBMPaTjkXXeSBPzVjgJq2M
DxzkB25xGqZZvnFaXf5509zj9LEBJv9a63TzhashUNMFabNd7nRki9dC6/iSOJkmPZjIrHzoq4iZ
PyQUXO/WbsM/VTzK6eqFJncvA870TUGighRlG0044N3KuuxJ+TfnZtd2p7EGol3R5iq9jJyKkchT
4QL85C7IUC2X5h6CPfzrFCrRD2tcpcnRG6OA/SmBtd25MdjPQXJt8XyvIzeqCL4I+4erFEpyfX2p
CA5ARHSnaZsH4C4tHy/9DuhXE9NdsCO44B3itZLEo6fJ/rApTtMdRoD3ES8Rh6ccCsTh9JjmXLze
J2+zrF0Oo5xNSBos4YeokxIDyxZFc65rCrHaPrTk8JeCQ0U4NelRFvmMj1rMYYW+kbiAqIF00tcq
o2zHri2JNM2pc69zrnvYL3HWvzEZZvMZ4jU4q4Ub0g8L6sQjC48uCRTEaXHShgA6ONyMoqbg5DM8
mjynfbjPu+42z01W7WM1kluSSZnfYhpj7NTQz/HOtVJcprXdNE9vO7G00Ax749qg3QdcZ/HjyK6Q
j9mSrOWhnePhcQE8fhBN6y/ntkfXnFpgfZbFOa2OfkOQjnRuB5eu6LKFcOKPvkcV5Fi4+hnHXYoB
CeeH2meSnTrBo94S1JQddumRK3pKzRmnRVq1DQp0wwz/PYGDXmwSDv+knBqWFsjd3y2xKPHsm6b6
qdJx+Urh3ptzuARmOdRt2YwPnapJMGVlfEj8uL+3gyUYmaWcu50lD2O1Vzn3OF+YR3AeWeRmVCYE
zSvjqQn/EKlO/pI8wetjg074pIuueRhlle/pRDZ6N7PVsNQiSYT7nt7t6BeITsS9DUbo1pRIHUPW
kJxcWkop66Cc26/BZD1udxt44VkRRdIfKRVnrqNvDOtJ7d1DlJWdugO1QAbkSxjn6DZF2q72slmh
EgBP0ouhqfMlTlrRbghLV6H21obo9zlOx+Df5E/Fe9v6KHUkv81turYuU1Gqpph9LxucK/dWx5LY
3FB806uHezUmRX5apReNNSN1gS2/5CL9nOuql9HBL6V/SqpwuRfdVLof0L4i/Fv0yCSPQTp0dxjs
VXWAo1PfqiWevHOoQGK7gyy185uTFzb6oSNuYmPipEiP/66KnSBmJNUc7skVo1ElYSHa08hRwb0B
MNT6hNao8Alnd4N71sb846Qb28d6SLz2YLK0v3Ejn/02lX7wUi6UHewm6bYeC0JQn/MStVUSxOcK
BxeV3Lf+8kUkdnvfPcn+2euy/buh0i8VDZ7ZTmNmAxtXIQS5N2NZeqpLqFtN6tHke9lb4126cJnj
g+eA6XIHmwRGI0mrQIYG4nlHNr+p9vetG+bR0cOkLJ/rDfMu9k4ODny70J37G0C8NIcCiFo+kNSU
5cGQj8xI2xRj9pJAPJNsodkg2WUyBLnj0qpIHMnh1CGRfBLSuwSo5Y6tpLlPpsWvTkaTXtzRlsGX
l/SF+rA0vpBW0jwFDRr6nbWMSPi0xIsuVe54+kVzl2T+RoTfax8K9GDYF/7lIQ66+S4UDmJLoLLC
IKkwRO9hX6aHVI69+M+OJSPCVIOGtFpWCf53LpAcAAZu+P+vHFCoXucAPXvmJia3uXBpcNH/RLOR
8tRwyWx7zth/MRwBUPpbk/MiYlpx3qZFwXocKNt8KKh8JA36NjiNLy/BEAFG7daKXo5tc7XerI5O
MPTNH+ZQRNZdBdfGsViYABnSeCT/X3MCR/0dOhJa8BJLkd+1ADcT8ZOgn17BalduUYo58x1KsI5u
z+Y1T09qbRLOD7iFzccImvHieaYUx7HP9Xweo4aei9BPDeYuVQBPeW8jH7EJyetWynxJjnh0GiHA
gyI9tiRCcYebPnhqh3i5wnM3sK+t1je+KQEuaEhoz65cvXeW6q76clsHoLIU6GDXOISCulIKUeWM
RPES3y4c5Bte8EJ13wmYzmVgC04v9RhnJHyHwTEPLB09gF3v+m3+vDhh96yQHP9SKt6hU7Yi7O4A
hDL0H0GASx/MUJo/NcY7V//1/Zg/16Q4MYKMWNW5jIzL5aWVOyEF0tom5i/e+zEO9zQHk+QYJO0Y
PxkdkPZPqQde/p1ft7r+ldXo708onIt7yny6xUGZo8Zhjgs7ecb1ijFVwtj2QXR2vUmWLx5x99U7
RILg9LVKsDme80J7/Z/ZhvghITt+feNjVcW/OSvN4YBCa2CZ2F+KUUXnjIBZuIBNb+eSvU2rqVv2
mvHHf2h5DMJLZWygvilQ8Lp/IUJQlOJzsfBuZ5s8Di4u8ZXmj+Rd6W9zU1UhrhGWzRftlj7avS97
WnvqooiraleG1lLPouqxfGoEmdwrumNUPQzLHEmPawtAdTVozZfJIKSpb4/W4krzAaY6HlryrySw
J+4s4FUMwtcONvhucPG2E+a0hiG97G2bnGbVivRmCr1huXWwUbI7Zxj67GeFJPAXvm4G/C9FxLoC
U4Ctq94HOsTyj7gLfPmZ930fpDudskh++KoWtPcXBdflYIr2oont1SqWw/6SB3rscpS/QkbOsbWi
9NIXneXWs/vEK+vmfrCWGEhWr8TizopG3yzOdwAzNjvKJMnVZWlp4pKHuSHVvJOcvYC6O9OGp8Kr
1nXfdFnYsCNWkaQrCmVnST66yc++llXF+W0yMOTvpoiJujmXU8sjPiEJ9de87meHZt96Tt83iosW
DV1n6iXMPdyHQ9qFNdqE64ZDfOPHI6HvXQcwMLx3wEzDBe8eTT21xgk/XTsCa6jFA5/vBj+pjjMG
5vAKkB3Xz03bDcEtbFnEwTWtluKUOb7Uz3wm6xMJt1AfKZPhVJHj9L1ESxzpva4KgpitkMFL4XQ9
U7NXYuJBCSTq0iD42lMaxQVLQzQnl2p2BvCVzgJBF0EzVJ+x5QdnXqxdL7nieajs3Et6YEDlkc0e
RIlm9dAFdD3d+32xlBcXUml9tJr2oO7gRbFRR10Gs71ooVP+6tOcTM0TfFze8Jh7m889Leua7kL0
Vv4FiLkPWbKdLlqKcx2HpOwpOaiwj1BeMCtZtSNPn8UQ9b1kKxQcl499DcTEPwYjqBsCm/Cb4WLH
Jinuo6SxAhyq6rp4P/VCr3dTnXLVE4qzi9Oaik25wsSGTY2XABWu7ub1rAqpfpqVdCk54ymN77um
wkWqNcQeT1ULG7UkHpM1Mf9XAiVdvPMdA8ePZzc/2TqEgDG9s97HLbg6t0PG1lAyMruPLmboekzI
ozBRdcFj3RXBcnWrmOT5PPoa5yuY8B09J3F/+xSywB3ooJa7BSUuP+qq1T+pEIjQJhrUO7du+bRG
iu7FoULtt8c0xqqTuzC28Vi0x7qb2CSXku123/ULBlzeDtk5MH7oHWkcQNujEkEXD+lIK/nJMyGH
PG/I1CmMy/wVAwhsOkq4rIek21R+5ks9AslYRJVdNnYcnvp26/BiR/T/48w+3vVpTFnCMntIvXHZ
JB+qBibdJ9kMWLquM3cIjZlqXtoogU9M5k2PE5VFMmtFV3lssWl2pNjG/6RAFDaLvD3pwHzCnQ+4
RH3dl0Xn/G4dGnqONjTObzmvo77x8FtWWtU1yQ5SaZTET457BYCj82HZjtQ2qV3y8gsWSZjoDUfA
T0l3OV2f75RMkQKmOsWbLspp3EuJMvW6rYu3S9+wBSoXsJM2rc5cRak4RDI3kGBLoij0dim+/ztO
efXArYqq4Gpk23To6015XePO53fTXXmA4ooeYu0iX2Vjw9JXZ9GunEZ11YNZH+YC9nFnQX+o0J+q
VBG8nN3e/Bb0hbkNb4Y7zPd9NMQjrh5tTEcsuKw/25xdsDxb4vlJQ8bdQ9cqKD3pkmsUrVI3TJm1
Tp/dxW/1sB8XiPfTymGlnHFhh2Xgwja3cE+yi3r7lbZCBTc99ux0ypLZJow/46RvhqQiHlegVmNY
VvVPlA0BkAGZs7s0m+OvZDXOH0YzPpOJPaQ8LC2JSZz2bW7W1md0StOZo8my0kDHA9Y73TkUkOI3
ZeBI/d7MbYLLJsk58/aPmb2SFeaZyMwir5lltAV+g5bYhW7e/0JtZLQOV2bdi449KuYa9hjvwGmF
XcXSaWEeVmOUX72ArxBbm9zWVeW+Wl1PVpciq2f/JoINJMZdwBtlv9plHrP7VGwe7bHoTYIFJT1E
aLIkQNRZQY1NSBiKs7NZYnsJAoK+wTMa07h+rDE3DsHZRGktDmRjquUCyNUVpyhupYcWPRoitrHV
XvcyFUQ2ysVnTrOYHA8NUFFxmIyK9Yn1HwKtXVygCZhZznORVbh9QH6MS8QJ7PwJDhURbA7BzHZx
Q0PejpS0GG81fOcHTHnWP5hxtvMpKWVlXy2n47s6V2u/j+k9Yq8VPXZE4U8t7W6zT9auSl05nGMx
OP2nCls+AmjbMABFDoKov8mCkfzENFQrQzRvMbBQ4TTzt51BSG7TlnqfY8bzWL/JkhntqKF2yDuE
TviLkAcfXLzWJXSd8GD9qmRwzdcw5+Kup4VqOteO7fV5GFHrH1l6enferzTpkasFbqhgj8NEnDxG
V2B5Rtm/y5DS9cavtuHBGWnsuOPBMQ2mbGb8c0gt3/DVA278cyS6LSzAkg/7lCH8a+0mqjRkGNfe
RbdLsb67uVnW/TQ4IiItkzlpwv4Umu/Zqma6IaWzuDcrTOZHOHQ62/cJOsWlJEssz3J1uq9AjeMv
tFBOHl3lRDXp1bwpT6tvpvlMV15DkGdKXrvaw+wbUdjyU+vh3x4IybSf2K/hv1WCm+57Ma3kFNtp
C3n6GCNLKpavylp6YdABIeGyTZiLi7CWB39VYU1UVUv9G5XPfxZzFg93m0xFa+BsOqhzan/XK9nN
4Ezk1/khheddW4rP7T0VE2TBewNG2vsrQiQUEWpnXgBf58FYmVOIZ3/T5woOOyqVrR+IJZqauakk
+JXEdcymykWo6x6emvl07HrEFBReQSMW5+2tzIdF8B4VllgluiRfTkLc3F55t/3oKzXQFLs4DUDZ
EKDY0mjRS371nIsIbqA9qt061Ey27VzxH9lv84kiBdM8EFQ2H54TLa+1I7zv3In8/+IIOe7HETqZ
rjmneGKBpMkL+ye1JeOIGYp8PW/1LPpA3DCBvi09DnBLB8NzKagww4gE2j3PGdIfMhz9bqtTPWqK
HZbD7MoiOPv0kEG7cOERUGrkhil68sC+F9LFdB2rULnUR/rik3B27B2wHcW3Ry9gcsowEvytfo6F
MGfmf0O+nC5RvuqfhX6s55hyonuKT5d/Ts5ctKMfkTaVacvH7TIVUlLgD0VKoxjFMPdyjdYXr22d
nyBz5nXPXeXJs4J/fBcjFW073HN17JTw/8vwntcdP/XmnUZVcLdianMCYRdk7NX5pfGznmaEVh3d
ImBjbFbVPyd+Gjx2RFWoJaPqhqR0iQesm8GvDmIUydOm4IK1+KHr8srgoiczFGWgEHicGraQ8ihV
fgje7+GqqaC89gMNQVAXuXwwQnDGLfpIXgtqJe+KvHZfRlJXy7FV6zbKEOrV+7pKqXjwVueemhT7
y/Zc3wBTsnQuQGYmZp6mMnsPAgrSyMVoZLoyc8m71yp6DxvKIGjQVO6voDWjTw+iWcYdfb5wvzX8
y6Ftx1bvBg9zsema9FHzO47pXMNZ8+f6PHxRkiBMs81+h11ffGTgpVj5azQzlHTSpQRn7miNvBid
x+GBqdB0t+mo+PEE3T/yJKrROtuogJZYQ3C/mgTLHrG2eOHTJPvSJE7wTtXQdFBhBaTRZ6Lw/xqz
WfZrWXknihRzMJ94iz0GdBK8UOfAGWSHxxM4t9Yrk5OLZk8Hzcqn88F1kz33QKimklC2UfkAFETO
n5Ytf3jkYKWL87AURY7+zinkgfjIHLEcm+bFHSiO2vc0v95Z9AAKAGOuWqHpMHBd1mQoAVT8bd0v
/a5qTqFtu/opH+hHvanzQY1oI2wpV06jTGEDbjH9d1HCUhahhAT7rJ6QIHdDIgRdWlHvpN50tlOI
zb1Tomr+D/lhqcldiDfr/XZGJoFjVMR2uCx4ugRWJr8SJ4jk6BU4O8pOVqeiP6HFqJYDYA9K+dGR
CpqncyXbjhOW8IN/I7ciPEdCpOYArSazm8lKNbw4ucqvwkb4ZrjP9o/Pm5bsWhDe51X6+X1HX/Jf
/nO9HDpvg9RaaAK+w4mc3444cFE+gQjq9A3Ti/Auf6RTPlu6PeIz0KmNjxxNcnDDPBA16ZYSLCAt
+/6cDtQRHai2cf7YmIF+79XSfkcpx/8Vg2qp1aObVWStJzIM33XIGYHPWRMFt8Mck+GXgBIsCjBx
QPiMrKIA/0Y8HCAuafgw6jDJgJujK05o9U3YZ1F9RZYOodkAIaLDOKRe/C7rCMcHXOVd0P97UsQ3
1ZEINoFtk5JJOFPSCPpfpmyVjEvJU0xAIuWYWmHO1p71L+XU1+M5KWhm2oYJvqUC2fbBL1qAB8pr
nBfGwzS+qWAdg6uQimNwbXptbqoxJnGp0pSdYFdoX1DyM5b0tu750pYvOvOSC+0sC01wvGlk0QeX
VipDcIA4hymz+w5RBRW1l8K70/iJ3c4dQEIwnIiuQWRGGANt3CANOeT8l128VOjlKXzY24xKcJaD
ql3YXBJ9x1So4S2mMWjfd2nbfIDl8xUmVRJ9ZH6f/6lWXDhrZCnPRU5gZheJsHptR12+mbC343+q
WoL2N+gWh6eOSF2/Y1fZwjhpPw/nlci2eZToluauysvxrsOEOxKPquKzbeMNShj8xn+hX0c8o16X
mEFVTsAd/ICLfEd+idkX05h+WrnKa4scho9BH9EJNyqQl0LZCPvSpwj1tQlSJU/kstv8HJoKHoq7
KVeu2h6X/qkHgGPx5sNhv+cJO0ezJfZeN/jsONk+ZsyYud3vdrWkPECicPhp3gn2oJTIFGOXL//N
K3H1awvzjM21TuKMWNs8yV7b+m4TyOe91OSu94SGI/mYy5Erk2Kki+GUTo33IbwlP+d+YLw7ICCJ
nl9VTLWzq/viBJHC5R9ehPz7HzwDkyzRFPHEMbbc4hUU5d7IRlq05tohcPyUuct4FoGLFmCCqtBH
lKnauZ3hwG89xOKnpa+j+m9va5schBup+svJLEETORbRtaCgsz7X01DX54igo76jlA3rhbYg891S
gXkFP4JJMfQ6BvvGMV57WnoP5kcCIRa0bJIrO67+2NyrfgMaM9233VNoCyx3InwJAT8jszcVob8T
TAAJOy5Af+GVhTn8J1tfALaS99hhrc3uCWVbaiB97kyEs5iLM1IvRRQ7RfnwB7RnPp0T8jpbOjSu
+0sVqaal2C8QnfjrMydR61l13hshgfAN7oGBidOXCh4ih3qtvd+nRHCThize7dSP/XTK9QrDZuLe
za+NDh1MuSCH/Fc87RN5mSV0CF4pTjpz73vlg7CpWE9lk+eCjultpOo8k190lJV/EWsRikbq5qGI
uIoY2DJI/M96TcAXJwbyR1tEm8c6hu677w4ENdIp1UAVearuwwRl5M9oMGrP2N5MmGMBQHBjaBm4
pRoGKyoWdTdeTLBKigsjNye3tcxM3qd25SYGijB9ag7CJsHN7nJGFdpXO65hAhTos/oES9eWe/oZ
qLmY3Wz43RCRl490k4nhERiO1tmQFMNJUFqODNzO9dGSHyVk2JbxbSIKzUZC/SXJpoIDyXaFif+8
FHHq3SpbIHRTg7hlYTjDCdJmg9ig54pmHbFkGjZ4iMk598b+UF4dvtGzS7SiUCFp7Iwl+peOQpbv
smnW+lCMKVseOTn4V/hDNR2WnESKQXJfd3Zqy+Gaa+r99kXeIJmkfqTxNhpXdicHe4UvuprLqwpW
KLdKQK/1QxFzVX1a0+CZDi2mSBqwo1AjVTEZ+UYV3zFZynynIN+fXJRKEE/yW3vi/YQ92p65mU5i
bzzTOe0/UbHqVnt2DRZiEiwb/ZqCGfDx9KDoNbVlzw2RCdCGkcKGnZDb31VzLsI3Xmi82nEKd2iw
Rfd8QVZxiVK0UXlkp4eK8bnb4dMrcuzVoknl322LdHdhOIknOnHEHcFe8l1xTRkN6OHGegJ/glXn
ZwpiIZYZe8Lg2AuXWV64NZwBG1FpTu48TNnRdVNVgVWVWXeqVKseLcf9Z9Wk9k3HKzNlOI3Ng/U7
ea89VgeQP0UNQuBvNReIn9zMAMitH/yJtrwTzZX+b6kmQYNi66jXqoEcYSb2+YMWMCNxH614tguW
6hFgNy0vrJ9F8yD8Vb6rogq+wg48jKbAZZO+OJ9d2hz3Zu+Wc0zso1N8INYSi6GGfRoeUs/J0ZdM
TfRjBHA+ph5uD3SQTcguh0QPGNsCcmWsQvd8aeWX7n0gGQJ6UvKaT/49Swb5scbPQWUiw7dApTuh
KlJXW5Iqq9MjOd7NgGm2uhdLl+WMyDhnn8sURyRSexaIvZ4bsGEGXiYlfNcep7XW+b4gFnU1Qck6
GKkRbqEiA/YjKBRKjmMesESP0Zq8ajNkL9U8l59JpVWw0128Gf5rrH+N61bR4A8dv1Z2sv7jTnQj
8HuTD1nERAjcTtxJzJ3vdA2T4LDpON3exPTl7qIWC7UF8HllOBfNUdceXwYn0Ow5HbMEuqvpjf+6
NKmjL7TYQKONYsN5lHDCi3Y1fQHY7+Vfeh1WimBwdL7dPgHo6CupXw1h9u+Ku0zai4SwRktG++kP
RZQDIRiBxLQT8QhNqSoMe+35/J10Lzu1F3EEeOxU0GsEt3jL+2UsSQPpALxCpdtDLyO2h2JdWOUq
qsnZoNsoqs5i6bMX021V09QysCRSv4SkDPE7zgLrQDIi5eS2qFQDLdxif2ln+vkYIlcHR6FwOw/b
5XBfDBes7XgQ5HwNy/Kz9UFAoRj5aVoFCVSx55g92jrPSQv/8+0kC6cA7VjYMkIkGopvMf+prqsV
1Vahf6FFGP0uxQ7mgodoKJrj0pjlv7ZP4P40xZiQ6C4XVNP8j1E9JG13qzvJsU6WzvBFqywPeBE5
1MBF2cacw2kTFOPMQgQCDvGvvwruTKC5t/kce6Qqfk40xQN2CD5GO3Tue1qE+R+fOLXZWU/nHpf/
WHGjyMSuZ8nTRuLVaYKvYC7AjNwq5CRV0Bxbn+fAgikCCNNawrVjU3ZjzdzHuzEfwuyU9UBtx96r
k2KHUTuV9yDtkI/dCrR18Skotjd129PMrvrKkg1ehbtcQ98lqwMng7LBXy7sID4pYuoHEfKw6om/
izsYlschmdC9SUS1V4o14QLNINbbFuZAnBZd2vS9GRaqqOS6CXhe5HaIkv0U2etsWR84J/IzMkTL
q8zx+A+t4QSDXuE0VHKo7dK6mEtxrm4mGfmGZWU9aOEtQQYlVyHcmXgMltPUMCktzIz5LXRGt/B6
5tpcDEeDCCYEsKa482dd1B+ab0E/hhho3XMjChRH6lOlv1eKcY2TStSI9lZESTyNqJBUcF7DkGLX
G9aZOnviNZg7Vndmwz1tR13yGOYlWAL8Zu9euPm30d2esj5BdU9q+Ta5htZSGYFX/cMVaoKLu4i+
aWTfZuR/QGVJltmLHLx6dA+jWw3rcAnpD41Za7KtXyRN44mjYMc9EQ+Gy1EWJMPEFgcZYMmPxwpE
qGvvuLypSF/swsP6OHo9xcY6S1BvQTvZ/K9DjhvyoKhwF7cWNdk5UpXE8YZZpOjOo0cjnqGZ2Npa
3RQhr2CImAHgTI3n2JJ6JWGIZX7DsATdtPcFAV/yRTkmandRFmT8VwV0p8iPdK5/oYSn7SBPEm81
f93V5djvs0wWv1q/xjo+liU9NqDxquz8h6gaiJGKFeZqX0XVSIm/ninGOXF88h1AxLElBDjyyZHq
TICoAHVoRuJZDaGQGR6mia+fLqOE4wegxoS/NjI/EC1RXuXe+b2vkf27uc5iLhvI5/RPIbd/Hvyg
kDWRjJmMKSBP0VTRt+vQJMMlD9z4c5iERr3XxcRzTJuUH9y3zUSzrypGx9v5OaIxaKOggfI2nYtI
3sWg5lTLmyEMb0orwtg750OZR980biUbZQnFRkI4WADUSCg29bWr+QI2OsP4KV8SWaPrpKOmue+r
7WQum5Ez7lK4NXV+XpyJ6YMW2al6spjSxT+FPIIWsszF+hi29ApflsaHqMZv8+U9iXnWEbemGutZ
DTTAPVFPVcGuul0d3vfUlzvXCWaAKuI6rMJXEbbe8qT8EJXMpd+mgJJuh2YXQp61l5SWJ5RgsuLz
SU15kL2ZSon6W7rNEmbHovUYUmkZBPUAaEru/MxQOjC5VErFHAq6PQ/r0lznuMRTXJx4yg7W49I/
ihzC5u/Ia7oHXbHTL/ZOKpCSTA4V7QwzJ9UdnYUkkTQlz+l1rBHSkL5lsPyFEXez8YBy07p0U22k
9rAaUZ273EM2IgxvX8YATH+vA7d4R3tnwOBqLVIhqfDBj+lUKNGSByEPWDqO+UsQOJreUDICJBPY
JeyhIo0WrviN+NLdP4OoxPi7nwJD1zEXhw7V2V+9daA8yw/kIy6Yx1jpcznGR5XXTfGJPOIQrs+5
AMY5CkAMAgmjVMLc+HM0rESeUVTQsEfS3jcNYnFxsjHJm4zeNHsIc2r3fpWzHNLLRHEkx9BKcpal
GqxrW1BSRes8aVzFORwOHHMO1TdjplgYEglGMbDUhRlvJaf6JeUF7ynYYSpL6MShaawh8LI3Fm5g
OrTLGPjndJ5QnxbtK/u5kMil7E/pVv1HkCtXN8RAyU9tl4HANpuMWYRKeHIoNDKoe1yejS3ksDwc
DBUnFTspN0NNOyJbwXylqTFyPvxag65rzvHBsJcqxZHAfsNoyEaXvQrksmMYgZagzNOXXUJ5Wewt
zz2xb4w+x7A5+VzGZn7c3BmjGxa19pFbQrj+Qm+1HF2xDfCUwZKQq7zaDTGS3aJQL5QBNPWPrktQ
xAUD0n3mtAtIGXKZUn6CFZjCmwXnnXJiemKRLtaJYwSLojxTDTYUinPZIiNWbSOuFe8viegw8P7o
ynXdBzWNzi7WSTX8WqhI4Borggx5wCNJ8fkP0Fyf3jBTLebBNxZC57R0ACM8uIZP9IXmLz965JyS
nQxljNMF0YBvfA/hi9s/esrI555PW8a7gKF0wHENgBLCeVUzbYOTRiVpE860O271iOPbpkjm8dCU
rljqI/LxsBwq4p7BFcVlbp70WK1Vf8e1CWJ81raaknKPOU11xm5uFK6Hi+FBC+xKFCJ7HVGCmr9V
n4K00R/hpt0T9zVszXzAlPSYOhLHilwP2y7NbMgUSlMqSa2Pxo73pddvDcwra4lPUebyP47ObLlt
HAqiX8QqECRB8FXWZsnynsTJCytOPNwXENy/fg7zOpXJYonERd/u0+chb4lkCxX0zz4oQnG1XP47
4tq6M7eGSP3n0AN+uU+4qnSfdu08/aORtF/uNeBbe11GzJkv7uDoGmaGv76TN/fcw6TN4l6qFFrA
h3TbeH5KB5gjx440gbD4kiQv06VZ+u48QAVy4Wr0hDPieLDFTS/MDlc6QUm2mMG22a/JaZ3ih9KL
4/w3ZSvTMPtGXgUSBFGwU13u6x5DJnvbwxrgdd8KSraASm6LL4BLUBLyVRykobHzzch1XB9hWGcV
lodaRx7WIAJf5RlAFL8bOCX7y8D2Zk9T5uitNuS6yf1DlL49IG7TM7JLUa1vfrKY4Tj1QfDGVA3P
TUj+hneaR0PCjUaJuZMJ/vP9BOsme1E1ktoHg2K54bK81hwFAo8HfjPl/gQZpV1OkJvwtnHB9jHY
j9yf512Ue5ieiqKLuPMIaxwEkLkhKw2Tzwt4+PPlrRJ55Tz5ztjoB99FGOP1T1VBvmOcq4dvWLIK
xOkN/YrzAIcG+aElfMnyOJyu5BHkjVgWtA/QKpIICjoS76mEejEsZEokg/+OAybsT4urgeD6y0pe
RoyZiZ7o+CFChKISTu85ay61PUKe2oH1jzfdPlo+/SgZufM2Ia/mAvJrd5hGCXbEZ28UcSlA3D12
BIpXAubbyQC+OXSOwO/igD1+1pXLm+J/IzXFm2O9OHIgX2BpBXd+J44s2OROrHjPKx5MNBUy+cM+
bpZM/1QJC7ajC9MlOM4xS7K9VlG3rX+iNrtayCbhZ+NTAcWiCtVvuRDp8/HcTdDKnQOZYHfvtEFv
jq0lywx+BwT5fWVi1DMfHNOwm/DJ/TCRaf6EXRdlB4Vruebs9rL2dzzR4bJgFsRZz9eINOTsI05m
U4l/pgcFteeKVUnghqCBT8gwc3uC8c8bjVozx3vg+8pLOKlxI97U2LIMi4mri0sTsmMbZifuj2Z0
9UwMNsmcR6kr3ERDX0f9iVwSHGnfhsa+6Azn0XUYejdlYIjcT24Fhful3aJxf0yEXAsJKhWAZ7Xg
3DlUVYGQJCiDMg/ZNIE3iz2mmZuqcjQzDvdZEM7xoOJBtnbxXDZLHu6N8kx/wT7c/KHMC/eY5BW5
4C2TvGzatUiJAkkRBHDH4JPv5nHN/McADN16j/NfZzcWL4XZa2wKGHbVSryAtLjIzi7csPLEhYP4
JTfk2XV+sLboy18C5KS6nzSSO45y9NRvrePi/U5m281PQAWCN9vWkzogrM3Vewz7l51B1XKE2HFk
blR+EuGAKBtLfIaEBxCwNZUBuZ0wqZt7hKRyuSiG3ume92xunrl3cGFPesx5MRGt8E2Uhis4biow
EzHa6J46PlYxukgW7/cQ9FV91vWcc4kNNzjvIph3NJdpwT5QT1xMbUTeas/iu5RnOM1FeiPoHtuX
gbikqQ+Ib5yiS9myqxhWtot8lg6L/QrvqTqzZC2B6DuyQr1aNN9zdoANFTs1Hj7Y+Nk01EdOdrI7
BA2aiD+N9M9pqPgvXwpAS3heBs2DGqsISDCbZ25ynK5knvyKgp6z1B54BWPC1f/TDy6O/6TtIHs1
S9TTuWZWvjIhJe03zE2LeOkBlf/ComjtwXYLE4iMK3w9u8UbJndfYnvSOF3WGStrs+ZPjTtyQ1u8
ibzuwHKu4mnQ7ieG4M1v10CnZKCulNveWceLnwQUDBakMH67k14mb35kiaDEecDmMuxpGnDKm18b
UZ7woosn9kZJcE3zllE340L5d5o3rypva2/4KFab6ydIr8jsqDnk4QXWqJrJ3nLoVMOQZ59ZbIaH
STWES7rcruG1cDcDHUwVRkClKwh6hdtsdS9Njx6OCSWLYaVt+TntTcglWZhwUWz+Xa/9lD333eT4
/vugFL8E/qj9llCB5byZQHLqkQ1XiMKYy9qH2e3n9pKNXVEgikFScljTltv5k81o4pBcSg/2F4qd
teIgcKnwNs91pO+YfeMeb+Vkf3u4WkIuYjmHbOmV8iPi8Cd+TfHUD4Z7eD1DPMI+1ElLfikUUwQJ
qSdENORUZ+x4l1E/7OFh75+ZeEhBMU956iBHH9azVysuux0j0nDzIO27D0mDvQmqTzyNvyRBh+0R
mW3/TllPKd5yRb7jR9H2YU+7IqtrGntih1UBQmJUPBE62PDSc1LeVuDqp60hT10jGTG9jx57mLe6
VYHH9E5t3Y7Hli8OshzKK2RKKD5YZWV8tUy866VRufoiNgN3U3VBrq94RdOvmAxfeqTI0BVU8tR8
S0zeCf+e4KsbvCwVOLEfBX/t8bEcZ9lc5liu5ocgqKYpL4IRe5cByA32Wa7YE9qeJjYW4B41x6ct
aZHtrSBQCawKcQ1hC+fVG8sZzUMX0OP3KBn0g5MdJH4giTMcfxfCHWZ8BWKhqspIfxdmdcx4aGys
6ie6sTr37+hN9Xob+zTwwCi1A6VMXPr6L3edQdsNOHm9R9TSmlt1MfkV7usunKE3DGZg6G8CMy9P
Nlu2NAUkf7p4ZmGqR8D5KEhL2MCk570ZLL/82Ue215BFy6OJSFnvVD2G4swN19vA/kGGr6r3IYOH
WeL/x6ZP+a+xgAgJ2hQ0GRcgF/rsB1YWQaJCzMF8TkI1vVc16UHQjlJaBsMqO3rMIsWJWOsmOSGv
/mbtFfRPBTdXalN7Ro899FEpT2bZLNK8cNG2NX0b/4DZRBm0L7uPxMGAQOkpeWhxzWw9jvc11sHh
uRqdoLxSZYWUI9zEoDFlSgbRbZtWkxsvE2K0SQc56pzloP3PTTUWoGTbGJImpMR+2E8tNtU96KO5
ecTouJaYh9fIf8vkOJX35EUxmaL3e5ZmKCFcRTRzTPPwT0GTvX/hKGRxg+9AfQndTl8ZDP3ysaUZ
wD9QCZG/KSyX6TsqeFMck9KP0ydNj0bDHMzM5H+3ig6Vt4L9zefgup4tWDNWrnOIubFDOqhFkj25
quN9kVmxwf9zoaKbYNPPp8Uf1r9M+KLmT2URsng64jLtX5uYie1OUzrjHjUFIe0rFyGCtrh6sl7j
QvZcSA8ewsR/o8fGCmXZXdf3FhrUzIYuyvXrgqQPkNzjfVtY3EVJR/FytsMCyAKIxTjEJhm5KViO
kNvTK9HBtDmTgiHf2s/B2P5cUDs1xigiX+veTnkvrkJZSOvYUxAZYHlur3J3G4izMB2HPZ/CwhYB
+2v4WjnudqoOnjdeSIryqpi8wk/PXg6r9k0srQLM2kBmhNEMTu2vmBgl2BisoPN84uflYUqqyX2L
FoUA6GOJCp68yufdNeERDo95OaPBCs8gLJXxoAVxyGJBz7QyDi5sS4g9+PgRfCIK3ZA8dUrxSobK
tYQnNPfK5ZAMbJUeJpUwvxs/RJTpPbLNeyBEQuwrZbfjXEPKNHt3oa1lxx4cwt4ubUfiLhzS+foE
IdefnbvBpZ7gsVJYZ9oTv/cSPGBAXtbXTY7ke1WFkP+HsYX/jeCkKTYkVcDZo4pkns4Ly0/70DlB
5b7IYFE53IAkZLWkGgHMnm69/nkA8lI+yFEX7NxI4atTvalJ5MpsHs4X/qwwuuioiM2lJ43y6sHX
d05eVsRHlFnIgT4/vehLLG5b7wXq2oSnZVQPFJAQO7Fim8jmykGhpLp3vpazN5rLkDa8TNif5zd0
hA2NJs2Apg9EulAHhQVl88sbXOY4KNEpmnaD9NISigOPHkQWHk2WwSufetfmzwyRJF2zapxyTlry
Xf4xa/2h2sM5SDEOqbbtfw068lv3YLKhPixjzGyL9RJeOKT4pCn2RVrNyY+mk73zkoPC885E21By
xUSSf59h1iVzWYCPZVnncXzLIS/H+2luB+yEGciCXwNBeMOfz9Ie0XNdvcg7FoC1MBDz6iPOuETU
Lh2mdZjJijlRId6GKYyGX5TfqudBk/Z/Y47008cQV/DsnuuKffATc81gPzqDbnouNJZCTHCMRncz
4Slp9mWXb7QEMS35beWiscC44C5wTkfNbXPyRvjSlo4qyiLzksyvT+gSCUSBPE8qWPWf0EltcxoE
3/gTzcmcA5wq+HHwpHXBLSsrYlxUMgdXszTTQt1LUrJezQaCYFgzo1VfY5802Gnin53ds3kkLzvp
CXWAhXjq/eSpDeIXFlE+yXbCc/bNNBHI4cz12Z87xewF3FNbvTyKNfayt2R7eR8ALOjiFvuwJC8b
+xnXhA5BfMNtzoOT7MGmUQCwav+Zhkr5K8ripn1veugax2GQYfQcz0RUd9zy057PnIXiManACbx0
A0FpimULhFpdjO5vlsi4Rgks4YKbgE2U93q2XnbDxEqUufD9Sb2Pczz5T6XE7ep2o7OeIjNzhAtj
h2vtzlm5R7VFdp79nBGdQGbVg972RgosQgn62KPzFsM55Ywa64VsYKdQYPWvqWXuUJDGMafEDvYF
e9XCWLSUllFIYf2fiXB6Er/2nvGX/q0dvjTucoaffHeX8EkB2+kJmwD0xYQkQS4FoOSI5Mfyz+g6
jf/M6wKWrABImh1MaANzwDFh5QG+Xttdda4IgjKXcfDSnUef1M4CXqEMODW0Ath5IzcXTVDSvDHl
fAwsJwdNzVJlyqM0QZz9qTpUtikEfHJRvKifIOjw9Rm2BqL3IKCpFIw2m8PpXtCYwDThIuZ8KOS8
6YvWGDZFXYeL6tCJgW8CQ4OTDLRUWlZgfpBm2SvmDJV9R9tr+GJNA/CpHE9V+iFaSBvgFRnoQosb
eEuPLOwTBwhCbzWnboCmI6EOk7oM2hdahXlRcRA0HKEdkVW6v1FYoIkfFA7TJjtNCGOYH9Y57Jqb
O7hD9GhoxIhvIP+AnWWkYzHFhGMnDiE8/ApGeJGrZ1AxS3Bikw0pvwKfwe4/aATUptyEgMmQ1P/d
exxJ/lo3koEOiq4nELidaaiq7z710IH3wxQOkOrWYysp3QoV7RAXGNtBPoWag3DBKifp3HDN8Fbh
mc/ewUhiEOcF561P0BNYr+y2NDy+XZbKcj/6aoZ4hg3lhzfwADP8FOETDQy5e2KJAYlgclvuMAGB
HeJ8DoPVO3wdXK2yGyv/JqZgoj4paMvW3aE68GS1hKTtYaAbFuiBYSo7I/dGD4LZc/qBU4dXN/oO
4XxIKN6TJhm0GsyBwYjgjqUYGhavLCBXfeWNyyfvk1C81RKxLBF9TFayKQXMi1U4zO8jcfHwh023
VXhKvcl35ZMT369T6rDWCismBzRyfAKB9Lv+0jbeTAO1dFa+l4nBQLLHgePJp9ANZDDuoDbTOMmV
ruvOhQ+f4GGNSgvWDKzkYfY7hDC8dSHdfXAFcLOvi6iDA7AARNmZtXKC0WB7/s/JaIVzPwg3e0Ci
QWzKutU1Dzqv+j+cXqX77LGYoW63zLzyX+Q6gGYtCzrhuOe5JJhZI0YD8XwQe6wdc7AdwUEi+iyf
8HtUfrVM7QxZepNCbSjd+C+bAcQ1eOLIHh3llVma9gShZ6NegKzC9DwL5fNh8+yUfG3i0S8vIdYB
944bEpE6Lq5Jdw7DXKFlk/FIEnP2U+t1/fNGPwtusd7idtBbm/pLYRkRV8eZzLkB/Jb+lyyVHIBs
k71ot7SHO/7qKVCnfRtn8nCPnNRDt9dzkEAMGd1SvSY5gO9sp7XTM5um86YqqwVpnyYfZeOdhYK9
2Ywrnx971c38xW5q7ZqkPRI4RVkwbcA7K0u1/kYaxdf1IZoVqmAtGRM/8bhI+c3zQ24P6zgUDqqq
3+FMA6MbVlQDxCndPRRSJep7GbPLHu8ojELgNnHlT08jdtPqfqaF1/nuDiV2m2ZYyQnZkDPnhQwQ
CxGhxupLtdtJVy+ovQc1Ijqd+gZGGZu32itesB3zTWeFT5Z9pGxg/aThkzKWZc6nD+ol4+KhbCYe
J39K4/A9ioLMe7dlDbYDEIX7jkvDiT5M0/bvBWFVlrpOxSovqjw2Zf2aN+dEtEimevaL+kITLL4q
7kuYolGl2K+hLs3uPqOXu+eNUwbcjhuzkk5gzqCb8R2zWlc3OxRM1nBsUQlrnJpx7IZnKEkhf0Zh
fPkzyGki2/X0faJaYNlvHukSKkmjS03qBBQauE/6ngW5VZwhsVbtta+4BrB7llv9Lrss9q8D0wl0
WAdrSsxavb1rojXBK8VeubkUfTN6uHAW0HaHSrVR9My3hznfhqORpxDNZjoqTgiQn5EZ8ADQeiso
sZ9k82mxBWCpUgTf35u8oh2ZvnA8M3TiIvEuziCe8PKuo4vOxrbnoAKO910tBeetcR38qopLJXvf
qMCtU7FAXdOjgBMdsfrIVf2tydP8I7UobOQoHVCWTOM9iO5P8vFu8Wtp2dr9iPQEWXZflxQGSyCU
lP8QdqdZbjoid3vzVWc2au95O+KPv8yTa78Bxlsqer98Z6UBwTSBVzZ3CeIQhhDc3qug1juZYAGl
Q+FCvINT34IRj/wmIbk5p9ztgCBxCMasfJaXhGjR+rMKCgJugnX3ylSAskP2KQ3+cR4HGKQ/eUeW
TB6QKlbxWCMw4aZnOim5icFFwz5E5RKPDsJO7n3wNR6Tr4S1Z3tXTKR4fiBUuss9bNeVlsu4timu
6i26wIuym34ztwA/odtG5jO1gDWz3FfEPyE+tEiwALY8FNDcUP1aR+NXTIKi3lETlE3/ufBs6kMf
TDQp73DmbAxcpuCNWdKxVwDYuyZ3ufKrryGpMaLlaKLhucYp/Re3J3l72m3sc8DMLp8dSQ71aVtP
jjvaQbELCgzhj17WBBU+B5ll33k8qxxoWiCxs2IsXqbkTOVBgy1prC21WAjQaK4xeXU6zmbnGmK4
5kGfffmSceLyKHZMooexg+l55cc7D38T0nPNxfd5DMD5SW4PtBqivizxJiVxCqYeMBf2uMK3fKop
Mth0N8aD7G+sWE17TkHY0UksDdIvGYhYXWJeDqy9LZxtormUcpPsXfR6oseF9X42ZHTcdQRT7cOw
1c+zQw98/cDmhpBUVtOHsRuDMe9e8U1ihouyRP4SHsYi/nM9KFraNhFztasLmpkQ9NXpE6xzSZrz
J7nROLBhKn2WFoGugWpxxm3yBXnbENRkEUxPrHkYoaquKss7rtCF3icJmRoAx33f/pUOaYn7zMki
0MiVhhKD1Y9l131BBAw04NA08lN5HUrKSVLVktwc02FfspXk0URT5+WJOyWTl6afdfBpKtWLAmx4
ERGA4b7Fznhn5ybOz/RtEXWiUY93AFIJWjLHMdexqR9xCyYtycNz01JZuh65xmC9iC1M5mdnDJWl
CAy71Bhd/MKZBDFyW4YZd2giwYu/86oqjAjAMBWoXbhl+9A4aGVIsRqB1dSXSQdbYwW2I9nXAGtW
jF6Y26Bhvam2Q87dRzE31wuta96C04v7/wxOjK1++l9RBFWWPnGNxQhxZ33qk3lGpibOvs3QpjR3
dH6Qkk18m6zxY6IbYuBvg+OX88KRbSAZPPGF2N5nLp8i42qO+rddN6NWR1zM6xgYL5e04SMdyeTe
yn5py+iQjfH2kgizjv5bMwM7o0GsHeazqG0w0jDke3N/buknUs4+IXVUgWDOjVmfmbg857cKurrk
9AG8VKJ0YIHHgNOG7gx+ksae+rQWjcd3eeJWkP5mhwKodLekchI/4h6+DrTPZsCXVIzd8pZDE24e
ssAQX1M63K6qlWVfH3CFibdJtC6E8xnwnFC8Q0wW1xVo7TfVUTvPLmnw+gPXTnviA9A/w96tzG+l
Z35H1ptfutvKhwR5JTBOtZTHKcGtjvFUoGUspRs88qVouIf2PR5dqhTD9sbhGcK4gGn9GpSbUZeQ
PMurbCvZE4HRJ3Qi78HmJv8Ai4V1zsQjvjRU/NU+USoVNncpDpILKNu1vKOaJqYUDxOFZnNTIl9z
PR829SesQe/ebVxHs8caSvdln7FQencLBaJtP9Ai3g53+MMmAV1zDiU75MjrIsL64dqzQnK37JYP
wQS4gXEJNnA9mVzuGQxjbyEp6HXPmgl6eR6Gbnw/sVdJDxI1kEq7TrCEaNKUpjI22Yn7HrMGZMG4
Nmv4mHR4wwFxT+GIpc/J5R8NXns+x6KImrOgDVodaSu09a3FjRBgT12LlwqnW0yX5UZ9TpeOKE+z
CHfb/c1uPkD1Gg37o0i/Jzaz2XXAAKJfKust9YMpl6B7MGOeqrsCU2u5r/w0yi5Kr0HGGm0N/3Au
O2hrTuzX96LsNgJUuWEKYs+U78nqWKYafvlMBmojbmR7uKNRyz2APWoMdyBASaevAA135ar3F+gT
CpGf451N+gCnN2wglExRGIirQ4I2+kDwgZh/HNXqdxIac4INMrWf3ewGV77rTocs1nt2b1eyB0dO
2hG4A8mztboReODL1LYzmMSOGAXkzzynySsWs3Pzu3ZO7/FFtfoB+zOfBVbh/g/xTfvZ6JxXV7U6
LNnkGoXZvU6Bwj/6NWLQHTwOfWKvy79a8616amol/bum1xh50PSlPYOsHOyXYngBSydD7MAfI17X
71BfGQersedQos4cJAYTa/gUtFlGXxnoD/6KyzSyT5LMjLCSnVm1X43n9tX3wpfyJ1y35kyAoGhf
lsHtvM8EI1NPzqESMeIV5usCUZOu+rw7mFIu2V5NWf8rKTh9TsJrw9eJo/JliBUZkQ0xPDG6ruXP
Jg5sjkZbBd5LAbic93k7h/qnzMBi/ISgaVhIOKjRkq6o1sN7neRcAys3JrdnwgHT9mQjaNiJD2qM
Cznm3n83UIQifLaGr2j1t40DxBQwstOr64v0FVcvA4PR4MQPm23QXMoAMyXW0W1B3xQb+Z8oNjaK
0oQpYfV/4M2165Ac98wxmCm6iPjbp6CKFLdDwwpefG4csYmagYhaI+HzGom6jZiUFwnDE44O8wQz
IRmfc6RMii1paB3sPcwCk15x8cwkJtfKZ5yEEENDRoEZpu/v0iR3veeMH96IeVpi0tgvHQSLP2TV
x/ktsWububwbSp3/tks8oziwpKx8wlFBMYe/NjsDxy7wAF3d186c0JkYqdC5ws/g4SSNTx7iU0o4
WB+s4hvnXiIte6y0hdUDPX1J6rzECOBnFwv0rWaBGTwHBOC7U1/lkDgTjXoaaC8R9yDx6WgjjoUd
UMMRJi1QaIXsE7GB7jqkqbPtc+4v4DJBpEtaMvZLSRUAmnJSTMfQraQ5YlQbfnIsb6DDJeWpG+zw
U8uOb/q8wVUfEFcS8rwra8fqtIapH927MU/iQ87LrPnZtgGRSY03K3hMMGpcwjQTr7Rz+fKgvNL9
WmjC0C99rvhkBTTZbVTIWMItsYfYGBKQ22QXygI5+nl0JAmh7JiCzvuhuzCrb4wf8jaHMAK3E439
PiZ+52tloMVgmyS8hX2/YqODfXgwWXcK2zr6O4dk3/aNq8hJr+vac/8Ylf0dtijduMHZMe9zfCS3
rI1Bz07Rlh4IsXMcgSAx/uJpY32hFtfQWly2nFfMOMxoMgA1C4NkWztNaWFCjqKGSa9ptndC4mHx
xpQ1PfFr7Tcd5+kZBqFt38KUeBpYfupr+Kk0xWRwiE8U8a6Ge/muGUHoB/HMJkG4xidf4jjhM25N
LK3ByCP7kPgB94tIpQk3vy7sDSMSpOv3AZ9id2GvMEa4750ApZ+9WoxKGOPdNHSxpZSuHTBPY0DV
IEZ8rsfDym0NG1hOZ/3YU9h7l7Kfqi9Vn8jPDhhCd8TNNvgHjiyukoxKUEx534U1M0oayV7fRcWo
/de8iqBB2phoyY0a+Cg8+KlLQmQYsGgJGBigAyBnFfcBkdoeW07m9Meg1ZvXmG1bcwa41kfBc2+l
77tUuwYwFvdsiQeoyD65wDteDkl3z4RFsaI1Mv5kW8PgusNSXNmrh8Ok2hjM3RA/uvWmGC3pTK8V
Nt0JGj1glyAireWDobraNeVKA8kAfCQ2tHGD+UUrI5bEqmuOXIqKby5up/AirMims2+q5a3gZxqx
cJs7qfJdZ23v3rN7xF92JifZ0vVSTfzPAXMU8UUmu+VAI1/c3YDFlOU3p044YVsdpu5+XrOJLmg2
NeUDwVpsW5wq0+y+imEkE0SpWGMTPrEWReiJmKIXfUXM0Wl0p4KljB4zP6hhbNIcbZk+8bl5yTn2
WdQcYssUd0MD9LvXVQzgT9nGt7xziAbytjKQDPRVRU5Ob7LXb8N6xXjPZUUkBYrCfiAvF4O5o9Pe
fFWMw2V/0vDvKRon3LbuTe9pLhx0ZhP/hKAzVze+9oybKnPxUunKctZD56hs/YAcM44vVBS72uWM
4y9NTwX3lXSHJ4KWeVDFxv0vKbPc/mGWZK/LrrbwWCHqTHyGVRNT9zxiOL0mfUjCPbMj96wklOAv
0YaZxH9VYCH8w6KxBoT7xBPJ+CozUvc3g+tz+cWh2z5qOxp2ubpWb5Mz6JtFnzsj0eATKKhsEg94
XYLsOgcQZJ6h+6j8nLbTljj2gj47VCH/Qag8GdFnWL1dKhyfMPlyuHu4E6o5/DQ9G+WGLqjNjKE8
PBqI+KQmdkUHP4L6Q4o+KFpvGJZYdVE3W0OuvIOKor7mQMBopggj+1n7Y2DvcIPK/rqGIWnlIGRr
yYHbMmo2LqEnTjvWp1VBpAXOIpG/ZugzDy4DVZ6ZL7EdmnFCOxqEh7mKBuaCqCNJd2oT9Go2VyXd
2pvXj6GLYpyNpLQuNEEojxzIna+9LfVrkF2qrEcir0Z/+RnpzcyWl8VW1WgSCiFHqhvEeeEss0Sp
JYFPHQYsRTyx3feRVaaPuslp3al7fFDQ3DxeiEKP7vwq8FXWzxkYsOkvMS1cMAXA2u4nYcSt9YS9
DK7UZfNc4K2WtyxvC0u/zwp1mNAFwElrK/B0w8CSdLHxdEWxZtfA7ElPRZWuncuCr6GXN6Ex4TEg
ZlGd2n/apAiixBmOXM8TisiXGnFZEA8f9uDXo/63T0NnQ4Y942oLoXYatrRB7SoHbR8UbOdNz1ST
inPIwjc+pkGhwtMYO4s6Zasm7bLwpP7ecoHJVZhtLIvcqv9FKJLFB2gr/69XOWFd7Cga6uQDx6+o
b+QquR9N85q6Xzh3p28ZVpXijh8U13itFOeQcIYof2CdYr8Y9/h5a0Uotal4od8lXllZ2umd5nWR
LgvDrnC7D5XlLPL9RUDUDar2nUTTZLEkpWywFAsXgHkuNxUYU1HwlgcTWzi0MP2BMarUT1XmyGeS
1GbAcyMAJGbwDvvxuKRhyFkdRPUHbJzmZUKcZmIH8fKeTBOmWtSW6ehXDa7IykaefyShU59N1eXD
mxF0foneBQOw6nRidfGvFLRwsZ5QUSbNd1QWmh2JPMdV9jAGq33VfElJsXEM6GMt0IJgsHjruKdF
m6tCk9E0uGC6GOI7bvvce64K4wdtGajumo1V0Msnmkrr/KFwtxB7iGGLPXWPp5bPHSzuQjoKqf1U
zyTfgPJNWMv9yvEZF+mvHHdukIVc7yssTEBv8zcKdZBEJzeFdDZ1eOROWQ075w80URz15B0J52YY
8NmFQ9TFUSki+z1DR4C0QzV9TOAUCLDPSdywKo1r775RM8FbDwvVXVL2ofO4RXnzE/+OBAIYSAXs
/9CiedLRT8P/2D91zllYJZyDCAUn+Z00LAm+0TiUdj9Fh9D/TTkCmuCO56UpwbuXukniF8QrfKvQ
e+qAc7Oc3QEGVmGT/xa+DqHep3RNeMkD2og/PRKlQ9jB2V/DvSR4p64iz6DuYD0D/v/KdjZP63uW
w2X7GONfGN8QVvqO+uF2G+pAw87e1dcsYPHNGRau92TtmScwErvOI9UTzrCl293S57eEmrbsdTqK
8Xky4A2/AjmA5eZjd/E7WnfhtCS3rpxleOUNKzqzU30nM/yPmrffc0BBhGUowyr2xzVtbJZ3qxfC
+buxlUYxKTH0f3OSNM1eE9LbzNYI1pg7wIIE6QP5z2q+9BDloOTiPsgm/PJ+GS939RzIFQlxrMUD
kzFbVDBkYXde2Ssvr+zZ6V01HiSwu4naDzDKUBaLCe+jXAQwkwwziYgD4pZ4zGZ13H5TWHYqmoJX
V2T4VQcAHsHDQqWU/OXJdvmRlb1bnBn+cmoEuAgGzXVVXZde+xZkBIUKVVtfyS1BcHPlME//FdSa
13t4NOgi/oowU+FV3NxuWxxjWEt0DShDTNgi0tj5Em/CczWYTl1MFHE3CoNqMTdiLHnHAcKAgnWw
A1rHZrndOgDjqHtJ8XITPiqq5NiQzcUORyP1ln/qvTL6kDToeDWvqJW5oHPT+KyXWnxk2i9rupMh
In7313J6mEFGyU0gCLqvABYR/z7i26x1AkGkHPSmTI6k7uBW7MKZ55q0fv6HQzoswy0XEY5EaBDh
2ab4klJ2XJaezkPcr7y74pc6XcL+4DqFXxTU0XRbt5wRbviD9617rOe2HR7rqOGm4nkOblc4RwS/
6XtnBYnstBGpRElyA6I1UwxZSySbqSWsRyEzPTXAih33V5VuydqyJj0NfHROqWGraU4HMBRVwcPU
bXCehDsq6+QYZekEE8KN3vhxAjFpF02Rr6183e29jC3fYVg1tvEK5LWzq4h5WFhDSCVHp+LSAWpY
vEF4xfRfdLNYjgnZ2Oi0EPZIjkYxOR0Rf8TvhF0RYVYcdVc3yRsCUtolB6xH4f/g8HMlwwntyi6D
MQEg/iAjYsNCap5N96wIXH6tpZ08aOesu25JgJr4mI0gGvdxwNJsl2PwjaBR+a45l+2Yb/Qhaht3
Unr2i69pkL1CiV3NRzFyaz1DUMDWRKSKJxrxGLGfJIzxT1OQt0wWjRe0IGNxsQNugRqReeT9dR09
W9u55Qlrg6yeJoo1g++CWg7D6V6wbwb04WhWySwJEvPd2KzDxdj7IToYexPC1YXEajdkoSwva48z
+li6jC6vMpowGaWgQc2DHRUcQelA77h4mH3NdU2FKw+pz2nwhczciwACZrsGfxcWCOkLYp/P+wx1
GGBK0WbjESBJ2BFm5CcON6lZKMEl95FeaFVhalkCC2UfxY+XxSCimnM27XLEXcW/6lisFcIBLzwT
P+K74fxlx7TYB9xLRCvhdc0ZAYCOgex/zs5sOW4ky7a/kqbn69WYh7bOeohAjAwGxyCTfIGREoV5
dAAO4Ovvgipvt0qWUrZds7JKkyjGgMFx/Jy910alQ5h9CDxLI14ByjONghx9I6CkHmKsL3seLnMc
oQZqTM196ynB6wX9BpDEZaK+QuDcZFcGFCL2Pu2iBajgzDXHJCF47aTZKfyRHu826fat4qcsIUwC
Gp/tc5C1uWuuo9bsjK0mTUIu4WzPKE8Lg04Hzs5FggDrRaM1806EMncSWHf7yRCGfZ7mnGNFygUd
KCgvWvdEyctuu4k8YD4YzYZut5AUXkJLjz+4siglPST0b4aZqnuvrbg4mt5FsURnmOB1Rb+DBzF6
TLHqYc9m66wZ2cEiNkNSAvr825ZyweQUiYaYqEK+z5c1bC4JjdwfFqqFAL6KQet9hsrIiCWDu/ZH
TjtAIOVMMxoPNv2stVVX7asnm/TInC0WAew1h4BXUNoRzYVwapgNQv2hHzvhpwkgstEyc7QZiSON
+8h7jjxHHnscrNNVBM33MwJ5nNNJaGY83xqCxhZFHx4KaZB+FiClp7+qwEnehTrYiw2atLoOosxg
g1WMoGpWhOy6jwkSWy9AXYVDLzSkeOULehfDh1CA3JfHFuqlpCmvsPAh30OBCt0CsROfMOsEDVbd
lk+FslHjoYkBWQxZ1nnXtEJaWKdoiVsHPzc5Nci4iuLYEgYLtEGvofhgFCUag8SSZV8MJXolFUBT
OkHo3o/skankq5AU0y0YaqS/WjhF7jkzgUasIYqSuQViN78yYA3IA1x+dv2E1QwDrFzkkJg7/SOF
J8/WUAhMgppnUcg2ChHjiqmAJJqtzTRmELw6wfNpQ0uOJe6u1kbKJGnU/gn0ofEs+hpDoEvFZN1q
BmP1QDPq2L5zBqAk4NsWbMmUYELAzrlkHMF/Hk+wK3LsKB0KHsecsPxRl2W3oUpAiyBusBBe4x7d
AI7ha8gJG2fA1mQaT1EHZGCZqE6MsxYhX2PkbJRo9lgbsvoUBHXSrbqDh9CZ2Ph+gPCEUYciu9EE
94+VZlTI4diQGhciCXuPSkNccZ9gwEep7Nw5+sh+sGoSVNsJsbI060pVWrc8digaHQS+LiDKGjeH
LHW7W3H9y/jQxraIriZfkpyTKQYXpxhhEcwL1GXRmha+/jrhlAgk3UI6w22KQc4bF1sPKzzGu4lp
g3XpE1GrS5b4MNRSH5FvQZjhAbPnUnUQT0EZic6JFZSY0gr6ISSkzxkCwWI9D5V1kVHqGy9uiUXi
ymMc90B3INuWfspj1/MABK4yMy2sQ+NrEAkMtLuc3chHrBzOlbpPLYOOviZjfTNNYzty9EO4ZaA6
8MagihzH565ZyIRhzYwKmdIsnZ1FuA3FHUZ6fB2jkvaannLOWZb54hcCaXVXRsjnto1qwdNYBESY
3Fh5SGoGNBscwduULoL3TE+IIAJgCRCOpcCOEjBAtPeoJWrEy7HVPGCD4kFucKCyh35CefsnkThU
zfw1xHJAhlrfZyRLM4rZ9dWMED71UWofyYKU+yz/5rCzSA5Ai10jo8MT5HSsICRVHsjbw3coGGoQ
SewQL3uOAMs1bCDT7qgQGbADyHTvNmf20IHPcMyXRjejc+j28aMuXYnczYRJsTga+5EJfZW+N1ZD
TK49isJbYeRoWcJH3a9KRsqZc+N1s16v2oZZwCGUwr9F0EFyTE4F86AigDbrfnCFR/QKTw8KptDf
4T/FP05kTsnOCAcZoo5yQmbrOr6u7me6jRBQuh4wvdt2+gj2x/IQpe6dMEdM5WZNe/LRlfU3xjRy
cOBAJBvXQIe07WnpWmdcg4PYGlJPRuLf0wGpkQUwm5isznjFOqNC2tK5m67ralzuHzAGZP0S/qVQ
cNOH39omdWWdTkxsQdBwqTROPb7ZRH4QiZMnqCT8HPc76dRDLjAOWgw6/hVRDhYL101IiF26AgSl
P8mWSPuhKJCiYDw0NYi+ZikBGQ01kXfkUHyJvF70h2pwFh9bOzIOGSubaroCc0PFWA2UgCl+Gxbl
xC9YcgSUhomn3pVZluwlkfaILvDpxc8Hj3H9Rzv2yHvrjmn4dkwT3VmbuJie3WmAjQKMXq+++HVa
0mUlVdZ9dnGQ8IqcJBp40PvCGOofwNFDkVoa+X29qPytMdlNj5YrQWO4DnGuy6OIu5rHEpinDnUo
xl68GEVoW0gzTemS9WIkLRzfjB0nvUiGcnp9mUJAe4hV0PXdigwXxfuoT37+lhDFR7+VBu0SuBDL
uDkUiNqNY+6JgWmpJA0ju5G1uVjQxxiQxXGM3M7IArTdDh0XczbzXQL7mThRif1eogHkwqGjz0gv
YzebHXFUggEoapVwKIkQJ9goIkV13ss2bWvoRiQJqVs4DIgzbG3xxU0skGoHzzF/hF2HDMSTAuGS
NQ0W9zLiifiY0PcfSR9q6SNoFKrjqeqpSzcVCjDj3so6xFu0L5m+WyxOTwVuVYxOqe0wbXfsPn8o
aboXj4I4gfHVwWT6XDVo0LjgqMQnQb4Fosq0bz43pTaaPDOTNtLpSpFVzGI2wyr4WjSqU1CFpxxh
2MGprYEMUE5N2z734aw53moJNq61tYtNXlvDefOos9t+YISM1gH8LLCB6BJ2g9Tp25jNnB25Fsyb
IipV115jMeX6cmyWF2qbRnlIzxldRwTcUZNAOi8rVKlBAct0qyFzfEJZR5hSK43mkFr0lnIMpFFu
PmaWsMrXyvfJ3AWKmZ6q2BEMXBs8RYbZOMfeM0a92FumhNlPdg/Nok1UunN0MOtRALSsUrN4ayyt
cbdsef3kHe0UvWdC3c36vrQ7K7rkrFbqJW9d+iJMyzsH3GiH+M6+xDkMH7h/S7Hq9RrvHzZsZ7/S
FPMtSU3R1TQ4mpmh6Nd+YBMBQkEiSgSYYVoznMVkyBrnoW+xuvGkHmAg0z724wkCt2d05C+4XfFH
n8I8ueIqGmUSGE5FpNbayyldjwzCl25jZOskazS5rxM240c0/BOdHOSbfuw9sDt936gLColcTAj9
uX7EGh1KuphtIDZ5/T6jzTIx37Arh2itufVYngZtwtKl8FDKJ4YLlbi4hecW9z2wABOzjtFFGdMd
hB20UiMoLQaGqBAxdIob+rZ3LMcnxYg9QTUemKepREPqJpP6BXwcvX60R1Wm3Yu60Ft7VXlFK17m
qNUdYz07U4QRg1gchP/cMFVpbkkVs8s2MKThlXeCJIoK/oBONhdGm1yE3Kw5PHdmc6FLZ3Qz48ho
pi2xNpEnTrPh8VuTBw/eCvKwtAt0V2ifR3vV4ZTQkiCO7fQlLbQZog979ocojZMJBVRXvTQMLQzz
RHqqpx+LWifDp+RaPWUxqtqVxq5MR53qYhgFigJtdiUbP2t27OyGyt/EyczEcq03BhaATW2ik7vr
WiT8ZzrsHVFHOJLU8BkIpTl9Lh3yUE9ULrP/1fCgva47MhPaq5oNp4bPhnX3mOAlAvrqUlZw2eBu
PBWoVuuzJEOl3arGVoz5ZN3c+9ZAaLaEI+Zi1ynhD64BO04YhxLE6hc9bNuv+Lxj62400hnZptSm
/CZEw1GvrcgRKeYcoh33Md1b0sxnVZxEKYovpCfJfEfkrQYPF78vsbOKxtTtgJA+2o8NT5FynRoQ
Wc+2pNvX0DkuYqMOOssRb2RC6+TctBzCB/LMKdbWKBpRzXsYgsH1Irn2tgk3Y/rOXM3Or2kLadj1
6IlTERRRSqg4PW1An6RsMURpZTh+EHmX46/PKZlmY5WaJJggjhwMApmtiEbhmplSe9GSUXENDjwi
6FAxiTxnXgthxcVVYR6weU6cckViE4WU9NuvQ5GOd5nJVNhlzKx7/YaBru+TN0FmUniDW6h1XzHM
NQDtQi9/IwYolLSwI+GrB8LsGSOtkVJPatWN7eCAouZ0rfwB3fvJcuewOauJod1p6AsTkiSMefcj
YexmPtYjdQrq0xASh59iefHXvnAbNIqR7dz47VC5AMtGQcaF39WA03Rb23XSr0jSGmO6N21COPQy
TawNivI1vhimOVmUCUQgBok8KxcGJxKjNLaOtSq99xAvabrWW21ApSZ1JMppIqwAFY//Rzkb2DYQ
OYX2yqPjqXbI94hi1WxhPYIq8h6wDnR01nlY15ql3mpgv3EwkwsB76N3Mus4oBJr6MCxVvO8r5B/
Yo41HlkVpmvTUxAHU3C6pBMXUG+w9KT9NfOe4oVmtIgANzRYFsB0Fl9RC0xXVeMN24R9z3MfJdUt
Id32dqAWuNaR556Fk/tPoa3Gl57NkgmxH2ICbaUsOY30hN88lje4+qEWeXthWBUObbIR6ZGJSHOp
fuFlrGfVdu9uWXsLQdOjp8SWp95yz5HdljMY/oAv1r4aeWM6azeJs/tFtPBA5q7xgO5rxAyWRNoR
ZBMPNNQDbKqqLjrnpSQm2JQI2NlPgvhJFCIFRQjCV6N2zSs4KzmutzYCFC6n9itW0fGK8p4QllmS
pED1U44fQu8jZ2MVNDghR+DseSSm258wDaET4ZW5R3DxlGnBZW/GdFYWbS878ZIkAY4lX/syoGcB
EmPazase282liOB2UNfY0XUXYgffj+VolhuKxIxAtj6Csip8JtBDZqgb3NGMH73GqdaFyG3tPLcJ
cIxViWRlvkwUZkayHpq5heYtAUStm9jxv9g1FoQgZoW7yvOGdmPVoihb5zUA08KzEVFWjs3GlBGd
Sl/UUFsvsfLqq8IkBWPd+m5d70dsOYRGAH856HWtlesMYRmsm2XMiYaydvZ+qilnS7pO5j7HRl/s
EXDypIdz5n6NCDRjY5rBWg+Yx0QDg6hhVreOIXJM9tFgHeAFRSMITLvUViWNdh6swOdcPGz6iAuw
MJS7dI+kQ5KGEScbyBQFnq/Qq051oU3mmkZCYQV+XtrNgXkAHhWsYLSNy6mBFYiPM9cZiIbeHPj0
6PL1kGb6NcnzY+CCn2T5c3JPHmYkeq8DaBc7ILGdBadq3VDizFLxo8IPlQc9M9jq4joD4qZe8p6f
5yWKC1lq5nq3yCOtISBT3rX2Tp56YiMy2TE6T3E0Lwojcj+IsLGgaJNEbWIpLCJZheau8dyhuKKK
0C00SiL32IG4U8ZrfRtgWHqR/8F0HliDKguY1prEGWAKS16UnTv+yusc7YsJYuhNpLoAIRKZ9huc
2B4uzYwEkQlpXry4no4YGdcgLscBEaq7QopQ4AUFukMAdl83d7bd0b6qyp5BsW94x7FFGX4MMzSf
G9+2qG9SA/XVBvBCx8xXR7nGJKwR1k1WK+NdKqcrT7htZHKpmk686EKvq6Njj8WZ7RUjegzC5BIB
67AQcLE/Iy2umkiOaTuTXGtCA8QFZU37eTIoywmgFVp0MlqPFXAUzZhQXqFdRdUjijetyfyMUpad
HZBL5qjNJinYn28YyRYXT48bbkdCjE7uWI8Rm4qYdbpTieMS0ZzDYXawht7Jvo+PVcYGLhCdn16Q
MrQXm53bUWM3pPY+QUp4i9BAhIARay1+9Etc0Z9xeZTjdRkxNqOpa2dhMBpzjrAojgyumairEfzE
6M31U+qbaX3par0Yr7G+VvIxSysTX3Id116+YqTbVGgU4anvKNVJsW0B8hhXPdiQnOZKnpVviKcy
8ajw7443FpigGp83tsw1PACyBD2/7FgrwYgXNPTGUvNTOO6pNgcszhx/2HiVOiVaXOQbPc4rweTH
1pAMiFGE12QICGuXIP6Eu5lMQLNIyaSBVzK8cQ/L/rN9SfGl+BZ2VCssDhkwZWhjGi7OtQIbwbXD
eRquietJjBeF5VGOa2g+iU3kLPqMZ02npxbUBbDiRzGzZ3ny8aczhs1U6L5wYBqLZhERHnvTH6Pp
wtDLV1vJAA1uFqpxY4dDOcWTG1FWX+NoKd39rKg21qoabJZgqhO8Gm7lpuFWWl1q7frRF94F6zZC
4RVtdpUSBRvaz6Q56UTZ8Ghyg1TRrsS5TOgkdKfIz+JVjhiLaEsXFz8VpG/AgCBvPJi0MUpOPq2n
cmPgmKj25HvK/NZ1HY9XUFXjmnc0rCekakYGaOClNtymoQ8wVeOa8qQqL7ns8/7IalcUb3FYCWub
FqnR2gFSnRS/WahV7U2Or8+4HV196q+HKq6KGywI7syMJ50YGbIZ8FFRaI1/7HJmS8+TDhp2wwiB
1Gru9mjakv9rlI/IFI0JyidP7IuBYDae1oVlEVdPsZUzvnUSRGQ8t0oLcyiu1UuO98j+0Lu4dG8X
UNm0meaawxSU4LMtBEcT2tPAHuLG3TALKXJUbhFzzs0Ik2uBpLTNXczdy/CJZYgqEcH5V4dwnW4j
VFxTB2i2+zqObvFgM9hJt7nr9UPQJxkiPceJaSbaCkws3cAJRcdY+c0fc+G4NKMsV2KoylRPagb9
V3jT8LizwFduG56b2LfOTco2Y1M0YnonbcOkmEj7DsuSM+KKD8gYzbDJMNtbKdZpxKWGbzy1OExx
oReUg5gsaN7TecKvtdbMKbmpKQ0X6UssnzWSaGj8Mpe5qnkQDTTqdfnFVEpXwLLTDgR84sthrxkM
uMELRCRduzURfoDsGCeAw6xYarh9mJlqo++gypp8mq5K1YqsoKjNGKKRKkLPmYFYta99kiEBh9BW
xD0C8mjTFYnfbqaciNsDOGBK8Jj5XrhuBQ2fje/aDWpIk0nbFdFwDepHOvcEkRfLKJJS2l0z3x68
lTTzJNpCt8PJb6OyIrpr2emuOKeWt5W22xKDXPOIWAFYNZ7dkL7MxkSV8wrhXn2Nwh5RIqwUwhCk
1/AQNlIrN49cZ9XzkOTTjo62029q7KjpZpa5Zu1ZuzS0UuykbvQqhNE8T6kxg9gL2yfXauX01CB4
HMhbF2r6nKiUgh+4JDAajqwa9wSOxGfwMHp9z3YKmrg3NZN54LERmUxzPHgkjGVl1RsrFN6NOiPb
NKq9YwPKgY9HEss2VD6lYtMWBhabVorkOhH4KNZM2kt/H4t2qrCn1YRBrrxk8OIr4PIpAoe+r2KU
C1b0jvPfMiDKqvgqVWAszzMpmvO1r/rOuQGOOPcwNAH5BLYQzpsLozZa2W1ClaNXTZ7ts4l51saF
c7D8TdKeU8TSR26u/jXycfdxxQ/ZH3WUefEN/n8/O5BV187borHdexg+atyQi4QtiFVSVZeZZikS
IgzGGfZyVhB2hM6IxI00VE6EnYpnBxRffYVbOCyvnCJJR44IWgF02F1H888vQwd0VtNvZl6GXA0o
viLoBZSai2NgCQfjhEZ/yxlr5wubet8IyKYoay6kZnpDPkUMpVPFOrR5mPvF7dC3dn1KlaPSU+tl
RCHOuDCrjT+XPexMKtvPYKQQ3ZdF377Ndq2GTUio88AXSwputtkscaQP87R1uthyN+3kgbDJSQI1
H00bWsoXvdaQwTJYTdXtTE7JFIjBMutd09LE2nk5T60V62VP3spkel5QGYVyaUoPJZnmFSvKloCO
+iGbjO4rnm/QgPj9nJuwQY+E/q1HVq8c2PyHFEmP2gtPJHEw0FztvxQ02wHMx0zDIZWoNtyZtLz1
AE09UPZ8cv3HqBcoNw04HPlxKERXHkzNabWAWbIYtiiyaBPadlzVp8LGJG6THuhR00ONQX8Znitl
4KmGAP6h1+yEGzhiZ5Ph927yiqp/s4s+R3AyeK9eTd5oWxrNzpaluAxm4yFYgbN+nydTfWMTgsE9
D/5uwy0x7krfrT46snIXCJqOIC8PQ0Hl7xp3NS2DN8k6uJ2Rmh9tbairW2oI/WyFwrV2ppuxdzMh
Zn4Ubewjv5vlEYe2AxHRGIOWiewDS5qxS2KhFxus+c4GUm6xA7Qw3dWDZuIjK+HzmdJ5p3k3PNQx
me0HvFn254kV+crXR3FounB+BbEK4rXy3GaNtYl2pSSucp+2wJC2Wj9aNk8QzTWDuozlQxWPzlFK
PNbrrB4QoiZMne8EdBYTqGnq7NBFJZtSJxoU/razJSECeU3hD0c0rb3Gjr12kjP05z45lIblcjUQ
rrjuBSi/Ok3CQyznidRLJH8r7LTJH22awnNVtckOWiRovVfQzNHM29KMUWBw8wykqjL3pfHaqWeQ
xXFDgmyMB104uqH2VWO392FkMmEAYggagwYBAX0NXqjrkciLpl7hee2/kBjmQpGWYPpBLmjyWtBY
kIHNgALLcJpNhHw25UyBJycbNxEwk36LR3WCNG7qN/T7/VOcYXvGPTi/uGoyL6Stonhgt2lBlcSx
csUxjpMDCXgpTjymiyyrgtfSGkN7GTFzanu4iUt9RBuwY+w2VBABugyiERdiJPcgd2Z1mkozrdbQ
aHBtgHFl2nTQxpReCQVjke86pzBvgZUAMx3yZqcr2V6BoTN3GmjrGw8g11PWkM9BHki7peqX91Fe
tnLnJT5wi5bNG6uwZ3XtlZEhyaWpgtxiZSaeYFJSwQEICIOaaERErW0EpOKBz6p1y1EonPE0PEU5
kOymUcVDNUnjmjZfizkcjM2TmpuKmLHGY07oIWXWGZs4Q1ntPQxaZFgTEwxgE7oJEeyDbCgNS1Xz
8A59YPQE+XIKUcMwHibyI9xE9Zxe90vzh6cADaaGowZUK5PaHfjfcd/WuvqDqSswwDnU3hLyIw6h
Ndl7fE3lAetQOm3cCGNaoPJZZAeLwrl4FQ14xq1ZZgrdJeGe1lqr/RZcKzu/bI3qTk83UcokbY9A
njCn1Ctg4dNjLHTPAWlZthhwh8QUJKQ2quJsd+zsyJycx13SZoNEiJ3M4RUeg9m/+B75So8N6y2l
gS3JwJxSL8xPoOp7wloYzNPcEwTEaK5nB7pXJ+8p1+aVG3UWLQIHsHVr2rcouEaKM/6uroYcmWej
42Kum5QWZd9/UTo3ql+2zbQ3nWXK3AKEINYUpyO7/jGcCZdG8rwb2hn/bE2MVnhD0GLZBaCCsjMs
r/SGPDp/QmWWtMehGx/gzaTWWctTDCG0J9AjkVySQHkCVRSkFvFS2w4gLyAEGiIKxJ0Y5BGZnS7Z
UlmQMc5JXc7cqiajnQSOLmPf/jIJplI8EHR4gckuBWKiE+DnE9gb4+OnLApv0IXPYgwEAst+N5si
Y3co7NovHlF+6kkXFFKzPbmFRkg6Kr49dCqqq25diT1FlaIBIEkqImiwTdGxD+6CRJ+FbcEMk1Yt
A8FWva9OxBHP+YUQY1E/T0oOfKq6M6zxaOuS4eihbVwmP4EHDqR9Q/A44NCrSChmwKAiPGTc5Ji+
o8Cmmb1cco7bMbsC7DithW/59x4pGtQFACPEdHR4ZmcffVdbDJs8qbUWo1IZz84mwXJi3Bq6LbTD
p9/+45//9R+fx/+MPuj9gWCrSvnP/+LPnyvmU0nEIPDf//hP+OX879vv/Pe/+eGf7D6q8xsjpB//
0fI+//07vO6f7xu8dW//9odN2SXddNd/tNP9Bzus7tvr8wmXf/m//eFvH99e5XGqP37/9Lnqy255
NVqc5ac/f3T48vsn1/92BP51AJaX//Nny+f//dP2jQCxt/LLbwe5/Ef++Jsfb7L7/ZOw3X+4uqWb
moXoCH2y4X36TX18+5Gj/8OyHZRkUA1N1/70W0kyaLz8jvYP32es49rI8k1DM/VPv1H0/utnxj98
3YJ66bsOnW9D9z/9vyPwb+fof87Zb2Vf3KK97uTvnwzj02/1v07l8g0FORUueAbbMfn7z2/3Cf2N
3z/p/8fBldXj2Sz2U5o/AjZd5H4OQBkKF/5T2pQlbgZaq1FBnH/WvGsdUQ54E9fcwi+nb5ASV0ye
eHflFWfb3MbF/XcH889P+v0nM52ffLLlE3/3yehmRkTPdPm+Hs+2olBj7JdgX4p0sMYE4fFB+SMt
ot2EbwfNl2q2BZ7F2erhn+HehgmejlsAbSsJiDJDQMVsnHBDY3xi/4E689rt0KKCf7H9j3YRXffH
Uf8yNltTs/FSE9/1d1/G+tlh5kR+/2U6thYMF7Bt66F1sXVj6xnTlRnrZxFr296Q97lLqaToyCY2
Fn2fiPKICbzdr1vpxXTPiVLx59vQmveuZu3qOtlaoZGvgIewbe5J16oMcpGg5J5Tq0bnk/Vrkrzf
rWLWV4grTvU0EirYUbmFtQPrPmYuZ7XqmogdWti4kviy/RukzJdWJu9FquP4GrOjYDH41/rwb8vD
9yeUm+cvrzTt3w9BmJP8Y7IG7uFX33aWv50y8wEuAnk9hknwsbouE7q4qX/96wvoJ9ePvXyO764f
yDkqR7eVwZBUO5vAleXw2rO54Wba/votXOuvv5PNPf39e7RlkwwwF9mwedZ7GLUEyJComNnkhM1g
x9hv0SlNsOkrbEbMYjcEMb6yrR829WhdD0BOCyN/Xx6+XWHchk1xs1y5foNdK5x2iee/8jgKOqNr
Tgj2b7CEvLR2dMFdv9O76C3JrO3yqpiWg0jvD6EY3lSZ3ubasNUpk6KG2HitfzZsSJtqaPdwdPbI
jCeUGhRhDrIUzFlHyBMXT9afM2oPuhHXvjE9MXpjJDCSKgM6Wc6beay2WYGauXYfGQYE+sxYiSSw
m9jHZMLhvcXkZW0YHDzbRnkecnttNF4A52yrR3Itkuosyu6Vre4tBoEvf3P8f3L43R8OvyRAriib
bO9l+s5mMx8VxU1JZJpsyru8Sy+/fhtW4r+6cu3lCvvuSpIFnjwe4dm+t5sdG8Wt5xsrMN5/c2OY
P7kz7OV9v3t9dObICaCe70Xkb1rZHHB9vfdJemNDhFyZ5XTn43Bc0Vyi5u7AO5XuVTyra/YIlJzR
Ew2B5QijNZ3IiJ/n7EUk1pq0va07Fs0md0B7V9l1Z02bjAUdECSI1EnsWpqoqxyVd+xNb2wdjr0/
rrOZJhUp0bnh3YgMZoMePYmsfmxsQpd+fTx/9n2Xu+m774t4MPTzzub7huY9S7Qm9BX/EYnDbiQ9
x/Kehf3Xb6X/bBX44flmmdBHERlle99ynD9sBORbqOU8BmLvBKExgJWWbdJ0livExsyoqqm5rxeY
17gIvTr6OKBXbFrwmiE3EZOX9a8/mPmTJ4L9w+OtLZF7k1Cb7evGWadSB2OX2Sh6+tMo5yClfRyP
6lCqpEEdZt518XTdOfKqiqMDpeMmH9CLje6JpTuQpQRPJf3nmCwSsE9XMy14AzlhV8yPcwvZdvRu
Jpcmph1tIZHuQdCuUfyHdGYd4//zpP7whPMQJtRaNGfs1ULYCvWKywytoC8fjKZ5EHlxY5QOrsEx
vfn1EfzZmf3heZJnqXJRlyFL7HsvwNuEXKGXn3O7PKMpSf/mPOnLWvIXBZL1w2MEKkbFvt5I90xr
vJXoyx2AxfuGXEyemOaJ6IsgzZPX5V50+uo16YpLOYg/eIzzYFYjYddp0HU9Fj37/tdffHm4/NUn
+uGhY0VjFrZ8gH2PP4hlHQZ+rK1IaWMQk69bbmxDOn/z9X/27X9YYXUbKGMqFGfVrZ6SXr/4brMQ
7enP9WtGLn9zm/7kXFrL33+3IuiTPoVDy1dalgIbmwrgC1o6tr+1Jww2vz5u9nLP/9WB+2GdFaXh
jzW9zL0VsdFtsodhEs90yVDG19m7HuUFWEORP0CjwSGk8Ik3LRoVZxiitW7QprHdZFglrY7g21d7
oMcH02KCEYrnrio2I/AKNAMj9kP3aI82ySqMiA3rwv25l2P2pZico8mUN+n7K0WHbCdrXx6IpSfi
t7nznXEXuTmOB3APyJvmA12/c+oXzxC/HiZztLbWSHFYy3ZbCYkOBFXEnH8h0CZdabjDQKG9OUTC
Tp75N6fF+Nnp/2GlBn+pJp2G5V5j0KNaepDjtm0Cdga2f2+HT24CNlS1AXjEK+B1mzp+dotzU5LW
kupgt3BhnZvqmv/nFxnrHGdH24Iy2A0mVKriUU3e469P7rIl+suTu5z07y4hVxGsrVcO6SLQh21n
vK5LEUyWu418e2Wr+Jn8M+JvS1Cc0G7m22l4bPMHiUuottf1ZCDich5ysSnKNwJc9rWBJVFfT8jY
W5EfrfrORgTiEkQLZSuYhbYus4hV2P2bQ/2TGuPbxuG7j7/o8s0ONs8+tcstWv67sBUb0sxffn14
fvbyP6zOY+tXHU1VRih1tGl79y5s0lfpFbtfv7xu/ewNflyN3ZHmuwA2kpi02qLceDU0BVcmfm5H
7oK6NW5hnQIGIGM3pVVDuitpjgK4W+dpiIHoqqrBARZktpQ/A5GIYLWs1ngspHdk5ExgodDtTSq6
DSbbP1xt3BpmFq7jFL2BGan3QeQfxPxd43YgjEk5x9lGpxm616XjIyGjHsVWWODAMemZUVWvQGo9
1nm4xu541NXIPC+6wl1wi5TwDUBrHiABulPIVdcdY4T13PDphG+QGDo8DhgWVizzz009HS29ftbt
/MmaqMYtkyss07/GrQQYgUhti8DgDSVe4PnakkQMstvNru3FLU4dPonw4GLTYRaBkC5XS/DXtM5z
vNqzsxad2sAJupS2vU2Fvs5N4JBa8dXN8q1m4qczuoM71CHXJBlnk79rUPNIsv8CrCkBGRhbuKfI
XOYYHUbEHjrz+tckTHF4Gy9aXt0gWEVKMZAq5ovTIOBoZfltyJZ0Aprop9FTGvmHqdT3PhjzovWv
0MHQ+s9X9hxDzmEzQyjkuRbiAcD9xfbJpoQFnMqUqVXH6D8b7xGenAYXTSXfqfOi675kOmBMt4RE
P1t0EOosu1Wl+uh5VyuOA1e5O1iQa1P6G5xhd/get6Xor5qu2pjxcBVxb/z6ov1JGfptJfnulmtH
Vetw7omDqCD1p0a/B1r1WufjGSvpOxmBgRjTU8eq9ev3+1mdb/5wj/StWdGcsKp9TP3V1NG+rtwd
gPgntjGBQCeyivFLrDQj+1p2bn0eq+Q4oF4fbs3Mve2Z+cRKuzeBGIGgGU7SdFD9IYDFf4EWwuHA
peWMeyXdM2dYUubEh2NPpzqugOGJr16mPSGgQ40Iqh2cZD2ovca3rEk9WZP4ipxSrd3sz37gT/f7
P3l2fDsK3x3eCRax6WcsOWHsAU1J0eiNsn8sfNoXZbape9SQvz6wP6vRzB8qIu3/cnYezYlzWxT9
RarSVdaUKMBgbOPQnqjsbls5Z/36t+RRN8+Yqm/aAZB0dcM5e69NGJVKTxHxhuL9inN/R2qGg6p7
qSTBB9Xq9yYXe0zuO5/xT5LDgRTKNfuotd6JuTWtYbV2qiPD+fn3XNjNqGebJtStfRrlOVdOTNAs
aYZtid4oZSLLc/wCP3/Jpdt7tmXisBAOIyxHp6itda4kHz4ZHgg0hjl6ChmW4LVhe2FmV6c//+s5
KlqssEwXGdLOkZOgmGPt29WatPlv13G2xfDDegiChoVDsaRdEfsIoKp6i/J/p2q4mt3h8efvEcal
x3K2Q2hi2dcwi/NNWuYSMCYd1cG6UbV+ifA5otXZ37iufKd22BCL3KCalibHuNH2NofIWS/ydevJ
qwmuawc06Czrjz/q2iLBqkTImR4S6xPubS1BKZHw2A0xT7q+J0EnXDe2tScBx+TU1TMgpUdbDXZu
3SusKMZvArtvrBqKo2q0S+QRC9QauyIaVkhmnOkOeILYN8kjcKyaePJIET1MWLiqpTtqzbdo/Oky
9ObnyCo0loTkTcBmL0A/WHTyDZ4xx2os8LmlvCV3lAZf+qvW2mau05UFYxa+ZE0CX5s0Hxgwyp00
lBEWvPEpTQOiWRR/Z9X2XI2yB5V2hm7We7+HuqWaAGVoZxLgvO1ld69pBPnlA6uD37R7P1B/Ucs+
2oHYkWa0aCMgajnp3RI3SIsIs063Fg6qtZUFt5nJf60QbbEYESJf4nIdtBPCh5c46JfokZAPVdLe
bbx2RsBPtURmXm0M9tki0zYNy0tuNbepnzxCuaDOyXIum/a09B5oYWxtTd/RU8VeEMzxK+mPdZbf
d8DPMVl/TAGJiRJhGzLid7sulm3AbqOpm20h5U6I6N6tLccvzU2BCtAr1J0ZGJugie5RGi3sVKxy
NKPT0sXycfI784AY91i7WUSZdjJiU7rRQjp1cBFriujWHYDKryXek3+HOQgRUTMp14g2dZkOc1xu
FRldigvqzK/otKMpdWXE/pJxRxXKXoDxba6coS+82/LZimTXonAxNtMn9aMF8sEHNjmg3uorE6GY
Puf/T1yafXZ4djkrUcJHuTNSRponQwKQm9Zy0TRkBBKsliikFrZEuKpE1lnG8udX/eJCq/w7ZRGY
iPks7jNHC3O6hTZB88GD25efsCCJ8eu9uVqY6yiINnZUv+RWiTN9XPlWvG6Vcpn57kqQdWoqKNWa
57pMQBLxIsAmWtNf/6OK5H4os9c4yh7hRN0AM3iqRYNtutJv+qy6mRZVhc1gYUkO3e0t2HYUAsqu
7N7RJ7xXsvr084Uq0yT5//dXV87ub4daviaujl23AvTH9Q8ox5wUKsvMhmPKy9Q+ckUKzkK4WZo7
xQLRGUUufxP3QDemzdq0O6j9ltOq0UxRkV6/zOGXg0Wc1LTWs+Yn1MbQc+dG9fHzz77UDZlaYX8v
KSqqcKNG6u54PXQfSZtppgQDvPX3Y4uzvHrSsaLDRkL3DUSUbA2cOLSa8OuYWyKNPm2elAGxT7eP
lLhWQ/iqNyOG4OgeJO1CTTgkZ2uzfgRk4Nj+qRl2QXT0cdwK0hYit8GrYC4g8jpm3Gwwl9yBzdz3
xUvj9TsfkxyGtytbk4uXerYXiN1QQf1nxU4KoIoYtZnZLqGL7OuoWiv2qfePcdscMiIi5KQFvB4v
Y9ppFcoVyV2bQzGPBqdHBWYEn1jRQbRsabA7cWXOLcSAuUn6FjVEpFf3Y9hteZeYSZi9LNYAdFkl
tJFqeE7T+1D/Ewn0DMcwW0tUPDjw2v7u5+dpXNhJK2d7ER0YNhocqkRpp97ivannsCk/XApni1Fu
mXLdhUmAOMi4hYT9l9LKJkKyWIFzWUJKmPsB0RHYquaCM+Pcp7Y1y6Nh3+fpugE3Ag5FcmfCj+ZD
gfI4VG8w6uOgqBKaR3XrlG7h9LjDS/J/0Q8dkdARKOEu7bA8hZMJsMO00pDrIbXwhMWTJyeLHOVM
4ml7zpsOgIlXYXSU2/sNIghEJKJ9Zw+3rNKcvWrlWElDxpX5opfUNk1DX5m5e9+23aKS2l0btA+J
Wi6gEGH19Vdl2a2+/hPZwDXJolNJq0qvVcrENId988rLZ/ulMJvU5oOK2ExrDn6bPPlq+YRZcYG8
ch4ULXEiHMmmlh8wwn0A5k8kzefPD/rScnG2g7KRRGalRFymkRn3BTwrZdT2ptJde1kuXNrZtO2l
pQzSawAh5Pocma2j6IYrH31h7yef1T9izOTtSHqMEwBa8QMYuuD7btSwXJDckMx/vj2XymXKdN/+
2io3iYmktbEjp9CbTYHNRcerPIMlRWNm8Bbwd/3lkCqnXM8fS688KdR3IktZl0PSoxY1X+JIJjiE
MFtNzEl8mmd5cuO2NhN0+JiY0jzr9QeSJXERN6sWAK9JN+rKonnh2X4tMX/99hahB2sWv133Hwv5
lgoz5IarJ7QL9185GzkpHIOq0KvQ8bpXfMMShko0TWRBALYx7UVMvmzsx0+B4VL4UFaiDoHJZTdR
2v6xM8F5jsxw9lE/P6dLl3o2zkg9Dqidlih4xxiHWwOLQtyCtR6ufL64UItUzkabYgwcBRIahqGl
ZGu3FuBOm3U1ZDDepM+QTo1Zm+GsjlBDDd5r6w1/fr4yMc0C/z87aPbZcgPHMTbHjHGu9gm7XIAO
6jCu45yGQCj8FdGJz2ljLUWokzyhRY9G156MMNiI3n+gBplfuQPfP25kh2cvgpyUcqbJ1I2paoL7
yjal2mxy3OVWGl/Zu144ACtne1f4lr1V6SyGjcd6Y/iPo0cSnQwfYAZ85a1wSS/9+a5eahwgtfnn
vR70Ghxyh4uPvhK5IsM9sXZQqjkJSNKiNa0liRErrAHbRgNTqlvNezLAq289YtW9Tdu3ODyydtHX
0WctByM7nTBZhAWt3FQm+c+iqTuTSkzNeDqn+g9iX09Hih0lm2nVw1JzKALMpayn+DjIK09mRlEf
ggp0MoklG/ZyRAR2HKjIPfGtZ4t/QI4sZnQPlKfItxHdwoIiIhSyuSXVzxWfFlMGgllNgS3ZxOir
r9yraQ/3/yNQF2d7O7ifOqRFOXakrl/FDQkFZnfTBH6+TCwwK5Vav1eCY6Fi3OFvfrIwX4NLEjjD
zTs1sx57E/HjANtl1qSkqJcGlHRVy1d2TwFpID0514hAxLd2kxLVUvc68gXUKzAQ1hrNDxOcjunn
97hv2V9YNEiqRwbHMc+sdWR6Dj6nJyUO3rxEccg3epr+/aC5n5EVPrR6Rz0SgWcT9msSg5ZyNbmF
ERyGMPnAXMB9DZHQinvMMtDaQYDL8cE2ux3u+c3P9+9rRvzu/p2/wehTUY7UkWNU5bzJaV64UvQc
C7QaOgazVhgr1+wheFUEYjS7xkbgA96IhBCF7C+rvQVodArt9oh0ZxOPwzEkj7k2yjurt3ftABZk
aP/TkkFaz7+vBVDGJsW/njqgLB1ORmsd9kTq6lcEPN/PZfpXS/+vFWnwmxr1Lneizl9yfZ8P19bp
CzOHOPvdw0h+J7CTyKmKJ9Mij9cn0KDek71lK88/P8ZLXzFd01+/3dVKmw5eEzl9eO/Gd63/6jW3
mL66Lrnyol26O2crahRZmpCJ83B6XTuUaIUpIB9+/vHfz96o0f798cqowE13uT9aD4qAI4Vlb/L+
xcJK8/MXfE2c3w3yswVSb4QhG4GXORliZIH7l4BOYqyj+rPI3KWuxk5MYUQPg71EhqQJrggOxGvN
OUIaxrfIxPpr0QslOU+M60FtHNcL+2s/7vuihf5VzPjr2eUQxmMsiqnjthzq1Ua7H1xt13fdjjbh
zojbBK5H8UjWMsnQHUK5KzflwpiRz1YZAl1MvVaxkdC1woUQ/wGlfEdiEpiF+GhRV2xtBet5UN4q
JEYHHmhv+idSLb+SbPoQ58OqHXvQe9RSrvyiC3dCPpvLCeHoSjrmqZP59lGYxbESLaAHt14rDT7B
MQI7oKTl7WhV70AhrvRJLt2H6c//uv9xg5/UM4PMEaW/qnB+gPcnecGjEd+vx8AU17brF7Zp8tku
xdAxtFFwAFbMjYefMJCamO7G3P+FkQwUQCottS5plja9SsKNNzpjAljUpg0rWJl9ckfiwDEQxc6n
J2VXxn60vmwGw4ng72tbqQtna/lssvKkzEQ3rBObp2Kjpu3ZWNpxlMobfVASog+DrTFIqyZWP39+
6Jr1/cyCS/7f+6/WbZ0JNG8IHEhrpxifj9ICT8IbYEXQ4qK/tahtRn6Miixn6pxKytIY37mhtMZL
bKylGFx2pqcQUDNLmpfp+ECC4zwmQuI47V0iQvzIl/VpkmaaMxrBo53gtSmyWY3sA1mN/SdD8zhv
3PYzqkzMu3pAYqwACFWT60GdLSwJkC1Btw793goxymJHNRYZSerLPBid3tJ+KeVEmmp/MU+clKkm
3oaClZL0xpkSiMdAh8EgReWKHNuNMADJFDkoSlidszrzf+MMYYXvyk3Q1uRKlfmNTxmt0TykFrkJ
U9LdBuyfpr00KZqOlsubUohfPigK1Mb9ba9T7pleUcMs91I4LBSPV7MUme9UUk2RJ2u2grS1aZqL
zFabtwMeFEkv/nRBMjG3lg2xZCuXQlRvJPe0KdE3x9FTWXl7HKFL7OWLqNAp+hR7Tw1wDajWGnDh
Hlz37zQz7thmynNBLMda0j2otFTffQJO3ARSim3dwKHeWlXDh+JcQpCiNPNRh4hnZ+69Zfh3/jgs
bAzaRBH7W4BETufrCz0fbs20s/FXy/ea1b5MatoeJYdexhTcBzgLefUrr/MnW1Gf8xYwe05O7JxA
ENxn5W2D61YvIaYQHmTPp0qpO9qvTdmvsrB7ynnTWy9aSVX2VBZaPLOH8lSEACxUT/uNp6mikiFj
wWz9I/afA3FNIJVo0cCqXGImhNxGxB4cEAErXU+QdqApGDoUH+mkQDAwZs8qGtCEFd3rmKZWgg4z
OX6wT41x7RK6M5MlfwsG5DjSVECS9BYZ7rpQqDLFfdEszDK8HQLkSKmZkOZdpUuMlKc+UX+n3hgs
yTofZ6MwD00SYVxsDrQmaPhH7tKPMOwX6LnVvn1pVfs3yR1L8n02BKONyAiMOajjYj2pS7POXRY4
7rFewzbkvJwn5v0whh/WQP9GBcNIHPkyHGtvzp1E/tDQQzJke00yAig6pp/KwwKpVHuUolOGzvhu
Seo8zdqjnSXpzBP5Ysz1ZoHn6S62PHUSHXDTTOEtqPtD6WukmwIlhF4N+awfKweYKLDQZDnt7awC
W1CrOamu4GcrV7iIYDI3DekPg7VLLfmZLFHC2+jSTL8XLxdpVmR99MG8xhlnuJ48jzXvLVTEkcq6
Wpon1a6l+fRuZV786VYSQtAaf1lnv3WEuM6sJHgY1aZbmPW4BtGM+a/urJWt8DDhOz2mroqFUo7e
c830F3oF55he5TN20E1u+y2rE6B8YnooIfYLP1L3LWHiM2FgUbUzlM5M2mrSkF7dd+rclMOnGu94
gzgdmNpzAyZAznDV12l+ipTmDSnpHzIRf8VyfW+J9CbToK9ahrX2RYyjKfnk0PWWpeW6jIJmrgbV
KhfDzjDCTef6v2ierWsPZzOys1crrVeZkj50uY9HaXSPqEDggKJ5AGwFisBGXtjrH3k79F8yAXsS
odoaMg8SdkGl2Z/y0J+gbW5GS1DZTIy1mcTP0zLFWWsLbWIv0Zqil/VW8Kl9Va38JgarJQVcjzz6
WJa7bt4wL0zf7I2Tyx+UBOZhUQZLvZNx/6obqQ2ORCA86rp+8qcifRn5UI1krNCKPkF79F+Yqw/A
wddkEiymfrpe1Q80se4QduynpUE3K15/nbxHN7oVoI4XFfc3y73ASaySM2pBoRSk7ksfJkuv9zaW
omw1KfmIBLO+2eIXzpjqjVq+Yx18d8H8rHpkdECjIHd0MhFwGT+JeD9asT1KZ8KoYkhxQLAYghp4
taaaFKnWK6AV6NYGjmvJje6mnpCaRHsF2MyczivOcJhVvk+oNLBZjoAr1e+DCQQ7k9mh1m2ypKhC
MtxofRRaews/YW1owT6h81jLHSJPc0eBbxPQnEBEsqvp3n59ZtBLFAaMQ5GEuyEZl9M/8CS8u7Jl
7FQID7Np/Lda8KuZRkdO3NQMstBieo2KZvTWRqodGsGMHFrPRSE/5WJy3bSuCpW9pWDW5wQtqE9A
Ig6EaTDPh7R/iAxp+1eUqw+ouA85tHy8IE+UyOeiUh+mj+ywj+WDncz5OH0uoQ2aeVK+tj1qyMM0
AzbPGqBIWCfD29Qyyr16ncbqA+3tZxys96ZunCh4vrmdRMIhdr2fNyDfnz4IwPx3+wGpp0CcRk4w
GZqrgGUt0rtfBPpsbZo1/+0rzs5O6KE0bl+bOhzTMOkOxgax2C+zaDboGq6czy4UATVb+fc6Apfd
cdiwjR3r7BYf3Z/UG27V2LhL5GLjRu66BVcE4nnrd/GN7Umrn6/t0u7t7GhlxWGTdTbiky5WKfKg
aDKiq9d06dmc1dxCnywCuvFoQWqou6jXWeBGb4m77LkxwykzNYSjBdGZHaPesCRj4VsSRCloLCoA
RAxK2yXBorl1pQRhfb89Jl7i37s8rQYaTYMU62W7i93uBEk5Y04BuV6FL3UbPSbo61vUgYx/+071
u6dpo8kq8Auy4KM8ar+LRNuOk5bBig/yaD3gyHtV8+4kl+XGDOIT4RE3Lvo3qer+DKTKdK3lzcZ0
tCnRT3pSVsxAq5YjJK9RISHDhgyjsaBimmudVh/cufDyDUb8ZA5dqkQ2J53svF5paXtMipokBmsH
weaQRkRz93p05+kQr0v1t5e6rOeCCUho5GJPu15BkTpmwjGyZJcZYB5J/gK07CewSUaqgaWszyOD
KVCxynWk1UfRsvWdFuN+ZO9EbbBHF5H00k1kks9jeDcqLI028LeYDaG95OLBVCfWX4EVq0+BKOUf
QmlhdfC3EbvdQjJpK6b1AxjkeBYq2uvPw1ZM797/lwQ06+zUUdRBbEi1Eju4wud52TtDK83IEVvW
9u1Uz4xKCylV47SokGPvQafSOdj1lSPnJaGCdXbmZNmpKgvappOQA1Mh11fZT1mWC219pfL0JFIl
+sNU9vv5cr8/4yJt+HfYElQcB35MlbSXPzDhLm1DrKZVwIS0aZrVtTnowvtqnR0e+zaJ7cgkpHEA
pkwnHzgN+wQiOQaL+Sdes1stvG459Ua/NpD9gUnftFFDqlCqwisz+qWp8Ouk+deJ3s3kAjoDd1cD
venLv109WHuVscr6A1P9CjTJzCwfTenTwAL08w3+kqd9N57O5vjacjMREMLl6G7xlNvBczJCqIlS
hTSKUcFV3oNyk6sDQUaObspbq+vI7nPluZ5Csla6dSNxH/KueUwTt+eIg4a2A8FHjkyNTKkMT03V
7jFZJfxJtSr8UYIKWex9MhhnZZezK2kePRJ2oHdFK8+wV5SvXrIxe9Bwzv18kZfaPdbZGsO+hOS+
icqXyp9hccLZic8V/hOqM9NfsoWxQY/po75i/MLlRwvAvu2a5P7it58tNYlqmwlu4ynwI94ymhm5
94n8WXh3hesicl3p7PpGXmN8wZK8cDl/BFV8ZZ27UCjXrPO1COhVZelF4JA4t8t0lxYCjMWFFITv
HEXfCUdMF0xwxJmqL1YWbwk8LpeczSnpiehdkccVnqWnFDNPO2r0yUITFxptG923C3o3xbqrmo9R
EsGVt+CrMfXNiJxc5X/XtVzfz1q6cZ6jFPAPRLtJ3Hwr6PaWWUTeqwA9htsg6yICc6qG/IJxVjfW
A4lW6yyryYMcK47qprLL7YHDf4wSHrOFN0jXyrIXtg7m2RScVKzsUR953FF7LyfAPEXy++eRemG+
M8/m105v+z6h5jLFvd92OkDcUAnnnRU4cIVWcn/NiKB9X7LUzLOJFSCWn6Ok9pyhbgAQpSSJtdWh
8iK0CoQydWiKbII8B7V7JMF7IUM8wXioPcXUGiOXWo+XsxdP7Xfs4/m8zKqHGFpNRGLBjLFwol4N
crgeZx3Q+tCq1kaGtN0PTsbk19GTgwlYJVZL/HiSerTj5CWsEDOa+Vav06fWhRZn+9taARVL3ePK
NKBeenBn07zpaj7xMAjKM3XvVZhvHzVlIDk5P8koXSNzBRWjsbKVDW1RtsjzxswbG/f8qSSpuxK2
kn8wxo1EQFOc2uucXq0wjvx1AbEsRpNkYUYpp7SoycqsQEZe6YaGVvxJJo3v5xEyDbLv3o7p2v5a
I/APkKGqMvj4ua1yIHua0+4hIW6VMCjDN680lS6tRebZuqCNqRCkgYcOvp+PIkTVqet7z+igA/sZ
ZDlp6Hf6iEy+VZnw+7S98TVVuvLtytfK+91lns3YaUBb3C60wBn8KF+0RaDMQ6CWSiFRtWrt356g
NELr0WOrkWTtDvQHwilSIXI1uiNkZFYo/WPkEXbeqiUZIt42hP5MENwic5UXuY3J6LVqpyurQ4Qr
MGDL1vT4BNI6ppOoEG6cdV6+HiH2bxtdnid1Nc69unrCI/pZOma7jrVx5Xr51rupgKfOOsTkaRjt
SxI/4dmN+qzrdG9uq/ED/3WirHIQMK11pr4QiPYYt3KxIOxp1ariKJHRAVuJMgJI8hn5q8NMIwQl
0uv3XsIUMMBJmbW9eyLdGnx4gkWsdaSgOJCQ90eVSU2WELKJQKkdu7V3tF+3cUT+V66ErwjItmPk
7U1Ve2KduRXyeB8q2J2tJOL1HCke0cTyZgNh6rVLWKBk/YLgEszUkSCgqoZ/X2+MQs3gNw+fKm2A
hdqX9yYklmSQupnthjrfihRY6H5AlArKa+JzDeITh3rN/BiOza5lDOUSoe06jO3Qst+MVHgPo6DY
BE53H/bQGYphat1rlbIMyNc9hAFc+LiBDdt2dbOo7GQ72NZGSOOaoOJ0qbb1IbaVtZJUvzv2ZVEQ
bzDmv0uD+QRilJARaL9gPv3fXdSs0OxAIiy1D6BaZLcihtRF6whmNj/yTkSZbnKtCykX9yect+mD
Jmiew7EmWgHt4wGAoliohb1JlR7g7aTPa2BC9XXzUqli0dTJye6rJ8MsHMCWvA8GcDGtkNaxEbwN
WijNtD54ICZwr/rVbz96mwATVsE6JTwWUUW8kwQTrAJDInwhqyhaJFCs4U0GbX4vCmlTRt5vMEbI
TfPojpLqKYSDPOvNsJlXFsM2TgMKLRwk7aaMqQ6Z69IqbixqFPPc85+tBpwnPUCnkznPpezZfXZw
tSXuu/xFg3Y3Keb3fcqrEnDcmsWS92EAuuTEiElsHHeUj9ZxSAJT7W0av34UJPXNzIpC6FQFaZP2
nd5DPk8ocbZlsS86+55BdcRtyI65r45u3e39sHvTCVBRcxJMk3iVuH639atEQnbRoUxQw5sE/hLb
0a1vy8uqgCFftsfpvxBB1NKYSJYmKTqzTjL1edaWq9CslrjVik0nkY8eEjo3DLyKIXBTdLl+P4XD
HCx0UiTsEvOAECHKUSvStXUKBDdgJO19nBYYsoZ7nD75gvC5o6qJDTyMWzI1PXzuegc5T3w0vMNV
H+8sy4CxbUUvXtF9DGApK3qrDh3sGfE4a+xgKw+DgteyHsbSBvbrLcfDpUEMwyywm00HD+3ndeDC
gd4821RaI7+sa0c2Bol0R6/kfmjFTeUG2yj1lw3PACItXNHgytddWjrPdpFuUpmhnacBfDTo4YX+
Swzh3c9XcuGjv9Syf61oLtDsvpcwNUeJuJPR8jL81CuffeFgZ5xt1VTD7Txl6v4nYO3N1L0LYgTD
xSIt62v760tfcbZlw82BfJxAZWdEBUMdfREZYISFctMZZjvHuxJS3TFnUq3ey1kFaS+VXwk5OwJn
P0qqseeVfDeJpJ3JIktoErrQpvFxhAoZnqII19icqeGKkVc7ACIW/Vb8wr1yey4Moi8L0F+3XuDi
HsD4I0iuc2OmqeO7PC0+rdw9wFIk40vDyw8iUp/ZRCxd2eBfumFnuzCv8OHsKVLoSHL7VCjevdw3
O7ZbVMFE8/TfxtT5LknWGtZIoAd9Wt16wDIS+RqRYvqZ3+xMjLONkWt4iUeLNSB9lUjJAiIG4puT
m0ZXaiyXbs/ZzofwFkIWRRw4fmEdvFw86nHrTAsCwsQrksBLl3A2d7gU0MDwhYFjtPlWI3OZnt+p
JNrh55v/VYv67hadTRaqj7MCfKFP2VwPd6zMlNUqZU0S2i3xlimNZcAwcp/F88AndoaNwZ3Iw51G
mgJ9Lvpz+Cr0wedMYqj1UvWitR+IOwD/xzBP92prPw31a2tjFs7zENmHRYSI51h9tbGanuje5gYi
K7vGKvNX+bSU0JTA1jzealm90Udpayh0Q0b3oSNGjWZ2fy9M8axBcun1fsNaenR1/Zk0BwJshmk1
zIzJErwhlOTUkqg6aMbT9KusKGavaYzwK8tXLzbBggqCsgb7Sea3siK+AurN6Yra+xQ6Mn1Z/EoJ
XABN3ZM8TetjVJYCJ/OqMzIbA6r+ij8LazL5YDjesqXcV/FOC3H2ko6ItSvc9ZXY2aOZ3cJqfzGT
on+wbfeJXu+DpGTAjJoNWOjVz8/xwjA5J0NJBoVMCx+xM7b+TaDGG5PeJqfGzX/7+LO5mZZlrRal
7KMCz7f1GGBqj6XnCmr0f5to9LOZOdDlsLXDkXgzuZkyeBapr52qWlpISb3++RouHZPOmUeYcjwF
NDf3SFPe4r5cuqRrJ6kCF1SM+3BUH2W54eSeFY6oUIrZ/pVC8KWHM/35X1O3q6RFCOc/YBOr3Cm8
w2lpvNRhfmUWuiA9g0n17+fD04tJyMsDp+4piPcmaYOZh2XQHD7NhuXB7bOFX/gfqpA3bH9CTk4I
MwJ3n8rjocx1cM1p1M5scssIA7Cax7iu6RZ3VwbP9Ay/mWK+JMh/Xb5k5yRYFkwxZqQ/tX3njF60
aBJ/qbfFMqvFf/yas8m4QegimhI1ytDZG00CN0BJNqX0NFD26dzoyox5YR3WzyZk21cb1Kyp79SR
/xFpzfv0VeYgNnmqGwtJTbYY9dYeeaRXhu2F8o9+NkMPpWakbW57TiuAymmFNtOxd6AtXoS2uRaq
dLLCdivlqgaJnIf789de2OmdM4KavqLg6Xu+o5RDMPer/F6XrON/++yz2QQ2gdvh9WY2qbTfegN4
Hknctds1re3fjDbtbCbx2toEJMbzqTB+dFJ16DR6/Nqov/Syv2gioG2G+7vr0hOBgDdVlt1TX+P4
QXLq4ufLmy7ju18w7Rb+Gu/2GNuGYTAQOX3uoii/dTNlHhcFtQZIrzCsO0JWomtiugtv1xe95K9v
m3CvdmnGPq7qdJxlbfKKisKYKfbkl5MIT8Hs9fN1XRoSZ9NMKBhzVZv7jl/rLcxFQmwaZK0/f/il
UrJ2tldLu8aSBtYwmmSuOh+xD0SueechUWB6m+ctFkn8J9P+3HBIK7w3exvDNgGLs94fsKZ3K9ka
P8hPfxrycUH41W1E/VM13SvLx6WrP5teVHOobBFqnpNI8poN0S3akysz16UKr3Y2p0hqJwhnIBgt
qDSXcwM8b7It1oRHrtu2+SRudmm72nNkiFPkBsE6l+TbNCe20YrfCQYGEmxtmjB5SakOMF3cQEog
Y7bS5mmb7RTXXY6x6+hN/aYPwaapq4MyiseCwFm/HMyZKVVvlhkv8my8r1LzYOOMT8tsExve1obv
RMIxTVhjWfRsdX5+2tPK990rcjanZYRhN6rF7EIkW7Ys9OxJDOqURZ1fqUpeeCv+j9RRCQPUJKNJ
MY5y6f8pVQOfFulVwRGm/MPPV3GpwXsO6SAqqrMQuHiOlxh7VyF7zc0qNsHp/msD3HJvTeTMrAnE
KT6PZUtALjEYvPz/7XRwjuVwy9AkTszAA2JH245gABvxH4pQQoZ+vsQLD+qLZPvX7FK3auQPth45
ckrvFC/vQ8apt8cB+/PnXzhBnZM4Otd2K9to6Ob21bavx0eY2e86mjy0hFe2R5e+4mzaUr2hGtUx
jZy2Ifc97G6SgqICvlrC6q8tOhcmB/Vs8jJ1ePDaZNxqlYYEN21cuASJTand7zijl2ZkvBLfgPup
WtBiXAdpdZ9azWdToNvo+zC+cjcvjfqzOQobuNAbrQyR+VOlIzoeZkcvrXx0n2p2X6Ol/fmpXdpK
n3OGJt+pViJmg9VdrWpfXfcW3CsIUgPKUHAOWX1DvM5uMOSTEaHjMPzwykHnwuJ6DhxSkt4Om8mH
SMLoLCctUzUP03Y2dJ9ddUOUxJX16IIpmRCnf1fxrh1s6lt96NDfXso02qCfy+WB2FimlF4bmSaT
jeffWupjaYVXBtKFqzunCFSqorW6wgOE6res/YPXV3jHBZiTVRYk8zoZrvjbL33RNIL+eq/JqxxS
dvvwmnL/NotTbO6HfGyAW3rbqYWpItr4eaxceDXOjfSdKcRYkeLnNGrzppTpiazLxc8ffWnPcG5O
Fh5gqFAIzxmj2nvN4cwurbR8GIxc2eaBv6KDThqM/4E8MUIkoO1zjZTnoB7B+/nyh05i3TK2dH+p
qvpHaQ41hb0Iq7w2RU1eq+Bc0hSc25Dz2rCNQuFXhn4FPpQYudprf8uJfdPK6JuKdueGOXBl6wNx
xzosgXaRWNTF7q9p5f35VolLhZ5zu7LvwkXPbbrIGLLvs7FdTdsqvc9AxxXCSRtjVbq8R9YUOpCo
0cIkpUoQRyRH0WPnheaMmG4Vakb9rAXgiInmKo7ENtGZUDaaFVApogkyH0ztyGUu8iDvlykJh2uJ
kIiFbdGSI/J3bajEGgoMIPPEUpu5RH1xVo9AvUyzW7gWyfZVZWyKsR7mmaXsEU/diCA7eXWx07Fq
IAqG0yhbyyoKFyzx2syUs5PZGdRptJOb6ATqtf02DQXRjG+SAT7O6jbFkD5KKjyGoSh2ZE44xJp9
BgpJKb7/aAXDSz5mzx71QZQdbDV5IAyeKVqqpVeVNyurJuA2t+6sfDgO7KkBjBSrTnZPydCvwOXh
XvXWvaJRUJAWuU5WKElYiTAW8IuJMEYVEOc8ybgZ3+ENOC5UL81LVi0VrVnnEb2jSPQTkcKZsoW+
sZiaI4gMydy47xo6bUOe3hPd+BR49Y58rbXMYyHMzclKeaaa8s4zzP9xdl7LbStb130iVCE00i3B
TEqkcrhBKVjIaOT09N+A/xtv/pZVdW5O1T62JRKhe/Vac45JyqS2ZGNjO8koIc1OrC01XGkBiVqa
daxboIXlcDX3ydSEn1Blhxl8lCvKNVTxUxFmX4EVPqpNu+o7c1hMFhhWDUX6XOX6YCENp1xLRBpz
3wTzwhoC+aHtCUTSnc/5MSWo6WXiEjdx/jzrPSYnOXTER8xnoBRlcxf3u8o3v8pI3TjdRNhks+/N
8dC2ymeMCra1/X5dGvVOLVt3kcDBBf+qHyazh2thr8L8oUXHpN6S5Lufv78P68VPe5zINlsAAfBc
ZdElL5Z9kMkcohXdOIm5Mx8i0qGSObo3jcjaYRJPUsaLVYpXpbAg4zVv/37BvmkL/H75/1hQfeIB
UUYFtDaRJrlxs3byjkucLnzVONe5el37402lRuEPL/TvEu8vJfTvmvSPXxi1Uk2GvKTCzXsSDUwi
0sW0i7sZtaS0W9NQV7KvvmCZe8yvOYB2VX20nQAqS6oQJoYJJQsqBZk4WSloIGxH7nmXo2UXEF5s
swr4RfMx/4efIcdJUrE2/NxAvl2azybyzCddwJCSdJ1a2CZ68uxmebEldfzT9rsDwfO3ztD+YN/8
ruD4nfXwx7f1xyZy1I7TlxP116jk7UWME4qKo32sy3o1t3nMjDeoi+W5wMznKzhl/n1nv9vALg5n
hMxiHjE7Dme8Zjnn0L5XfnhovvvRF8cg7l8/EFqCQMQU5x6pDeSiH0rBb370pb+f0FE1LjiFbG1w
9ws5dzmxX/2wp5t/P75dGuKnifhHidl16/jBJlWSTWaUH//7j78oTkrLKqPETylOMIcIRWxmwIC0
/B+q129qn0sTdoztwEozfvzIJGgRFMFZmhMspugGYsiVNK2VRCP174fHmp+Sv72m8yX848E1mn5Q
3R4NkC2rB5razyoMR/b3+zoPHqbWvpMc7rPU2WvNdJ+gVIpbY6kZ7Utod3dKJTdE2v+C9XsWsMxW
ttqtrDq4dQ3dX+I7fBj5JwtHMd/xnRzRZ4G+bNK1UWcvDfS+kRizRSna16T1gcLFUEHq+8ntPxg2
R4vYNfeTzv7bFQRPIej35QNeDLnpNDgLkzEn1apieDJYVxoXJ0ztRACsic+lsdqQcNj7A/58kj0D
ozmrbFBjjty766frUCuRJ1j0Qzt/CRL3f2ocGpfufPK+cpsdIdrmI8POuMSyqWXRD2/Md9XkpUdc
VaPETQmy3ratai8qPDVRI5ZCtfejNn2UAxIhtQsV3JHqDn3aU6wZ9bolqcVgU160mVN680UPE3+t
qsm+jvMlmetLM+9+OMl+905frERZ3VVkNfLgDmX16LT9pxzzH45V373RFysRCT+6pdjAJNoEk3oe
7is/XeZ++P7v1+B3s/ovr4F6cZqKo3ikMOMUkPjdlh34M+/txot6/dDpiFRHP31uDXWXjAm5beOD
pPNFfAgEiDJbhbHVL2aBqKymxeBEx8gUn3NZOr8uRdy+5E72xiboYV3VFzj+5gELFYnrH4kZ2ktB
lxwwsigHD0meDb1DfZg3fqtLjvMooqjsK/iMRBA2/UK6TImBFX/W4EoWGhLcUMk3iW/yR3g+GLOg
NAF2TvvxTXH9+39fn28O7peudBJY86ZT6eMgpQoXec52PGjPUPv2mWs+9iaRbv/+Rd+5AtSLtdWx
x0Qk0uAYUJVrROMv8zcX4XB2RmRCVaCSD07fVFBjqz8KIX9jKP52++fezB+r4GA4GROqIdjmBdBE
JDc3Ro23ZZR3dtt6aqF85RH2RVXfipa8d7TXkQAsqUZrM50+zaj53/pl6sVqHKpT7gA3CbZqFq26
wtrAcPpdPv5wdb+7j/Ob+8f37BSpyB79+rbsEZMC2T9C2TmRV/EQGC2eS+tO45hXQUslc7bnFDMy
mihnblInDgNnp5F6l24wLCmx+fdn+n3Q/tu1N/77mTg1EfIe5GzWWfE2qfUJBQyht1Lu6e2tide7
d/X0sR37FyvQroh/27vU575ZrYsofinZHOxebmK1cndj1y2nOkZfWJfbGkajUEZ10boEZmPJmICD
1/7G1IaPHz76t8uG/t/PLshMGIhUVTakFOCQrnfGGHwZrvrp1+VwhB+7T0LjpTbKpdM7C1nyvNgk
vjscWKLQ2qZ229A7scl8yiM0Mxgx82CZZuW2cZvXdioJmO+YRepsWzk54YveKd9C17zV3C/Z0O0u
s+ymKeVbF1c7jSvWWP6hCQOc4TlTq6itr6LY/9WSz9H7Nciv2YFeb+drJyirgRy8tyKCBe/KN7t2
r03UQG4gP2OQKVqen6JCPWsT1tDGuk8MPV6yum2NoNkF/nDSwbrhrQNu5JylzOCwi+uMI8ay4jAn
EwfxBK0bpKMTGSpEe5YLZRSEAZOhuOgt8yXX5XWq1tND3biPZcNWMXUEg7HB7aYBSP2QHee6P2hA
TQZjtnDwvyHr7q9by7n2caJ7rqkTd5BG9XFS+nIhdJ9kbif/NT9EatuNXpykL4k5nELO5/i49Dvp
a1c4m96hd+Mh6YYn6US7Mq++0rlaDxr7mAudIoJKfZqCtyxNedsj/de8CnTcDib0hOtS7PF9UaW8
J6U9LEHI8537K9lETwaLOLg+pmgWbgZNPldgBzxDCCzaFFCdrmD4qh9SkanrgeNom+Ubaz5e9s9l
EF6VeXhkhsUBfriujRaIDYK/st/Nx/K55eVH8qlOoRSr4q6L4le6GL9C3bWYqkAussEl29NT7kfX
ZVWyQbVXPeeNEdD4okPq6/j6ulESJKhQApzyFZCy7k2vSREe07h4EAM5RLbCXwatTEgov4/49XhV
zgOXIDJOucSb26inVEQfIcqWsC/WFhMbt3TeLQVVkamvpNtfzR6GeYEuyDhe2AIHeUwW8lul22uq
kKc4bLjuXbBqsFnQD3YWjdu/NFFnrPzCjGC0iZ0V41/Ui6cGF0EYpuRcS+2kOz35IQloXm0Vs7dG
MYkwZa/vcI0F+Kyockqc1XzXPCENoydTXHE91aCLRsoAOnycvRAx+ZZBRBD9YBTjjoA4nsT2WOdk
OuPkg5WOcT49zGtMqttPljNAKir4n6LIXzKjv3OYDocgnJOj1gJ80LN8D2HrRnXUa40i04smd2dD
1sd8WO9nHVJk6sGO1sH0QyH4TZl1SRCOXebqGULrDRNJotvp13V1oq/+vaZ90w00LvnBYd26ipuy
TuZVRvwB3T6zw6AfOv6h6jpPGmj1HZvg99L/6kz5IHgk/Th/IkhDgRXyE77w71/SuCSiVK47FlWB
ZS6Li0eTp8EO8x/K1G9a51im/rtqV7GSU9VlyqbL/c0YWLuYENLMGJ54vTZUgSeicW7MqtlCT3tI
tDn8OXB+uHnfXt+LUqMuZZtl0FU3QYLLvRK7RhNXpeLuzIyU7SSr1vpE0kWUiue4sB/UGrMe2OZi
sjaZ2v0w0f2uX6FelOq56CMdZTZT+US/nZfZpEnlMjUxuDuKaBeh7pyT1OC/cnmyO2ddJcpPJd7f
ixDj0m3uRyyteaPMWqqmWvGohZ6rh4wem7Daj0VQeaNst9kg1F1NNMvC7mPHi6qw3GQlgbVBf0zD
3huMCiMhjVUWg38/+r/1SP9/JWK4F5VIk5XEtap2uB1sKFwitsuVUgxbN01uU0W9J3H6KpvdxFkc
rxn4X1Wd89br2b2vAjtxtPEer9Omb/kCrMkvQcqYsGzNgjj44WFufClDsXdlsdJc4jVx2zdZeOhN
24YLaAJGVbRNl2nmNtEwemd294LM6VEJ/Q9KjMOc3duDd5h7nEELQMaP4gODSTJRqjJd6i6ECjEu
m/55SOrXTHQb1+GjlkUnV53q3mRWTm8zfCyZjXlEBTo/3c354vztol2UQBE83szhRLbtlN6zBtP2
9C4y2Qu4Pk3/Wfjme1oqz0WnvHI6feHNQzlRteRpdNnTDzfum49w8TCzERK2iC8BrpF90rX8KkjS
ja7VP7ws3y1FF2dP+DzaUA/oSroqPyP9vBuE/cOYa37p/3LxLq30eZZFbVwhPZMK7ohaiFNbKOc+
da5skq7+fXW+W3Eubd4YG2t9UlvYHzFskL4NbytduYFZ6rXVuAmBq5hO86RRTHkJhJaFYo9PFkVI
ltaYs6bhh4nld9/1YtUdQ6WamrkfW8XiVodkXCTlyQSYwlTlp8V1viV/u54XiyuHGNAo/Wwt0JWN
QxVQ1AhwnNHc5wbmp35m9pUIBbpJJ51zMo//vsTfQOGNS9N3JFMZwm2JiFfUWo9kamYHzccoMoJu
G4iwTWCU69qy1nHWw2bKOfAzZhp5Z13tnKb2zhzcdaSNr2PACtyq08Zs0nsnI56cYIilHpU7y8cd
U8nx7d8f+e8NFePSHw691Mn8vIsAbzZAdXrM2Wio0xpF1r9/wXe3+2IxHfy47DqtwSscuQPC/+ZI
AgxKOrZca1Af/v1LvumJGZdu7MQqekcT/JYsi2m3Z/2qafwETk27lRLHJ/nhXhk3ywAGOyX+g29l
5Jc77/Mltir71Ff5Nd6le3Osj7XakSudeHEvb//98b7bUZyLlYlpdZnG0OXBoxE+pcKK0gdGaJGr
KUvUU5HHEQ11tnmtGNpBqd2vINF3MZYJG/dn16MIKtvh3U6U1zG3jk5Qn6xWOYzSuA+sIrtOO+hU
pqKtcnJKo168hYGxTJTsbIY6YBxuKM0qIkoNyBiy/irK7LXPi2fHGR9g4KxkVMULy081OEHVaR7R
uIWyT9k7BolrPSwtexEE6RXI8191IO5CiEqz8UwW/Snq67um6HaOFt2kvfxhJf+uNLt0mEd6rRXg
YKMt8zh9SX3J17HNBSRg17MiwLHxlDzGoZAeRx88xtUq68NDoBo/PLXfSKaQJrOy/NEhSUdB1wwA
/nYKO7Ibhhr1ta8eLEO9d3OMfJZjrZXGpO/VfgQlwLnQfu9nlD4v878fmm8/wjwX+OMjGFqaJtOc
o4CzjSi8sI8BIKVH2aqPnRI8KRzvHFg2QMrjZaFEj5Ea7Qul/urHn9zN3ywOl9ZxszPUUcY8tmZp
3s/VYapOPVvBT8Of737+xTI9tAraVpfFp06Sx1k/EmBmyqvx8YcrONcef9kG5nz3P6+gLWkaOgXd
XKV5jvCjExXH4X7Jtk23fC0biBHXtfU195BDK/3pWPFNnWDP//8f960ce31qedU4MPVzPe31acD4
5t0OX8LwxGQXytYuy3zoySfs3Aln1jH9iUH07VNzsd4muB/0ODMVkG0RZg8b0rvhDRqJ6uGJKd6C
XxqTYV3HCnZ8kBrqWv4EoP49V/vb9Z7vwx/fvBgL24XVrWzwJnr8PjvTN/NF4DKLJPXkiG9GnR3x
E3uYbj3WTG1zv8TCi2Uexndmr7Xix08zf+O/fZqLRZfUebJ9RxTHhfaU1V8TdU0Ds1NJb+LMWfNB
BEjmucXEJy21p8b59e/H7hs8BlP9/14GR4T1iHOd7mrwHClccpvYgF6yh2PrMd65A2FPa/IrjDZy
JgyxE5j5sjCuqsg9mN1uqjQAQsKrsCtVBemepz75CXX7Ox/9L1fl0hoZcooJrEYjvGy8Mkh7AgYY
DSf+VyZfM5SjSXdBjjO5Eis43pY0cBOtrfguQLMSgTfze/++1Nb8g3qcTrlyD6Zy0Zv1snLgOxIj
HX/W2JGSfQ78qWIBNTmOVK1YzlRwsAbOVQ8NpcuuQetiQMe1rmwM/ao132cMDurzjSZuXOVrLEKv
wKQQtXtdqDPHhI+Z1E+GewtcRQy3YOx+qEi/GTYYl5bOqRH4elyyVls3umu1ate0dIkNV9slDLv9
hh6jOkX3oSHvuQQ/9W++/bUXlXBEWyMWKpiyInOvHVvd4AhQCJWpaUkNj8XchYJJyfkNoclgv/77
6fzmyG9cGjTVLJ06Ww3JKcia5zLp94aDGyOLrWuJ1Rq+8dacur3h07ByLJzRVCE//OZvlmPrYjku
8JdXkS048IZsJ4KoOTBXDuhakzG9Z0zNnpLrqi+iG9KRZhgt+OvKrn7YT+er+rcH/2JZ7mNyTZvO
yejmSBit5bbL7V+F5V51Dv05m8jhf3/N737PvBz9sQgGgBc0EWr5dqzKU6pW/nKGihlNeZ1lcGGV
n7Bdwvmu6rUu1ttwMPykGbmgulHfDLkK4zJFWTXZiKfQXPnRcBvogGNR0JFGc44tA2CpunYbcYBn
sSKC7px1xYsFloOhT7KMajaIZMJ02BZXVeCvlV5sbd98VMvsSsvtQzMz+8PQ3zgGgctBb55G+HOG
Zr6Aqp54X5UNctN3TdEZt6gWr3JOqd0vS4ililIJME7M2QEvLuLcPuNmfmlAjAx99QsOrgPzwzoO
mt4s+kJ589VsVQZyVY3he0XGHQwhaxHPiLkGYOhEObQkl28PUP7UwgwJ+aJUutc9DZWCmpdZrXpF
+IGHHNCTfn1tT8S4R5z39BroAsqnOu7gSnDyxskQ34sRAVKsLq1hDnXNe7C0052vGeuiSjbSyVB/
ZTdtb3VHV4Q7NzAObq0+hoW66a3imYTjm2GUGHhdx9Mg2aXOuK4hQiq2YM205X3mdIR5+cZjpoBm
CjX/iOByV7njh+rHvwDu4pcq+giUgVsus0owzGfVs60vmfXPgg7BUsryakj6h86MT5FabKJCv27w
za8JVPFsYyCvSxEkj2QroDQ7OcfUa4pNyywj0cHMm7ec3E9PGYnLjRGPpK15JJQR16xdna2Rqx3o
FcBnV1vVrviceWF2kcSrsLfVNS0AufARXpCz8wq4+GDbzikfy4ARBRk7iosJHkTzKs1teKEG+JMW
7GkHw89rS5UxIWNFYcGTJvB0F8XGPhN5g4wxjJdoDp/IBbg32ViaRvfxyGS0YasZ86A7tafk0HxK
dR0lWbMsAgrxKgZDLPsXoae/GppyqsUsnOjcJx6Xz7BzV/BVYQXm5llLy4cmbDcWk3dsN1/q//O8
Rqe2Vn6JLiYI2Yx/xcqIOLrpP4ZWOxay3amqvTQtLo1pqSQ5lO4b4/tdgVdRTaYtpNt4IVzjI7Xz
Ky0Nngw9QgQdXKERfHMVDvfzrXZVY5kHWGxb/bU3+5Vr+oE3jT3VTlb+GkfxjOmrW8R1fi5GsSOY
41fkV+dILSVwJhuFoiy2A29XpZQV6aLac+jHr5o061XGB1Jq7cvOkg+T6E6171YiHbYDHFYRIkt1
gnE9jeouCqJVGJDiMcjgVlaQwtToznJcLqHOalGm/trpbU6HZrHRGuVWj+thN79MhoIoRGeHRYkQ
TAtncp7sSS3XjIA5RnIkAqXBRfCrbFxE/nDLbwVvO+ZeJrRDmlbnsh4OrhmDbJnK80AvgzBHlLDU
G/P0zrebY4/Y3qvcFg2KSz4TjoO669eOKfaBHt/UyAC9sOClyLPgTpRZ5aVwWStUpoqdVp6lD7wh
LplNWdutEiW5qelUt257G+rUGUN6I4oBiYs4KD1Mmram6hbtMY6dVV7WPZJCetpRrT2GEF2Eqx7m
bx1rymLEJTMjR1oR36A1ORdNRfo6RJu408nzyqOjwWGFcg6MC0c+nNHhYiaCuyGRKKUzx1YHdG0b
M1hwSDtVZX3GY018vboxyQttRQE5W+gfpDIe28xdkfF6k3YThWEaPYVDfDc5+aM/8ySVofPiYFyO
I1EIgfOk29FWEEkTmzwlXfI4XzK1LO41Zj66VcK7FUvbddeFUtxJpqwTcX0Lloa9lkNL1/1zFwCD
CH0aC735mBbmQnTqUgszFtQCtQgi43TZsArbYfoR68PWKPCxtU52l/j+FdZ+34s1WcFrZmYK6jS9
YdzmbLJK/100DhKdchbvWhMVLWSibR06735o3Ggm+Mg05dBY3DKNvW04I6wJkkkPmhW0y0H2r3HD
goJFn2lHu+py/qqDHnehRhggU7JHS2MNDxviZpFuRJOiPnCDY9yCiU9yAEAzHluDMTGmhoOkmMsy
MsSIpXEm/Jvwuvi6yvx7uKmEgeVFtrC18CbVykcnrSDwyKPV9B7Mws+yETt44sNCNzSQ0enKHGEQ
KfmYeJ3GBJp8lbmRzrtefTRTunbS7uTU1lIMnLiDydyzOy6tzt1wL3c1tMM6HPRVHH3NHPAZ0mTT
L3GTt4xYWPJ5wD+7oGXK4LV38AiGk3MQEzUPQEE9LF7RPyuLBoh1NujrwlBavDr9wVdCWHmIm3vU
IWU57aUVE4xu4GoRHfGoBr3+QS/WFNixwHU39LuEfitohIZ6bqJV1DBf5yeHunrIA/tjCIsbkdhQ
yTWA2mYvFn5bkdHmNJu+HJ8TNhqhMHEm03ZRI6pYCC4MKZ/YMCT09VBeQTAfd/OWo1gxWUhmdFsm
xbCskHL2qrNOUttL4Ag9zA8zVLejzkOcmOqbObnLhIGaUJWNmgaHEimuErirpIvBxVvFvR90p1p2
QA6Efp3WEjhW5zOQdi3PYLc2eW3LItklYHvU+jNynGZl5c2SEM41OO+tqtsrrWafd7KTH44vaWY8
RxZscVFdN37PJLfJvZgk7kqrJRG41kOYDJuRpdIo2L8YTNt5+9z6QLY6ZfQI+ltFuu4NrQoOPHev
ezu5bUxn3ecpKZDNsRYpJ5qW5wLaLSUIm50/fcW58u502U5POC2p+l0kybqvwhvMQP1iiCIqLwDR
g6F+udAjBp6cLuMq5znKxK4AdzW5d0zJ9qWrLDUxPDiKtQo5SxVx8h4F1UlldkBOkeEJck7BR0m4
YfyQpCjPkeh3aT0fniL9TcvTnTv/5NqlQEL2vIDdXXiW7axHc7gi52lrmAR7qqNDOmO9nlk/eqfT
c+OQDkM789pGal6pjchPDKyaNDHmZzgqCD720yM4O4+/tXB7eT+GM9g0fNNTNnGMJITpAvRjmuFG
4glVwJKhHkp6G/GEXbDLOsOD1ScH1w8OqPwPrYxXamJdSaX4TJCTAHHRyCgd6mJVWTHU+3CBprx6
JeJ5FMDQU6DiwaFwWAsiE0CAoZabPBsfIzvbWNCHK66J6I2dK4ZZF3puCQTz7WgF9c6TarflOtwQ
d8fOBryrID5T053b2SwV1OGtDd18TghbJWm2RxyzzqV6kp3VekgFAdxn7EZJULl0/oaD44tz6OTE
LYj0ZISR9WyQKEaeqnvEt60uCxcvSZnVyylXmfrayq95/AJBUP+cZHCqy6LcsGvGmH+CKF1b5afZ
uZK+SNEtZTve1uQOLdSwf1dY1dZRVH0GuUWqxhWEVWUZT9O5o/Vdi2YrkUO0VUBMCKDzcrQILrAP
Q9DFXm639BrIAyNJczM3npSw23SVuaVg0q4MZtyA05isHuZuWTEYaHYMjwntmh0VTj6VsYAH5odf
atdsUpIBdY4BYdJtQ3wN51qEt8R9114OemiJTulBsfSTLsRNQzKc2Y0fiezLdVASqiUn90OyVunJ
CE2+He/72jqRZK0vraLxZou0LIyzAtzZbgYiEZ1N0Dr+2s24jzWakVS0V3kxPtC5iQoi54qstGY3
xqnqc8JhkjeDy5lZ5tY0CWkrsNETK7R1NJgIJvQRu3tGt3Qsqdg0ImFtnQUrK29JTb5XBrHJyc4g
diGG2j7IW7clR4r2so/M8gixeFPKdGNY1TEL1LcJ4quLmCpM47Mop6c2rKgnEw8rAO+bz2S3HNpT
opFKKbtr3STGqHSqGmyYCeyzf/czKQhWKMdDbwvJrqml1D0Er2FYmUS5J27t0cyc56jrGNSzyLLe
e7rj4ne23kzF/+UXxqPM2Gfn0WTn5OPCYb0XSn0Vx+ldOMWHUKnXshOffdLt0qyTawE4pnXrl9bR
viLUq22u35LrkkJrm/ZW0ryglLsxDXGlk8AwD9exKpy62vFXuepcFY2hLiZXIfYOVSD6sNs4Cs9J
wWEunnZk+qa//1TLecZikgd2RVmQURJq8J+abYjI9iMxupKjQjF5VhgcRydUFqqvAfVO7A9tGu74
kwJriK0u3EpJDo013Xa9/VnyJVLHYCwxpt5UcS6oradwJhLWDnfBbX9J7JwrAq+v7Cq8R4WunIeU
XpJvnCEIyT2g4zmtzRCbOMdG1OqGAgvHapYIen5ho3pqy+LJrrCyYw3TEdbOjcNOVE8BR7o4l6Xn
I//dTKIJlwrrGyoNmEGCl7epr3TRhkej9JF1aJ3K6pp7tlZvkO9uYEncJoz9Rr1AzilgCU2NtSjn
PShWj2hqVlEA0D1G+cE0dKcGwZXoQ3s3+gNrTWapQCEsZTE1LcHK/qMq8QuxOQeuvioIxvKALW/M
wmwXmpK/iL5FefR72fT7w+x80bFYjbRd8YAtlZyzjVv65K8hS7dlsCEPc+OYxfs0hns9506RzA62
fD/y3yqa+/mhIPLs3g8j0uDUVVy7UPTKG2uc0AQRqLqw6FQSLLGbuuks8S8umMkRqGgPnzNNV53G
X4yxjmHJck/bFarMaha4+cr4oJbOLhn8XTTKh7ytKUKKd722WfC7fUL71Ia2xwP1MpBPuygj91wy
/bBFEHo4v3wvJ8dw1SbI/ZXytoxDdGXRKsvR/mdpz47oIinJopFNjC+7rCz7s2MAG9rBXZ/1Aw42
/jlhWw+wBw5d0y/7Gbg0csMYDi90dVy7k3WeRY4Vx4Gwl3uctHbjslPSOk5Hc1ODBRg6me8pf7yq
mXbBYFb0QYvHzOV+s+fuJ/pNi5GmuGkX90KT2i7VTZgymJEdrkIksbOJaqUILkVagfbXOyJkSP5g
jhleG23CIL7eigiBQF7s/cK+NmS5TuGqBIpiLoxQOelx782P2fyppT8dTRAJK01Yz/PlVuNwGUX1
q2oXT5pAzJtac+ubNbhFDzqiaw4jleOprDbSKt/N2YKqspX5HzWa0QYvHIGDOH/SpdnfDmnHTt9+
9DpPIN+rCYb7qS+2VS7PVW2/OWPxVRXyWYn9atnWpI7AN1vOf6P05WObdgcHU1yHZo3T0NnN5JFT
1KbgFpiFDiKDqOiFFaqFl+gad6B2PlMV76mi0LkzzrLKn2pfv2ss00O7RfucbUqa7SZ1qVpt61dX
AxaFsIMxMrNPxvDV6tXWz93bqCychTUkJ93NKP4yLvP8SLYtwVFh7u7ryl06k0VQuzAWmYr/rxJf
kP6eLWYXXM61IbMrq4ofxdQy0kgexta+M6R7KvNkVQzcT515pBZMV2qZnNUJcJPhvKmxfqXq43U4
DEsXgyaw85oIg/ykAD2ffRh6Q7+bJycR7sofwq2pKstZXzpkJhHZ6jYwrAXZH7dapt2VbbrqLOdg
0/ia/6yrP1qkvpUW7HJN/+ojYzUNsLdj5Lb5/Nwp2hKzyDno/NMQWcgu2Y/lu5krzzGiTSUbr+zQ
2GVBFJAM5e5ClJvzZRAZropReW+cXvUK4u106T+gVuvX89VuJpuC3X4dR/3ozrdg/lmzNq9FDbkQ
9dAt58WZHLHblC+F9OerK+yE2st+zUH94m+tafXrOtOfPH6pLZ6Vjtah0bRrvJnpsszyJ1dEXIJx
LweIqcpodYDBKe7NwrBuxatecu4L9HuerBkF1YVsNwSuU7Qf58VOMvLWCnOVNvGDsKmxRUvMcyab
E8HKG20yVza6znn2g4XriQPIclYw9wX5VaNczYMHvhAy7FyOLqERZbxySP+yiYRGv43edDjkjctT
EydviaweFRyI1tTcjfNnJ+V01n+NYXEcoffEs1tjgiRKFW6w6obNVsn7reKSf03QqafL/JM1/zTM
Su3cBEOulInLJc2+VC3gHCJoWbdW/Wo1sbaiin+d/8Xvn4WW92BUDa8ObRjTMb2cstrmGZuNraxK
D6bhPg1lr7FqgkNrS6CtTrcQglYw3mfysQjXGE5E7KKXbnofQHU9emXePysW6t+5wkkKDpQu0e+z
16MALZ/7KW1WqHvENhXgivp+o0/Fdc6lhfBywIzyMdbhNRW7XPelSvuidDIArvZNhQh/A8RbWZRj
+THLunPVQJigL3hNdmFkXmfAH6Yhvhla6yka07Ptiq0f+t1ajdVukUcTC4lGsFG6l0Z1jpviPscs
uspDbdcohuop1CDrqiY2MHPdaaMpSoY+oWygm4BUytuG5qDOuEN/pGl5Bwtxr3L6YebC6lu7AAW7
9Muc6mPrDAd/qCMEQ1JZ1A2NbB1bcZA2e2wIT22i7Gf9DpjzlWBM1rjOuWCrPZWjvxobPoLSfo5o
z6MaqDkiIUSy7KscN/V8kQ5DvugCinY7a8EA5WgsORiYub+rh/yoMqvMk7lZqs5hAkp8Ns3x2FYu
bVEnwzXUZuf5BW0UzvRh1t7XHA8YZYZ+ddCT6NiYkecY8uwaptc1r3F4ylvjJYtib553tvT8IJX+
H1FnsRy7sqXhJ1KEKAXTYi5XuYwThe1ji5lSevr+cndH9OCefU0qKZWw4AeoHbXzpXWvPew0V+/3
NsBq5A8rW3t15Q+bSm29adQEYv6uGd8p6/z907iLtv/I/8FKhQ2dRgoO4DHpYD4Fxymbt2pfzxSS
Jdo21htXZKgWOrgFMSJXoLivrPCBD7Wji+tS9vgNq62FfNdCiY1PLpvZyRV/o06hHwlELiMEPpum
NqBx6uD5WVpUCKds0agqawkBO0zms+CxaKWSCW1ZhHcOzIl26eD98k3q0hiq/PDwvQbhwXpRAYXK
aGtTbGjP8lt8itP+Eg6vGC0cmZcpT02XXt0zJ77LvpZQPTRgIuZzulTaRZGTnOhb9DGFS6FdFN+r
IOZW90y0hjhRfoo9uh4RDXYoqIukecmdikzggTszkg2bTHefCCNM9bPOO2WiW6s75VYA5F65L4OT
z0c1uTAxf+E5GE41qHQv+KHitqucdkBLPg+mvQ3phDfGQxqztXWmN7f9LaaX0L7yl4pgrfkGpTLq
Rl0Hif8STUCP2AD0+oDce4c6Pf94Zf1QYAUyCvUKGy9aGikYevNSqoQxNr/5CV/VnLuRS/eQ0mC7
Hvrwko/Jvi2V1mIeX+NOJx/VJcKOyat61YMFMoUZboKAR6Ln4Nf1vZp+hcv2BGQ+GjWqiXSxFtgA
fiLic0B04aZQ90qYgL7gPjWHZ5WYDxazKxqnq+faS6tvL7TJgSWjuu8sdF5K6UPW4/iBBVoabxpD
X7cPgGxLjeSFt1XDhqsHODbRVkeQSCEfWnY4/oe0TbMDQ7zkfkrDgJ/zlbQXfk9NxBhpkzS8050P
/LtaKIpqbiHPAflBdJuEnHCCnMqQ4wCANTA1e/OIwn/rtwrrYc3lBTBuM75hVrdTH5YQArM0Qry2
A+yh3JI6YOmv+uzFM/VHzStWn8ywQ/ZVCgJJfZfoH5rlkc8Q8Xsvb2FK4VabVmh0LgxiPkKnjpO3
06F4asTU3QqvhD6/FtZZZlA+6SSp66bNi0dCwvbszskzC9tMJPkLp6ABhW4caBA6K5YPq5N+SxmZ
q2IYziN/PRh/aMrw9nmioGDfd48VmuIBKheFmFcdC0Ef84MdvytBM+5/iNrXEc0M378zzoORfU+4
bSggRJNUz60M+0Xje2uJYgRz1Kve1LJSN8cHqJH598LNCxdUK8GoD2p5VEN6LVyPqEjuEx2uIZdW
zzVLgnEkbwzMut2Nlr634ztjpTRSoih95bcCRELqYOC4N1hUAilcanPNkZ+kVngN85vV9L/sP3Vr
HTjUV5bzpF6lbUT+inK60rxIIYSo/ZI3ozgu/FOhnO8hgG6zCf7fjEubcmVjhBKpabVV2g8K+gLc
KB3OKtZTNGZG0e3Fnn+YF/zXM5yzTVI2OCEdCUyB3rsiBJr9orSyGA4FXOKbcVO9K1tGrq3ERXr/
G9gKD4Br4qayMc7I3thPeQbuTKmfloQw///X7HCjqmFyq4y32tP4mZreOe0dtY8NebfmW//7itX7
BPm3noYZhWsJ67oBACgWyFEvCjYydqPa+QuSh8M8ShlWuxccheOSdDxj9zTdd48DSG2rwjzTJvxx
9DN3p15ymmg7VpJb/9f7SJLM859LczeIKlrS8UrNQKpeau4FRrZR6T2zwTS3SYj0uYFVBO5NePy8
I8gFUHODGA77kG5ijjih/PsPXZW+A1xWWQ+lGjUElaA7wpXMwN/QzFYjGIQ/OiqEIhiWoV+sk+w0
sE4EiycS4esMUU2NUvurDjTGc4rv/96O/p7x9GNzq7pzHBjLf8XWf54c6qBjoqQ0SzAdAcfEQLIf
sI1wIXUYd+2PGnXcPrwovHMLatBD9zvDdFtF/wnyeKlz77QPPraWIw6kFxaqWhnq5OCEj66G3y+E
Tv+iKzZ8hPozpj2/H5qXpiupyv8AVITuflO7nxX/Ax+pd6fmgvIPYXpxJaX1piYin1Bzjveg07if
mG3JnPHYpf6r1Ai5MtiLhRfEy7q/Q29dVIQOPBaDIY2aQNn94aN5LrVeR5ijZrPmRGmpDjTaRwWq
jf1Gaemw2Rlzsw3jrUlaUwFMqCrxrOZfVCoYFlW/f7MqIqZin+SKnMoDp9LcYvhqnZHGX6mNMOhe
LfcoOmODux9VgW8JKZp/PFJihJEObUSxhTRtLOWamxRE9HSZrkqUgUQa+ws82uqQdDXdt8VnnPQr
lSp4dr1SN0G4ULlHNrqQziPvnO8loGhdN1mqfbXx1HGpTk5+5lLrY7LpVOJyqGRKRFVJWNIdW3D3
/AIPN/Fw3Pw/n50epD2r0QqAAYptNvxUQACakA5m1ZzgVC9s45XhUYEHHxvwvP97RzXjiEuxCjv4
htqBmBJcnlnBSMzZH9/ljfBNFRnE+Rlv1i32Me34Jvphi5vSoofG2AdY88kF7MeV2oRK06MpNZ7U
7UYmUnZcPjG7J6cUdxUNGu5TJHGb1TdF7UJGGO9zsKlT+s6uv6pxHZABlc5fgF7YijAy702orSLv
d6YjlQB18cBV2+5lBDkVpE9efPDyi5z+S7UKPMdNm5qt73arNLZ3fWlvcXkb9A7/QCVm5fy26Z+R
8KwSdop5UTtoSulmJLtmQkZy4NhorxUFiQGjZm+Cl1rG25hXFvESmHDqodTgmRfkZVYzgQjW4Rv1
iGqJ5tVFHSTqGA4C+8TAqVnCXusGn44zraxoilYZVi8Gxg4hCgPk22O2LfV7pf+1EWQg98LTGwFG
KEn8ahM3pBRmfPQqoF5+aOmvsPWVRDWcv3JrdGmybabEJtI6OtHDPzZYyYiwPdKe84hss4REgQjF
hlaaUxhOcGyWm0LRguKl74hNN7X3DJJpNH/RaF2UdKOTuToZBnRwi9b5L/+VaEYWNr6DHRgmvna5
MJ5zFemAHlBABm7Hd7nzPv/kDnvkW5I3LoiEwsLkSez0hdcZ6j/KWsLAkkh01tsImrw0sh39ic0k
CTsd7IblxZ6OsoKrjK0vk0JWFj3fi7KPYVQ6TBz5ymGR61HxnWMRy8vVuvHMD118TPgqJU2asq36
Q77KZHLlH8BEN36ljplDRfHf2P2h/rzx3K/ePUTlHxy9bRtXWylIvf6UdZ7+63rRMxiBrUz9W2fK
W0Q91UMEr7I/pjJ/RCmJdRqt3USuUyyEBFYpFQ16HhI829OE1iF4GdIO7tHB1V4PTPIzfkEWUOwK
79r5855B44n7sD6GcwrZp9waaD5tIMep8Zw7SiR09jtqUtx8Cz2ajMhRP6oy+zAWaLfpYhukOcXN
CPuSDlSst/v3Jror78cctIV05DFhXfBojY5cn6Y9JVmw7SYL0ReTqDu+OohEuxcafhPuizF7hT/Q
qGqrbcVeZiNHpqZ7rir+xMwNWzRwUVKAag7vXmQvPP+NWa5Owmk6KTWyIAL3IZGo6vdsORbLJSHq
D5L2VOPny7Vs0FhNlX5Lz5p2hhD+gml+L0uEirLpTFSpOpCNiRhG+pXhm6jGj3EKS389T1dmRe/F
X22Lg0rRHvAU2fgVdNGu2jfhzareZPWeZNByAzW4nZFj++QcawxHIuGBwg5Q7fIPTfo38daz6K2W
F1aGcuNxxourUKPFrWIs68D7dwExLPXxbdZ/Jyx7DTM/cVXln8M/DLUp5HOoNUjs+mqGqttt+Au1
9PiyAyXBL8VgHsB2NaGzxins0LU9xUrrUIxYI9LQJNU+R/0xASjGo1AgiTrvKdNsOj2c+XhhmpF9
C6h3VkZ/1+CfUTjRu32uJ38jOsG0OGhWAIuySCzDg9DrL51uQRyVoGBZOCKgPhNVvascm/2l2mcb
egKGr5OWpfoP5j3hyomUVXiK2OhNlA3Nn64pDnQJdpHXk13l4XUw5N9glTsQR4cCnKHAXWohbHZr
r5ovQB8+xTg8mlQ/+7p2tMNixA0IjnSjG9ChcA6nXffIsKzSp4ikQg5fPmwxioLzXncqCqq4n9Jj
BOmTTTvbbj5Mv9h7rbXvC5DKNbSZBlYZCDR42YmOMVUe6Avbm5f55LWAZzB5Rg4rX07I2LXg99Rd
+GVbLJ28DpDKqxoA4b74B0Xy2SvczGfRq75C2yTLIJMrl/PpgoC5vwpMPT/nwO8OSAHtE1lcW9P4
zxRdsGzN+jLnxm8QQFlBHBxZ6Z5Gr+NAt7IGYvvQRXQ0/ckME0O/MLva3fBCI7RddiP1N60bvqnK
UVQmha9c/b9wBslYzEiLi7o6FJO5haX1D3HidjhZRqk4oLsF9ib7qu1p3wX5yh2NJQN0HXm5mRa9
m6QlU5u+NmH5RRnzQU2W3LH/LGDQqJ2zxFCpQOoVxsAqivR1H7MXjQlVk9iLDp6RfxA23/KBcgyd
pgGvHM1G/Y/NqhoqY5E3ySddiHwVyomdxoStXj6cLiCUzO/mLNHaNQhJSzO6JFZBK7smJMKmDLXf
ZTBUVJowyVxObUOpXKwDRJZQdmiPXTgvzVi70s5/s0fvz/PZJOzqVrFiNSM70kRbNAZqdzQhyJ+n
T0BooL0c+SGb5K1HptFM0w/Tzd4UjLeudGT/KI21Tbj2CwGu3KA1z4YNDqpAOaF3aNRoOGQ65tlP
PAO/r2BaRcK4xFZusj+i9WKEtO1HZxMPLdCKyXrqdHFGDyRZhDrKHoYz3pvJ+UPDH2XDcHj1raRY
xzL/9qJ27brx3jUa6zimFpZVJpqswcvYi4tBcsASZHqkNXsokXg/YShPwGzWhxipTko65WG0CU8a
8Gv33p0xZqBJ16hquIuSRVZT+9BG0C2MYL2JG/9Y0m0tRn3fz9690xNroYVuvtamksjCq58t5T+V
6z911OCN6iwLH7vfieOIaRD6bbtILRLPfkKPvQy9Zinmfp10SbcUyldLTpR7uzD/cCb6/Lb/66H6
WjcgprH92ANRWcnMWdUJlfHSTkJqm2TobhDuiSWX+Evli7CcH2gNUzTvHWC8nPx9upIxDWxnvo1O
HBwD3zsKBylEMlWhRQdH0wgIzRxHOGMA0jHvzWD4sOz6ZuifQUcj2GicnZDuxfM81a5sDl4/r8Ja
/w/NjLXN8he1pFWohcNzVffDakTXddEzm0PwOQhQjKeAFto8eFs/7746SyLAanwmKUdOoz0747we
Pe2cduPdJXOzbCT+2qL+Hl0UUwzhyDNkrfjVENpOo+S+cEpC9QxAn5eZctlbNf4KtoWSpNttPdv4
TzbWXdPTbqk13pvj9hTzcEhKrXmm6JEdW1M85Y1jrMF7Pcwuf8v8IdzWIQJOGEmV6UTF3BXsgESz
GYie0ew2zZSsCvKBleNrr+kM/dCwyr2q7bjDMFFjcS4ZYqpCcyXd0njdqKRkGA99l/9pGqhP1wF+
Qe0tcqMjwgerPnrv5vJQuf17XNfIDa1pmW/afETl2jl7YXKu8wfnHqjYj6yp1ok7nl0ofmDEdi7G
bpXmMHnBOXdr5FKIIoi1KCtTIRlvymnYULjRf4F6XlGLEW85hRROW76XMQYZC8+kN8UVcRBdEZkX
TULOOhyI8pr8OiESmcGmzUQK+sHZqyMX0NBk0WmRl7F6B6G4UGdxQQ6TkJ565L+zAz6U/58Aohpd
jLzzNn+Srre2+uZmgSMKG28fJPNWCwOEzdJiW3rh2RDyNPbdPsAqUyE1J0A6KjhKw/SMNcJPI/rP
NoveLYTypE9SYvXfJNFvdmPS2+8/RpSel7KMTk1ufthpQQlpcJc+Eesiy429enwFmtJapIXLKHzG
qQBlMQ/8u37oxtBf2+F4yQm+B6qL2IOczBhsbFYkX21g3xskbIAYV9q2RxZl1VpdhWJt9UBKykfF
Mn6O9eStzub0nNjlzbcGygFzFCy6YIJ9HFp7hFNBc3dXmZT/denwSDiHZ1/ITRy4B9/PvpClZefw
x466rQ5Om8FzjSoASFsNmCFNtPTVnky+Nybu2rGd49S38S4DIhnPuE/WjUdOkNjzOROAgBayECWU
TYPCE5DvOQUung8CV1W6SUVonTMnT/k8kPB97Z3II60V3nvF1susnUs9sEmMrYuHHypj7DSzUX/U
FVh37sGPJBiw2DtgwPZpRSlcZTkrxddVwKmVGum1i5zNVCKzg6zxKioIEboooSmRNvFKcx3ouYgu
VHnyO4M2uc8TV+n7Bbn4WW+NY4zOTCqBXiRjfTKSOVkSUIZt9jFM+d9oD1cr7R+JSP5yzuqmCa/x
pG9L6t5OS7fb7cO/0ugRum2LcRFIekOhHxzYWteOFnOQ0WIT2LerGdvFtOG9JEN3wtlA3zhhA9ou
e9G+KRdv4Tm/dWxHFEeCwwxHVS+MU8ziwYhs44TBR+Vre1uvz2HZ7h32AM/XPR4remlGtlvgkaD+
0lE+LPyyjDg5d1X7rs3eE2Z4j4YcxVT4oCF/SWF1arF+AS5zT4f4VZL9yB6NDtAoc6x/qv3FFv7R
zIAXQSc/q/iidftl5mVbvY4PVt7sXTR8BiaZaxooqRJomC3ucEUGbpMNTIVqZtxu1Elt4rg+TfVJ
/cVcAFHkALpEVSGRXQ52PsWTVZVNtKY8h+Kufow4bnDlJB2ULkLn1HpSV39Gah1SZ5BSH2FfMiPM
MQ03ZJ8V38XkNEvaGroC9AF8bMY93YHahFblBAp4Ml8nkb4lpTg77fQBxYMTOCbqmBmkKncfVm+n
Cz2MXXo440seGM9FERSLoLYhXui41Hfe3pTBPRbjRzBqT3RbV5gI3yMc89rxGy+hJ5sfz7FqROaH
cR4/00F+whS1KQ9TKeS9A4xdgtTmUPa30OXu6uuhbQ+jOj3bwePmDe1hItJnVEW1HClqb/S4uTZS
3P28qtDdQvKIPia9PqrElDKPCmQsW/HIO7wdbZpJfqw/qVHOKs/eDWXm88ZEsCrrERL7eDE5U5Pa
+0Uwq14qBg9wnVckOl+C3jpb4i/wxvewc5KN1TM4AwwL7j4SKzP36C2KMCW9mW/J1J9ImXYj+5aX
y2MblM/K4lSv621dJIe+MA5tatNLKYflWPd/sM6eM93+7piCqkxjVuVH7gPL4tWfayE2JbagbtI8
16TWSGk/RXlBrm3QhcYRwTD0NQ7MeyOaKLum+bZOnU02y+NQWDenA6mO3lO77jsHGyLzOqbkrb0w
kiURkVyEpnUYLEpjoR/jbYkHhu96jJpEKs20TGutgSXc5wIgfi5Lb9U2rbZpaoqW1KJGAyhKZFvj
HiqXpB7cnRrwfwt/nrDsNmxUqNNth9dIQhIYZNOavV7Z6zYcn4jLr3St/q9r24n6GWU/yQErQn8T
SGpkTm0t69LbGs087Zu4/vad6sW1it0M7BrPrJNfQVsruucwsdhV7ZdwaL9gZJ8UPlYvIACZEz2/
eLzHg//VjP2bOlv8tP/AMRQsZkZ46tubYG5v0Osvxmj2uK8i9CjF71DGLGcrPHuV+0LY8RDg21U0
FvfU5SPrFDrtXxkAsomhpC+0wSOy9VCR5xOBhs/vII4Ixe2/oAfA3acwQ2oK1Ynhwl+aHqHnaUvP
sT+KoH1j51j34XQ1Ku9TKscaNxx240A6gnvk0ZiicKmiZXrMt763isU4OTx2c22nYsc+sCz9AuKA
udJKtF30MurAitPv/AdqVyB2TjPIFPmcL9FvRt+ZegMkJWraqc5+xljJgSxXZTgCO146yTOJWJtv
Azm8Dw2Q40lJdtjgYnXnyyKo54mPRIv3KHD3pp28ayPgsMpBssRvPpWJhY7ilvo3NGaMTMvnoRc3
lT1ZLioKeP0pQoHGxK5i9MayTGCFMU/P6Rz+SFqEK3eyN7OsfnWAtIVR76rSv/k6wumR7l870d48
s2fXpMgW2uFnBxjNFhTUhpJNMhSARaldrhTyHp/pU8Vyw7mMhe9me02jdcc5vfas+WjCPiSYzXdZ
WB/sGdUfBKwxYE5mwDgcp/TUvj3itQG+SF+jjeehZVvJAkmkPr+Zcf6saSakkeboADQ3muE/k8AJ
vXx7acfGUdHlRDwvyyRn1mT4phORFoA8g+mkkO6NLL/LaDgKnrZsh6+iZZ1G9EYWblORI2Wbuhkf
tdscqPTvoqZ6K83xIWR+MPPwzUbD0M2HdajDGYMGZHVM9amjrgPTMOS09tjjDDd/svquXzYEUAvR
k/bqoQaaMKd1ILoPJ+5OchYPYMFrwONbNZs8Flhogc+gJoQ6/uvEuxyoG1ZO8xo4EhSXMYIzohLQ
edsEOTuzL3+HOH/C8XeXxwSndoD5dCXCW404U4dOko4XNG7ILZxEKh7VPO0cs4fnTLoEn3DLMPct
WJARvm1jdOuSsLAewv9ctDGWTaAdPfgdeCM8aLrvUl/26FGgtwiPbAnQ/ZCkLbqvg/mKmhftEd/I
kHiBLyXJDQDWfIS6/5V2+dnGTk6Z9qq4vHBsjI+GdquGrstByBtkKmp955Wg+97auHGpGRf6QJqi
OXstG+rhVccS5yB9d/X5pR9JPGZMkFS4p+IweMpbt3SBnYX7iW0t48iZ3Oo4xohPFlP/5eTTCgvY
J62aN7k+6/R/WoJ87tOlnpXTB7Gb8rMQ/r6cZmBOnTznuBznispit1u/Nb7a2aVCjlUm069eFnO0
DxHyJzMMXeiODH6kF5x57kaf8SDIXfc5L2o67URKtmO1O0LDpQ8TeZkE85sELFE12RkH6F3IMR07
1JWV5gcCt6hcRas5A/06mVfdj89zrV3sSoN6Pp+HRNzQu6Qnlb7nsfmUjcNLkiDnXOXPbtFtsnSi
ZMIQJGH6G5v6RfcoNPA19MKDym8cp/tTm8FE/dPKy+QgjfbAUW2uCLQXshbnoujpvZsvirfmpflT
LbHMBY/3rEYbAPHeA1McC+S1dMM+ISA8cOvmbiCbBuV8FVMHuZ24VHVGusR+DsbmEMzxTS/Aswh0
GycdckPllUewDXejVUuc0k/m3vIKjVnH7skq6FhRWRJzeKNx84zzI3CW4FAID7pYAqmLKmnSjCes
I1/dEKs/VnghjWcrdy+ay6ZJ4XAP32SpD+VTEJDO8GIKOwPijAjxRM5t1/T5GCDUMwv5oWUAr0Yo
IlT8Xppg7vEhCo8OVYgGdsNi1I07/MEZUIG4w7RZ02F9ofP4MGKIUF42fwCu5AjL5aMDndxwbWrI
7HwOngM6MpOLBrAyAXZAKU0zKBUY3Xc3pmeAaJ/C0J6oR76mnfhGWpNAC6htIjNwC6rkO4ONayGB
7oKke5qC/lrLdsNOt3d6P2PE0VLIpbyph1TLuofdpE6xLh5/TPNu6wKgSdJ+WbalCjcgWFxMtVdp
iQhfOIMhC+zyIgKk6F3bZoeGzAW569wH00cBrdHJZngmI5AC5fQ+bwArRiszRGHSzjBK74L3rkoI
adqCtvMwqsxg/k+t+boWL5FsHmFmHIohmpdYU0E6S42LPYTKs5biTVJsIyaJM/AqvElxD4BWpD1W
mVUs1z09wrFvm6UW268qeahgb1IyfaVstp5K+WVNEs6hLLd9pG3bKRF0F6ontaElvnGoZHfouGuK
bug9TMuWcCVO9EdQWrzh+IrhKJCMdAb2DmaymVtageFazFIHWAPSL5yCHzKYhdHJcUHneePV1G8C
mA7LGPZeSkw5ME3hVSPkYj60pOxWmme+pSy6qA7bZdkn91jR+8L2rwvNe05OFrMC9UDVVaNDMEEg
xB4HU3UXxo3ZpuUCu4GlWbEdl+yMyLtd52p6G/FvWOAD+mP0A8th3vkTu4RNeZiKr9stEsS/lorq
rjhZdU7gbEbgxgEheFpyKwivh06FD/NrkM4EvvEGINmqH+fXCZ6qb3UfqEbtk0Q8Azuk3TuVO8V+
8dWRoWHks8gjeINtY914BNTp2+F5JA8r0LEQU3CESkJHLVy3mbVssTABnb6pqvqpSoP/9Dk5NR3j
FrKjWlFOJ9Ke/mxiP0WRtcbqTy+s5wlKYhnS4qh0yuOcKbOW7GvZAHSxAyjM/cNEBGqGh2KW83fh
imkp6fmPqf5m2321GXyw/32cvlU8a5IVFgzw8ispIUvTlIrn/hC2hQMnD6d65AmALiNLyGZmUPBs
4BtGggrk1EzLTESUh0f7lAd4ggEyi3J7H7mkG5R+YHvC5S9S+Wu6dNr8MfwF6P+eO7SOm7wnWI5B
8lRbsw4ued8ebVDyhhf/m52mRvOjb6dT1cKNacYRYSE2vYIQMCoFIV0MbqwV96Fp0jXx8h/7+Unl
tnqFb/Eo2IYKwAzZRtY2JpU1uFplQaB0FuaiBeghtSXZ5TbG0ARbVerbUdjDZY2kA6XbfU0r+EUF
TII2pf2dON86fIO9YQGKMBEhCVuYC3VgaftizHtF113HdPosJ8WYLcjOcGfDlRqtVpqX0XefHWQ7
LTP9QJzynDr9DRbakqPHXI5lQFsye5hlsvUd+Sag+GVut24n7eFMxgcx6QWZrx3KWq+2EOucDlGP
agATBqSMKcjLJ/2XLdmHo2uB6xdn24knUMszAB4LPoFlPxcWiKxcR0px8AGJlHBCzfHs5No1MKmU
t1X9q8/9h4P4AYUgpkCQd/ZCfSwFw1tS5pzBUU41LHki+WQ16rN/jOWM7XzinLUxfq/7EBXpxNib
rj3ADx6vWgZMNmzoWOTJRj0hQc27C8t4Yajh1khO1YFUsYF7bu+RMwMv0XBmpJ1vbg2RfCRTBdgk
HL5Q20ceh0s0miRojUiXCKkqEJUtihBsX7UYoVOE6TL0NNC+ANaXNTl6ZpnH2LauEfmcT0UmbHR5
qBz9WXrwMsL6D7dktPY5uMp84k0nTzDAdsZEEdsyqzvFgzMHGWo04WlEuUCP2q3UaRJAKSX/sL7m
sH34cvxEYfeR1mDa8V24h0DsVz1Bpt5NTwFxEFpP1042UC/GS+k021TGFyBOyPLjFUiNGqaSusJz
65iPEZDpkpZnTf6jgTxClWBhuubBqGqmKeoBkLCMtRx02IvylU7bQTrJN4Lbx9kBvBUZFEoCWdzU
AzYzRMeUairwoEdOUApvS+zmuI0RGdCf2ohXnHbGCYTWRngl/Q95jSxvS71t4cNZ0KoW5an4kZtU
wwZ6orLBlClCDWEuvezQDPXB9KdDi41GrgPko6q/zoz+tcjTYIGhNtXLhMCxqaqXnOIE+St1xLg/
9FZ46KbqOqN9qCRFdG2mwBDuxh4lDkgVwDzrFyxZD2Ma7RK0GshjqORn8etYWX9ZA5/QgA/spT50
ivHsz8VZehw5wVgnC4yyGo5FgHiiRVZrzJZ5Pr9YRdMg9wmhd5pBKsw9kyesiofk5x0xg9FVqzmm
9VLTaau6Tls6VgMqCfKNiThDbCXrZuhMYJIa4C5PvA5xDRg8oiTOiZaZ3VKfhg2JyzEqdPr0OPNq
BGQRVTAl4YE2NmYo8PGSkDPbTp5GduYqndZOCByV9bGIGZ1tNzTTCW3vberKXUlsn/SOvrUSV26S
CbkSQ68eydxQcfAPI6eBIyqQri0d/AE9a7NkG5hI8D07X7fSOxqDcc1bJh5sYYrMDUEpHd8bezLo
6ET7EWVyJD58c+ps38U9urQYXw2dvc+CDhDhnG5iCp+TiiQbePrEHl7PNqmqWn1EyugeQlVCiux9
nE0/RTHvwMLf7DGnM1u/l4WATYtXK/UyrC+edXu+hUa2iqlx1lbtruWYQxcHMDPRPIJaoOC2AAJz
Z9fm4U/RuHffnS/FqN0RPjmabvgk2uKZmhygbIidzjguNAA419Gn1IqfhWNNbKZolfRIhevxk3CC
D8dJ9oYm6XNIcIlVqINJd5OzjulnWBNUWRr1a9hf9HYr+OilhcK95oqdtNp97jhUBwbzm570RSpI
gN0+MRWp5ZX2vhQU0iI3uRmVme2nUELLazW5jqL+1UERC6NwjGXYkIdUu7u0biIEeNaRzFCOifXf
QK9uUQfJU4ksWDxbn6IcQgNdC4snmbRw1nxREaj4H+yhh0yXn+pFJCMa/wbQck69rZOTBg0gdQPt
3BK5Z1AKbeYhPfVma1vD1ySgYQ22cyBV2FsejKbZFOZSR6hq0dB3XLs6BYJRfrVJfg5zHXgkPD83
DAcgeBRs0qCuFlWPjI85Gv4ihsRrA+CyzfGpZvLCoti6+NpXjktfcpyv2eQ+tRJeYtG/FVUiVzoy
OpNBASvyBOUe3TzqEYRoJw93mV++6fMIy7Uw/kryMguTGfJL/Ptmp0LqAgj2wKHdGdYbOs7PsSv6
Zd8rBYEGmgRoai/6Vh1braaQUPnR0evytV7APYLviyKMf+rGrtpUWnaMpMcLDq/+8Nla9h+spb+o
tt/zkJsqc+KEChDzQoz6FW2xaNdn3kdlgmLUM2/lemKvRZAi0vrJaap713Xu0vPyTTLQ6Aqtn0Gb
qV0AwNV667keGw4/aXzZ0/CqZ84lhZUyWIi6IQEHBz8Bj1mm2rMSHBJ2fA7r4ARBhRZkn77mWbc1
W2GhJOE/x32HzCYWChY1y9L1P6OgYlNpvsdxxpNwwg9VAF1CgnuIlois7zMYRiufrMynr00G+dZ6
cKw6gEgkxKXAPY6tPcnTiMqJ4S0CH1tqcIyfae79pUpBoRq9byux7yNTPXPF0YnRlCmK7STM4/9w
dh7LkSPZtv2XN34wA+BwiMGbhNYR1ExOYCSTCa01vv4uz9F9tMpKsxp0V3dVFolAuDxn77WFM+x9
PJ+JT5ySN3KiKlzvJw2OD74+YvkIO8TRepbFwJImrppp/0hgCzmePNnAIRdBlus0CkP0lK3xSQEE
aBirfdrUfLH6pR/HZwIuHyuXKAKP6EtJr2khAvuHIizBJOGYNKcXyTmTLIu955mLEUL/koLeizDz
OzXgTSOuKaZYL4ZOF6dB30yrFjhZM4kIsoL23ukMJzmj+ptZKeoJ/StxwNzVpjv0fyw6cjVhKF60
dXEXTu7TpGExwt6g6c79pJ64TrlqRM1BRz2yQjy8NwKNmqt3r+QZJvCuhIpZz3FOsE4rGZ4oko+2
k69BLpeJy/kDyu9e3eMS6mrI5bqbJqJjWGNmLEDU1PZwrNLurPgbYe++JfV0yxvjQ9TmyzhwrOmc
x7A00WOb23Cyf6gviyg+MgjpA820X43Suaam8aAl06VqjcfCEevJHlchY0mM2hET3A+uyuzLGZTj
cHp01CCIrE7Sq8reDdcgrZVdlR5fAfAqvGo99yTDl/YqbXvSzLPPSkFiS0oZC7w6qkUASXvUyDTq
MHRWebcyU9w2IjknoUvvKT7XBUyKCU4K9Sq7sX5ipd+5U3psvfFcgS9fToa86o2Fl2KWC2PAKl7S
PpgNgYbcKE9zJHD1Bo89zC71cjIKinggp1OCT6hIoaI79a8BjIcKqwwwEFRhu5+pTk5ZuKrDvls2
HRuFNVw7Lo+yN780ky1eaPSusaGofpLVQlya4FXog09IROovEy4zigtWtNNX6yBWiAr70k72u+tx
uWts7yJG7y6gVJ242sEEWaTKUW6afXHjPhcw+LOBVqnpl4hqYAuRPvXT8PWlM5c7oj43UVogYEbd
HMGrsAy0IQB0MWEMeC0iTxy1PriP2PgwGCBTGNxHgThCd8tnrpxXy+CYE+nzPrRqWzXwd1oDG2ee
zpBSIpBM1qdj2JuBDcVmzNUNbvMCDR+wn3bx7/y6P0BZ7W/YTIkZ10yRNu9aLXr0JncfdvIra7u/
MLL/QEe1v8ExAy9M4G+Q5Oun6Y598NA41t/SF/+A/ZbfoL1+m1t5oPkZg2lFt5uQD2M4hyb1uZri
nZ2/JKAs7ASjKpX0f39bpnot/4AV/M3Z/Hy/j/Kg+X//x/i/OqXtKh74PF4U3+hDAf14bOnzEZGI
Ejl7U22G0alv45Q/cgG547ziNiiRU+1ap+IRjN2xk/E6yVGYKwYegUFbQ8zJX75N8ad38g0y2SLl
JlzHy3aqCd6O1Q+7DjaSsGsf0ULP5MD6fLYy51fCJd0X7Ubx1vwZxzPFDHqpqA7JSFHToIwtagLY
aJahNz7XY8mwTX9GVvIwByaFf06kPcy1oaqeghGQIBiyD4OQ0798kn+OQxTyGyzYDtskGbno7Tyj
vrm+oKHS1IihmjXXoB6NTUL2IN2Ff/9ejT+9t2+wSnQRLpW1LNk5Wvcs+vZBxftodXiPwgLZaMfq
C5mjyd2nrPde/uMv/caoLNMKYtVEPrsmgo/SjA6W5JY8eOGn3iIXDmRI3WSwEMeU5yZO/jIl/zDj
5TdiZWNrup0RRrITCOibynEXUY3baxbtX5CYf/oF5v+PxKSm40z57MQ7oxcQXUfsmuVXR0fi31+b
mt7/NAW/rVh10+IaVqn2upvek8u7Ue5mdZLqWv4TJeff4J9h/AtB9U+f5tsK1mJb0akpxjsKxi+4
pTkJUUCT+erfP41Qb+UfPo71bRWrZ6iLIuvjHc7ZQ+hgCzMnukNNYb/FOjUJLVuTr8FmJi1uZZ5q
DEbjRxnQgaqna+zoN+BHhLmFCKiD6KhjPTA8cUkiFG9AFPRBf1buz7Yy8JhCzvOG+px3uDl0/RO9
K1obsqSdpDtMTv2Xz/SHV2Z9Q5mXXdIh4ZwYAHnwmQCIxgy51kb5lwFg/GERtr4tcrTTR9unzbAT
SAXsKIYawIcjEeyrzZSBR1X3bf2ZUBmO8q659sgX/fdv6w/xBta3VYl2FxdaX8Q7Ox22euyvwqC8
9XAYqLH9t9ljqZf6v3aYOoAi0gg9BrChXR2vf9cJjajzZPPvn+CPL+/boiMwPxSI5OJdYhfPAZ3X
0hZrRQ1XXSKELJ/KJjU0wyGhAm7W/l+oy3/g5FrfVp0szojnnf14N03aW9mGxHdT2PeN+i51w3BJ
Uc342yd0/jQ+vi1AFsX7LAzqBOUNvVL08uxOdgECJbBflNO5CKwvhfqBQgQSVtDjEn1Qcn2tPjrd
PKRjxn2kqXD8CaWXT7leKGqW3Rfn0MP97VQYiCsKMX07nYIJw7KJj6ugUh5Qs7Nj7a2rMzrhOUcS
1WUwkwkxkj6dkd7dh2F5trpu1aOC0Fo8foM/gJgql/AL8oWezTgzXCQs3HW1BPkoIo3cebK07sGM
3R+2MPEP5An6DHfZ+xYEy+YpL/qXKnb23py+jx52YM9ZeQLukTujWh9oycP0TPaDE20VAqWR5r7Q
zFeaWDs3RIGaJs4xLvNDbVorDbDTRGoQM+wzsOAySTRQlef8GmT+pSUk906iO3YZxGBqEpDZYlgF
NS23Ohz5tA0UwLl+IncN3YI0Pltz/oBku9XC4beoXCTxKUmCh07rHh1n+hUWzjuptTeu9dzosmzr
yPGYDe1ZYGgC8MHJiOr9CN+C4lbvqhsTN966cZ7qTn+TSn3QywtdiFNg1NeZgscCrdDNIofOsMiO
hDMXNdMu62kM20TmyvbBR7nVj8NKUlIHF1lwl5P52lEGp8qie5VgPRq/VAAyQMd9HznX2oaimBHL
mbiA/BDEhtAx05C9uhzsJyGLg+EWjxL2XNdBDkbT5o3p3oyrc+EHD9i8QPL3XE+xnNhW3fL7bKrJ
3q8xnIaFmYmvcURMSkQHHrAFHJ2nPsqvYeBJpYg9uwTCxkWBoSYgu4ev/N8Xgj8t0t+2UdtNcd7h
sd45InxXKBnc+Ay36S/z/Q8Bn8L6tm+abJnC69jXKgtZqE10JEjeU+NW+SKenJXwIW4MRvYqWGKo
2t1UOkCQc6MO9XCLu/RCN3KHQgguj7Eb8wR0EFwWi0jHvqBjNRsd0434ORqWcbnAFLzt0/K/HZHE
tz15jOIwmcOaPV8Gj1bZ3oI5fC/q8C8b2B9evfi2P9JHBLbVFmz53J5z1kIjc2jsFv/x6b9tjyIo
59jqdXIwAK76DaJHWIyBE/3t3vWH5VV82wR1L/dHqjP8/DjBJQ7hJ9LzsxWn93UoHrXOfA606c0D
CguB/cXPkh//acSKbztjEUys0DFCZwt9lcSHZhv+w1AWfzm1/GGHEt82xsls9aYK+fFjlZFT1vSX
GfmI15PtORvM2sJqb//tg3zbC8XUtL10q4jyZHgLPe1+0L3HJKju/v3Hq2H0DyfK3yfN/3WCQL06
aw32ehyYcbkSwn1CXT+sbCB3ah2pRLczyr/lbvzpl31bRpoGwwDHCYIf0EuyN0SC7VG+5r6zMc15
hXlvo03lXxaVP02cb2uK7ldz3Y1JvKMq+aDmpMUowKjylywXNYD/4cWZ36Z9Cwexm9s43jVDeu86
41q513MfSr0Wrv/9u3HM3zET//Rbvs3+tOzCNBi5UOiNZgDJprqYGOWHxOrYUI63Un8tRfhLBhXg
AsD0HvVhE4AKPR3Sq0IEJwq0gor+cXDkfRVOV2LDN3ZG997jmYUXomusrDtCPlGz594PkUzHGoZT
FUEV9Mros6eNubAy69i4ND5ta59o448oaA/dwEWwTu+FmJczN6ugGncme6ww8nYZpCpZC234olDN
JU8bMaXSsapB0SICc4CRetHJ68Zd6ht30C4qx2+UMfCEx5OHbqJT0k9HO3Wc1RjH4OYCrIdu8RRQ
SmsH72B3/rtrFfNy6sYXhw1j7tDvjAHVQK3gz3S98SIS/9XXARV7wXm2+oMVDlzPoaPaVQwCMKTS
Jxp4ExhV4jZXnNGyIA/AhtDTnb2qvgw2/kxl1bVTxbFCw+LgIdTzu1SDLB7Nz23DMazNSa3BTrmh
Lk9zP6rwUWaPpMSuvbHUFoXt0iizt4XEzkZZFttD1NLXrOu9lmmvtWNfB3vcmzzPQi84J0ylallz
a1xmXfLhlv67HU7FgTyQ55KOtOzoxiaOQcJTd4g0+SvAUWYEoLUJsjsqLmCl1+wU1tIHJuY7wY7Y
8mEBiHFtN8C8pxHCdGEcwsjZNRoMoUHG52BMf3o+bJpEYsOI6l+TPr+g3Gm2WSHX6vyYyOioLi7w
stbocK8cMhUEhKB6a3hSOKAqGK+BNqOi5BAoZgikwuo+xjg9iCG4mBBiOcEXFzOCj1v0GHAdfW25
/c3FdjVqPj2yFh/gfCJkIoPrRMOsM52bolH4ZfqZm9ohsr2f2jT/nNULsnX3LfAhk7Teo051D1M7
OvnWsI8+zWfkADck0RNS+uyHNOjBKFFwIJFEeLQGAV7YtvHYu8m1xvNJP7lB+tMjDYEkpl6d5gZY
FroEwmihcayU1Q99bg4zG0jTxCFlY/fBHAUey9g5JVK/Mx2oVlN3X3mImsQmKF1vUVngdhCQX6uw
6OB41Q0xGtXWMrIHUkQrhUJ/nRqEZkaafCoQkjbrF0UUrGykoBTkZ9c/G1wDiIBO10EIzLwzMV3r
Q/KMkACIlbyURNgtBT8o0KW1ahvnp07kL81M+nVVeRlNMoUzHd9HN4XXqNLu3KEEvULuoVvQKouC
C8oopOpxuctMbC61S/fcLk5p2Z7NMj5JH7qvi3eRMxieLtO/kFYQEiRiDmt0rBcE+BvPyX1mHdRN
iWHRTh/qIL/LJ+tJvSWLZkgTBteKHVHjEI/zAV1hkL55mfmEFOCsTxDQw/iQm1W8UoMA9iWtO24m
2fzlQVVOGkRmoxM/xP28qXtNw50TXDtBuDkQ4UMk/HMY0ZXTNbg/PUIDJ+e9ONXJLiL4yuHBYHuu
sergk8CaCpP71Qu9J0RDq8jrjhzWsUwhw5omb1d5gbGwPROdSjo6K78Nfqkg7XHsNw3k4CxJP7qx
uvgsXM5UJWSJ1yfNdI6ViRczm1BSI1KydUvHzuY/6Ll+nieiDrBYdkdFFu4oPcWOsUGI8KNBrbaK
TY20MQt/MS2WLY3XLby8VSQ7pIKs3DX6iJYRgt7/VrLb4MjMvvBRIb4K57uMXq7ENrGsq+Yjj8iN
ta2QsjLpLF6KVMC6o1z/GiobhD4G1cZL5aNpDkhptIb0CYmQTHrogeOCEW4/06A+mzPGYRbLiLVU
3xNPfjItQ7UzPyxU10zpYDXSD1fpDCq2XEd0ubJFv+6k/XOmQVLqOCMk2StNRyfPKd80HSGwpZ/S
Ud71M4zBEhyK00ggVoi1jfriWSJdTGF8z6WmWPQhC/3sfCo49+w2G4vbmjd1LzJE5Nb2uJTtwsfh
Td0Be/xLKQUqLe7cDhYmSCe/ssy6eV5211i+0ugfBJmvakHosvhD53ABs3+mIBysXZzxieuEq6B0
7n3sLFWKLTQY4Dl5g7mrmvTcQiuQWnQX1AbtwLoj6jf/1ZQhER09rjj/4DUJ0FGIrm2K2tUxn42p
fCUz/jjr5gX2RrE2mmZNvOOz5jtrwZqG2gQzbtEEJ9tA4J65OvyWnjwwpxHXuOFG043edh7dbU8m
SONsG234adjdPk+LpSbDdSQEivYBk3W5qWPk73UOxq4nGtbUsPp64oc1eT9AvBP2M6GqbqN+19Xm
nm7zeRLxVsHBq7Y9GU2IJcG0rmYpIPRbb5pNJDyZ3jLIsgWEQ0B3BkWdAl5N1RegYWaEziHa8mjo
NpohV/z4ghqkgdJ1uInBvveZVMKOmRQkRCjRusNeNJDhNGvwUkImb5vFx5IRN3gu9KtwWqAnw8OQ
oKUcAbniCbEh3OVvteU/aPqIhJBZ2U640YN4W9rVMYqjTTuh4tAjuQ+r8paDd0chjUy2pvubusUN
TAXqfwDgEHESoqFJ7eC/XPdiZvTtpgEDsASsTojIgTCaa0YY24IXuyp8bzG7WbkMEDctLJK2wCM+
BWhi+8E9jT4/qnXbo2/1b4PTtUtTaM/EfVAdKOnpoqNdjs50MkrY/sIQT44WvkHivMoKT5na1esk
oUE6YZiBOwDVIdeosGYrP3de+np87RvzAdk1F1OEZ00y7D3W3FxLP33YhZ0xree2/akNEFVDDA5N
ajdLL7EPsUkHXy/bGSVRj2NxsO4GVsBi0BDrUauDlblUU2may3SptheFmc6i5DhoaaCqeAAYcm8r
Bv8+4Q3sE3Z7zyjeimbcqx9UGs6byudzO8jHeHDfQY4isQ36fOM36YMRFT8T3LFqeTICPKaZmV/s
zrmNRX/fo3qAlhMw7fHU90a+6YWOoGcEuStQwPBHW00eDOoZ6sgAQ/mpFzXkl+jBAbhTYysgL0Ys
HdzuHGEtBeCsl4gItyjMl33VFpCUR6yUbfzQlZYB6pcnpTEKqYaUAF3cEXGxq5Lgg34CUEn5ojX6
kwyZSbadcFgE/4I0EBuJnh9wWW9nM9x3ONO6Dn0KGthtm6LJjHUHUZR+8V3z1ZnNK+iU9yGInwqb
Upmn+6skdD7arDplo3Y2Ruekp1a7RDNyRWB3w3v5olXNqz2En07nbBGf7MeMYpI0fMD9zC699Wh+
FCv1VYUU4p2q+aXR0VpYmruvqOMHNggENV7VCX9MqtVo0GRO5Z7e1l1UlsU6N3HeT1JsG7SMqMKA
PtXhZwayd1kH0UdJia7X1M0uxP1CQtUYnST3rUbT1hNoULBY5Gkx990SUG5sVfdxZn9MrP+5BURm
aLVLNLof9mxcTBc/5e/PwBdMfuPOJqpYASTJQU03YR2iDgJgmjPCWEfShWRfddLxLYOC52rjwzAk
nKhDgEaN/OHahGsgovsIZueMiA5fcdAfKHZtXK1eB4W3gejM0k6nUbcjVinkDV5EmoUsFlxlXp3Q
PKI/5XiBpSkecuRLYSs2WRqB7kEMpwaw7zPlPHYQNHz6rmqhpc7AtvsC1ytNmo3gC7Nb9wGJRr4y
3Omk/ik5o8syUiVtYQGa99N76bUndcNPiL9Qp3vL15HL4V5OoHy4tGYtIgpSwdwHKeYy4Spxtl2J
YnGAcWTlR8dJN+p9yyocl2VXPZUur7fEyj8DoHVo3ODU2E2om8t5XEOAeFYf2ZT98yDrm4mWxuIb
m21jX+jDUwTVigDfXYtYo2Md9YnY7ZtPAnyHzNyrZ5jl9GKkDYb+9Czn6aLehScprg1BdLDTGsJ4
+BH6+maGf2KM013LSaNIrbXZx2eZzYfKYLl1qo1O4bYGGqjNmNb86W0O9FWczBt1/vf5exybgRNG
ZkLMTfKKVwDcONFWvT/3K/ghP4WH7qIK2VanNH+F9bzXuLdklfuczQb5LTqF1zpxdrnuU1e2Njks
tqpP32WC0M9Nx1+i0x9mM7sjLGTdY4VezIOSaqAATWaF8JI7qfGxzHbV86b6pFr7afbI9rmjkHGp
yuiWMzGpKV/bzGtxlBNm6N97NvbtgDSwVapQM4bpXRKLsApGcOjCkmaLUAsQK/wZIvWTqvBQQIaN
pBEi4z6rNTHSgqMaPuogadvFRnO8A1lfO4uNuOCuZ3nOE6YFrkDk/PEoUTRC2e7Ocdk8h4P7Brii
hUsU7vFA6egBIAva+JkURm22ITqZmXnzkumAb2vdef2X3YfhZlToQCs8s8huQ/BQZjft+gC/kCvR
x+TsjKhQqBg0jLx2N2LS6Tvw2T2KAwJwjq5BaKipv6AK3KVp9mCPEcdVXHjUeDrOVOrIDNlkExUT
F57xI2Rm+nr1Kiuq2DnF6kyLxkWrIUR3GCTqFza43Edc6KEb7GYPF1y+TaMaPY54dFz/ubbFTaTg
uDHHoXghP97ZSgfBi2YSj0KA2pthaeeyqo4uI0qT7dET+XYG/Es8yn3TBus28lagcrdDx4kJR80u
s5ShlFVcWGf1FB1S+9m8yy1fLg0dJZFhpSfHFytRjvWKyfyKUO2QxCEnbWSSTeI8607QsggY4A48
5v1Qp0DB6pNZdg9KtRUO0JdS7+JXI+fCGEaG2Fumd1QHP8XH7zMkzyPnf2Gxx7mhjimgqK/Swe+Z
cfPQsvBxNoG2B8bKrZPnqiI8aaAzII3pyxzJcfPL9iD0+tyoUHI3GR5IlH6DwX76Hfc95wdrsn7W
RfTuuQ4av+LQOz2AQ2fZuc7ZZqtQRzDdLO/q1gQDzPNOlruYe7JOfPpCyLj0jnqKvZ7wjnBwjp9I
70NTLoP33Cu2xJ6scqO85qN+F/fiIiRbw6wumf1nG8hNxh121MxbXtaEfRXlsoJKYuXTJouDdpXW
tip/8LrCe88oAcqX8dpADE9IFJCh8d0Jk40VaJe0AEWUev7amvtDFGGE4hzwAzfg1yzjiTN4QhAG
bDkypcw3j5pjmMlH6cITKyhDIiGff9RFcg2gkkQNxpABF1qZ4wIeDUgUY7QWmX0YxgJyUnSeh+K9
crjEm7ZPulr+bKqxoEl/ixGtOkx+D1C6f9ZiQy4gwmcLP0gR6xHDiJOnug9Td2ELY5vlye/BM/vW
xmgsrsSMPzXIm948O7GzLVjzNV+c1aZdD8WG+Ix0zfH5LrJJwOD3UsXY6WphqM0fwRjd53Z/z/Xr
XAXcw/0cXsfcc0MiiRkFZ3kwY/stVWaVUV8GescRZuqmTVoGAHD6+OYo0Todz1vEBNMS/UEExZdT
gxoU5iYFr28CMS7UsdtNAS803mXsrX1tjhsXIA/K+nSVTuEzMp1fc9Fvsza6OSSfrNzWwkJXZ0gC
OH3ZZX5Nuu7FcOvPGbcNiXfDGoTRASHs0okKLqjBuBqi4miUQUpXMXwsiEHKAMRJtT/z7FE2v5Zt
eUpNd6/+Skv9ZzHOSIPHTSPMtcHwqe3s2pQEVAK9HIX7Fk3yMGXRLnJTaC0oC/vq3TCTR7s2f+ap
e+tjyFlZ92v0wk3Zmsec3xkb7atruRCgFbqRrSkQmCR0qex0FfjqYiYjMp6/JhexeYuUGc3Ush7c
h5pwyZT7dsr6IbL56iBoUyPhE1cTxuq++0XOz2OQkOc4eU9B1j8Q1sx10Ki4xffIm9WBpu8fuga7
IBBZ28vgp4j2M3UxJUbVU5JJ+BM4KtEHunujtT/Tju3Tkwivwel/cgiE8EYUho8NmYtPVu0iZerF
RYtx9FZY6x6IgTWdZZi/CR0CQla9l5SuA1QKlsDv7er6T6GuyF2XM/C1gzCHa5Z2yv66acAhsdPM
Z2J4kD8F4qEeEXk3xq+RaGRNcF4FGUK0g3vFZX81Z0X/cJ+NnHQjktdQJIbP5YDQDBfiLqspiY39
Y4KKemGW7i0MitVQcw0KHcSLZvyCy+ZK33+ni+CZ5KsnK1aJT1mLcJUX7sjaAwTZb2Vh70h+we7g
vkgOHmY9KacntQTN2WLnpHNCvVB2J7gYN/poG6MeoVNW6wxcrPAg1DndUSd7MS+NrVmmT2GoEuSa
g1qjTA4GXG0Zh+FrzjV61qbnVGveYvbxuX12HfdgdGDLRuZakjePkSa+4tTxILfEh7YYVWh1eFOP
5bBCeSqbmgGSeMYiaiXBXkrDxU5TBdFed9zXhkg8JG4EWU72M2eFC26deEG25CatChY5ysdF4TIw
oLtynLPw/C4IFs+WQ2c/a070wnxQ4CWUziFa2sYxP/wCw1JLEDaigwv+/5U5EsGYgqBrBujsCJyx
7GkObnVsEwbfckacZ+vFJ8j6i650d3X9yxz8K5vhbgoCQq28tynrN3kcvZFtc6k4weRZc4dFF0dt
/Nhp9Sq05ZY9GVdOelZvXxKwrv4+iLdVmuU0tX6ZSX7Cf/oQosEfzEvsyHXnfs02/O3IXnmcxboY
3LI6J6ltVP3Vz19ouj9CQ3g3OEQH4XVq8g8Owlmj0ufgvLBg5mwyTfuuXpVXYvnFsTUBUjMZMQNH
5ZClKBGsfrWJBF4pmxrSHMSL+uCwdscS+kdsEhqJHweMxNrjajWwX5XVcInpNuAygehZXvS4/TBD
uak7rwaNqXJDIvJowSKUcJxst/+yTGhckbuqWFF02a2qEWK+kz+pc27IEcD1mcWKOF6udXdcpbZ3
jqiAysheuql+I5Vkqx7QhBGsPq2umHn5i9FEZ54zxNIVpS7Zk2RgkF5VjP7jSBGAf+RzuuEbtfCP
T4n+PLg0qMZ0NffxNRA6sx9yJI9A+VVOyRVOHRDrL9d67DgfVlP9q2rPmgAbQqaPZKrC94DjVOy7
DDYzB0/1c5X3C/682rP4BAg/jhTJocThqJDhdjY0lg+r3Glh+cMDUxI6lCFm9xCa9YrKm4OxedLK
TeQ8l4BN1WVmCPszdoKF0YerMJ3v1f+eYX8FVH/Uv62n2gmqxV4ar0kxrtSQUme0lr6C661t8vRc
iuc8uY/tdeFQK4FZuEjAmGJR29lTvuJxc5tkwTJ6pZq8cW3CNZjioSWW6gE6hlhbjvqiJXQOANmp
JiWmAGBXYx/G07mMDOouUNzvI608qVesHpEROFJDVYeRofb3jOpGOiv1s2JPuwXUelweJa7uS9P7
yonw9fhViVGtSl/bGb73FuCdczkRq3+FIzQoOuvRsHtqzz43v/ZZWuk+mek4mdNBVBwhxUdq6vC5
hLew23AZKJ8jTm07eXWpQcLl4nvpyeQidbVr37y+o8zXbRR6RivdK6ODP6mAllZv7/1WGkQua5/d
8N6wIYNestb2jFcVtH3nUUCkd0OZjQKtttF1XXILTK+BhZGAThWqypUazlLGJ7VQEoSnymRVQnAo
i41uyxO/LrHMVzV9bc/aj212z2RNBvuHBxepNS8ZhxKR+zvd+cTb/8CfV0OKaxt3ibbRcYtUJ1as
jTl79wDTHpIqfa44d6BH534uMBRau5mfOtvzp+pcqdfZ5eQQgTGZLRCJU0VTL47u1elFyPZOpVYZ
zOrGeJPiQ5UXRjO6t0Yg/KwP6lF4ht+fCPa9r32MRBQmc7U1YvlK5AoXA6gKzlufwKViaBru+JyF
4WUkiJHvj1AC3O5q4kRmtuInRepdsZBUPjg1cvvSID1HEbV1HJknfaLxAUWRlt9Jq4I134zoo51e
TZRAbU7HjCyvVp8I2K6rTQ+CohSBezeHMolOpVXB09VTJG1PwfNDTeqcBrdw3NtcRWv2h6M+ZUCH
QRxBOz65fGN8tahZVh5ydJ4lbLJNa/9SrwoQE7gg94P/2w3+u1pt7Eku6VRTCLt6Vr6tiLoh4OIS
hxnJETUvFKY8xdA5Dw8jbSuHNd4jUIxJoaptjAfewCw5VgUQqOJuoewe5TTvWwpBZWIdVSJcyd4X
Tf6hFvZBrXI15RfTFTceg/ifE1eqlwJze6+FCNQvlYNgip8yTMcpoPQBcN3JpyuZCGt1igSDtmee
T219UsfdWAOoZbyoT0dSBstlvp8x0S/U3Lc6bu2wp2K+3ADjq55VhMBwiMganITaJWEL0FK5UZWO
nP1QIjCJLG8XB1FD2b/dcaOC4+2qWKvgwUqrZWNXX/kgtuoKNVrajmeFik0Bz3pU654DkLic850l
PnwaDJxpN1klLry/ksHRcwKpa3pAv5eS2DiWVbtWXwXUVQuUQNH618qg2MIRuTeKe92LP9VsqbNH
fhAQnY3nJa+5m9/yDqjRFEJiKfm7iXBOQYG13uaBuvuJV1E601eYjp9qh3V1q17pNYWj5nH23Z05
/lKjQ62VwnpGxbwYZX7O4u5mCfwuEUViVl5kbBAV8kUSeq9EAYg6+ei5RVvOm99jPma2exyeeTw1
qvWORDR6eTGJ2lRtplGckU0dJIcFWFmrKcxQMYo7dQWafoeLxVt6oPvapyHAi5n4fbAbUbtxw1WW
WSJwSaMPET63CfXPbulKeW8yWkvX3OFlfe6K9jIFBrkfmHBUod0wP/F20di8qFVHDQ41sKtaEVTY
r7OuXQcpVzN2jymVF/Ub1YNjwuFCEc1nbLIGjDMOUV0BAY5lX1j+Ue+8YjU2yAJ7jTI4fvhtaXSH
enQIqSz1e0AIEGAEsbftrjb6k21/xRTDqMSvNLLHdKpoWDYvjSN/Vhh5G3I3URxKQ51cD0WaUMqw
w0VLhAufsLmkc/1FRDSiyHFj4KWsNcDFURHhJGJHKSyJ37DeInYHKpFuLBpoTZlg+lPZSNppprad
Bt0u9jwMRdHZS8bPJDfudGaw9MC65ja10X7ynzncneG/QxGDzYgPAp/vtCgiRKleMt9bPXZwDlS9
lWkUerPqUAT4/iaM1wtzpDzhy2ap/lDIy9OoK2SctDI6GgoEv7ZYIGoJBoSyi7r2qJONFzqIGYPp
6EHmijnUTI5xJzLo93yEMmqPyVCfPNy1BXjLh07A22rYe+SAsMdmeyp5tUGvHTAkJD9A2nJnH+JN
p9vmqu0JBDHSj1hn/SQaWeEBzH1Cx6eazJ+dQOKbBPTDJuWqMp1VQyXc55oWhPLIcqqzGaA4eS+j
/tEDREFLWTz0bV2zEAZc6BXJJsH169WvBegDrQOS06VxszdVQVOEFR/QZx3sXPs9nMB9eVSaC8HV
bYhhtyrrW5nfG+08LfMm61eZHsslCme0LsRC4AfEYspR1ouAFWFj3KQ2DI1Z1jvWQmpjQZ1e6xnL
l9sAQc6osHSNvWm54WpudZHI90J8FVAZ/Buhjveya1e+Nn82Zn9IAc1FPWIWDv0fpo/xy271hZGO
R+oC7LxR+ej40U1DYKHJgUhp6jOraXB3PS2RxVgNBztIT52eUv8JPBSmKLlGughzsP8fls5ruXFk
CaJfhAh48yp6iqQoL80LQhbeuwa+/p7S3oeJ2Z0Z0TS6q6uysjJpgh+XedijBvg+pMmmBME0OnrJ
7AnDhZJLxJYd2y3ag4vGOWznDSNZ82OJWCAu4tO2kgFNL4DLjpBZJV4wuvOQpD6EI5bMG7I9Lqhn
1X0VboWWTxpsXamQ8t4k1wgNLESSfxm3r80FpTOmOAKM3rSusV4MT+b8MAxzrZe8NF8jIK2JuJUo
JjUYOHrV7Xjdsz8jPUJ+iWMTFdIaBr1rxl+6oDS0AetV7R2LIWeSSg+YjV8KeJPWP91aNlGtPXd0
Zsw0uO1b5mMFNindY15knDCHscQ6f1hwg28dZFBbTTtg+scofI3mI38bp9UHIz2fgz9e/AKvac+i
ezFDmoCwM39kKfYHMPFXy2C7cJutfxjctrj7UHZYXbF2MRn0qxb6Fhc1Cs/FhobH3o2Hz6hHRsDw
yckdjWF/31SvXRLs4oGmhIsDBGLmb0U+rjUVvOIisJNVr4tgbVG8BeCoAxz9dZViB7oYL51e3KsO
zXIsG+Ntb04n3Ht46aB5dgb7kW76D4Ijb7KOSebQD7EvZWk+2xWzyItlrv6MHPsw/+c3w73SOoqQ
Gl7oiKgBe8Ijv8isCVky+CBNjPvDvJYw4VBn+n2LZwzyiyQEN4oZr7FUih2k1oPWDzdIEjcrTVlE
keXDS8c9V8pucKzvITVeaxxPR86H7L2mQNJYV3S5yBwTy0TCSkODO1ZSIlvPDo1fvajJrREfr2We
3KBTJifd/8nQ3GlyOgSmEhdoJImaEoE6o6LZBtbcA19bKSAgKbgpHasuvw3b5m7Be0F+wrI/UFy9
0QoDi5oO50wu9AZ5Ast9mXBxTgEEIarYz41ZorgR6TvlmTtY+a+h3e+Q37wR2Gyx2dxhiR+HgPSM
YZtWunaX4tQ42gXG9xpB0jXI/qEYUTH30dpFVOOlLMe7Nqrb9ew34GXJZSJFlg07DdpKVxmaHvN1
QOQU+wgsgbEZTqJDjC6nRgMpkvFPujZ1Uzer1NcfXM6ny+AGJqrDoS/Rj1fMG3qokPT1LvDHcUfn
6zJq9cGP3P1YouJjjigRNBupGkz7g9pua6iR9utwtLOOq2xoV7Zm3yehuweeOWc+84zRNTeWp2ie
3sMK02A7ET0L7FeNvoUfbq5zKkhMgpGH0ZAS9FCdKnuFJScHO/dpL1diY8iTS5B4lsjOYBuYPmEH
jchH26AS0txyw/T2KmSMCzVWMPgU1/vIYayavj0GQCUsfkw0kH8aSEFdAzNAP/S+rJaZ4GXcwmmp
Y+epnxQT8N2dZXyls0VDDSsOVH6cADFQk2mKmxHA1J56Ng+EEXZHgmWIR2VsaOM/QHs9eYjr5KGV
2QCCtSRZCcYrst1aDlBDEaUBPMrfB5O1nXAgtDFSshLnxWkg/w0+qAmiJje+8ZADTLErETu4bUiT
hig8zVAZdOPSY8oi3x5w5hnmZIf8BcG9wsCQP5B94HiNyfFw3hplI7JdI6GOxAbWSii47mkj3DlA
OiEIPN9ToA7NxRE2PS9RzG3vuTejOLnldHspYxzawRI8yjGirwnczgmc+HvH/vAo1VYpIgD2VP5G
/hGHyGjNR9aL9rHK1SbnTvFIrlp37QTC2cT1ekKhXrNtbsjcv9e7/JRwpfYYZ+fNBxjIW6XbAAm2
4B+ippEAR4CB3uuM3VviTdKfkddl7gykrPNsebfZHjaSIsjWjWzOkcQIo8/OHZeFFjr/tL5/59Xr
oPhWGM9bzHNVCrsVTNwSp9rbfnBGEmxtz0oEkac7LkWfazt8c0N8Vj2eKpNvqybvmq28ncQoFC9f
MphIZJAf/52M6jfKUOBV9oOF7dyqcL2NKU829Xe+Ue4THYjC6tZB+z0301PZ/liO+jaDMPgL6J6d
7BBZWXWENncef2qsd21ggZZhMHxrTXTi6E1bIePdE85A+ooxguh+KD/dAUqqptX3XAmPxZysHUaU
trrnPscmcBTHvA+zU8wqEqJXdY1LMfv/Ekbz/UIAsdBKCOEaIXXO4k3GpshGdHiiYlojy4dOVc2M
jKvjg0tsmB3oNKDZb3zpwHRFhal+9foJB2LDxN1RQYREAeQ8R2Z8C6CHR8wcZFsrBTbzi3kDOrts
4hCqk9Ef/QkarO5oPW0ndKlAVxAVv7YGpBJV7r0GY8w//hJGUr59mJTXvaWD85L6LkUpmnLcfSB9
4Xqy6+azQfqh5/hOyAu07Iowda9+ZIfn1Dc/CqhTwGrozqYLqhToETX0930nPRLwpxsUbJAIsMp7
rUXSnDpqw7gsQvtmvF3GHowxQTi8Ib+u2vR5ZDHrYvIBZibM0XT/lLjLT14mT+Q+oSQvPpdzdzBw
8iJa9VfGFPvV4uTbwY6QYCwOiuzFTxhq8pGa8z18twPTOrel/mL2L0tWbTKmlSY3Gt+dHDYhMcu0
w6vfTczqL/rucwymet2qjiGv6ZwElK1dec4N42rY6SFpmPO09GKnilU0U9S/t3jTDr516HqkhEgd
MWz4AUkFHouWPbgZuhLdsJttjPCKCO642aDJMKL24GKSVi6KQYVx/rIMSa19mIbBlKOE2nTDym71
5q961Jj/fuuH6TMtjHlXOEn0UaRsZV93N3Ak8X0ck3s65A+jjXVkZtzbmMRU9DpXTI/ROTL7zVTg
pdyaj+iGQMjlhN24xnIl1p68pryaE4lFRSvI7Lyt0SNezjQA063jmrL3VUOeuTPG89IC0OG7mbUl
HifU6Yt+N9JBCWdYCOjjlvr0PST9j9+r+7lx8ZUZk7Xvmw8M5dwNA2wYG5XBYVEnP2Xs0xjxT4y6
8eCMy5qjeKEEoM/fgU2gqYAYy77stOVmwtSlmqqzEXIOYRbdIqaAvFKyCyzIR7aPKNRE+yE6hTg9
1V7101D0j1GQ3TSkjV1fPUxGf8LJ5VgmGqSRLGeQPwIuH1MQW2QwVl7FOLpfqq++C740B7Pnsam/
LMvbuAalbETLatM3KHCmSb+vO8AKQx8ZfsMuyfGuJhvwBhALTCQYGT1TxtFIURhFLH6lReZ9qA+n
FmdMH4EYHi6cHqM+xNYILIL6igMtY52U6PTQ+QF0cxNUB3EE1swa9+AZAayus6/mXPybIjYIt5yc
TfoC+LjHAQWEyVURb3xe10WttAvKnZ1kT2VUozQabRpky9qlvjU1exXHWJxydI3hU5vzO0XVLVhR
q/sfgUhuwUqF2Rsj2x9cLSR4kIde89jbuxEr2RIVPOXjcJgmJyZHgBbcHRtlJlByB0ns7ODFuR33
NAxLO4yv8mcmfI51bTUbybhdIqEbk0czllPToZzNi9w1A3zGbCw2sz/TMXVQPWnwW9hjWbCl5bzr
MOzSNLF76E96WnHxRs9jrH2atX1rVMNLN1uA9IPxhuzOAjXJARiGr7SEq14etxmWuK+HzQ2SODB5
yi2YyE9utNa2RRAdhzmY8MNkKOjI2MBU/Rn12++BLyzfDNuKA6hNo423BGQVI0hiei9TxUyFAkRE
BkbE8SBWfwRuT0eju5MWYYziZPAtFzlCozcj2r0uawJaFl8LX3sdXObCQ3OHYe3JQYqopUPqmOl9
YSw4kbpnk3ypA8fLcDXxs/qdrCHnx+IJxc3S2vP0QFd5cuNN1IEXaWZ5JinFmr461jz9sDNfFLG2
ZPDYJ9DDndKqrWUAjodptZuc+9aLNpXVvUrROSxwrhsNTPth0J3fGs0Cx/MeWl2d7Vl7twrzzeHS
l71nELf9qv9Czvi2bZof8rmoKyjqsWXzq6OkeTkooqxbjA9ua4WHv0cCNftJfraBL7QifYfLdKzw
xRumic5Jg3t3rJ0HtBmGXP+aOyhLfv0sJWll6MfWt5BJBov+VvBt9Ck6Tmb2GcTQPgxlXHIUsdqa
1iBEQc3TPuuypY3fO/DTsnrvmKG2yu3hDauoagcb6El2rqM00qayRdQQYgyPNufCR4wYc0Xi+cJ0
QqAYHTFStGv82G9fza5+L93mmun4JPh6CkwDwo/frscwg8yb+U+NS6SD9mXzXR0T27aGlkrYIreV
9Xs6C/8ykpOGuNUZeLgz+XbVOT/RoN/XLYQLoIqKBg3NqynNnpY0fp5hSQVx9GyOPVBeZ902Vv5l
Rtq9ZXTefRqzyJG7xNsmRb6ssBALZF4IPxfSk3EevnCARxHciY40uL9zo3qsUkTKq3m6LzkcyCw8
elV2gUJkrZZUXWHXN5s+wm9Cme2tHpGOMpmMTGteb60o49jn7bIZwWDROkUUsaJb2munasEyva4L
lJ5mrOqBkQt9fOsGfV7DGS12BtVWSJKLXZe19/3xV83mPyOXeRuHmRMJ+36WXUE9N24FPRo68GGc
tY8pGBF6WuxD2JZ4dvHX8VLbCAoOF9RZoSf78Iw1f3gulnote6+M86tpcZvYSPQx11js41BdaFn/
6BPoS+WtsOFeKeVvKqzaeZ/oKVfhXVH3736M4vIAj3I0qx+l6Vfkeu4nSmnK54tbjvtmtOgppdVD
SlRudRfYGRiqtZBJ9o151VA82Q5SzFZ3l/bBtEHIjjBEoMqX5oRC27k0obXnPn2qamOZ6sqIJ52j
BfWssd2nabeFHrqFNLqxHBSarPCRiiExp22ffDaDfYasfhoCzDvI+CD0PkxFRwVcvQeTFj9kJRx4
rrs+91ENVue8D24HndueLK1rzBMbZdXN8zZ0x+2i56+RNlzkZHT9tNYtZ72Y80Nva8/y4nJgB4o9
rS2P9Ti+LRE8dksbW1pDJhPVRouza7x36u7ilf6WCTTeov9o4H34HCkJ/22Yf7uN8VUxpw/rgrkF
u9df0oxNATLjZMlTBilCERGpX1dS9qF5Twd6WksQbCrapFl9ngK8pSiHOjPsb4oSWQhcaXW8hUl/
77X8fintVT5EB4mw7eL8tEN+MYmMTPKttRH1r/Tcp856mF4T+IgFCQtOIKu0hqg0Zz/yTvKCRvIw
Ld5u5sXkjYukOjEJ9hf25b8FTWHrw3JyspP03npc1wKIRhEAUZzBErbQxmJXWRTNWVUh0yXUsOZm
AW0hfqwtTk3T2XfzYJMA8/982wYdMDRQ1h2PiAukdukZ2h866lyAUQecagz4JfjO1/COhxgwX8b2
Ui5hmgloQgdedHRFh7KDhR6qz9lnVIUrVL48X7r0DXr3gGxz5n0PPP2uZEhJebg1z6hVgdEkVnkW
HDTO3TMF105WiyKTqm/FyyQOxlC1zqS3eZ9AunBD+M/hACZC1752TkESvP//U8uChCgKwTfUYP91
57/SGBN4t3Ru7C61IZLpDz0iciHPMMihOOf159SqnUL2th1Ee9l9UZr/UQULeFm9CXFIsLrhw3Tn
f4XJbE4pWJVP/R6vO4EgnGYDlwQUvM7Wmdb+TB4lk54eSaPRZy+s3dhr3xXiaa2JqHMIhznGgXsp
3mDHvOXERbnMfbh8VqIOrYbaqp4RhdXnCFBpEkRQ+hb4ZVsxmVBh4ZtQVyed8x4WoKJ+rH6cJshX
ORkYbITdhE+k7y7cIkPzNS7cw6P4m4CNI8T4DGV8lYOsToQe6Op3tM3gY4crvBUYccnQZRj7tW1D
BmMhVdhtm2q5VVWx6/DJVm77punNb0EA6UkWkoKjhxzFl9Lzp74vkRbKwHC0vHzva/p15fg6uiGD
PgH+Bk20swOmc1ACfYtLheKlcf7bN0hjM4QL9JP7D4OrHUsjuFbiGGtHA9pe5lF2DrMNlLosLPEr
BH5K+uXsRf65nYJ13akYUEZtdM95jpIeNT31LmyuqLvYgbaZ+AzKyddc8W7VnpQx8PAgBTU9HSSE
Jm7spjiguXHMphDFn3nTGEDO0uPhDT3yV5sm79gRn0XRjmtdgTYu80fTFV9jV5zArpEHz+NP+mGM
UqB4mPibMkjuJBakg/EwTvqp9NStyXYu6CTb+HT7ZbRFVpiyM/hMlHXAIutCcpYShsIkh2/tANY1
a7emdh1pvFFX3OiG9HOq7KVa7E09eJu4nf41A16ljDHQJZWxOoRanaK9DcLyPEbGc4MQBvfns1Ra
nSiqYtkCkNEZ2G9JZtgF2t9pzhpMaSUL/fuTFJg6CJHYiMJDqll7eQKFofZdUmzDudvqdfHjj90j
47CbZbAO3D6MqA0bi6SpN51tGGXXls/lReq399XDAKCejMYnR2ts09+RwikK0mtowK7FoCNMTI5b
cb80kCtC+wl61ikkouUuLTprfBoQDhGUp3Ez/CWhBBkPkuLanC3NT686hBifsGxMBSitg3g4uFwd
PleYJfzhQHHImpofwAWb0Bw95BSJTjhTF0vL1A29r4EtoU9BJSROPGdMmjyOQQzJ611mWs6O1HYy
BijebLShoi1laf23qeZ2Reubks55GJZ8WzWeduOkxt1AZZAGyTGtum9nad8b8tqCEXM2KiVu0r0F
KfQA+QqtNdHWzZDJJ4bH6TkdprOfqH3MsSwA19jB0NE3qK4d2zq9xSzvUPjVW+g0+iEhO5zK8JDI
zdXah9FBUKDwt4WVzDeSfy6D9lEO7G+nxE1t7kC/1G9IfYq+8H1majSW2OSKYhNUvJ6a9ZDUjKmg
LpNAVU2K8dik7aHsq33exk92jUYyiJZOUs5c3R1xHcpRlbgvevRioXccmCFE1fkfMnErUxvucEoF
nEvRmRrodVUmQAAEIUOfj5kTXD2+ZTZod1K2D2N4iCm6Sk29cSAh9WSYv9PATmVXTrh5cxdIYd1q
HZQr44FWysGafHR4MuRm4IUPxrscLIaMV0aXw1NcYPBE5mMWMIZHr1O3y4PnW29jHV7SaLlt8A1n
LBKbD1EsZctZtbOr8vBOIZaZYm6SpS1Aik+nA3mhCnYoh2aitxDGUO88Roo4zjP/j4feg/JNsUfF
ZxrH954xxZiGPaZBO3DMaFSvUV1dPD//lfFjUvVD3fVrAHhcu9nLU07OAUCKUARMT/XUFh6Llmyk
VnSL7sGDCsUuyOmntAtir1kNvSUeN1AEd1LF2TWq48B7TWOsaz/ZSxahg0ZTzwZ29lMRJQKZOKH+
K5zyIvB9Zkb30oQoE2clzw+TK3LC6AWDkp088bFknsNK+dy4BhAKaVVemVRgDDN7k+s3TrV7YYQJ
Wpxx6jmORMAVnZx1MbYHdO+2sqmyhuJgLl46lR1dvz/zLSrBUNJ8K30LBfFFTu2o08iEKR7Xizis
i8JqiC454kkt8Qri/EpqI7gfIOXLqzOGR6P4akkdAzwM/NL8SJS2t2tmSxPYoomVv4L3qgz1TpB2
9AwYm2FyOeGO489jv3qxXKlQxTrBrfah6W4c9eXbkANB1dA3XLZSwOut/8gQ5UnwgNqyt13YHhEX
BcOdvqRgN3EpViZ8W20xPkOCraABks+X0K+l4pQXhrr2aHj5J4PdO+kTMXGM9FC1J+TL6+rRdC5z
iiNhhpPm9MH8WRvBrjQYugxpl/sAOW1nfTCQu5V7rec15OEYCzTIghklaef7boIiaLnx4UnWhnkr
fdOOJRS2KoOwe81OH4VOYM0QLll7lLd3PiV529Zb6ddLigw7Al8s5FhZVqbMN5KaGq3+w7ziDerd
+6jEJxbWlzDfumh46KP54lpA5wUW9t0Pn12e0+i1e0pcJn6ZxhZLOt4JUHQzzOoXxsYvYPLKrdWD
wC2pZQOvQvuTWNAW2rVWyQApGmhmGhfakYj4M8MAIavMjzkJUs7BGZje+W/DCRmWi1oWRaB3vfhy
FHakVfSuQGAUUbELtVMIdmjSZvDF/VZxbiK1rx2ax0rdaklxSUqItBIpFelAEOeH2K4+/SV+aclr
56La5ogiu2pBFCpmFMPEqoNEhrUxi6/SS09dEm5tM9no2GDXaQxlJNyjGw5mMB3lsjUq/9mqsCwI
e/snj5y9hHqjx5eaGd4bgy1Q5c23lTGrMo0vbsZkrul+ZdWAiZN6DvQ7ARt6I0adlfaWRAZ5YMYS
od9LL5EMRzKUjguiTc0bl2u/StVtudgf2lCcYSGcXAVhohzXpY7yM02nMoeblrl3jFL9oS0tAHAh
Kv09K4F/8ovDuQgqDmDhPvoNUIJY+LwTyOraeo5Z7jliIhYFYjL9BbRniWt6l96GYC0LA63u7zc5
AMOwirGWE2HzqckAMkakD+wbxUtCkgZHJXpJo9Uxq8des9emRIWwVzvJUf0234hHQDM66yDrL45e
PMiupm2OpHBDTqP2bEhiivKCVastu8Ub4aVOr+Y8/cbucoG+9snEzmMPR8i2/ANXSDOidEgQDlkJ
qdFGG+DW4VxwLZxmLkgTQpm0xyy8Bzr7p2FICdxxo4/9bZxOF06Iyz6X6qdka2bk1M68fFi2cPUw
QAfR8+34KH8HD0l+S+BYtuN4K0sVAdhLU7EykiMz3qvFy9CSbZxjOHV/aaFUU16TP3CNTEgMqx6Q
kFGoP4QgY8CS6CJ3PZ/CBM+DUGsiHuIFLoLNBBaSN1hl5UHv2HiZiAHg/DUzwEg7XJBZAPQYw3J7
Z9Ga4sRKBPrj9VaowJNpjgCwVsUl4jb32YxoAvWNgU551zaPckNonaiQ4E9BkmwGv6kBWA5zywZY
jUDVFJQI2UmorB7/tkDMYB43Q4j3SepjGMNMMRrN8JBr61VeY2pogbPO8eQdJPzqo7WXJ4x25T6K
vNOUjx9TC+jF9Slrdx8hfGuO04pxg0fdm7AvoX8SqItESmio8hvvkpScHMJbyElZ8uwoOc1EFSSf
zfe7tYQ29q8faXspjiAg88s5MfogPy0bld9kk/CbToXs5P1fLDbgtGeGfrBCDAXk8wOlMwJhUBlR
M8fBPN8wSWASYCGJWV53b/vZju7lv1D37mJekuQO4YyMe4iuDQ418T+59p3uR/ZEm1d7ndjHP9TK
V0dvCN02SjEMdEFAHXChT42neCkeXKP+kMR9tMyji+dLk2ZbR6V4vfDIpLCTR2mSP+dB/wpC3IvX
ddBjpyYVEL0b7OcuKH0f+M0gW885lcqszshW7CTadEH7JEtkTxodacCurKSvr320dcBkZoTnjg0j
R9/gUnUbUYdKmiJkQQ31cbd+Na0etwNvVY0MONKyheZyE1Aw8C2oD1+03r5qzQRjGpl+kDVw4PY0
0eYMaPtLBsShxa8LXATmYEAAkafIsxV+kwrUZpSagpEaWYGuRrfONRBRmYqVNNK9qt7aFawanjrZ
TkC+KL33zs3XTuh9lhQYVfT3lFs6efhBUCsOr23gPaSWddYWiG68c0z7CDV+eIycVkVpQHvatywY
eCOnL+QX0AciIfWoNp50aW2ZQ3b2JLsnSZsb82BH4yWfYh4f0ZuUEG86v+TLse0Q/b4Sthrgmb9i
E0DJorlR08ObxUhBtg895wmdQv4qS9Ot1EjyOXihsh32LfA4NQza1/emUT61vtrpnHFmCkpA/paJ
jop5PQvKKjSJu3Rh9FHiG80TL0FtxKZOLNsQcqy2dfpn31Z76Yz0OfbMU3ymaXWVSB4ORwTpocXL
m9Zgf6hVM+3phHtY9NcFFlksgaitto31avVIhpBEsNvkQ0tPX5XxWg067e5fKWiF51OW8bWk32KU
+dYgI6+r4SJ/DoDuWc8FeKJF3eCSzOh6fZRqBGHavepaqofqOFAD6F5/O1fpWdiqFNLgbYhPHXFp
YOSW+QKgOTYM7btzx6JIeEeyDIGJbCMMilKFVz3IXk04K/xzFTYvI+euowMlm4lP4SqMsIHJCsKU
vPXcG0cBwDjOTHJlNxUfqXXsa81VygDld2wYBw2ygjmBI6UpzNEkvrrZC0X8UE2oQNYHHMvkuIV6
z1ymushkW98xnN+0j3LgoTW3aNh3PFKUrD5SSMg3DAXsZt51gWfHjw5E1QGcTy6kgsElPmfZfKT4
STSxvp+4+ia+iVxEfqmvhWHYaJgsjekGirJJzCPNfi1N7qf+JU2aO5NsSn46sJ5dx3gq/OxqgntD
AUQ60bXqE6lp5jRvVeMfTUH6tFGTr+Bb/R0MwlNGkSVXr9O333qhQZ9B3J97bgIA6pZYhloAe3CZ
xwchBAPoz7KkQhuRz9eZpJmyXSoaebyTnZgPckRTYE2ddLOhcui4YoAWb6WcIwTLjJXsXok7JPoP
skvLubzUIHMDz1nuXmGW1kzBuVH1UU7BXR6OlxQzjbVLrxCeZLIqQUHMCfAEisdaTi+bh12A+/e3
FlhfApu1BVxtG9hswLiXOIny2fyalsQpg05/zqwCIRjW8/I4dV+aQti4UwWkHNImdnE3DR96LMIW
CaUcvXKF8wkssFPHA5ajS6tIbhDTL59btEF0qWF4x5np/SIpPyscllubQTdu1LYmD0oZaSkXZA+Z
BpfrNOKWtHFxSUwaABCDHMAYXppYglcPfcT+X4eZqUGUoTuEd1K4y4nMPVGdRZydUaGhCg+RCN6W
M+DU97C4OwlD//8nQU+Djqpe3oOV6UiaPK/6nQz4m+ziXg/fEL6VwYoEafyhe2LaS2BB9kaJxc8U
tVfJL7nOwEooCaRIT/E30FEq8tOj5SZ3sTb/kXtLa3qG0r5XJIOL6r/cSV30GNkXyq+cmlF2wEj+
Q9v1qWFANIsxZtKou3MsaCTu6GkkhVr76g75B4j5xYmD779NEI/geBoM3bhfVnWLWVQ6NXszch8T
E2jLQpIKTXY0BWnZGcGvnKilZfhONpoR3Ar46qXlx+ziudGC1LJHQ+SGNmaPwIjs+5QbgOUX7FI2
qKx9a7b38IQ8a7l3SR2ZJt7KFo99JCwaBEjlhpSMUYq5MPYv8uNgX9lS3LlAn0gjPZNDbW1Q+xIU
XvAZCV4lRZRcWYJ34eK0G0jPBI4WlEVKZgGTZRwbOskqIIHMNXiecmNyV9EuZHQWX5cW7T76GR5k
t0QUewfvil8nBArQhCjXz7WGZ62qX0ctf2yyFgnAxPh0Zvcz81AH6139W9ZcgmXppLfdWKMh1Rdr
ysRbp0iuFLDY3i5bnzoriY0zo7RfqF2CfZkPhds/l/Wyn+z0aNjeI3LglyAPi23Uo4c2ovu1Hssa
zyh6kZUJ/KtN8bFvyp9lhHzABFgvVLGTanRzoyVJIgPzIFRtAPTNVEEboKYB9muyBHBc2Pn2F7LC
mwa8g0e4Iv9WaHQJYVDyZzal5D+zDNg43NeXigEjQe6Tdg4oeIxb8GI0Nrbo1iAu2W2nBtPTWve/
iiFEIcSnyGtzpM7y3ZIu98mUzasoNM427AGNYyN3SJsz+Z9VyB/B59LmjWn463qcniMDbjApx0aV
zq3g2JLcQ8m+MO531ROf0WG3XssIfc3zki/QLAUSEclOMiJOHOome3/qz8E4w8rzEVeg7UkQrxxz
i8jLioxBvlW92CCNUh80a9z1+BWupGMlhRgtFtnjJKCCZ7vGS1iYRx/nsx7oR3owZmNuvfpVmIXS
fKKOk04DmsxrI3f/5lyC79rNX/wPJuB+G9+8yosJk9fuur3UBfJ14W0f/qb+0xmyMlcYsip3svkd
i4eecFkoUpmsGZkhDdbjMv1tdWlC1Wgacd+QAZNfyVt3fBO5G+TphUG80qdxVXrfcxXuGI3fysPl
dtGVe2US32civv+RJ0wVA0EPb0am/lwX+2qmEEaaapWX76UV1MycA4lqeW+T6SfHaLQTkAtUqrXp
vqaxIekRt2WQ0Lik60pES/i8CTpqEcQXO1Z3KdPHeT3TQJEBOB7O6C4MdqMZl9ESj6tticGw3g63
qnP7v+Xk9QZii3wfu+sf5Tv2tfMTWhX2pphsRU1yilBPu/Gn8hlt6msdhz/KZ70wiYED3o7dHsQq
Zsgga3DjsW5jv/6KcpPKJy2Oytd0vGgrKD72g1SoXhOd6sTEpzGZ11HJMPMw39ZAea49fhQhQHeF
Wki2IBLSpg8om//ksYapz4hyUhdge9IV+nTjVNntDEEOn+pzsoB1elBlUCcM/HjDoPn95C6PVvKd
RCg0jrem++Jw38oQJDqncLVgFjKiQ5i1GW31w2XfNv29LL2md2soDzgos+jDP38qbh1EGqTNJZgG
V0oUlgg8TX89usIZnxx0U/zGAY3VnmSry74jFarbEZFS8udW+deekqHwccKRSey0jp5lQeRtQ2DK
gDuG17UnZuScmnYxXaTFRieeB5j395qjHlSznOUK++t9ev9I44ghRVCe5H7vQfDlqUn8oQFwGLGi
Gk2kBcEL6XxQI7HnZE+CMrRQJrmXJQopM3lAsewAtgTNMpDZVgNvv5YxvXmKDhbVrGG0xwS2Stig
Gi4NzXJWJ8tSuJ3xcgScxybXsJxnGpefNgE5KrJzkkA2Zm8g8Y646eikckTTJEQrlZEsyEctBVgV
LwcMl274MHCTZfdGpo/SDqMIBT6Q42mMIkgJSFvRM7yzYJ4byYfl5ee2cj963b5i+03i5b1nKU+L
leDy3XY6dT4ZgdF3l3SmHVGOR4M7QLoRlWohRYNzZdIb7+fbIdXSNS7GxWZQPbMQI9MoqFDeM8Gw
q6bh3+znd5NDEUZOHSfDd0NaE4SptXZpf4rc1DLEFPlT/iz5sDyhMPRgQGavMulJHxTwHvHTBvkq
DI8nBCby6R6Y/A6xSvKnzH6OG4AxLX3HfOrXHgXsn5cd5mx3Ch9jKn68L5Ii/zfUJeX18pRAX2bz
OI/j6F/cKXx1IdUommV2qO7HlqjPkyGARJDLO3oGIIJzwlMyOiDr6cUYkjfIGP0SNSyO9eEM3bsn
SSgRe6lJvmZQ4lihyuZFDHn6kTGtmhSRjdl6ttr4XzF4EEk9pnrt+nnI2Zy+UJ3qq6tFV99iI+oy
fsVOV9whkad9a5BCgsRgjk/LL+ir3SKvRDyIgpu0JaxmWrS1GKrYyzoEGfTqKjUxNZu41RGCClE9
7bjokDvfxhnAHKInAcSwhFkrkJBAUHRGmt7SrP4k4QKLCes9DJHjjFiRRRPGC+YVlqN4VxEggfjC
dFMv9UdppIxCu9VOlcWpo0y0Oy2B5Zk8VuH4QLecnL3ZI1n1K5rfaWEuO5m3ghqpbkR3Rter59Zh
xyyk0kUe3rclvpG6b+AyEBcZWXD8qkpk3+NCJEfG8isaza8k5Qg5WWtxXPurW8+Qbhk5GlMQAGTk
ONmMgKMr+e1C7kWgFekfOnPlpvUpamFQqBvsc3YZ17rIm5Zp+u7NPoTDX32koxa0yCe5epnwxIq1
HE48ao/JhD5yohWvEEGZWZ03Odq0fI/1wgp1RAsZ4J1Vu+84kF2UvaFpvu2W9s7w7KsOthj9j7Pz
WHIcWdL1q4zNemAXCCAgxu7MIkkmRWotNrDMqkxorfH094s8m2reIml2VmVd3U0AITzC3X9hupeS
IxTSEIvLbT+zSa7VQeKZ8qvsMqTJ6o4DAiUkaKNFbK+GJt1FzDKdxsUEOKykwVrZFPc0o+PEj9qn
TmG7KLJ3ngE0JbvEAvxlnCHc+DX0dFMVSfQY6Bi6P74PCtmevAsxu4AOovuu6R+yBH/vOa8Y+0x/
Gdr5sU86Ungi8tAgNEhXJ13UNqmOyx0DgOkjhYsap+nJRyOXC52lZCmpUweqJHVJR2HnxYDvExN+
VLaTaRItg2K4V+PkBtWF2fRvQL0fkrq608sEUSOqYR3AkyZFvgpNiX6evvzUeaVpuEVT5lYCtbPq
4rXr8FBkvLyyuUXi8mUcsHY2i3Bt6rBzMX5f1i0h1Sjp2wIm3Ew6+8vh4obCCZ7CHkL2WjTdWH1O
vQwQbEOVy3aqTWW8WDk4KmZ361fem8tB7/dBuEopwaF/c5EOVAIR92oBQwNe2E7MpJJBCGR0Pgr9
qtblrYvmVApduXOTCxcCaVjhlSUxGMMKvbtufPo5CWrmboMsNBx+SQ10rKpHB7KokgA0kL4kW5kW
bd6C09fu6xwm2dgOGuJOE8dDk12jyg9YLb8kvdxkYMf01tvMUACx+H61JfnoFDSUyrVvKyquy9yl
jFdDfAuLOwvKALiv5FKU1VsiXahAPLMIxV3BrdpOsXL1kdYsY/29qukUq3nkaC+ge2RfQZfLpfrX
BQqHZ34VJf9apbVEglSpw0VeHAIx4Y6esEPpifcfMkpePMdCPAmR4lS24K+dDBhp+xYkXC1q82EA
NZyQG9fe4DGo5ZqS+yPa0p+aBdrNKA2EVLNdByEidKcLLZh2Y9esYUF/lPiglFRhezFqdDUdhIJQ
Y/RoG7qIRY0mtAO9crduZ93UuVjI3ogoskB2NlpkmfJ3w/MfRh+ukSlRywHYl3TcgLVLFbYneknJ
zMGaubdNh1t6ka5dbhSYf7/Wng4DxLkIS7CCfeXdj13wZZMKICYKFgMEQFjQ1YJSh/BO5tChCdh5
CVo0uWrahuD4py9ZI+mRQqavEyhGHMIovZB7ZUN3puEEeY+ZHoeLkbDhi+LDcoNLdPbeY9JDliwM
DXqo3DymlwJ9nd6LtnFDPZRsdqcrvRFZAumGip5Ti+xoINVTvTSK8UkQPNRVrYA1pA7NCB6UOlNp
6WuDfIi5lGb1fduHv/IeeNiMmIMft68TPJqgSnel1W4ic9qOWn4xevUuTKNVT4sULQ+XEworT1pa
FTyiHqhytx0oT0BkV1oaMgXlTqu/+vCRTgmFvHA086Uf4xu8v1dT6v+8aqgBQKD0oVTWshpEffGp
9r4eBp+K+M+NxuP/VjoEbhpsNB+gIRYESlVAIn3RTtqy7uLzaMIlBFpTn9gMApJnc7ZSGr51NTwa
enHrpu5aTPOmg0AquUIYLTYh1MWhgBTwYRMLZlRq3Kh479b3iVduZ/6LcQDK2SAREsGAklxxVfG5
4jivi+GSYrVnGNy5+H9UtxTm9a3ttTAKm8tM9ZEVn9+ylL6CpNYThjdm0aFem1zkUfTqth3eJPeG
ka6yql4wSL0d7lTnMRj6X7yastzgD1Op8fK33AhD+qITrRTYmEq4YqGWlUvRzpnna6QGHzSXKl3b
kIXqPwAywfUvq6lPIPHU9vLcQ/0gtHRAyCqufBUSLbg2/jI8CXfkKx26ZWd/qwKDTVz6kf1HF60c
9O9iIAFKqwck1MAywweZMudeLTP6O9xNSwaAPyasPFwru4iRtwgZLyUVYTkXSn5QKYogdfaK+IxN
KID2/3vIgdDzVF0+WhbStfR0zpwImcixRKTCXuW0j8AOvg/QvioyvAimFai5DWflwg6U2EnwpTQw
aHVtBQAetcRmeLtti2YNBwGVjFVPefln6EEukLOEyDQBU7zTyDMnzcdZHkA8mgiarp8rySGGWP2K
Woyjg0Uo3QeUw4B5zRwrE+0kEgJxbVAEnuf2KSZNYtjMhmYh2Siw0yWTqNnubTHUT55D0zSZVx4y
EkU/PM6GceGgsY6oQ+/ZXxD5L5mec9U0CXi7JgbEUpnDmfJ4RkdCb/XFmBlf0q6ulN6+kllS20CJ
9UbEg1FOF5y+n+p3MiKMQZ9GfSlSPhczF6l5lN+NBxfXj7cWnU4VeOMofHTqjqLFNawXrrId4gOF
fjUCUUvK8VGp7RnZdCegI6tnmbTEVePz2vHecsq1lCdgBYGJc1/1rt8WxrBR6hdBep/n+VLt1dYY
d0oFKEYv0kZPkulWyi8lsCLfqu+asF0xgFQwG65+3m2MwkqFAoeTTA9NA4lZ7cZkjO4kZqi5FZ8r
fY+fzcrXocN+RzX4Dge1deRMW7bGFHITGsIGHMSAKVb0K6aLpY7hqiBcIWwEgBHgXb5BwGApwFgr
ZoVV3lVh8kIV82dpDHB3XCG2ypaKAiJ6NsZq4LxAWUNDVClOp2ul1lGaVxLqO9RpHoAdJolBx/WG
mtBtRY0ZJeCVGiKLA0GprKjwWo3GJ3cp6kNYobfgtaBTqP9HhzoFlMe+gsP4HiGhpqTcjLJa28Nw
AXZaVdQpWYSkW8gwE7JkED7DIlo1kCmcLlio1R1zXCmMqJKiVMoqapjz3F79zB3qSogNYmMdXs2E
CzXsCWx9JR+rNrk2dtcVRV+lVZK0+Dba+odI3i3Y72GeXSttdHUxUfpEShNYR7WyYil1IrnO2Npo
6p8TyM4cl3htBFdR5VC1UVh4jey0eaBaHGvj0vb9a8G8qZNIva0afxJXNVo1nZ4IDcq5aFaV/pwq
e78eJpsHbSLpaBsB4rF18VJSnjdhxilpVQtKdorFcT45yKbZaxoqGSXU3LJJ8Xwof/6lhsGyzSSp
uGbg9Gl50K8iCm9llj7PgXWlFjj8rG3E66VDfV4EzUbHgVVzmZUguHIS+yqQzRKDu5fBxWmghxYn
sL9+tZvhsUm0s040H9QYiKDXYVarjljEweGCiFcVA7X8hix5cGx3XeMuT26CMprPIpQWdoxR/MRr
XXq+850m4bmaToSqt0p6yBHdUzhkFGgHZTx27nMXVDsmtvAxtpBvqRI40kr3CtEWTFrvKLpR1wPT
ar6MncZoSAwMxY1H50UkpUJd9TTTWNoce6GTXQKjfyqbb1CJH7Uv4k3WxDs1JK3BIpK1+9yBIqgH
YM9+D26GsmxIxjmENb3adqAOFKFQ2nkB2mBGeZ70LV/bpJsJ2qEnMAfScqJ1198Io/m5LEdx5VPb
G+/yodz2HqlxG92oG1rcY3oc4T/uWykeK+EO9+NVRwOWrjzINXSaLarqI1JKmHYBpVP+BuBdSdJi
1uZsJl8tFnz0tpBcMNe2Hdy5aJ6Zjvd7GPWN1jp3zM0YAwg2k5XpiytzAFXb0oDhnE4uDaG9DwVG
zJaBzjw+a2DW8ZOp5cbsrXu05W66LkBBKY8+RY5F2OhZlzrjNJTarexFTtCE8m9e9SLZju70nifG
DsPtcxuRzRjxKPXfmm63qxQ1XdUmcQ8RY3FTFCKkCx5vhwl1/i5iC7ckIFXebEyn30ikrtRh1Vl4
R1mxCDmCNWD2EKfaHBDB0Cir7AUGAkQi55KOMGArNNPGLl4VUdicEdkIuLdzEaEE5CKz0nyr083U
GqXxvy2gZMcBJ2ul6as6QeGA+FDH6a0WA2tD4lTm4XY2hmI1dx2szAogP4c61dUnpXtv99VTVrev
AnGlCVg1iIZHYvUnjlo7u4bFFAVgKSy8B6IEPQPuUwXazU6DBQvsV6VNq/5P1TysEcpEH5xuPa43
/mxvqtmCDdWAZ8F+4cwnFJRJcCnC6i7nlq+jpze2DjonLpxjHaOZvE8vwyp8H4dko26hAdLMLWJL
pkY7Oh42KVFYZxRowVxFgaok1dgxaiOQibhtn8PAe5vr/Hruw0tpD5vBTM6Vl+PswhTNTB6pKLCB
454FgbmEt0rBXuUZeGLM8C8TC1mB8QnbP+j7GnxnntQgF5jbchNlJHVIYTcBCG/2Ml2TKyWsFhO1
Wkw+F0qLvoLkKwb/GkzHitrdbdRgbBEmpFdmHVwVcm6wHA+Wls6t1hQVVdAJaCDoKXL6pT7TNy0h
0nD360pjJTncfYg+FW6uoTn667Y0ytvICaIl0r+Q8CPj3EXWl0To3o2Gx8od4LeZSxzwAD2jrZym
xUvI7ExcTjhtkErBwCNGcsOcgysfOWHovIgqIdD86KbxRuKHQtEFGBo48BwJ+Qy1f1rv3KTwdpj0
lHf1ipVyAKUqdaf+JHfx/jX5ens3o09VsugS4aPJEwXnAFmuigReZFanEPZSaO1Q2zZa5Z6ndnBh
Vf2nUrQOuCegcs8B6K+BHSAtGd7ZuMA7PCTHpBsTIeSifE/HUCVdhpgfNQQUZdwjS5fWD85i2jB+
0yl8bWS7lkZwV5PUzIHSD07BQI/ouBdm/CU89zOZsUFgSqAKuTMWMjCYz/RoJr5205MhHVI1Xk+3
hldKCTn8g/55skN4YwaSEyXF+cSO322ruNXD8gxK66oExzAhleIl5i+7SR+Qy2Y/xHpI6YRbmAGC
EM+Bcq2jJ7PQG1V50qrk3Ki+RiD1nlBYJ44I5VXmZZRmbKJoIOsdNO0r6XXIqPbzm/CMB92IUcTV
LopyfhYcMFiAXHm5h/ETOGEfGYYSC0Jh93emg1J6whqmIR6SWcVfLhII9FWkc1bmcqMuDYYr9YXQ
jR3SWh8gpWkRmB2lt35DQW2H1MvGrsdLiW1KzfofG+0uTjlZ/fBtwCOUXUlBgnoLXUa0dRJt53B2
acUnEngUtwebyEp7PfDEKhjgsdRAs7xoxMpikve23nxMCIR5jDPd2cuyxNzIyirixXQzJtg4JbxO
X/YbxgZNAUCbcSSu0qm9HCpSaWh971FZC9QOi1t4spdWYyLg2N+mdjGeeaUJyWVYtJnRUcYaYX+H
5s5waOF22I2eGS79X9duYUcHJNsMkI8ZdBgGFzlJ4aQURrkYTaRe4GTWhu5AxlJCUsFWawyICUYd
LLUguDCDdpvjoeTAE1qZpgWGUDYdnQ/xbaGxvs70/KpoYrTLHC6TlpdsW4VzUCpVmgM0IgciZCJl
NPevwzB9aaJDDovrd8aCH3xaX5pTPQB5xmE2g47YzpDb7CnEQNbOL8l+v+pyQlwr/06n7nWkEZ4Q
GXsfwymht2cO16uAdWMqfwPOAhs5cxVshQEKX9UI9c54HYMXNfa5q79rNWA+DHCaAkm4gTuc2ndG
iTiOsjGuTP9iRvPexF6gRAs/D1H/UMbAduV9uPBQFu4Q3KqFhubJRCAGJ1tP7IDcrUgF+KkGjH2F
eQ3r9l7o6DfW4c6Fy6oDrTc9/dWq9efCoiGWGqgJBml+ltrV2rMoMvFN3+7g+6B6v9W9FRDjbZ2C
U609i9K4Odz7wlpIgPtnSGKuqyTeNYa7ULqFU0UFBrV9RieHI2LY9St8XEyRuqVDLQFt47OMrkyU
hTuslDZIlz6oVdajs2Qp74EkuUtqPVjWmvdpTMRPz70quLmr1atc0QbhPcjQfK1jjHSLTjwpO+le
b9c2Bx77aN302Alb7U+o7EbzGvPNXTdqdxwXq0YLbtSfSGJAS/LFo1Ggh5AK68WP3CsEExJk+9Ao
oSVwnjrtTeZqD72jrRtLW8a5cWO7MGrsbq3VyUVqdudFT6GMUtN3gWKq05PPaeLNHvWnYHRux8qd
KefT4aOeS5ZZnzsDt5C06u+jPvgFLIcEHpfhhvUp0JFycJUtmnStT0O5qJXyXdlGXzFKyZJPQF0M
7Flfgf4du3Mhmw+U9QYSaVc7q2t9otRCiwXrH2Vo5TneKoPjzN0guEzBbwmjImDD3+MW439g90tf
rXlEKotmTFg+q3cq+4gNNqVnbm1TYy2olmYlrlo2mztv/TvfRnOwpz6D6Stcw98g6GmdzeO0CfT+
EqnhYCEKNFjM0QXQk4vHWQ4PMmCNAbO1otem0p983NC6sbypaJNtsyCATErJS0eKCZIdbmjAwTJU
NMyM8hVCJ2YK8mQAqEvKNPHT7NVfOIjjXkQ63lGosGt6J71hPzctVKTeCIDjQ1+ZlLNVhVEJblMX
XdKvwcAhgWCSVClBt8ksLiqJuBbDOgUhoJOofwmDdjf19oP6pViZEaPo+xhxvsFVKzegPm4Dj4Yl
lLsNvPtnPHWCM2Oy36Cud7BVvRujJDXss18JHi/UFXx9YUKyqxKVwBjxfZFbX30yIBIONKj3qDGO
5e86pPPllSNyIx4xeGDidVE/glgIzrwgAI2GvJ/JwiZk7TzHeQin6Rt1pF/piFqJk9bbkrvL0Jdv
OG9dRDWiBUU0Q5TqdhOuxdRDA65tlYWS4zTsgiB7j+b8ouVZZusuQg1Wq+UD7+AI36pdWHLPwkkN
kLVE6dbEtiI27XdLuu++Y+4aP2lAZFYZWsg/48LdfaIh7ScWtE8XpMqsB/d+RH4eh5eeVb/5JVRj
YGIQkumcOLW2AsLvkQZTiBpGyI9K6dywTGxLvO5+bAUdcm6QsQ0awCq6p6kAfSYz821yKdzhh60u
UK0GM1mt8rJuFRw8v/SK5tPv2996T5UY9qp+VvfOQ5/QOQ6GdW0Sh0wRvvpjvq09eyBF6HaddNxF
BHXkTHril9CoxAs7bFZz5m4Bs74qH3Zs4HZ1lDziEvlY+eIiHUGsqvKV2TrnIb0curEhiVq57lFM
De1YnGcY9MRkEAgZRtDJMHPzFSIPXmzAHWoegjdEHNnmmD719ZXo5WMiyq3Rm8D8/OoTdH+iPJTB
8yCCGNRUmhiGIsk+oiy6t8rCX3kSOylw7lusfMAvYBtk1kQNVU11qhC+G4M5wA8IRPNaEPjOtDF8
LoL+Sc/mu1rXViLzb/8r0cu2ngbbX1s9XCYZUpMViHYjq4TF0vwazc19hHXnlOWIOgwbEwJkTzYY
mDZJX7lS/YLKnC6JfajJnPIx1pWv69+cWPeMkkXHYjGklWw0J7vKzMleC8uEzOhe+yW4WG4ITjnu
cm6fqcBbQjMHWC3I8lKSQOG8XKrgRDb3pkVGvKg7EGeYOp5FgMYQ+UuWPUzMs8HpESlxg3cS0JTV
N+68PDdpyH3IVL4qt3FoTiyLaiBWRRF2UThDGSOcbrewAUPK3ltoEkjVPBLYKMfEuB7AJ4tpL86v
uQET3/R3c4W9eBwjoh66b0gnpxdVLhC1yBMmIL4PEYozXWw042gzFD2d1Gxj++WLPsnvtFTZJugz
olm+NSgx5YlHcagNXr22fKny/K7vG8rtG1vOH3UBBVXZpZsCNWFuzfyDS2OiWGJfehX1ONfX7i8r
5C/VpvGD6Nqqm8u0oAhpTxu3ovI+692yl/LVHBDxtUT77kjtneQZfeOJfmQexQ+1HG7InlghafCk
nESzlAazrLtHT0fOV5YX4LGAlUTe76ToV/QqzgPuf5PxoWn5CaveA2bD+t7qSEpntGiiaWtJ+RXG
8rQM0UFC5tJ8+s//+D//+39/jf8dfBW3/1po/0Gt4RZgaNv8z38eesCej3Yg6IG7JQ+wi54E1tcg
kM3RZ2Gn9ilLa+Vd/bcVvvcIcoZo1rUx2RhRq+pq7ZuDS8dc2wtLUZ7N9FOvATA4SbnorOgB0Npl
K91iy4L+1BNyKS2/Cns9QQRL+5bWDKYh0vAxYPt7Mv81g6tChPSzKzwyJq9GbMXlctXsclm/hEZx
E8qUqrxRPesdR0iStje5TqWRNKs8y1r5FGUT5sozp2W20DrKKK3jLuO0WrZD/zQHzUsgw1szo/2R
Sw90oCzunMaElIkEvOXiJYzJg4OKQkv5GJLTNMh3a3Q/3JSuV10+h1RsnWTY9SJ4LAosfp0Hf45v
atw2Fq5tPoaZvS1TsB0aZE215sgi6FSFE+xxfD6PT7N1yFZazf+vD1D4AYvB+K8B4pLEwzTa0DnR
V5lvvvjm8D5b7VXMTtBTys1pVmBR5sBWiemRnsVVITn7XNALlGRaDKArc6T0XkXXWmFC1kRS1m0v
63T4MjsbHizMscoZmFx0/YKmC8DMF+idgE89c5z22aq9JyeSD52T3Wld90vg6zOjH2cMsDBt2/uG
J/MsMrPl4thcJhQUUOn8oqGDu05znxvu75rcEg8Rdv/xQTlgG67vjQlZIe4LQ6bRwovPcj2LwV5U
pNGIq6OxfJ1jqrtwe299/GkHZkDfs3avM1nXBUj9te2kOGjUy0FSygqn7sJrq9W/94x9U/fRzr3a
4YuUq0MPclR1edALhmoQnNjOxoGIIfa+w7LhXMaUrDat0T9FtvvQILTseC+qCDhNryAhRH2DaVyS
h5Rm0JmiP27UN0ieH/9GoYzW/xZP9j4yN319kLqebPyyuaKttnDN6ffoAe3SfYEOMzu/aBex2aHT
W6SIzfvqwsDmssmhi57UccAV1hqzxySdgbn7AKkBdS9H1znh4W4cWFlC/HO3SRq22QS4eV3SwVXc
hVSW6ziCr6UYQ7TACoQKoOCAMPTbbjcn5c6pUUEGxtpSX1WYffRTzpTA/PFBM9Tg/G3QjH++UZL5
o2Wgf7GeguHaUq5cgALV1WYyuivXpM8DsgESEDB8emL8gyIKHX+2OLRi1ET+EXvmfuyGRBucdYTo
nIdoB7ZmdHpBITuB9agAvlgxUU0A3K6YYQwKfgVqaMBiF3AeFJ1BDWQN1Zw3c7z7RlL3hUqjGHB4
fx5/z0OzZqgr2h/via094uVe66z9+l5AvbH6NwHncZwuDHCXvDGXKgrXP7DkwuRWQiWkUOQKH4qy
SXBLTwSmQ7P184Z/vEnVtAE2qFjcmujCn6kGWJQncNZTSjxo9lDAUd3mMg9uexoUmVVuI29XaO3l
8ZE4cCc19m4dhVENhWlE2hqw3XLwNASIaDDjnM3scHxGKJ6SFh9/1sFv3bsexKWHvwxo4rUOVIJ/
2sme+2hz3djfceaf1719yYoka6QlmDrniiR7/MkHAvJPgPtjkMsEmI8dJfgIYw6gsKMhJE0dJ7Ia
m47jj1AD9pddZ+zFSg1D2iaLiMe1jqcnBrF61t70qI8oBz025InT/cAG+xnaP77EwJzFqKtSw4ug
OYdqPjTyfkisE79+6CP2glk5zvpgVy3jhOcBHQ3yxnImF9UpmtSTfe1K/8TZcmjd7QWpKC9lDV5c
oz8bXzl4xwxtsgtE/52F08ZqfECAtrcb6Mkfn55Dz9sLTKBfc7SO1JEMVChyp/MEadCYys8kaE0q
B5lpCF86mj//3pL7SQL/mKgQl54wcHlgxRLrAhSyVG9nJN9JoOiceMiB1aCrQ+mPh5hCw8JrZjXQ
iCE9HOPzDLWMTEn0Hh+2AxtH31sQue3XdqDCA6qtQN2qdYeqXymndWGkH8cfoTbIXzaOvrcSHA3j
htkmKLTUEuhrKtKgJ08chod+fG/ak3SIkQ7w/bUy3bDpbbcZEfXfeXHh7Z0hXTgbVVM5cE5q/cKt
8dLtMqmdWK9/n1n6SP+cWZpsmrDxWFy7Afgt3IiQ1tkIjGKOv/vf51V4KgD8sXC00uySemJcciQo
8H2xVdNtupYzrQVDgzd+/DF/jyfCU4//4zFOM7icLrO/nmp0O1r71S+GLZX1q5F+G+SWU3ce8fdb
mPDUMP7xID+fcA6JaBMO2bAzBvDc2GBYgVMBeulfRZA+60a6dmLjvYj0O+WtptAqo+27P7TySNmE
zDNavwZyXgZes+kYnOdRgR4yNCd6iMNikC3Ea6RJC696RHnkV9l6l33Tn1hNhyZ87/wAJh6KIDb8
dWPDBUx05GrC6c6W3c3xqRBqP/3/+0x4+3fpEZxwZ03MhQZKNTOeFG12GKpwmc6mj0WC+aXME1yM
RYYQ4HpRQLMDEvqNsNdiLJ2djkJ1bNRgLTznLJ7hYyk/QXMkqTIpjhx/zUMrZi/gpGWqTZVGa1pm
kI5A6lDhGcrzNq++Bhf9gMxzTpxAfw8N9Dv/uWQq3XStMO39dWTQFDTD+LOPrH9z9+6FHRA89Wwi
0AmRJb7sS/tehBrg5vjE9fXAanf3Io8LABj6NiZbKJeh9KBzWyvTlY81BgfOU8IRMOnm8/EJObAu
3b1A5Nup1JuOCakK1IfrZtEM0V0mhxM3DvH3g1m4e5EoMkKaGoPtrZGHgqYtYKB2kwNdeR4WymWq
g7HoRBklZuwXyOOf3XS8r5XkQCm0qxax70xxBJs6Q8ssbZtFnslXRZUu0H13hXNlal52LsH9jwoH
NyQm+gKK7aZcvIb+WnObEzvswIJy94JdqOt9gaSZt5694NzHwq3AWOjfm4S98JZ3GK/KSfPWNqLl
QdFtHVV8TbBwOnFOHth2rvqmP+Kn3dk17bWA+EnjFFTNBCCEpi2mHNEipZaPjuj38U85kHph9fbP
R03xFIXlyIRbbv5mJdNNnjSwzcJLJCeHhWOkL1HUmOfOjwcuxAWUwiM6882tctKKgeVksYP4XRiu
JE4BbWs+HH+xQ0OwF3naAPmgsGKMp5HWMGhxpeZq41+qeIfKZPb4Yw6tkr2wEzitlGnmeGtCwrth
GrcehjzHf1ottL9EeHcv6oyVpRUYd3HZmZs7J4qvK915jfvwNwTbE7N3IBo4e5En0fRsQFkCbyE3
ex4Sg/YswkTNCOzu+DdYB+KBsxdvjMgoymhkF4kQwUfT2Q54/lmG0t9Ci1WJqNEzdgE0zaO7imvI
+G6lv8xadePo9MOndqPX2neOMklcJgWeMVN95lCP1Wr7rgy6GwSnIRFzY0OdiuwGajHlJFzvYIrC
xI0GaAFpDv1jFheyoSNmJxnuLclHAck9S7AFxkguicRqboJ1n8YRAUoqfqvGbQE/gJJbA/19vFGV
GqByvzo+LoeGZS9MDpNV+11kEgGIW2Y1PuSQ55E8Km9E5txNHM1ab4B199+PP+/QRO8FM3+Mg447
v7dWhiq6sG6ArL+0jhacCDgH1qqzF9Fg4pUGOpzI8YOrLuGMVtL7Ko32KajaEzvtQLlBOHtBzUHk
QQQidHDZbbdl7twoaq+AT1dgC6Jo3Yp9Tg+Cmk/6qK53E1xVzWpO3LEPDeFeoNODZoQSYjgwDWHJ
oJEYF+Z2To0TlcdDP78Xr7oxqPFKmZx17Ka/WjRGlA6cEtk/vgAOjt5eoGo9D9nZUsD3D8U1mnEe
5rDsGEVoUSZcIwgSeKVKvIctFxtIw5XphRfiEEHb+8Q7qG/5S0Rz9iJaVLtOiYYOhLcYlZ2cKj4I
c/1N6eg1I8oFA+40TVgiB9EbMOHdG9FnCiQktsdf4MBFy94LdymosFGraNQqK6vGhkQsLG+TgwW0
hRw5gC18nJzx1JX0wCa392IfeKW6buPRXjckHUoClvKx8r5w5m0Ix6q+H43y9fiXHTiG7L14knQi
tDqcWICVvSKsQmvcWh7/5QNFe2HvhQ5R5iBwS061ME42wMx2SuMUE6MctiIAX4OYkqT5zQj6IaXj
G014UtWl86IEQDOGNkUfXziNsyXBNs7yrmPSMYBHdEucWNsHto69F3w6JxRWY0VyjSE9TAj9O8Ze
JfDmE3faQ2O7F3dwXm9SrTAk6olMWzX6D5oHN//48B7al/ZeWAFrxnEOtWxdI/Q8hcZOfQTYzg1o
NGRQsRUKwWbGo7n1wFZPA64D9JCXFrINJ7blgZuSvRd55lAUOtIxcm13dQpnwVqWTF2JV9sMgTw2
xxNpzqFp2otAeSK1rC2FXEc9ZrdF3rEYILM3TnviQw5N1F54EeCoYuq2iKmhJOVxSVAGmsen6cC7
y73IkdfCag3UodaoMV0pKzszxhEuTrLxxDo4MAlyL1ZERQxattGc9dwFn9De0I3ATgN3xYDZD0ft
9vh3GAcOarkXKMpZm+MErvzaMuxkI2tgE/SQrq0MIWRAp3TYAECaWKX5Pk44oUT2QR+b9z4Y0B2k
yq40iIxquvJmhMqPv9OBaZN7AcYdytgNZMsr6cmLV9Kuzvr5xJo79Nt7oQGxvd7HXNxd6/i8IcT8
UcK0Pv7ah0ZSPfKPHMtrQfFGhY97AzfGqq1BOYjisTe9+9BLH44/49Cy2wsOqZYFnZfTjcyhpmUp
Io4qfzYL+8Sd6tDw7G39zEmcSbe507jUS4SLCwy4qRPT+tMy/ctpL/f2e4mBeoCGMrR+wFxgC5Vt
IQIqE0Rm1JcS20a8V/asqukbU6ARRDa0hBIFgolUIHXlS+JU2yGFD+noF+HoXXuzcd/b9s5VvoIa
XvMnZvLQKOzFDQnVdWhTNndLgtUjUK579cvxCTywSH7Soj8WSZ077pzF/DT5+JPS+prUGMBDtSC0
HH/EgbY+uo3/XIhhkOQo2/OMOdGh2xebjDr2Koyj77muxsWQt2+jUfcL6K9IouABisCiCcRRoNyL
eke/BBBSLY+/zIEFa+2FF7+HhUF3hL1MOkysWKahcy2RWzz+84aakr+sqR+QzB/jObpli0T7yO/n
YCNVfoYJOUfleGZUKLM7Ur+d0YrN9T5ZJNZ04up/aBb3okgFDHuY+8ZdB5W5ClwTLjeAucFa52n+
+/iXWQcW4c/f//Flka6JohKTt5bIF9C5W0PTB2YUt7TrEGqWyosK3wsrgvtQNvkqn+udqcFgUQ5a
ppfe+h6y9l39irXsB1rPQKU0PMqSX5VyQdRgXKDpBe5pcjEIzsNd3OFWmVS3mSm+w8a451wYUAxz
38YUCXwUMIAajeeiE6/Q6a/zHkYK2S+s9S+n1CtogFheG+XdEKPs2mfr46Ogluzfpncv3jmpWUK5
QD4lHulVIoAAmTC/dCsA3FWCV1H+ZgJdPP6sQ0ehtRf87K5z8dFAlIYBho4n69uua64F7OdubpZ0
x248HZGaeWxo5NNvQgqjX+Cn8EJ5IFcU5zxPN3ZUnLq+HFple/HSjO0wMxwv2EB3P7eH6M1gsL10
XCI89HH8mw89Yi/SFZ3mdYERQt7xPBy/tOgKb4jzoFDKU/Hq+DMOLGRz76o0ZZksQcYGG3yNG/x7
qtuybDfHf/vA+jD3Ql2FfDEHFibP2CDUZwL8oEGpxIixoEtgydtmD4NGJCdOsAOjZe4Fs1HOE/j1
ONj4tbGqfI2JQUAOmOZFZOLrffyTDj1E/f0f+97zXH7MaZDwMjCwzPrn1FN6Gcg4JYV14ohQL/yX
bWXuxa8cbGI7pAnDZoCQ9Uw0FH0nWOhIN59NPjQuKLTHv+YHcfO3R6lV8cfn4L45gn2niSSc4LHs
w/MATZ0gQnZQG8TGR1u2R9mfvtA9HJBremRYEsWoUmnGtOyjEhYZlsrwNMICGRKSEnQqDbk98XK2
2kp/e7u9+NKg7FxUWRJufH+8KafhWS8JuAXk7sxcTU78rGwHcP/O4ZWyQWiX3Snhmbio1mUV/BJO
t5BmsJ3EtCvQLseUbzmNw3UKBU3LUL+xNKqR1Sye/NLfjo7zqkssTSvlR6X+jeA2LcbgcrD5G0yu
X2qCDojnJ8QqPvWp+zLSbpOM8rbUE1Tetex1tNARHASpcl8FV8EoUtieEHt9wOdE/qJbIqSLqiS1
qTM5RI+T574YJpS3CdEqRWCPJ+22oct/JvT+IUTMvdEKJK0mcYc6Ba6T8LuaAhcYLXquHPn1/6g7
r+XIsSzL/kpaviMHF8CFMJvqB3e4JJ1av8BIBgNaa3z9LDAzq4Iegp1j89Bj1mWdEUHSQYiLc8/Z
ey9DG5G9wlCyxVcRSNJvxbmttWdtKE/9KDn39eKQj/q+J5wXHhevDNIRSoJ+2zepGXuli77ILN/O
wXNBYu1yy3is7PhBoCpsFfmYRDnRp764GNXh2oFiYffT3s69e95P24KFdinz7sSUygpsn4F4H2s8
+OpZc2MkwaszFtt5wdLhVsBzaBadyE8yHOs1EXukPg3Ycst0PeCkisLprhtJLuOStfNUCYsahbqO
e7Pbqb1HeBe5Vt74GKlYOme/EE6Cpw5sE/4CHy5rHm8iH45H6+x9lFMFDnRZUHsnuKyr5Kq1vYMR
ehsGp8ZKynKrCFTFxFMy8K03ntcdMNg2CxubmGlpL3PeP+oLUv4SvEois2GwKcrJzAxw8Eq1DrRQ
zcihJajJQpFMZT15ahD+8es7H8PBj+/8d4XfN89lFHaq5tkYaPGrnWt+fRlIfAPzDZxDs5j64FUL
i3URiFs2n44s79MOxnFRAiWAf6PjCCHxpDMOtoWPTowNVOhgutdaHcHXuEtzZasb8iT1jWcxjKf5
XLLMaBSC4/CzN5u8gnNqjdnDgJ0lrz2SEChdknDCl0jkZoxlvCGNYeA2a0sPJoZM3qcFUyfOJ8PC
smwTn2m5AqV3nvjnfl3dBSGUDrMl9iUNt15shwsQlKcRP64uadTMSCJy+M516qlaEHKUGxh7O5Ky
pqTN95aKVhsu0KZh15ETMl7OM2kGEviuV2Soenp7yIGAcOdUdO5anO5MIefBkdlD3yLu8w0b68GC
ukPErUGelzwLwuk0lx4IdGLVlkqlyI0RF2ycG/uq9dWdpTWcBaJViPtEEdWQjEgHJGTBnzx/C2zs
CUPS2pyK0wochU46QZZopzlZD5GV9rRK9J2Y3QxZvdIy7zzu/ecWEEtEIkkWhN5SVGIJXuM51olR
19RzlZzWeIIrP46aiwblbr42zTzvl6H5ta7G657zKriIVRWfzWNUOccKEdZsoK0hle3WFu0mquBK
WaI588jlXWqTts7JPyEHiGBBfun5HkjD+jVKnGit4zeuUS0PlZ6uNTYZfOU2aeKVn4yXtUOdJSfz
BuQbT/91qNBvTSycrS1De5fEjOumat/mNr5m22eTLy9CrmYLm6mc09oy5bIl3yqYySw4AEpymfqx
20WBvlYt8WXGy5q47+I2O8WRjZ+Wl4tFAGra+jQ41CsJQQDv3xLrC6kEQUHmXwp+I4Y5gE5G9vVt
22mSGFpM915g7QOhjIvSlDfkNT5oLXYcwyP5dcLQgMsJ2If90sxwUAR7BEOUza2ZEiDsDHdaaRwC
tESLWiEPGCcaolTvXAWAUimYInkOrtssvMoM+y2V+UnfNC9Bn2ycMsSjqoAirkr7pGjFW9rjSK7r
5hH9Ptlq6Xif8eZMKMxNJ2IfnUVnc2R33GK7r2S3FbI8l5EBCKZTHo1eYVY2aBc0MDdWPbx23rBS
bP+TNeVntdhR+ZzqfYPLEIXLGOlsLuxgYwl9FweDueid6b70ACWkxiev7p992FFtXCbST8GpIqv1
5WYYLFoHzUEZzHERnBD/431Su/6sGDuqj5sx7VoZjIjXwvDOt6x9h9Q58dtXb/pMuaj/bCU+qo/9
pnJE5idIwYigXIZFcBZG5pVHlgYvr/LQj+m1GfsgOHqzXTRRRUuswsmESXtI0oMW6QdYDS9taVxa
6CkQvewzx9zqJufCiOgfSkh5gb+1HCIMkEWfTWq9DSv5ZsrmrMa7j8tlF6nqQ6wX17WFRurXr5i5
lvxBafUu5frmBWMPQSeEQJPrx9F1a/SPQtgn/qB8snP52Y8/qsWbzM6YJPco3FrlXjPES0UGvsFt
/+uj/8mmRTuqwu22rpmKBszac2sbOllHKLvRflYU/+zgj4pimAgDFHVnJhREZ5NG3BN8PfaZQV8c
6mAujRu3D7wT9paefl4RCz5Z4V7Xr9DM//r3m2+uH12do8K3HUaRy9QKCMaOF5MKcQgVBnFqXwcK
Hps6MezCA8FU219/3M9kQMc2iqTJdBM+a7ANlI445BfPP1d6KHnaGYlwZhIsiAbjD4kSb/L8Yj4X
s9nZ83Ewh5uIGgijyqKl5O3N4DlK9NPAY+Y/B29U+FVp9+S43FHuOyEFdt1Xf/Yf/tcHU139brJ7
zYuxQhDYHP3xv27ylP/73/P3/PtrPn7Hf23e8rPn9K0+/qIP38PP/etz3efm+cMfVlkTNuNl+1aN
V291mzR/2/7mr/zv/uNvb+8/5WYs3v71+ysFA17Yqzc/zLPf//qn3Zd//a6rzjwU/LexcP6Ev/55
/hX+9fs17sLfDs/PVfP2o298e66bf/2umPofqlBVlfg6yUz099/6t7//XhjSwtbNZNHRxKwry/Kq
CbCo2X9QtQpzDmOwpSbnhkCdt3//kyqF4xi6plu6Srvw7zNw8edd++dF+bERkm/5cHdLaZuITQ0p
TdV2dMM4toV5AckIxtjpVP0voZFS3+Ok9+LFg7RvbSKNNfGoBu0avfiqroizt8j9IzWAyO4F3NFl
nePe6y407zpFl+Qlb6lPcYlWNEcrIuWiDL/mGn3U7Hay4oVKVFNAOmjXG6vKIL+1xrkuI7eqh41I
byu2FVFK/TBSl0npJvDKS5KQQ376c2VN6059G4ed0/aLfIGDPrmM/fO2dzPgBImP8Z8sQ62g5mYk
TiaMljGNKaJl2IRLbMXbWnEAH8jFnHk7lohmMBhjdYkD0+UHhyFf3bhqNy7QeCwqSyxSC2Rndd+r
90nwpmEAcFDY2e88LcCunQMElkDG8ar2rmzCEsZQBR2GO7Aa5As817s6AaFQO16+eBVT3W1Bf3ab
yDDoBDpk8c/Zwp4YCJAXLbkXlNuB+qiqeg0fCiYxF5+nW7t0ePwNFfJX8Vamt2Z7IUMmAMSIy7EF
uAhzqYz3kynICJFLXdwR+j55K5OhR26+8HpekuaDyhUgrHnjEPMpsUcTkFv497V51ZPzMf+lpb4R
nbXQ+NKJvEQ14BcN4QJN5sJCuDlidwujt6KD4JRuHMWDzjOty+ZtxA7hkOusE+gkgm2kJwTC7+xm
Xw3ECNTcHEm4VPoX8uswcJewfdNlZ95nyX1hXxCLB0QAoq8OEUbBwJa+ZVCHYpkupRPvx4YHKVjU
OWmVkwMGVSy7uFqmcl/36Urr+E8ymJUeX6E34+agQzTdqkwuCeJxVeIDQ3Go23I7qQGgg2Tt5Lfj
9BJyJsrCTWhd4tULhws94KqBbzaSflvV92q4NzLWVIWYkKxeDhFMMGL6sjxkkGmux6BeN4Roaf10
0g5vE0kPUWUsV7sMtDC6ZZ/4BF+/yvL7qASNYJxiReXs1/dh9tb4b+/Lzf/rNfcQvlbkeXxtjhfd
D+v0T7/qf+DS/K5k+sXC/PxCjfTnIj+v5O9f/p/lWBMGdgKmPkieWWW/XZE1aQuaC6YJUw+13H9W
ZOsPyOe6bVuCZVzo84vh7xWZf+IHSnaGulCJJXT+yYr8Pu75T7nxviA7tqoJVQN5wDJ/VLazpc8N
ElY1l8VQr/qXCZhIpXeQAuu9kiWu0z1IdmeMoeK9LUlSWICFubQanm8cJEmjneuBf6aDrmmSGGzA
i5HdV6wWJAkuerW6ckyqZokDnLHAXhHkx4zNXtjxNizAfagmKpu4IoTXXEXag4oYNB2bnRmp54Ee
b9WhenE8EyCRvSnIrorl1tBJ9iBNflEZiIP++f3909vy/9+bdy75fn7z3rRVXP/2nH35bfkcvub1
b+S486f6ww09/4i/bmhL/KHawubVLd5vzLmv/FeJYWl/cJPzhidqQqNWmNVbf5UYmvjDMYVjoh+V
plB1yV70rxuafxLIwnVHIyNFULH8gwLjaMIqpXQsaTiSh8mwOAbraMs7UHwmXT36a4tUeoAFELcS
JgKaXl63JoXEKOMnaxruTGPYscjXcwyYpBGradCmPf2SUIjdN2fzrxro2/CHjxvVP49IsjMxNEPT
WQDm/fI3uy7LVsdGszp/TSGMlpQADVvp7qyR11+pfybqf5+Iffs4z78/YTq2ZetUepyDj59WOkpX
NT1YPcsXzSpqoaz5lEgqQbVk+bpZXcBjGJpuQdTFlZGHoF+My7Aj6dPuhzujx1/SSOO2DIIb1O+7
sAa/Uxlf1ViB91jHgCvH9OtUCxp445rCad8StU9keC2jbWkqTC9VHAupbkq6aC2cueqVPAKsPHrq
EhE5bBIZ7bWuf5VsOobw3A8qDTt5fvF/c9IdnbAfS0jUBh9Pg9YlXdiVk0+2cNktYJ8rWJmjr1Vz
7mFf//VnHZe076dcaAyu6Z8amji65crAa8pu4JbzslWDK2IZj7pCarVfACQoWQWH119/4Hsn+Ogi
m6pqSZ24P8vRjm+pKkaRJlU+UQ2Lg1Mr2yDKLupujNdJ7d2oKalCtu9GwAyoK1gyjWk8CYPkvEiJ
i9Dj7hBo9SFVywtShQi06q/K6oCmjWzMYWsnK5oRilGClvY/0wR83Lu/PwsfDpz14dtnoSfvGuoL
l0USbB3Y/V2qhF+iqcV/5dF9Zhd1Qgm6y3t9G5UkfAYd+lc7JRmjK+Wa8NM/F/wPe8hvn813j/B3
Z3JelGyhmryjjx5Or0xztasSf935+Q0LBQCejnwfZd9k6ZeMoMXEsok9G2kYQnNM25EIY2eTlPAf
WuXm15f1XQR5fDBsAm3H5GbizXx0MLRcQ8zGTFbMsri1NOVcmci9yiC5lYm6sozufggZQJTeXOcG
BJ62zTqeo3waWAC52R/g1Vx5zakh1k1LYH2Xkv6iGg+NzQLY8OB7Sblqkr7f6U56zZiWDC34VAti
Ap3oa1SOd1BK2ah4+MHbjMd4ShiYyOoL5KwzssteRG/fqErzILSc+P40frL1ZOW39llrxV8Tr9og
ZLkiRO9Jycw7zSErSj2DWgR92km55g4BryOxQX7gUcD3ERuv7L4wybzzo+Bra3V3ZgWjPMBN1MKB
11i3hZcE7q9P83wWvzvLQtd1DeWwjq3k4z1YIuqf1ERXyLpLn1qlNtwmmu60WV3cadxuQ2BcNqoy
frJKHOlh/rz32UObhHRbqoNk6+PnWm2r11CIlFVUu9FU3aJtGBaq0C/10Nr2jrnvDICKYKNHzsyv
f2X9B+8gi3VQU0nzMrjVjz67C6eizIwwWI9Q2U6g+aEwspXVSOue6FUU5XF7kEmb7IRst1Z9Qzx2
fuoNz2Pr1KRcCxJ484KpTJSfFjUKVOgY40I3irM00tyoR2s5nKOCGCYGZVXEOySJbEhAdUrGS6ye
Yy+a5Sg9ATfTCSO7GKhBhX26G++k6PjbjOynX//K4n1i/vE626qqWRQdDgE3VNEfz3dQV702ZtJf
G0JnJFunN6pxaI3OWKeorEj12gF8fGBo0oGoI6OmVb0X0oRKm3eFNkkcMNmTYrYOjOHqWlA/0LEo
vMpZkzjYzRvLiwpBbqkmT2Ps8cuG5nriT5DfIpccha2u+y9lbJ2lfTPsdASCTTNsG2CTGy3LmTb3
IRN088xpiBa2cm09VspeMdQ7pWY7KEfXtMiqnqCNEKNwSUz+vuzDLxVJjDHuamh71VJYreu9kklD
eHxT264O2YB8RUZwTvgoma8FnZWQG02YuUFmaB8P6sKRcbegY4c2igvaRSBQBpXd6JDoV12jnyXA
3hYhYYUL4hOByI4rz5DDjrINR0WWg020p32kKs/6APwITGHn0D2ZLDMmbYdvTTV9qymTvc7aAP8q
nRFJ3yXtLqwarlfqkeI+xytTlcTyELXaHgmBB1JcbwiJBki2JKe91mN3KBIQCpCLFwGMSTsj6mzg
ealM66YqOjcZ4UOJgBecEqarqOOVVlpk+ynG1jKILiWFbo7DZTTIGo78KnbNEA6Rab42MRg96fOW
i9UXiC5uzFxkjua7Spv4hXVjS8DMSZx2K0o1Is1N/fLXd+b8jju6L4WmmRRntm6qlMQf70tDJSIx
EbrHsBksDxAqMjHLoFiC/3lhiXhIPLSWaAXmeuWffjLLDjnrTNooVsSx0tF2LC4aJtaVrDGPVNml
3ranRFuQr2kNrjTUXWsZGyKj9E8exiNjwrz2gVlhrZWgP6SwrbmE+qYG5m97okxrZwXNhq4P+Spu
13pf46g4s6rcWEsR0LRg1lKr7QEQ6GXbwP1JcZaYwdAtjQkal1LfarmxQn06MvS+6GP/C0Ged78+
RcZH1eL7keo6I1SHDbluEbf08Ug9fRAdj40FRp2FyYnzU8jm5GiZVYm4DcqozFikyc21ChcLewc6
TiGUsVXOEilvqNZQH9mU9p5qbq3O3CV1dj2/Yy3BXYmILXdNYoMByb1pfXnZ6AC7guGgOvl1l3cH
ahEsZuy2Y1OiQcAFWcczlrG+rfuBoSS2EXzIeyXSmYtzRA6wvF+fgO+LWbRFpmbSm6UIcY73TzV3
QKl60lpJo7ieinxRR7wnNBKW+51iJJ+oNb9/FrgvzHmvRmvapkXy8WwTnGXnTjc5q2rQXljITqxc
bpIwu66UmGmpcQmbbxp675P78eOQ56/b8ZuPPXo1qFOScaJJAw4cT1nApEYJESQXNhLczz7pPUTw
4+POr8jmVjjqfPMflxtCNENdVcJZ+cFAXHHzqMgrORJwSgZS1do7YgiWLfKqAe8NC2/06MQtPNph
PWl2vAoES5xXonYp0WeRk0jSeCYewyRdw3u/D5hM9WN1PcEbxjXMSFKVvH3NirtFJqcdU3PkzDUp
b76489s4XQS6fITE3hHOTRaW71j5corUdOVU07lWhoSEWqS0mPm47CpxXTr2QMUoa/CXxpZBEPS5
RakFX/3CuPSD9jD5NvobfTcEOYC7Jrvwu3JpjuWllrS2myvoY53Q2ljt15hZxQkkbLraxiYiZ5si
yHlUS0d1M5NUbjtZ83KlZIwvvDE2YFd0ysqxeCdKCFp5AD4D79eXJnoJK99csqUGsyMGZylhuciV
GhibwnfWnW0MBLLqcAFbSkfZZ+fqWNpLO6iZB8hKgTRam24WlrtE7U/CJoG82o4quVP+OqRVXnc3
Q8ZTWFXZU2pQ5456SF88u0/i8S4buAqlT5M/8Rka8YjEHnlbTk+UQRB/oYmlNKZYtT31THhIDAds
msZWamJQGSu8/Rx2u3k0FrSNx2KZAu9alJUBec3pr7rAuxg9XpldUTjrSc4b15ooXGcqTipi0ds+
uwCCSW5oiopD2RbTMLip9F9q0ngXsQHdvlROujHhxLTh19heqWHyQNooAY1ZlCzMKL9oHAWmDmWC
16N/aPjVqoR3QY2cz0tU6Om2CtdNv0hmTW/RH3othb3aunZYX5ctpAgo6OcF3Ov8SvHuwloi4pHe
RdQbrl04xC1y5mawI/WWGq+VXCE9v1u3JZWHRd7QiuTHC0LajZ2RvtR9Pm6coOX62U+aIjD2DVyI
WgOQYKS0S4aN0ww+CbXadZwrIFOLC5sfS2hW+0La5MqK4w3R8sayY3S4hEIzJiyUavyUDnntGgNn
Rj+LG8c8qx0FWdkgqeyMNiVQDzGYUvnMENp20cH+bgLegk5vnZW2tp3LiSZi1a8k0qUwU89rBWaG
sPaG8HugWRQirdXeEk2/gNBDIGwTMMwJWD0Y8oC8LeJdEQcHgpgv62RKKH3Tp0gx7hLp7L2Ykqsz
yweaNzfUxQcNhhXP775THEqaxr7xIX2AVgGiBX/mi2+GXwsrcjZFOu79vl7UtnHpBMKnhjZZRtA/
MQd4y8TwygTVpfDehiIploOkCVEFzVupgZmuG21p1dQbRil32sgrqwtMSOE2oC8biFCsuVlqBMST
KrQufDSMSV8+mwDN+vIhmsv3dqIuhtHALGxUrrQGpZU0OBHMQiDstY8SEEffabAcJ2DlEEkPXtQf
PPietX5DmjvsPj96yVHxEBJYr9s+Gcl8VU8sUCfDQCaoL780YBi37NjOukQJl0NCnc1IGvVOyzjZ
679ESUxpV6i08kaSHgHU691dYRQPtW+dsMkhtwf/E8/FAj8g3gPVXKtl7Swr9sfa1Bxa58LUp+u0
7dWFkBcWWQNLE13j0jiPsIEsDIluSOj4hFAAwGC1/IsApRUBVoukulFJtBXJLJILmn3oZTtFZtdK
bd34ubxrrPygaxDnoQ1M+WlTq/VKMblAflkvKsWcFpGjX2b5FG7iSZ4gq6JJUxpLtosdefj9IaW5
zluoXyWA2JcJ/N6izS5SvLAbGzT0JvRn0+F5E/Vf2e3UCxFqd43mwTrKTvXEItDzmY4JB63O+Dxb
v9CTcc953Jax/ZgL0gdVcWuGqbPu/UaFdRheS5DMZsujI6fozCp0zljplPu2lDxjWemivL0rUv/Q
Wf19ihbThGq3tBuagFjRWDQkizmL7IsxJSsihwgm9XwqWg0ar9OtUNxdjpPoli1xt4gJUvSm1bkk
ityqCt+FWWnZsAE0m4XCHMPrwfG2JhoCtx+SszHnEMYEDIT1bLYEB4kwOLGVEvZznkAp2wyJAsSh
YRNFRwXK1TwqI+hukSrpcw1ZSVjR0tQq0kxmaZwheAoVWEw2W51K943FQC5rfG0l0NEc49VU9AlS
GtlEcSM2dcHgtpi2eZ5fq/nkGnLeJYW0BHjYYTtZ68JJ90VanKnFoDDcyPFFQ6nxZfkwiOy69pnd
qkn7iFfkuu2Nr06hvIVJzfMUBbys6o0Wo/6TAhHYEL5kTF38VlvWU7vthumLk4RfdNR1C1Nq7ASV
ahf382/WJitHM9lyezcy4B4pYCMtyFjdRs1t2eXcl/S1nSi6cgLtuY05aXaTvMii0xe1CsmKbj4k
B5su6CggdTCS+XXp+O6DPS51SBexLVWTJg0W/WM1l3n6JBVROaveH1Z+YZNbpF4lMZH9zG3aKXlu
CHp8BZPOqJSMAFM8x0jbd6ll3dNyTrXkK3vvce5dEobtk1I/F9147bs59PqZXugdWCFihOfHqh/m
0MIOpGnc8R918ELEx65VA2DgF1PHg5nrm1xhjyCrh1atH6bSfEuExVmjiO5MnnY1Y5lLi+5gGvyV
1DlhiT6dgjd9DIPAITJzLvyj7BrxFj8ZpOIMcgybs2GslrY1PMlMrsDGsDTZBqVRfh3YGUoh78oa
i0/K8nd109G5ZXqgmzbDOgYoztEOysj1FF1JDodhpMCrIUSwh8p0bhB4dK6KpHHWn52l1A5IPpOl
51cXVmSQZh2x2HWFB7CIaBKft4qq93dDBtWsHotFL4wzkpMuoim79OzgEgqUsehaAvMVBL+/vkH0
H2yuND7G0HULfQpdmY83SDRFdkNcALA6FQRol59WKYtailAUAcJFHVUPBWSQpLFGsHU19MQLzTc3
iU8NzK6JcghB/5D1z57KyjM1ycXclol7uOqBv5mHCFbJJWsVi6Da/Frm5XWN9i5MS7fTlX1afBod
duSh+Gu7qAuL7rGp87+jxloZOHro0c5dTaMzrsxMvS71+iyXFe4kuiTbVmziOniYbAKep0Fbzfe2
q2rB3ShnD75gYYlTAp8r/yaKYrEx9fCrHlbqJz3PH+yzdN3WGRoTZ2qK45waq+dDnJzDDP3iopy4
0yc6emZAzkj6zLJlLccKnt38rPz6kv/og7niusqQgoLm2MtsNFoVhs5ksYnwgXbDgHeNNLqLOrDS
g33rZxC80pmI1/vpJw3XH+1kJZNGW/Dps+7p4802SWj3XdRYqw7my4IN9WXVmruppec4IHmxxGdB
MWK+2EfPKHMtRpg2BDK0V0fS1DyISiPRa2uVlKzXmcN/dRjlwoRQbYR2j5OhLHzB4vW+/LSJc2NG
6Z+Dr38k0fjvjbB/poz7MOf+scLuf6BCQ0jO9s+H3OvqLXsNlMNz1YTs7dq3b6fb79/7t1xD/YMw
JYSvqkHj+E+V3N8COvGHxmtXd7iT6d8xrP73dFsYf9h0m0F7kJFl2HJuRv8t1zD+QMZB511HBCJN
id3jn8y3j5dQR6Ccw/onbYcJOw2aj3e1IxsyBRMvczWK0ieEsO+GlXjRDU/5CPhKVXFKfBZ2+l0v
ff5U2oaM1k0m9+axpzcGHywUxc5c07mHsWZpVwJRvYF8OYifCKDp27WAyahntwXsP1IxcuXLIUoh
pkUrvVx5IV2tANKn8VantwIq0kwieDa8LbnipbUd65vWxvFQ3pYDYNzqzQ4eTRF+siAc+XZpPs6/
BQpnuqD8f/U93+ObLmSlq2PQO1bmZiDCsgJ8trIKbLFWVBLxOUqYzG3ts8ektuptYL13tYmBolii
OqPuDDFysbt1Hi12KQxI1gRQ8ap0lppRrIJ0H8TZmvFZab5oEYB1LL/xsCstCdopXBEgvFaawA0q
TALJ84jgLfCu4pcIzaHt3ecwEo3UWOlt/8lL93gFfv+lbeoZTaWxKY5TcUNEgX5amnjKGzxk4Rym
GV36Ppsv62sPGzD1AEf7cv3N0/UD0YN2vPrysZxh1ea1w1zc/C6aTw4hRhnoaHJ0MBGhu1ApvbaG
l++cASdVE66Vdp+m1rYpo3VW+junFCtFY9NLJHZBnWzDC21vMqgKxqkVBMtUoVEErxZWS/0sJ6hU
oA1+fdQ/us85ap7uWa6lqbNI5ds+ddV3I8pGNXMVqnnEoo3AHpOAEYXuiBvHAWVXu5C2Luthn2Yp
1lljqYT3ev5gsMZX6nOXUdNDmepoYWwrsFJOfdv4yKvp5MWgn5slgoSFooDew89WVzeWfhOiQ1GK
6kRHW/nr3+e78uT9KiC3tZg2SEscxxt1TYARIxGZixFr7ZvVeiwb188M9lbw1JhCsVVge0lokGbu
wqg7baF1K1+G7F4QS9Bo60qq26kYllBvt58c2w9WMkRn/zm2o2KwZ2BNXT5xY8L2Crq1A85pUgWK
DZseXbBKyUCMbVftPksD+e49fXRWjjOuag6LfSZXGQG8i4LEBcpC8FO1IbeHQq3i3OiIUm0fbqVl
flKKvctBvq0Sjj/9qGTEYlQRmsmnx0W4cmpnUaYXWnatVjrjhue462i5G4sq9FZWGa5S8dn8+7ut
xPsBoIwxZjUWOTFH27SmroNULTjxOsnPfa0tFbtj6w7CoUTWCtwQ92lcNYsMCFXhgZhVNNcLOEPW
U64kboLvtTsXPB0c37wfwqQAdhaBr4KutaGJCk8Xr+cntwtv0A/F1Z9HPevTTQSTmjnfTt8s3h2+
eFWRxBJFScTE3lmXUb45MBdF09Sto2bapqm2Ciy8yXa7nuonglNwTvd7hfXkk2OZz9DxJWQPo7Fj
Ng3bNOZj/eZY2s7REntsMjcs9bXJWWj7W/woFpJHUHbLoV4n0YOSNS7Dctc794bPQkPfIQHHR+Cg
NmKWhmwTDdnHI9CdJuv9EaZ7zBPrxeamy3s39KqzoAt2BRZL9lNVEF87Mj9kXnqqBPupUuYZvKt6
AeL3as3Y8/WT8zIvj98dldQ0XrDIWnENfDyqUsnioteTjK50vWqCfof7YKcVFd4/eWAzvy4wA9Pv
BBOKZTorL43I/ExidFyEz/cJHeG/j+G4CPe7vq4ssK+upvn7AtG/xlmJ4/i+9rNtN7bnuukv07RE
93SjZN1nqxoCg+9PAhWSRu1ILUgH6+jm8Epr9J2O9kUxOG7mVasK2AXg5LHjMsB1NAPB7IaRhtGg
dU1gy6fuPHzwB/20HBvoMvrBsZLHsBdMRK7DgWZ5xbYJgJyGOCm/9IfEbbHhAJuk/fPmtWw8rWaj
lf5ab+Gc8k8yqojdpx06Svqx4jTD10ib27VHw3VY9gXjA/R/Q5+4MvZ3hVC2SpluW5LPLcq8JSMJ
V7XKVdsBlrIhcFvhIuslFZqN8FwsK1vfG1Nw4YzvBnJ3SLT1/FllV7mVGrilj34/906HFs94521j
XV2HBSsOAOoKK6BKdEgOtGYUGhSkdFvPk14bdJNHP1osLU8QbqZAfYLumaRuKQxXhcnZ1RtHpeZC
4OQ45VVokoPGlKixSA4Nq5Vpx+6ovHVGteQ79kKkqMhUmn87YaMEHLF1Sh1dRbMJglPR3KvxFwJX
tmkfXZpsPw1+vDKZO79X12qhwQ1OlxrTOa+nNtSehkZfJiPzjInroj0JtWJwlK9S5dQkwZ2oLY2T
j3d5ZfsZ2rn7cThUwdPEzC2NxZoY3a2l3bZ+tcS543rRUykE98C0JlZmhp8tiH9ciVIssZou/JF2
4EzMCnhtx9UqGrJVraYnoLhcO+jXgd3tTBlt8Dq79IVAA6WPXn9w4PwVRAd0FiaL+7HfCb88I6PC
bfps6bBGe1hUzKJcObzaTc6YNrYgenDhzMfC2s6saDWf1c7mAkAcTBkbDFIDwcxoEidFnC1LPg5t
HKP7bbiz7ooB74KWH2Lmin1e3wimDQOREUM8nByKXJ56KvNNUS+dZFoO8NMJ0F5PieVCa1ql5sOg
AgvDjRxj2NBf5VWbWKsgeBBtyC8N/DFcGsxDPb1cZmpFEi3FZDTMfOitJ7p92oq134bLjlJQs/sV
lmSBpd0bub0FBFVrm2Nsscg2Tlu3QIhWKcO6zC+c+MI0yaouaVNeO2DEtTpdphmvwrBd1HHspp0b
kuujiZOc7oQCLjyfAcU8HqbOAOQiwxXfE8FXiZsSB8bArVJRYwc0EgWDKFsLtn55U6Sg/cA/awO6
WPOq6h+kpS1LJ1iJBEw3w9G4Ys+QeIus6FeYpt3B0QDm9asmK1Y6VWITRCvZoOejTxZZzB7xGXU6
sXPZQzlehhPemBbhTbGK5zGH1FZK8GxhCxrQ9hW6vbTs29ru1naj7/8Pe+e1WzmSrelXmRdggWTQ
3szFJrd38u6GSEkpek8GzdOfj+qu7qrsadT0xQBzgAN0oyqzpC2KZESs9a/fZJgsz+WwUuWPBkKU
BW7plZW+NhrH6wQVh8GDjdBWZz/ofz2JHKe0KcMZQ6bTjYnbOU8y5GUJiF5jFcYE5giTpojno7ew
ImrQ3bzwCPglrlLnNT/l1cidt323N9YpEvBgCDfaLGiYkK8TbFUr+zb9bIgFw8bQy0izJYiswgFC
zJ+Uy6jMPaDVVSfeeB/8THvsRLMq59yrpbEq9HAlmJaOje33RAH34VXtSHzlXhOzLslFTOSmwJ0V
FoPfBx+awkdQX0aa2JqUC26PZwEXNlrDIY80Pwz5c1puxyTxzbbc1LLfuDJZJ47tk//pxxb3bzwM
hr2QITAZgTLTa74azqQaQpBeHAhSL9BRWrGjKd28cYgVMrsfROMeAOe24ayvKe3WTg3vEvQ2TlR/
QhsZsX+0TGG6ufEyWJelg2iKOhTXbvRk8uhoRGGnEeH0kKBauU7zlEkVThbOOSrtfeGqXoZHgULq
ba/6mv3Qhi1N9F1sPJnBva1DFCNIPDChdEHKi0bVtwOx1ZZw+TLflyTHzbrtDeLdNf0QflucOzuG
nacywRJtozTxzTgTGjya23TMvXnIsUSAQxaVRJPkCNbKc2wP62Ic+KxqX/UMyF0vn7TdiA+BERZ7
o9L8KvVrJ14XLbHO3FCraoDEYvqQ/ghkvDPrCgPoGO5jfhpoUt0623YhXMlM3WUZ/vFqs+sxGFD5
TSJIiyTCix7PgfExDJ432CQOFb/9uibPHmL6ypofSeL1LJHvu6H0Jem0fRJBl2m9Wn9Q9a2M882k
93iuY1MSV+u2ibe1GzDOMjdlO25oTTw3vRUVY9YhYNq/7WrhF4r2nGPcBl1yGyBKCwsSQsrMn+OG
+ZyzJ0T6QPLeTmNm1E5+IvVNpZ9qtqJW4YDGbGRI1Husl7DXyz1rHu8VBsf6fFNJC9sSRH4RZ3SG
f4Ia7GNxNBtGGhyTbiqOihns5CAOTWOcW4ZDzIS2y8411/a+nQg9wxQU8OmQoa00lGfmzmvBgbac
yq1iHLWiZ6+jvk/No+OapLhpRwnMUgQmIzJj32jpro6Nw2A3W0XjopZxnSoO0Iy2Iu7gVtRrVp2f
Y+G2VBYaFcHydyGEiOXEULnyZY8sHeGnS5wWjC1uA7UnA0EyGJdv78O9qopTy49KdG2zHESFqh8t
AsmaCXnAEnFra0cikDdZpnrOl073XRPiTbVEEQWl2ReR75DPWj9j+eENyylVzffSUXYGIj6pK7ul
uhkQW9TKqXPEuci0U/3WVcpuyrVNX7LDi2Y7ds0aFZMHcuypOP46k7KuYLFakiMQXizemgA0m7Iy
95GrbkgYuDJlufbSvvadctWaYB3Gb2pFQUShFcp4O/gRIw1d1045ubBk8u6ciptupLfTYsk7QARL
o1trEDjcIH3ShD8M6nEw3Addi06xuzfrbJdM5iFq4F7r6jGMCDeexNluOJmb6pCOiDmUtTkF68gc
39KhXWuKcclDBl4q0pXxc6Hk1AXEtXDntLwnkTiKRDsRZEw0HLAP17QUSZpTb9XeOAbZ9NxJJiWj
wqq8V/R5PVN4pOWTkZGErZj7LMpvNcxGLJNRnNZuHY1UdN7bCKP2wK3W5WBecNx7KJ0SzkJ2mjpx
bgLnAdIpHMpwo9fGYXklMM/F2JAczynYjS2lEMt1MmoOD/sEooqsXD1JQ96HjfYMiBERh7NMaYuG
snC+GKATNfWpSqJlXaa7pfADscBurxdM7thFOYZLCObLAWyBcCHmybuWe14/63DaV5BMV5n8GVP5
akl/qI15qwGV7kVFVK6O3UkkMrkFPzt3Q6Lsxnyw/cy0qJ1eAksyJnTE0XGaO0tq5yLkhy8GJYdY
Db5ERQ2qqM90g/u4IgKkVtaBG1ydJPtJ/33sLfWj09yTHo6bBBgxbcZLG49vjADu2nS8z6jMSE8u
8a8zXpQSknV0TWbi6Cb1o1DmtyFq7gxDeUHysxrYDvQFKcuHE3L5e/QJHL/U5RwZXpjbDMPnIfTa
CQWorn6IoJC+ZTlP8KyPnHanyhYMe8a3iR8OVUW+1ap2H3AvR7v2pyV1Obyx2+BidEf8MN/0BBGy
BhEjru7Uun4M4VI5lTiVjn6wk/cEqvocTPdCpXex9QNt970WQHpqI4MsUsUTeXobBcWTSvAWMusX
0cz3VpNDXyzS10l9NapBQ6wNu0mB2NVmxrlEu7ysz2hIdpq8hyHJtDvzazrFCF04iU8by0yxxOJ1
1UidTuikeKE6XRy6nKicUNvUTfyWUXC5DwlPR3O0k1nG+4rX1A2mCEYXh384P4+qcZwcMF+L91iI
Y66oZxze4J6q5xodYxmM1PIdBFwS6hNBMxtcXbmkW1p7yYrtl9oPSrwBBGLysrhcEoAOtDffIiNj
YDA9Yjo8WY82N7I+tMgvbE1ioPZsBSAt2DTWhNhivGmFfiQaQpuz7a7P8lury1/HRt0r43aOi53W
AtLBxG4mz1A6nxk3Jglro/uSIYqqUQEyi/0ASTtul03MUTOxP2K3aca3Q5Xuli0kmGKIGkXLkc3y
n/zQiXw56oDB3Nr8bR6t/bIBKmW/XX6SxWhepzdcNqlo/sAiYJOKxMP2bqjCTffS2xx2QhzMslmL
QByWrTvP0duzZCL96OTmvkroERJzL1NwNdqKpYNaDqGleJ5gtn83afwTrayXVhR4SeZDyGccmfmN
op/nvN/2cE6X4zCpZ/atdivYgdy62eqzcU614AEDpRVMn7XUwr2SkmEWqJ4uqzVI6gb5TCzmTaW6
17F08XNCEq/QZXE8Q8DBx++C18dFIC61KFpJmd/VXbtNrWKDq/3GbNmvqnwHx4EwRGUXqMZFtLp/
kLV+GPpqnc2Uxqa6CcH8HRFuOFvxNUUWO1+G8mtpXJcTNOzokXM8tQrtBNdr7TQ8aHM92PyRb27o
Tg12vaXFn0u6Ttq8OBZ+NpI7WSkPetzcNeNtP5S7yA4eXGbz2cRUh7zOneLcWbV5mGckBGW3LST/
Uhf5HokhDLaghJZcYVyVBier2Dm4N0XV43JJJi+U3XAwc4Ig6HjNEUPmMagvZ8OoE+4h+CdtfF+x
49vQCoAm5rJeZxh/EFi9m23ukoFXYLxBS+HzGNZxkH0jDAsgobL4K1sjY54OEpnR0mGavE1LS19W
hZcse10T7BAgf39NiP2BK5y97qAa0tFi2OKspMoKJoNXGM16qT3CDqAahGAZzoQcJEQSeGWIURJ3
WUu141TQwfbddsqPRuX4xqQf0CteU7xIKp2j22L+niteVzyCr+y1ShwbBAtOQJVjinNtgmXaLF1X
vxShtR/eecMokdahjsrJEue8opRpqBRYKwh7YKo5ezHxlBZMhw/CK+7IcdirDsZ0vp0oN1Oa3Sbm
9La8RZrMeXjm3jR1f7kiG1ewMeIsrn19iSb8qpyEnrb3B2OvgMNEbbx0k8EsiBUM1ml67SqM7hau
DO3dspoSnlRPBV6Sz83puI0AjhRFXV60VQfosxwnKjzgZQVi8LmOa7IMqFrxK6XZB89lgWOmumoC
QCFWXhgJPA9yECCYCHzGdyUL7iHp8bLgUs35yYjwIWYhNoQ5FTrqDmnuJ216W/6O5bFGPXVAQnYr
7JuE0OU2MunizLWb97RlXBk/abnC5T60YbMmQviwvEu07Rwf7rrjtzGs6qmAEpUukJzi1xSC3RRu
v5HJZQ79T+ORX9xhfvnj//6/m4r/nwfef5qJ/9sPWi7nHz40/394yrigk385Fd/2Pz5/ZmVf/fzj
VHz51t+H4ki+1WXsjGzkb7Yy/5B8W9pvDt4x5BnqhoaLgAuF/3dXGes3U4MM4ZquhSAbj/J/DsXN
32CjIEURBl8BT9T5T4bi3+PnP+POwLAMuQxTB/tFufFn3DmdB2nhHt/6zeg+yK4+oyji6CRecSyK
G1WlfkBLEnmKysvevOP6GPkpKT6erYurbszKzhSZsQoojxIDLxBIzJYWZeuuydHlTJCcTbafQIm/
kibfu2GP7JL5Y4ctYc0mvCYHnurOdZhfVumhqp+i2alW0HGusmIrNfP2PC4wXRUXp6HOrkgsjgiE
PpusghYrFrsQqElLu9FH5l/5xn9PeH+5O9/SezT5jsqw4Jd5zywI2xGu2vlKr3ZrpezATALgIHa0
ULpe0Mu/iR6Fpr3jX7hGG4kTY07VUuigc24VP4MuLVne3Z0zQw8ezduyMW/7GKed/IelB4JQbfMK
AXo4tkm+neAFb/Mh3gxZknihUz07BbinWxjXUsv3aIFe9MCC9wepvUIXp8Sulw0vRbYAH3pxagTs
X2GDq8TWvSbFbVTxRGJBc99hOknjf0koi8cpAQvQb2XK2RMIeNcWg+ZkWjSKkrLkIxymc6xGVxld
TRGHq6RxIEjEqp9jDWy0fcl5SUn6zSfUO5OUcGDwROeSFcSJboRVzSKPAHaADL2yRmbOEfys0TAu
wJ23gWmuEtV4JdvoK6jSyiON7rXNmq2U7ily7Rts5B6UqkdlMrzaXXlKo/bFbReIELntQuNeMBXR
137QR3fRXJySCPp0DGtNDre9SUbbDM/NGXk+WgkxIiUIPnap31vQQHPRjJm2AOqZBtef5I2bMXxL
5DPCbu5HhRIpgtS7QvZbNqVXVMu/t5L4J4NKAiMlLy4WA3jiXyaIr6oMv3or/mTQ15ct1zhZwKCW
0IAPrMe8Q6Iy45m0qGNJXj51Gp6qUQ6qTgg8Gmrd0zAPtpL0UcGbPJsbLjzU+QRDFV6NJ7tmR08l
FL9Vb82p1xcXVBCwLieozAWB95jnxB/fPxN2y2dZBSdshlPqa+MLe91UsUosmgg/CChV8RtW7qcp
eA8iAR5uJacRe0dfHXHKm41oY+rVC0h27gewDKzOvO2GjRxtdWcXvCVjLUhihwe2KWftyeozmO+9
RDtQgqGhDSFrqQzxqpbxGmmm3Fn4Q1b2m7bMTMyidhehg7K3MSxbybDZ5Z0KZIFJcFQbnHZ1Bbxm
sbOMuXIJXWen62W7TrHG8xuBNEWfmmBTYLfAYBbKsSyQ0WSpNwr0mwaDKnibXshq8oq6WDd5UW0s
vU6BXMBGuhLQsE0J705jYvjmneImVznSoqDoOqqEMRUhDphZLq/SUW/h9/mjAvk769dpraAwir6s
tL5TmvSg5MpLNECCLRhKEJB3C5JnONClozjN9gkM7iZj8C5odYJFAzsXixC/0Kge7OlohqyLEku6
IprkOWz1W9O8VHkR+E1a9b6VXbM8Hw9qocIdH5/jstFQZKLix459pfXMli13sYqIwq8gFD+MOrpa
45j6mbQvxjyD62Gd1RsfWQdFMaDbX9V59DMxkyeRfInaLTaWtHp/xr5QUxUS58IvxRn0tWqqsV8Y
49VwALObLFjCq/QUtUq+b6GkD1F6MYvuiCEnhl5m/xIj/h1EBLEbf9qqQYgh5d1imSAAofyaxbvl
fqCsmo9VVD9OWvSVTZ7T47urTmhapqKHSW0gGECuP3rVZCpem/9w0oKPyu2f8wjeH2JsJtWjGWi3
1tSgdsaX06tKAHoTVn7UoCScqynaVsFxJGiFqhwTs4olGYn2UFkUjEmf7+t26QYtgb9x26FkQox4
iWoaJbZd12srCWZmftayQ6AcOtvMAUhKHN4YmPDMjLrADyqm1ZkWUsaztzuz9ckYtgGvHzZCZ2Yl
W3Q7RgG+N326qbV3c/t1jKAIRUr8HnExK2tnIpUi9pTteKkkE23kbUVgxo1gp6pjDo5o5q0ybXa5
IuTQEDOGJ1nD1q3F96Te/mxQ9dGJ345j/RK5JyhuhofvLbSTosG2wLlVMg0dDHFZyLtak4zg1Ugq
mKd0LRtonK7rKWtg1yupV7gFpBvQyBV+GARZyu6hhdnDy6KzK1KPxl14hZGJLbQa/cWc+V+MVlyN
mgc+rQkVf5k4/0LE66pRlqaRdX5afupWeclov6SbbfRquk65eNBEv4sj9B8hJL1svnZ5sZ3VZKOw
bXHo1LXcdUFxX1ePFQSCNojWZEf4Cd1wmwzeHPnKwOBztF4V0NkYXY3K/hSZxr5qb9RCeyixoWzN
n2pSnGNDfQg5mEyVWY3AVDhX1U8jUC7C0f9qxA/H8ZcRP7+2hVOUDX6C28kvI35t7OsUKxGoDXGx
Skq5aa2HlICSQQ1QYFmeLaZNkrQbvbX9urLXNjJAh0GX47I8HJeGahl6gR4wof9D6Xrzt4Lmj14e
33XMr3UOkhEL1BZaEULnP1eB1pg02IAnXNrYeRgq7Jx+2JjDS19j4P7pzBl2LIXfweWbTLFO3YGL
Xiys440NRFs3qPXHq8j1Sy6YhFnZa95IRIrGOknGI//Ts+os6f2CRN2hHpTdTiLyMQQrL1KvI1Vi
U5cHXaWkM7D5g54iwidHb7etmE6Jmt00cbWPEnGQjoWqvkWrlWy0CCN7ZqnYvdW4NU9ZsrFHbFMr
Y60P6l2NMNp0LjS7KpPL7tiyNux+2rYYPFu3DUB8MWd3ke1s60jdOkq8Hqjg8C5fOQxdjEn57Fv5
Vzf6XykWUN1ViM4wQvFFdH55B0hwdtswR2JXJxYR38HsNbi775it9quygO9Y9/EmB+taZYZ8bVWT
QfkYr7WF6RBo0UvXQy9I8jdDnSBGcpAUH3bVd36QMzrU6pmhUdutc+N57PSOO5Th2m9Kzyo4kmes
84k+uYXFkROjTVwKKv9r2abnOqB8LCRbW69F7yWS0kTG9TKkcL0RBUebYo1TV+jXoOqEFSVUL5Y0
Vcy4Rftk5NqrkqDFis089qrVPAQvdln9HFTkM6GYXoidR3nZUR4E5nkYImUjmaCzfWPwr1f9SeUH
Z1mwIaER+RZilpWhN1Q7mGQUQ4MlBK/NOtWqv9iHvvks//LWL4aetF5Ypfzq35YYXcZoI6S6l+ap
Zaibpshxm3krXXZk8GvyRFa5eSnEoWziQxTl2840/CKk7hubSw5/SOaYE+PDWesE02t/FQTyzfr5
8xUK3YAzjM2dxv9/Ff/rQFeaiZ7Dd4V+m+ccCpUovpa8dYNzRNcLYmOy4LlWCXJJIVp2+mM0MalM
A5PfZh4/s2FaTWO0yWTGUaGfRFX++B984G92hH/lOcva/vf4wOWH/NG2P/7uCPdHcEDwfb/7wZkL
OGBaMDlhfJliITz+7gfHf9LthWZo4fimIYn4Jzjg/AZesDgMOCqcenvZRNp/WM5S/Nq8z7wtfM9/
Zgj3L2xPRkhQdmleDYbsXAgAxR/JejQ6takNwJWLc2fbvVfWrqwubnlbkHNhnqL2mlN0SeXQT2yY
+KyaW6oP7GAY5DOZV7NLKt8tkn7Tky09gaMsJAqXuUZG7Y5eWY0+u+GC3cyK70SY5MHuXev2DyW5
NWqyUcIzGca2cZCT76SbAui28Rqxy76q/FzHb52xaYxrFp4rdSs0pg6C8Rxklid7sWzn77rLDIxm
m2Qoj0dU8mp5Da3dMB4V7WUwdy1Uy6J5tAyqgT22qE5+K7urqtEuIo5jU7KbN2f+CB2YNxzWlGXD
rrX2RnYWzWOjH4cRNtbbkJ/bfF2OP0Xx3vYXW+NsexHV42zd1GDIrt9aB9u8qWnx0OhL2kksT+ON
Ke/nWKwq92Cm7/+vluR/Jzxu8dP49+ttnf2v+x+Z/PFZNn9cbMs3/X2xOZh/Lv4tLu/x7ybOf19s
rvobUBoc/4XVi9GKDQr2OxJn/EbeHgZngtoI0ysNaO/3xSZ+wxdKoHXB1BHK+39kJoqPzbKa/rjZ
LyUhvpDGYjaFo4fzy2ojDnOcxGyZm0QypzGy9zLS8dR9Jt7s8o0pgaaJlWPrl24M9vgMIVkMEy+I
mR2oc7VKkyz3mG2u3To3Vuq4kKIzd9sOtpdFKBl7pUY/lRBAnEXhprCsYms30bSKhrRnFIrhczMn
PaYT/WGwQKiTWGcKhvREQyBrJRwodEmmBuoA0nn5NtSoBDCNE7wW1udsoKZvG+CPQNoPy68gSu2j
gA+xjEnyEKZZiQ2qRnezdFO0KfYeGJ1uoxBfVX+BL7MUH9//DT7m4zjY+zgA5yCEEhQjTTe9yYCj
w2vV7oeECtBa5+0svTrDyQI1HD0bdZukOZTIw76hH6Ib5s03lDT0B91KfyyXNXbsWSmxS3TLD7Qe
LmLn2hujaS8K50HHSijR6JxslXpHDavPfo7e1GCmke8BGrSQCKS0xcIrHNYJfALPiNP3qC888APU
wq7GXLaZQo8RoWVxSDd29J5XCEgCii29lg+4G24ataV4M+ePoBhPtENeDzYi/c5oHmrcnq0BCgko
ArPbPHlTYuPr+29qN/5QytdaQowshfpCeMcmD+Ud7KjDVAeQikikaJR2WAw8LpPEMKCLLmYPiU9J
cD7ukho+bNetYSAThRogHo/UlxwnnJ3h3pVmcRltUB5sJTZmE2InkdrrGoAaz7LgcwqUU4irwlpV
gxu7/OAFnldNbjyAB71oeb3XMwYhSTI8Nung4BvwWjvN6OWE06yEO7zbLj+yR8k0ONhrMbv3CYiA
qeWOd2E2qN6m07Pm4nDvlsCAfUxEcO0oW01guafo4z5FTEJO33wM7DIkrChGrVXrNAxpk1+IZYOh
qRg3zXxkAhjgC641XqyEdwPI0mDOuPCU7cGdVLlS2+o9W957MjoZqseGsynLHvPs9M5KEswQkomp
Kikj84Ix1D3lKPRCgObQZo2FLkZv2J0k1Rc54jWTI4YzOMe9ShPaUuhqr5mGPDIvStzdMkTYlZTG
DajgvToV+6ZyCQGFYc4wVLsx1fGmmyIU0RCzvb5xT03jWF7UhgNm6mS2uM6t2dbmOmeJetbwjP0h
hX2M14ia3ibVZ6LE45VRtVvsdM5SaNWFDy9237UJ8APKG9FDhgJjsBUSXTQjuBsn9yO3s42sFhc6
wOPCpteI8mofsID0uVnXUab7KlFW+6rzQi0aznbwqhbDra070b2lAQy31ZI1NITViecOOD2ayrYN
cQZYoO44cOODnOv8WEjBiLQ0DkEQR+cGviNPHRSsALTL5fhQsBONlfqCwUC5cwB+vEDmn0M8wJxr
S+fYDy0Wq274OMBlbvoIBpVhhztpYlEQ0CYy2p63difbXVnnvGQmfgTDjJlaUr52kmFYH7YPo5XB
Uax5G1ILYI4HYsa6fV+okO0KBGZVKKC1yntLMv5V5fBMr/Nmi23VJ9dYZKHnKmy6XVnoeASUr0V6
JprmbTKzV3cKwblCzvIR/7V52gxKTl880ixHmBg4Q/CgjxiDltiu40kTzVjZP4oaXIbWDjpCCRdP
YRNzEvgXbo+gWFZ7w1EjNPEQMeuaSDUjJgvWrcadgEWDKVruCbzoV8oyEXcSd9cL3fIHPOPWTqAy
1R7r2wLqrt9pNj1U/qnKLl8VWv3QORmfBkCNSQ/886B4TGQ1wBntbp34JlTNzpfogP1S5HLfhz9p
0OgVs40xZWtpikuL84CX68aX0s7tSsuVjTHQqabZDKhCPqGW89MdHG00XI4Mu3iyIp0x+jJYSuv4
tS3Mt7aDilCZY+11FchxV1Jn4ddwW4GFw/4oXERust9VmVp6/ZRHN/GkBGCFGZtE1PNyckJtlJ9l
Pm7VHymXo+gMvXWEZWPl4GsWgdqblVt6taFDzMt4R8NVnI9PeGiFBxwx4C4tX6djmSos7SZiQAzB
rjfo98ObxT9JADAMNdRRXH6+bNmiK4T2ecAWCoquI6stlvupql4nY7qv6+LDGmBB6WjSugpuQUF0
b1Qwfo4DP8PsCTjWwSrOLdsLGnZukZtezUUqTnnSb1rISEQJBljNhseomsBlB69Jc5vfqDxkw2el
33WD0u3NKFVPBBjDrU+n+7J1XxKQad/OZbTt+3GTMku6Y44ReImsSwBIq7wjJR4afoSDB8wRmXWX
SR0eLQ3acJQpm7ESTJ3Iu8OVRKEYMNu9NPPsyR2DtWN6NgfaymnqeyPGNyBWbbjCtt4epz59Q1xb
7Bq1+WrCqtxbHOpmPmIZM885F+Pi9E8MTO2MyRYLJTlmxSZw6tcmaY9uw3BcvTe/tZxaARd4JOVh
YbD3zlaaHJSWFZ8egCQvbZneTHlyViGerKw8eu1sp17Perk1B03DNTnet5WC3UK7nRTrs1I7wmOX
IgE/UmXEXGeshnhdBotYlnjTVfwg10ZSmj49RXgpGlLg1QHHJLx2hnGibTfWMtDQPNRXtS2RQfhG
dDMVzjXVmouZE0khyXEAuhX3mTHRCLnmqWMh+yOsTFjIJ+BppI0oFtJomD1Zb2QSuzsX8c6su+up
RDIRkHiWIUOpbAAUA/HCx9gO2jZjCgb7Nq/udIxrOY4tbQt5fl9CFS1LLfSbTZ+3CgyXnMiOdvbh
Zx5DSz6nRjTDEXJf5gY3x+quaWsO4RGatj6hWiqMFX5HA/lkrvtophRxkqPYGVvfHpBmSnmscTLy
tIOjNtjr2CYp7KLs9lUwNEhao2hjKzrWD3oJNtwSRlOGS55G/qp3Y4RtBtPgiBRHT22CYjeBa25H
ZEvjFG+yrrS/ChWGUNR5Lg5EN4MVkI5B2ejHaUiAiMTBLVcs9WQm9q4PHh2ckY65yv7alechQfqk
2XAPO7HRe+czSXhMYc+uYl7GanpAgekuiSNHIv++GFw73uKJYhZJcMAG2bzmo3bpk3nPQrvrq+AL
nPVZycvXeUwRB5rodmhlE1nYXpzpn7Op7RSKMx8npn1sop6OmST0pN/22QigZsCiWUAtrAeQK2u4
D4JN4sI23ek4qvkKIFjM4TTE+bvrSHZ2EQ/b2oBo3tXH0o6fhyysqThcNvXKuWvKzBsbfv8W135j
8ENFvBlZ9tGoD40rd4E+fGoO5boT0CcrWI1iPHRvT+YN0NNDkhtbqTPVcWKeQZQxQQ+R6QwGVhCg
tiKH1Yg4LSHkQvegYy65c5DcMsSRk3Q3mD+e01D/6aZPsjyWo+1XeBnCMeHNZ6qxduHkrQKc4ZKo
inwwSiy+kAHgRJtdcqt+yjN8Q/jqlRs6z/216uNXW8GPUWTO/Twm78g/T0Ng79zsUoXT1Xa1eB+9
mVZzQSN57XP7IqvS2SdO+tg42T4jpC4jrJOBbG8QpsvFhwEksO6uUTtQBkorghRxmce25oDZ1dnu
LXkZNUy0Qo7qg9bVRI1r8qRFsqf2rk/Y5qWHtLZ+aLBvzzxMJDnZrcyH5iEQuMlh74dO3qpe3Bs8
ZgMyUBd+QUFmoEYag2zap6qNrPMojIHBXalu0+gVOQAhm4YE63R1Rn+yQYPW30pb3yga8PzIMyY7
hQqrim14ys5DYNAFRBgk4kzlPuAH1xJDw+6myDOpohtJAGzv5sd8Al5goTFMH8RzmW/tpVfQhzjx
HDF9GJibDAFbjEnoD2pa5n9OqL5rIWzBKmcxZAwoMRQjANF2YJzjxxYEZkyYpQKvQBEP5Pk6W8ex
4DgSeZ93ubtm0TyWQi+20C4uiMmXPR4NeyIwCV2KP154nN86rMrEYG+axYdPVgaUQOugZlHk6336
XgY68V6WvEYtk83aiEd+sQiXdOZoTdYjsnDZXfnFE405khFROqnYsqUuY3WtBohWaxdqd/HTuQD6
TEoI7Wqqf4zR0/fX5otH4PedkHXHJKvYkNz6PgcN+qiBMWL8HoZM9K2KIxy/7qylPfz+nm/Ts+Vr
cwvDxXDKOdtqCwA7HS+g/16Mp8GhHsyPqrjLCnu+bbQA3AU6Zkym5DJkmZVsOmodkYhAa+ra0tJ3
M8Z6sJjQRkQS7nU3GNOx7wYvWloCjCW7u56Pl+ok0PdgF5Q5yk024kiYVRFKgP7c5NDD2jbNeHjz
o1E4zu2QG6fc5SGoaEvyTvlhKIycZ8X0cQkWj5XEZriDDpFm0xlrZ3QDJR/VMQLvqWzVUPmgX0Db
NGXv3/0m3g/7eWmqXP3rH/fdmpynIUJR05HzM3Uq0ZwG74xkerxutMWFzY3uq2byq3oaDu1Un6qi
SOlDt33Ujxeo9FA/5n3Sl3dj4Q2T05xByqKic09m1pzFQOueFDntThBYHtzB8tDY+r7pWScT2cub
rG4s35Qxh+kgpks5YJwcuVa6na0w3IWBb2uL9i0JX6xJDaDBncw5UAAIJkYVyXwYZzbMSoV2GnNz
sIsMTDpkeHN0X8JAENAkzKhJEYoyPC1JpOLwvVsIiaXrPmD2di719nNIPjXUA+tqoeNIXb9COH4r
YSYSj1S1/mSfoo5QC6yhyJUaJDoZXh1cKzDUH5BrkcjwrS1NoA/HZeyuJLc6D1nqy312VKbXZLs2
Xsuz8AlvTE8hDj1xaWNUFF0p0R4EppwwBf+LvfNachzJsu0XoQ1avBLUQTK0fIGFSgAO5RAO9fWz
ENUzU5Vzrdra7tOYzWtGZJAEAffj5+y9tvaQc/qg7XL5UQLYQwnoO+Y9GT6GZ0P4F1OAre2eSvUe
GYROwHW8caICtOACq11aFo5adu5lhRBIeJnL4+bxnS3XjOAZmhYidS8aHYNoPP88DrrJOqLa/MOj
XWnW7KBEVB/SkqVJjRDafubOlEBWoTvh8rmWa+3zu0XifmoYxIamDhbLEkaswu7D3E8+k7E6qAh3
gWeYz7pQLepL+/JDqVs0ikV5yCfxnFO4LDfncl/qJp8UdeUNiugyLrfLgqiJ+UKEIkbCdN7GEYcM
k1OgE9M7cno6S8ufIifvrC1TIF3PPnQKnD/eTjQDozSXVYn2zuJdXfw0FSssDQs6xwRkrPOut0Pl
WKvR4xQmbLpDclkQmjnUSGsvmlKEvWLJVkX+MXkae0477/2aM3cJfqRKfIQhMWuhnF4Kg7Tc5dpo
1g+n5IW4Zi/Uc9bcn6+DQZtAJ/dgK+u99nlbyxdRM9I1Bi0k4nJTV0YQVgYan97LIAB4Lz8tM1Hw
536u77R0zOYBIT+wsW3RqcvojHcij5GhFEc7szeleA7q7N2am9s8RSlMUva8z/0xXlcLGArULREZ
NrrVzqda0bPeXekAajezNp28kZvYZZq1hQryUEzca8sC+bNwjzHe3qj/RKzMijAuvuDt8vX/bAGj
C0A6AGvy86uWx7fi++0N5ejeZjR9mKx4WmvRAIaq5WBU6SJaVXZWrxESxXuWcxj9Bn3J5TEZk2iL
4N0JbXKUWVkJNTzULLVMD/o/JId61L9L2T5mkn3oTw3g/8dU26LX+1tDdRldMGh1GbLQwl1+/ifW
gNt4rYxhsG81m7tmErB2CqTIhDLD8Q7o+5XdZ8oNZ0N/SwRP10/TMJfRQ4MYUislfcf4ZTGYL9+t
HeRffnespuNY1jeLTr/mJoQRe+E0slnamYFkCDrw5DuxfRGWeWf+K/ryMh7+a4uYT+SQOUXiD6rN
YJEY/OkT2Rp4o44Mm+3SEy6GgvqdzpiTfnSesatG9eIiuwoXUfjfX8ofbcLvLwwCzVvwADpM5t+E
kCTepXgjei4lKIIqIh/Zdy5LG7hDRgO492KzLC+riJyDy0JizRS6lWJOPxzf48AfvFqUDxPazbR9
SnCIKBLkSCTlUeRpJpKc0Cusprxxgkw+lpphwpwngPz//Qf5n3EO9oKcsyEsuD5de+O3D2IJW9eT
KXW2xOnRqeWdL884fP/blvAQX3zIvrnmnj/UKY+vl7GE1dQdUDZp7FF62KwOKW+rpa3rjc1WVJdl
ic9YgZmJs4Fw10/G5+ywZ1ZEz3sT/8H6z0LItllNlzqmtfz7qZxpyWKZ47tcdEI/n/Tf0m3//yiy
/yzI/t8UBWrqf6vbvn9fkkBv0u+m+f5J7jovSDMEin+eGv38jX+OjRyXzC57GYDy0HnoBHgm/zk2
4kdwcP3/HND+99DI9v7B0ZAVx2XtsdiK/3tCa7v/QPoEz8/1YR7yO+a/I9/mof/rikASC9EASEog
c8FKh2z2+4qgrCQt6QWJCt875/WLN6TPvO5iNTl5KWu5veA5G7bBuUJUJUGPFxP1gezxkcBdgQ05
1mddtohH3PzKNaaHWQviDediNMUDv6T0ekP1ymg1La7m1LzMBjuXqvI3Dma04eP+PHIuA5u8juGW
YuJGSZaO4ksJ8zAE9pOf0EmycH+j/luIBCnyheo6SOanwKAcqeinGXh+Y+C5dNpluPCnOykhXOsB
LLEvbOAajx7SnN7yPnj17yIDQBbP+YW8B5ARBEFEjqmtzSzVVipQnNyNW01ZF8su37IRL6z51SSe
TmFQnUUEKbd1UqqNxQk7+Z9ISO/zcq4Qjln6huY6zf9pnomez87NCAgFofZyOO5uUlM+FeqrovrS
1Xy2M6qT2Klfclm8BeNBw1FYcrToFE/9QE9i6j1UOASALQkZiZt/RV5860TxdxFZ8YYgBopMikA8
5i6/NKvxl2fRjfumnYt0ElJtJeLHQLumZ3fDvCrb9H71NkzuZfDGMIm1X22H7hjnaG0pd+cq7wi4
dj3rfOTSRcUyDOZuGsoN6bxQAnBE0g6sQxvBz0pbCgeOkHRWCUORhnMa2aCjka2bGRh4URAenQeh
1U1Nai5sUm78gY/g1u+P7UIdSTPQ0jRqP4aZQ4gvZFgjZ9czma/TpR88pL/aiJVyLgCXmBtiSiJA
EfkNWcjPM3lWMDO5LTzo4YyIHMWxGorDXCP1gTwdiolPHyE7XRXtgEF95oLI4luOHTdM3VWHqnfW
WB07WHJglQmyXTfxuc6ScjPoS5c1y5J1k8yhN2j4Yhf4tFWxUUb4DO1kQuWF2mgzW7fSJARmTIJx
QxPtLalqMj0W8wJ35cqevx2vYlxHazs1NCzievtodeVXR9ICGlGtuWB0PdjC6rblaOG3Wk+m2x/z
aDp3bQasoIU/Q2ztCO0Wv2wJ8zgvxL0BtmOaW36/5K3Sp7mBiUAzuwnWquqNdVGrEdlTDI6Da1zW
VrvheIG0v5nyOzcoblvXLlb6VWnjRoizD9MkTGq0d1Qxl2qU2z6AoilyeZ8ojzN0APWcFrcu0VTY
zKwGzUFsqh0lXTv0XOVN920JBlvcB0t0zyx7knrBQltmdKQxv+/QauQCKq5OwVlnMHAnb4u2+l+Q
elmo/1zdoAZlNq8zBV/MKMsO/de1DARsZcfKi3d+zk2x5FmQX4zzOsNo8C/zM34Xt/zxaqQtMnbn
Vf9HmAztPLiMwMx2nl+hCg5uCEd8sLisds1enn7ijDlDxL8WXnWbZu3L3xciv7PM/nh5pDouYkDy
uH7n5ZWFYVWVY8a7Kss+ysbzw7gjN8oJdxrL809AkW0AXQii/OSX8I9mb/v3b2ERdf6ppvt5B6Rd
E2fDvqFjbf7r5bYtxy7Q9yBq7vsz06JTnLiHBcky2Tnt8+xfBJb8gLV+ez3PRLekGybQKj7zX1+v
tPS26Vn/dtbMppJ4xa5ZnHqsJD/NJr1sQoe2A0eJIEyc4clrjdvSUmtCM47Kf5taG/hIeVU9qZqe
mO+8FeqqFv2TX/lbZWZ7POUXTbN3doaMsEZnC0t6gauj1Ffw4yfIDzOigtoWH62RHmP5Vs3xh+Mh
3TZ0kC2MWzfEmL/BR/fR2Rmnqa4YIk/zpZTFowryE5RnZIvJ8F6je/hB/QO/6DCTZhkHAWYnaUqA
oxndoF706uZFtGjx7NlqGScat8XkrJsmP9sIUXP8x7ucNAyIOCSo1UQX+OZTNvkPrDSU+JS/qMfT
huaAs+AgOF200bzV2MJyBSOUpV23UWf/X83IeaGb/oWUz/T+Vst3/918pMgi/5AF/pFS/F8iPpPM
eB3F3SLdcXGyLDmIf9SHRMMT9oo8yHA4g+Kb4Ib/p6qIKhD8AyF6vo3sdPH+/ZeqyDb/QdIdaiI8
gxY/dt1/p0BEXf7XVdWDwwtLFK6yAdcNduvvKTqqU+Uso7oOveCsbLMLbWWy+0FWafyqXnd5cqW8
BQJVZHItu6PViH4PjQjqmQJHWGnTVpuZOBQmDNsC10Ipm6+Y+zPUU4uRh8HsvQ/IfahakupS99nH
Ak8yDsw41zeuswGzS5PeuZlmboITW8CuNvsR6sO+BFPDuJPIsrrJCRlo3PtA5EHol/m+LCKk/N2M
KaRrGPwv+J0M032OmWkmHtT1R/rn0bfTiUdHX3q0UbEvvGZY+8ZS/ET+uRC0c5xZ3+n5eKFBV68a
YwKM6sE4kz3eCL25w6iBDblDh21GJuUfg3etzx7yUp83bmw7/JOUCMUxeIvIPPj0OlyXHrfvSIPu
j3cF9VcPqz3HYnvLoFnBsHLzVVZG3kaLQK5ETPHzLFbQpcY9988mm4Nd2mrUtQVtwaL8rmR93Wge
KF8mmuHsNinRr8lb5Ihi6S6k6I4AHiiZG2E54NXI7PjUulGxiqGAbocJ4Xo0199NNqGWCXBOdH2+
08uj2w7HQNJBGp+01Li0sbgKpuEr4xdXdZ69R6S4EGznvuV44OngkIjQZflxrnGipLb5q+jhWtoF
tVG3jLjs6OI3g7GK+YIKt0GoPVtvg3Y/OBwMlN1S08tkcUkTRSEDuVIdKqWAYWhhVR/1REJHc0pi
WG92PS7d4BZfU7HIoxAmkY4Rr9O+2iAQeY+cLaiu+04xIbJaVGm0DHB5RWfFwNTPFVkR01n2v2AO
7zFaPakeSxhX62AxqbbbbF32hMEbQ10s9IJ3nb8wEdINRSFDUNbfT+aA4Yp56vL/4lzsZmd+FaKH
MGRQtfelcVkq19Q96Zr9pnXaFzanfUfsHbdyHcakFYB8h6CVa9bT0nxBSQRcIpQFjfm6RQZjOYS3
+GeakQxt124ccPkU/WKP4ZRWzU8TKcyQLn3aueRzkSt08dMB5kB8W2JYwD3y4gwJ369ZXKeFHbaD
fZ80jeIghzgEvc6hLvtfpZEcRnr8Ph0XtPt8ZLtQDM/YUYx+1xjdBZvHfWN4h47RQFx8uNl0XebO
YzxGJ9m315b27pIFM2D1REqTPLvJcDuNR0cxV3TaO8+Qn00c7eKy2yvBriXT7Zg82hD9uHgABOq7
rk4Pqj8h6rFp9dR82LIx163unpvUeIhdF9GWqjmmoAWWuflSN/EdX3Vovnqu/DAF7sDcxwtoddqn
5acvyMskbf9V016pGEqX3kdvvk04DgYm+GZXQKPRyDEFr1RFGEg9vKOrOnSTukmFcbAaRtSIYDq3
edd649PBQDGQ58y5LYwkSxKI8RtZmYdAm/cS89zK6I5uzM1o6eqUFNptM/QcFzLvytSzJ7Eg71wN
C1cO6c9MCtI1zPEVHvR6jKEQ5KayQ3/MPvbuDDzHaruXVOTPgU9PK4No5o5yXfX2fZq70apdjMJp
knEoZPRkIb0yexyGAUMTh0FZwW0Ywht+buyJgVJJNoweP5EFhh00tT7QJpJOLHTUfNlD7QI8dCvx
hc+JbvinQrul2fY5KLKLRxYEl8C/SeE9MdnnF5PkTs0Df6d1kGH72Uqx8HOueyir8jnF6rPi6H5t
hygYOqPl8rtM6eC3v+E+o3vVCjSI/j5ujR0N0naL9g7PVHFED3Q16Hyo3Mk5InbWOaqzW7zUh1ap
L6uh8xX3NNjIc8Z9WXAX0IkNSeSRBKpoV3EgOBAa/ROEzI/UTZq1McTpZnHfdo13O/of8fKPeWC+
tEH9EpkWTEi8ew4vr1vMxcfOAQshd2p5DwzENwj+LkNH5Th1xm3v1xgtU2fDisq4Z8zvag/IDKQw
3YnfDJFNLMccMIwodPMc6mJh+YwzGnomn9OMyqqoSYHrBxOh4fzcS0eGOBuRmGVaEraifp5mD5lJ
O/JJ0XOk5mNta2/N/Bxo5zwfv6LYpTVgbTRkhdpsHLyajmdQuu9kCLXoOGrCzOcXwg4VPpzqXIDK
60AxMmZ69LPpnUEjBiTcwkxsVkCmFqeez6JTZQjmrOAZeoXcjq0FWyOCtxdfSY+eM8mcq0qUX1lC
AEuET5OjtToNg8/K3Ln7rPbMFe0ZlAgL+k9hJ0WzRFqMPnC8Fxw85+CFGNNf6FM35Iu5YRmh1J8L
LETVba3ISZOu9dQ703UXtQ5q/KxfuR7RJ0J76t0OchxYQPJr/JtJDknYpeZuhtqN79zLCc9IX+uO
aXLrgmuv4i9fgyoyM1VEvrFWU3nL07sR5gKCzNjbLJXvESa1IX3kkgdV+zSLEShQdDBFBPCjR9FC
NxyqRmXQix4QnamD4JZnLj/eiJKvRScNOWyGbA3d5UiA/RT6on5JW5DceeC9mUZ9j7v/cYzS/RzQ
RKp6rKl+Q3ef44MiandJe6nCIeewgXisiNgF7bR2N4pJ0MqO/SvdGACiWfNGi5E4e6ngTemKwKXe
TBCg7XxJwkDEzol21JCIkU6t6TH8w6+5hurojMZ26pGbyaED+etzcqAbXYCuzEbzl9eOe92TzyM9
EjMO6BDl7kkzvbtSw4Nkpp/YVJOQrLjtKMCqxl2B3huHpK5JHuDRCFAXphuvrPw9OSuCDRTWacZA
kbG/QTtKX1tZc9fGtFrmCdp6IforfeE3JYHxXo0EzcTTPpGEP3VxZjCsXXbM6EHr8XIhIn7WRryk
U5VqtKhGSNxWvtP00mPFMS3EKBnMgIr0nFKBAaiKJBRKvxPo0jTdeqEeylYktxqbss8RXoFSQCuM
7mV2YGGWJAuw5LLjKZJd0XuYzOZmyC6rYKk1EWictZxQvNRGP1hCtYy7T+aLcwhtNTI08FF59Gm3
0TfbPvx5MgUNDRDnnE/btG8v9VwcuYtXsCP3NrOvbVMk7Dk1+mQzIiPYaBrtSjT5xqx1a683EuJk
kWGIZxED2BE2fXCRSb9r9ekjcfjyl7g0Xq2D4igjRILp1B8IAr+bcrnFvgNvINaxMsOfpYa8akgG
B82FpD7Lm3uy4CJacs1rh2Y5T35lcXo9N9HTGMNgQM7kCbmqgvHBWW4uLc/bcHKSN8+4AVSLqntk
ROVVzS1V9UGWDPwIqf5CfLapOnlDj84NLcTIAtd9uOyEpeBrMXQBRsZyD1Omj2GpTTTfcHuXTHpJ
RcoNvjP3k5S8pyQFkyidR+58ot0cVEWulLe1nz/IwiE8E23vCmHtucuLdw7vHQRCTMW+ihjkQ0Xi
wF2FSdo/1HFG5wgrHefpeJ35T1hzPxsnAfCKdrpnNz0K29i0hZjPSTq8S533TEvgsgAf9iTYV/R1
tYexntE5Tugv5om4zx+OqVP8EpE8d16Oe9hZiHUGpqK+IYcweTLUhDYz696wH1K6ZKhbyolwxMZk
BeiQLWoF224ROz8MVUFvDY9+tEgD4bXgBI29bV8mUZi1kQnRvZgXzRv0VcGUZxBOONFWgQ8Kowen
HYqcXO7asfoUc0T9YhzcBs38QuGfKAA6ZvDuZJCLKL1iO9RluW972a86mdM0p9kSlh2Btvpgi10V
W/N6CuRtIHS4KCoDyC0adHbxq5DQg2BnQT3VWDjaYY73LeyyjkJ7Z6TRQ0Qdv8UwqIV6mV45WYtR
yvGBbZSSmrDKlwSJI6M8Et4MzN8WxR4bzXoaU+6mGEWwa5TfI+phYOTnsUPZqyX6p8PEMzQKAhyS
zLvjDIovpDiR76YhT7S+SlntA3hcCmqUJoLi5HsI0d3MhHRnoVM0HfXLSB1KG81E5FSNiHMyG5dD
iEYRiSxhcwDrzIXqFrXQS6zsAK5R9guysQ21avmAyLYNxU5v4zGwuHBlheLV2s0icEP0k9+d0x4z
UsZ2ZPe9Akq2Q1gsOzIpiMWWgAGxa+ymxnP2RlkqBu5VtJEM0BGs106zH2ZKAeBPwJ9pvAcap0ND
6JfKc151d8kzKUlFy5I32aAenFBDrcZB3E+t8YAvvVy57QQlFe2Q5b3oA5Elwmymja9aBHtGcjTb
vZc2C1V3XqaFA83tu2wQ1X3VWbeunbVHuMMDKEJJknNgHZpyCugFk8KtVTe6xDfnjd1XG9ibqUQA
Vnd4YhnTXmMFMNdEHXahwLaCRQerO3ZQzj2JXEeV7588r2a/1wf3aOfjq77YZdzJ9nCNQHAhZJLE
jQi0fcnaTvHtb41c7esENMecWAw7AZ2KQoMRWenecfDt60ZV99HoXSVeVR1ic7qf9ArarMD1PUEW
dF0FpN7DH2zXxKDlY/2uYuYSXa/d0YYQZw/QcTbX5ZXhiBMJYBz1ol+B6XmM1YenxM+nlSPpRege
N+ZAlhqq6bja2QMq1cLm7yaFQ76mz5pMeiRCdeyCI6UEKKGjy90VyhJeiw5LtWAXXIbZLFMxzz0L
k2um4CgyiJqkUepMFR6T4M1PZLQUESUETw5KcNydiYi1AVQPj1rYdzMggdlco6fjwbQRdMP1upn6
7C4Cd0uNb69rY9vUqU8wgCWJGc41epPSRyU2nDXhm0CQOce7Vn5sMD/05PutI1vTV3K0zn6p9l7G
6pI57QMd4QBBrSuxg1S/JmUvqqVAhFqD2D4tyUt1BqxXhrWv2JZDI+gJkU+0p9jcStSOq0SnbplS
H3VYzvKs6qvBRy2qUCWyuAc4kjy8NQaHH860ilxeliT0PF/l7PEsAEazOqTPmI5+FIuo+0bEv60P
HaMsqpfC42TpG+a0WTizwdQ/5lo3AkLMqTwLAi0S8E8Z78szODNhm7sCbUC6KfnE4bay7GrNMZbA
R899YaK2K/m/JM+xpTMaR+9qhL3FldHnGLXRIJCKoNMaNCjkKS0DEUwY2tDFax1Fpz2Wt2NmfA8q
yNZyGvHY4ESI8jKc8LSt8tgiElk1V21kEYK37xvvpRix69Q8Hvhypo00UfYjcm/pJm1nVxhhEbiv
eYlNDe1bUT+5Qf/iwnK7avIBLbxTXYQc833VA//OpVmFUgN4nCfvlGVVSf84I9MAMFz0KRxzJ/Ph
MbItauzcbNexSm5s3Xv4aUp02PDyOi03tcshpgOaVCp5PypLp2W0KYT3SEBxgjkI01WBlhAiIi+Z
Gj5Bo3wRrjSPcyduzab69uaTp+Ob8WywW05N75zAtI2Ksit0frSf8eXIzGbW49Me8Lq92bVPVgoc
30InuwbcnQTZN71sjWOHxlFXB/jeJjQpljBtK4jfdf/UM10N5XMXiIRdKSB+qvucDLgKM88/rOp+
2yTtW6v8eB0MSFZJL9Bowugo11m2U24yR1s7bu7yemUSjrfsvTzyRvSM/IMDqvGJvePDz+Hckcn4
lUF3ty1MHwFFPGsaUmqDZ7pRUOWbioRTlq+5XTg4EtnhQsdjzMBWIFirVFW+qsDZ9QVD5KIEzA4+
8S2AFz645p3PrNqq7Vcru+1m+5kiHWp33KARbB6NfGpXlZk+ttWqsRwWimL8TovuxaMmXMHw5AhT
M0hzYYOIX52pfwxQdcg3xByRlJ/mlOxh82zJ9ARRZMYFTvzhyuocRLwmlZL+ME/WnUrjTVpRyouS
5K6aQKfK1VfCAYHp1fYOk8i9b4lnQER4Vpbfm4ryo7GNF3xK5crz/W2pI5AKlD+sUAvux4EixtQY
BeS+vfcFBy5CCOjG5mWxsYTE8okVEIcNUI8A/UlWhQSkd9jyuB3Gad7glUAJYJ5IGlcRKOyUZT6K
2Vi9YVuKrqJeDFC/SgyV9VOdwuOcO0wYhmWQlTLS581RxMbzazr5nBZ6Z+NVz3XUJrgbUIEWw21m
ZmBNdLWt5/oeURuiHvdNOtb1gOtPtqrlMI/BS2e9Q2GXr0YhMXhUSKboSl0V7ScZozxdfWySPpt9
phwtphip+WDcB1WMNK/nvKv5UFwXL+Wo0HubMKh1ffavfLzckfnZt+1bnbGPNjMKvCTiBJ+r9GhM
NNfKCS1E68TYQpMYiu8HIu5sPaJG3Ni1pDlgnRo6LHGLlbxh62cCDix0aA6k+uJQ2el0J+dhXtPm
38rl546mf0RRsyUX4kFiCEr0cufXXoDiElO6oZxd1QuitoN5TRWUUnPbvwa+hyXkKxg6rrUpYBsV
j0lrPxYdmjlmtvxD2r5AeWa/qNDnN0P12vji1Zve5w48i7NRJdEZeuEwLEqTZaivwMu7D6jy0GH4
xnHUXDqCZke/DND0yiZMhJkz56qGpzwJfsGxf6/b/hjTrojmih0q4cuYGLuZo/VRJ00emktCR2/u
B/IHiI1GTs04ag3Kb0+8B4fTDhem08BZLccXO05Xuc5SoHz9WhpBd/CszlxX5YTcOjgyCuOYFhCH
wiH/tbNjkKKcsTFeha1FrTxpXr2KdXndNd3ZKJS1Vt4p6xzo92zvUHI6gjRsWGFW1oVZevLZs7au
Sr6mIH1SLW8WXr1HJCiII47wycGp9IjGNE59QlE11Vu7KPdpI8OoH6tFWq3xwHWjfTMLHUovBQfp
zizhPdOCuuvetdy9zZfQaiOyNsM8U4KSCbbAq77ESNNIuqZE6Zil5EHob3blPnqVUuuiaTc8Iizx
cNzIsiuoOfz0Oifvexiysx5Z9ibtfWCoKMitaIrCNjIeCn8p9aroVu/5+udIXaYxc8IKSEzaPrt6
fDdm9FnM2oDZS/Br7xh4YEt4YgNxgkOPG8OnhuK0gNmhSbbE2tuTRp5Hq8VURhesXDV2cVFvuaHW
MPnmMDemZxe1BlHtqiQNSavXqSq2msMe3Ho2Ng/I8vVUVpteJM8IMEC42u/L9HKFHZGuwiBeOyN7
j63J2Iyz9tg5zEMkWg/gY3Czq3mghiOJQ43la1Xot2ML3s51idvATY39oswOrJxPtCtq31bHWWFF
ioUNEzIpV9JbqDJGJ3aqSqlOnfS+lPbHlOMBcupebqteDfR3NBalGYGv2wCmTSwEC67zbcUE2mZt
noRmgaTZT7zQNKdyj31uXiF+olNdE+hgJajUPU4ypYF8tnLGYtvH9ZOOy22dtVz7KKrnK1f7Sut4
AblSl3Z0AUxBJI8/uOvAz2+6oPtImazVDLWSnP7hlJRYKArGx1K5xabXp+cpcxvcUYiOnGHY2HnJ
KAV2fh5wknQMeTTJ4Fpn9WuaqnM2DPYuigqfqtxYufR2wKqD9e/d6ivS3pvsBpJwX8+L7jY/GcJ6
zD3A1HFkMlCycXotkp3Gn9OtReABLbBgjr7m2bvU2twfkuy5q+ucEggwkx5wtLJQMRVDcirp0nO8
RA9sarGHdrHeoG8zEOcQaWfFxlvBWHBSdCXLNMGlKbMHoQU3kTY8DoP7lHX6MmPDykNvBkSi23Fw
F+PWKXZZahVH1pVxwhVme5vRVN3GsiQVYS0+IwenUwQA0nzRm+TRYhIfFo31a4y6DyOCNBX51dqq
ZgAiCOfXus8+k7jEImInOdkuwYHj1D/blLqUDvbtUPOhMMWy1OCoXLVRR13C4YqIdPAG6Jyl6NC8
19jQHXqEhL2N6AXSrdGqW99ikhVNHgCgGmqYKVvc18dypBBHNECGu3AwDUTHMsWdFzfQjpqxPJqa
tk0UKUR98xnI6dUfpVhr0rOZg9KNFSaAKTtI15UzHPrKBRjsFRAU3F9ATzVixd6mkgK9Nem1zkp9
U78ZsnPWbFIgn+P2HUUOZ4tCPWR18g2zdT9m5WvgIbKiYE420qa7MvrWpi+K6JSp20kNrxLw335q
Jg87Rb9P4xjKdIJ/0g3evWIO/cTur8TgnQR5DFmJAwELNhcKT+jOySmyfHzcqcdTSCqPybmhGLcc
FDeV3aPS84+G1Z1wdd0n+VXJot0sjLVyQGVGVV6T3lbRbcRvICeEUuP02njIqaYyaxlugtxUpnll
R8NDNiffQYAJZ0pbymqyStYN/Cy4r/6HQKa1bQf9mR1x2IAZLzZzqd8UsgEZPtv7WRPvqOicbaSK
XzC4ySubDRo6LbYnj5isUFm1tiun5uJNyafCSUY5wav0TnDruRXAvgyDqWbiyKpjbccpeWZLv5ZR
gB+G2NWOkzDdCnOiPW7eBRnjjLF23LXKdGzUn64WPDQquMl7lyZPlZ3Qx60Q/u/6+KzpE5o7Zrk4
VBBHzu5TXGtGGHF6J7ZQ38zxgrFw8BdhTRMMGcBYtG20UZnWhabb0QOc3bVh+m+RmT3Xqk8vUjZP
IsFYiXAAC6Bvrag0XjPH+LYr9hBqL3Zi9jePFnY+4ESf2H45kdVHZ06uFYC5I3vjrkw4hakC4y09
q97U6bDrGBzzcml32pvOalLSWwS0nLbZw4/kUGeR5BL7Mw9CnX8Vvv+m1rosaR2aQPyL2TpZFhfK
yVRB5kz/BvgcCGuYdHb1bWC5q8eYxjKqM+vW89yBO6lvTpxTV52a1EZE452KgY5ZKYN4IPRocD+T
ktQo3znbwRZnWr82NVKwonSZMKL1bF+AWfAsefmjVdLJautevMVNTsmvO/V2VDakHxFfu4C/zYXl
N2bpZqRM3Mil52WOU7FxSYBb+7YEUIBRtDaCXQIz/FjZmHANvbzSPWgDHY+vTxBPbdq0BLPbKiq9
W3GYYJVvK93BtDTdwW4udpxX83k5hpkfDgv+ViT0uOJJcvGmhTCpUbcMrsi3quu+0qDk6XEG/zjl
7tlJa2+V5r0fTu14wu+PXURz62PSx4S2RdVljHDM6FjrCrB56yBy6E+OgONwX8QfPtFBa0x/r4Nf
r5NES9YOwAhMgeLNZQJYuxi9R41A0FEwp+mxcKbTMFEvsqGLmfEnZMi4LP0TK+Oqhy684+hwQAqB
cpEvCx+72W/0AI1gzNftPhpCroOmTe8k5F/i1sBf3BewC9aDZLTYjMMWXgPTyzj2aZif+3gc6SYk
htzEuUY7xbHB2TeWXA9C7Yk1z2i5O9a+HHWfYyjdWKU8DXOqeZulPagoXLjM8MqMS9sOgPEDUh9G
CvrBQDVWmudUDvpNPyiib81s5hqrR475M2vAyXIUQtaK1XyWwKWCmu+QJ4wZVtjOvrk1mWytlVW+
55rd4r5ZE0gLI0+5CaEQT7mPG8Zu1JWnDdlOCHOVDmxnfkEX2HXnQ1aJp9KEeIs1GXE06QAEvXnD
2gz8N+n6w4kNHp/0IhBRWMa7vPbOWZe+uSbkY6lLiJtY5PBFvkF4+aEKMLRxsl1ODASiVay2/iCg
GwKocEw0Obn7nOrNNoZMMc6Jd8DUz+CjcMlts6dgPSvox6YzgU1ENeuR+jRynNkFSExXS0MsjtHy
1v0umWeOU3b7K2NiNivyE6AHZEx+i0cjaDl11iTuEpDJrxf45JPgP9g7s+W4lSy6/op/AB2YE3hl
zfNAFge9IChRF/MMJJD4ei/wtsPdinC3/e6XEgdJLFYBmXnO2Xtt3gRjRPxj1iM0kaZ/xym4LCJ9
ekY1mSxQ+rz6NeZAU8fGHgAMV8U7Mil2SFALrjtUNNPqfW04z1XLW2FN9V9oBPOFU4jtoA+fXaG2
xVRHC+UjBglL9dvh/wRnqCdLQ5sHvUKvtrqVobpmTtm6xi+zpuXu1vrFburXlPMv8U9iS1YcwJrR
O5oxlyNUfMTmE79RS/ttnXvNtkFiCd60T1aak3k0UdnOpHgtUBDDJdQepY5zRhqa8TSQoZy2gJGb
bFl6frYLun3bjaCCyyB5zgmi0F3tUmf+b0/laif9CeS207zH2fALGffCIdyBmLetzClbAn2TRTRb
23HYB253i8DQVCZl0wgmZoc/cZMLVT5BmIqXqmEIXNc1vpd+Wo0aOyceNXOhquImxxieRUueWVyi
rjfS9kNg2SI4ykzISzkRbl6dOHZ9Oa9GMHT7wBY7r2reOncm+bLXI9f2z8plMUB+y2lqFsJ3wafp
ErBBvxNX8tAvizH+WXX+F/mNf8WORuFRT8+lBvvWGd/6fGQEzl3lZCUjaZab5UAOJPQeAtSm30Eb
T0DYPWdJIhETQKg3umsfUmu4DiPjz37Gh+bZBA+XOWtJo2UK22s9JOxDkBaWWsfIGq/pfNOiv6+i
dIFbAFTTWBBqxbkLxeMUH6WV/wrqToN+IMOl23iHhhZEUBifedPBPe/L6kl/Q8kF6mMThHUF0ZGX
aJ5W9mG65X6eh5nRPkDjvd5OQ7qeaovZcJzRchrSOzzcLcnf6YxkPec6G49ZdAHhmWtZ4wwXEaoV
zzA+ORoxfJ8UbYntaOIB9hWzfSGij4YVsKYWZWyLfz7ISE0ngg5skr7EE/duAJrpQIgXMqGh2aKB
mdRSpHLb6tQkOAKgiDO1PE7WaM0WaqKbHG+hMyNfmCPxxlU12FsnuPeI6sJmhEKhQ2R2cSOYsK9G
D4l22Z9laCPhcZ9FqW8H0hPLoWDDM/2vjCATtuntFEwI9IDyjIQR9YXxl84p0QugYlsMf8kquWVN
+ajjAN18Q1Ufp/1pkCAuWZhOenJklyTmy0Kw7Ok2Df8qfnUiUtIM4raY5TPjPydh/6US9HPK529U
fjAusZuXiwxE1RPtmZrRiZFKmEE9enwMc/Vee9WdodyJstsnTloyqM3VuqNATBrjt2ijdKXM+uZW
QuN0FODwloR7jd0+H+ZWrkbOKMaKOSM05ZA1iaPlwjxVfsHrR3Xs10GNqqggZDjUUPRPeboCu0bL
CVVSpPrqVEesytb4bDOoTMJfrpn8qHRoXiTzBtidW8ypNKJkHxT7OKVKHPsW6Elc352k2OpF9tvy
i/ynnU93UfT6l1P2O5EVHy179C3jLMnJeSiOsGbGcNRXpCBcmSOU25iqg0tXUIC2VfXaxdbO1r1X
M+fyhXEyrvWh2DehSj5rLbuNBQW7W/WCcnVOW8R4s6Jjx0x/unbZlVTD8NDX9U+kaksTo96eMQT7
m4p+x6Oziw1B1jEDn8D6EaQT4QkT5dTYy0+vGt8KYaQ7bmnvKWU13cBL15dlB2PCVRQbFZ2dduL+
jStP37EivzkSoouf9C9GSm4EJst0F3AHjkGbXmIm9ElHe61RDY0XUq8A0XGLSGMV+qlJ7zAjUjfs
Pw34ijWzXkjHG72vT0UetQdh4+2QDBgWed9r+6AlPdAdAI5XzGl3i7Kx5NmTxTVzXZyDnq6wJs3s
ZzP9bAW4+8gOvuLA+qs369d5JUvKrVKEWBpWbCJTwQCMcbjGLSk4fNHQXqd1ETEJVE9hDggYKcLQ
e/ymfnbyBlrYSq8/RckEKNY9tfUoFpQJK7aeXGArsv/A7kFScZAUZ9ggm8ZxNrQkfpEDsSpTl5Gc
15PrSX3XgeHxaCpAXAkOvluT5Cs/ESvNM12meD2qnac2r1a5IQrG9w0vRMbIeGK5glR9bqUJhyNo
jnUJcKzMG1zChFpGyTYGW7TOcZ8v2iI/Y6HwNuS6nSxneNh6tkWHyEUeWpznONENKqKP3jxsNgEw
bgqnthPey7D+UM6lGPBRkywg5/Pmsa+KY80ZbKqsrYkufulX47TMB5qeFeq8Y+/UpC+zZMNjX3su
WdmD5CgXa/XRg+IQNB7EKrY2IE+0YUkk6hcJDVxHMLPSxng/gseqC0KivHjads08KCAaDsEtK21o
LEA3MF2vHSqIhiCnQmvuNanAYU97x8NrwJIsbiQ3bzNNnOxB36HdWumtOLVWsGN3UYd25BRUI1kK
EAvFJDGZLplHhRIc3xRyk6SMviBPNf0tS9JTTstR09ECjal3S3mb65DOSEK7o2a2EQR4iavwZUw3
iiMACpSe/wX3+ZPr2WCpQmPX2b9w+xNxPKSMrlSI4oRBztA/zCS/+ub4NT/JwM3XrkivWWW8Ee38
rLzwZc7dZMPdVdF0K8PoJer8h7S9o6vCXamzNxTRS2b/5at+S4L03Y7VYzSiVxKFHnnrPGMgEvb4
FtbeGbf4IyvcY9A9027YjVN6DQyiP/zmrAjEnFrjQPN3p4VMJQT1RONu4UVcSXu5hyZPdGiNpZV/
NsG9qdojENqV1lQXLfS3UZC+a64JTcRcKZexbw5TZbhQ/e9lRl+tegQCP1IegWNtmGNolsWkhfsv
rilZo4jTjN3fS2vrJEwzfcmeGZVY3ttIO3HMfrHGcNM1dJ4JC4AsEhCIaGMvk6TqsVAFOyr/9wY+
7Gj3zxPb0rwgMJCsSb6GJl5lP5Ms+MGeQlwDm+5g969uHF4QiDB0EAXCofJg08FOQ25Wizuk1sFN
VDDtlHav0vJQ1AOY/J0DgMKzW8I24qfRP3GKc5ufg3OADvBOtMHZrsOVrKKVZmPId6bNCIEn8hD5
xe3RZDmOSjqy0ipOXqgdqdhS27hmdv8j8bO920RvZYX3MZmOcuxp+uH6E+bPxjVOLchBJ7aeOVqD
MqyscRvq/MuwBKAVLJzS/u3MSk0Ns56X0Jke3wZPu2uY0vndyJ6sO2aTxalNu0NYLTP9Xcb6tW7T
6glP9EeQRm9EtX2mHcbI4Y5g5jOn3kthUIgqvU8f01T8Lsrq0kfrEbhX1gwrixeFWxCESbJ2OuqN
sACzEb6qEDlCIu8xBNu8im/AijeTnW3IKynCcC26APte1d5LI97Ewa7u+tNUiaPbybXjq21oDjuI
WguEWwtUCqugvWGVXnWj4IhJ5Fs67SM6mUVOPOw8lv7US//MTrjS5bLOMDBUZvSpaAY8RYZLekVP
6814Y8R/LYOOTvr07FjeKs2Mba3kMziaa1trD82l7cbkg++/eY568yjCNN7GcZQPX5HJXp9LZb1B
Snyeb0C0apfebFeuma6zQN5Nod6KtLiO7t/f9xFLBfu+y4+jWX84l94Ob35RXAuV3GUyvLYpwcJp
uTP9/plqZDGQdkmE77Ex2mf0ePeomB5ZF9wU44rWPmuKCRTCX6LNHlqqQ9lY2W5/0kOd2AIE8tk8
pnGP2RjfVcSTVxLevnueoxKsvl3LRnvGDXyPGv+sZ97HvIx40mWYYTzNz36E8lrFj3iI7vNK4gPM
MKwFnk/PfR+qa9ikr8Cu9iHwK2/Rjt2j/WsiCbBTi5Bbg3NwNpxVeW0NeUJbDxLCKR4UMacBzktD
1wk76IRkh5ZDsx5jddQhe8DLuo59cq81tf8W9SXxaxkC3zP6c917Hw09M69qYVNyTzGCjK7aJZvW
gpRXr1f3eZmb/yqzrRcmQA9LykeNNCQbnBPukXvd5lcGN3dXj+8uirFQhq9V8w5D8my4rIxd/MYE
+dpLcc6y+DXx7ZNdf2V9f46i4ioFaeSW9v2LtW10tzT7gRXXJX5mfj7+/HpK+pScyorhuc2KvSUZ
Mw3ZdSifsyA6WslnpJp9p3wg1vGrlYTnvGWN5kc5/AaJ667gZU9Tcgpc680Z+3MXac/zGzD//7nV
njS5ca3wjpLogA7tMVjjWx3Hx5GNjkzQd0uFr6OL1phd70fsuh+OMzzPV5QhvdMofqkqu1I037vc
vtgqvHso7P085xQo7xT/FB+ojrj4YpIVMErv8brdLK+/6x4/C3LF/L3MDrZ189n0Bdrl+FXF01tW
Trf5l5rs+Er51pr1xlLTjZHjS9L3zyh0P743HV18mObAEZbBcPSKNPQ5FuIDguLdAYpq9VfVl3gb
x70wg+cGKzIUxZVB55run/KHla5huJ16tMlfFonjuZ9xco9e5qeQp9nW647SCD7mO4rX6mz0xpuU
w0vWbxKZnE1DHar61lryeWjsnyIurpyknpkN3J0pgSynrxX6qe/LRpeP+eoNnXFXEJU+0cH1bO3g
V90zmp73aZL3ZE6jle5H6XB6Ffm1zuwP5Bpkmjtrrkw2iJSArOBhlvk15wad98nBznEbDpSodMSS
4RZ08qXv4rsDQJMl2SbEwtYcIB3Yi/hnDD6/t9ciDV96vTsPTX4ySnuRx+FmrNOftpX+aN68qbkF
6yAJHk3+lwrkhYPusz1qhMK253jgpzv9g+HheRb3MdhqK4U8uzgJTz7rZvLec8tptnts1KX35UNr
YMpE+5JBWzR+H0Pmp/X9NvqoQVssSRbKMpS1/Hy+4Qev38/TNcGdvYST/hXV4Z0GAue8H/Nv4XbF
OyvwzXb3PjxFhvjPYxi+wLB5NyOdCC3x0ZC9woL/6MD72cN0GJDM+MusbR+2MC8N61Y9DxhT5T+P
nn7IozUCdwgg/AvBGcsCveQUa51vi/Jhh9Fj3rxMc66yVlZTwAZofxl5uJTUTy4VFcOj8NXKnXXP
Chpa2r0dwQ2hNSsF+Q1IifN2k5fTCd7+2tL0U233AGDCbVLEm4QzqaBiTwA5pkJ7QVgxx6sdGH8c
HWNa+7jk44gQoSG9zTt74+dbP2l/RT0W8VhsBjd8NTREU5phXwIIoSFwekvMTpauvA7F+5AYX32m
cU4yWRarl9EufjrN+Jpb4nc7yEueQYvy724QbXQXTLQtXxKT1Tb1jpXlQWsDucfQwgjvDjZstwBW
6IqtqLP3XpXbqR53yhv2McrKvOe8jF+fg71fbT3StEZaXj2EI8RF6Fg2QWcfZc4/QOokCrWsHXOB
YV0h6VCsDTaxQP1xyoqrFc6tL/coEuMUlt1RJbtG9Bv02RedQd6YraMrm0QM86TYZkF/xOxzHIVc
dTSqO/0Q68SXRqQTwzFNZqOgvGfOG3d9fCEE1eY83KJN8dzwaIf1oQslQuhh1ejka5tqFyGW0WlL
KpfaT72GYXwcynxBp+48y/8Cz2Q2H7wYOHsdE9zahHeRBNz6NzNUjpfOEjQxEw9nq+vlvo71/Yje
okLhWaYj0aPRZj5RIkvU/fCIrn1f4poxpc9yoPaOTM8hZw7P+Zn47d3t43ufqBtmAySvECkc1jQG
4bK6ZEV69RAh4g9jmAPQYBHxTEJGCegkyOZESCR/hVxFZsKK1MtH2clnS0MWmbTLym9nQTNBK1Zy
CzOWG35c+p4rjVRoTgaNFm+qUZ1kVGwnG4XYRXzEoUA9XR1qWluj6/+2W9i09CZw0m8UDbQSQ5Lv
f4njfHANk5ABtLcxWc6k/hsn8nFWV3Zik/gn00Ga40a7bkwXGUNKdBq0EoKFz51otuVKm58lX6/7
HIoAwPOkZhI6LqW89TlYOTFumQQv4Pww3aFexieSmo8Co3JH4yBHo6tR64uczlg4rPlfF+46leba
CgjNVTEtbG9vacU2MqaTpHkbtN4Ok9QIjFWZBEDY605hCUrpzAQRnCjCrNtLlciVF6tlExA2wYgm
gGoqQm1Rjd4+dIJmYZsYdOSuzPULBrH9NOQ7q4428O2WhqO2Q5TtOqNc2WoNS+4JhSnRbiZzRWSH
ZBFNybox8eVYOJWA3ulfHjW4ww0k+ZWCjp37y0LiilKA6xSpq2+tPHX37NP8CvDRfF6e34U8tGn+
N8tOTUtGendPjK9aSvKur598GHYlfBF/H08wnLCW0BCN73KItppVbKj6P4poLtWiW57aH0lwT5Ay
SRDaojffxksgxivK/o+AhjlVVgUtsPfWgoA0bv2pVKemHV/Qkh29ML9K1AUVSbJp9ZbVBNMl7Wa+
CjJdO7HeEHNY/hpcWjWOiS7HVjcE8gypKXnmyag7W0fUcr6+yTM7pqW/nze8Dg1mSApyOIpdQ2Rg
OGjrIWg2DVdh1BAuXzHRSfJTaLDzDeZFb+Oz8NJFUo+/At1nsKz2Bs+6xK1oCUbMORU6rnisLQbl
qi/TLQ4PPLeXOhieGZhcjVRjCdRPTjUgUp3JuahZWZ0sHDvz0bQOaXBMa9zGp8Fx1vO32dGXTuLt
RM+2hv0lF6ymebhWODDUYOMgpFDg8zg3NgF0VK8Y1rKzV26yhXdJUD2bASjTVa5CuhzReXTBjNfR
qqnGdaD8LTvQygL9hU9qdgnhHl5lbbYE27CcvzzxYmsi2HBrnpmlSxaDWXLuqp+zpkIhZMQXvJk3
wjFOb0rmV9Xax7F01qMfHTT6fdGNjsBe2ZdQIhYskfC33hn2+TYxqkucWBeT5Gc98DcJGEcmuGRp
g6THQbfqaFhp7X0ILpOiGnSqjdKmjTvVH5UV3iq2vbjZpZFzROBJB01RB3u7Qgs3Dd9qq5PJq+rC
gNVcltYYz6VsljinlhJhqJU0JM01m2CUKyt3jy6D8SG36W4NK1NLd56OgnWMjhCtJgLCiklt3cFZ
Ytt7rRLeOA54MRL5uZqjYlkmvnhmpP8WT+m+t1GK/JwvKq/29zWCaNPZeWN+UlG8sZGjJMr9nWS7
QWc4NxJWWFRbY7TW39Wh3T2HlDIERb/XlX7o4mijGR9BEO1ALa4qhz6eeVRcKgVFoofD2ZGfuaOd
WuDZyNtOGWHf9U5Pratj4kC2STDUWGF6ueYfwtftMK2x7AiinVEz7UTub/LaI3V7WHR/JecM/png
xTOfZhTh90vOz2rtiWhS44ne4rKHjEPnd36SCvRdlvgbOg5PXCs/er5mpdEGauieBvU6aEwsURwC
+DOJg5U5jGuv/MisYO0Czx218GbahNfp9tqL5C3W+mON55AOGek6LhMEex3bNnvcQ5tQYkRqOUbl
FpXMUz9b8nqdVkK1nhdm2cttFG+pIXlN6sP3Wq3zpvv6Jqe7V4zOmtb8qo/Q0Fbfr4aCuemUxXpw
o6NTcQXLeKMJd9eFA/R+FEpxv7YJa8w6cU6LbJ+a8lExhkunYifMfpdSKmPSn2PgD1Fgoxj2N4GB
2AZqGp7wtSqcc8ZoHK3isY0l+MHpq2sa/l5ORyZ+m6/ktI1nj81lqrLTAAMcFM7JshHSolxpm+g4
SS66wlwxuyYWjjFZWB3M9t0cGFXJdlMY1RJekaCugzyQ6dDXvUNRFWv00xs6Scv5ja4F0o043yqn
2Ge3iTNJmr2ERIsUjn3RNWjKPYVU422qUp4Lke1hDWwbpW+CGK9aQGafwx5dNxek3ZcgOzVleY3j
YpfEgIzD8blKKXrIJx9jf9fY2Q697DHX4mVi8ZMQ2Uz4OjOkFTpvw4gm1Zy8rSJa0uHI7U3HTpU7
NWH8biE788LZX5mZWBsURmVSkaNIn6xwrk1SSLT8wcMyNXT7ldWuD8HoRStrqhgQ51QCAZr6/48P
+b/Ch8wJl//naKJHEXe/v/7HIS7CrzL/N4zI/A//5swZ/xDMXbFOmZ4N/oN47/+FEdG8f8CQIGXa
cMnUdgGMwB75J0fE1f/h2Z4QOjwzV4ftwf/3z3Qi2/+HT0rYHFwkAHmTLvb/whEx/oAF2WhXXFvA
KuK5ebbp/gELIsqP9kMVDYusL/9yIgtcwtjdqFhXJiWH04mj+VwFU3j6fhh1chmrxsnPhTkTk2U0
7KuqdF61JP5pBVO/+ZcX9Po3ROhfAyzNb4rJv8CFeH7wHC1eNgF/FsUoL8S/kjHT1PUY0XGuiCrZ
7VwpMXNYOpg0y8KPzIgGIVGw+f70+6E0LYYKhfZeD/jK4rjRro3haZBBYgcu8my8bgrrYQIEnInM
FdLwqVomejr9yP30VmXOJp+FTLxv+Uszs8qizGegL8WFLsOvcGj1Xem2zN6AT+0icmuXVpcD27M0
Eogpfzcoa+FABrhPvIIpnp3ZP0sn7C7olwdpamczlJhATAQ+nV1Eu9DGgdROXf5q+trVbdhwUJMa
7kYohqdj76K0aUh1QaCeHtiotJ2X9hhwoiil5rKmJ08aP9LEjX8mlUdwdC2sgxh43qBeXw102885
5yaKWHmIXSR69IDSVxIH0YJGA9RxsprXVj0iJgcweGwHP38Z4GgunN7SGRZ8/25zN09gqvOoGvrZ
cDFeXfddxXG4t/tGQUFyQZHJkHEjRHqf0NufGqd2Vt/+t+0ygrZpGnhGFaymodtFgnzRyjOuofCr
Rch47imqrfwF8Vr6ola+hI8WqdRGv4rwCW1svENxl6/DgUFWXQy8CTQu/E5tDYK0tm7nvhCTPt1q
OLVQ+sLsaJas/UzGmXP63Ur6YbTpozmUJ9fGK/JMgrHr8pJbjoWZBqSFpTXZPjNRrX5/mhKkeUEw
7l9M6ZoPN6mDC+Ovvz/rdSC8kZ7vhQr3BHbns4Hfx+U39tqmXjJndXhn4yo6pGaxm7C4uN40PZJ2
aja2XdRLiOcAG6Zzikzi8v1QTOjqBi0+jW3Idl6xkuxpMlRbRlbjiVLVwps4qPdsQnKvVYjSHQeu
jjDEiz0O7Q2i3XhNEw5hDgVdOY3eyQ6y9qJaFDw4uR0GQjgpDY+hcJfhSBRpHj95bRB/GVWODEb3
3hOwLqsmoCBTHOBAHD2ndH4uFaZSC1mfXrdH3p5pD0lxC7igYIKNcZmRYMGEARHBQpPIFaTR57xl
pqMdusB66b1k2jYCRRfWWPdW2In6pfhAS4bpQ1NQ6SSYkLzt9Htjs5TEtiM5rjJ7CuOxTNeJ0Ns1
Kj9xwzTquml9wycqbm4Ot6RyihPiy+5qBlN6sknjoGnvZgR5mXdnnNrD93uXhcmXGz8maDFHfX4z
C75ARV7s/L49e1UlDlbhMp6x9WM/P/gzyq+nZ7K0SMM5BJGaNnExT2SFqGiDNNknCTvcyU39oo/J
IfFCFHqarj/Gbi4YtST5LMv6Su0f/fwvi+G/E58c1kIaWWwZluFYRLP8CXYLUqlcJUjy6IxA0rsZ
StBuFMeaxYB0vKSQCi6BaTqPUN61xtJea696q+ISC/Gtn+j514CrLqHtY2zPCxP5G4YYjl/ZLyVC
qrLSeXhZUFPDMOyfDxV1OYwnQaPgP/8ixncS9L+t6u43WAsoINsYNtA/VnUjM+0Y1hD2tAYgU0If
5/D9UA/tPz/6319zZEMQdwXVbhv5iBU6h0zovnfOTWE3t9YI7TXzY9geiZbjS++A/Jt5eTbrpt3L
hKGOMTrPlvXlunVz//5Eev1ENkLQbr8/JVqn2VsNsAD2jHJXWyHXMO/AIYybkR5GZly8bGAWYlbe
ZXJd41hFI+VvGx4JkcHWhhZ1jiT+kCjzt0kbypeCcPGNNpHoFbGGYe+oPXefJthPK9G/ZhTC4dNI
fkiE9yfP3AcmGfGOTASdkxmrm6WV/ho7gk6hT18tr/zmCDuVgatp7aUyaGwPYBO80dxKvGLHbrww
PVEHEmy9jebbnyObyj0MCu0Wo4TVk7tVi2RhWBoEVcigd3vIf6o6UQeXiPi8wTMpAZQcvh/CoOK8
GZjjDRuFfszxi63LBtZHa/X5i2GG52EUG82MbX/bpyWg+QpqlKPjHNQyJmdR0qlzouGwWXZuixOH
uLHvuxll+iIyWQH1SU8pRyLwA8UEY8hhXXuQ5xHvZkHs4vs+leMU7xoHiuzfa7COptGdUQ6t1q41
W9duJVfDLB5u32tX/bDYvrZmn/GyJFGs9rmRNKfvh2HogvWYx9lTi7QCsmmE/LCck1iMvkZcktm/
rBIZBpL+RC6KxO3XnPjIgOccTmcsQl+d5DtJ+tEud1QWLfGwjsfcIUYnt/UDgTTiFNOQWoOtlcsm
6dOtn+GBKQU+otyrUSZZ1O4mxK1goOFHAov7X24o6w9asO240MlYFhxbEMBiuX8gGCeuyh6aRY4E
lgidqjK3vt3TbK/9iGimjAf/1ozeytZECWuW7fFgpnWJb6RJ92QptZckTPJftnStNQsxIjwG4UtJ
3Y2g0ivOMPIOaFEfHh2+u6yxhEhf/ahK5L3R2JY0n/RNVSXZHVvW2uziFVYeFBwGwjpi88x1XE7x
wYDO8d+inueF4t8XEpeZoT0vIRbubvEHWjSAEZu2A1VUmtAgeGoLg8eGUDQiy377Q1G80PwdLuXU
o1UfYa/qAbdAYBzS3C3fVFIUh3Aqf0gvGa91oZto1p2lkaP+80ECbxy7FLArfHHqXfOv/7wKij/f
NGGjy/MB2du2TkKo9wf0PR5nnqbGYmxixLpi/t61tjWcGuTF10w84rIZTxMwEXYyQg+K9D0WWn7w
lOcipApw9hj+dii94GaRzH2rPGpj1TNp+P5ar2Wb0IEaG8huJqtpf38ERsLe5jSLhvl+H0YLAb+D
TO+QMc95gkSL5IopGdpF03qzB46mpiavfx8dsgAFLbdrW5vVT1kCzuKEmtEEK/tFJDpxSuYHZSaC
mVUq9kXfbb4/+/564Lpy4yQg3zSn9lbCS0iusI3+DSMV/hlZHexWM/sFQ4Ng+32Uz7szfUtxMeIE
Hx+OshXhErTC0cEd0xGRIGQOGkFKZ2Vyug/TrRGjloF6cXNj2Q1wc+Al6JtOC//L7Qbj8c/LjoR3
R9hUb54hbPMbAvsvvH44p2k/6KpZTIyNNoiP9yPNJYA8BtyaQLc2tVNOx8ZJjKuFsWg9CHA8tdTD
0+SidwiBCCwiVyaPsJoxTinUrKgNrilzYdJlLEwRXWesDB9N0tBlyQ6zL70IWTK/T41+OcSFdf/+
yEA4WgB56nrN33S5SU44JeUSTI+xFqCRCHFVP+iELBpTj5/bvpoMZvo/MioI0RjN7ftBJ37ggNPE
x/6Sxydb9v5t0NQvoM7me0MtoOsJDezY+DCq1ltaVaVhwHST9zFmvByTA1AnwwWxb4btv/Bf+7LX
ULh1Noy1Qn+aZhe710z961AZlD5xXh91kf2USLivotBzrvuSV8F4bYR56E3XecsGaHDI8bxT3BPn
oGsmlYVb0u515DIxoQkNXZkuyyDaxx7hVH8bEhqvQ2USRMOKq/k7GIf5LmmoLOzBdurQM3s9J3v8
UJumMu2dFgfmscvhByG9ym+TNaBli6W/kGiEFzbS3D15vsaTLgqxKggSgq4sVxqqpKI3f6q4QfAm
UOdwAyCaMpDgFQS6XYf5I40ihZo1zBhKyokmoRduS3r1l3ogUigy4KozSkqvEV6rvSg8sQ6bojrr
rcFHc/xW7SM0962F1IP2YmUVtUJGmyptXjvh74j90O6WmBKkUII9D57gGpWs8ZJYAKe8gN4d1hHj
BdiFvzY17Po+CA8tEPbVc+xqO3BzLqfEW/7nNc3Q/wTX28jhXNsAPOw7CITJr+fW+ZdbQzdwKGi9
Ta6qH/6IBZ6AOlLJrZ0f8Mopmr0QKRMzT25W6ye3RsVE7BjG5ftvfH8J8S/YFQgwM3wHSa2VFIti
TJhTFkZx9dgQdv4gfn1/Ri7RkS5avvF7GE0TqTLn2kaUsws7ZV0tNCPzCtn4HIWUX3p7h6zGSzUV
J9a65CCCJjkwY/rnR9+fVkLC49Zpt9rgwV9iNgRRNFBRtA19WXkQDKOZ/KC0zWNDLpJ0nLbWmDJU
6TTxCvTkC/ddA7/oqYuBsNAW7hdiFM4a8bn7mtjxuZC9t+LvtFu4aBbmeIxtWX9thsjcVdb0qRU8
da5D65qz1q4QNcW7op46KpiuXtIkrIBqJt4NT8jZxrD64hs9Lg5h+rtpjjhmHtAsw0nUVw09wS2J
LSL6RP5SSFc78E2CNwN4HLxLwa7J4h3NCOstTesXrOp/xX2MZMgPfhVtei04zPy9s4aKmRYZqndL
Ly3GpTp8rDZac+JjbOU2CwyF/SEyQI96g8cyN0XdSvNdf2NjXHpKfKl+VklPv9x13hPI2dA89UWf
NuGL2bBA230Vr/LUsXfmLAbXEaAu0U0TB+b6H46X4jVQ3UUb+nTVdM3xf1J2ZrtxI9kW/SICQTKC
w2vOc0qpwZZfCI+c55lffxdTdXHbcqOMiwYSmVZVtZwkI06cs/fams7ZmeN9yq14TGJhHeH660+B
sH+KTj5ydF3S9QlvsWUl29CVxpL8SH0XjHaxbwoV70tN0TQqvY3bhvV6sib3U2/PpXznlsuuUxjD
myi9RgHh9QJo142WTwQjdCiQQ1o5BJhaIVm10VQWjAdqfAzLxgoeKTaGfV+nLc+liF8sN/JPBjaV
RTt/dKCJGbra64YOas4avP7QWPo/L9Aqxb7IAT3GCGPquBMcnWfTw/xxnF88I8rXU2qYK6KfaHxX
1ZWkQX2LKhr4DPi4U4eH4OSHj4LpC2BCWV18t6kuDi7M93eZILBTD5gA3H9qz/8IYuJs07SsUiWI
zxjq5+co75gKC5OZ+WgSpeiO4bFrVL6pRSoZT2AS8wz8xiDWsENEhXqddPfB0ZBnZ4qWtWxb7wzQ
NMzj+tWO2pNrtsU3y+6g1YRue+3ayDoFPEOrJh3ybxy/caN6NgJ1oGAutHDSnllCrMDRXrPCe4yG
6ocn0nWLD/PZ14L4VkvnaPR9dSS6a8JJ44YXemO3toDBiGVw42HAXBD1NBHGkJ+arrKfq9KLnq3C
QaUVq+qW8F3vBszcYA/46LlxfdNRki2mzi53beKvCn+6tU6sP91fQMe90pkpzvdPxEJOG5xMahWW
5VPrTclB+LTfQ6HjG2uK/hIFWvf+ghYZwElhtHB7mfYFYT1t00iWz91QHkLOR3DI/WzVm0WLVXt+
2xqs1jaHQ2wpxT4vtX1kOseR9eZFVAopdMcgqWr6Xxy7GJFpzMdkg+KmSSdxLIYMQJqjKV69yFWr
eLLZMSdvkxe1dglMITZ5mdZLOiuozeYXb7gMUZnsqJy/ulRPZRuVv8yoRZ9Y+m9eqrGfC7BC4bDT
bAMLZdHrl8lKyOSchukCr7EX0UZvcBV2ZZA9g9rPT5XRAqnqQsa0GCu7phif5NxVtXqrWhStLI55
gozCDXAyVQkpH5W0mm1IyiT+T0ALWtJycOM0+QKwWq1J+Ok2ZmH/Kif7qyxJdHWRRC2yBnTXNPhs
2DySRsATCs3zZRwfSub6D/qkLQBL75syjt7gfboRPa7Ui68t6o4DUvCE7C+4etq0akNX4IbEbybx
E6+MIgRxkA+4AMhgX2CNhb4TFoAFIqadXDmQsLeK+ahfv7Kd2au6NQ+Rj3WPIZvNSlftukQ8FWH7
XbjRLmqceueaBLSbOVyj2mlgUkBQXdTm18mP12VlI75Hk2joOZbIaZ+O2VeI+j0Z7z7NPlOuAG7D
DTxniTlR2w9f1agbNBgya08nk2795AFgUnCXQmOCalutoCqzTpcFfeQu/5lEjbWSBXnclAaf3Ihs
ibYOrjIfvoqE47EW+8cO6hgqTP0XilKoMzxRQ4Ud17eTrefajxn/rSOT3oeuI+dNL/Mf8PbEQSjw
JFlMmsXY2uA2zI4s1dKlP4cjxjXLcOueCatJVk48Q9TQwy5yrdVXaHfoeNxoPLNF1h6uIc7Xa7AD
Ohwds7gkrPEwyKGkWEK+CJfC2BWoAnph6Sv0u7HuGTs/JxGS6o42w3AcJEPgkiLRstUnQLvGks73
YxQ0P3kGv6lu18prb1qPnTluJNq8RU9/fiE0tMM9lAW2i2KZ0pJyZZasRl/G6yGmjEZ73YCFYNDZ
TCfoZNE5z+jAjqP9GoL6URlO4ooNcVWr7tym6NdpKnWn/BglcxKfqYpNk9VrHVN9UdEBqQsGxrJX
2lIblAL/dsTP92SHk7PvJvbH8adVD8e46jYefJFtE1S/dB8w3lhWJy+GlOpxFJyTc9a42uVhchkv
BCYW48Z87RsUdEK2j3zxbG16A4MKbpjw+iP9crxSNp0PA9Gwq5MobnNFV2VRb0k7b5eyAVFo9lh7
YrzX2JjWpZtPHEQQfWvB1QM4ehyzl94IxkNiGc2xVQZuXImJnAHTstcBobSMEJa+535xm1+cSZmu
J+KWOcjFksj62rROSUMEvwDLvVlEhy7cWdZsKqDnq4MKbYbw0cx/huVUrGHsAucJuR0mB9C4h5ly
CZCywV4XUEEI7Sdmkufcz77iNIaYF/+qXHPCAvfgtAqZaYiIDcroge7a3hL5ZxN28TKyjI2iMGC9
oDmfmw1UEfPSBrdoYp4ui5Z/vOkXY9d94/QklhPPYqvacUtrZRuVZbgYm8rf+LQkN+hxU86cA4Qp
W6MNgmh1n2efHWfMMWuzYmZqRO8yQClKW42ETGPFJSW9lePssi5S8KzOxuyaa+fFv3q36Bdd1dhL
fQj31kifv6Z0WNotqX4jPeU8AdbTwrusofauDSPjlyvdtTWaZ8cOAH/geegrnA15jYihYkLmVPo+
wVbLfru2hgxnmu18DrAbQuGyD2XqXw1fTouqB0I2dP02HfNxk1oYiqYaJ9MYl/tB6bS7PXEAn/Rl
irZZOrtEjJLl3niKiSdVrcTzPRWfkaxQ6ekkqyWROPpirl2KCnxMG21iixwet0Zmi9HaZataYY1z
WGAO5ZiUhw4wz3psIjRA+YJw803ADICmz9aEARJDJXKaFsQiJ0BGWxgXMQktbPEr0jb0DyGp8m3m
k7R2AKdWwyBpZ+To6CMzXpZuv5F54e+MEholJpda1nD8J9ZrcJ4y0/ttbhcKU8+EGxCIyK4zjT2s
WNL/sIFrQHxIlJ6qYz8ah0BoT0llNxz7Pdgk0dgukB4SO+CXHWBni1jjovzl2aW7bTkizajUH0NJ
3oxeksASBZsx0p98L40XppnBhI1OWe5tQyuC6lkN+xb3Utt7O1+S81pD2ZUBg6U4KNEoTpB3YNU/
QQgAIMHpm5jM8muuyAqJw57oJzy8uVOaq7SmDVgg/mYtEiXUDoo2o34N9cDC1Kethn5E3zXCs0hg
StIszR9bNLALw9n65EFTh4U/pwFWI34KaxGlsPwyrb+6QfGryaNrVOPxDFrMbRHeCdcg3dSZFs2c
TJ7l1BRaYGziHkdomZowG7QWYR+iBkQhB2q3gTgz/xv+wDO9BYTP40PsyAdqiGe7mQ/NvXpRrIFt
A2vHqv1Dn00DC4r/ycvcr/qUpEvX/EwI5VrXAAA63qei5u/Yh/aLlvvfc5ONR2cWzyM5kz6V9V1l
jrWL7ADKT7NWZdzujQbycVkne8eF9mKpp8CH9O8MdrJsfYNllmUQRQeX9Gbl5pOhawKKQnSiLwKD
rzVyzvt6RZQqC9pYN4+tDVyhJ1egOFgwAc6s9+pmNXTDU0FOlwEn3SpVu89NsgFIDhfIQUY/YgBV
bFNkoAtY7HD1vWNPa0VvtpRqhhURZJanPfSaOZc1YLiR6l8CBsQLb1iHAnpS0/l4cs0ULkoPQF2W
INLDktGVCH9SX6o1M4QrJtFNM/FrNxInEtVpCy0FyqVvrMY5JyStuNnU+A3gwaKN22FnyaBdjloJ
Q6zqzE3AUZAfY4gj8Z6EaxYsfJHBp3Jy5BJQp7uKkLdBuXXnDDpzp0uegCy1t2zXVFzsPAYA2lUB
fcZ4rerkzR7whfVDpi0jweA8qt9Sh4JDtU2BLJR91DGXvtm3AGxalovJBJ8I72pIK5Do5q4YXPgb
EbBDCv43G4XNgVEOvcSR3kCqQ/XSvZXjO0sKXTK2rJA9IUVtNdbY5HN6THnu/+qa+CbwYU3wJLqy
Io119rbAjCf2PsnGzZBYF6pR8+QTyMHRc1VmdbEOQ/BAQANQ2nPwsFjS2kwx/oQybpnK2JU6jf4h
JN02Y2Jy/16ClnXWHLoaKqr4NeX+Fx7ZADJcpRYhhCGdCT3U4XmQY9pbBgz2Ru680Cpp1rHix9mI
ts086uFPUx3r0C6XePoPoAITttcJ4y02lLbANcOgJzj0ZvmJMQEMXBgK4Ne7GVTjLguSxhaJw54j
8u/BVA0Lm2MY+rUnvJjwTRgXGKL7WXUtLnLfWY9MjMFDYhS3JJEe6rM7c60JCPtEKjF5XYYd7gv8
j0mViidFNxEYXb6MPCclBQDcmAlaMChJ0dChasLDQRCKR+7o9wX0NGD+KxAm93+FJFRYYWtB27kO
cecgzKs2U0oaFm6MB7LgHbqmdb0YrWKf1RCRBi3/7s3Wzpp7lPhd0FKgTnD16LupVhanWuqeIG5+
tRokN2vStsg9CCNxnpsi868swUDMrS/zTNykUbgeRU9vKk6ap0ZUAlkimLD7x3z+M69kCcv2OYnZ
jyn6nOfBagp6G9b13ztmNiKf3yYYFllhhmEzvnQkYY8fJxga2PHE88kuJlYEREAHYjY2DaqKBmv4
OM/xkq6Kb0B4oAYH66JuolMcgddwHBQ6koFlFVrhocqc/oxsb6W5+gX4g9ywBuJmqht90WooL7zB
NREXglOuTP7ihuubL/ePJdjHyJ4xUr17wlikH0NteC5yDfPTFOlgyhHzKWMiWKO1EI5nPaQM0lDI
t5lQyBigAx3/SQ0e4gJRxNj7RIDttX3Mp8peQnSP9kROWg8xm4/TorUPyNRZJENaP16QeZDLOGsb
xkq+Vff2dFQUMK3bQO6HJlL4cCpjVyjtrdTb4dK2xVtQKnUqZf/ZLrr8zHz2nxeEzeewMa3dv18h
+fEKKYX6yFQMq3XG7sSC/t7RbEtLQ2fHNo89ZQttEvLYqDmnqeqqfRtOUMaJmDjJAvpIhZhTCI6y
0qm7HUca+PgZVS3iiPhzYKo3S7EfCILvLfzKnyLOWFA/hxfpjcPVqgHfU1LooYGxSg1fAFS4K8ut
M/hf8gkHA2LGwrI2GrCrKLbaby0yaEIMmnSPHOjRMPzp5JvEOc1+J6+wrqpzgJgWfnj496/E/GP+
gSiN1FS0BLDQHb6a37+SQVilOZTENaVJs8tp2b1lPYZ3qD2nafLMbQhOlSWVTlSkx9CGEvMoWD1X
La56SocsOglABhtTqJ0dGg5icbajWCXmngfEfYTNw+lG9dl31CrbMsgLDKNleUoSQZxoLnfDQA5v
SCby2utqa+NwPFgR2SlORoZ0RjUeSSQaiAYfnmGuE3MQF5p5aALL+Uv4HYK7D8+vIiaWfU3R9pDM
/p0PX0XXuQoEFLBGRCua2ZBcN3XPZRoUa6RY3abPY3Vpq/wNCJuzbNKaJr5jtlvGxg9D2Puruxwt
62x3d//oMAw8hiZpBy5NcRacrNgXZd5wDvfPhj8nJjW69gr9pYEApOXA3PnIyH4jpUG0DE3APg/z
Jdlg7gpTe9csApoGbE0p2yIW5U2ZsCn8r6DPF8FX+BLcb7a3gVjb0nRL5Y1MSnlhqGa+SNRZAFg2
yBtp9Orjz1a3Opr7MAS3FVL/YrJGKK1Y6cFnGQvRePLiIO2f9UdNpf0wW2/c3adMJTjpzdC7nIw6
72dZMHvm0FiEe80CmHB/ybRh2nQItBZThoobAT/+kiDPP8XO2vCCpxQTxq+5ETVatf6jKKzHvAY1
lkXJ28BpHj7KCF+FRHugefjiWvZUmrlhdkwF+QeZ6aa3VMK9dHr3NumHuzKiYB1dNz1H4btoIopa
elUaW6ivBzQ9S3YcJF8BzZd5eR791j/R409JYA3kazIiFcGtnTymCYWvTEE7FMxsN6FtPtyVIKNd
d88tqTThmNZXAY7Ar8lpSCySCOxGkOjkyWoVMsO7GmEg4NGw5N4/6rhuYzIT8OCTANZUFoSLvjy5
1ri3bQTjQ/Mr1yKxfl+a0wB2yPvvaIN4QkTWFQ85TJfF2CrxNgb0Wv3eiI4i1bHy5ASGMaA5I/7x
Tu8jJAvtmvTP9xfW4O9e0LQLzQT1imK/w3c72sjmHDrjcwjaPOh7gJfy2YxH2C5R9Sr84JoWkf+m
Yu3Sqe6kNcW1ItH1OVRcAtqwpEXV9XdNqf5z6JePwk8sCDX1Fz1Amq2C1Fs195vr/rmrnStrMUjF
+9bjqIEw9vkm1At5Swu0I1aV25jL61VM5+sYzi/3d8z3umU60dKpXQ1yhWOXmF04VUNPXGtWnePY
xV8O/WY8qy4HQjSACykq8CHoZ8TuPtPQgFQ0gGEWJaThT8rfmULzf0aTfTBK79EdC3HFTRVfKyIx
4PpwGrzP4Vru4/0Yo33o/NnVMtTJWmOpp78Q9msrmcVlCNC5naCzwO/iLCqbJt6FcQ6pMC/2WPeu
eITiTe7m4uH9ysTEPhGzTB0f+RIHV1FR9zY+ORt6by41oyweAkMTuynE5muXYANQEfqO6F+zukx4
lhilHXS0o8dqJt2FMY9TNmK3un+00CY9djEpKFrI0ZEDT7jS80g7NHGsn+rIpMOQ6dFGkH+y9lQ8
nPVmYHnWXnBjdJPNmT2jKRK9Z1YSP+7/zP+L9PfPbdcSs/SZ+ToyZyXcD4NE3weV5wekRk+dPtw0
Vk+ptc5looZaIUf6FilT7OH9ubSlmIgZqE7Xulmka7tGA0a4B6JC8gNu0qsWkv7sDzB4MxolJUk3
Lc9oAxguqfrmmQJKtVcWb+Rx78NatI9xr3Z32VFYetmu0ZpymYQE6mGd2dcxAZ1kuuAtmjg2zdgH
5ujREFYLLdKT9V0yUs+ioNHT4799KX9IAPlSdPQIOnWIjdvhg9CnjjFIGhV9kLrgZKw3dn2c5pdw
og1I3XwvGAcv6Pa6i8KJYgBDgctcUbdU8JjUw6GMGvlUgV5pcYU/SkKNFQjyl/vP+Q53fUp7rcGg
asVdfBrZjW1VP/Qxhizg6elC38YaSg6EGTROa7vSLpAuGnLDwfIHDxU4rHMx5euShvviLioKPetB
RSJ9NXUnwA1hXpoUJ4U16OnRgGWwrYUT7/9SoPyXXdmmNlHSoEjBvvvh5tFFIAxz/p4C2xDfxgCs
8tgyE0NQG94S0dVLy0eP4A7yko56wd7bIrLtk+GhCAvylkh+I5Qoh6YijBekitaihzuxLw3URQgL
r12n/xocUowTFpp1H9Xuho3Y38isiI4J+WCQRKjNWsmj6jsAW4ki7s20fpnmulvjJEGJsE7SYtog
BumekhhHYt4yPKRl9he5ioHF4LcjBiWK7ZgG43juGlwDH26aDphmDOw1X6pZ35U3Qw5ABmor8xsu
MC8m3tqpLbVPnVP8EI6Hetd0aKLptPzfxVQOnh5yDZXjW2u3BWDGhJhek6WaM/Cic9AXMHmstD51
2tD8RVQg//AoWK6OyAt1m3Tg7989Av8hKei1PtCKmvN5P0xfR9mQaRETV9iJTYN05RCMAjsalPRV
HHveY5ahQ2mCPtvJMJnTc6DOecIOd0xUG/glQXAe6/L5rpTj3KpQ+/WCtG0lDvd3RibHbeAmgwdA
BQk0COLx6lrJTdYjrWloGloP+q2qaajhx6S0rB6C2i1eR3qC0V2GptFRElMZq0XXj2oXuukvg7j0
KyB1oiwKnLAGHCyzqeGR8s5o4n7zlwfgz4UCHSCptYbSDdatj6tnJ/vQGo0YeVZKTtMhDCCL4qj6
FGt+vRNWZK3yKoVIPr/zXVNtIvKNyYkZ157dq1eTLehicyzFXtD/cvT+jWQP70KqqncZi4bE14I1
NyGR5CnRxEbWtfVskTC7YpMguT0da5pT1Uaf2uhHWUOxL8wAPlNg8SC5bfWgW2l1LmbXGVNGFz2C
+bdY6v9y16OpcwWCFIQPeKXnb+g/7xq/sH2yM2KqXtoAeWwso465AV4DfQmI0QE6bMaboVXmmYa4
PBP4Sy6Ww47sDpELyRZMxyy76QJbnpucJSDo45YYsPjyQTFyl5Joo/f679fQkPPZ4Td1o62TM8Dq
JbmGyvgo+EZD1vussAgPUqdFpCTj031Vtl4rr08+dcyN2qHcaU0abNPBpf8VStQlmbXqvXpYdp5b
PfZ29ETRurgrRhKixh4owkDm1So7hm5oMZgNm1uRSR+EvkJRO2tsvEQHIhNIayn0qH4c7fFQxFCP
sNKaJQ7xAEYfBA2X9k/ThVgAwcjc5cEmbYuHQRqbeb0f6/TUMbLCFy6uRlVaZwPt1nkwOn/npo13
0qKpPtsQAxg72As1jNYR52D6XLUdqFCm56Y/nLKYQJwsIvCJ1v9wzsr01Ie6eUkzK4YP5m26WlPP
zfzixtD9wwg3UvWNBnX9WFvgpvwqyLdOzubD0N3Y3LdIyJnMvx0M6MkYslYLKDFTTxqgIgmHr5XY
gO5pmF/UPD8Bx0PcXW9PuwCG1pUIE+QnBp7AYJBnJ/UgIsy7wpia8OY1j3RBM+iurB7b6kfnW9rJ
zjMQoLZJ9dWVOy/X4jMLmrEu+ix/TnsQe0GLa8Zh54xIEphpcifN69yDR539/lIkKTFcY3pi4Juv
mlJWD0XRY0CXIXNGD/L/OI0FBmF8hoZXuPugm3b4CBOsxf5r42bQHHZA4xAJZ3H0eYzxroaKwWUQ
k7rX59EKIFr2JoYx2RkYAjbKbbM3GqS30JmuzEDClSZRx8SV8/Mu3csB4HYVtH6pV+VuakHFOROT
HkRuKo/cJ9IXizfyOqzXNsHGL4oxv/SbuwcHPKy1Jd6R/3NDN3b36isoseg6EvpV3AbHfoJ52ZXx
urDtbqdbifqkdc2rwA2zGErAUne3BgUAuisvRvTraiT5VpMyL76MrGNIUmTgmhB1wuwANQlnhwEb
rrQudzX2P5JsuvjdlWhLeVOu1V2aAph5GA6fGZUnp6ZOaERb+nOegKkn84k0M8iCUI2telkl3UjO
PIdfENrm3o/DcMkRvdlL1XyLwZFfCUekl0oiHB3pOt7db5A2Y4gLDJ5eVoajl0YZEZP9o8l8tnf7
xwxKZLwGsP1tyBBF1OYYPWstMhCEW1+60gyeWgS7Zx+liuLbWNc1WQzr0AmzlRJdxYnKLw9E4SIL
4RNCOU45ApJnrif6Uc0CkcmtK8DNvjywpjPMClx2J3f8nNMr//fVy/qjR2QLYc4NIomrxCWE9/f1
N3LoPaSyT8DKdsixq9D5PAQMdwddvQFa/WL2ApEig7BbnXX5LSrmLJSheajgp95yaTDPSsN6Z8ps
DZomPTm1sLaKu2HWlMQ3fFvED42dXHuu0HZjQIL4/Z7ogRVsI91jepvqJ8Yz+SFhIhgpN3oaSu+r
QqQ0MKW8BYNZn+wMkoRjpqseNt4hMKz6NrriufaTpcX42HBr+81yGOp4bV1d067BCyiL22CgeA8J
R16+10c1hxI/FuqpYWK5HHFHrd51c81EJiIti9P9xU5mRGhdcel0Q9vda5BxfkzCIfusRW3PeDUN
jpgyIefPN+0Uw97+9wuj/1Ebc2EcU7At0m0U7Cu/X5iQyERW9gLnceo5a3pn8iU2/f0w9t+7aqI9
qVsVrWHzu90PX7Dmh5skJBQBXaTJHA7doBes8kL5i9imch0jAJ/KxulB4utf5P3qj9arLSQlK103
jE8Kru3vv6pnoQLI0BXT3Kdm6LnE93aZPxGscf8oHTff9i2eqDoM9ZO03R+qls1GdMV4vL80wTwp
yOwX0ic40xZheZziUt9y9KuvU+kvx47G+jKvq+ih7/CWDxIVkJ2BLZS+jaI0/nX/5Gi6u0CZ2WCQ
MOorO4B7IcRLf+xBQ7JaaRhFIaYE/RUCorxaed5SdcHsifuqOlfDSHy03nfLav4aeUZh35EVgsSP
j70lX0Kq+LNwmmavacb63y+5MX9PvxcSQukSwyZ6df73sRrMmByk/YxcfTc3wT44VhnynynAU4r/
b4mxv4uWmEP2SQwJhSiK8QtfzDJJH8m7CdeVGYATLSbtYA5CvakckJJompWy22B9PyoHUJqYT//z
sOPOkt70qZ7k2///ryIdh5qII7CQ5K/9fksYNboLQ5MJz8dsMYHPP89KixXPUnBuc8gOmm9B/KZC
Wgz9UNwi28MOIwo8S1n9TCqWtrwPS2y33NWp1Pb3RlikjvK+Tk0OMGxQNTdSFG3oKrOtBMCHfMjy
kjRPMIJ/mS8Y82/8+8VBRi3l3FE3YbR+nC8E1eQSbElnl9jvNznQOU66zjn6Fqo8oVKyK2Of4Xa2
BZJGYiF5MwvfbYlNL2yDTGF+y344Gm2oXjPfrFZgx+0r3X+SnjSUX1qfnEzfzbheevS353M+Of7+
q88HbE4axCE4rpQfTpaZa3BS1gly8TvSVlst61fdZIWnvG9++uCednS/DUyKvIP2VKyqsq1XvYVm
Xmsm962pkg0HchOdMhjvcprS7eRVI2gIjDutYrvLhX6UYbuf20Qnn8n1mXHZlpEJ3qXZmGSUDhQg
FKgrqY8GZrUJ8I02BkvXmrVFZvVmQsOHtQBQGxOFdZnSsVkhK/X3OKSeCGNQn4MUybxQ9d52nfxV
6ku0yOMXWenxVlkP709MIZJhkzZQRqMOaeb9XTK/09BK/eUO/3PR47Zm6KTPD6puf+xdMFvBviRy
Fr2JzsHq3vQEMq6Onj13MCz5rbSFewpmz3RWaZ9MNdq7GjITMVHVYB5Uwg0keLCF5dDWJI9Stgjs
xrHLH+5H+qxEtYTO0vjLLFP/w9FEa4pfh1mZ5RjwCT48m6PfVOh2ydItaAsUnkmzybWZCqoOG4uC
rKEyNj2zumiGlkDzUvV89MKBNpXkYnVaglgJYm3m/mVKo3/sgLDVsbwz2TZcm/7Bxy0v5mZwEzRh
iBTDdteyemVoyj8pm0SeTozAjwaPRqaVtgcJO+59EYtqyKydQO0Zs13+5SrrH596fiWHlgx6RXx7
oA0+bm2ladkBjUasEBSEklzQS5dBF848Bmb21D+Lnqw83T7gAHuAG2+eTRGaywmE919+FWmIj7Wa
LfHoSpcBltQtWxrzz//jrNxB1fHHoURuoWGlE9Vw6bgOfZtvmmZ2RldTB6bch8Mp6uNYxfLo64m1
cZNAPjoJpnPIPasEu/EqDYW3Dlu3PpdEQdRw1K9GatV7Q+pfVNNzNBntYK0AnF/vPzQlDUru8jjz
wUeFuG5rrzNJhEdVdP+YaPqrY/fpbNn0N4wHGYhMc6fNK5xNZ1qf/jEy8swri36FOU+eCNHCjZrl
lN30dBYOweTL3GHaIpKAW1MH51TbrPPzP4virke2lDnruu+KdaUxb5WpSwKIHXxzW7IHazp32ylx
0w3pBmClVTsXcSmBo6UMVuVIOf7OScBO7JzHuHWvYn5J29hkB2XeoMpHlWqPILRmXI/H9/r+bPuG
82QhUJmRFExKIhwC67wqwPu8u3qMmBYR3eDj6CTBDurW2e4nHA8MVdREUBMdZ/3ZsdqbZLm6jGOu
PyMSYpsfMQp6o7OiL+WtAuGIDbmEMWH3LmCenixcTTQkBSOaQ70JPWDSM47OQ6WeQnzWTVLJawpw
pvWrFz1nsoTs0D1FcaTvCgGwuDKb7NkGtgSVM7hW+B027/KFyTGDTQ+x+yFwXQC0oXmsAmluO/Q8
pJX+TKpI7j1Ddx6gpYQHSm3uOWQpy9gdoRPUDXJtTJD1efKBTTR+diKpNjuZ1fTPu+DUaPCATBAP
i8kjLQYovn/yrGI6D+ScIkAJcfi0as/jQ+/f17Pb5v5KnZAT9gQMoY9oIDZZ1O/sYEi3hdt8Gen6
XiVktVUbKHnA+64OUONLhj0Q+33urGmAO04vrwtIm2wwPyF/JIztPtvRvKLaOMT/7M0RSrtfg0vW
RlJ0HOjvZEY7TPmEY7yQYwH+pyjTLQeAOCEUjricGx6x6WaVeYXHhwn5XMa+P3TzO02Oj2NJHuz9
j3StYeO0+1diyz5PRS43hdtBTMhFfm6qMj8T8RKja2XolIQ4h1QpCM9NPYPKFT80vMuJ/u+omody
fulT5/DOGvG8kCZTH/fnwUmbxyRRr2H5pGJIaWZUMlt3w8KgP26OF5IxhpWVGjEAOvfIdEy/URjp
t1GTxDNbZYwPTQrmNbzMWcdD2o8P909CoZPySkSvASyLuZOIYcq73N+xc1j73BNgXi1qZ899jqOC
DAvVBrtJAQm99+Grp7FGKYc9z14LkWonEZfmsc+s5Mi4zTtrZi2Xhp3r33CEgwztSJXPczN+SLG7
3WozI3F5kNPVqVtikRIM594ZX059ZAzoFoum6YBXpAQOS3yQewwu23Ie5BiOhZswHRGr5yhDV7Js
6G9GETm5k25AO5/UAGSsE3Bc2O/w5vtXr/ti+9N4CBW9M6S3aKPun/Ef50D6CdCYG++pW4gWuqGC
JmXilZadwvNqMvpO0EpadkXAgBQPgAjGwx0i02mb+q6SUaVHVqpImtuoUERWyWNmypf3n9GM+AKH
mxbVjPyyKkCgCaK0BXes2vSQ9O7/XjXI9HEYwZczB7bRY25C2vn8DnyMCSQ/UwBB34wJgIxT0ZwT
fAJMffTnjjTGpzL7OaqUhWk2BDXDj8oLxwAVIJDputa+exly0bFzrwVV9QXUQrnxBgAa0exDq8Jh
PJmF/Kk7LeYQHnnN2+m1XT7k/Vg9EgAGk97hzh1v//enmmME54KluPyG0FYCTGUgHtX6PrvTEQiE
JH87KLZkS6Y7Mx/cJSeAN5cr/5n29sLm2PKlrZ4CnLtPsUpJGyT7+SbGIVyTRNluPDFGxHZOBZvZ
fHisG6BxWUrQnOyXXkJwOsFKICkh9/ZQ2zwXNtz83HkDGhOzGFDpz09g3iEnwJJAtlbqgiRp0M8d
qDdPaWlTs5YA1Xovz9CWodeSPQmhytEwlXCpzhhAh3wL0xKOzth+ySAQvLud75Zne/Y939+50pSs
Mh20GZ+wrChx/S2mxAyMm2nSTG0q2lhACMHjFU+eR1b2oEUPKc/3KZ9fYgOzu+EUm6hqcGqwkz8X
7v9wdV7NbTPZFv1FqEIOr8xZpAIl+QVlWTZSI6ORfv1dAD3jqfswLILy6JMoorvPOXuvrcC4oeoA
D0SJj1bEJq7JwEnzB9rDsm9d90pgyR+vgTziE0Bywisp18LQVRLHuZy/QCLjq0tnYyccnB1EzmrJ
yUUaU4WDcubAXy1DEnBhiU+wlq5zIfrRMRQDvVhygeRb7ROIXWhG/fTY/5jEqLv//aVKchIXbQZn
irg87dyz6BBHNT3V5R3pIRC62DipwgruUe59u21g7B/atoapBWBa5S2QhfY1PVETQzz5PplJmUtt
S9LOW1PJ8amBriiVAQEtWJWutOS4MPALLJXO5mSWBSM8ppT2kFrkX2ANOHSrKir1OK6Kp/xPZX6H
XVd+NlGr7eKKm6cdPZSraOHWzLjPbeaNr44Zmqit4yLZmKUYzwwqgR82wOFqWTLHVSsEvtPBK5Qx
QUBxjcTcQSRANMa7Tm7mKhks95ia0n028+HN18uVVMrsYHOXUyH8ezp4aMdL1SHbYKoV57IRtqN1
CHw/Y6Wua7mz5tWsVj342bVLRJBiVdvBJihDRj240cmlXSvG8GQWP8s41e44m8b90LCj98c6UOqr
NeUBo06L18IykYRqud6xdBPrtALmvqCLjsNTQOB/d+1wU5uYWLTpfDTLXBKaaJuW9ula2INsFqqF
uKAMmUQoRRW+IICMFwbZryd7PopzkNeOKbwVm9whGIAAv4ugO4hJ/RF2vc6aWHKaBAPxULL807Q0
zqfvvg9t4h7NAHZpqbKUz5fCbtD0JiYTglFoyiJhCLS1fYxGmdCcVSwgBgZa8nvGo1CNDg9QSq47
/VGNxB0ErnbSyIp7Nj2UUtNhrh6M5Nnmqvb6J+JpWGHtFqJKLf19UWO2mi+jyiE7XRvbXTFBDYVI
P0pN/RP1jGUeHw8U3uhYLdFbWOTwExL2wTD6BUOR4x/LBKTryEFdiyrrUBVIx1tXOfuRAlw2yIcf
jVDYcD2N423nbmZJRC5ICDfSMHlcdmZX7SLdROI7BsXLkLdfXl+57xrKRbKXlCmASTkk08MQte+y
Co0zysP46vnB7zI0ho+ADZRPsdS3VlEMH04E/IXAK6y3/CukKl+5fg7jPDqXWrJ+AFRa5g8/qBpQ
T/hsXAhMzb3H1HGjAsl4C4bmLRwxWdBywm1rB+VTXHb7nG4lesM0uddOujR1GAUN0/XdqLfjtsjD
6NVH6MhiACGdvvMl0LyQTnl4K4Uo9tVQrVMT6nVhN9pZMG47z5eQwgUJf+VPnT7zUxbJDKhawWnZ
YJg7X85fUOrbQ7A2uO1u6GwfNuuQ/holvOtU/xr7/ncFBmVmJFR5dHcpnZ7jtC8vHNBI9CyiGJjV
pLHFo1+uy9o2IAnl1a6wSdBqBltF5VgTTQ5deF0mnYFFGFko0I7Mzjac4nDwVXC4MgfGyZjrB27U
R/3EqaBeq+ZACKmS5Jfc1EgYdnRO+XXe7oOOqJYgCLpzLguy3gO1O3OuarYE9DibROt/jdxlZ47F
4zJp9Opn7oVPGnfUW0sQPN4fHSOBoDIA3fUaFkCsU0h5TJEmZWAKuENmKpfT4Wz+qtXU4w5Wm7KR
dO/WtNrb6WQP2cvytbsS2d8Z9tOLBgf1jqlsZaZV/1LlvdxVTPkWk/Dl6E4VTod7V1Hq5DBfza87
fWJAq53+Cfqt/zwlWygJVvO/atSfge2pB3to3BWdnYEQHyc4zg/O9CyPmRku56cRWbT/7/vP36P0
6t9K1yE6nbpLc5+JJF9/1eckXPYTCKgEpwyT0D/6o+kfB4wAte3aT6mTuFfY9ZvZ4tqQ9NgrTQDY
2oH6Pz1YpOwtKb0WaZqXkPtj7Cp1+OVPuQRk060HgEMbddLyBGnx92G+5OgIkTbXe9oCvnEBmn1r
UlXZm7ZSLeOmUI7INIK1pZEDye5svDHYC6hg8zVwmfTMsSy/xKbdLWP0j2tCGWMQTdJaoxEn/9U0
hh8JtFfuneHNSosdfWFJe18zMMakBcNB3/52GyzuTtO8W2isgnQod73pkuQ0kbUsNX1LINEecYHc
sOCFp5nLxV2wxc/GZ1/ThksVB+MF9uVwMdMGf0/pXaf/ZcK+kubaH/LAV+5Sq+9m5ClPLripcxWk
P30wAxhB7W/TjP9UBP+8JYHNCLG0NSI7iJR1+jenvZpmVLxniH0vYRu98tauVb90fhc15cJE2Bpd
/cm2EnXjF/T9HIugKgBUNVrjznu1pOjWqUjwFmeJ92pontgNGmF7KjT0YqqIw7KgYApwJyRFCslk
sgB2evEB3DbeNhMUiwQE1JxJ6K7nzuUIo+k4dNh/sK6lr0ba94sgG1C/pvThot5KfzWEJMXood6I
/PlVhNV7KBKKIkb8FJJdQAcqLV8CpOTPbAjJFhMZSdOuG/2AIzOzl+aXmTzCXfJQnvlW+2YkwUfX
d8oTJgyC3WbmluZTwGIEM/duHj1n6NKePGXLmALgUMxOLfz66kBROKDOh1wTMNDBTeA/26GX3/su
atlrTWqqKAs/uS184rednPW88RZ2jv+n6voE+lOR4TtIalJTYAZ3pXpXG1oFOscPYhOKP4GlTOx2
3oH5GeriYDMysX6i2Oa1QqUKJ5N9iWCOlRW9ys9a8SDuCecbCxN0CK/UcXMkzS7OoSIbefhkxD1O
coecDHuol60nOWAyrz0kkm/mpmCAK6cMdpalsOI1iE0rVmQRTIRuHVKYtLR4SxDolKHJNKfRVrI1
41MjhABLXvzkswphTwtbWg1iE/fNYZqa3ZM0sRcNudtHlufwrjt4QiIDVfn81aJRv7rcyk4Bzid3
Oq7700PQgyd2VFxwCQz3jRf2zTbhW9NViLT1TOZQhmfMcNHLQHuaeJk83adbMSG2sgiqSWgU7Za4
d95kIivXQzHE28G15C7TNP2tp1unUfJ9YTIAHpkN6ZOqDucecMkGKsa4z/POPgQFh7acfFzi0eRW
H83iXDi9SWC7pb74XuguCkv5iJOwuLjT50FMnwdl+jyEkz4NbTo55c3ac00qwQnCqBOqcW2QZwxR
E1PD1T3gT/4/oJt3/0538xEv04tjO5Mh6wQURhmjdUP6HhF8KYnTagJkyVHbms+6r9jk3yWvjqvB
aIu8agtHlFpbZARrVhWJimXf/Kxqr3r1CBHemaxpW6r8XYiPjFiUlPOQlhW/Q/5kMXnrStIu9NQP
tmZRZ5s+J73MVmLSrq2VS5x9HJnpzxpCwcrzvPQ0Atq7JCinl5aXpO9/N2zVPQMJUZ7sIaO4L0vq
/SixX7LR8F8CT3tN2a7PcKfbc56Twe26JyRm/buSVenJtlGZln6l3pnAo26W9xnkWfvkeMOzXg1G
qr0MYfMsa8t9deL2FKWOuPu1xgpQa89hKW/WBHETad+QKT6sS9Q6ry3JQa7X5seW+hbOTIWaKW8U
RNCZLo6B6WdbxYqtM1lJDcF4avM8WwhUxdvlVbftcD+VtIroc4EIaqxoQF+TFZv50phhQS08/a/c
LvqzpycBcGDDhiuS53CccpfP6uit0Z6V575s5Iq1lRMxMdYL/ibdlkxAPDEZnTALDO5mnl+0SfLL
wQJjxZgH4sHgzsSpslDB+7goRx680lQY36nbtjTPRvVUaE27H6PqlXiluIBIsQisC03ceh/0ZA9z
Ec6vjvISJIX9RkOA6JnCKShzzPAMoLO4jyy/imDdsAsZoaYnRgVVkvWueUi/zNJtV9DbtyjyxxMz
EXUl9URbCTPxNhn+YAufXQsxd2KhGWmDoCpzlE1sV5hIW35brQMsE+vRN6AAMCDJOZA0veYH7gIV
uYwJ+l0O7bN3gfTgX7XYXs9bQmsT/VsT4oB5Gmy+yU4+9BDZwEPy3buy/lUNICDrym52jIj6e6+1
+xq+5E81YnbWGkghOBliD+GsND/krZFwkJT2er5ERnXoa5iP0ugQNM1qpl4PrqnQN5Kh7YtmMf93
lOKzVvGf+pNEPVfj6sKIQWRQ6MYKLslQht5qVl1Fdmodmpkga3VtcoYbWGIOCAmA8yxQkx1g+MeP
hdPb5BbPYSe6ZM6H5lidCj6WK7cqGMsGPTxjKraE1uZ0Z6dDmpxq8FxqB8dgZBDP0bTDkCaT8+Op
qSTJWWhIJP2O5ZYUKmMXRKl+GCcmDkutXBVD4Zr7m0ZfL1waY0U/Ra+UdTPp3xjsyTNKv72c4L/z
gxcT+GHxwy//vdbY3nAWBYlF6hRLPhoMAVrcDCsr6s2Vng7Vhvw+MrI9teFgE5fHtNdJAxHVV9EY
4WkmLbdmXRyYOgCenrQ9mSY7FGJhuc1dTOpTtWTExOwgUStXhhFmp8ojsGOu9Hujgitqhn+Yg/ic
KnyQZ6Pmv5q1okvi5kFSz7/vqLuQUcIgX82XjTYmO5jDRN2GfrUxZNeimJLaa1IV1QFPNev60Ga3
oov9Qx7rpLdUQftFVb0eE93+KHyn3jTTGCwLieCZUYAdH8Tjv4dab6+phh92rNVfojH932r8q4v6
55od6iCrZFWwKB8jjRMM3oTF6JioZbQ+9TZjD4ve7vNohwwlvNWRfEhGXUBPL03NpF2AdkE+iAE+
Ib8JJyNOd5qp8wNmn5taTzogMbwlNT/yo71pJ2Z0nQ+Z0vqwhCOujVU1Tx2mSXa/4OhOZ33H7mJU
p9P136cF9qQEg9Q5cPNzPQ7qReaaJKyq9g6RVBkdyIZJdk9Q80pSkkH3CWihlvVWQ/x5QOFKr24q
cctBhYjQKcmJYddLWA0eN/aJMXP9hMoCFPjYmn8YP8CQyGR46mUZnZLK/3KziopU1sO6cjRzkeyA
L+u/S899cRR1fENWtM1V+Xv+89Ucj55dxHn21HGdPtc3r2CVDVdGH0NAKBT76Hh186VhD1zUQSze
kfPrfFCc5NABpV7FcMDnqUMCVfmqp/qxrXWKA4gRS68dkL+6TQt9w2XknlJX1W4OBJLeLyBoBjEK
v62AUHWqM7ypVhKEn6M3KSFLwzz62HdeGo/60g7qm1oQmZe2wbvG73HnuM5Q1xS3+YqEtL7P07vw
VQlPFwuCK36Frhd/+wK33pAo75ERj2uzt4kqggx5qQD+2XX0OvvoutL8ipx+AI4HESBBdXQcSywD
rtb4F/IZ2rU5WO1zJgriqv2xvccqHc0my5hmCEMQ9ZKTgeGgU5nOgfN+VllvZaN1b5qq/lJSbzo1
RBSz7blwb4DCh29cpz1Le6m/wD6iE192JPiY2bZqUAWbomEO5ngTSRtIwrIdO5g604vzlwPNck/E
AsuFOTZAzv/rs5uf5XjZHVeCHS4tRZCgdUiVQjl0Ohs2FcX0mHkDPZfpVSKR3c1Yy3ui++U5M9Xy
PPRsKnZVYwufLucvDKpe9ovaLnG0lJZ3IMh4PX/13z9JOoa5Va+8dTCPrwPej72SgVPJolLBYcRr
rtHLM3/GLeooGPQqGstYDYqtU4zy1E1YqvlZ2nwy/WlgXnsMCnLXladaqPpGGQqM7Cq5TNBUnGXA
MP5NYPLc1yFt+KJXvpmvwLmICgdBIuF0mWWHR8XT09O/ByPG3sq/+J4bjkGqTl4tzKNldxxyQz92
jm0srcGWybseGvKp49iwalxsi/NqYuU1GrscOhTZ3fu2juqlCPiQhGH8Lci1xwoVG/sowXFpqvgv
BktW23kfktJKTp3QIdLIMxBBsbYNGb7QI9tn+FBPs98jHJp+i9yRTMAJ2+5hp6/fm7B3d61+aMxU
X1os6p+9Yl7zPhv5Jd5ZUw6BAydroF55iTwW6m6gt96r8meQW80uyX2dMKN231m6s6yoHA51AqE5
9BhRqEMjlkbdVJ9uIJC+qvZqtCdhozIWN1ei8J44W6JHURZ3GAqdPj53mlf9RMzGvVBqwTlm771a
Cu+56IhMNkgjWM/Kp5HqZ2HYTDD+9n6p4dfSYM4XRZjkkY6PWETL+hh7OKmk32GnrXHzFEb3pA1A
pjwHFOa8d84NcL1z4dIZ+S+lVbxjYbtHGTNgo4NqHZkuf4m6HJiYTGRi8gjAqpklUNefPnhtwHae
t6zV+KBObdNq8Is1OETGhpKhgIaZ6kvJ+RXLLv9Nd/uPRID7xtoYb0or7I60/yX5uOuSbKdIh9v0
AH+ONk1e1ACcfqZ9dGhC5sHhr2J46r1q/7C51mqO6wNUsSG6Szd1MmY3Qwe6QBqIPgMrk6sWTtqp
Uig+tIHUWiuP3vq+k9vHsFuKNjrmxkGmlX1vBmRKWN49AiYIwqH62sNeYQZOd+zIykZ3PcV3V+tY
dqf/Gmnq1WFIaWAnk4tifi22frFP9oiR0vBSo0tZdkMLHTwPJ5lXua74tpsgtqzXqdu8xySP/Hi6
jAY/OVsxZz4CYYYG0cOyY/JPyQbhg46n+dzpCNKnr7qOCI5GzRmF2bv2kqOu9hov+vBATe7jHg4E
Iwj9EPkwXCykuglp1m9e16Vbs0yLPcNJ+0aQwLjI/MC/24G5Q4ynLUXbuYRQuUqyNtz2qWsVa91J
412ZumTe9DA/a10jBg+kJyeGeHekG+OtduzkWlpGsCBoNPhUsjBbZ8I6+TSOzpnm4yzDvfTp+aa3
7CDBHpvWi95UTO+a72uHWeZgxMQn0LHRhx3bmsHRLR6ubahcmfYod70aPvs0IXjTjxlHBHKh2/Ao
PZubB4Tw30Iv8uB+/jtQzz1HJYv6LeS4t9odGFnhNOj2md3f8Ay4FflVjHs7LCQBB4pp+Dc/a+2S
/CcGV3O7bnS04GKrx95WLrPMncnKIh7DccGxwDoVSb+Hglat5tSQsHVxa2vZrdFU8san2TP9YZyE
Y/YmbfhwyAR+dCVpHJWvjf8DV460EVl3ltUbvVdhhJpxr+F7gOYMCfgqtYpQ+4b1MlDKHJV+MJan
KFOPbulDH7Hgme+q2GNdLqrkRHLOMS8afWe3qX+oKcTLSb88fy1FsnQqyvpS+JUhqYf8kRVhiglE
1HJwa/zWjSvDrVBgfrBxvrpTmOOj6x+5xrhEmjzNypxGh4+eBmvFbT/iUGNFdL+UQTxD5cPUaVh7
EipgrpLxt0314LcRDZRkpdcvrGIYLmrZIEeIk4K0uz4w93MiyYARt1XS8OBlCeLgnNNopWj6PlER
VM/VqeOO3fbxUXk4pTGZR/QWKHcG0dcbYzSCVRMXztJkNsSYVOcOlQzOIbttZmBGAOj1eboygOoT
2DqAg5f0L252oN7qHrO2RTrmo06iCd9vZx98Zwdka+hquJrdIwZ9vZNvVM7KxGux9H3OJwzyo1Po
SRS309zEL17J/s7eE6+uETlEKdtDQfr4GCh7X8avouNjbdXdJmg04zgP1d2ANkyQRsTMF8lrJqof
A76GJ03EtEAKNb8qjAspHet6B8IrPdqFDf6pMm4Kybkfta1Q2lMtjIKh4kTcmmVYfuVFy6JpwMOF
5Veh0z41qQRfmR+9CC3M9x5nqq2R+qiiaI5uZ5K/KkjDmW/IZldMA/1ixP/Dz7GCUSmnEOfnx5dH
TERCcQEmFo6yMEan3uMIeiQNNY5yB2zlb0PQQGaQ7e1at79BEaLU2QeeTyA5jnS6iwA1MXWWUKbr
ca04jXfvegAMZHq4jQ5aSquvuXoyJwGPkc8LKfrmR34CsgTvUY/bnRVuS96JFQlc1SpO1GCnZcld
hJFyod1jLZV89NeKCbmnaxkzdfE0PwB61erIsFzEThf6GHdV1Om1cJWrm3XDgaYOYpGuKD913KCL
+SHMpbN+2Ny96DLQFnuIHtBkQf/g7LMIJ5LKUFrafrYndx4TIp/ZJCAPn/5F5eba2VS27AD5pbb1
vUUDcD87H5j9VlaQbxVfmjAZ1cM8fZi9IIxXk8DjVp7GGm3a9kCC3WGbIMxYR01Zrqq+B3icowgy
onDdBT5UDQbqj1ZMiYRoH1bOpUH88+E7g1gXYfsXiYCZK45NguU5H7yHOR3ZQnHhNuCkesGGuzWr
EfSGgLU3jyJU0FsRIewgwWheKqn13ilp/B0KlCgtaTROwZxwthv7uOM2DZ95+EhYJeEb18faKqxV
UHKKsGq7Oc0Poar+0BmJcCS3qfHiMWn2kYH0LvKBHuXd2UGpywKYkgU0yyfV2B60VVyx9GkUKKVU
84s1FBumb4K7jcxtz1Ov7J32bb61/NpkZ8y6p9pfORZWMUf6U2U2fSB/uzLuvoMMk6mlKR32LncE
OIbC+fEZC1Ry2lIDmBa7p7GUU0siINZ2VwvYSCXL9aIB2XMcjcLYRZVXrzG5wr+hJtuTd1DflBD1
ynypFaAmZ8pJGITaKWrSm0/SwaKuOvuONmBPM54ucDmsZktJTR2yVhgP3uhf6cv5vSkqfqcklVve
mrrynhwtZYg+qxKF3T7L0vP+55I/gLKdv1eX5oImEWfdTsCkz1s7Po5V+Wf+hOZIr5hqEBkKiQO7
fkU2LLMK46zkt7Jymel3RuPvY0D9YtLqQBysTvS8JEEEz2wAxPOwDjOxNmj0ubBaXR2sgdeH3hXb
7y+aMtsuQNfieKFzjAv5pdt+vXmc1gL2LyGw4xLWk5/iVgTPDFc3Sml8Nxa0t9g0/iNcSxLzJCMG
mlmlM2oWuA35qUmeiUoD6mAcwYc305SIo0qLF20rXouMhiz0H2vf2xkx5j5pBW2frhk5Jq9hnYkX
EORYJ1A/hLT5HtKpOJHB8bG9pBMhSXYQyg0XAkg4xSP8PaDm9BtKoRh7oyPCS5uyOCoNv1hQ9DG9
evHS+U34pQQTKak1Jryf2x4iwwIhPOp3p+JwlnkeYVaO0eNg4bj772GWM8yXWWeSE05CgRaUEIKj
YgLausGrxMm8jcqWHd+U9ibU2WadGFj3TB4f9XxR14DyZwS516AJqVxWDKg08PFFpl+GCvxwhwax
ocOwi2UebVods9K0JHlhai2zKA7XIeQhiGFVQZgKAHR0n0W5gq8/UhpMQ2XWimOR+Pm2xtr4mZSv
lZ/nmzzvBcOW6EVzcuW3AQy8ptJeaJmJsAKhFb38SYGh+EasMIGMERGYMMmUNnABthrcNVOPJiT9
xC00to0CknWAWWcXZU221YWpvMHsucWNqaGdIJvTpckJGqcOMAY5mbmljHiCHIPsuzUxvUANGYGT
tPnWs0PztfQ/i5rgZUyd3z1/9IuCdJiTa10uMxLh3uZnpOFVdDMQXO8tvSQ9chqhSJs1qDKHm0jt
9sVpWCIskVz5qCoIIhnSBr39URWevmsme0OopzdEDsP+oSMrUVlwxwdHEPcWtkJ9+DEmSExVMn9h
m0nnIu3Mogu41DEFsh+E6h5OjbJK8vgzJNGhWPpu+eE6lXtywAFW9gDJ1i7wm3Ie2cxNJ9MZnV2n
4o+2A25IE0PuBgF7cQWTgN6ausGBO70MC01sskmlFYB0Cdq4Wc+aLQWb4WZ+FhiO2HQMT5dBOf5o
bdmfS1dEWz9MoI/HISPRtnrxC/RmQ62xlivCOQDC0beDMPBZZwwqcNFqtzyNtVuig9tnsTP8Rt/W
4GCXNbvFPvLIx5sXoKh3fsrKxp7JfP859cyzM+a/VDIRnmLoKAh+E26XDNF3Yjr+rpEmseSxchRh
m8JC5huqwss/II39yk3G3VBglmHihM8RQMEtA3o4FY66AyRSUuFFV11YLWl04nu2m7a2+VONa2vX
U8YiAiROQuFcDP0/SX8lrbuDUJd8+L5EctNX+aEgdXBRWxahxVNjoLHGn1L1IzR3BPImfY/JrQzN
hZ6As5sX38GFXZLF1VWjtdaarf4mlCRe1WSO7xmep0QYpeayB8lOPIgsGIUjAFmNhmftbFkNL3Sg
N0mCqkrPc2A/lmiuUQGCEWiEvUaZYrwpEdGFafgBFo8wu664zLU9CzxFVPeiZL+7SU2UatOP5qT0
aaVDS9lQtvhoXgJRJ6+QubgxJ9jcY+mzpf42t8RLEQNu8VFUzC1xAvuW8K23mlrKvYwa924nwxqF
+PDDDpBYIm5T9oo0oARlLhNg1bzagVutdBBrRw5R4avJG0Fux1UN9OSdlO17kcb959hUMTzzeHwx
XVGv2yHa+K08OK1l4uM0flgoU2hCN+GFFTO8SF9rKGDtfJupOcZssJcXBcf5a5ggcCAA4qOXiL5U
NruV6o0X9onnsi9pJeA+u6WBizrYcdqtNKzoRcDYpnI460R3LQePEKggUz5nWf2jTzAUhQqcs0Ua
LNN04w79hYZiukEBTnSedLETxDWBZmNfLnuvca42LrClGCAslCk40hT1/9lQKvMmqvF7/lvk/329
Y1QHPDJiAhCQ/zgjV6ixjlHcle+t1p0M2/9pNpl5Eb5rXFQdAp+q1SVVGSLGzG7p8PHpWHHqRNdK
NlVLexe9Cu49g1lhhEb3IybpcRmn8ARNG4dCDzdgbYb6uxJqjHCiiuRg2PNuP3xYUI3aNu92bdPE
20LXYUagO7tIOkFxkV7KPmrWnQmcYJg2C/KmJwB6RtpZpOv7vtV/hgI3pl5ye6IMzD5ADIw4c981
qzFx0ZNR01lNdg+8EfwI7SucO1n+rCFfXiRC7w9tnqEcK7L6FPvpLfbr6jrUoOMcmdYrBSHuSimF
u0683joYFN7LPvIxztE831aO6awLr0bfYNvvWulWJ5ol9anXC0FAeERsovd7dq4Yk30l7etowcfH
P4L088FhboGZiXVuGcO1jI07GtjipgrQTbru/bLION35AbrDuQ/yry3S6sqmUJXTaBX0J3tjK7RS
ox9Jw0hps/YJsO80xxAo1Z2gePdAOcQ0uoDmGG9Urc4ucU2qtcFBHJen425uyQcxotu4vecB5UA0
nRZFXpn7we+7pZvb/SYfW5bRiVkAk0MudTfHtROJqxI64SfRHWaXEAqn1H+fJNla1ZLgHiuNfArh
ZULPlFR/iN7IcVxoNJBu8dB8eu7U3vKQbAZ+7J4ep3LUrhOVxckXUWkay0q1uo3NGGNDhrV4qTml
ekZwKaYYWezkxakaR30xX2qganYj0+2VsycQpMyw501Ijt7XEUSSYSi3GKSrV+b4DD9TM/9tKM8D
m/3y4cd5rEVmxDoXG756akWargrYDq+Gn786CaMGpCU/HDfkUJfQpSlLRBNtUrzMbw0SuDWCvD1r
Z31r6ckByhF3pnfG22hMUONW8oFToklH08gtixWaZ0A0rzV/nbVD2PoGXzckXNzBp4j8V9NDdzNb
JihJ/F0yAs5NjAhtMbHOtK8y60VprL2o2/4JtJv1YgOBYv6sIpKuiR9oMC9c88xEY0N3WGWevx/S
aLhyrHdWTWt5WJUa0hnY77aO4zLptyFfV50cbo/RmQ/BdhXkBIs1guYXqodqy9nD3nDuHtazyYJg
hb+Xshnl23idWVaaQDkXj8wfwikNLQ5I42I+hlcoRQeBh62rn4i7Pbm2mR7npkdQBNSRfGGZzrpe
pE3l0o0iDqNTpxexlbGIMNodYwN0NGGWD3JETTvw0s3uJ1Xv+L19kIW+7qDGEQzA6sDBrGzGPww3
BN42GN9sumdAPyvTyY3TTBX1S7CL1ehejArPYZYN4MU1cr+h5m1IQXKfFZXyrbBYHWWwTx9VdYDy
yDVsi/9gfjC7ML6p+G8Q2KvtOktNhE8Mn+6PZzHypXl51/QqYZidI54Ulf2ccOB/gBjmn0PgDF/R
4xohEKJ60TrryGytIli9fM1zdd2hVSX+0R5XrHbRdzG28HjLtjs4JHvS9PRYMNr8Q889d502DHbn
LjUnyNXj/ZGuSbzitPNocYBsiN3k0Gv+ptLK+j4iBN1jB605hlv6MuqID4r1cm1bgf+7KvXnQnVI
Px/KV9MT3wQwJj+xRH13fblJOq37VGyS64HWvscDoE5Gjczk+zBeApNcwSgXt9YIaWIPHiadple3
WW5bL9KFtTXhDPykF08takC4tJDcNfasDTiGP90UZuWFlbnzao+Uizi96v2IkJ8K+9E1U4NM8mGP
zIWj+u17QDWOPPL5gYZ15bUwXLEI7VHcKad557KsepKlVu30uCGNQFYrhYP3S+n51SEg23RRThK+
+bWg/e3kpP/VlnNXS2FC7IrvAZYzHHml8e7pBNiqxKqfNDnFSJZJigw0gvIfIdtbWdNQyFbdYfdY
W0gli88zO8el/t7iYj4Gudsvps36V9d9+jLgYDeMOLaXVCgjkPAC7Uuqt3RqtUR/6R2694kggzlp
aMJHROmAXMFjoE7kGiobhIvTe0koz5OLVuXYFnW4VvNO/9HGzkJKkW+phlHaT1gcxyZpofeNdmfM
2wR2MiMPjOchzdWl4bfJPqheIE4bb34AdTZhRr3CguRsqyCmqo+G5GQSJ7/RMkfezKpjhmQW51Fk
ysovQAcsNFcMh8dTn2HxmnZds0TjY1ZR9Y0ajaCPMts2oTChMzOrndZMVR8ktpGLIwv1UjLK33Yw
D06PN7BzEPU7McLLHJ3wwxlkETNc2Ya5LqaHmbHSkfSgGjuPTsz+/wnwE13N1g+d4xgOl1RJkM17
AHz+zZIaJh7EZjLJmaxSqewBqXJIRezP4E7Wz6kRUzkVrlwI0E/Hx0/mIT72JwnS7LapwzED7q+2
K3duXguVjAtgwbsuFM4iwF99Mk0R7BJmmY9ncyGE26XmRFzUt/9j7Mx6G8eyLf1XGvnOupwPCdys
B4qaZVmew34hHLaD80weDr++P8rZXZWZjVsNBARRkh2WxOHsvdf6VuRE2lFncYnduwcvgfONbCYk
WlE0LW3L6nClDQUqQS5hSN5MouWoLWpJK9cm12aOgvAFvGXuUTFZPwOEfC5X0ydZDT8InsJQX4Ri
fW3zXc87MtBbvx7Fz9nCKiKt3ro3yixbOWnJtc40znGiqivVZoJUGpgWNGRCLS6MbuXO1b2RGzjt
tQXiHkwKgdqu8UnQcXfIw7Tzk7yNt5nRoOEx0/aUwUOlziaSNda1YMUvV84t1mDW1lT5NBeOSmnn
X8udAuDU15R2R65JxfWRPz+lDM33a64vpv3F2JfYulIj4z2ZC/sSRhkdTabia2ScLaeHxNoapTKe
8LYgzaIJ9couhe2XuKJb10nELT2xipmGUF7JjWUx9i9U9PWeqMBHJ2LtlLeOQuZpQpvx1lo0USj1
25OhOcUTasAIUqKMbvBKBceuKN8C6uXj9SaJdRhx6IEgPZp7GVWYt+rA3OOEoRfZsXJvkCw8pYKw
lc7mXK+Albu5bqZC/RGMcMTWjc3yDZ5o8WomAfos5JOTqgT7bJGN4NDsvSkhAskcBuNU6Yg9ksYc
tllPaIS7KP7bXD5nfe7eN0Pc+LnaOjsh+5dkrsZDqjkJ7RJVvSfTiiRWmub6uL4CK+nAZgd2yJR0
owYMkYX+gkbtuu+AJ127yUKQStnjGWd/JD7MRrIE/s1gB65WUN4YxuvSzOlHB2+TIcmWRbNsrGqa
G1vZVL9cHHJvkzJg2QbC+m0z7W0tZNhLQw21mvCJOalf0V39CjL+liEb7tWmylbRgMkDG2a2KrGP
1XH+NC4biuTh6wvCwUq+7/3rpWrVj7dGW4w+dqv6BTOxnywQE7fT7XXWjNm+r7KG9t3ghxp9XJwC
A1kFJEgDt6AHbkPIzwvJGfpv271ZrR/aXNef+vRW6d3eF0ZnXBoxwSyI5o9yUjlfVIp6EWnZHhSy
SzaJhkgnYDC8G9Uh82AHxZyAe6g+Gm3pvrrJ1Ghe0KHhuuxZ5BLbl7yotag9ACfTTVznyUsUg4k1
GAU5elejjS0PtRumLxWxzkQDEbVwfVVQFz/7wCm21UCmiekSlq0tF5DrTReEjxV7zjFM5R8PVUZ3
Dx0xOGbuTJUZmeEdToz0dH19KhgPfHvDuojdkaTc/gHs6QpdDVAxnUzTIh3Otm1JhDpSnnOHqSTr
ntQ3l8dYEL4NTQb0vxmJ5sLay3yctl1K04cRJ7rDoW6GlbRxHZEZIh/KFg2PbrUcKmOzuUo/rjfd
4jpzDByDSZ5Om6J//544DpEksrzqnE8yW0w6yV91gs6Lj2p4rNHgeoOqxztlRF/iLjfKYIC2tELa
MTin0oIlQzVpt3FuiL1OTxLuI1qOoZfiLZ2BTREi8Nzo40hDV2rrHDf2Qa0DTDdxv2jkRCLQ/dn2
EYYuXaNucFfXTax7cLXySSdwxG02ZZLNxzGjKYj6uGSIYbevStXPfA2Jzxr4rnSS4eImBVPumE4M
YS1AkzkTNXqBKRMo0XV52Zp6tE4iGHhmpw+n673oumlzadBlfkf33LrXgIOZYbbt3Pu2Vg2KGG6k
Uc1Huz44DHtWtVFS2xhLrjmO6bsUv+u2icIB6VepvU7yos+285ZYM5MX+64j+uNGMN3HQIPxxxua
NNpcH1SiJtpOCqLetKoBPiM6r5tk9lQ3Kza6kY3e0LXlITcnLMmZS7Vv3sSV1Hz0+0x1TGOJ4Fic
YgQPv0StpyMCe00VR+xK8N6ruLJTIIS9Oa8lVv7a5JTZ5bl9X8JN3kRNbRzaIJhubL3BLZgY8zM5
PO+6qShfrcl3JGj8Wm3yodMFncoCazGO+xe3BDgx5O7t2NtoT68crtCF/TGKfYdd19OkjYoeDOG+
WlAISWcxbWWSMjUV1TJj/rMC/o8ebxycdUEiuTEk7WESxNHRKppWtuyyQ9wKdWHtrFMaFQ+G2Rbb
sHLtFdXaTy1O8SP0NNi6fDIOc2W2l+/OUKXbnpxnUBFkTmB/g2PVLZsQT11fZKWx7UJA1Lou6yPu
Zj69Dg08FlJ1R5SfumlLDf54TK86sM3iQmhhTEIELDczlc17XFh7a8Dv1zPB2pbEAG+nIRz3aLPs
izq18Upqdv1JhLDVFCjL3Mw9kZJCAtgYl3u8e85WLSbrqHX3i0H+vZnUwJ/RDBxHFTHVpM/7FnzN
UU0Zz4HPivsKs4UYuwc9DG+NwhhfuUpNjYOueSmaERY2i5cQL70Ture1ofPGl3udMD9yuS2y2T4t
RsBnvYyOUR85ZPLq1hMtqrDEsYSTrKEnF+irbIBdWvSy2ISaHd+kmj7tdbgcHnbYaav1svSuo2j0
UcZpQEjj6cuXDAlyM4xheTsC4Yuj+yvxnTkZq+9A+ooV15gOZPh4vVERzOK8fLhuCJxweHg0cxPW
y3QxJ2lJlFLbhKk+eebV0Ezrm5ECKtL1v7ttdeq1nqLaaxLj1W5i46WptHKnMNfmSsymQRN+lVqu
ekzq4KTPlUBZi3SWayMpGvU+VCbaMubP60WZpEz1VKtT4U3K1H8LDHu5WAqxK3v24om9WmGnqQ6O
BacA1XWKAwGIz2ntmrejnOudFB1Q8lAEq+v0XkmFdRQJipTrR6bbaXw028h3zfH+KlvEpV6fmun2
isvHyWPclGN9vG5RGBFleCXjf69rhdGYEMWIF5jAKmPoS8vN1bhuS0S5cM5ec0V/u04lo0U7mimY
L8g3xChZGea2L3q6sctVOcNWaGf5Q0PGTzurEPIILN0EuXvuJ9M9TTJJdpPjtPtCU2q/1iWjarpI
dV2FL9KGGhWbBHqBcXPuCadfXx1PsRFuetlVN20WX5R5FLtEUUExB23nm1fKfKTZXATs8tf3JoyX
ZeA+BOR0uWci0ZC39gayzKi3tt9LmlKTD9dGN4lizipxW/nd6J5nmzcyx3TZ6eoMBthxJkFb4n/v
Knwy1MW8SdqEsIOLU4LC66SQn0P/drnr0P89BcsNk3Vna2Tts3QDJhciwTnsmiF5RPDKW22g7izS
205vqTWyJjzSZsOPZcyKD51hlTngzcalzMgzyKclfFK6SfS0HcJJb4knr3dTp/TbVpRkRqbFJe7M
wqvEZO4wDj3ZzjKYVrroMSDpN9EQIjeY0YqY8ezUZ5XpGR1ECdQBy4S6nwMfklHVMPXKW+flWww2
xVG2jurR9sIhJPAdWbzWoSrEuYWASJtLbf2drD2YN0sJoJRq9RE7yn1od8G7FjxTyNwg60k+Lb17
xx+cPGUiDrcMlmL/+5LmzsTtypZlVkuh+sFBdYlwaT7zew/dPJQrWYvmKZsGOA1qY3+ZOCYFfrqZ
+aZfcC3Ew9VNzfF6Iwfxxz2wcQ+0GOdtSZ1g3TjEtp7c0qJx7sbuGnMKDpBqkM89O8juWu5aaWWS
V0EQIh/LLzwH2sUs+wTvlyOOk228JHponUwd5IA568SfzMMf0dQJnIVCsAT9/lhQOdDOX9D21xuE
PsEWs+Dg5WPwx2PXJyaRYZpFmLHqo+GNMw/6dVEXx7QYw/O12C0FClbNwmRLtvl1djTqqXUXZxiO
FyRNnQ3PbaSZ6Khd2oqubRyv99TeepzgsDTrqAQ1kJakvOOr1V70LPrqCFv7onpd4SjxC2secS9i
TUosFI0o9weiDxercxBb6er6fxo94WptBgaI/33dS8YnRRELtAXke363dvopIrUqy9/KxRVLLYC9
pmj1Y52PsC2iHNDInB/xF8GSvt7lTMbkSz2Q/GjcSFgx9GLa01UeVjvFRF1kjmsAl0TGidQmbCya
lnRJgbmrHdcjpYxJetIQ3V5vWj06tnj5jwwYgYBuu67YYAOiP9gbCt9UBqIby+OUi82gqvIsor47
kNhKX72W52l5KFryfkPOmn43G3CUG0AiSnOqYzmd2uVG9tlyY5EpAZptPVpTw9WOAUNhWu+mppRe
qXK1DWOSztQoZGLSzlx0FA6qNLfLl1hF8EtZd9FzUx4ZwTHrXRo6cdoHK7VBm5XSzniAmePFy1kE
Q1h4QibxHkboca5b/3pc0Uaoe5rwkOjghqucpdyaDCInq9RB78vQQaFv/jEm4wXCufiQ3IkSHsFR
bnEpy8kEu3R6nt8rIry7CoMawnggr7KSQZuQP2hF80Nt7mLaxh8joJKVQ5f8rBYzUBuOdkOape4h
8avWoxsiw1m+tS6ZXC8hiRaES27dksfK0HQZieqoJFetLElgumJzE2J1gP0QhAm7uBioKGvwuJEw
JhQb2kuJRsir7AqTL/4vEnlrolI15AVhT8Fhz3RjauZ1x8GlDHS1wh9zo7zRBqe9TzQGm+z/e9q2
SzSrxvif/uhT6XKuC+IKlVnPCQ/ii3IuhLxhjBA8j9S+MK+DEcl+vLlqxJ2puQ8zmixXgaE9FPuC
gOXKHX+0lh34mlV+ho5SH9Kr6aJOaelNBfAqB9iwqyn5ja0op4oBxUMtovda05zvLU1FkOFgTadJ
xpNpFI83SLuer1vXG4lEzpqBkF63RK4RrVksgUoxXK0sG++qsf6l0bpOEqJ0aIO8XJu2KsHPSxDR
TaQgCKtZ8b+xHl5VS5B6rgzcJEmEHEHRvDpAi74Cyw9ksqBvaaYBg1+i5E2I74dYWP1Gh3amz1tW
ZRn7tWUea/E6GJhh/GRJmO6swaYvufDXEuYPnLCY7OUFii7VuptnR92bpvuCtTTDHkdeNkvP4aZz
8h/o1p0D/qt8YzBv9cZRhlt7CQcgUaG5zN3YXHqp/ie04RW1/mfSpXDdRbUkXIi56l9xfZVCqq1R
IddMC5p41SIZk8HWYK1y7g2cHj0ZgRVlh57Ai1rIMRGSVdYOoBy9ou3krnWtV8xWxp6wPgb9boum
kWH35royGfPc+58pkpr2t9SEKx9VE0KlK21DXfwz06/pDAL+WpivpRTmk6uDDTWxAd1d7+kh4T6I
Rc9d3ag0FweVYPl4Pipp1Z5bQcXbJKwD28poz/VyMxlIdsdO6Kt7BlNMFrUwv0fwsoMGeObbIF7H
IfF0WjQDtZpR7urVIVQz8vo4lZCYadFVgnWF9Lu4WGNeoCDhsbnTJB0Xx/HNiVIsjrppNXTpI39C
c/o+FUdLtE0VretxCL46u8b2iVVnSeZ1wnG+xyB9UMyoYx9uQp9ZSXGols5EGAOe0o2G+JIcPvey
dX1cCiPZZqLBKp1h9GGs6Ryurn0hh52h1iTmxtIiG6eMmZ83zWpgUbfuqzrajktKWWWZNYuhMvMZ
f5UrkKDuJdCrxP9GxcbhvcGsBq8qVbJJTpzv5tlwakf7dgxJDyJahHDCpcmYMXD33Dy5EG9jPbR0
6PxuBD55PRb18xUQlSqahTAOfttVE8QxmZ6Hg0Mvm1DzBQ5q2WRi2zQZzt8yIbsfms0EFmenymSZ
2NECE0X2g4b1kk6XQMzNFwJbHDJatujppWRT3atxGd1nyfSfYuL+SjK14XgzM9NUjlVcf+5fGJcY
cgvwbyPTgKy/VSRYpBA3uTfOVNJCf660cDw0IL52aWrDeQ2ti15JVvm2zeAPCO+TwGIwJa2zt3UC
gq8uVbXRbSaMB0QEm2tRF2Vher9sZRbiWVlUr3PdbMzF8JWmCq17hkJrw06XNRtWtv90mC2H0b+f
GHiPBgwYiMC6bdrC+Qs6UxXZFHDkYBwsK6xgBhNSuKahZ3U5b0vmPzk6cehdoW1KX6yHKf92rpaz
6iyZL1G4avQIv79FOOe351wdZLQbGDCRhcxkCuIEsWgq1Zjot4XmCKhPClq9ZGMt3vC8HqMHq6WP
xPCl2S49XauHBe1HGcnrDXGe36yS2bSGnckaLkjosvYaZU2jVeoj446dxEjDEUYkp1kPQEqkdbRF
uJuiodtfL1DYOTFYmFq3u1KhtKSPNsZV5F1xFOnz3N/kvc4keMEaWmbPbKgqW5om5XscqQUSPF5W
Y/I62534SV0en2Pbbs70az67tr+dyny4T6l+10S1WAeMDvNt13Ntx0noKPMDtJ4UYzSep5KPjVYB
srEZoiUijPjB6iVNi8jodvTsH0Uf17cRZkX0CzYaWdPFZ0pHwfCMGNYUHGL0GvC0NjF29B8VgtOk
bJz3TMPKFrbIR1x/1MrgS5YKdVNTvDlT/RSYT8YiPSATwdP6iLe8NBRiGKF7tVqcKawNvw3VeV/f
Ny5ftLM44ifUV/+B5u38lea97HI28Ytkgwh2O+0vmF20WE5fCnL8Bjd77K3ytcass29HWKsGWbAr
Rxoxn2C4ccks/FWM40HFvn50a62EhIyYvS+69raUYXGQ4ehsRJu2j1Ye3kDd2c+aVr2UDa0rTjba
ndIy3MlYQJK4SVSMFOLdHnNwWYlabDUzji4N82I/YqhKlViiymhqSkK9i3ewiPIdo9kjHo3peN2L
lGogCQCT4wGH7SrNtfwR0wODyYKYcKe38LkTDNHo2q+sJuHtatyb0ejuZ6Q+/tBpyrM5jjeEEXPq
nDGAVSxJ7ocGZbuTafN7rvbsc0P61Fix6s0o6sih6acG8kWNHhk6wF6z6EuQLhvcscwM7vqGYlTV
tHPTxijUUZE/IVSKPbcZMVwu81du2gNJUdxopU1DUsrHjILtMl7UObCOjWMShxtVwMSWzSQwp/+Q
ZvU3QjhfOEkWINcg2dnG3zD4bjOEdNbVdJUoTXdT63ELs0BN1unYmXd93352NhPUK7/GxZcPIEvZ
G+bMrjoj+cO3OKh+yTRiHxr8hYjk3/I5S7dXIfasFO/oFsQF0He6wlJVbK+nyP/6U5Jb+8//Zvuj
rKYGOVH3l81/PpY5//57+Zn/+5o//8Q/b+KPpmzLX93/+KrtV3l+z7/av77oT7+Z//2Pv85/797/
tLHGvdRNd6A/pvuvts+6619BIt3yyv/fJ//X1/W3PE7V1++/fZQcLctvA39R/PbHU/vP33/Tl0Si
//r33//Hk8sb+P23hyHu5q8mey8+//ZTX+9t9/tvmvoPE/SZ7RqEd3G4m5wHhq/lGesfLrhmy2Wp
ZrMa1ZdnINJ00e+/meIfjmoZBnsKP6Sby77Ulsh9ecr6h6NbLI8dmpUGoHn9t//z112+r2jfX9v/
O58PQPOf44mEyr7ICo8/A3y0w+/7S/SpEaOZJqwWUAEpSxZLLM/pStYkM/eyvj/Pys8OIjijF3x6
GWclLzcj5tkBLVOpnmPzEXnafK5RcxF52WgrFkK6hy3vRuj3SYe1wSpyv4H9vkahCdxDdT6dZITq
kUaeCS1H2sFuXGKta3VdSAOSaqf/aOVMJnLVbwEAJJ4yTo3XVqLcZuqMmDMbCq93Fgtgg96dvDHD
03IgiGY/A3GZNxi4U3TZplhkSqBMCE2XEHNXeYGhMR71caMjKV4mWKB2lEuFenA3oyMi0G3a1TYR
GC183z6DdwcycCOVVPGtKQA/TSKePxDE4Gl6/lTIVh7qFrtPMWW4bTHpKjVKdcY7jXfU9RRuSwKV
dA5z7A4uGTUBnBI4sv44m/fo376qOqCxhnl5PZmPvY0D2QB2Y1fkAOmLmd7Oki+aLx/gabpDbL6C
K9Bwgi5jEmLZO+cgbTt+GDRHWVcL7cWkBBcdwC6E5+GhUtKffV1pO0cOP/AuLo6Uae+EXBJdclC6
POFvy3R3ZYHwr/v2ecT9HIW4NGw+dPy+4WFALgAqD951xRAtYj3CkOeMRrdZq+aAdb6bAcyl7SbC
Lhb24mSJ91iXxnGa44ew1oGupe6Nyqx1GZmpK7tN/AEd2sZWxm4dNRW6QWd4ov0Wr0zsyp46wHWe
jdGzB4jcHFgrnRUhtur5NtXlrrdL0GqsfSfXJuc8+mk2ILxTvLE1fEU018ExT/QNZd46HrRNruHX
y8LC2ESVQUqnET0FGvmIkHT5wmPtzID/kYuGvgYXvLHCcFqHP0imxhhttPQOcmfjNIQQIVoEajy+
OXk7+24kxdrU0wNNndIL4UKuAkb2F5ZJXkdGD/IjUj3L2KJTZuI8FaHutTmeatxH6yyYzoYa7Woz
iOk8AtpORx0zTuNEW2MozLUcXqpeaORLWxEes0TAlp3qg9vqDxqSWAo59UxqHdhc01pj3OMvGEzp
LcV7nJG4rKY0CXXyqzZ1I19igqRWsYB5xIz43Fo/hDk+sIY0jl3pMsuhj2CF4iMH39thy95OwHAi
eEZ0DpiV6EaB+n8GMmowzzuiur4jRfetBoI+gx/vWvWZAWZwitXhQZnkpq2K4RjNoNhR0p0HclZ2
VkdMAR9dtbJ/qFmBsBi6KdEszuxbAFpZ5nTObtiP8wBmBhRxjDaFFhFq964vixtW7DstTzdCICVy
hFWugdxvARNPdzkgNN6V5gWE5/pRcw8K0NPaZGmwQsu0rcBYqeApmR7YWwZir4FK0ahg5CPd4ojw
RbKOru5E0n4BxUKDVCMCqqy52mgdNMLORKTSKHyVzXTSFAZz7Gkd7xn3RluUN5kDBQEHPRGeEIds
NDaW4QdI5reBtjVIU9+wRDJ9zfisKhbzKuuqI/gRoEoQFLENcQ7BcwqQSyWSMQ0ba1VDI1lDCdmP
IvjJ3IQEcLPbu479lJjlOScRYwcphty6BMFWV+5bNcr5zNaWgqGR8ESgCe9Vr6x1h9mz0IdgbXHK
CmFY7BbUdUMGU9N0NazVDhF7bCyZX/0LANufET/CsLz1yvCWBmjNYe+SHWrlt7Mau36kdW9oykuf
Uw9DgxZ1hys5wTqBBep8FdEjs5iSM8RAOoJYloIh2am9/oyWMScY/qA4dMWTENU5do92Y48TXFqg
w6OdWGstnyoW9ZwbBr42rdOTneiNT6HFCee/2s+deS2CITqwh0UYfdc4ICx/MjPVF2P5YvbBXZiK
AWR4e6PV4yGG35gK3gxcHmAUjnZBr1psonJCK5LJxof07aG5vjSYtciI/IJGS7qdxlBAF/O7qwq5
ztzmQGUumbAhSm7kiB1jBz4i92umaf4UO4dCiPhW2spFsCJaQZwgo7frD/ZAhhiu4XgjsjRYm1rs
RUontxaXxyCrjhYPuOwM66k1EYE3QecJe14bPFxaIBtKBmGZEbucxoH9ZApqJaY1UwFOSWHBShdO
6n4gTHr6QcDOHQPrwTDrk225MqwGLnMWElWfN9ZWbSdsBwIWRchaGMUSDoXadl/t+oO542EK5Q3o
FOU+KIa3RoE7WxkwQ+LG6B6QwGArc52TNbse+cuQ1piWmzPrymDaOrrQVkMQdv5YaYg72u4Hyc5E
1YnWVwOuv22m3ONa+FyOd52LC0YCCfgsiLZpSgBdrIaEd5mPucOMdArJQ1DSgd6Ra24SiWYgVEqG
TDEG2pbedlAazyWgY49hd8WoeEho/RYEOhgONZ/fTUwOSGT3KTbYq5AteF3JxK/VOJpR9az01PH1
pELOgm3tByEEW9Gs+lS8QEAGf5lQojQVbGaM0+dJo+YflzcGSnlFOV3slRnKSlZY73MzbAqTUVI0
qF9pluMksP0ucAa/TMG1BFQktH31rRqHfjBrEpbF8BxB6ztM+ph6jt58WTXUwiG/TlV+oUW7gyu/
k2y7FQlzyxMgRWZfQ2m66kZgOZq1KMS4SK0iIAhg7ZOfDBN3TTkrO70xgjNGwKOaEY6lQVz0sVEs
mtPGN4QFKb7rtpVS9I+krSLvmBmBYPpdobFuV2jeuyoPbnRWZI5m5muYKvYW9t5OVwa54VzTMruy
9nmpyO0Qzw9TOL5KPq66hQ0xmQ0RNiWMboOqaQAUbQaEv4yDqm1BVByAPBKJIt7RK8fwx9vNoBC2
DBPHGRqQRepTK4HfdUN8iFq9Xy+NOK57oGHsZCAEM9Mus3WD53a5sNen2qK96FT6jZM7F3eKLE9z
gV/QQMAkMPH/lKRjaKaBYQgb+RwRAbNcIPPOhWVxb2GMPdZu/K4pgMl4v5Ev9J2Vqz8zJxhXzcx1
OAPcv4nEu1XgUx6qNF+u//iF1PGgO9PJRku0c6aKgc5UY/bEIq8juxDGRter9sj8Cc0egEjgIMqK
btlI17881WCNGWIjKqNpO84jv1lyvhe4wLdOvjDbVYLdw7CS3njif75wLHKKrRCQs7Qyb+mCb9u8
89O4rWhJu3gk8YbQBBF7W3TxfZOpj1Iq6MbMAXcC8N8pz6BbFbgyTdleqhkFbEvAy6DUvxJQvvcC
T/dmmkPdL2hrmzLK7ljjxahppnbTRBxKUQpG+BQxpsTeXbIUN4bPKJ4v2GA+Ydu2C+DuBYB5gaak
Rz80PLQx4xkdHkUA4cas5uIlVuQDpCUgndpylGaRclDlhBDVxrqndR/aMjsT+aGil147CMFlggvI
0M9JbOF9Q8WJnN6Qa3ReQABn7WQj7Zs4Gmg7F41vw1zZCvuAJ3xN3umTNRSlTxoVOdm2DNdxYeyq
LGbiz6XSDN6WnjrZUu3oU/pgeKHHl46wXxkQJj5GGGM1mDwmyVBJ7Sk9OibGajmCmkE+igeJb5RI
AfrFFo0SO0eAs8CYA+ed4VyFSE8tjkye9HWpmQR5WC6zc2rrE3GeMyCHwd7Zs1zhqZ18y3UieG1l
e19X1n1bkUuZ93xCAPvVNfr28MYY5iPTX+dOOXdWvq9qkIwLFFoOZb8dreEOp5YfZkIcRzj4SCnV
dWDM0y5NjA+VhaIUxQ/HVr6YR26tvMEiFpfvmqzrQ9MWt62aTfRcGa1FxU9R2/02Ud1LE7b5Ds/a
u9PbcqOZVrcd++mxs5TUL3tknLO67vp+hnenwJxwDnMehthfCCZhVYLqUMXCiq+YpgLXpaHmSpic
q0x7kBkDchFBkQs1Ki/QCIeZJbiTaO0eVR/sgj4EOqB4sTA/l3Kxb8pjbfrOVAx3yKtViqSeikYL
lJ0KREapupaj0viskQScbY01EAZCrZuxk2foT6jUOz8GcUOurfaas5t7IsKg4UhFYMvUvVoDreD0
vNlsRxS1OIUqwPQQWsg08LcPcUpgR616/ZBemlLdlWi/sTcjxQw0EjiqbH5q2I1CqSL3UtXnCNS7
HxSE8g5cnHqKZs9wcnc9Cya6AipbOEByq+tdnQVvjYXZuqWVWFgSTRpoeJDd1DiFpPyLUF8aOiuC
jN8jA3Z7epFxPxhbTc6RH1prq20lDb/kF+xTw0mOBqnuUoCjyEan8zosZp7uWOvERjodhZR1saj9
aJrabdMMh56V3AHIe0LSzhgjn8vE+NKreFTmOz3jtNeYvjq66F+pEambfZIihWcwHdq0eXmb2yLf
B0Z3tFDLAT/QL1bfB5tejzsPr25zYij/XLInx+DyOJKUelUR7e0lFvuFPgevtRnWp663aRhwouhr
6HA02bg+VbfGqEb7MbCYA9r3jhq9xPlAEWWKTbU4xogSPSydd4NiMovgqTqjssqy5GA7g/Ck4nyM
iqpwJUGONhcLWCD7VEIpPceqE3qf3X5q2NGbzCGUViNbQH0KBSsEjI2EC7aVN6LNJcSC3KmUD6dy
YhN5gcV4k0N2XZacJmsF3anapB9tEyWIQveT9aWR5pzo3W0RrhhOeLRCxq1lDXD9FCXlTDjjac6S
Y9+Yt2VtmUQIqT+avCczhYBALRKsqXr7l+JwKnEzuyY0IfoB/XnVFKW6sa0RQEN4mQqu0qp9Yxcu
stt6XJlSQ6JT+W42JTBZCF2qSZFCV3REHfmW5vet+0XkfdS0A6CVnjMeJDCvwiW9Lsr5M2kz9ICO
gWOdJpTXm5ZD0S/3vfrkSixYjvGL1Byowg1zQzX9ZaaTsU0MLs9RT9wwSyPOBkySm+HkANcvBjlv
3MZGHzFirLTpnnfuIx/37Nk2+QuaU7d0mrMbE4TOugySzgtHA734nNw6ULnLKrwfxm3iWt2NTl4G
zu7PydReDcWhHT7jR2w0Cn/6PV47BQc6lpsq7z4mNX939QpRqFckncaRXb0RWHEptSTeOqFfW/ql
rBS/ipSN3jaw3ckgsxWV5pT7i0oaUnGHHaMIYtebp3xt9tUDx+WvrrVJGAVg7CsO0oecMOdQ4MYJ
YhqZqg0rExxhkb5k4Ig9LGtnQZlRhAiAFNTUnsrF2kBhsBnm4JcWTB9tnrzVA76K0n4sQOhSgUIx
sqM968RqI4cGsFHCakkx0lUYBtp6PreYGoFbcjXAFnQbTdkuizkFx3bLSliJCHQeolNqrmQ2UvQW
8ZNLZrAnYmX0jDx7lkxL1uMgP+1wzhirBBAa2jejNQY/0+vTSJAZbAVr07R9imhGVdaJcqp72z7R
DytpOfKs9iSV+q0xHZCsxY2rQAJJDJwlOjNjHx/uqi04aDIb9kZqfmQF8TO50Z9M1b7IJUcH7QNf
s6szuvNSmZm3tf6ZTdXjqOgY56NybXeTSaDN5BMyRKMldNfok7wi1wpyrfpHUhBgdzQZVZERKhBs
zO000X8xs4jLaZPshwF1lA5/enbqRyzzLXR2BKR5lV0yW7xx2SWdbAzpM0GeG6zwtup0MugiDeVT
04N3qTMv30fQAsaaGUqNOoNll+rH8Pb6EEq4kO0ecak/qivomYTMq9lzbzYUWf38bhFHKnMDZ29p
bQk2gGQh3C3OJ/2QuZLIF8bYKRyEdRUmRxD13aEboEkXc74uRfcWmc20FfFseIXB9y+M9H+zdybL
kSPp1X2hRhkcM7YBxMAgg/O8gZHMTMwz3OHA0/8H1dIvtRYyaa9NmXV1JS0ZAbh/w73n0gJbyTfe
oHu5HJ21k09DrWjktFMzTyAYZCor71SSqBcpVIMqEXO05v7OsJyWliD9o7n+87o6+2X+mI0yOGoH
q11AewCx5yrjzo8z2KG7QDFSsswBA3xyjx8gQbvH2Kl32z82t/Wx+O4rawUuizjZjgm+S4hfQaBq
9W14k3JMQXO4q1d1E1byA2khezfD58z1yeBtnot+Ws9wvSy/aS5lcU3Uc7kndGCOXNN+XzXOyVlv
2qShgU0wz38mw//EDvRIqB0DPvnUMG+NmeuIfH2r0S2UHUhxB3mI6XcoT6bgMUz6o2OH8/02G9rh
13JjC+qzYNdzASFMEKU5+pCxnIhdHSBma+Wl4XXr3EBEuloQCep+z0E37IhJqmK7Sp8rY6wjRvDp
uZlhwAaALFYq9CQArJPkbUGzCabDKCxxAvTxkM9vQNzjdsJJzghcRR90/cC0/Xb++7kSY9nHUzna
O5QnoEtrBgFLdksyU3HT9CRTklbH7SLBI0NL3bWwWiUc+TuSwKHjT467m7Ou2dWr2e4FKG96Ol/F
bgJ3oPKNerdasjlNJutdtQ0ILWfes1PKDzXswZ3s9mOXgO4w3eQQElsBmg3kazI+rl32LML82uon
+IqN4UQibet4S2ZLkXEIG71XwGY3CovhOM4lpU7avQZJ/1Nn3tsqYOMtLJPHjB6dBe+JVcLF7xne
W7nDy66cS1sf0Im+M/5hZdA/ShCoOBDDCB3vwuwv+/AYqLFrRedB8tqOQEVrH9xRq+QUdM4hm8Wn
JxhVrTDmd1QOsb+umupZrVGd2e+YHehwL7Day2d/SyFtKXdmvEs8TX+0BopipcG7FMnTMvpoYw14
cKu5ZU0Gh4HEpq7TYLxlsAl+DmSnnxtxSUfPult1jSY959tTMFnq0b1NGIp2E8ruqfD/EJoWmz0H
mhdMCT2Z8QY19JC4cJppU/NTPbzXa/CJS+ALPDOwoX6ITUN99DIENFdjjZ8DrmPB0rNO/bNuvN8o
/9EdDYrdPCHThzx/gclKfSZvadu3KMfszMSzjjoXIayxTgUAqvG84gXesydHo+5mSKZMJtvzzPq/
AsKBkJpaUwQ6ok7qKhJO0iy0IqOqHkeNMztVoOBaf8AfQ6nyNylWbrZ9ZzX5OrsnkVpn0WXv6Cpu
NgTfLmzPdnPdb6aKZg6ujQXitelNe1UVvyBB+U94weRONvPMEth4hEjmxXy3jL+KDaA6zd8M0KRT
7X3ujKQq+hsQPOkuMQZmAU1RHv3Zf81Vz49IufsCjrRm/Sz0AFpmme/SvoOALOQrkguTm1ajxOOV
5j7whqgtmCiZhtyo/2wEVPfaVx0OeSt7HcmFoZcYy0c4xy8Y7b/1HzPzD5jR0pOZv3ShXRO9Q87b
KoAZLXXQHsjoevzbMsWmPDu4ptqw8+zYpXxDeZUjSarl3lqLQ+3NxtuS6+tUT5tlidDGZtPOElU4
X7qBk812Faz5uYbhumJyUKh9hMEI3Umlfq9dj1VX/tWSnIsW4vc6Aijl6UA3lxjxmvefGIxiRl/1
TTeKQ666U4eg89iLhKCGW0H3GZf9qB6IHGhxTibGBS5uZLd8JEUJMaa0Z283MMbadezRTqqyXwc1
HxYXoPCaXGV1+xtYRkJjxnM1h0kQ14Mw6VyIPAEBnV/5xW3iE/Nl9LN3bling9Qo91XWY2qSlXM1
NvUaNV/IRREkzvBWly/dJiAgAvGNkJSjSxmxQBTI2ghJOC52EQ2DNmlJxpM3j4eSDsthWtOJbYck
lj/MbgwwIO05oRWPrIK5sGn2C8k+zJhzAdHKswi+6rz+gtz/qcoY8+ENim3EGBHz8lenHX7KrsEY
07Y2alYGLD1BQli+qVNK3YG35MzVXvmaVMuTrTYfTcGI0Zs5gxCc+WxtHjpH3fld8zzwOu7CBLEL
W4fubN+3+Z2Db+bQWYISDOVoie5TqSRe6lVEbufzdXEHk4SEyaJLPpTBJB72aYNSr+73LvukhpdJ
U6XlYtyNpvMr395g2PFkbMOgx9y6xrKG01T5V5lM6iNGgmerBmhG4OOb7Xd91P8p7e4xA6jdEDjE
0eimkSj977n7VWyDP6xyY4biwTebR195zPubWxOETm/dWG312On6t/LGQzO17H9k8iFQc7ANYvVp
E1VmerPYLXb3LEOUGPmK3Ict9k0wMT0JU/U6eu6+95uL90EDYpmnIQl+S8FUgUZ5aR5V7/70Xkux
ngCY0lehtwA7LE9TluhdMzg/NjwOhGW7CZs5xcFITEcunXceaTJu+WAHxkvu7WQKuc9RGIG1mFC3
Bbei2zuhgblzuJXT+i2WLO7MghQtQO81+OBq1S53+71em/vRWzlQQ45fhBNXkIzE7YyNGkc17AWV
HaAR5qfSHYz7ZPslQVceycbg6oB+zWnUra9+ctaqS1kgK5cRNltv3ZnLGZ/0h4IEsRaqOE+Ehi6M
Ki+Sv+jRrIsrFohQO/zs4gTjhxkOxEPSYowzhFOD2J14YjdEZ5+3B8yOceqgmHHadDzhAKGMH11G
I3xKJvOy62EImuuxTB1G/kkbGXbnkYvUkjYzjoLWxR/PHmkykeM6Qzz2vcH0i1in9gu9yXro7f65
wBtneqsD/9AcDwQp0X4yltuVFjFXJp7OKxZB123pkBbDGLEo0Eav+zCnIMpc5JwAbc7Dou/gdj04
5kbSohYnE0Lez576WOFoTaRyuNnoMebRVEA2LwasLLWyUqnAUE8T/KV29hOKGhAvlou32UxvHb3u
l9ZY95kt2PS5pD0N0Jt2A0rHBhnaTVsg8E5TX54XApspFai2mB+cOqT1EfFGPN74BmF4xpOYxD5N
WXqHuNgLe3oxs+RMMWUeTIOsh1EDBUoGfaqVbyBjqCxqxAznwiKvET4sHEa8TwtXA5ZOnGRaggmt
TDsqZp7wsmP/mWSJv8Mu/YKVl81BOYBrBjQeWjSQvdZxHgA8Ti3FfgHSUmWydO1nuBNtQCQefTVd
TEvg1LwW+Njb9BYOrEd5bxzaoH7KzQrNFPhs+mfswgICU5y75rd2mxbNDztS1vb+iYfiZGOnOhBX
doF6nZ4NDhKq7JOz1OKwiQv8Nev2ou3Rasv+tVr8pyyfnlfDh27hZt/5G7QptqzwmxnW6jFOTXru
qvx2LJZDfpfXuzCzPtxxuFo5pxIQhqx8x+6MLML7JYw/JdK8WA35wkv+y3LDN/YFJTug9VOOQbr3
bQ8zO3FGMmWlk62HDD2aWyr3wdHT0ZYazNdUGDwNGhZR2n96BeWgrGz8o2r+tdR/CBr+7VX6RXCp
r46C+ZN8ddQXa8mq0es9Gtwtjw3KHOlJ4yOYFx4DURRorsvX2uu+3LWuz/ZY//Y8dcZSCBdAko6b
GfbK78NvY9otcZqK8XXBFBYFMGMZulw7fSUX5LVE5LbZ5XZLKTzQw/rKH2xcGGmRIXx0/B1SlfTK
LAwu9CEgHASIYmNNfGdcX4mwv2VAnnvp/Q6d1dmXoHqMDL++FbIpZOsYSMJgnG3cv/C5Nbramy4m
K7qWOCzdgkbIMUlDNlm2ruWBKCxaS4adUwD1tFcWj+DqPbslAA7gHAV8nny3pCnhGwPe20yzF+lr
i6U26UJFcWw3A2jv+junSdn9o7djapVcUTYHJz70T2XziuL6YjsbshZ1WMLPYxH1YMB2tgUpxrfP
BQlxk17+GGH/jc2WGZOk8lWpKS6oSCvgZr/r1voEitAwN2HmGuIva5iM2cUGvOu+ZYMOz5YXIynr
49KNzOpY/BMoEZWWlPDSIvwk+ck3iQOXYQLvuAT90PIfJx60mrrTce3nP6mPoUmLhrRt8KToTaub
v/9B3VXdjGooI+2aDqOkmtGuHCDbT9lvK2N/sw5It8lG1/spl5+Wm5K8SIRsHlqxlYvfoQXT0Ewg
K7qS/9BRrPyMmVhb0hI5hGfm6OzJQJqtrGtIVLlKsGEZzU1fN6zMk6+N8EZmJIaa1v0ypb3z++Qp
a0H6NoOmMoF7ZfO+5jqe3fK1mCzOj0V+9J5/WBXzJbW8Sr+WOPnmp8ZyioeRL5zu5558tfVx7tpb
xMdYlareQDEdPDqq5c6xemtXLZzGsGDIunUlnfOQMn8lGnXt5y1UAT6CliwxZePfukoRk0jixa5k
BNCWXn5vpUynlUvCOfjhdZ8HSB6Gvry2jPINVVFx1v0oMaCsLOd9mjHSDbCTOD5zoiFcY3Ow85i+
+6Rc0gpXnJilZ/+apcfEtE4Ji5/Jw+QQVoa+tAsoeqItnnIUrUPuKw55PjUlaYe85Q1UDi8HIY8n
cM9WTjZ2j6IzGkL3jXA9LhPHfKrQ7SPoUuqqHxl8QGcs3IbQa/ZJAHe8emeIwWJ8kp6+qqYo7ob6
zdDAJRnJJOYQZ/XyKzGZI8Ed2gEccfcSH2EBuKY3+os5ZHKvBDZGFjP3qskhq/vYaVZ2rkhL6bWh
dmdZfsdLXn0OYK2IUkkOXWU+AJbFI2ib+3ow1BURTXbEM8obbc7OCUDQF5xQ3P/WY1+DvXSdfGQw
rZo9DvGEzOnh5Jm9enO3VX5JrlVopoIqWJfXS9/t06W/pz39AxQxP4Y5iCrm3IyoMNhyPmRvwThZ
h7lZARbIADVZMu0txFo+jMpmi1kjWkQRZRMDOmTxIfV3bdM0zn71iQbOPiVr+zLp21oA8C57mR/J
toJVHDRfSHdNGsvlC9R+BWZvsaMOG23eEQRk4P6xipElOAPjyNjaekFcJN6KT1Yq5UFO4N/xr18s
7lQT9tPO71iZgs8Fl4FivujwqeaT+SqX4LceJucs7NDaz7FfhPxuBpqsGjxT5NSgVYciu4zt+uHU
LuOAxJ/Paja6U9vkRoxI19kmyHlzYyAcwY63sJ6aOEHKvmFVSjDh2HLQDWzLEsYMPvPpKrzGT58D
U2gZ8LqfBVY8lBmeJOFkh6kFPU9W3I1AOKJJuX9cS1wMApFOYqhg3zb0aK55rfJbp6g6ahBMLWFf
xb2YHsZQ8f1Wy0kmE9qtbY3+DwJt+3WCmLebemQ50GJ/NSw7iXB6Yr2Lzsl7y8rgWLWK6d0MFNE2
D71vPxdhc7OmK9NzxcOutwVqOXwYPXKLf0i/WIvVYx6Ueqg4dEUbvIHjFHxRSflHVAjbPzP9kIxw
3Jmlkmfk30iJn+qgurcCf9mFAd+lnddnciIQ6tAhSrbquyLw6XqylIGwfrAwoJzL5sME8/VPQ8W/
6XH/RWf6/5XA/6cWRi28qfj/G7UwX/PvJv/6F6nw9kf+TSrs/QUmyPPwpwWuaRJ8+u9SYWH/hXzY
9ED5WabnOmiS/10p7P3FdxYK0xOOiaHA/xelsGNRSJoOt6Idoun73yiFheuH/2KS8U2UyKYlHJTH
yIX9IORv0f18PeZNOqJz/gewTZA0DRyZ0ifSB1rSrjAh1RULqapO1WBcWag5FW2WUSiqlhFt3lBM
wx0rE8RPE8u0mvFdzjg7ypvxCfFTcqrC8rqcbn1gfQBSBHLLkRbVApw54JPxs+ZrsDDKgz26CtGs
R8yhV/zyKCWkom+UhnGqSFRBG0F8ALo8aq8C4B+w6dEgaEtm7nLd5OWNN7X3JBx0VA6CAp0XlLA0
KlAwWs71vObUfgn/zuOa3nhfsXb9Hn9zdiob6E1BQ6a9bEjXYNt154EvXOB4sydlYtQupb8TbG3Z
KTln3yUbpZDWPunxZHQlvayPNEyRdx952KHItfoKXVtEvimgp1CgF4zKUjWdMLL8nruxxlNMtzWG
kvGUs/FD64JpNVKOWbPxm+1TnVv5vl/RglgM7HBF0UkOpdsfmowV61RcZRZoN2h9jGE7xvDUlEGK
Yks2Pbrq5JY1A2pPzhXs3JsHVvYXlHKPGxsx0pD+Imu9GzpmKtwl3o4cD1JvRHEKfVJAEpba04SL
dy7ZjrOVgUJnrOpgdXSorQdle8oYHOqZmY5JgbQ64F9YP4NIbIJ836YFM0ikmdFse01sriPJPa23
97T7zvl5DAX9d68B1anhYzKhmCxd/6yhOzM1Dlo2tcZv8ivejAn62Jz1fOZTQN/To3htJJNhlMqo
kZ8HchdncJgbs7xCU0hzKfoMcWUnYlbI665r1a0CZna0IaSSzrcCAqnsmE0c27LG8MEe4fwakJWV
CMNocBk5dpNibGG/CpeaXbEaM5eUv/IyvHnYeFl1MlGB8p4HuB9Fbu+Y8g8ELjB1DxwcbBu9Gx0x
iAfX2DMS+whZ5Qq08i2Mo32RI08RU3DxBZ/fQvoP5Clriz94n7o5OKeF9mFEIzEfCky/vWOucV69
NfXIpK6PMZ2wA3CNF7NMLpVQIaX3eoFuEfJUaAY7XXAL+cnaqcw/sg12Hxtc14datgVfG/SOkRHK
6nUHg2+mXXBJwuC2SGjQrlPuFaPCjmexog9ffYgNYcmntHxKodtzRjfI4/9q1OUdogIsyjXKxlV7
1EECQcNaYmbU1uuUwuzTrGr2qVGfYa+RT6brIiKNWrj2p256Hq2gfsl7lgYr3+3UMixXkDW7dGpP
Fv1iNBXjpkGrjhY6CgQETXgcKYx7gwfeCpqPQGEKQJFrHjIYHsqhr1u72iayWzPEc4jPrlc3NizN
NtNrkVUN3cG3xM9ASjCqDSIBR1PTeAU3VcXVG9hjLPxlYvXO+DINHwJ+LMNpxYtSl89ky/RnXRLJ
owpW/iOUkzxfh32fS4gOobD2urX26eZVSoLbFPQQ01FhxXojwLFTLCgiCnUiRoPkpw4fYEv8QIo5
UPzM2EGOkzegVLcg+9LZ45JnQGf1+X4peGtd1fBrDzaiLVpW1BB05V7wgOR/oN1nmNkI89rMvHcn
K+HMUJQgrYIgOpdHmbT9DgwPe2Ye75HmtF1J6QmAy2V8MBTkDVK6CkEwS30Sh63YnGp/p33rChML
p2tBj1zVQFPJ52XFZTXAXBNr57aUGEH9S5tQmh1/GY59w1dZdx5y8A7jXrAyX7dnIkkhHSOgsKMR
evlubDlmhsR48NP8bWovbgBjsgzGH0Rt721evMK64eSpYb1j6n5MMU9GRrOeANn+FOH63KYQdLej
Ej6Ry+/N7+aMN4oh9exCLQvU00p68D4XBAF0jPeLMjSjJviWyiMn2mNn7y35KU3ePMpLbHIZRmU1
7GkzDxMV/eh+usXeL8wgSkLEHOQCfLMzw/ePSwEg8bgj+6OJBsYhZ8QiMc3mg1zxsUgf7X3qIzkA
iG7vIMGwZ4Y8z+T9CKayNPkkeFOfYfzaqG6iv+PXx6eJvrnD5UlGWPkr5JzegR5O42Egrg+u0SYO
ZOf6A5Ym30HvAzmDhT0PyyPrzLeaR2hzaDH7c5qrues+wEmpk6bt8kt0MVPFnUcL57Bu35R/bKxP
3cRmdXZQbpm/tp9hLY8pKNdQtFtPsPUfk9Hd1gZVJ8PmI/1QAry1e3BrWTxm6ZJfuxLRdxeKe18M
R99GX7AK5pnWUBJJt6TPNU57Xnbm4ZMYA1KJUGItVvsM6mI/Nb0VrayPjK4pj2VtHPuUTQ6X2hT1
eD/i0kQ/1jG8RN/7bZJxe5/FhYBKW0moqI6q7oIc4Ueb1UhFk1eKhOPkh0h1ZmTGBfbberZyODEo
34vVeOAtRcDHaFmQqQJQJWISkEXJRFQxC9tJrZ9ePsNs1wX2d++6ra18Z2XDAQf8dV8Swuhq/DfV
qtBEu/aTw2kQa894DMIsYx4Q3MJObPcyLo+tkdDsOu0XFnU37hOGPytWMNYOnSZcI71Ls2IEbZne
LtV88gSraV1C+q+K95rscSfLuCB0fSvsyo58D6ktWhbIz5V/C4yG109CX3NbT9Htt+4ef5vF8whD
neRuwqjKa1q8GnFbuB8F4t4cK5a34LhPghT1D8jWfiGbrUNiPyXUJh3MeHDSDUjVGMYNqRSLfz2y
FSAIEEGVRjkoa1KkEZQ7BabdAn4XG5eOJwsGTuyNLaOiyiT8augzJJzzx2Rnm+wS7NpcMRGocdc4
XjPuNMfxbu78Oiq8ur6HNOHtjIllCkOKogsKEg8k8zRe5jG3fzKVUo61mFpSERyVNT2Q+MF2e3wW
dZft8NjRTyMn/HtlOiHHHtxRMMtJdxWith3uT5RDBZJvuwti5ARFbHk9N01IljgIYhC52InssjUe
p8KJ09wYGQpX4UfSohtd09jugeDApe89vKGa9ONwsgHHMf5ckbsZwqmuFg2TzNBjj2aRHZyLFG2f
3NCvkQzvk/SZwIWc5SReiMTj9AvCT7esCJG0yoIlv56Z2Q/3ON7IelfICLshhWs8suwpehDwOhs5
Dn17r8uy31sTjDsIw787Gz1pWQOQSSwQAHiN44C8ciIrJtZsNunc6PXPoQWX30+cB7txCD1nmxXT
nbsR2EWGLafJQRHJIKOjet8FGdERzeQ/Lkn46Prp85Kt+hYXrkL9YpFCUiI7ZYDggCu6speCMm01
eIwgKIATjExiMti/GqdicReUBDLcuTnYahdBNfLElegGB7gbwPe48/SLX5EaPGzTYUeTlkrw16aw
i+Ce0JlP6N0IJiAfmeq3yKEgwJT+aSFKxor9ElesITjisdNMZYkUREtmOTlbJm8y/uCTJCgl/OlX
VyBqWoDH4Wga/PnBGKjFzRX5nlNQU3ZoyIu5SW+klUIkD8FgFgzWLJk3J2ilOBFzloqKiLSWnzKk
AsEoAi90m6ilGA2EEXuEAbVPS5IzGvtu7GS8LnYfC2UFEZutG0IKkZ4kyXeV9jGmZujK5orEv33K
QzaLmeseKMdrCGMc51WThDHkSswVfb8v0ne3oA501+zdcvLkiOnmlWP7tjaXy9ShpvCn/uIyxM+o
lvrQo+gg/fsA5S0lva3aaC8whNOXVDCzzATPQsVozJ+y0+qE1CQdXikULOsuLL0QiEGANxAEozWE
5u3Aa+CGt/bqjFejmqe4V+EfwhwGSpnhrYftUJi4JkL7eTQM5zjhPYtQ8G4jd3xjg/ZIE+zd+yOZ
LxvjtiM2R5WfONw8zuNuitZ0/qpymICBDqJlXVL6oPKBAEms0FyAhoESKZ8Obc8XG4JK3HeWHiKS
wCgoi2dHMlySeRDPs/OYFsHdUDpXGYqbnXApExuJbi4kbN6pIIm0/LyVvuyIfONThnbczAz+OV77
Yy7dU53xUov22tDEO43JslwJxF+++1YRn8POmuhaA51Zi5h1rJFfUEtw7pVkBSmzPcnOoZRJe+J8
2kVtg1MCBjSSPA45LCJOSBoO6AabItEKHtfROyZ5Xuxb22FDldeXihL83mOBJ9HEcxjQ/fYdPzsb
KBR0+IL0+hL25sVSbO7RZ7Y7FaQ4PZpKXeZkcE/m1N8GIBL4qLgTIB0Ze22LMmpXJD1ZTwHT2vpX
gu/hkvEa2Uvyk8mCfQXf8E3llqeOP6s4Rk7lOEGsd9GDWEZx8EKylPq+NfYG+wC0y2bUhhq8lwrI
UtTtcjMVLG8ITmONT5z1aUB5sC9050R22O7LhEDekqRNeN5RY2dGbBfuA1sn1EHWsy0+hh5Qo7LD
6iRDda9Kpn+h7K2TBjwdoOl7hAIizhjveGRRhjZNeMYCF8tFi1Peahlna+bsBh2EZH+pj6Sfagab
qNbDlWlcYG5eyyk9j145MM1sD1W/idN7UHWGad4UVRhiNCEya8rzk+iHFGfVnLH7zehjdfEY5miR
hhSjWtaPZ8JKr3TX3WRV+ORDOoReRsgJkStXesLdTEAC919zQdsAQsRnkJyA8g8bEzU0SyAbkMLR
FPra9Zv+mAUVAwxWGnbuPKUFIqWgXtC3jCFnm0+Ta4Xrgg/MfEbXJXYSETMpOfK+VOwtCa7LwKPT
jQJec+V8cUlEQHQlnGu24BuGWF1RXUfktbMr3U7gUf3GjSSOBgAbzB7HweFdryzybH0so7ClcTHI
R7yYI8nG6sWY15LIZMSwixteu/rER+Cfjcy04tBPS7iIZZyOBRwH8AsnY0ExyOSKxq42gdyMy69V
AlEoYbuuNoWd00EuBXj3ldRLGhmg3pPB+MIzvZ2kjzRCu2Fu/Wsut5ClypVnDhQpVXBQlQCpz3ki
sxZMLPKWqDYwUTRO8DObPzKHkWLZ2YNQYxi79qNps7Yhr2udrfDodhw/YAUlLTSRKNCyp3llM5UP
DPtDgk4FSVm4stGwDSUmumGR3rVI5n1dUvwxWiLIx7hpivSlmLhhUNy1R72QqodjKSf6qqB9IiMl
MhiT7UdwWJc0wWjUoHIaJdcKkw4umMal4CTFg9WzZPVc0Lq71BiDqa8hq3Io8rfRs0V3Faju2q7m
P7qB6Tno0r02MnqsMa9gzsw6OZTVe+0EEOdK/L9Df+6W7ORihK+yZd8xYwfRnByygoFzsiDytiRf
qmsmxDUMBHok9Zm/c9wToUPrO9csaIefOtQPQ/I7mdRPUNNTDwUDLhjSe9Q1vW44qZ13OQwv84Dj
UyXzfULGARfOHgA9hwtBvCyhwek3vTgR5EmIp/gpJV1wMRnNHvFuGBMq8OKGCgYOIVt0gFztxVaP
tHBOp/M8qxE/jry1DOYxa+mk3DeIoVzrIEqUIAnc5qOBVzi3pXnVmqV98oV1GCfjHVdUufeveIBC
xU1P7OdwLWnBmRt+NSy3hQlUSSu/PCKW4UnwBuZIifuQdp177LCC1UZ1r01rPdhZhVc5ZafE5q66
Cez6mCVUaHVHNpIFahc0/bLx6bJdOIfU5iy5dwHCJUIp8r0kxxIsuTFvaVjgj0fcl+A6aCljzXqB
Hvo+9UIU4j0LbUiBSGrNBl7r4ty9wedDTghXUiaqP6zmpLEWbS84Z5axJOpUd/Uh5Iu+GSbvrmQ9
dHbB7ZSleKRddfmZ31aAprGGMo/06Yp8I0jx+m1gGw/CbIY3SCH/RR0F3Tp1aPWd9joPQftib3F0
T1ErR4zL5jV2zNfOs0+yoQr02smJJi85TNusM28+fRz0Wx20KxukA1nw3qFAYfyEYyYkllqnPIIZ
YVHYZny8w3hj3IYJrMuYae1Sj/K7gO6oX0kfuPiIe+YhMyPRvWJxvO8NLhCMAagVMdZUI4WPyU0E
Eh2/ZO3PyOot/Qindd0FwQMimrvFB6wfvGSWCaDiamVkdMWngSR6OI2iuqkLA1PXkL6XHW9VefYl
kw6kkfy0YUX03k4oCDchhkTmC9HoGrL4qUGPgWo6ZjLx6A32e7AUt1Zt/wksl5PF2DeEWo8uC6E+
fbLwausyexgqlnhrUL6jvjejVNWIYsDRmioP7kggDKs9cbbrvSdLqqiEfEm9tJ8NB9aNWzt/aPqJ
qJkQnIWWvZtDbzj3nfwynTz2y4mnlheOu54zks/5W/jetQeOtAzdX9JPvzKyVk65Jx9DXqFjlioZ
BWYhttrhKBAOsIrUyZUvOLhSrwfFTegVDuGLScA9X47/IO2VrW+WAEZq7ee5mV6yLYEkK+U+QPu0
h4Be79QwATCH8w2koP0zaP89MLo7xel+CdPmaljy57bMsUXYqA9V93vFbMGDthinUqHlLk0igoDR
PVeGS+XtYnnogwfYqsEO3sEKsdWe9g3PN8JnXsrMsg5dhpthmIoveJEFDtqXxZDM2f38SfVAIpdz
FiKbS9RAyjBu88kh+TjxU8kWG4mLEzB4W+3iVIQvTFXTGGIvAtmkP2Qak4pBoGRkpMsxAdq2yBrA
co9viEg7Vt+SCVi+5euxsuMzSalelmk5dn3x2BmFjGayrPY2Kols5n9NCT9d26AoNd6wXhji2LXF
s1B8YI68MeC0RwAaw6hI7mwQLnEHBwH/6n0TmB9tJb/lxETM7gjRw02B/x82pZrGZzqgCemfg9p7
G3OFeYbAygmj1GUkGYZdz/ScJX4rHtQ4/KoqlAwQ2xtQK3waGqNmiQ0gKwAGo/g+AmsDbF6s+8Go
7/9mywUhC3z2S/GYexOm7fKtE94Lfkt8y8RC7uZy9tgovDAYrKI1pGuHjU0qMCrysbGPjpyjRUyx
kMZzyR5d6fDGlv70HBZ7bZxwDXMsTD7zGsac9HgTit9QPTBoP6cNV11Q+4xjvPJAhDXatt6hK5jn
wzoTKcZxzkIY9Ej64wKt7j31lPiusata8cbiu0QT0zDH0Z2knmFwkQGVPgqL9xrRz2PVuVg+mY7N
wRDZitIw9zW/M+9Ebi4LaeP6mVwWJkzo0Jn8u5/L6jDcHcerJqiGvSAYh2ybd8eqNBozcs9aWZ9V
L4cLqlNmvryfA5srnmPsAOCadrVVrnspUDCivp5jdlc8Gy3RdC4G+jqw3SM2nrhk8g7/YbH3pH28
m9JRB8JikQxxm9Q6/WKEzfanRR+LxyUSOTOEHtnRdrgyLTQ4xb32FozC3WxaxX600O1QxCKY0/xm
RERf0HDz5bBoj3hsJQP81B28KyO/hgJoIjCtUR4Ki3Nn/BUqYjiY55J1Q7AGNvV293+AqP8JIIox
/n+38mVX/l/YUH//gX8ufC3nLwy1PjNu1zNNN3DZuP6TDSX4fywrBNWMtBsvlvgPNpTr/BXYXohb
GKCm5wPk/A82VPiXaVqmAOfiMHt0+VP/CzaUz5blv2x8ncCxAkEatusAH7WDbSP8nza+JEc7Kfxw
zKjJdAewh8SS7lAE5vWAv7fr68gx7MiyKctnn3y3ET4UHXiZoRLE/U2NK4dfUyFj2y6vSqugYK5R
xWGY9DQzPocq/6PwLql+ADqbY2Qt6H5tCmtzYBpTnzCUMHKjBPlyjNtksydXZK+o6eCg04LOFBVQ
v/vp/3F0HkuuIlEQ/SIi8GYrAUJearXfEO0e3kNhvn4Os+950y1B1TWZJ7/qGCQpvY4yq18FRgZm
DZ20yTrsgzoSZXjsRegJDYvG/Bov3QbDzSkTe4zPJQoniXNbrETb4nPqCffWUD7WT3XzVjLe/izI
XgE+ZU9n1Xkk7Av7ozZzIDlgdTCVATEtuwsaJJPprkqSGyPB9Vzg9KE+wrR8J+rBciJXslwLrFAo
fZb52YGdFVGjxGh1SuQalfVe84+qA0CRp1VHqLlJ/YWMZaOnfjiQspK4pFUemnarsuYM2V/YTNSH
+NwyLrcPWmtvmxwgzEeGBzaLXaV9qhccmZxlAuO8quMQ+Wd1AQmim7qe/kTr+GQNPA2ZcdAZDCAN
nQfkbN1pQFuNHiwzkFUtpVcyK071YReFWNX0rUF2gjAUQlNMJoH8jWmT7QrtrWytTat+qFjmLeC4
kT+PoQtjH5r3UQX9rgpUaXh7fxxNZk92MCzcwiwBlmoJoBJfG2kP1XFLvibkKvgHDPL6CYxhaBET
nGzVWcaYEXslV0tuJttFZr/e5oS13gGE8yUgi+3cFkdsqssEOzh8uliR4sYlo8UVwaw9RuiCNJb7
NoTU2aEpQmdfYmvXCiRM4dk2HzNZCnmxuMIQZ2eQNiYiMNAWmzB8wq1Lc0TIKTdFnIH6dnuO6XSP
rQpNzbMDa1J70XTjJuKBtIurozFPrUvkQ3xUw3VqT3YqbgtUsJjR15gU3tJca+pKlqunYkFfTFFT
2eTBtNUvqnXL8mcSnvXXNLzHiYv1tW33EvJa3Ebcg3ZyECU7f7ZrOa/ImCb4+5wnhQznSS4hx9q7
jpu/zl/sjIeGkJt0mjwZAd8wIUkjn6RypKOMOLCkfkiY28fwvEoNaVQTcX8EbR3fNFzaSsw1ZzLD
LxA2zxm2iy9L25mD25GWJc697Db2a9pwW9Wrjm6iK223S/W6mMDeTmVNPfFhR+ElniZUf/i00F80
YCUmhwIsUXa5+tUu/zQVgj3/4nwb29ELu8xvGmWHHP9ot6A2yP7FTpwgCN7EBMEtLQmUC7VjQOl5
7Oom6Mfxeex/NeTpUTkFIuF+a1x9ypGPsIWx2jd8PJuCJbaQD3HNAGi6JuUXRNGT3BCjviPHB4AS
TyNGHtGNn2kGHAUg3bclQwwJc+ojHj3nG3n8MudPAkHAzC455JGq+bxN1MawilqaYLJyjsTw+ZmM
RDh6GEjHGRD7tQLlzVADeDiIQ3TRbaXrrJztNMNjVbYHckx2SfFvrSAtuAcaASkTvPNC9bXa2Gf1
d2dp21jk/iokmHThGYpziMTLqIuDGrPrUe8p4klHw6sf+/QH3oISQzfyg85xEbXNTizaOewsVLBY
DbN2j+wFENWxVWnRsgQOyZR0AaF032kxuIP1vsTgXdpuRMrRx19C88wUtXi6ggYQRKseGzbEwArL
ecS0cMKxG28sNErkALOTGUN2MkzzNwgFIreoVwubdTacsbjohvk8MkpbJQP0itV8a6Grl7UC/03Y
7FSWX3gc6kadzWnnGFJ7rg6StEWna6vvuPF+cGiw9AFkEjmTdVCN5BXmpbNLI+nHic2jhfb/gN34
2JnhS2EgIsfzhVawzY2gRGxBg7mfpcecUdfmKPo8GwBEqaa+KiQELTU2Ar0jB4El4FaBh+fL9vCn
dOhcQNmDCzSyaQ8cK/FMJ3lkXF1EA/B+aP027IT5Xs05SxZahbKPPyzAiqRV2KB8q+RfBG4j4Ggv
EONlONCYD930hQwZbI6RI8DbhhOuiw0JvkwFcInSR60DSbISaLsEwAhz2ugAGyTYTy1EaqQX5YT5
Bwir0bLgiJvkH5PjwSHqDP557oLcl/eNmf4xaOn5BBu8MAh1h400w69pZgawIII6460PPyZIlJAf
GeiO+U0PMblXIOUCZyIX0rNaCXRJnN6WeSJkcXaKfS/GPROnbWw3zQ8kiPs4698w5vS7Y3CDtxmJ
JEPLuGwkOO9Aef03ke+zaZhs1yDwQjnx+76zPAucm976Rm4RWN5Y/zjcGshDLbuIBAgASoanPGms
p6HNL3A2kXGwuVDJILgqoSV2WkcIWz7vEhVXVl4QC1DNoa9jZmKQ5rxkqEoOuTV/pmL8VucCnc5i
88UKc1sLxAp98dwRdQaVg2k84hisx3VfvHah+rLImeIajf0Ut+/9lPIGOMCsEq0MJpkzubfiOZg5
SYxR5+XQ49V34RYQil2yoPqdSIX9ggzYxt/C+wH9lZZcO8SxPBzTJAeJZKuvkYWDKE2Isw9FygHY
/zQIqw8qFI+OD2eDLT490JrLWN8xfrWvRlXl57hR3kZQU67khNQMSrHPu7YJRo8JHz7LCKt8rAom
tKau7+wpv3AZXkI9iq/sIY1LCia3t8H/k+/CeKb4Mui3tgQW/BrNQKCtjmEerfEwadK2NZzIK+Pq
pGkics18Lr0er+FVLnSIUBnZ9ORRbdBzY/Zg/tbxTO0hWjwIi2ZB3Mr2Tm70ywiuQcV3wKynxunQ
ydgF7dg4GLNG+EPfZ4yJx2AKO4I6Ju5jfmxGfZ6IU5hGr6bF+rA/2S1uvrZErrGIdXOX9peWH+ZG
tVGK9xprsCWlBmyqA38dynTr11kIfxmxEulp0a8JXydD0nqf0NqTk1biLKpmL6u9T/ryc5Y6X+1g
X1RdAAzVbkinXKTUla+ocIcCvTvYpEuNlII1tvyRy4ipMLXQ0ciDtD2V2t5WoxUuj+oBEbKEfQN/
tc3an7lqhA8NrFmx7JX+Czr2qBzN4do1y1Yr5c3/W2ymq1HVXPX8kMefsfID51JT/jTn6sS7lqIh
5y+IuwdWIsKWfDqKa9up/JHXItpH5cmRYYln/8z0kvVoNUTBexJ7EArCWnUH6AzKoWfHVtfxPq8O
dVT6wn6EJBSPZRnIKEF6Rf+aDRQI0NyFZgQq2IgM6N0s40h3jnmffJZ98SUhUjAKHl5U4I4Oqa33
0atRUwzbWnlrk485z/yCbw/3TbscO1gwFt+vqKJj1jxRQltj+wYpYtM7C065z7qZvNC8NEp3IEmu
vRFc8mxiqmp4+mVcPo3pYSHoRPuEaHta1gVdQPPvU+eAElo262Kp52sXlFQC38MQ3wY8YSYBLh20
DGvUPNIccVlUQDpGCzK6JB91+UjyzrOu9LjaHOc2M/GJdZmAQxx0qCUapHmFi9x2mxqh6xi7RXIO
MsQGIeZLivk5UU5dAd6LF5vap9rVKgsh410QJz5RTkAbbFG+LQQvifKwp9ae7ECv+1syVVuoChQv
i9uGZ9LDtsVyJXgAi8XiRaQZxt8x+yOdv4xFiERfMU3NBuWRKtK9Ld9l9KTDqrJHj9aaP/EK5iQH
Z0V8TGuu69l2QGtMvxlOui6j4Vp0jJ9/A2rwGaNk2uaoS8etabGvgtDhMJk4RtGXaH2wEHINR5Ky
Mz8L6Ha2Xp0tm0HGGxAhKH/NdF/ip4Ft3zC8rM7mUgFwmr7CDNpGVPzO0ns5V13IlBFiwp5AO9dW
Q2az14aReiXEpSP4YNbhc1seGZVBh3OL46kmMx3sJCIMUeu7ULfajZIur4NwNtzLrIVJG0UCX4Xm
dqpJZK/2zRzfkhH5ccRvgZZBiU2vx/RP6ZIoe4EG1NZIsbwp1a1GcSBJNzl6svWbYMBVWfI+dg7N
qJyc5EMl1kBOWl/WdiBjt7KZHvBnuULO3A5sYDv+mskptFg+tXe7oAEQ/F/DzyxGJLAaTy08/E1H
1UuO/FL6GkAEkhW3kVw/CaQ8Zn0RiBs0hd4wtgLYKV6qkRiCcGOdeCPEQIdyZln9ZkvVTpuOmnRk
hOc3bJKm/p3bC3PKgkrmliEzmPtLbO91JAlSah4wLx5k9czLmJpEl8O1bLBoF0UKD+R9Li+KskD7
2VfWPQEF1LCnc6JPM6IgGI1jHX4NqbOl2xTmVWtDfj858hXrpUGM2LOQSOi+GpUFa8JTa1d8A+9G
K150nbsB7l01X1UFHMTMLFaNr2U97EHwY0NfI9H8QT5HDQ3hSJ277AazcEM7AK3zrFrPqHG2Wjx6
DsYyzQy0IQ0kaW0anI5ufU8gEym6z9Bz3Jzs7BwTxFJO6AQTb2rrBxiO5xC+arJ8T43BmD4oJ99B
2DQvil9OR9anW015DTkl9JilBfrXTcnSSgGiwkhiAgw0TUcA82C8nmasqEL6QcXDppi6JiFRNqaD
HZ0mmNrBLRlBhElQY3lOU0ACJmA9I4+vEWDGkmTTCZlriAQrrq5l8TGiJTGjei/xDjSRei3G9LtK
KIZhaXlzZJ2aksjFvcbhpaTXSH00KGJIoNpZ3Wkhdc2IYTXJL/U079lgQJkyTuq+NdsdNsODZUnH
xSTrDxxdTg9foH1fmurBscAmqHuU6OfkUHGLrvBpUV5JntrrZnuvuZg1uzkV2GWi7BWV62aqjjOW
zSZiRYjI59no+m2NO2tOYBLMc/bupNExj9vrAHVXk7edWe9CVgMOmtK6Uu+WfFIcTOAzcVUKlBbw
bZ+FzUevX9tYOlucjWj/wCNYq4JsPoukgkvZ4ulzdg2zYrTziWG8TPgIiqKnmmQmhAV4Yxba76Sy
1x74irtXlTWNgQKBNQXB5GgayH+oSvuewCyzaSHxw3uS/ZHK98hh7Vb9TuZzt7yTz3hIMeQ68osZ
/ssTeCK6zmnvcG502zoVvtYkePSH6i4S/QiHoBGGr0YMLegSImP6qVNAw3O1r/uW5TvCP9OikM2R
F6+D3xYexNye0QEgbsZ0BtuyM6a3mcx4efLHqLvmSYmusmUiIVglQdA1dg5Qy8lZCWXIm8or/kRP
FlAcAWdo+lNSIMCCfrs+7suF1CxE1pSiWu6FJNsS6fmq6PM9I1RWKT9Sh4AQSmUjqal9/ybnbc7l
Y4SRWej/eiZHZX2tNITd6LG6aW9Oh2ikZdMBFGUzH1Xst9qJcYqLpASSa2ZTrua2lxTfchmyyyTB
UDc+lNi5rEp/IuBgDnKTTR1W/ie5IRCu0y+LERgWVydSUkNF5JLTmEZQ78phb5Rn+R9ZeqxiBywI
RHsWecDMrKle7Hw4pKiEWtlXjDaoYj4FTNZSVW41k7cYLTWYXyCG06mCkJbYbAi6i2TfScBBrwrH
nwwu9MABmIlDVsFdiuuTXOluSjdWh8cOCmpZx/dwvmlxywHL4apda4P04lJ9VCO94k1bqkeNES89
VGiUeSt45Qgf0tnCcP203w4MKn3FI4yz29capeK/IQ4igvyqeP4WSJuGGDYQ2uckgrctF76kqnge
X7hH2/QtdL4H6zvGzuI8F+roLfMMc145FMPeKYod4zXCehTpfWkA3TG1aZeKu2ZxtQadhQaPBHkn
LFu/1DCcHRCmBWlC9N3DNn3kerbir8YQNHJOeNJvJukfCKrLHlNMxHi02FaqwMf/yDPGHd1YuvZo
7mb+RsVC5YMuoYrHoDAuCs2dNZAiQ6azCOlIRXpOCgMSl3rQyNyhv1K2TCawuXua2oAUSV4Fw6qE
ZPNB3dyXCmc2WJy6fu5z+5xCSWC7uh2jh6we7Zi9U/qOldGbFnXfDSOWiW5vJcOZt2Gjzb8RW/5e
Z2nGy4lxlzXqEqi2DDJoX7HyLDoOlij0YadReZHEdp9UnYEyNaGJYCi7Z+SzqZQqpeygOEA53cXb
CkoU5n726G9KiF5knH+a+F+eAcPWDrSViGOPq21i6NjBVEfYdUe0nxt1eu6SP1kmeRKPYzhBpJBN
QJ3wAUToFSrJduptQqxfxeWGzDuuCB0s2IfFLj92mAFwrM5MGHusgs18hUoSzNDqlbLkSEX5Naf3
pyWHpVp2OD0rxmT0QDMcOVaTrRgO4Nf5lK8pG8MpAYg4xDil6bzj6j737ROS2o1OS1oUIe6BdPvT
94gPC9k6SmXnOyOYXuqhVgY26KBIabbVX8XRx7XUzYYng6eNe2rWbi/48UGRtmAGkD/4Eb2ywwRg
yBmWGu2hy3fJmHmG2Jls2LqIIq68IiwG73XUiDwvgC8h8reH6wiJr8suusMPI/CIfOEwzWsYq+i9
1zL+0VHWGfp5znokcmwP+YO7EVsysqyqDQSIonG+1PBX45gpJEkQqKtnEoIEcq15APFVzCiUqKLq
f/n01sVLkMYDWC/VH5jwpjnVnJMENgpSGSUib+kgqV7bD5SLHwvPcjv/ZK3jmXUXCPULwSbvBvZU
Ey5PE6hEc3JXy8gBdlAWtn3zJhl4NXNKqA7xJrqs+jzip7bkZluO/ojHIk3685Rek/nLSsjgrgCF
MPR1FI4Lm/OGU12EBdV3Rtd+KPUFhmigGOcR6VI0H8b+tEhIjK13Y8JaTYJlFQVOfu1Z07HLGBNE
z1A4wIC6w2s6zttE8PT3p4ISo6mOtXlWc2LmIN6G9lWeG05O/NaEoPVhUOuvZXcNjT5QIXv35XNt
fNYYf3J+N+Kuc4kRU9SyH8EoQw7hcpWF4SFdi2idhvxHT16XEWKLNhIfG+IdXuNXhw/NuUeLDG2J
rS7rDBtbgWltUtFuVOtEhk8mX5qq9ljoLPIcTOyNB0aKxKt4syPtC9Au1HfoaGfzIYxDzXg2mrDP
klwufSotFBNO//rQo1Wt0p+2yNwsjX61/i93njvaqKF4qsd5lytfcfNY2u/RIQIEaVeraJ7OWM0W
WiBP76YDIBuufZMcm/iAzsEnFHOfaRFr1JLoSek0h/BWYYmr6HCN2u04ewio9kz70YMm5aJDK49J
UaDeixbsPHwCxllDe5hW5jFf/jA8bzV9ZuX9ZbXk8HACI+rEIThiNmtUsUum8IXkcb+0aozlAPKp
Rddxr6T7BdPPZXkYnFuDnbPh+UE7s9V6bCsqYwB53i0ZWJ0sX798FKvZAwn8IVWavWBthtM9pu6K
THhYfQH813fiL7hPZ3NmgOOZpCGoCixwY9kidk/YAdmTN0Qo4Ne9MqqwNWY3nT1C9I69dF79c1Qy
2jwgSkK9lhDcjJNrOGrAGxkMzZSoYr6Bidxho98tPaEKqDQUq3kTa/Qra22BdLET9XlG8FtAGyMX
YLbnF9THfthA2VhRu1EaMGAcgKY79QGdBxZkCc3xRxxP1GkPwNI2AFEUIa89z5IVEjNc3mvlVtbP
+vQtmmrf2TUzk9ltpJFNnrldg5AhLEn9v7r25nXxzZDntEZZkH+IuJYvERJ8hNu0IxVufl/E22y5
hhUo7+Hwg5jWEZNnYvET0UtV6Y/8fWmvQPeZHRB2o4uXjJ46k+VbXaP/bfDiTMth1N/M3vLaDB33
YD9Fy9dY8HJV9rFq8RQxwcyAB7ZK7zHGnYG4UYprm7p4XlYqy5JUG3tuPyZ5ec1jpmMmd7qBHbDs
goZhUOQ4DLY/lmoALcIhx1VbA7myR5I8pm/sd7jOX2Ggwa2YFewGanEg7ssLSQp0oJgg3x3MnABO
aWvFDpgTcbIjHJ+ie0DhOVKlH+xGYUJlyr7aj66aX2wrJcDR8sss2ffGSQJuZkevgprf4FzUwzcy
EFjctLusWbN6UQlKLZc2iiirZM4tPRu03ql0mFNB/qrj0lW6ZZG+IEeHBZTSDOowTjDuqeOuLG9p
9kxinIeUde3+/AgDTIaufQpxULT2cwyCw5H1XSwXR9DGW4jMQY9FDe2NHcXBaNnnFcthmPcFFtlU
Mb6k+ZNbxI2R5Jb2s4lAMbU/8uZtSM2XuZ1+hgL5+oVM9602YAA2jxqWOwassAMOdX8k0JsxNVAI
9QUkErSWF1ScdXwd4tpXm5uKtGY2j6IZ4Y2w3g4flXrFKIZ6XnsJF7xkhoh5KynoGAaLf5nVXTs0
/GiPd6kQbyH/d6Mz72Nb+BZ7MHmAOKxoeBRwLTa/XZd6LVavlt5nadNjb+IaSE5WmR5jUl+T9fi/
ptwnjTFtmfFvHVTVItwbq5gFnICqM8sGkcSgm+Hmnu9hmX0QljQj4qAzzY+UDy7CAA3nKkB+ioaT
vOwScZ2cZ8TFsU+SHlbaX25iKb5myasF6bkl+rx5S/O7nd5m3L79DbrLsTE341PdY0bc947fvSj6
PhNnNQwygAMzduRs2xQos5l/mF9NvvyQ++ZPEpVdrPsdVj5Mthg+DXoiM3GxKrpFWZC2gqx7/isU
/WAmTaBUnT8P6VvaAAyndmJzx0jXuo/2rWfAUZg49QZEeQXJ4P645pYs6blcdQT1/ASSgrFg+uVg
c8Iq6ffsZPRCdS1F8YSkMn+8LKoJbSd3V7LONJZeyia+EfU+o9hgb3gAEeo13LCqQRkFmae14bG8
WJAiVD0iX4mlLhc8UJddDrzYnLoAhOJeCz+k5Z9Zrq4vHH80zp0avxdkWS4gR6uGpajCMVDAizJP
CUpyOBzeiD0b6RJDvRtoqq/IemASfNLVu96f9BFxECvurmLyaapMc99wJlMRgIJYfFNTn6wBt808
7wzrW1WCgWl9Xyr45v7k+Z1q3itS602rwF8onzLglm74Ukdx5izQWSbXC51bRgrztaQRUDmjLB68
JUTQhRLRAuCb4OFS6/Gzzr7MRCdictgpuG5wNuEu63fWd69ill6hatGHwN+Acg09hsq3ck/slwr/
ZYc8wAPVtZo+8UHz7qrH5NMKq2tSUbDI2zTvL1XxXRkf5ehs+iL+IxoLrnJ4Ay2HD/XbkA4QstxY
fY0t+dyTcNfzbEvq3+hc4gXdl4p6HBNKJyW/1pDDcW+ClCWtlDLSnNh+447rdPRoMeUEWc9c6OxT
t+QQv5bWS1T8K3GEtuG1YByWafM1VYDdcUtifPPGHC5n0dGbP1Xm7IYykKJuj9FqqxTFts0lTybP
a9F/bIJ07dEhvCB+riDY27qzdzQrkIeTLV7mNGJ0wCyF2m503szin4FgNjzgR/RTZsCkm4TY/g1u
14axmp6z0AxJW0DdQa2NWgWgk/SMEoMTgCOSr4V2bkSOZw7naqCptRR3gP875heLKBPO9TSIc1h8
A8wqfTzg8glIfn10QGjz8SZ66Ucl9KKBp7bIC9NMnJB1fljIiFKIM4GgtO+L1otsT+8tXyrzZ9Gm
fxYQr5HGvpgL31j+cjSlzUdqTfTV4ipDs+3qPxWzv01vYLMy6vXpKiUtpdSrYbPlhuGJErNGdFE2
zVlzwrdZvUuW7ieYavgPjzXCxDXkKX8blue1YWAl/9GbfHbZHFiqM/B8CYZeoBRiuvp/lFFBodYv
haP5SO3Dp2FglBfq5GE7vwoiSQdleNt3KJEO3aQFQBNeMjKqLMQH6fCWZ/ION9+fJZGqazuPCkfK
ABWRmJNrEsrXagwqyg19JZIzJNgUHSaQSXjyXJwYvB+x9z+l6rzv2mofxTh4UcP2zASqWtm1A6k6
46Wyhv0YX7XfiqEvROovGEYuH8uq12upwFXlgfvgiCIAwHaLrt+H2YkL0NzVNj6lbvFrEHmRHR8r
ImRYEkdxfY7FUeU4i6QIPBB264m9pDGaew1sdZQdUY1vACD5YUXU8QSZ1uKkQV7vJgP4iY5tLCFe
24pTSmn7hz0NP1rYu8fMbPcjRo86fVqwKKMYZZLX3C2utVljJD9+h3rHblM5jgwI2S08ORmZTjMe
XyjbDsKPoRie0It4rVrsZEoJjSw3yQDbzJBaUpX3fhkPKZcW+SrPuKwwo6LWkeQvFgJuEVou1ee+
RjvEdhI97n3ExzQk9a1X2pNlocuSlf2AFUDLPuwRt1thRq7dQsbHpe+B6gtqwnyYfXpRQsOdV56R
mXcxDPj2p5uEciNcdeQbDAiIwiZBlLrz0doRde8ILeNFyXXmbuizhtFLot94oDrh4a8U2UtoHRv9
WLBXhIp8UtT+cyokBCgvYJUBg2h7zH8cAUMgGWyZQ89kO7fMf9PyC3ZkT8Xk4u3ylxKxj0oiDqal
Pz1e5979Ac3lvqMkk+IjZcnYdq/l+ubFFHUEfC3WPxv5UllNu3Ze3ArlUYlLH58CQuTCI+Fjuwj1
FZGfq8Fqncqc19Oxbgp4+hJFa7YbaU3Cqv/ssyqIU8U1e1at6a7uxoDMRbZ6H3bP3dQyjI4iKRDk
Cg+VPzGzKKgEWJSMPBzliI6p2c3dve/jczZPbsjnruvsfWmuURULpBYhdIgkKjyyEQjCaAJpXcJF
0iuHJsFHN1NZ986jn7UXg4g48qKYGIdHPpCLQuhXj+khQ8ibDNcoDDpF+PhIjmoSeYYaBYqDvqtD
t8qInnnIJgLDgh7c1xUuT7gHbWUearW8YsV322+bB3JAGbiuipi0Iwuq3svqVRrVa96vlztjhWS8
10nujei3QNg84X1xw4xJM50hSRVudcfpxT5UbCzw6JIh8bnXjxQUWVeVDBA+dP0jWShELVoR8sVG
Hik0tqV6ZMnwalH8tiR8N8p55Qfmg3iu+/LQGuGPqvMWV1MdJLp4gpj1oXaUSlpp7jpmMIUse7AF
Dhri/maQLtNMVQR9TGSYYhOMWtRKmzGSvS5VXR1Yn1DpwplfNCoMGZwLbTNe4IpstEnbS0CoBxu1
Ol1kCtvVphLHFzyGv0k4kHrU+DkAZAkBemMtqF9q99Y45a6ONeDjyyFdfjMEbBMgi77S3sN0L9hv
zfqbLv3VDFImFIwOOTLKvIM5shmbX2IgcLDh+b323J/h3Lk1UvJWfZaw4s01jBIjudeRTmxburG2
fWLicQn3TQT3j7W3io6uL84KwG4zTvd6Rhoo2jg9emgGEPg9BHe/IWirKATKvO/aeagpCFCD5Jgy
ZrN/WWA+1E/q9DWWDIV0L3XoO/CYzHyyo4LgS+sALth/VsEghZuBUhacIYaVr//jooXxiImAiiVj
Q/l4ruCNjFq9m6HDCJbqmpGeZtF9J/L4oRTYKEYF8XXFAsYMJBYlsLddy9lJ0nlaOe8CoQiHWb30
92mgdjFXHJBuMOkhFQCjtDPinK9s52+04g9yR7wK5igKieFMqsEdkTZ9wvS5hBwL3XdVRJRSZXZm
QZ1p7YUD1TAesgSEqFOgIkw9GhURvudge2NezeKCOJSnIRL4dufbsDQPwHFnY4KkMRPc2MnHVc5o
15uRMBwh/wjmtW19AK/w1U2kS9Sh3m8ziB8TxLxI8nUqtUopTiJToRcvhv7GcPcGazA5ZrEc7RZB
82pO8uvo6L9RJp/6OP4QXVS92RGhHov1Wjowm2vJaAKciUxv+5bttYnPop2ZjeJvWIVU0ZMh4R7c
qBS+vMTUCJuqleoHIHN+p9jTiO8rkYMKrTc+hxELhKEX4qzwZRdL17q5ieExY1fMVCH/QLTvW1V6
c8SQ+GTpsKbnmMNtxDxuYXo3sZbaIdTIc06DMMOMFWoWLVb/aw9SSNFoO0+YcBNMFYhY05LHr9C/
q0yODynmY9cGDUFaqfWPaxjcA5FwTEDpfAiQAWHJbLUkQmdZ2giTRf0W8/5mHXNA4LueihTBSbWN
STm5xBmZ1Avw4FfppMQrWfHXUS+9M7Owfo/y+1RNRyofb5VfqFm9N8PZy8n6atidFmuFjoaHfxAl
pL6V06vNfelEgWoJFt+kU+i4iFf3IDTiLnzrp8k343ovU8/W5r6UeWKY/LHJZxuvHZVofoRiJB01
GvNnfaVZqaP8WiQ0i8UrqZ+vepuml2bqawBa7Kt660f0HGHmpI9vOeZWj8UW7m6M76NUImuJb6Na
0xsOewHEqnYqAmqHPMC6p+2ESEsWmhPMvTjNEA6z7K2I7thC1XUF7sptmLHeIdOLnISZLnjqGD+i
QdUoL9mpmzm8De3RIEmGE4m8kdn4mpqrokpSbjEm94PSTN8pA6lgrAjVgMswbRGsSc9QzWeIwcAA
aos9Rkb+n1FqnmFeOwXtQk32/ITyZY4uCatbLSL1TPwszNyKVGbfj9qZ7HiF+89hvhYus2c36JEB
XFJYMSzc6tjowZyZJCq2xHWrhK0C1KNDX+eJXN+67Flgi6KIqRAKBk0FBfAvpw8l22cr9Bct6gPc
9FULQHJ56ph1OdF3g87B5ttKjS+pAMvFmiev0EfIrq27WWxTFfxaGqteYFp1ZGxnHEsCmOoqZid8
EAn1FHTJYTI+ixLPfDXsQ+NHoMnGkLKtnRclRWEPjBhObKfj9I+4+AkD1gOw6/TzMBB8Rp+AlXZ5
SXqyRvMNCJJgPzYApC8zMLf1dyIQ4bKSRnjhgm3r56J+sxkaCbnbrzrWpcJoD7vXulcxIQLkVWg2
XHyAjwZql0TQSIbbogk0lT9H7k6JdeLcrlnaFVqKX+xzlOEoKW8VQ9s1GCWuka+EzziC2di8C6KW
FC7HDmpYv9AukfFS6jji+dQg3LtJeVTrf7QQEsVBMnO6j4gO4M+ZV1gwG83K9gTcldmyWUfPZYeF
lol1QuL1iAH0wcRppgfuTzIwmxZg4tVkVi9nsx/34W7SSRpc9fufQnmq8fFOKbTL2TdZbYMsiTW4
bCGIlHTvSNiNSXF27HpXdKQAcztCbt7Ev4xFt0WPY4q9LKG6zGaz5Dcmv1JlpyGwAmSfRY0KoLqG
zWVdIEksOJAfN81XBVW1ZHtRsHKTSYgfuq0CnHiNXDWSxp/4aNThhOO8MQecfu8OI9wheQdXxjfO
z/CtVIifq8YfROLaiGxXJaY1U0W8LQylDeVSd+mx0uqNKRJk20wQ6/e02zcFJI7wP67Oq7lxWOuy
v4hVYCZflYNlybnbLyzbbTMHkGAAf/0s+s7MnfleVA7ttiWRwME5e699yjB60IRqTLIkvq3o1twi
5rYDm91oXSZBHckIScPrwFLhnkecAoozOnwKAy+plxQ4Ms9+9GwhFvFZ76scnVzxXGbDKeeInjRP
etw67dcskdFbN5n8k+mpQ+SEzigfLzr8jgZ6q3FD8Pjih94G7LCgnVbMKXYuKlt98BBPVgiNv8Ou
XWbAx4KbuOVkbrgKkMGPV7C6zDQ5J3ftet8i4WA4bhUwi4EjvKxOGWwU03kR0z5iO4Orc4oyAlbP
afZSqYlwARzfIE2bH5Sg2Ls5Nh1qB2ENsDoUgh4sDcKnS5Zu81TTckui/Uy6VuwYx4mlpBcPhtz6
Bmoa82pzZOmCPa6wuv0Dl+c8Fl8x1Wy/MK7q12k8Cw/0Ntl93Xa5dGam7BlHICEFxNOPCSdIu7On
pR13CulsxjGQ+NugCUGy/rQ5FGfWPeC5MaulDX9+htTcZ92qlJR25ropj8SozN43LOC4eHcRfMp/
NRkCdbhGfwq7bWNELzYcQnhkrQD62kHRmwG+0y7o0qm5BfWjD2f+YHacSlo5fOmxAb9kmd7R1G5x
9IOUhAdmtdLH6t1xEtrhL0ywxmTGpl3Uc7B+HnIGfTRZvm3h/PVmgqBdnUJIJkzgKXSvI4ck30yd
VwMmeDPSa7dkDBZF6n+JWwav3cBJKorln7ZnTElUJQOBXtCqYWoOj50U8nI/TcE9o233pVfvFsyy
bVVY5QYQXFYExoP0qvjRKb7CaCBYa2KpMhyFU8mDlphXw0/Z6DevYPdEHsY7+FCT9GOn3lMHE3yf
LOkUcffXZLD6WcqkhmkCsIlxFgfLhp5bz4IPM8HcJtYY7/DX9yOqmWtsyqvuXwS3vcMfYvspk5AH
M+VmWEID+T2MK2jcWkykAyxR8OFzcaiqxyq/60ON3JMBU/ATZHtf3MCLP2tMRF5FYpb1E5FRw5Ro
P5Ou5B/a8Vkad0HxzzGyh5SXF020TzH/mo9IXT2MT/22t2nEIaUB8r/xeyiyzmOHkCTGppQUEr3x
pZpew8G5D8N3A9+OMfwOFpfNEVoBfWSsjMl41zo8m6Q85RPyE3Tc4w0uQAV4u4TGLf4WrXU/l8zP
VcuZeY7CNbjGBmksrBjc0Qp2ydrzTHA1gfmPduvecXvCDQfsswkW8bQ7JgYlT+kDoQIXBf2idt1z
MWXNnp3/TRlEjMrx6vZwN/EAB3uifQ5ZboRkDbMNR+KOXOr7dGC9Q0fE5meSFDrn3lOhKL186W5A
bUwrq2mIsJDcIKrkvGJJF/3CCEo5E/6tMLK7iDFno1mcuRcIX6LXSPaCJv22m3aFjl+DZqgvVt8m
2yEPwFXOC06gp3XBaPwxcu4ZYD2mhfLxxXXjxl4UW3OJprQeLZhyePyxmNL9kGO9JrYPXeGJWFGI
4gtJc5Edd5NuLsWM/Bx59CGR+WdoIVCgIDb31HTH0O9m3inSUIxnOKlJkF/buKzXLqcykt4UE6by
HWd5zCHzU7tiov2ab4zOnfddLhln5wW5hvOix0GWyW3LQIU/iFcDk4/5Spw9mKoUUEuQUu0FEw3/
dNeSqoHYCfGM1yPgg50BpIXnI3k5OXQTj25n5j5K/IXNSkMCT3MTgtNOZRIAwPCr9dyRsB5nOKqr
waPlRDt5cX4ZqllOJ1SKsSAZhhN1t/XzBAVGUjxhxDigl6COQPg5S6QJNWmnq9as/1bgT3EGnmKH
nS9OhpuePPvOJ0ydwKStEWchnIMSHT2xAymdjcpHIz3HTKbZ+8wUucNEqmYDuuv8+7kjhUM7In/S
U850cHnIYeRxWl8+/P3i70Ph+voEBkYxllw+/P2ikgajFHu4hjIMTxw+Rnf9+6FGblOtYhMLo1eD
JuPATiVTM9PsRCVO/fJACPz8n4ffr/3309/v/o+v/X5XqfH//bGmmpNT0J5qm0tw7fHyn+AKLCTU
DhoI0I0Ur566hWaMWyGl4IOiZoNBkgI38++HovTRdocCAk0go3U/x80Z5WF9/s83TJZXgVshKPTJ
aEa8cYSJ6NN/HoZsScka0AZb2HRa7fmn34+a//vRfz5N3eZoo8gDGVyek/z/PNgLwsgKYoOzpZOf
XSRXNGbdMxO1eY80OsJTf4Ycgr1weXAzZn328vA/vobLvzga5UAvPfPZapV//v2IczxtKBIu1x79
DIdzzUqryrZ2lAj1vs36v2Nkm2RMJkrd9QVw1YYM8l1tNdmBBugt6V3nDFgibSlfU5fZ6+icjcz+
/z5Ppng+J2///Qe/P/X7T4kfcQiT8MDEi8m4o4f7vx96AHLnb+gRC1qSoNflYQxtTkL//Zz0uD3z
0Z7GgYN/YT9F4kNZrXV23QpbTUBecqEK92kegrdGKfQMnEss58EgZ/E+Suh/GFl7P9j+dobo/OCA
9zgxtn238AWhElty/8h+34+KA4jbTsUlBuFy6a3wNCsThTIenS0w4pnDUJbceZn1gUDHXSD+3QqD
BY1WOpjn3wcMnuD0CGpdG30jz1NaBnxosID2Vai2xjryW/scz91nnscKdTRiGbQSXQR3qolBl0WO
ZAiXD2efARcNK+r4KhgvUdsa24QOI0FgePwE8MK2RxgjDfG4pG4fSn8+ltWIrKCb6qPnU6OFCE0b
QorIIqAdZybdroZr4HqQXAoh2+0EWZHRcX/NIocA+vHZSwLjFULTO/kshIzMbrK3iEenu5QC2AhT
hL6ZsR+YL29JONqZxrSpbRTWTpVyNrM5WynDIt4Pd58QoCXmxCDfbUmyholbHwNoo0qKZZaRPlYh
bTMIEMVdHUuqsbK71ZfZVwZF+5hsU5cuPUFSFpMe2mSy7a4A+35/NeGimB8i4Z6rBi8CYe3PlcY2
qAEY0vQYnj0DOwvSlN9/qCVtdJPD5rECVErIr/L2bkGvdQjp6GhMSQHnme0AnYshX612kxMhdmnD
bN3Qa3oYEW5RzZd/W5H1W7MvAWyUlKBkCnmH0qvErTIoTn0JcAn/z3wLiRXDZQt7VKv5rwjn8cHD
CQmx6D63On2w0KYlcwa0L0ZWbZr5rW7EZZgb+433gmDtkqSuZGY06ZhNDOkU8YTlwcccCgi89dQh
5Vy0plH8UwntnoHuhlF5pDlE/5+07UtmawMB9vRKJHa+64pBv6f4Y0j9akk5zR81sfKPRC0S3G34
zBJ6/1FZ9rC3aBw1vNgJwTgPTii9Bx/lLWdDu9z992syW7rSlouSqp/6aw+fmEaugubI/B7fe73P
aI3cfh/Ax0kkCPmjZYsZz5mfXL3ZuousxTVac2LtKl4mYJ1iXzZhezeldr4zFZF1JC3G59I04jMt
ckLI7W5iGE/HxmcjVMld0XjxHRW2sC9D7jkMptNwOaXSUrN0vIdT1VxQzjQXGVNF1E0TAgRq6apQ
aO86NVkr3yKUCcJqhQPKbffe0lLrWllfogguMwNjBDEu9pWYZvmm6fvpjoI/PdpZcVHL1ZgD17vO
A+IPsw/QKipbybXXx592Tt8MYpl5xjaJERUSdOVXxmVQZndnYAyfgPnd9crhweoFY8Ke1kxw8dhS
zoWZ+rfEZGoaIfY7dEjUQwyFD3kBRahpTXy5y/9FIg4UcMe5KQmJSFZO+2AZyr9VLu4k0l1HYi+O
SvvTH5+zE5NUn9vlxe0CRKkd5HaHAtDLev/me273mPvRG/BHn8kU4x5+hwgUnA0jMSDNZViF+sCi
kzrHl6xPTWTFjHlldj/1CcER3WPXFvSJyhDiM87Xs1A+rN9JzzBzgZFpIYb7opYDiY/xgxfj5+at
hpGmk+jeziUcayrCTWAO5sZAuXMI4MRgUfQeYjt8bRaIPtG/NXZVz3rpxnHYOsFREDd4Qos+HpmR
PMLLCg+h8C51qODpjSOYEpkV6Iv084AUH+ofzY+st7fJXM4fTdA8j8TF4c4TEhpUmT2HLQYbWia8
7fkLtVK5jagijpbIB4AmKFGkUV4aBqi3ihEqoNAAXB7WrKnFklq6+16invtdpCKXpnnZZEgZEuvR
k51zANHKERjZX4+XEK+h3+rxLEve7X7yx7PrpPmxEABUTZRDbouR0NEE+JKBwcUVJOSTFgBT6H+R
K5IjSCD4+T/Xl4+LB75Zf6LziAJznJKLMu4AGtb8SIoOcIpk85d8LgGXB9lmNTwJgoYNoRj6e9K/
ykQbl98LKsxph4k6mzZuSvYS5flxHEgqYPvqtrLxvT8pWvpFONUcuiUgqjVNY18F4Cmn0SyueZLE
V+8prk3jGrNY7UxC4sFeST5dvhZQWxwsC+tDGNEuNj22T4Jl/Hu1PCQunM4kncV/7mg9OJegtuaj
6hHRT/X97w03j4wxs5L/NhgURhBojsCKMowtYYKEgFBHTmVWdzXH0jy0XJwrBmH4gcTwGmW5deUA
Y10BFFANVDC3EuntvcJJ7xXhJuhL0+w/H3UKClYCwM6m7b+NpyVT0eVhExIiZGtIu5Nv2ZvA9ZZ4
62kTJ621nhQZgeWASX2ahj9TD6tmTBGzBXTRchskCO6ZdJmw5PeTGuQmboK9nVk5DVd3uikd/HQJ
ETdeADoTlMUgsminG/0dJma8MTt7F0WCQGcCTgBqFzR+/NzZCmLTJFrkAyOwm82YExUhOLI8IjnR
ITKTMzgW+4lEsBxa/lm6NFdsr/+Twabyq+RHWGCLiya1X4YyYEOho6vxwbkqyg74tbMTWCakNrmL
WYutP+wQJETIc/c+YB9djtfJcjZh1R0R71LoaPeGJepR9vOhS8g7MC1zZwlOfY0KH+eU9GGYDtN+
RCp9SqN3xy3DJ9eEukS+D0x+sorTBfput2gaS7LuPAJyE40HrXJSyO5qvs5tuxtyO6dZ1uSrYnAf
yro5zEHFyQ/t1ugcKrciIiEhbbFkhFXaiy9gMkAqKdJ0i/4iFjGJDDDqkPQN1Ta6VrzSvr2IRYY7
PQXWJs1IcciC4Oo0nMlFkELuGzQGuqu2c3Y4KY7lBAyQzZRmMGAThQ8duICHzm/d+MW1HyAv2fkX
+Jn43MwEBeZ9xaisfAV6QROOsGxOxl4ALJP6MVvnbfxhZRCvK3KNVl4VncPBsg5GsGw78+cQZ0dB
BBopsLO86+3xjQBbOOXmfDHl+B74nLZUp1iMHPTrAcn1tmgaqISOPErBaBD2HQwnzG+ZSwhC6oWM
mEZjXfr+RXDXbM3Us066BqrPRIlmQ34XhsETUXywuOdviwTLFb0GxF5JD5/ZqNOdUbxpD1IJYgUI
taJzzrG2zwLzAYnM2YNdj/ed03V3sWPex1XYvo4FGHe35Knr5iEMZgCewnevsaKdN1c1XXiUY6cC
oSm7tUKbVg4gqIEDeCkARKgA9BmTY+K0QCxTurV+5JF04oZ/E5IXibVr70I3kffwfSm90UETnEnD
JTIQWbYPbVYYf0WX7q1AkV1mXZu2lRuS1E8Gpj+c2NDZROjy547ZlXKtPeAuN44kO5CbLCCflGAl
Rnd+noqxevLxMt5Rtb32wDh/y7/foi8yVX4yAuszsBvkJ6NHAVtXewYQEyohe98vRgPhR8Vem/Dj
4flV9LLh/Dnk4BpBxgCrhG+FbJAxFbAyobeWN/SAv0iBmotPoeSrlwAeiMicrDigbifCcbNuuBFb
s02tBjBvMWnenxBTDafQAQz5GunEB7GR8FXE9IlEAN+/F6r10EQtDC+5NKtxpzUAhkb+bnS1PRU8
FpvAce1Dp79I0VIgjcpHXnBiYjTTKvBfwZagm/vWydCFYyPcO53/6deOexbTvzlwkWDpk7KtZo9x
GzRlTMJC3RDj17vY0TVwdUDpFbkBQmYIzLS111PN6205GGPH9tuAxbDRmZGugw7RY/Iwu+i5UpSo
+EXksCloWoHhGZ4mP5/3xFzvddbfMAqTHmeWfxJt/ZiOb6+KrLE3JWBD1AgI70GILaz4jZyZzfWo
iwNW3E2oTHTkXH5nKCA2I2ZlZ28dh4ityqQkV0et/oX6VnXFV21B7vXxc1Umb6pRutm6dM1222YM
ugqy0tZIyHfCasVmDkh/MGgmJvCIvElW0Ozzd8vX5Khnf0OGqvux75AELEk0Jcx0GsRoEHoO/53x
3MBLw+Nd/Ond/jUhCSHRdGsd13rqZpJ1vW5Lt1TUhfojWuvbLMfijvh5liK2QUHhCVeENFi3KfYu
0cRnDTihN0GDOLBOc/BvSro7d8iIi0CdovzqYe6rv4nLEH1wERSOMYPrgJ48PkoWQOgbaxKMTlpl
jxZlaVv/xD4JDFUmnZUwwQyE8bedl39SDYgiSDBH0cU/JL0Tb5sQKo8O4h9ntKb1kGODdwzzm9Aa
2szj9GH6xks1VojBK+Y1mkrGs5I7G3jeEI7OPZQFyoK6/ud0fxxvnJCWy08ZUrxHmh2ceLx3HVHq
mB2BOn2NKgxdUWNTEQ+DQJ1BEywqurVnBXeKEXGtk2qLxBsv8hztJnMgZBjkklzVz4bHCb0XzF+q
7g8HHqw6mv3Th7VXElz64FbZR1tInL5xQYefBT7yxj9xspgOe/87rid7HwOvNTPcZ4JTJDwQ89FM
v/LYe1a+t3eG+VXnDJVkV9p0FhgSmpJhinMkfZC0V48olTxLXsjpZGxJTOKhrT/cPkGZXyN7mwL3
uliLzMjauc4kiAFqHzLLpVWXAfVOOxaXgC5ruKAjukozQTHFrm0w0o/98nelztFvsNsEBeqDKbFf
nZnGmOdOcPS/SK3wT+Ey9p1hLDKRngJgBoVot04nXzOq0S00DHCt8Zn00A0I4c2YsjKkNkpCgDOp
De28YgDsNnaxo6ZizuzRzvU1NjwLjz58W5xk5NwjHn1acn1ihINDMENFiBS9tyG8o+uMsVcLgmD1
S0PIOXrXgv1m5BcG3gzvQWfIUji3FFH75SxqTutDmUOJqdF/z21EPX61dSfp06elmdHwp5VR+mca
1LNm6wT84h2CRMht3Pv7mmXLW6JDcOQDr0lXTlXecs+/1AtMnUO/yG49gQnroOa9zipObWUT/yta
bpLeb7BuiDuJCwA8R3FKweoxD/UPkfkIlwYGdsSORkxp5dAwaKqnEaRwRq5tb/riYCb/4mT6Iv8c
8XKKtJ3T57qqkJyzzKFhNeVH2CE5M5viYS71qRJin1VV+pyiGR05hPFKkrlUjcXajkp2F3YlUD3D
qwKTd0zoLnEbM5wVJRoO2GLJVmtwJ+BTzvS+7HUus82UFy9O1R4Qqr4L8Tiq5qmpKjAJduusg95e
oytfXhiUia3WJ8DXxTqKnIOQybAjTadmStA+OFnyNwAhunLZpFZdV52Ldiy3Zfqhq9zb2jZwFldP
D6RasThFA+pmQGvUo0SmZMWBqoo+MPt32wm5UxMvkvTBVE5qKwScJSPE3efnT1XqYFsq1V700HMd
ERbHklRz1/Aemwb1SJB132mkV/3iJsQyhkaRdOsejufKtU0PmdzDyC0QVS3ejFx+wYr0dq3TQ4eI
npiy4A2bLjl98U3fM0mRo7zQcnrIsDwc2uX1G3wYNyY87FUSZicRYmc1veckcIlTNdA5TP2PLNto
45kDzJTqK19cf7bjy/WEgXglbOfNshRxaZroiqmx/vWquCGdUzQWYdtpAg5ym8ZePWdXuxHEWsbg
jmPvjT9yZkKY/Sl0UoJMQnOjnfkC2I9+WWDSNeQGgDpsbvwWAyuu37MfMgeFzTXCI0+XgF/gB96G
U/S6WSo8ID4SBQvsqdTUBKSBjdAeZC/boXaofXQ4dS3ojSBJaIwCZcyI1jPHewpF5G0Im2nL6IAL
uZX+kU39WDR2ezZyZldwD2byaxsup8D2xkM+9Xchi5SFIM6p/D8mgdwszec+Dn808d4HkIio3KBH
act5otMG6DCx2bnz93nu231cqvui9d9yvwbdUu2z+jM2mgv36rv8RfTQmyRlYvHnkbXmNuIcxNal
yHqY7+ON1F6ivqn3mGy6lIuYeXjmeI99higuCircMj3IHwkNrIPXP/sjaKCG3RWAwjs2ONojg1ld
Ddv7GrvmYwCLT66T3tkVAuraufpZPJ7K8li7ASaY9k0zXuUN9D4yn7fcmh0SXHpgvgb1NbDnqqIm
KOz7EZrMPJr7nNYEh8AuXvPMaYh4E04nZ3ieu+YFjU+5qTrK/8SUgozaQJ06dnUKs3e0Z0A7Ygfo
AW2jc6CmecUL8IxKPSyz8FbayaaG7L0egwamoeU/IhhGSILSYmWk+i3E6uyy0BfqOlr2qxfz/E1K
4wjU/GruAQ7m3OGcUzQqZgO5FRIMxmmPurNxTRgGaBYyk/w7d25ZgYu+2mS5zw0ER2czF448UyS9
tRPDeHgw29pvXirOik2WNAfyZMLVCHjFL1IauTams7w7z4b1OWMYU07cMXkmJnlIKP5nJ2ahXqre
Ryj4rAU+cYuGJRFjV565zkhEW3tBRrIa9CdUdzmnI2CI2oEdBjbsMI/ho0ka/dYz/Hk9di7BMR0d
3Vp1MMwkStEOYVxL1zqnd7q2PH64G8KDtCOALQZHuj6zQIEEb6X5QMw7NSIIkpUI8yVK6S1YKD7W
EL12Xf/eSyQGnqL7WtS73FYHs7CfgOTPD32R43cy+WmtSsTxzrSfOtWvXWK3Peu+TfNzFE2ojJVO
Nsxhrk1M0OA0kjfTtMWXOdqspkSQj0Hxxp7BhRyH5BoYExdj651pUcqtE3pXS/YXu3t1c9uErDds
wmxEFx+UOxLY3rF6Ufab9WNEw2EbZf6lX9S+8J9byMTxk6rBJIUEDtDloCuuO3HXAVCMEMHsw9hC
m1aa79nMSN4mD60cWMz7xjxyE7KsZBbpqt4/MiQidoEYaGLAYq26eB+nICsbOlZFgHk58locZvCR
D9IdcDi4wPEbm72afKdH5nbYgEKsUUZRPxNgwInAph9JkJ1EsPZV0hakpoR0wvzjWU7WtbZpVwuM
ys6cm+QasDjSmNoHFj1ikSmNo2lo96ywu9AIw52BAlH0mPghMZu43sf80lXlpQuZfHpd2VwJ8SCr
oEOEHaSwlTM6VEXMzp60PeYCoFFmivNH28nOzitxiCRt+Z6J6uz0H1mdA6t6kLjj1tQumKxtHIyx
lZ3LdNpx9ssJ0vuoRITolaij2qL9Ws9g7OoRtEMYWZvCZyBZ5XRnzJLxx1TCqIjmXVvGrwVqhXyZ
rkdV/1CyScfFplmyWeCNMWA/lwSLbbsBDSpJz88VAchEBbTIlLB1A2r05+GcmBhQIh8Oo/Cqm8qN
f6JsDHwj/rSOg+ZhNuo7NZrvPW20dR2lepWRa/b7GaTAelMV8EhjZgobn1EKGQ1jcYhZMiNbkAzg
I9zqNGbHuIhZ0kHTi2jcWR5knqZgJG6L7Ed1IwhauHYdinqZJj+gJ5G6EZC0kB8P6G2Glx6aP8Vd
dfBCBD+Zi73NatA0JanT74SHclZUtz5FzhQL9Go6y3Yzdsy15UMFHMzgGC/bVSp45/oYj1TljLt6
UPdmOpzQRB4HEllvqZ5+JCdT6gLyxSwSQkmAoZSPUGc3/nTWOZYxV43hxoZOiygSSRD4cZabpoPd
0oC1WTg7NeWeXaj3tFfTzoAO0DqTuVb58JPO1dsQOeUWir7ihMBtOs6bHjtcY1HXjw6gSqdA7JEh
5gmjC6Mixg9Bumi0cUAsqanqW4j4tYT4dNfN1XvR5Jq6ST0Ek5efvba6iwKJ1A7iYJq35YUp2ZsU
9bh2kwSCkLGKbFqp1C8odFp7Ju2PVyMrjTdKTX1XBTlDjZlTaJAYTFO45Wpbn4vRy24UlVNBd1hP
kUk1Vk37ZigPlNFnQ0F8MGYh1rOnSLI23mzEfbhD3YMyk0NNO6iDEcO9D5JpTqc9SVOsJjbZUraP
75b4qyFFZtmUTr62Qy6zRJUxnPYjlwjcceHTmkncjdfD6XA1z8UDkND2QAcj3FjkIoCr5wXBG2V3
6EzEV8N9mQgjYdnleYiqfYqUZIerao5ICPySZk5uosCZMmMRjxE6scunrKpYB8qxDdjmpt1sxONR
p3CG5umHvMhyNfVdsPOYP5yFadyKzI0v6GyB5BBmFqb2jhzfFPAD/nEZQwvC3yE7vRlbhxpbQgtk
uIZybCB0HLtHhzNmkzpo0MnJmwjb4+Lne4/JiPIIFkcO65Y/fUQ2WVFW2Yg+2mZZMFDr5E3Jz0NG
d2V840iYHhxPPnu1aTMTS/bOxNLca/++KONbWSBocRj3gfHgqEqU/KaPs4IOSX1s5XuTvQupyBPk
qBfOYYC8wPrUtfvpRDyProLoMiYLMdHNt7Zjvk9u/thVLv7Oqn9pPRzlcwUltgFigX6IlZuOSF4g
nwvDjyCIUBla916ef6G/fzUibzfU2bvmbEHWW3AdoxqiyIQzlDgjbjmBeqGT40lbsBPNAUFW1T8X
fbPOasWgELH6ThPA9zI5HTjnWh/xzFyQ7CPo72u1zavZWxOB+mLSeV7lZsROAm5wZ0WwS7juiaXy
1i6i+dGnx57G2Oo74l7t5XA1YFrYFnOMYr0f9gWjwbXdZWTvuO0iTlr+RYDHMo8fzUGwtaIE9ZeW
bdCeGVdNK4yDrOo5sklLQXtS5k/Tpuhci+i9TJO7WeIxAMD5hV0BYSn8VtH/ZQaxQaYA7Vj0BPTl
3qcupicEPXgj5U52SFot/VQwx9/4xkNonDqbFilBDcyFiwrNdd3Uay8lQLUtYOV1w3Aso8g9x9Tp
v9nLCQsKyiyFawAp9kxYYWYS0aCJP2GuBxuSyUyYVn9LQdN00IrgKgC68xgscUvuuLX26Qh1P5J5
cJAI8kVWZftQZO/0i8mKNeHYKnf45zdgNTxMfWLsyj0U8Gg1QNCYSjhsJSEfZ4mlCDk5T4lOPvp3
mdY/fhGFMLyjeU+uyatEhDyWLRt1BTgJPc42HRKk1UCFxiCk0atueY1lcHaZDHo1TRaD1rXX4Gy0
eOON0DyMZgDDDUkcb5gleEtyL8fGmnPAQH34kWIX4Qx6KxKfnlPrXEVlvQ0tYk4pLV4KP2xXSK1j
OshkRHQmSS3INZG4YjrQKCupu8yaCpL8HfrSxHG6lHoNRsLBpT8U4RZOElRjVoxIxggWW3xiEkpR
v0hYYpVlZOfeAi2A04d3oexQiExnDzXjynGmv0VFiIPv5H88R7ZHp4s/RIqz0uAk3HfbWsDCaVUz
HCxX3EeaZJ22fTYtWtKMDgEoxJee4y4mo+ofUYkTQKzgr12GH3XugrZtriLInvsEFXRuyAqEUrGm
htx3NuitEVoHYyWm8i7bKvc/t4bARYS5koHnuBs8wkJUQMKR2WQIGOgGCeQwTW5g3AXYG/ggEUEh
Hx2Ff3kYDao+jtghU2KMagPrXWvDTZius1e7C//7wchxYuUohU3HeW2VDHhT/WKdFJ9G9F3kHmoj
38RAQJcSSCDu35Y0E9ZZHCsJmqx4qMnxtH9Sb/hSA4LDpJn6tV83OyaKqKLDfQdx0zOcdyaAH7EY
Ii47SOfAjEsfWWyMPaaKKEU7+Wmk/cmw6/CInufqxW1z1oqyrbKHB2PAxqcM2rTxNyKQczZBmQvj
9BML0+tspQY+JAM5u/8XNRknTS2PJSsHvVViXsnoW7e4QtbDVEDGGl7Dv8PofBNaw740BFRXNESK
yfuIKOHXA/qefAbFi7vCRr8Y7XMxE3lbMRoakU1j+5p2TseN27QDPSrfWamEoGFWpZeyXAjsx4Kb
IBowms92fEHTs+ONcPeID7DcCc0ChuPhB2oG3MJ+YsZY2k9ZxCCppLXvBzTWTTfAS9q+TwV++dEV
5saEzOLxFDqzxvuYAXMLHTBn7k8VakKWI3Ptdj3BGiOmKB0990FgnlV/IALGOXVWswMFlRxdNX3F
LRHJlgx9Gi+EPfnJ8ISqHpXYmN8VrMw6zAhGHs1r3odY8BrUmS3a3LWXjycDdJlST32rSPXG8+g4
bsiYZA0FfJUhIELJcqOXdCQUApCehPzdC/J0pwpmXVqML2GLd1AZ42tB9wceW3h1PPGQO3B32ij4
ZFWmF0xY60pqNq/O6BEsxZOxiZqN6rhsZqKKYMQ2HaUjBrorgFT9YcPV32S9ZCXo4NpXRh+tmdur
A2UHfQHLSTZ2WH1WDf9BUrxK5qUMNJFopSmhqwYxR6RZHqAn5qDL81M6YPLM6YXZqUQ4MchvRZN4
HM3vkQTxVcUqylNgbt2xn3QaxY3Vco1PM7QJLCbezKHMTb2tbGnJt1glR6boS3PPJJNxN9Gxqie9
CwowmYTdrwRs9S1TursmYIXtvYvBc1zZbYhlLp72blnX27Ekn9ei0koHhPNVqsDvjeK99IggHkFg
OIjGKjo7I/0UAHAy2GRTsG9ncDo1B4xtlRmvo2bRmj04GNhvID/QcwuQWtQKxBfhc2/zvM/y+luN
/smK+W2Fa+81KCt+Ee1XwpKBjTDKMkj4YeJ8rIzwbKaYvwrE2WEsvKOI9UM1wRsxEe2sfMCltaje
qD3EdgpwIKHoKJHaE2CcMJsPGCm6TN+7F5XKpxY5EfAKQE5K0yHr7SfOV/veNoHAS0Izu746c9yg
qWK7W4PTD20NnFAToisYK3fRPD+z0nSrXJMdkLGid6lHTFG5HIxznAiWV+xIa2JY3rrHgSJ87UQB
/Fo4OCvHqh+K8exrsNpeehUZZo5h/lMnfyfDOjoDKjlLcEquqp67z7EvKV1TCiwQ/hV2FpfoBcNm
BDOlTN+Z0+9CZj3cN3mwXS6OBq8Mk6wSJcU0XZL/xd6Z7EaOpF32VQq5Z4FG0kjaojY+T5JcsxQb
QlIoOM80Tk/fh1FodFZWI3/0vjeJzAxEhMvdafYN955bvpvckGuHjRP3fv1mMd2pXHyCZTK9xJnu
1qPmZBkIQyP6OY5A6SfjT17FJYu9u8UEPIztBQj3c92FsJ2abRqr/jAXpAICHD9kDsDmORzevUZN
BAodpsLDl8Wwtgo8cqM889qouz5SQIPi9iXy4YqqxyIaPlPo+rvqbU6oVqoOIK9XubdWFr1RdFbr
0mrEVjtvnKACTeRwnTvjaoAORezC2Lm+5SE8e6M8IGHXCAFdTDaKzfxQJD8rgdsZnQXpP2Rc1eMu
ErTas43kSCjmSJYFPdUD5CdM+4OV2caIYjaiZNzaC5s1/RyZue7boqTOGnDA9RET00ItI6bhEOva
Bq61p2mCkmW5/r6WZBiTxEuFZRXzxl02jZ3xIrJK4Z5hEhS2ZXQ0qucsG0GTQ+21KJkooqCM2Cxl
2OLszQbGczJzkpiewwxQdGfBfnHq8U7ZQ5itp3q8qDB7CHP5K5/PFZ4UxZc8ZjK5biKSMgsfsro7
MKGNGO9QYePtq932kOXq0opOn7GWLo06wEWm+Gffd17NmUc8Lep+m7hfhgPKT8n6dhACh0aonyKb
eUHVFy8I4LE2BZwxM9PWVZMHhFgzM/EYR7IAGNhBeWxpBtjU8NE+nJT9EvqDT3JZiTDxx6eM0dEm
GvoEdgETeSmY6lNmpRvtwbXlw27qK0sJhAS+8zN3xcUflb9jxoPHosHx3AJdiGZnM9fyww3xJmLB
tTCw0iyxhJpShhI2Vqi4AI401inIfz/j7J35/wZH9mo4GMb0HdnNaxLJPY3NA3FlPyqL7O/RufJk
92irmJBGPvC2SDIGxz7oB3rDQqdHuMqTJ6xDKHmQPIYlBVDzMM7dJZ7Y2BNX4sM+tTdj3l/t1Kqv
hsbn6ETNMWfH6eat3hM5fyvqLt7WJY3wMARHX1ZfIysCY2JllUQeomCN6THr70qMWTTvI/iAwthQ
v/CTilQcTYd5D2SaI9XjxlJMnL3W+kJNR5hbw3lAhMG2ndmmA1M0NmWRfEWjcV+U2WPi9K9zgGyA
mfBXqaxy21GYVZ08oLv4ShqVHpGybzO8dpbddBvMRO2B9OStNQLxqqIPUoE8eDMFYX2QkUcZ+Egh
ca4LbI5Q86dV3uFeaWtA0wopP4usm5BQ6ZN2jGdEOZ8RtMptOPRv0xLzWkXPJuDbtc5xZ4jHeWJQ
IBF5EG0NArpjJDAwbptHjxFflgH7Qz6bVulrkFKiN4hrSV8S71YzMREqfnC/e97PYmye7YZS3QiI
LEnaa2XoU5fSgJRkdyY+vMVcvPtjkvJIsuBPm8je1jJ+6O3X0swOcx2nF0T5a02MJxbodYqhq2tB
5xvDR2+L96Lp7pzUeWkFhWQf2yek1pBCy82IBZW+/QPL9KNoUPu0vQVGVCZbu0QzK9gleK6mkRTm
LWuCfmMxc9nGvLGmdkqEFcVdw5VrjMXL1Mnq5A38C7Ohk3CHu7hG/61DuPizDK6JxD4eAlTCygch
U4zpozZ9dqmMNsfuOVCMTl0P7bHK0re6JLsiqWoKsZ3C9xfh/652uoGNg70FZ9m0MCUgA/dZfHFj
FOx4gDggmxEqBBySnSQptWfTvpgyrNoCNumUb8ph8DFNr6EExWmV0RkgDIl7jPa3lia2mYQjzRJB
YrPeJAGgGF8IOvkpxJarlxuU4dcQ4Wxvra2a3BdSU+DmxgyN8jckj/WuN/mbmIqgXkc5yvPjuPyy
246/iim9VbmqV1Y+3fZIwDbE1zLEFZ8IGvOzpTC6NIzd+XrC6rDlLkqxvQeFe2fG2Yv3yExQHcCa
QkBOEC8SHeWXw101dtc5c6udT0luc99RXs5Y/w15tHPWunVyNzRLcTOFT72d7ru+t28lnCbXwoTt
a+54M0InJ+PmKOrklyjTQ9u+ZGn1w4s6crYbfS0DXlI+bBzlvVc2x02NVJOsWtKlRVzxAdvqEFji
VzCwArLqZiOGhNlWDgUpRCuOsG7navkIgP6l0nCYwERvCpfmqqiNbR/rH26aM1AZxkvXZcWOqEGL
9HUEyd5WJCAwfF/6GyXst0qQF02ptkFk+JyYTGkt4p82RoXYVfcTBLgB9RbyT2w3XoG7Ov+ZsKXf
xL5n7RwUTOkixRP59JMoFAqPbnzS8cx7xxBhhYTznFlyXoCuOJYXNJgHUmwyK7GCNu+K59hHB8do
29zYHtNna2JhCTZhyQ4yjh0cdGQIW4x1nyFRUnHgvUsHmmLvM0vo/ReTUf2+clk9ltCzTviei9Kt
1igaGrgo7UtVqhxFK8iIUJMbutAdMhTOuGJRJxNWvJVG/SxrqCVYObUDA0UnwSmPuLcJGeRWcqW3
8ilGAhvVahCz+e1afUhs6zMcJiZbNtzBGtMtIA4P7Dlzg/E+jofDkHQMwBaK1xQ7NQ7x6kddeXwg
RU0oRiq/w8H9Mftk5ZRuzHqP9jkSOVcEgeA3JQv5ddZxCZS2/JrUewL2wsJMswGrtRjIrCdwvQkh
2m66sdHwb0bDRB3jLYYtC3JcTuJRx0ZwBI+2IdAB01+EHcuPolfteO6G6/LIrTdtiCA+zo16MGxm
vBgwVOPs4UwYqzBJL9WSa8ZuAyt95j8z00fj2M18NUnzXKcDae4DtUKrM0CIAE1Z2FFO1t73CBKe
vB6yegTWOlbi7Kmex6yghEng/rdAO5kEdvK+s3/KUv+SfBC7PicMUqRflc9An9SidYaSIg7QOtIY
klPfw+wicMvp3YxDiYT3qjR33CEBdS2aSl+MNEuO6+NyY6HQEoSO55cSYE7sXYcOjFzTwthNNstL
2zL3ZtkKKBPede5ray9C6ArlbK87Pa4dO7/K8M0b2hvQKGcXoF5SPxvBLwaLV9vKH2lgY5gTzJbd
TG4TmTxryY6vqeJvPCVvFrFJ8BI1cQtCSJAqABBUP++miH1QHFfWwTTsZ6LJSjc/eyU+lioiDRzX
FJkNfJ3TbuGd1j8Kzak9oc/qXdRzngBuhSJ9Dj/qEAllO7kFC7foudDtQS8Hip+fjUb/DK0J/jVv
epnAo0G7s5I//cr4EJXt7QiX/iUTq9r3lolwzEnBY8z03FwdN3mj3VuGnEeJL/CEcBQTcmBS/zsM
n2sXQysjkhsWZxzSCsl4FgDPjt4dabyNdBA7ty9fkHs+tsrscIg9KNE2u9nSv6wRL2idksrhFEhR
Kr5s2QLmQA+C/Mc9+p7XHVmgzHxO/OXjw4jyJxfkCcBrZHEV2uORGcxPpE3bIvzk+AIjvmBwFvfk
x7xk/REszcX8sLhdomR6nUWGkOe9cwaWopCyzOoYQ05ycpcoYERdlTojjEC8GFaktse8nPKkMVvi
awFDCpTYWZMhMOv0qjhINDrGHKa0vRzw2D7n4NDo9NCr/L2mKojH8DzN6buYOZKMcVf6741FWz4E
UDDs6DM1uIe+6sI9V/F9/S6r8CrEa2j/4Ik7DdyCGQwg+IxsBtUJSc0thdEmqZpPF5hES7Lj8Iph
lgA/3T+rfrxhTb+p/EVQwUuEm6yH4q2ueRc07YBsmzMoh9TJ1jmqAy4ZqlNzP3aoh8XWLtRO3bEb
2UoJUiIT9xQeP5re2frBNWCUqULnXkIqKWwKhkWV4I6sIHRwDjJwxnH+iIN79PSv0GYN2it7Wg0k
+AxKHN0kOWgrepUVGAcKVc07Q0f6XqK6poxf2draR974FLbpqUjRcdZXbfU/LfEsiDviNFkVcbpN
Uh5PqKOO+zCZIT3KRHitf6uL22miBfr/aazIxrrpCcz/v/74gifdNdPDdxiXxR//+P79S8ef//oD
IM/fpbHefnfRd7Mksrb/9bu+P9ruX394/6QbVrZyTekJy8cl878jWe1/4v2X0jQt0xKer6T84x9F
2XTRv/6Q9j/l8iv8RkfiMhHWH/9oS/37l8x/etJWFuWGLwj+Vc7/SySr9AhcLXGPl8Xy03mmqRwO
ek/5SDD448y/BLIKf8YGnjYQHXp73JEm769EZj4YmtOuVhDlhFaHYnLAsaTcUpiL8X27c3REwceu
OP/uc4Llwr71L62PVAWXHw5Ys9+HRauQbOpoV5J2wGQFx2ZNL5q2/V1WBXsBAfw4NDXjZgdHCB6n
q6itoxDBTbo4gok6rlda9oAvEfAYixvGSIxv12jjq2OK8SZEDRIgqVqn7NRPFGXdpbGRwLiNeZ6z
oNx7IVu0mf3QkysHIPs0Pwk0gdNIEb0a8EIcypCRdGWirmIqOmdzv/3Td+H677fxH4XOryUSxHb5
svz3u4s+SeKG813btiyTX/9T3K2JqKK2/cZfTWF1zbDbbQugn0j0arAvmt5Z2TjX623nG3hfu+TN
ktjiphbyAmNGIugT+0MJYknL4QV+8vg/vD6Xb9hfP310iablSmlxk5vOf76+yanxuQ90wsBGZd1E
p0iGdwHYfZxT4akLQ6pSFRsHidth1dVMAriZnP3sho/ary4KvuKmDfvg5CVteZZvUDzvKye0Lvib
KRyx4aWqpmlFVdF5y+cda0rQKv3hVm2/DVKX3oBvAMs1FnyQLzXYzP1sVe9mZB5Hr9JEFEElmfU1
DEkZqLIZ9xl0UcOrp3PfiENnp9Oqpc+4tRIb3UeOMoqq51G6BKVG6E4rOXX3szOjnKniX07fGbcl
G8l1lBBf6XkWqTomjR3qFBITD8h/000040ia0L7v5ACs5vcXpMjnfv33Xw6PZ/ivb76rLN+yPenY
DibI/3zz2dOR2ZKyVo8TyhowJUwgs6MbimtJruAZsxMlbuuqgzDnnYfLehfW0wL2eLFl7uxUlVeQ
F3Ca9W4S7yXhG3QWo4eDsnhVHkrQtowFZoVjhBzmli0gAivbDxfAvGdvGZzRxBvI63v4tabB/MWd
u58hSMJ9qclzwD4q0LSxSJg9InkXor8ZFVdT+rhGpuZIy4JxzFHTMQjoTCcNCmnKyhbcCBB+tOY9
DzV2zya06r1q9HeEbvKmtJz4BmvnO9J8d2+U3VeIw2n/2/xYLA5IKCjJyqnHGHKUPfC7WSRiezoq
jWeHtWK4a3MU/VnmPUfurBY9i7UPJFwVDXeA2RJV2N9/UL8/iD+fkcLkM3JtByCbLxQLjv/8oHDC
ErMmqdqjOltoTj7WZns+VR6iUd0qdSw69QQ6Lz8Dz0RYMQ0tc1t1YxQ4HnXl8o2uw5s6wNrpOOZ9
VmDijFjgqAhLFEZQfm62h1l/TjX7V0HA3m6EinHO7PCHVO14m3DqbTi9xY2d5HBdQmWtMXrKU4dH
61QRsRs3OYxnqs3Oy3Ygw0iKmXW37ZenixKZhAjEGpF/GXX3reWgd3//FvF+/NeX2fVhuhIj7ltc
dJJb7s8n3WCzbRTwDkBQR8MujJy1hzRgJzt03swNV6xH6Ef6VxVCtJ2Et7LZYay8xL/xLYXuJ4fE
odumZQU+TbTKn5aq9/R71S2KeKI0rL6h+m4Y3ScI7EOgAGeehIRc7kXIlrU5cWF09o2CNt/bOONS
wUSM8tp4w4p/HpLRPivbxdokg+rox8mwj1OlwSwYT76DtDpI25OLLZautGEBrbLmEAPlT/QMVmcG
Bjyag7VNU6Y7fvmE+O7gCM8+RgGerHA6z2z7izxtDhax11hwtq4AkZmXKWjf9I39raay1s1hlt2h
c/xfRoWeETmiODJah4GZu2wUCvE1mY2/cbwezrUBEC5gtWb6OC+K4BYhHbPeyvmyJcpXsxkQnSdY
KNUU3qMD8ZH4T+cc7cCQoUXRCmNp2koYsSV5GbjXxVagvVpFA4mEMTmLgHEzxrRt528qozVgkBN7
0OtkyV/qxuucgoyex51sQnYEvfMwd/ZDWdqfIYhpwCnjLnSNV89xPTxtIKUgvwPrI0xo45hMsyBJ
AQI16fejMX1n0RedJXtVZjEpcgNYAE0pXKQA/J2F1bQnJtzvKUITBGzjN/5vhWQDsySpOa5M5s3v
l6lqw7+k+ftsBcN+6vxvswJErxvytKqgPln17Ky8ngSRXgA1pyNscGCuGXQNtmTMKQfzZooa7wSH
hm5Ab7NxeHRb4y6y44NGVP4YwpCGqc3m6J2kWTgiBaTZjKGLnWfnodIhZ6pCHUZugtkhausgo62j
xUpfm8ZT2bGCKwdWV1nv2psw7s3biSOeNEPzOHiC6AU5bR3m6+hT6aRYHJeA+IKfmc4ufReZe78u
D2lnX9wOr3sVpW/KFLdYW5imqFVPH4797khdaD1qolXXLctg9gPFRzLZVz8j4KxFt9ZNOIoiVuVn
0jYtzGN3Vf+Edp+c0ih4m1n7O4EF1cNeLYSc/ThKlKb9MesEXTjrTyhbq8rGoaIHm651RkSryugw
Bd1Vq4JIbIfFEmP3Y1XVxTn+hdOiOvZKvTie3DkkNh7AC39pR72mE5Bl5TCgJMlm+iCXtiTj2n8y
2uY2s1ly/P0pJJZi9S8HtWu7DqZW8BuO+fuQ+lO5BfrS9rySrWwQcZwofhi7Qq0pBA9y1IVI5RYp
EMrj8aDoOSMHQUhezsRLFcmujS/JqD87S36QunFrGYivYhr2jZdbN//DCxX/lxeKxc8nVVu5rNb+
UneNtlFSZeDDN++DBrgKWWyAJi2Oz6xcQtWLZLg4CvkYsUybAQjXFvHN37+Gpbv4y5tFVep53DiC
k8qyltf4pzfLFG5oGZrxVdTUx24BosBy3ZdqatHASQIq0Hqk6XPRN8X+/O/qAY0gKMMqTO+YdgGa
ig0yvgIgOgatMYy+Qm56PBWYI7h2mLnMB2GHd0xCmEvkA0v+3yFrBbDWKoqMU7H84/e/ce+2e4mC
18yleZqWf/QLe6gasbLWvRmzxrFZ6ifjHfpog4hyBk0OGiGbihKBVt1tEVmnjqJ+qLw7dPPJSbas
6ZWPqHyM1X4I+zu3RsNn6+hxJiZVT4a///u3VPjmf72pgmqfct+VlqmUuTSPf35TGwJHithYFD+z
+wlKEt01Itd5GIcVm78Hu1gYzXQjnW0w6Gfdkrk5ok6RvtbMlfneYhet8xtvgLCL4aHOuRuhn1xE
WvnsKKL7McgOY9K/eAto12O1VI9wRGf/KWCoKmL17EQ4MLycKdKY+ejgvId58VmxaEefMWTDloSE
jDW7j/Tm2KQDnA0H3p9mMcgkZs9CC39abH0RFaDXtUdjVPbJaUKfyUg6JNiU4jlo0S92rjqVBuRO
aJ9jb0OUT1kzsGlRg2ug7CCIxcSl4aI6afWSKplEL07o3o15fOpz+81GXVxZzPuMclc7yUcFRBpd
YLHzA/xtuFc8hKXNV9Rre++kePmMRjBvBI7iWiOtnALJyiewdT3OxlJxKNkt6cwWKohQnsJ0cW0N
3AG+w7i3r+z+lBsoo0zj7Kv2V+tq6G861rxm1vOKAS0mBkUQDw7NIBv4eCR7E2zWE8sbUpS0Gb2N
g6KFgGVU4RWQPiJaJoMJ5mYvY2tNbwf0i+SSfjvjMKMvJVOzQb8dSWDreZUTXxHA7AjEIcXfsdUp
pHv/J+7KL0dK9HG4s05lN5zH4MVNyIaqHEJ5w+BqgS/Oia/fN5nq91rMKzQm77xID6qxZdypr1Yi
7C6kefWoJaI0lLwCPj4s3jg0ai43z0tP7k3exuBWWym3nkSR0nr3hku4SRTb9xk8lbXICEK0I+No
pa17jV+Myf6BIdM5GA5KCHv8MaDh56LobqllH/gYPqmNcc6yG5gDJ7mCQMdyBqxkOxYI2EO2/mMP
Ac8NHLhysATuHT/7RGUS7KqR93HOgwERhPoIvGJPPbsPXbXi6m+PBZtqRPh5daOm7iYz2PlYqOqp
rU2QGWI+9Hl4N2t59NqspX0us8s4u4+Aqp/KzGkYAs6vaVCx9ZMw4CY/fKrBj5ZZgdQh7yFaG2Qh
oDlK0Jz4N+ybmZ01rdwuMcVqAc/qhxwPyQ6ZHekQCDHX9qWOxuAmzyBCbQclv3v409zFsdo6vf8D
S2eHoYLpOo7k2c6nYzYuO+Ul9TusXiSN4KrLkteuG2EHS57MgseD7ZYBVF85Z5tVDj6d9iY0oh19
BpIxjao6GZAkEy7YbCwX+oPpPzgBOxuL3OmhMPyH0IeFuGggrPinXQfZuWgLjD1WyC4IjB6BFNZE
7xvhUMRrne3t0IdE3SPpMOPhIhe1hYA/ZQtxtRbh50qlWJsFEsYdLpZ+XaFhGYYSmKKTPBWVPaCq
iaA7MDxJeQrXrsMSD39cmyCiTdlYbPMAWH5e/TINpgVqni2+il1170LCwozI2J7kEqI5Ad1z/2e5
9zZOw9NYmurc+mRioDhCTGad5tqosSCG+cbxYxS17WOUUOZlFWE+LMxsNaAP88uNdjgmGygOs49Q
neJspdPsPsp/RNNIyuqy6p3JYU5CGKZjhlNvSQBbRBhJ2H7UWRbuK3ptGNZvwphqMuGr9ESkw2as
xcpMobqkA92LwxW0lmQCbBtsH4jNbJj/ZH6s8roaz1YeL44Iq0B7InEsQG7bhE15O1mkT2QjwlJ4
a9fI0i82np3cHHYk6gY3upMkpoYdhaUAKCxB4Kd5ClXFjRkqO/CjPI/RBPb3g3M77ri46jW45NRi
pY1VKzlMpH1ycvPIE0KZ5tCBaehjekD/DsBlgMjR5K32p4q4wxCFLt975pT3HEmEUY/zh6PkmYuC
31ZG1MgNQiQ+czA1AlUubKsYkHjEQxPOp16husFFv0JG1m7MMp3XBjGRFGMdNb86szW4kUr/GEkI
xQ6mHt15RFcZqhcBVH/dh83liZZjuuWmwvyIngldp6UtuY2RMK9YC9zPHfopOVKte5JIw9EgYbCS
u9QyL5KpUMj7t0VKyVgj8SmwfeM0tvIpj5OvMBs55uVk75rQ2PpeTH3d+fbRHxFqtADxVYbPJq/A
saOZ+eUO3nxTL9JApLD5fjgRz8x+VTjTwWapQTxJTFYWU4U574HxdWxXdAuurV8Iaz1Bj2iBwtZ8
47IHmZyQ3ynGR1G7j70Q3gaLN82BASJLIoZsm6HeBn5EuRt1tKjVY2qxQQgV92rihvkBue6LWdPm
VEwJxKtEMLnKatrIpv/o+hNxGaph8FNQ8MR4OOnoxa0ZpvjMjJy4m/6AXajcaaMKt0HXE55dmV84
t9Uu1+6TsLHd0Rn6t4beAWcALp1Jjb+codlQTAlR6jURBRy+arDu7VE9D1sXPUHOeXiMoumCMB09
VJOhuAxrJExNCS9zRGbT4jD2zjAT43XjzN5x7rOTFxl32AEhYddze+obF827bNeT703nzkJC7BkV
xLPxJ+gibiU0PNECWVdkXLIPnbaacE684dWP3HQhZ9jtdTCyZA8b671hThASLRhUpJS4E/O5NMTZ
SqpTjBjLv+l9tz50ZeStJjN4U19j739zAGh0FNO35/+yZss/LOrYpFMNFMhUoVJ30QmmBWOtWZ2t
IP/yMi7hLN6NUWJt2NZicOubZpvZOeajxv0M+hFkBiifTefCsQ9mGyl4Uy7tXfqRx/oLW3p34yOk
6+fmqhaRvVmzuqzy4shIF2goJcO6kXs63+8y6M2t4Xb5wYg6BJnS5jsXIwW2JmfLiYu0GFgVppbh
1Ac6RVbS3EWlPHv4qSbKJTpIYdz7DXlAZBr04BKXidCMZT158c2XUWf2jQlId203WYdLkxzYuWYt
ykSaLS0WDiwz0Mp3DWm/B+BvCBjK1uFtMYfHkfEeV0aMurCMmcpzQBcdI1OfnJDSW0BzTNFNIasL
/OyYZ6BAMuTbFUNTc3jGjNsf6mlqD24/BStveqybAPp9Vx9nivOddpm2EgUGg88ab0Sb3yCvmu8j
u37VRqLuClDaur3Oc/4JUfFgzS2cwhb4Ui/yMzPHq7aRvOOfKHkST74YUN2R4gMdzHwBoU5lirrV
Wre157GfjNYw8rDWWoI0KUmqJ/ocKAnsFnyvo2BFw7r2rQk8YiYYO4UvGM/QXRQoeYyp/JVYJAM4
9p5z3eR3zKRZIAuEsceD5t/VXsSMpUQekY8lg46ZIU7m36nBns+IDlaliBCStZAKkia8RsNQnfoY
lnA2odetRb82fPUim+iA/TG4cNyk57EGR7P8l+n5wWU0IrhAY0Z9NZb9uXVYphdGZa13ZoDLCgAv
7+nEHkaOwwNXyadwSeYsw1lR5JPmV1b2xHwKWfrgwWPX/Xwc2nY62axGKN6rS9K2vCf4P4ngBBBS
i2BjsXp6UnZrHHTeIP8iWQ7oyTpwk5Axi+fcxOO28jxj70v1FkEFvUlBxgObOibgVzpj/NFbEYzI
MLxPx/vQsx9FaxyZpsS7BHUjXLBWXoFyoLVmAq2lxyI4H4Ej+kQ5kpbjppAPHRs7QtxmayGcJzMt
fiLonzn8sg/bjcgUXFYqDGTjhCulRDUNSWR80MUYw68q5X0xqbWMqchQChZ7lg00NmNtrE2UpseB
4Ke19ShovOKICe1Y3NYVjh3BjuSoUjz4kRdu+2JR2CGg4ctHrGdgIjYCx9velSMjPO7Rbye5bXzD
Ram3EDyzsb3Jw2k3d/LVVIl1ik2fDBssob6HKtXKqtPvlyAn+dIVkXt0mMGwk/E3bIsdMZCmWPCV
GcFRYs9wDp1iDo7AzVkL/RLqiU1IGZ+HydmNQsBkL59VgYNGFDY1QJeEF5m2C/TXyj5zL0ovaZs3
aBKImZVslUfRtDfcyyESDMIRkm5074yICekUL5ud9sGpMEwXQ/DgOrgSrWjuD//+A9WMWGRsPc1K
iBlB4aH90bU6MENqIBqb1r626/vOt5pj6TZP6dybqxwD1TmEDbv2eNcJ52RvMOmbKsuy26TKN20U
9ccwm6p9nRn2cUrK1wB1+boy9VdsRh8y+8b496MIkA8plR5SRFanoFCkxYC8D0Lu9kmEdwgFo8u0
qLDKkjzBIjfc8+9/pFZWcxMQZQARYryRnfEMz9LbRBDn/w+SD+cHRREqrl3tF9NtlC1ztpZB4YjW
njRTUTxEunpdUDhnpILY8Gtl7DNj+gRBWJxamYirCfuW+8jG8ADm31KuvgYYH8CuBFCqwUbearMn
7CFCZ1IknDWgLkjk1RHbMdtE6Zal0cYZuyNlXP1kgZGgFL9zFC23mfHpNoX9PFbVrjSgszg4YxE+
0roJIxfniJzGLDQQ0eVszCwXpnv0lErT2RIO7G8ayTCbiD+p1dYeiErIZqPdc1L+QrZ86SxiULTV
jXeDRwWqWWRY3PKtS205xwMEb1zLqaufiAbazG4bg3Gu9JmcyjWKmngj4ig+BIlDSn0IysQm2x69
iUEaFVnFL2VA9znb5QhzB0xICj8HZXrzouwhu2YYQ17G+TD3dv66/BCYu8ZrL8xNR8LI09zP8XGq
xod6GX5nsorXtpy5lslIZ+jgW5cm6i41Tt5NQp9Dbg4OnpxQ720bcmiFZv5t2i8D+olLiPPHIdF7
rtX29wDZalFGxSX5kcjpKhBd/Ofcof2au1uiSEqyZSNm1B3pnrbhkbkwFfQvGRYyH5+ELcCLef2M
m0qQlp2imAHkVTEM9baeX/kE57kkbuEmHPQDzxkZcSWKJmK7oaOmHc3/UAhc8a7YpDOeD67oxvbH
UwkiqatM99KUINHICL+hna1ih2NVWSkm/2J8mlp0CK6pLk7Wemsjh1UT2vDoq0INR+3VNx6BSNfC
MVuiQuSSZMhjrSbzJvERgavQ15CowBhEyqKf1gh8dEcsaz4Yr7WD8jMJMpZzTE3BUOV3tuNkdwGH
1yJH2dEHOae8ZDDUO/2wa8up3SGijKD9oxS8DZP5FxBfgBGd9omBi35FVuQe0F3fikxxhId4nUJv
4TIUNU1a04+bPneqy4AwH/ZWcoQ5Zz/jU7rYU41vc+bPLzNlvin6g0QKxEh9XD4or+Rmti3GaJbI
CQLyDg6pwfsKIz/iVA4/BNgr03GmD7JN6QGRCvGB5Ld2xCwo7aLihVUYrITEf2vYwxyrqNZHoVw8
MQlZGLXjNAdzTnZVN4+vWYOjqBuQ32EAJIm7yhA49Qjph34k3bKcfrSVfxOTcfdkw5YapXa2Neze
YxXgK2wtHFx9enIay3gya5u2bTLfzcmBJdekJ7NgvdRXiwErHO7RTLywnsHBytvLYe7hqxtOtQvl
OaiY6+UexUfVdPFe9d07CQQoIW2ecFA2/ClezV2oyEbuOeSxMmDRhsb67DlJdzRN/govZNUENq3D
R6EuBPKV59l8rjTiWEnevVmK1zw0H1J+AHCYNkPBEDWb9I5xUhrrcVRq7XkZkQzC2cHyr8AzNqgR
8hJtIWsxBOXIuga1LSmll/u4UeO+GCOcxBEZep0GrsI3vlMIyyN3wu9lyWXi3b86AFMvKfr3RefB
yNTwITR4rA8bqEG7BvRKHk8LwAd/ld8Tad0xAugk/u8BPchuMPEsdoRxMjSHfttl9d1Q+5BfHTIW
xaqNUnW0SERA69k0h98P4TjBDOAzITtk5mVhAUOBAag99d6G5edw4eQf55M5Nw+ty39ztPVX4ZWf
elLPIUEDnOSgxfgTLpHICM1muQsrZTiYGNeNgi0MHeNsBv4lIuzHg/SfahsVmC6/eo8uShdxdAaS
DcAwXpjLw8bHNurkxqVKCb3spTDXnDTAy3R3b5UDx/fE22bIwueR6cJtyW7I7Wf25conjCNNt5Jc
0P/F3pkst86dWfZdapxwAgd9RZYH7BtRlERS3QShFsBBDxy0T18Lv+2s/D3IZl4RDts3rnRFkcDB
1+y99n2oArSH8y5t8NhBhrXYMv0qjuYAESPKsa9BsiJCEnRBVjblzmqYyjKiRvmXze9Y0B+FiZwg
6Gq+FALCipmPtfG0cGcwKGLw2CoG+r95EVl7O0f4HoiovrNmM0eZv5atbpwbP3rs4GZsRqfZawVp
iOGgQcZrmZVUAwaYzD5pRumeDNwATOICHu0IOpZVqWOObaMQwC54GrZsYJ7Bz8j56pvc19wx67Ny
wwpF3i0XMZynIrh3Ru4gVTSzVS449jsTUfWqJ+gDGwfLwb5/1+YLvdby+zjL0VaazrCsXP8hNMnA
GEyWnrHtD0/UlskGo9yIRevEE5n+dhIsOUjKIEdwOsmJIFfZkourV521KcAZZbX1qJlQPHkQ7jyT
6FgyxNq17Y1wAnQ2cpgVInTCUucFxEDtdcACgIUTVIt1Fy47EcuD18Yn1Vti60bgazPD3QdKHcaa
PniKc0Yy2JzYaWJLshgumNqJwVPBvWoXFK3aezUvbAcrf46jAIRKVVM8DUGyacvUXqnEDlbg50gX
mBd+SvcPbV/7XF4Rs3ufDonAy++2QIiVwb5LLACdNPDtQgs4PHC5ogcqcdqrdjqa5Ul5pdiXnfal
cocVubqNReg8OXpwQ6JU3ftSxyymw+wYpUVzVCOcIeyEgPWhQgwtGbrYMn/Ek+ktJImTTc2B+wfJ
AOY5WpTo1sQlMUwde/92NF4toJNwvZN9kJjesSwwKkV+daPccELiP/BHjmt7eDObsTh1/Bz4ucz8
9GJb6N5DVlJjwadGK4sofmNqSXL6479CXc9WzBYNFsSSC0c6R9bfrw2LuFO9Z+R2lAH2VH9qN7VA
N9SPwavRJy0UJKLtLGl/TYwvFnOihmoFRQQrO4CKqb3zZ2pT1VEfssinmPGIdTLEu9WCYWib6aRF
5iUOINQTR9RjsVo0Lsn29KvkOJuEkPhaAR+LV9yjZV1yYyC9EcW40Qf3xBPyknBOcM203h5e0Xhv
69WH1Uicyq3hMaswYNQAypNFswuIoVrbJUpmeEfZMehc7KhK3LshqNJpiq0llgm5zicQaJwCSxsD
4WuQiMc6cE8lcbJHXTnqwQ3qH6tuIoD8qAdMnK07lEFfdoiCNRvkp9CLvUQMAOxb+fcJGoAUbqlf
V2+Jlj7TkxI7lfhEJLtL38jyQ+n5xzghKxXkZACZAxVEJf1m02MXWzHpbl5NTKLKMuEIQ4Ed04Rc
YnsY74yOgUjOT0NFZ1wvhEKVq2Bo9mZNgLscCA3Mp7kgBkFTMz09ZZAzWhIDs4KQkbpzGnIsfoNa
ZrdJTN/Ydi2m3YwpPI8da0hofYM30RPWzkgIIuIoUehDUGua67GPukOOse/QtaDKchiwK8P/Hn0C
ljH4cnaWgzyFliihJlTXalJUiJbDtWODDy4yd5NZwz6F2A+ZBbeZpgWXESniyTQYqhdDbV8sW+s3
EarEVVVxXCUk1UfxqwpNEMEeTETIhf7qyFtGSuFQtsSCY6b29lgDk52X8Aysh2ZXm6TuDFFzq3My
FaLCm46Teakd6gXHq9ttNZYhQQB/QLK41wRL23ldtq5iID0l4smHSnkjvebw0tqE3nbjc9gMawML
/RSp51ZA755IkPLdYQ1l4imOAT3WFkbOiXHcwttJmAtIBKNx2fUfeUmpUMFCWzs9skyVP5VMslZd
T6SPijGXWMMcJZbk7yomjCUA8shCj3GMOwTrwqu+GPwtjdw+ByXVDIEfY2B/5lwcy/nFSIo7fFI8
fc2MV1ni2zL9S2YGl1qBYmNkZQ6ywFFkDqeqzV+y1D0PE0gw5KXDso38cifaCRbZzDKsCv02WnF9
EWZ7D69ksucqtzm1BbCUxIHm0cdusoOUi4GK0xHdEKogPOu/adWlmwxnIFFF7b4dwAilSXAf1sA/
MMdy+ITJwVDTV5n1XDmKAWMDgLCLGfdEuvFQh8170TMoLB2Izu6Hiu1XjP5Vn5ACNqD/InFgPFWO
fp/UgCKlIHYEUnDosG2QWXHDWQwMM+8eyYUN96kHZFWxHaLm2MS5iU0pwjNVjisl5vakewarQnlF
ydejOKkH9wJJ8dVpgNc3kc9evY+/NBVeXIZD+A68fKPi2Xg0PRS6xXK2NedID5Mai7HR0Mh0aes8
l5kgR5umAVRJ3YtvtudcJM7GfWR+u6w980GreBZQTbpUGNxbAHuXZVh4S3a01CA0vaNgEsMvGMya
ec27Qtir3HYZF+ExQtL1L/yfoqeLsRf032+IBB+shswv/DBQ5oxtbw/7jlvXb+6bLD41T1vP7BHy
gBLOh0MEOXaRHoa7lICmhaClnrrxQyTGS1xYzxaQ8tJr71Qm9vr0a0XNNtHklQyvaxXq/fJfdIsJ
aZU5tNahyyKPmXFZOhffLA449q+SRSF2+/s2mPK/aQ3/9Wv43+FP8fA3sUrz13/jz19FOdZxGKl/
+uNfr0XGf/5t/p5//5o/f8dfT/FXXTTFr/pPv2r7U9x/ZD/NP3/Rn/5lfvrfX93qQ3386Q8ceAjk
H9ufWRiPNUn98Sr4Peav/O/+5d+19P+VzN72/oPWYv73//598y/wf/4XYagfX8WfFPbzN/xDYY/i
x/RQsyA+NITv8Tf9z9+090jNbNZYyDx807NcVIt/V9hb5l+QdLJU0x207xbj339X2M9/JZDc+2xR
EXvyjf8Thb2w/0nnywhP2Oh7Z4W1r1skkP9ZE0IRjHOypABORYVODK6ypMBS4BFJN+gu6UUj6jLH
MgJQt1836b0/AV9CiIhUyd064YvQfwWJnFWx5Gg128eu/AjTk1u/ouaz4C06jyQlFvGePRK74QHJ
nfQ43bb2V46R3tsLuSeWcDhKuulk2SA/YCUYXdhxPYImtYhQ07mQDWBvxmosb657gNYUOtz4017W
G+XdF5W/0b11CwtwugO0UuPE8Ztjax2s9IDjt/I8IBCLZEJ+A/AY7vIaTRBesJ+4Ww1E3jhQg6Hm
xN4ye9dohOQ1NN/SfsPZpx1iJLHAMZcQQuyXeZjL85/QlZBwXwoOHjNmtZ7kLWIxVW7TNw+9kbHq
P4ot0aLb6Te49H8EnrIVyiOUxnuNFNqd9d6OdwzHIkYV+ircYMgDR9Fkq2L71O3YGeNBJB7zzvkN
3JUBKyi/N/oDc0OAt5iaYLSu8dHu4o1/wWCIruNDLOs9GxB5Lo/6LiadVdtVhCRsyzvTp2Ej05N4
94UNiCGLN0QYSrI6/ROqd00w9Li5n056L4Y3m3SG9BIED716isUVrDshLoC5sBkSF+kkS+uTNs1m
Xrdm5YaEghRqlhe0WsN8am6TnHUu4mHkPlgSV4ZYtB9sR0bQbuiEKnIY7kWwJk8SMg6N33hI670a
N404eC5PhQWDrJ5zmGnMpfy2fimpja/sNN6DzI3Ku846+xMpscIKfzxwT6vAzVCXdsVGNpa9KhPz
eWzZkK9sEpb8kvBU3c6Of9zb//8Q/C8PQY6Of/2Ph+w/HYLpd9F9/PkU5Dv+dgqa+l8Mx3RR89me
7hlsMv5xCgrnL44BRsp3XIHi0Hb4nn+cgt5f0InNqm1hG5aDwv3/nYL2XyyGqZybiO8sC5Lz/+QU
NHgt/6zOtA2PfxCziccP0jmw/3wOIoILS6ey2NhSIx0T8r1WQnXM7TUmsLpdDjjpZLVpWFWs0RJA
GjWZ2Q/IYDeqwmhiKmTvWRvNNGYgfjmis43I2IGIeFIHZzQ2TQDyj98o2xhu/+Trc1xqz/1oau3J
iaCfuahfqsEWq2CcgUjCfahNbadc8p2BHGIk9NWpfvVd1zmEo1g5XhGsAgvJPd0ta3TUsDaCyaYb
9lrQMNyy3Y3QgnBbhzr7U9d70ajiKZ/sxLVhPusZtzDBpwOQDlOUDChnNB2f095nT7YbEoSXSD8Y
6LT3gad+LBvbrRb0h8DIv4uU5ARvKHeAU05Q6xNeef/Gbn0Xpry0SV0d5T86hnqOAX0ZRjTtCgla
Ug/uy2l85f0EBgXYYulW8U3m7PlaHjWKTod9YrjWLG8XzkPKIZp5O1B+0zqAo2SMZLKSjsmQy3pI
2/AsvMZcmU5DEjb5bDlMhkLmr01UvHmyrBaZRl3rGsSzTk26Ztvx2jGq3OR0AHWYTgc2ZZso0Cd6
djYkBuKHohWH3P2xvHU4RdHaClGCtcPO8OrnTHrYFOZWx6dbzUVfc9bpV4L+0l3p8jTAgLxyMwKh
h7z+NoLgQhf4S4uK1q8YPwme+Rib8XuE8rFuoz2hXAZlOmK9kZwZlGVwvSNUdou6OxQ5tH57CnkS
FBjKfQ56H2F2oKNqCtE2LqRW5yvs4mjKlnjjWHEX3kzVwNyiEyxZ2SZayA4YghEXCJlCUk/j/aQT
x13kzik1EXxlLB3AJqEZQSy1b+WEX4A1HhBBHL04vyUOtHBW+VNQNpKICWBy8BMcnC6jCSYDimN4
75bA3HxvpyhXGcvBXfI89wH9BE0VTlroW9MhhRuhWQB4bcG+QePXgmads9j1XsZx+sztpl4qYx7A
5IMJZ5obid4VLoFkfWFHQCxqG6SRIvpgKd16l6W6utXky8RH1AvTPnG6DuK7eumn4QtumHbOMhD6
NLkBuxNQvMQQ1UjT2neWotU0yI8E6RlaRmr9WTCk8pEpjsjdTTwgY/Tb+jVTGZj3alnpBk1AkdJY
DNkLaJwXgCf+Cs58vcpR7GSPVdjpB3i8syCrnp7KsdiFnkbrCAhgnxHlRGqoeCzwvJAi+GT0/bNg
FyBhjKyneRFIRCfc6ECXaB46KKLMUI2yu8Ob9Cv69sJKGJtgDFPEdFBfJU5/50Y64wnHO7B4kuyh
cXijst/rLVNexC5aT6qVp0pC+2ws1HUGUpLmm2FRSwwjqUcNeImZM+q5aXcokVb+7b8UwS3oIVg1
BxYL7Nb1ySosbmyDn/FQ+gGPXQMwX5uVNyOMf9IgybayYyGZAAcupe+tvd5GJKbPNIwaQS5au3dV
hAdm185CNDbEb3/XYkvZkHlBO9dvA655sJk1XP9hFhubZ+RJF3x78XJsQ+jiaDWdiY1ilmvOKsqc
92bIsRQY58IPPzQbe58+3E0GFswo1T+Ih8E4YZXr6luy4lj0RRqsQglHlVjq+xjcelPaz0Fbf7rO
+NzGwuHHJAfXg8LhWjaMQ+RtnB6mMj4FYpUCaa4S0YAKPD0jCNyUoQ3NyHbBG2jBLuPRtPQ8lAkE
jEGxaiLUpczTyzTAx9Lwq01lcueyC+OSizkTWvAchXXw/ZbAb/uji4MlTmg2SDiImLyjIwNAb2fX
SMTvJgQGVahfxBqAF9AB1DM3BLkoeQjtKkLCkZbqxIbxMYZYyAOJzAMyP1PCi5YGr781HeCA8muS
frvKZlUkUUxs6y2q9QoRlaW6OwHxZqFRAevQmCDhhqMKtqir3jxzAP+UsHvH0NUwb0JaZ3Xhg5jA
ETdmUq1LCSzcClHO4COZDsgWwUQ58rVBXxRAIsWSYo2MwhNgt/EXRpToqqEJ8MkmDcKab/XkGRkz
IucJukaHgpRRNBWvBiBBqOwX+tk1MHfY59C+WSyrzeATS0WzqjvBLJwzU+F5sSpmBFZZWbvGTXeE
hT2SWyWvGoaVrM+gdrBJWMFvnw6hp16wXmhAZOfk1tJ9Bm/cLBuFRAyb6SPSPezDruYvLM3bVwU6
Hrge5Lxn6JjXGui4pd25GjhWIFEMB96QNMXLrqInn+wvt6yrVVE074MzVtjGuoUTI7oEE3/FhbIp
gA5j0XfLbWSar6NhP7YNKjXgq4+qrW8OUo5irhYCda6GbM6lkkvPguTWcUpgRiDL0eTvLWbsSw/8
tYr8l9QgpU+hQaP3ItP9zhr1r4rlisMvv3PzhMWgjfLOrz/DNjom0RF0CJNiE8BWUy+STH9pKusN
MBsmJv/JwQywhtek1t8y8NDDdPanNwNEZsqHFzlMcAEGEyXCczd6YGobnzP/wtGfnQdwtewVFmTP
NisSsQhhZeu7K01sBnnaVpTz2gIzCYnSJmSUyH2MxHS2zeAFZyVxnuV1rOkSjPkntb6DZy7pk62v
6EQJAMIY60K9A20+ExmsZVVb2Z1ZxIoLrMdt2tsHuFubuHowEehh/WTWFiJxjyZ4jtr0oHUlq/Pu
Ek/35D4Ys+JmrmiYmhKtF6wFZ6+JRCuOEoFyoJfr0goA7zbk6I4tMM76UbFgQCEavRRV/Kl8xvnG
YCGq81fxnPCOa3CRRf6uD81+1+GbWjhiegwd3NoJq6S1FDYaO2itPNXFgrCXe5I3DGSFpFw2SDGE
Z1yxDlytpstwAZHQ7ZWbQemfRqx910S+JV73IJzi26znlO+cRTDKIj+uz9pUPs35E6tc0Z1CKU0q
HC5sZtQ+TMoHYNggmogjUNMO7F61FF0rdrarHWUHFIO3ttnlAbFMubdGsYfkLiRXyjTIl7JrS3Hb
cAqbTs4DfV5NyLvJvYHMdgH2RL8+UssNyNd2g0/nrQy6VabLn8mluPQ8TXK2t0/hKKl74plaWkwe
22PDWsXsQh+8eJbJeD2gSYmtMDQJqm/Wpl4L0CH2xgkqrlakkQutl9ez3QxADA3rLmY0iNDzzEMP
2WMQz6tjxggtwnG08vKbjFQWw/oYH/BRIXlSDnsuiH5O7hpLAUGcV/WWxyA1wILeTAOxF48BaitB
VFlXlHPo2HeBInJs3Fs74uzHL2Fm1aevnkPhEawnER6bDbFhmbVq4Z8upFXckgH2Yd27v2QBP01j
FCEFQVhNWKVnQ46cIkIg2CR3XARNs8jP7a2Ny2tjF29N8jKkFDz2UF76PD4HlXgjSSpfyrT/mfJD
xK59kbbQEqUff9vuABIg9XF/Sm6QSiKvCOX4Ss9b72XxNQxWeqwNPwXehxNvBOuIpR8zCEUMvMtD
X4xHge93nZikdvlhtLE6G0yuzvpacx/RS5UrqdPbD8akiHt9wdHM/8bAKbupuqKEAkuE/GPrLwlX
5pnkFIzV6Q+mpDXICuwhKuftFgb3oUVbIjqoNObYfugSM1R51RGp86G3OEGwx3QBCmPbGsmJnKUr
YWsfvVlEk7Ryi8kZkbfOILV2YZSEg1o4YQ9brw2+DPbAx9Ek3m1KCkLshujViuVlbC2A5xwKY4tz
idQePsSEvdVMxNSmBl6wK29B49zZIbFXg65/jdYDinJQQQ323bDpXyRdGuet5awBmOwzp34JQ9b0
iZacwWDsbRLnFqTxPWvqRjwvqlrZneqG56fyaJ8kgQSa0xE32oZPaqBsAe1EeRkzYApndyQ5VytM
Ml8x3JwF4/NNj6tq/Qetvw/4zNAl9cscYo8OfZ1TarxGILYWxC2gQ/GTM6atdWV2+QNQlmcFyPYw
2cbeguu0cd0KxCDLT6GB4kJEBnUrGqxF3lEqkZmwcbrkt/Uf8MJ/gh0ifSK9tvPcvXGJUYRT8ayL
ADA0/IpV1dpqTSG8rBvZQlUur7IU2covTeY3Xn2LmrYhNqerl751Ns0Rj2mOkCkEsNrwcMA5j21T
lvsBQVcftidYXWqNPWIf1gmi1DbKNwlhfjH4haKm2ukm/6PTX2XCfEjVJvqeDNVvjPcKSlmIsoBO
T9jdc1dFD73TQuxJ58uBnZWaZ/rZZB6BP+ymDOUL4/x4USA74CuMuv8h1HFd9ls0knjMxueAmBDd
F6/j/M9MJvZY3U/mHee0ck2ss14VoqSviEXJtHWAVw9smBsvfZ24M3v8aX0+Tr+0YTlLQglKtmwa
8TmsKZKjORbtllDwUyjm5UMGP9jhaiM7Izn7Wl6SYIbwohwdCNkOp6Bpn4vesOcwcg6K3P/qPOOp
qgnv6flA2W5Tr2MUL2Vo01QoY1G6Pi6KCaBjAao7VTnfVnS30Wa9ZXn1SbkmFXPeMk9kuomc7zCw
rrdmGOtUs4IerZWgYlv40XSQHZFI6KnQ8mVwyAkUmnzQQ3i2DCaqPiiphCIosNBJDtYNy//riAae
aYd2wKTKkDTiVzHC6s6Rv2HS/nh2dRlV3yzwRtCfRFfluI+D3e9gLOzdut/5afA9iKs7NuyM8o+8
N8FuCJbsHXPVBLMR8+DDCOF7S5EmKDs5oaUmz4Sb6ZXAaWQnL6mlLes2tjeVgX3CccdwD+7jh4EE
h0vxHDDcWZoV3Y4hmQTqRPjWbzSjgEz79Knoko/E0pBNOFsx1dx2EVqJJs22QRbeBs/4GSMCmKIe
hd2EhlH3i6/EFavWOHlBNrvskFl5Xc1eKgTZK7OrpmsZuS3wXyfc13pCaKOabo7jsFQq34yMaMhY
nzV4eo8nw9nO+s8MKuMKwJ67jqgYPK1fZa16gDqFw0O231kWEzFDmRxxBfgOpAKPuBXf4sPoi8Rf
GgFeIRtwd97rNDWcUVXD8kglnHVDxFLbAXYBqIq1EiE5HOQgiZNoH3qEMibBl8WUejlOpIEgvkUj
GG7kFeNuhsIB7Aun0sqRTOxDCkkDwXgiDEQk1luBsIUuZquw2jBYsclRyyJorTHOBolYdOHa+tLB
EYg8DlHDQDmOpvYh08pm2XelXKfRUcsERG8Xhp0GvsQWa+nqEZgy86KZtEyiTKO1eaRhLxfVCMZ8
ii6y6JAw9CaLQ+ACZbKzB3xrBZJXl14Rofu+5f7UgvasjdGJ7hhE8SnSXgL49J3eHHLbP2UtmlR7
hH/d3Pk9c/qggdRv6+oadQbWu/gU1RGx2H51tmpmGDgW1jELUwqYcz17+zU9Z9LTuJwmeZatPSM+
QEechJvt3Cp4NJtw3MKg9zZhPG4GmBkRAIG845am5v9hOb0gdulmFjBB0kQnRsYzqf+vrFx9MFuC
wh5ZIRB0eLruoumzbFU3FyY1ZLinvI89ZAlKRBYDMSMpuNNsWZP8MFr3LRKZbKrThySzXqVPPhFu
EGsteTMBe39HDfhSPy0JRZIYnRJ9rUdoU41Q35SAdlCmlwIFUbZBfjesC70EXso+h7iZZyVNfYtC
kdkJTbw/EsjcEFJHRQ96IbWCrZfCIPXAN4EUsx8o9B3gSu60kAzsExLa96pxTtmY/w7dCDK0Hk9m
PfzCEK3XuPrukpH0rqH2f0FJIAD78E39A7vCF9kDJBKr5Npb5S6c0AK6OqTLQueOaRNugzG8K5XF
eMwx127B5mhmJpJodhuRHTlJexiE/qAybQWv/hyWHfb5zLdnteccE19um8D5igOqUzK4iZDB5lzM
qfNzlCV30EK64VPbW1fbzV6lp8utwdkQB8cQPp2q3OfIxhNUVT19mmdtg8AxeBrS+2a2+0i0wzrB
G7HwVP1ohcOuGOkQa9gCapyoDIWBGU2Ev5nQ+uVEj5LIsVmmQQYyNwkfddvx904BPgoJlEqMbzMe
rkbKzDRM+9d4qM42cVeLLjGeHZ70GOoCBo2EDSWx3CaZc+v19kIOJcI2JpsbpnivDJ6Q8RADvHcz
a6nPUwXAqkQrCPecF+a17aM1cxMPkUqFqXvgUqR/51dK89fYAt7KQDohcodk7JYSWIdbtUDqyyWk
tHNnUGa1nL8ZiYibepwDAuNo22idsZlzZ90CyxHCKyrfOisXlqHuiD0QpFEwESS36MManHg9WLQs
DU4UHjmMDRPMTj5z2ZXtkVRn5sXOCfQnqBmUV9ysrCbbfczb6se+sbHninhA5O2lRvtUuTz9B3lM
lDwRGNweEls86hGMU7iXJIIyxCHUrDg6Q2ajWgkfEP4Oe10wPWOQTo4uD3KQnhWaIfvchYxVJN5K
kc1MUjoxf2S9Rj0eHO0kODut9paVTInGAvVrakxPfQO9f2j1x5pfHk4MtC7dDV+rgH2kZAq5BjML
oIu5+N4oAuTfZrR08TPRE1mAOtlqM7YxZwU/hykeAmg8rpkimeZjMDS+hMnw1m+4GRKtf3OcLDk7
kXPnSde7s+qRmK0qxNRsoS/B/8VUZLC2WsMzIasisUaST7mmMz3O47TCBcAhY2sux3ZYkrFodMEu
1XE6cp+GKOyOWnRG20pAi88OrlfGXY2wf481/kH4qseeONA7jdoJJxmYaivfex6WT+4nAWT2pVE0
B1lV3Rd+fk9mKKMXnweL4Wvn1ohw1KYwl+z6GGXpk4a2E5k4rs96ZnRNvyKJSKzFxArGGMV8kyXt
IvRTyLxNvKm0sd/HFmoqRNFb4n+qZd/Ojwcje4xN2yBZoKf8LV7JSKh0efVzQkrQLLO41jQ6H4AC
TKlw5fOTk4oHxNhXR0YV7tZqmy/OXnSHkY9qgklzX5dPMXl5nS2OOuB+jiPWjLn+fIfqT/AwtYlj
MiimoihjzaOjSRHz6GEqEm1ZTDwddeurs/R839bWr2EW485pq+NkEFc4aDX7mRauW+KiIBuxanZB
fuki4nbInB8gnoLVGIIx3rPAOhhZ9ITgCPFWFSwpoiqABRVeC4pvbDVj5O9NvGRrhGcYo0Hciprr
HIHJDrQWWpSOUlPTug9wmCwOwrdqZIRT6pzgVi3XjQMKI0AB0zrF2Sn9kMC6ktpTY5xvhrOlmg0t
0ryHugjuAB/A0Uz8fplCLx3Eo5/DdR1MA6PxgLzKZRyexCo+JKR6IZjCxAcwSekCubz/Y8bkPbXY
57bohZpNwNxWayOxqclWX5GCl2kD+a2jPRchFtjO2KeV8CEeeCORmS1F2+jt85LBT4NmcILpjqRX
bk0fq1isWlTMci0KBp9QCdnHK+pQPTPR90WbtAbe7DQBiUxGHbGV49FnIrJvqwc5bRN3dFeNyUlv
ExqMWyrbwg3UyO2SzWqy6A+VVQzc0fC7jHYwdzq6vADBPG1TmqKEwxxyNkgct0M+pcLNaQoGl2yS
PCdElozqOm9/dDx961TG1obaYFUl2EAJhsLJSZYQN6wBexU5vrni3TglGSbj2HfW5DomyznPcArR
JyAuIdXLqxfD/HlDXAnodJvnEUE4tZj+oBcOqlE5bdikUinO1SNeFpr3V9Ou0tXglD9qMr8Gru+A
CFypBx+ZsG5l4z6Nch0YCA2LjIc6g2fybCbnMBn2a6XEZiwZobk0k54xvqrMfG5yDy2vIsDOLCLU
zFiGo6g2gE5N3jLNPoboq6gv1bSy1dnTPyewT905Sc44NpgCMIfx3nxxwZex0IOHUFydBLffNunu
+uweo17hHlt9pzlPQXWfYME59M4lN55SOtZi2dsX03hyozuX1YATPvYCYMCWu6Bjq2TYT553GVFz
+S22nZvB21yyqUCslU0WpAAU6LFNJ5uvyoHdV8Wk9NOvngrnNLVrs3jMXYRgAw9O/c2LxEJgA02e
9d45BUGD9iNem8FtCvY95D44fYsxuM/jJ6zkZX8Z8/u0eu8ox7PxK7dgm0yvJq5U6+KNd611C1CB
WM+2+xrX1yKJdv70jgQRJ/2T5h4TzJhERxJg4QNWAmZE9nasthE0tPBQBccJm0V29OvX2nrSgUc5
QBym0t8k2XokVFk2e13Ri71EPSB486dMbtKTCze5U8x7ygfdOYrqSy+eXeMnZ3gEpJjMgvux+W3V
rdCBDxLD+yutZ+ynHCDAWoAp5+9R+KkQIuoUEIAHyC8isob1E9ScRc8lHb7Z2aceXIX4DBgBBdZN
GE9mUGwEw0pZwT24dRiEE7ZaRiJoeJH/l4s4m3Zo+BYwYJZDzhje4I1lS+BrK46ThYYbpMJUkJbv
RuOjybyBFOM34S6jHB+c71y7FeneLvbCwxpHx98e4VPLDg3lU6XuRv8hKLjAYbbdUPNU1l0eYhJY
5geCrngzyQJQ/cnh1E5yUBLR3pMbsvWGeGeG+9y65zsT++C658k7d0yIGAR0S0wQ/gRsrap2YQet
tyclhMEKCv6WTtQw+kUjoXOSaRuQZ+pq7yCXSbJVYLGxFfGAthhf0/stROgclRdtBCl9BgOkibTG
hpnTHIaFICi1WZiB9FfOB2oJKlIu6ept6OAnCzjylFKRm66VhhuTYbuv4cVk48zyeyF8qGTcfNwE
3qi21RQyQ97K6SHCh83wf16ebSbjVYlXotKcs56cMQsRBhXq0XZw7wgKVAOa27WiQhtN7ARnKY9d
fF+N+964puFTZs+WXEKev/zOIJt00RV30QBd+MrnbFcstS87ks8XUrzqNS5+phIRjHghnkJ/UdUN
YUz8xQEFe/4Yks7QI5PFP80tYhCTWl2M8t2Tl0H/zdJfQ3wnrPNc+V6TwRkybEjNX53NpMqWo/k4
9h+zgkwHTWbwQI8ZwmY8i42YuBR0SIdq/CSCdhmxzUmmYJ0ir3Cc97F/8Bio4z8toxUHnxh/B2pp
HaWlRb8Cm7Dluta/cnbYBZGRnGYrn7CR2Iy2KFfof0iAkUwDjZu7yrxrLD7QyEIMeWBPvOKt0HX0
FYeEWeIkn01CA3I0T2rkku9/0JOs4+HbA3khh+Bg4RgMRntDiuB8lZd8SPN92XDmKP5cIdKNgEoK
PNYDpZkK2bx9B7Og7uZWv7b36ukvRXNKq+dyPJfGVeb34YBZ6aPmvYiYUA/+S9mLY8HcriXQk2yr
kFKqQHOdP3K5M6wD+/6pvTUzBty2qbKmBbI6dk6unEegMzbIhfBACrUfrWYmd01OeU9f65AXMXRc
xR+9+mAHv2a2taAksJ5IJsLrR5x1BOJODDiJvryMVUFNyJ3D5w9VrTKPDVKKaHrBzkprHC4wgCZs
Iim2Fi54ejP7iNUv9ktg81w81WeHhYYpsA2cYT57PERsxBaQUOpvI0wg1fiEXQDeCJ09Eea81pzD
fZSoDvlQbGmtDBT8NhI1Ou5FFP9U6EFYLxfmurvvGNFnJlPIUl/7BcsNHs0huAO7MdcFd5NFlaT9
X5LOa7d1LImiX0SAObyKpKgcLcvyC2Ff28w58+tnsQdoYKZ7pn0tiqdO1a4doCuSwwW26pOF0fDi
V1B08ObqCK1jagwnMqkwE69SuiUeH9r4gl5IzzcYkW0yskJGH9PiiKagF9yOMB2S9LYR5iS4zTp6
B9PNrrCgsIinFiF8y9PORApo0DoV7PvVduJmU5yO9IpWeSYFcbgq5xy0gWWRq6uLv00KOaF2Qx8o
Hl5gk6kr8AknKV7wSiBj5y5uOnYRuIQjuKjftjUzjyByQQhGec1a1GJYQ9hWheMWCZ2FlngR2rBc
eQUah9iY3BYzjgIQIk3eNRRi801oPhOUcDPaVp0Er0CD+nIf6Lt0H1Igv5zc8PZi30Dq18AOMOt+
rGhvGAeRqA3tU+EcF/3PxAaBSc1ezONnOqZJbfGCfU3qXsTYoVK2whxuQPMcXv4AaRK5ce5i815Y
LwXSdcHQ03PRihTQkqiSMQBvar6R/+pI8kSA1ox8KSuA5iThsKfQe1EeU3JRrbTh/6M7UWnZLXkN
JRbQg0naHghNDwpYRxwU49TwREbrtvw5ZvqhQOLgpCyPt52wtMzUTdsZ8H2AZmmMC3SRFnGqgnwM
xota3xO615hWyvqpu5c5UKdVPjWrcbk32IfCD0p4tZLMtnilNNaBvfJTohScjDdf/BbVryY7hCXv
jx7wSvh/GfQmhdKMAG7VcTsAz9GGEhjBCx4xxaRz5bU5jFZW6CQXrasaHFxBO4VKrvC7q5g0JBrN
V4GrghUJoE5qz2zxVV9Z2tkDhKr7EIwnohvZ9n3IA+Hn3DgMI4DE73jbi41w1LhTG2gRaV/aQwWR
JAWMDFRHDQhoiEuP9IFjp2u4MMZ8ksx8EI3NHbScORl1r+a1JQCYDPtN0x1ox8QedbsCAoQY9FR3
ZZVgTaMW8MT66CgY+QHV3akuxZ2Y+Ru/Z7sqfTTy94xdXwvqJqulZ43R3pfEtyTCE2vgLZpGDy4B
nxULF4IyBSSepSzaWnkLBuwMxRla6lqPSm/Mim1Icm6vJt4EQhukNDqyejQz62riSJDXw8/QTXuh
FFlR+U7X6usZPp1IvHCb3ZnUT2Y0nE04XoVpeD77yWAk67RPbklfHuVQOGD8cKl8V5V7lsO9SOwn
9gUEuBtac2rl5uTKpXQcwOkyNV63DfKyPnY61n/abNiRD8lKzF21kVZqjtgIV6FxXCC1GKIdbjUZ
PIOoeJT+cGvFJYWStOw5kx6h2H1UssG2NDvmeMcFVbA3KsNV1NYzQ/BeU3lWEmLfxDrVjXoXNemk
5ppXpJ9Rmn1r88YyGhwntrh3rjAI2UtxsZdDgHca01Qk5ibI5ndZtS5pLv6NKEWXIeCoCtJFYC2K
Xdwm3bV19VkL8V+lmbg2BG84W+llfat047cxufJJXkZ5fwz8CUd1KCKVXn2lFigy5SMFBoSlpkNZ
XGr7YL6qLGd6+0K+wqad5EqF73lbJcWmqL5F9ugJmZxpfFqyYYr+t473frP3ZydDPw7HygKwNHc5
Ft/hdbK2TehF8z3q2I54aXuL5TfSYKTmUCf3SP0X4U9b4ZWSN4de+6g5LmR8sRlfvNn3c5HawD5m
+amuMtYFn4F6aqL3nCQa0mRIngC0BVAT8DYLQVVGmgX+ppbPunmUdivJk+QX+IyTKS1Wirc+/y1X
ENpYuGM0Z8uTtXrQrYwXEXGXeI6VK7tVWw+9LDtHa/YNqI+AJcK/cryWA7eUoySuqDzi5pNTTSE+
ki7qGOJaPsZc2hIukrNysqKL7oJMeUFz4ih5M12TOrAoh1AK5xNXhCWMT2UjS8IIvCWUB6i+Hw0G
wsZbSgHOpGTVKQ+53uF1oiVbCZVx50GN468IvS/ugdr4WUriVlwzjhR/SvKsI7idaKY20A7meBtW
WN9kqyUvRz+b1RH5koOHAVIcQsV2qL+5249UF5PEFEch/XON13sm/UuBTiDD9vhwHECcFCIfXbzP
hm2MUox0bWdOvrm8yPc7Yd8TE0OflkcFaqfU30trp7OxluF8RNNBCw07toFrDHcJEfuRwbwtJ0dl
qE/fSn/NrHyVGZ8J5SK6LpBBx1shmptxfAzzXve3lnQOXViK+oWO39Tf6pFoodeIo2P/Xs3MgW+Z
8Ir0d+ajenZbcYMiu6Sdx1EBRx8+IOPMhs3+aixu/ObrULtkyRF/yS7ejWuERfreXPzKb2VJUqI6
r5vpLNqtQzYug8g0niuCXsT90L/zryUYjGiYnF5M0cFMQZvOyC9FBzIoB4E+PdvFLqo0eZ16vDj5
loDqkS1liWQi/5fNv4J2r4Z1aj8mSFi/of/eSLcw+qNZHyxPCa9Ju5m0G07/8SNQf4ZpXVgP+vBV
Vb106aRjjD6+UYxxkDEcgff+B+GjKxqneNuuhfyM3UPA72IDuqV3fqbdErVQ/BKhiXDipQOMj+vW
YVEcmWyBQZq5srvy36B+TO1vLXgGdnXqSRt3hCrP1Tq3A5vXvMuOXbcX/WtuPzItRSIwYJ/2WWp0
V9sy2rU4XNGoGcgW/HSVw4Uz+3usHuVqk1hfPH/XkGBCX0dpu3wVXrIeIC7Hb+HkpYgFqRmmm3pC
vtZW9KXwIJakT7V49mvNMfPLTMNqrKhHOFxVhiMvn64gI1n/zXsPuk1As9hZTwl5eN9fG6ZcGbkt
SRS4jTaDp4vRqq8OmsVCecMeZ2WU7y12hPSJ5MwtIAXJA39LTGHF4igEH4n6p994GagEzOWVcU1q
cHDxLKU43+ByHHp6hmaH/zoi9S1B/+b63W+OY/jMm6/lTcvHwTWj0AFNoHNnwWXzT2lKyuoTb5xI
2YKNrbTVD6xyBpOPXL3Myzd2HNRziZFaPqHhOzcYQ5FqbAiuK/tfQX1kJFrCH/ifnabals0pbE8d
DMvhUIj7ybq15chSslqR78a7vsmG7ST8GXAxagG0PfoZhN/IS7zUeE10mJ1yaYt/ywd8XUT5vUZY
r0GxHJtbmV+qamuwbfckzTMtlpb7un5rqgsp4tYHbOzeorxsG+E9dCi4jtwfmRf5xCeMqwigvqKP
cWa0/P5Rrj+g3MD3QxydruhcKEUY6my6zhvMh78C3lLQbB6JePd5XghyUCCVN1IEwNnWKWNxhRuc
cOIphNPXf/tpdnpYC/lfpnxQ2MbH6T1Q/vxp3d+62oMRmn4UYK1gVu0+QpzUjCvfjdYGLk1pdPE1
UoFZyjBT0yWv8oWUPd386E3qryH1Refe6yCw0XDT7BX6LkJhpDkZnOtY3YNPK8yCMEoLfdt233Jm
V93OCq7o4afVl1i5UBsYTnZms8dbgKXER08soktphW6+blhQOUWG4wv9IU6zLhmfYWmrMDYEjbUr
viIzrp3QdheB0knXtjo5At2uYooc1B9mJTG8IV/kWd5M/ClFeLAsD/dGupf8Q6G9KwkAFybb3mid
tPAZSjsRzkfv4itZ7OMl/pv6fMZBARzomRDkPoa7fDxaPPhC2IvNHkcTbEr/BfO/HJtZQX0uzHEG
FDsgF9OpnlTn5Kr4OOahq7WXDzA6qkd7Z2sHXIkgNK+xQHJnE6uhhhtcwqKCwWl5msqDBj2I3KE8
K2x3+/ExhS7+y186mDhdm2dtS0+fCDh/y3Tv58F3VwbbHvpzebMKWxPQGT9kqnkwQKn2+vLS1A7W
6UHgnS586sDmQm/XYrrOYWHiBprtSixFuOh8zYtqz3RxXIOxLGz6YNOQMD2/V9rWqk8ZkLK1os9Z
hVcAvoqxd6UVnyxo2BaXDhqw/G0odhzcllWQtuuSIxkUimz3/yBSrZBArGdzNa6+TUdl6XqmjW5w
Z9QQGXcbIg0HJirrPbHWaXqJuXLwHsrWzcFcIf5aw+rwWQc5gHXMViSeARtdJONgUYhhYPEkimKb
pIC159EABSlwLteebXrp+pNCw2M8McFYxZZD3LhavdqWdhas3YNw8n80pKFLROzbaYsNyATJolu1
yyhL/nhWk3RwVkyXspi+GXRUm2CNCp5IiREGhWYTrszeKFgvpvEXiWqQ7PX2nhYuAztDDHTuUzpe
jfLRQu2CUMUo8e3zyBtlU8hfUuifcL7AKm0nRm/mdKPAL64yHHJlW5vvMBhHKkZ+aKMLJxN2faYM
zOzv8k0L9z5+JzN3G8cjI3WWVqMzXsK8x/AcazvjoMWnkl9tiqnOe7IIkKPhpMPtcYw4viZ7Wwif
diKQXaud5/HNCHdCug3TZ/tOH+PWlssrjX7/gMRaYDMs4vF3ZzENCqjY2UQ/A3ohQqjTdxDMqxJP
8k1CdUKkkJ0EDozGAWERryyxiOI+lO8Z/Y6cbwZlg46EpteSPV7GBD+iwcHvwyRpxdph/gwI4EEK
4OWMeLJGzwHFViUYf4xxZxmHIK+guDqDGqzZqditz9/iORjAMk8xOs8gIs8UqkplnE2PxRMKuqUf
mspLWIkqG4Uf4m/ILRXHf3kqOjL7HdHfE39jQpdwjBjv7navtOeuZzsDC4M0XgcnUrTZv4r/b5Sf
rczgHZk7uICso27ZeG7XBAFkNbormFVytoc+UvMZ0lcmYDFX7PAZ8t3QFYIfrnJd85phnVdrNXIb
8kXz2A77L3N4irSrygKUsTlR1RtHxibh3qwxeWK7kmwM8Tj+jVTz8KsZ78J8NOInFl2Olt2XJm7+
DJqrGbKCWScOeJ47keuQHWUJg+bhrOcflEtN3S0HXvdfYgf8oX8uB6pr0R8QiJGuYqTky82r6xwW
H7Crf1ohSvCtON1U7bNPlh6yEk+TeMnlnYZlvHlGPKVMmzTfzzb7Zf/ImLBqSpb5LRSGJ54tXHvY
2nkgnia3WT6f45ryKqO2BEW2Eco7U+3RDTopMDdlRNnGBOMyMmoscboIZxG6G+B3hoSYmBrRfA7T
0SzvI1/22B/N8WB2FyVGUrsBoergn2TrlpOFxHdqsQeTYLbx2SwGaP9v6q8Rb1hEvEO11a61cEnE
U5lulgeo+muEFkGV0CW9rP6qbTmNcr4zeo55l26b7neBToXulcz/FovpdHyxYLL17sTYo8qPUrhB
V0CjxFvppBgXusiRlstBUW6jetO1faJ/qPKbTJ/W56+2/qiGT7Suc0fBxHExPjfDiYJLj6swopBb
zWZ+wm//4ge30LpbqOkmG2cxJqJLzxQvHRgGG383wk40wqfIwtQBwQVoz8/zDmVx3x6KZgsGbRcK
aorM4dJYCtAUnYf0vw5Z7ta8oEEK258n0P3F9HsbdqkkD0kaXcW7FGzbdC8SwC2ccCJYdcIbkmCi
2k86PWknfDDwMitPNltW+BTCzrROeEPX1bVUflR2ACl7gkkC4oP4LFt3lYCIYlrFw94vv0v1ksx0
1E8ozvngSqmr5cB628j8rkVe3fcx3lX/MLhCtbMVDQa8faPRKqFKEJVfoMRBHGn3ulUMRcEqfjPt
twhQgWdokRnWUAJxlVvBrxH+6OpmRHeGMXAJkH8lbqtKDo9lS3oMWuxArhqKmiQ9T/RD6J+j/mSF
PzABxG+VG2KW1lbORgYwg0tCbZgknM58zdhcj8WBVWKTQrM4L8YptKRz+lSDvSx8Nw1XFyWzuNE+
VBYhyBQVozjI9V0RP7iicp12dMRVykt1EsJ5u4TbcsvAGSCYR2OiZ3nw6FVUOHDCRaBsYTwJ4mGo
vhftXQwyOLLUKdWbOipbFfdH65IM/+rsppu0CUffWke6B7hMKf9SCEYW3RlPbYbcHmMPlrur9GvO
PFXhl0x2fuNgn0Lgm0PRkInOCo8IvNwC5lp4H4OtrHmCfiEonv0JGx1eJBEUFW0XG4lHaSBZWOsx
nLc9aFXbHbPyqVvw1OHz6iKkABscTe2BTl6Yp3uzkrA2vUYu3E7rzU+/k+rRtZ9mi8/tOg72ivI3
5H9wlXqWi/SxmvKzDGxZuhNWWLL7XoovZ7ZT/VM93ZPmW6s+mu59kB58IUqwmxMPny1JwUNp4ZSE
NsM9uwNVvERwE6r3vEO0ND2i9soIFBTAJoPoatl7Vm7n8jAYO1/+ImIOUQ+s0QPRRfBx/3Uu73H8
kO2R24KaoVxlTEMqicTVFUMlllBD8yv3B7SeLPz/hmzPYNzpdKdT4lg1RK3hJ8J+VukK7NF/mK7s
ueWJrH4E/X1cw3KX8XdEuLTRPQsPtuiqwjopgjtCUztgPLFDR+RfGC0Hb9FQPfecWO4T1mLJ1wgS
u/wafB1S6KYYE2jG91y8AuEySFdNOlQTNYs2HznuqgczJq8MJ0/bX0g36SVU1tIAA/9bN8Plc0PM
+iZmbmqeMylI5HO5YXFL4PAsw5oiU1nDzi5a1ctWf+j/E+qKzxHDE+bd5O0gdpbA1HcTV+4gfxBh
qKYHhgJocFzL10k/M+bTJDuTz2DET6zYBlbRW6YerU1cHg3ARdpgCBc6JFOWMoQrhdWRDqbw98n4
w7nE21EAoGO+1ozLpDjCnzmvk1cWeVO5abQt0VarBYXoDpV8wrVs/svMDZuIWjlyEiR5V4tb0z9T
A6gKEwINiYmV6avELkep/snD3jDvXXgzy+Ogb2oMFLgSDfWjBmrV4PAwygkZs6z2QSY9+tKzP+75
YT02RPpmYpbDWk8J/jpw6ag3Xd2CVmYcAWyq9YxDD0N/eeqAJKVtGVwhPEOTJU4ke5XNRVdQAq0M
O6iO1nXJOeg8YQLbZ+Xl1vXhvx+O4Gt8D7K3eDqG2b9qOC1NskbYX5NglgXTbSwe2uAlrIDD/GZx
wWgxLtx0+WzJO5p1wxswMKK3qSkyK1APQsEaTmnoU2d5TMJOzbzIPEUSXe6mrT+x3U26pyq7Ve81
1uMLJ8vqTEUJ3Rat4ZUp0imDzZB8zCzlyFnlrfoeNrp2ZotZ6C68ZCXZJm+kPC3PnIVFZN4Qs2Du
09O04zu7yYO73v+2/K7cG7YMmw0QAEdMbBvRvj9J9VsFaM/04SGSD8daBlemT9yyzBbKzIcsftOy
9+qq6MiCguK8ZTOHZnu7vM2CvK93/bvwSTXX0k0rnZWGJlPxYE9Tkr22gAd4WGBNA6eIbG022zm9
h9KLXkGaNnK0n4pD3l3gLbG6ffQ2o2L93Wn/TAWghF3JssCAvTgKbqtclz9YZH8Qzy++GaG4G9aB
fTGu3qNyHcUzHHOeCJDLUmXbNYxlaFef2HTabfvJNTgae2yhg3kdsv/5SpFibYvFlGIlOj3rOiee
7IiLJRNvqnqOyweAcmHALB0viA0j4TxN4HHelB1KDzqV7xTmdYGQquQDsE5XjqV1LKSXlL/8YwFy
UF/T0FhLMCNJAo7Zx0r1m5k8BetstJ48Het+L6LkoEMmyW2IRjvTguWopOExLn+wg+IJvitAJWnz
XSHltEBrrfqgr/Av4cb65JaCqfjka9eD/TLjpacBg5Cpei6T8wjeRm8QgjXCJUNMKG/hlVFWdzWX
XjZ+NvEmA0oQ0q84//Jl2DMIczrmYGPXrYgXCDb9eOW65octN2e91t3eeDDsoP9VyWdl8imCVSCe
l/KIB3VYXEtzdpNgbViPZD7D92lxlpU3JLJF/XqK1iUUyeR3Ssi/6Q4L6qKFu25ZBpBjEr2aJeSZ
qIKdKXzV/OOkepnZJ+Rk1pH7ojpn4bcOwwqjsxyAxgjeGhjuqvFPELcFTv+s9kL2KHQqYnMU5Vvk
fI2sLNHX2U31bPw9Qc2OH5x7PEK5E/R5m4ENkdnCZvR7Vn597SPyn3r3sPRtJW/a9LsN6I52Y/k9
d5+CAPmXixx3Pq75kWZN/CQikwgWXhjs/6XnMsor6j2odnVwB2q283jPfOiaC031CwrYysRO0mBf
vhhMkmvmZEOEl9odXL7I9h0YROX5QbHSKtbzvDdLEOOpkvItOlQ7o1KnNVEhKKt7Ol0f3MPIFsrF
37JT6EbaQeshTk9drFdmfKgh21Dmqm88hcmBf5BXeWnLnRzCtknfBI4rpF0b+WMneG0NO/OXsE9G
GHmlYaEf4yrh+8QgBLye/HghOGJ3OpHwkK71ysFsZn7HIRWsFnEUI8fyvk3qp1zes+ZU5D+WXxBx
DcaZ3EXxpaHn87UrL9oI6UcO+IXzW5tckns8X42RKxycczNOBeodPLGZeaAwwHELQPP540uZbQgw
CbR16t74DzYza1XgTYiLZeyp0qNbgCKiJchzhNlFW3A2wlskoiTcooFw0/waOt+pj0BEYDGLBIAS
n7q1eDJgPI1j6qpKgJoXj3aVGCLVTUwSbewxvAAMMeXq1j5l3q7Jpq8HBIUYc0y4hlJr+FzjPihe
y0ksxJNoAeExaxIuuEqmJ9ardhOcVH+7jNzLkMA1wYvInQ+Q03CdRBvERitfelmEEQjr2Lfs5QPI
oKI66+ZhIYVPj9ja9NMdqjIm/+d5omhA8d0yF2SZl8euZLileciWlgBuQtmdda6qQv5Wkn/A9oa8
r/Jjpm2wXcVMEA8n7oZengHhMC2/kYG6Mt3cYzrMpXWqH8TPxu1sublB3XUtmtoSRQ4WgwB0D0Pf
6NO21B99zf6Ix59kV6V9V8hxbdZpeTLlv+VJGMqbMjzy4KP+ivRmleLmzTaZkZBKJUhb9j7yk2B1
wMn3vzFC5nWd/GIlkB8pGQwewU+gbHB0AlX5mPMDz41gLruT2QCsBgiWB2P4qNQ12Qp0FrpFY+1J
w8msT+geYfEZK3RvbPfhKianGpFvux6F3bSbcMXvytrGh9BOEAqp0ZWvV4LD1zA+sIufIV/m4kdg
kYF3Z8ng6DCX+02Pa8HRPFqN22DRZvxk0cf4RgI6QnysCrUVAkX+bfx9zau6Hx/Eay0/paeHYk6h
U7JkOjIRWdZn1t7H6c2nhYtHOAc0rzmzs1dtBgr78r1DLlywPTItYHt+GwbSzPZqaO+iuVejv8L+
zgcG3wl4YUSlfKzErbbo9Y4hg3xNqrzEIJ0y7hiEJuueue8nnKOm93r+EpRXp//Byvf7nex/KyWq
kBXon/aU55vevy/7HN//AB5WdDZvUFLc4o6PZTw6bfVTojGC4s4NWquQBMxja0Gtp1SpyzLv0Zm1
w93sZ7Sa644Gnsj5+Arjbtn5EKyg+bvJ1T34biKWKurbmD2q6E9hNQz33+INwcccCJqSVHPMGb7r
UMaiQ7tBMbNr6YChF+qkKaUpddO1yp33VmBagT2pqwOb4Y5Ma/WZl6+luOrtl8QFM1xlQqv9HLIB
4uGukekbA/SqN1MDiRYJB4Q3i7EXORBIPikLNsGK/k+75o5I/gwkrJiJOmbAlKxvzPEcyj+VQUIQ
a5+j1bM4+JpDuilK15RhKYlBZuC/JPwTtFKAaZiS8VO4yoTS+xH4V1qG2WSPgWJqcV7fSmymSVAU
yr86fLOGI783Kz6AZfDE+7iunTGJdovipUckmnE4Opxagl3S7hPYdIl5pCaK6NqnAUtA458MvafQ
KV3lqTEagDdvTLYCK0nFaSF4Irlm85mjuOfrUJ4dmwiyZlcxqDukC/5iKWbEgHbApqIC2WS+4Y/h
s83qNacetyluHzmGQTtJumJKD6TzKVTfGCpX8mFwhnXcHbAhJ1WPP4kLRftvlgH/0jCPyeNT0l8W
gjZ+wrZYbiv9vScxzkcWoeJq7j+nnhn+zxI+hPSDrDAtgnaxGcU1tru0zBuErw3kpWmred1agH4O
GQP5Bkfg+UXR1X5hAbIzx4YTsVe3yKgm1F9kA22gJKn1UxVbB/aeNn0scyHKRKs+L3NnVX83fwkV
RAPSmuEK1cVZwV4Wox4WEsVNqvZp/av5J7CoAleg/KwuV/dy15oDl1vjVMaN9ZtU3UxIvC4iVuAH
gCrDTMEk/8lVZEtBv5ZwHbbg4w+LnA/SUqtA+ev/+eIXNrShQjqK9J3rJ54MM0xErUUB7Cz0H1C/
eHZl6zHCSAu5DRZHA3mHyYmDgkV+LqZuyrnsjn7AT4Sa6hfPCA193mP1xmZcE7nFQjpA/L3jAuns
dFD1nSLvzRpIHbdvxCKHHKU7SKKS3fXooQyMdvo/NlTYRvw+4KMaH1b/FWk/QwXtT/vp6LFwg7En
n/uLzb1mC8zI3rQxkfwLnpqybnVBKGmusA3qobBr4ur43naVU4KxGex0yCCEkXxHztQah6lfs6aX
kOrBP+vmkx7e+E7NmZUcrRGJik5DOMCkrKpXTsUa44BH16+r6VeHEbOkSVTdpWbq76DeSSaL2PSr
zs5+dgHM7GnyQtwoWqhQwwh/Le/xOCbL3Cnit1b4U6ovYrxjLkQSeij3IDQJ7caUujEoayxxSyeh
nfPyBRVHFc/WQAIk3TfiqXijD0oglYj3BgNtH9dd4SWFbJCZH3IcPJaLKi4ojC+dSLgS4QAuykY/
uTGVOq3oQHC3TmD2lm6IpTnEfXAHaUM/tXwbpXLtw4baHjB+MDstXFhMn2sWznF74Ad5pAzgwD6k
nymFZEU4mqlg42VP2qZ5GxlpsUqvt6SptTTf0cVArzdrR4uGr0Irrg87XHNpzmyjIi0DWheNNypv
+Kc0duriZcKE4U8nqbgs73uKT0eGqTBffjHgc8MhKH3eJY8vP7gv9/LCN2F3JU/b5cvv/GeDC1pU
LJkM+DnCq89Bdqy9LDKyh3yNBCERIhZzVevWS5wPSnmrhLcCu5mOWJUXRUFRPDl6n9ltNHReMU7j
FhBmGeJHbfCftLg+CWrdC28Ehj0IoICZi+oFBa1SXpDjOVq6X7qusNPsjt/Z4IaGnGHPeIotJOyh
XqRJfPACo5uBJT28S9R+Wp5sCAV1xQiHQ1HYlOrs5UnjqU3GQnZZ6kFoZQeU4+VDlNmcOHIrr2qu
gmXK0jvLzg8IkwDGSsJffDBUi55pdC3RocADf7MFYWfGGlKQYEbf5LXhycG+1N7EGN7DV1V7Ps1O
CwKKHgv/SJiESUtyAe5wy2sDoigY208TNZBc/OjStZqPWDapGj1FnzoLKTWV+Y5gQVeEe6UesF0f
e1DDVIxrKpbGW/4IFNF1dqlVQl2zFZHky6lndICtZHBwe/PeJn8B1wKrA+0SpJdWBXOFo4qWKTQ+
KyT6CoIUa/peaFFD51KdmZ8Jhdn5tLy8kyVhmNkmmu6jdZ+gJRKaalvMA5eEEoBcFWLeH8GsVIT9
JL3XNTkR9b/ipVQPrYQaApKmjzT50AO1Od0SNefkwGKiiSdEwimP8aC+1CHbIX/fg5kt1tq5YUBM
6cDKLqn/qQE7Dhr4PaipsUs1SKk7XOzJ7tHyX7J9kE9tJP++FNPlF3W+xKZmoUOMuTSzpbOADGFG
wa7K2HFTSznZaoGr0WK66QjF+RsRNFEBtmznuDc5RITFlyl5V6XzxJZ5kZOE5h/m2SshvHDhzOG4
CZRPiQh1q/5s/DVB1nF+b2B4RBjgkHEWLXoC1v0mHAmQLVuDEr8AYHVUr1pbXpepR5PuTtoxZLNf
y08O8aayTp3+UUPOmFLauQD2OEdkMvkl44kTF7lwDWAk/Ak6Pfx3mH+xgGjUDd2D4LNSorik4rYZ
9w2/hGR39MRf1QLZGXtykpfjQzAEU0gDHftD1a/V8I+TLKYOsmpZsNP/VmuPzrhqpFoRJuKVCOtq
lWZ0ToGBBwc1ISY+CLvY1RkZe4cj6d/aDFsFji5GAU7o9r0LR6t2ADpbb7CeNWa0QkP0FrddszE0
nmTySRMZEdATXgrtGGQso3g7FDoa7PEdo2xIXCSRg28wiUssCn9I+cZ8eut/aQuXct+CLfM4Y2h+
0F5EQwAveRF47xoBn9B3NsgT7E7ItiXMfxM9ilKw2Va4YdgQ4IALRIj964p5zPygBq6E+R0rFhnA
/II33eyM637xEncxZQ9mJ18wt30yMd8zIksi1vB0hyOtodAdze695aPOok41SiUSGIgC0ibBlQAA
GxLBLE5xXB7yGa7JPzl04ZML9SlGESJwc6bjTUPsUBb16t9v3VxYzPKzXikKkL54n6xjgjItuYcQ
r0zYGzrOqFRrOV5zHa1UyRYQlaBQt/4UrIawuqRZD6Z8bfk/+I8v6JBUT3RW9doqZLdTuQn47cQQ
L158u5AoFQejBwS8DkRzxs16kkGiMYf8zY1X1rvNOvCU/LKUgjA84udY21BtrHU/7WRMLMKrHDli
eFogNjQWCz8GZuRGUlb0Y8TgeuCOeIJnk9NP+8r4aICAdfKBg3RnwdE283crh5HAlw+lyb+FMJEX
1Ud+lM2rXpALepPr3O6kW2IQ1dzBP4E0PyjlHkNPDHOD8Kx6NZzzjdwe+EhMKm4nHzNKYEM/Kad/
SvrlY6vxU3GlLd8DTbiNmG0qPySJh5lhvOJItOjFeakbbXG3qsPyYMvEM168b8sVkHbXTLwSclDW
g2OY8zYsi60xi24yW1iH1Jy9Yo0JPfD+nBiun2MCUKk0TTACF9Kp+jO54zqGA4qCdP6tYZEZ2rYJ
PgLlrYbwnLQddOSXqHxCOvvv0YErwXi1iJMQCaqLUbZ9VYhTlqAgkOmIOI4YbGk0nlN7jRAZ4fZt
6HbucfTKR9f/ChCEJoV2qV0X5fvgdm4C+IaWBO8s1qXnshQJSbip4BqldR4AMqpnHPzlHXUfHgk1
Ohvfcw57ihfmWCMSnaG6S5s6x4b5UTQ7Kb6G/Z+CKr4IWjwlcO6RWqfdxIwavQ2XSYk8EFqSgXXc
F0eGKsj5JGoNcFdmNB2kw86Fl3eH/lpw7pf7UTBx0XNY1wCJNySIc867v6pZ6+IGRzOTYa4j++dR
5T96+BakHxNKhRn8qB/eyAaHKoWFsGP9SuKnOJ1qeAol/tQX2IIbE3PXPzXwoo/OvP4g6VHugXHF
qQexx6mZbkVyxZhSJUq1YxsawS8ng2ld6WAKqx+N7k5HkZK/cwFIwg64j2KxZhmHLHdPuARGYxxi
xs1k/h9L57XbOJKF4SciwBxuFUgqy5IthxvCkTlnPv1+1bMXCywGM922RFad88c9gRql/OHYlyC5
ZzTHQ7xjW8bswnYmI8QikhlnvOoZyU5tdhqUPyp5hKqpvrP41XtssM70Zqg4EqDAxOM128ZeJ9vM
tEP+XRQXYuPtmEkLIYU00ExEa2OWEVOTZ3UBgxuD5wYWunrXpZPArBwTHZTYFq642FbVcgnaLVJM
IReSVDeMyIQhNfRJnGBW8CGbxDfjmRR2D0QarBkWw5WJJ73hCMySn2Z6EgPxlAMgNgPQQ4oL+B0u
1vmt1i8Uo8B/V0xM9CpBLyN9MA8h/Fqt/9TL1SoeBebHmqbtlpd+4AQU1YJYvAFImcnXNiGqpGid
VNxMNroLvhaJdRWnY+CpOVASxUZ+o+4t3FEwC/2P3b5D+jsY31dMecD/bTWsP23OnBNBVfQcHOcv
MFtLZ/htXhusCbq2mpGrmbQRy3W+mSHTxBJptn8Rv/HSwgFJzjpcdmRQYYFDG8Pl2k9XbKHZTetx
dKDuRBtI2i0DJ3kMFoSw8d5A34pDcKgxlyHGNvfcM2Gyc9QH1Q6uWl8DTEci0myuv+vqW819Olts
fpIK+BZ/Y9CcBu2ENZDbjXcFKSjCH7XasQgmud+13ws2ygHylixA7dvBjWw2H2N5C2PfKH17E25b
nS1oVSDaddNdMSEsmgF6/p1mE6jIRJGRhFkv3kPFpRNqy55hSHmu7UusX8MtlUV26MrNp0LAS9b+
I1KNcm9upHUPU7DVNxVJRA04NX/slhwy8IMU9RaJeZh1VoSaIb1hyMGdDK46MZPsDGRVebmXsQSn
p7a9psp+HI+EAZOX9EIyzimInyaO1bpaWyws9JzjwPmwGeVLBblrjyEMEl0B7z4urTuNL9j4Vxls
ftThxYWGcGPE+fqavkj6Mvh7f50tzebhu1iE2IJotdY8Y6tLbpAcW8nVCMm12aaJK3EjADwgIwhR
uYd55NiCLSvpO43eHyrwM/sJ214XP+qKmo83cMNC8sWyq2y5+Ez8vqAySsOvUsM1mcwuJO0NEKJC
vzwyXGTN94uJ77PYgp2O7GGf1Jfk2p9DpNu8VS8zlVW9L/W/LSReYnzwm2wJl9ococXvdngDfNlE
1ptq+9UaXpGi31dQDEPym+iPrJv1qKar+k45KguSJ0fkKP8lw4+MmB4MKNfutXntGbz5RCgB3E23
XN9yqAEauZPsl50vN0/ExpGu+TwDfohZ0VFP5POu0/aOaIS7kUJ6kZsrvxjaFfAvYQZCk0suL+HJ
1G2ynH1+EqqPv8X8ZnsFmYqmbQZcRl/fXwdFu0gTXwpGMjQN2fyW9+7gPKLkEUV/nXmXxlsR0K3J
aHiZPcmtjUOlHvsc+yXjFxlIDdC7ycZJ3w7UmFvp20o5xlhTuddGX5q9Kr2a+kWVb2NLatC1iv40
5wi4VdZ7EXT8ResNsV0Y63zGWCrQPFoK7JyTu9pZ9q1bWlzlxjrIzvNwI13Etl8r66iR8gfhCa2E
xXJ5VOazM/mo2wzj2QDkMqqDMX7OAPe1erXyvfjFmcfG4klI+UjwrfRzowEq3BSO5yn6UaFSB9Ri
zjaoyEmAl1jjDLdRufYPu3iWus9h22xzIFMaglBSYhJj09Z5TkUXeroQC6eflonQ8Q3xMB3Pdrjq
R89JT3DUG7yI6JCoHVM3YmJMWcyAW8YKkOIyZT4aKZ5yI74KNH4hHIDhT4vOaj9ju2q2MTZ5/aCq
FyfGEbDXiIgB4exuxMcC8t4T0IlFfeZz2Ejw0Uz4v0t3yeIflZinQfpzBh+htNBEFwA29vgT5CDM
xscE3I8WUJ9Im+GiCIwPZ3hXToZOuc4KoW4SnmTSWpG0SB9pId6SNS2YqIvbDbAcUoZNVG4Fdd/j
6UJClUh/GdMB2Ozacn7KbVs2614nnflUyZKYXVCUqhwYIhbPnaPPEpoVZfsmJCRtTF80+w2IJKaY
5X2e3ZGq8/IlIQ09+R6J/3E0H3fiFpMcCaS/qDRat/JLpGLGG9gVurDWYTaNTgXcGOMOuWZtc0KI
ygszEb6hI4niBqdLh/9HpsZYM5HtEuc9qD6T5SdZfnn/NhRZhECfau8D9a4V7mS3wgbGCICPVIS2
Z77APHmFsg/ZOA1Yy9mK4euo5kxov6XWkOk6FGJShbIfUIvc3KnZc91wZFIYR5Vm3O9K41gTwOIE
50V74sdTThYSeTQHsfMkw6gro3MUzG8FQQMSYdYHFWaCCy0SOFD9oE8LudqnY3+NA2Mz5plySyZu
bpNJsFqGE1LMwXgvOq5q+UFa1CpRfC2OxN2lqN7YnAgRQKp4KDzk8/qu9hMPmr07WVpzbZUXHheY
/UTbCxG/4ZyvSnWt5IucfUAiIT6XOLKt9DAC3zfS3ywz/VDuF3OxKOiMa/vZknZke+KIxmx8GDUb
ZTTVH+SiGfsxfZroO0s3uobwGaPVVH5mp4y5OVh3xDpkN3EEzMnrEJxa840GD8PBDLnRlS0BNmDi
/G5Fc62fbf0HgCPl6Ol5ilC3oChdG9meVUE40Dwobuedf92LSQkc0PGW2alWNTJwdil+A8rQiUxw
yOmWMrDKhbReI/esHYt+6SI6zv/08qr+BRy1zgGp5Bw/geCtNIU9yXlK4982O2jxNiw9GJawfFDI
SB48B3rNdAziizSVfoEQRNv6pjIDiyO2Zpy9unEhySfyEm/BQ98hfUOcjshkA8WQqJDc6uCGDaCl
fCsY+ihtBDN0CYRUwOD4RCn5QFY9PBBWcBM+o43caNqHQ1eUonJNrlrja4z5gnPQYskVE8acHiGc
Nv2PjDRQwBjzt8XX1AfYtWEvGWdTPnKw/Q2e9NRlBvI6/bcDBhCYJ9cHDvQWQpwwUVhMFOiR6tvB
SzN8OsVPCi5vgI9us5kyMNATCJaKzTOsdvP41+vko6MCIOMlfSKeK2KiYLAYUDMsqINx9eiE4ssd
WGTYeKO6i4m3tJ9S9Uuxr2aOr5g4fbsBAQ6oWIlBr5VzKL86zV9vr3p/9sfpSLhOKnvjcho2A+zF
TRZfLTPdQKCBXPh04HLcGOiHlw3AfqR4hqdqf/EPpJqgbvTgsjAsZvcZW0YIrGC79rDNulfhcwlz
FP4h+MBp4qcGGVokhHDncQNl1O4G65BR4pPckvBtGOEIzK1GxBifdRAeuxFxSrQF/8bmsmXwZ/pI
iGHkpBoPjfnPFhJwMEGAAd/fC9hmZFNcA3zmaEdOzm70EeplyVbi0wuuKc86Bb7jK0ugXW4lkwAO
UEEwl3Jm08h2Fl3FvE30lE2uRvmrwlUo9Q+QdRo0/W5bY2k8wPMNGJNT1iGihjvEDmHDCVYqm+gJ
YXzfHTLYUeM95UaI5MM0X4XEUTQ1Rp20SfM/aPio25N7T+IFuGpZ7FQEzj0JLuy6sYPFhkjMAik6
aprGOsiW307ulBRCn0yoWkd/me2Z4eeMpCKWTlwpWf6qxjcAeGTxbJcoPHLmnVVc3+0OASEZy63G
d++zYGfTWx5fKunWR+8D7eG8G+1yBOFo/dFvdU/sB2W2Qek11Cd1jaa98Art12aVKbvPboSPbA4Z
eURM8a1vDurWbE9Wzy9Xu4F04OyGIufZzDxHdt8IPV5JgPI8k+DsqyjcRYTuU8w7PkbgrnFArhFe
RJaFZp4dk1i4fUpeHkGac5BvLPU9g0M0OAEnsgdKLupq9drNH2r7pruOh1BKiFbI5gfoRGMFRJ4o
h9nYDw36RTPfGvz12GnhlcFGnxq27KUOMV/64bgH/rCkM15jQC4eOZIqkpYoceRU3bGhcPtE0GHT
oSZ2U+1Mb7rZc3B5y4O7SAw/Juh0iUhRbiJIgV8GL1zK5Wuy479qNtFPVRj0QcK4IiDDUuMg/ek2
uSFMjj/CxETkPyVBwzXuX7Phm8xAzAMhECLvGbrKVg5WUveRdC/TovGJn4JuzxzfPJGXPXLZjbAp
jA0V5H+6+os01Hgci57qhaC3EztYmL+GnDcMbkjcSal4STZwD0gjh2tBJbkt+XG7KkHA2ImSO0Mj
OacJ/kX70bGnj89iAx6Hq2ZdMQSKkpfI043fLttTXLtS2CjEXp1jgYJMI2okmCFwkbUUwSNSOCGW
fcQZh7eo+6ix4WrehEGeu5dfIwKezP152E4qvxwLV0lE/TWqtsu0DQXLveIN3E4TXCzsh36n3kNo
PIbsu64ZyqMzj/moMM0O02pqp7XTfYToY2QCZH9kw2d3mhs2tXHTOz5jwtS+4JzkeOYFQERGft0m
ltZRBU/O14iNsuprL7OP/IlohxQCKQGy7E+7Ozm6kDEFm1m7suHIMIh4rpg1BCgYRkeHh0CMhqQ6
bpqGS4L4kRgYdyhv5AiSQHLO+/v00WUev76e3Bga1HbH+1yX7xLL5dB81clR8FM2wgIS9FcMBnlE
iyrCRM6C/pyaFmARH1fwG3/RbSIkWFSbQRA9TXpCy0m0lhCE91d7/MOiICHSSGYvSr2X0PKEn3Jp
P1RyhAgi7ZnvbfTeDE2t+TdoxSqziDxgFxIuAIbdJEWYclNtDiAihNv4XQi4Ps2YYtPgNXcuUbq3
8/eJqbutErQNeAGzV4E6FJDFfBJGghk13Gg1kXhjD4f4LfM4cHHVd8BjnPxZ/Eq9zmp0Uu4xrArc
NTFuK+W94fZqC9aQ8Ek3CHMiqUoUcouRU1BgSCD1ap9gC1YHYJVbUr+o6otUHxX7sKC51FRquy95
9lEwcS88/blxqyCByuIdvtk0fdlhcJY3GbcTgygig+oDht/Y9b7S+6VzABYrkEiBpQ4/Wg10YFAk
BDe2KCApYsyOqnNcsQIookWtwRrLWt4/zE3f5mubZ6ZO+y0lIKvFfM/tz2r6KCDOVnARLfjxvLEK
C00ILLHGd8LpmZ9MEy/SeBKnPEeeMAuXXEPzfITfYoYhJoleH9VNJs6UPWdOq/9i2hSemUnVN81T
PP32yCR5XYk8iqs7ZzQ1kBZeNoe56oZNA+NfToc8zzQq0tT+NeyR65/LiofbJvUHvXTDxD7iMl+n
4yFqDswJc4dMaQC8A88SYa+zyNXbBhuJ2Q1gPFOexJae6px3hFvFoPEhIoJqTrehiEVGzYH/Y80/
FgiJ+FKHBz8iE2Pwxa0MTzN3+88W76E3IToBVgmoTEv9RNR2DjyLCFDZS3A5aQ7kX/PEmxxfDUTg
yo55ecQ4iDqKeHnzSDVfO93EnJOA6DwLoaf+OpGd1xa+re919ldU/Ig6CdhLNshZDA/wqEbkybAy
hV5fXgmT7yjfi79jB2cfB019RociYz1CqF2U3mIfoDXHYR9hchPiIomWH18sZcxeIAiYEVmND0VC
QuwF6B+Wq/CgCnp5o/Sb9/atJJCEjltVXUfOm9RgnCCWQUblaEyIIWmes8gUkmQe/2tiPfckzMU/
kfJF0/mouYlLQ7EC278RiIYan/vpTQpBaZlBkDWP8OLvHKVClsyTijVSHHGStX2YdAx0/CMRWhc/
EioiTFC3yLib5kV/lXEHKNohJ0QqIQ2oqm4Rz2ZywsldS9hYdl1zcGqTMKl+m8+erW/q5EqTM3gi
2cmr0bXWwEv8XLCv96m4J/zWaiSvaeQarXyjJyK4dBeHZxPAbP3J8Ggg37Dc3npOCNEBJjBBIMl3
YPwgFadzVfMm5X+Lweadb0l5IZRipXF0T6UH5SniC+J/3uQF7+pxnHfOoiF6ImbkqYdxY7kAxd4O
/T4R9QsmZ/TVlq6y+RZA/DsXSAEKU5xpP3KczfIair7Lz6YMJ78cON9CA7GbLMyMCZv3Py7C2ljW
p0OvVjiCcxNDU3lBe9a5WVnaRKrhRqnOUgJMoeTbXCeoCCgPCzPKEB6Nl8aR/GykKGg5Joi4Yy44
ot2iFXtyGN26Fms0TQaqetTLC6sWsXZcpCoa3ouMOqjYEUwgHjEdbh+qsho4YI1+3VjbBJwmiFwp
wUcICbDXPXML4Gp8z0bgVqRzJGAhCfFqGcREfpMF0Mv5OzZ3GYgvQlh5I+YrlJhh0h8ed7m6hM4l
DV7a6KscWorZ3LM+4BUAoDKuBShLWlGGwM/SL/xv+m4xu6kHAzVqSwdAy85aowBnu8feV2tHgy8N
N23l4SWaPWTb/fQlDtaOWoeovhQSrg86KwpGxBLpGu0uRzy3JqkCVf2Tao8a+/HDHF9rC902oRva
8h5AmRnFj2bBTdOnflY7ZWXNH2JRrSzDbdQnR96Db1heuoPv6Na6Wzn2mrmUJttpehexbVnKjoik
3HbZARA98cI9xuIR4LHMTVY3hb9Wy9yIpATaNWfVj8ZtQZi3Ga5rZrei+1Ati2AxfsWAw9cd5Q2u
wIkpiN1+MnNkJQR7d/uCxYTKD/5Q7u4XHjf4JRHnpY3vhvJGOA9vXcCSiRYFKVp/A7leseRxQBik
ePGrtEwYHfiqxatgE1IzffxDRPN7IlHG9ZUTAT6fTGuvze+oTGt7h9PfsO5hnq/mENhP7IT5Zxh/
awLZDR8REsi+dfDkQ3/nl7x/6qtVS59ASYKF+KPxuWA50NvndEY9xiw4d4S1xKhX3hz9brE4mdaz
0Pk6+UWX30fyjyyvrkkuJWZYcbXhRA2dpHjwRrH5nXGmzbEOv/xCkC5alnynDYze9av5g6FeJ62/
jWkIYrceQ5mHpt1QYLYWWBIIisS4pshvvIdiJgPAQPfB/UQwGLVjFSZU1YKGQdu1JB+V+ke6SNAc
27blSvOX4jOHcDK0gf8GGAPoEEk7ZTU3MDKGxV74SHcDvYEl3TsfKlKD2Pg2k4+gfppnVLyMVz1z
suwNDnAKnWz4b15j9sV6JGl4BfFJhyjaQRBFjgQ9OtcmX331OpefFa1vCTpEtasuyvAYBT/ii9NR
gd+JRuSw1h8wCq2MqEHiVfuV4usPiIsNsm47qxQT4EYaOFkPw4ien1nr/GoF2UZD6MG/xY2CGPZJ
qQ6NvK7AYqzQl36CmgmGXrJgAxwzeWWzKyRjVYffReIwEyOSQtDf++3GARg9CRrMISehq66l/qtM
NKrRKaZTbc6OHiywjvUzPdnqVR+eOv1SFtLquySMqt8JH5NKtrfzCmi3assLb7mlPpnNQGQeGMrd
rPaThO5r07X7vP+siWvL85LvifBwdJOUypXCTL6VhST2YPQvGD6Eh3n/CrcuPPw6nuZphQQQKjnU
P2AmiNt1hPlqD+mq8/1X03eNIjiQvpXCFwAw4H+U3mdX80ImrGdqvAR9nUS/8XjNnMPgjQn+TrPG
YMMmtBqsLfhQm/oTp2xiMup7sfKkOle9OLPyaMhbEDATsYDqQ+fxje2ASxukC6kjgnmoIDKqbTIC
OXSDRcSBMXHHF5VgL9ozU3Qe+KKQ0aQfw4r4kS8gvaDe1LOLn4dMoKtmsrg2v4X2Vnbgu3LvzlK8
jXH4IWgjIoLhjIGD773HedaI6PDqLrF1yPJBUxUc+wvW2Ifcke5/kL5A4QmRidtbWH7TTslfxUe4
tnClkfkJqtadYYn4Mx9V/oMADokBrUsSWVKXECUDDxOzb3tnBRcEdNBdBX8aApxM8dHJvqvl+f94
X4TtOkrox/MIK5TSL1PbhfRHVVwKyjujcrKbPWs+g5g6kD+LF5lem10L3VlrxpFsuX4B42K08iK2
U6XtXGcYNyYdxbZ6xd4G6J0DiAltkGCOhpzP/IrWvpQC5kb0V/HeFtAvN3M/tnx7z5J9lLIzaRew
nsLsjPdaP9QKVfNin29WTdVtEwRBKk9IuE1ID+LZZQXreQf+MYSjK+qj7E1FcJWEGLXCndnVYkFa
s0QzA0EbJEJ6Ln0Tlosgng0INjhHpmfZTPvpOXsigD8jIySF6BzvQscHnqOmpJawcnAeCwNWC4fF
BIyaQuMCTJ7y1RMjhEb7TfxNSgxX+JBayDlRp5MExecr5kqwFmrXNlK9YVzdluVB4NK0VAIvZcGX
WvPC/07LK+m4sEIkaWT8IHX+ptQvCntdS4HAIixhXNwZUVswrgXuwSOFxaV97kis1sqPEnNmdYTR
ncpfo8XI6cGatMHiBvlHKuNlZOmDpbN4o7VFZGdSFmZiLSYMapgIPERNqhCG1ZXcvCYLK/IVlYvn
nwATNDN6ZQnnLOeUIJFrsuS1qjOL0bSTwumEzmdVfscMke2hM0+5R4BXsaMezx0sgvg8wcUBxSiA
r2LXy1kKZsJ7Cp5QpIKKK5w5huTl2m7pTrje8QnDr1Un4rPwgJjlthBRz0QiHCUTqY3b14QY7DP8
HrJxi3AAkXaKoNRZD5PDonurSc2AMAVKa60dOVSY8rftfOjv+EZt1rDMuhLbvgr6A+iSgQnJ5qzx
E2Rb0m87tn5UpWt6xsB1UJTj0cDqUN44WHr1OTbfiox2cL7ABKKchxO40Ouroy4DExiezhNgoX5S
7UeMVcWBeL5xdqdxvtIszhP/ZVlPwy2KiGL+sknTLlp1Q6XXtlY57ag7kE0OmLe59cGdYvuicbml
ZBk05bdsX+TRkxRk3pvUfmsYhvueZ0w7kj7n1mB3jIduQVnrlvfSdfpHUt2ppCAJr1tXJHouCTwM
WTd+VZxGR0I/CspJOFfN0Uic886RX5Z/Ki5xo+jOBapoDpARcagKZhxhqSWSU9VDiCN2mYGBy6eY
iFS7wY2LdRoniHxqEl+TLR6wn5QVUCJ1prmY01tbkCz3Bq8tJQiy9b9Co9oGABJ4Kg7fxuqsfkaV
T9wG8e1cA+wiJdF4bitFAGFHjDyrYDi8IxP4ipcrlOEMcd5yNDoxbF37NFcXO30Z7Z9k+B7lxacc
gGGtypB5WTcj5BxQiGU6y73Hlp0HDObUh+g4ApCs/HfBDHx/AbejtOGBIGEgaTWRqrnpEmUb2BHO
oqfeZdoLrijBMw3Impke4kEdfnPiXaLiq4zfJULgmk8gUpLjaDbXKtCEJ2v1M9tnEtUi5c+gw9W5
J/KyiacPg+zz7iQ5f0Z/Us29iicgeDjaXZP+eFCX4pakiH52Nq7bi6puMRJq+MPVjTWGOy1jCECF
SJnuhsCRuLho1nuo8IajIpLnvbRN3DrxWCTFhSq2On5y9GCUpt8XhBvtgCcLvb4h6PbuTZZcYZJQ
pT3cvgpSo6SE916kJ8y+lTJBob/l6lG2EPoQqXGoppHjF1oIgRJNE7C8O+R08bp8V6Ek+4hq0JUN
Y9IQyPAhx0d99DSiIfP4R9Ewois3s6H63cEFNT9PsESLN/m1hzij8nkQzd0Irx8nLwI4mxlGY2hP
i/VaXpDR6qSUdW6FNJgo3y4D7IgZLs0O5P2FjOd1rJxHGRAKkNGZSDi4W9wEJY9KhneOWxIxDWM5
4xZYj7Obfc5osQNphYszWgRrtiAlTK/VnjthiH1A+nR5bVvCJE+F9pTl954sgfiI+0aqXYPHHTpn
63hs5WI1IsyeSaKt7jkbM+U+GOc+9SJFq+dXrNsKDyUc0IYQCuTqE/mbLHVt8kK4y1T+TaAiFnuG
cKp0KmhfvrHpz1F4/wy0ftquPeSz39DHRuxPZ3N2w5sE3Vfefg/mLVqH/rT8RBEdKrgP0q1jfOao
aJvnfzl3B/SBvbiAGDttL8iYPQ6IGCh+AIj8jdjVbLou+3PLUmXrflq9RdNNWUrevH3Nw5cMRyV8
W6KT/aY7O3mJjqbabJ2ZSqzXloxbQVDDJHPQirhEuUVNaZ4lB2GtSHLjQx5F8JMQcMJp0SDFGEky
Z/iZ017W5Mw3vcl0zrdDhV4CQRG5sLUGdZpg2SmjBVF7pArg/scLM8zXARV/CSNWNT6IkaG6OvxO
3jd0ZpcUK4J8tv4LuaD9lq+sqq8GBi3S0q1jj/5c5RPNWeLl4VkmFiFG4Td3J/Su64F1NLiK7YV0
ZCFvtgdPsC0NpZCNwXPI/d8oFTDRuEoR4bcodR042VTixSTuCThwcfmoyCLQ251ORWH50+jEZkgI
r7i+Fh4JzeK9jHRa0iX/G4QbmHlLBOR/MTm69SV0dB0FHOhJwKHT7p4yLIWGtmLLJ2J13WoYhENM
ROSC9BMCDNYQyhK64V1DMTQ9aQSGhxR7jNOjIb6/whG80x4lwWPJ3VDB4earWj0p7OAVo0L6sRAZ
iMaXuRMNd/NY6NlhzgGn1jjTncTXm+3UXXVBRIgB0X6/8pdpJCoeBkhc9d3hJcMxp/iCOEi5wIh/
tI0HhZDwzQf4PPaqU21TN7+pyQsVyEWgs9Wy1Gnzc6YfIB9kmi2ew+r93+Ejz6g9jyFPkiMSHlif
+aaIF8x0V00AQQlYHHfBrcGR7xbyAdVtLz8V/W623KAjW9KvA/64DXkAoExatg+s1DOqc8UuMmky
6mcX+HUhL6s4DnyeEV5A7CEs3cpG/s5IFSTDi4Tvk5BsKCKgPjLQ8gXPTna2ptNeHl2Cd0XcC+JM
FBpRRU/ka8gEEzw1MzWrfo4UpfaXF/AZ+pOmDeg75xGLXBJdel69Nv2yxu842QwYt1pgh+cmOsnm
ra3eixq9lCdCDkeXaa2He6rbkSg+Islqr7Rd8qrqCtG5GwQnwJAx/dCE1zqGacZ8q8kccn/GdFtG
4jYkSL0vDfJDwRi6S62d4LRdIlCzadOqDSMD4HV0mttnG7MGWeo0ngY8JgQzZKRI7EMeRP3Ucg1u
yemMPgGHMogAKjiwDCHT59DToXNFxE21xyQTd8+tcp71h0VaBd4+1KFp4IW8sANQ3q6s9su0L+KH
Pme+qX+U6gtPp6pgr0LJKTbYBalQzd1u4UohpWZafGJviSu5wD1xm4qVa8ELM65pDVnN6lej4Oty
++rJobU5Vu+T8qmiNWl5t+N+s5jx2rHfZwbBlNIkPwj2XXTS9HclfCL+VQ72lX7KzH2Sncz44VjP
CNh6MireF2WHGDmK7ik4vmJdQ94Abc9jXTn3CFglBBQ1vuGK5uYkdUeD0Zk8CTnYYWauFzq0ZsUt
QqRH+gwkiupSerOpTp1wJ7oAXTqZRw1ltxudhShDLqNrj0m6LstO0t9UxDAZyJUsgdJm71P5qNi2
ygOhaWkv5oshCrfQz+vmZUIuLI8/fKBST4vEoUCOJBNe39AFYcckgZXPkfxHXzcRjq25HyI/qLel
viapek8sZIa6r0TBacrXgJDbbieEX4F5icfzgtDE8Iryc1a2s/1c6kziGy5ZGC6729vKUb4ThKm2
71r8rJYvC1FcECySF+vbjOxh9LJb/gKG3T4kpPwdHGrJKPDrA6/ku85Bkmfk+c7wFUS8Cdslo6Dj
3SaWwNzIuTuamBL4OesBbx9RDiBcyXiLmuuEdwql5oCShjWSsGFzPk6UVjdEjgCsSj1GegxXyZV4
g7Cf8NJuHetNyRi5TlGKYwuPREmGho11MfzU1b+En3XEgCdbX0AtVOS44p2vLDL8rhkKJcDGra3t
cvmFosi5uxL83BonYKzFvNKhCAKLl4qs+3/C7egvG3mZF8JgP8v5J2PhM3OqMuQb8lm0NP2pCLr1
ppXeCErCJVKUN5mck/zRWz8LT4HEBJ8LCeP4gj4hjpl0lD1Fyan6EJI6m2jVF/5KejjJWIaUgxOA
pCeEpRq2RKxvgvEiaItcy9eJ+it6QhLlMUfPaKm1EHkuKQCnQbk0GbDISe/2UsekLbC68ifH3MKg
b1o+h4OgtPqYwM4Xh0xUPmplecu7ldOOFAVB0HB+RxGXgQO0ax+D7kAPDd+W3ntiqVefz1FORgBp
//yJqXbkzSESJSCr8SJyrojE6gTTkNWrFoAsa411x7WSGGcQnonQI2V8zxNjlYlgjPCP64+cnymh
myR/EP0ZLjEdDWcze8rkN30h5Gt6TvYSv9y4L2mwhcRuKGk/Ml5F9XUGy+pYckvzx2G4GsPzvwcH
6K87KCFAPq88dZfPGVL0Kfgt+LVGIuwFwd1JD4j7Gs20XSNtYSMHZx3U1aQMAA2EV9xzt5lOdUGb
lMsWx3HVM1r9g/n6TQ/ukROGRxAuYTuHFHYDrj6odpAedKMu1bUZ0fNzE6K9TrMPvF95hhjbo3Mn
0MWXVYdHnQyIGO+3OO9CqCQ+PdW8KIqvsrHhk8Z00pBpwMFxUuVfAQQTDNckb5p95mxrCREl49f5
ULFStuVbJAG/E9I+fWc6RkOC3yK/Aa52DvrwZvOTKW+CmrTE2WlcImttsFebh5xpDftzux9Vzjvh
uDzzmCzpDnaJg40QESYa2nIBc2aiNOmzQaRIxvADQxthnwqJTjZHjgNaXewV+cAHXk4P+tOQAkV8
6m8JWnim+5M+fi7TQWmoa9wyANoyQBx1D1B9zcifPf7VI2mmHiBPUKNehCDbpwwM08EgVPu4TOgU
GJ+BNgFKHESGvrWLeOWGe5n9Gsp9Grbknji/IK9W+VuXlzS+TeZh7r2uO6K0H9EMtmjApNOkPzvA
oBTEtc86rwWe3ORPkQEAS2Cn9rEU9+DbGDd2DNN+tKMriMlQ+BkzTQ9oEtMUVH5TYwtNnbFHwQPp
OpJEcqUhNgZyrFA2EjuQ7xJKB7PIVXM0mfuE9hLlqZuBi9yl8DAd9BISHJIDkUxpLwXi8PY+pNc4
eZ+RjrQpgMMyrBrj3EmIgp4LZA8E+pUQlHfR9QLMI3W3ej6IsHaGnomCoj2sn2Vt7AZW/BKHt0B+
dPVXq91i9UeKyUpHaF8dUrYvl78ySq4Sfr1m2C6DH+p+bfHapqTFn4KC2JaXrEYxiU0TzHrY8UKS
GQYDTmQx8bVz+zYx0DeEsvQe7gzs8eG6Ez+IOUT7hhgLW74NxORwGM2gM+egIhF5Z9LVzfczrTo8
E65o9u2CyS8odgQigoIEhMG8qx4DWh7kUxyjHaWmxPIt9TmRXh2Of6Jmhdxwp4DqtRMvzejNlGm0
f3pSuQ18iTn78Bw5rsORcCBfDZ6nctvLdO546SgR1nOy4t8FPdxQudPMY7CuqjXzH16iKttx+prO
VwAzmbzYmUtRi1nvqa13O+7imBQBchiR2yIGo3ojjj9r0m4w7o/1Ke493WRbPGJGNfPb1Oa4tIRU
zy0it2I7t5iT55cu/x5VLmLLYGsS0VBw/UxbCRXkoK/lyRruJg72tvmStK09CZ0mYpeGzAtzuJoq
SprkXOs8WjZ+T4xRR4VwgJTEZbyPWKuJnuKlC9DCD0jq9R05mqwPOr0OAwJJrCDEugjWMb9IUkIH
43GCIenxCsfDS8ePvxj4ODfkVg0vSUoRKlBgS0TfYnkDCdq1N0x7wrjCxE2tW+8w+TBfKDhLcAEO
ZIhFiDExtRgn4ntzy9NIfhiGo6Q9V/1XbhAY+jK2e2nO2M7fIAwT3DHcT9kZIWynnQz0NdaNGgII
kpGzk+TxPOZRYyY5UOSiz99NdbRBmBs+LG+cDtpyqqbLLH1LotX7K7Nd8Hs66BfZ15NPtDqWTLAJ
Nm4yXC/O7JWcjwUmg/9Rd15Ljptpmr4VhY4XGngzMd0HsPQumXQnjGQmEwQIwhKE2dh73wfVWo3U
2z07ijmZ7eoqVRYN3G8+8xoFAre1K6q3bhqlh4aiBTVqkeo7A0p/fqMJqSOsWXpsoOA3qBglKMl3
ew5K5QMh3EgkdWy+zewAnbSmAna7nC0G+iRBIEMF6eXnOt+EjgaBZbzAP9Og2xE3S6Ndt8V71uxS
ZkyVo2zUXQQDFUb490n0+cg9FGsNntltcn6OBJnSjPFp6huNsiI4clIG4DPYy+Yksq582/T1h4Zw
iyRtcTx4GtOsn1rKRE0rB5ysWLkO4CGsZETA90PJF4F5zVwiXMNoSIFcYPTyBCSxyBHqDSnX5SR4
urprxLc+/cRub4hyGmUksDkNsoIxtBz61yVtUS6J9nsabrv7u25chilLLTbeDzxq7B+dgnyFZhG1
dq3clNpUktcYf/XDGgFHxsj8KDrWQK0e7PA12X9yoy4aHYcoFNYByS8aZ2EN4uL7TJqNyoW0eIX7
R3dN9NhtIoosrYnp3lJjEmdei6BW8kAEfJVrSBSb5VvXbXB2fWDgcb/wBNDTxsihoU/TkljBigMV
gmYoyE09SBDa5lNMbOD6tGvRachNzHTHDbbGBKT38GIBxSMaBe7OcCUh4qGUMvowxpmy5xs3HVM3
ome6HA+uqdboO2uDpcRHdV6jzPuoWO3Gd+u9QGkLFRn5q0x3OW0KAzituCVvzBGBpLOejRngubrn
7JNoigs687Rol+hIPyEehscHFmBnVJTpYm+tEOY7LIG1Atsc8duhixJ/Vs2V21g3K8OcRo930Qoo
ihJtmtHmIa+4VaYwp0B6CxH2mKcWqtZz6JiCnxXrglrvuZnWwpKqXkf1ySy99HX2hWqDxG9NbpUt
WIoxxqYODFi4rIZ2C2TnYeCE0AJZA5QvlkEy7BCb1MitNERTC7uW8+nr8dFTkoSSFI76BnmFWaTt
JMopNQ2GBnEeOHEGOxiqaYvbHUmBg6BPHmFGMYQEBlFfhU4DjSGPK0KjVXi+N69pH/TxhEMn7fsQ
fXGBaFAMWie09AqE9seyuioxS35dpW52Fna5seysWZXP9NeaJgKiqPduFclX7f5kBq7LahNXG1nc
5ekqadw7daoUSKPLHAlbPCK+pfNOf2wbtrtbIPQjRObLfJ/dX6RdtLVCxHshkTzpASrvZrbpzFVO
xT9+rGVqkOB41csN7aceDjVleXT2T69+fO8BLY3IfuDtZOJbXCwGT14Np7meuhpRFWhmVJYl0Msv
9EZHtfGugePlLrOcJo+J2K5kaYHBTxi/q+c+sPLcl+8xZrrLBui6QgUtJlLgGLznhqJYU1B9lNmK
okmmfSQPwzk35kKuWjLDiYQ4tjLWipOChL2lCmOjpjJvrAt63zlkOXY/Mi+wLlj1spLQ5W2+X8IG
4S71tuyAmUDz9YryLW8SV3iaNL7rMWVW/fWFeB/gq/vLr6mNPxH/Cu4ILgnlEwjTV5t/5Qq6EP5T
mSYw6LoOKta3ChAgDa+g8oUz1PvTKz/WT+rAXDol2SWBu0ZXC6TcPbBuBxF9PpnqMMGk16d+Gc+e
KG6ZTG1kRg2dxHodkpV2Dg2KFp1kdSxKJBd3qrHnNZqayn0BDaAqZ4lxUTWsUsAxJrM+Hzf6oqAU
LcqHO/IhaO+h2Kl4iXZJK7pYVBcBQ1lo3BLO349tspMMVNThuqlE+R3ed7RNpJiSLDB6aXNrjo08
slpyoff7R2YC0nqy6twQi6o+tZqgRfjoIR2rYEqMQRComeJLDJjJLAHv+BGnrJXs8yXAn88K3dUY
8tCMBSjPQf2BuWSRqfpFWKwzRJIEjZRIOD3uJ5BmJCo5FQsge1RhLJwH6M1BsAOVUMSeSP9ILBKW
rkmDq1czeip+V0/y5qMYajdPsHj1BpFDxXpRZJ6x950pXCfEb7XycaYM1lO3cZ4NDXjSqNt918HJ
OE/Nx6isR7irsCmyqbJ/3VIAGgoID5lhKO21jkDxvqlRnGHforUciouBpJgCFaFXyySTKbFjie4P
At3sm8P6GoLZH3D2D218w5mCAEKZkCNvGn03sCLEEVph6NzQD+XKwnatt5O82GcEJsILkE97GaA1
ceVjpkj1n63hDK69oYivAxB/3Qai714YZDKEz/j8bVDOysAfzbPXoYckJVBNrVmOzu2bKu8M4y0T
qWZw7yQqMiyAOI8WAOVoKakLvIoHmYAzhzWsJ+AcQMiDShKmAMmhEvCFG8eP/aPf06xe9I9RqOWk
osenuiamAjVdsff2va+y2t9Qr6D8c7MwCv3oy2WkTxhMA9hcCmFx62y7uJ6ZAp7jwE9L/MUZtMpz
ENIoKLl9N+GpjCjdAtB/UFe2fAsDADyd3sGsxd2hbSckbqa6FJp1032VxYcVXc/kIIWOd4ExSXPo
HW8Zr+Mf8rIQeBZ5cgBXh11Mx6AieEbT8LkQpQ/KYENNDOtpWxpnw+tnxbXUEJuzOyC3vVBKwH7I
NW+IdAgUi+iJ0LGKDz//9C9//bd/+Wz/Nbxmqyzpwiyt/vpv/PyZ5R0nf3v+3Y9/3SIkkD1+fOa3
9/zxE3+dR59lVmXfz//wXcE1W3w8rtXfv2k4m9++maP/enbux/PjDz946TN6duv6Wnaba1Unzx9n
wXUM7/zPvvjT9ce3bLv8+pefP7M6fQ7fFkZZ+vOvL42//vKzJGs/btTf7tPw/b++OFzAX36efKQ/
zT+66//9metH9fzLz4LxiyVbkmRppm6pqmaK0s8/NdcfL1m/iIYumZZlqSY0Kkkyfv4pzcrn7S8/
G9Ivki5apmFqqigqlqj//FOV1T9eEn8xZV2yVENXJFPRLPXn/3P1f3iK//5Uf0pr7OmRBKj+8rNi
cDn53572cHk/vl41TVlRJN3UdFPhSPnnxyZKQ94u/Y+0LZ5l8sIiA2XhLwGwjdtHDdpTJcoufTaQ
BoYOndiCZ1Ar544OCWU5Fquu2StJ5qdImJfYFMH5Pm/N6nE640qf1AX+j9KyuPfmKAp7zyzBFr7Q
5ZDTwYBH3ZxDyFRVTrm+Frtp3y0eCWlLf/u+Wwkq/ulJpwwP67g538GXGVs5bDex8Jyctft3KZMD
oBVka92bpBsY6uT15HW+fZ8t1r+7SfkgpJVeV1SyVKUHwNnIDQv985AVn2ogPa1tqLQbU6gmvZzA
NoyymVqDcLbUkdqfKdjfAb/MtVQk8Ko3isTcpK4CU6vG9D6mbH5+zh+qpgRxUsF5bKnuvB4vxYsU
EdFRSUcNv2WlMAUcxxNDm4tnUJTZC4xMGnb53IyyfE4dOyHrgIeOhAY1vbuhOaHc7R+G5YkAKT3D
bA9GrmKZcaZ7pra6z6XOnxUWtGnOWTfq/XILrzIOjroefr/KZn/XSjKSDBQTEK1WY2dtM65eJrnt
H7dHoKWPXSo12tS6R4F8M9tx36jl7GF29MSV9l3DtX4mW2I300soAxbdgjIL9AIbTq3nFhq3Qva6
HozP0zQExCngiZVpOm3OoNG05+O9T+4YOqIwnSnal6wLQH8UeaUndwNls+7mqibo9ifb0FDfUpBG
LV7ql8ydwA/xcZJLVOWS+k2Q+veoVJCnfvKHdgYLj57RE6r4zYoRzMO4OEJPUHtt+4Hm1ovga0SU
kWLEB59dAaQDLsorBqNqCne3TutNFEWfObLUKLEDV56/Qp0inUB3xgzJgbOZBT4DWhSMC1Kyu7Uz
oS0/wq8mu4+U5rWX7zJ9ohvd/BZ+ZG+Acn5p9wz0qveSpTtYIHUwK01lt6eXAEQIlkYVN25HzejZ
PhW0OV6QEWspdRPj7McGVUo500am3rv3FrKI2Lm3pgOqKmvOSxRXinQWXUOdGG0HtkSG1fa6axmE
ZpzbLOSVCuW16zLG3iOTyehrdZ6qD9IYlUBXFkokqMzCJBovveamaZjDi5U9e8ZISDSF/ob+/csV
HlxKrDalbww+OBUCxr0UU9Buyb2giT5D3Rgnakv4isQNbNydqp33uKS+gIZWsFLjfCfK91nUW9tY
ZmgXMfWkEBBppfOePP2sxdfSYEGQLV2GYVZCUDrHURCfcXuieCooj1PckxA+nvRNJTWc5IYJpPsD
K3u81C02/rjJvF40B8sFonYhqjfhTSBSljR/+A0nRSAAPq+UyAQYWj9jX2ZpUV+55eVKP8sfiTxp
svVL7aUJiIhmqsYI24utgg1fXQ1swqlyj56eJj1O9TP8Ns6oNYTPpaYmK7UOP62e63qcmcZaY74J
BAxO8VCR5iihS2oFT6QX1VVaDG2JimqQphcWvivAJWIIVWkPpizMEabQ6cqcX7ePotIUP5pFYWV5
CAN/vOQEpp1C0d1S823zej5gsBNvCIa4epYlNLeb+F4IgN7bIbLr1HrGPN7kRYiKWi5c04agGDVh
6SxNc4JaqdWce3dG4ig+f1hhC6a74n6lbfkWqQZgaNr8g8N9d06RbzQegOvEAoVudGKyHN0XMS4K
957INIIn0j3JXP18BmEQg/xjh5g8HvlIJSdr5He1G6pYKtdRKum1TT/upUTR+dmzUg5zDVK3lTFh
ZbTUslt6EB4dlIlcea+j/BgVpmn/+ejkPxd6/FdimP+W4YnyH4YnSIZduz/GM3zg19hE/kUkfVKI
P1RTIaAYYoNfYxP5F1lTiUxMQxdlggPT+i02Ua1fiD9MybCA3Mrm72MTXpJ0WdZMGPmSpRCc/JnY
xPy7yMRQLVM0TUtVDGIo4p0/RiZ1fXtqVhPTpkmvEgoHMEVNxKEy5DkRBVCB0//u1vwaG/0+FvpH
x5NUxeLMDVAguvrH4+H8LsVFCyf8hpe4/NWIy55lVv5qcSfRmv/HwYbg7g9x13B1kmHKBtGhbIjq
3x3N0MtCkEQDfEkKyKvf0RbIlzF9sHPJFqJfCwoWNQL/6ltFIpRmkwQ1b13cEGMEBunUf3ztmsQD
/eP5aKKoyaZqoi9liAaP7g9xoByWaSfE6svGJOytFGfhk4WC7s+tpN4uo3yTfrLIuQWi5F01k2CF
Z2do4WKzKp/p7mFAD+4vkQDMI9dN1JtFUAmYysQaYizRutD0hQLZprT0ZVLqlw4xyt4qISEgZg6o
7fZiiyt3aKCMpNe2qikOUV3vC7Y62cnS2kmN3FdAD4lXBayUMaAxXheCWuRAIxu2P8J7SQQHt9rV
bHPnJ1wnNhxFY2dBggCYnwCoIpQgKL643WBS6T7eQtQhmqDChlFjVAFFsBtY1SnYCbBS1HyJOPhk
J9ZuYtoxSWEs0bKlkl23P+jUTgRp7BwLhJlfOrt0jj5lVCYI3mG8WtdujCraDZCwQCHclATsN0mD
NTgC7VfYglKlGUiJGEKN2qD2h08AeJdqqWMen0BRiKBTWtHSRFzFKMFYwatHWlODqsqjsiOar6H2
hB8IMg/hXpjA/EQoAboSMRnrKwLIWpwhH0q2Vux6ZE6H+xdmS5wzIpOaEKCyB4dSelw+8KqvqTLV
sI3iSHFNgAwad9y87yLo1iaGxPi9CeYpNyn5M/Oe2Y5rPt9XTUEf5+E8DcxSwyvxQtvtEnTEJS59
8CTQcQqwYKZoFcBYuJR5h3kBtdYSrlAvcynlLGpoX1cJOy0MMSH3wkBq0M0BfJCfOu0rNxNsOShY
IncQ8iiGU1CpjzQ0oSEw23kDP0B+Oo8XLNv65UpwXSNYLUjm5hROlQrfHKBjyDKsh8vtGS89cOG7
Sok6lhGDoAhGRaERvpIeFzB8T4geN/diDS6yhGt1vg/K+oob4eB5LpBnhjdQ4QWRfr2QqpI6kGzI
v/WEIMCQFAHXrhPyj0ibMVHOCN1VO6HHqoReZjqIENMdD68Sjx2rgWf8VsENjnku1e3h6NDWFJj5
AoJrVmfBIhxobOqP1xoI/MP7hucQPdGNJXIiORmKt8xI/bxhSJwLDb1sqBbs4LEiIeZ3o3dWeArF
omGYGBITpWXAaaHXG8DOoxK07n2atUFfYBqen0faHdWi5kHNBQlZbrRobYYrlOLrjadcqdzmG94j
oP0IAgP2+ZH6DAPC1meCYFpmOjlztpS5HoJ6DdhtdR/AgjBGYqZCfC0ZxI8qEBrcKLhKdAIktE6K
r5YHK0KPjxh8Z4YNt/JHBTyB5AsFJxXRaxW4E5TOM+yAnndss2krxpglFZpJlZDOYt6/50L7KZW0
CYE/Psv2XcmG3oo6f4ZqgEyLe5ZR34sGey9HQmhCzkc9joQW5zu8Kkr4vTLxS+PY5LAtGZ45jYeX
fAVTA6ryFIVQtPKW1h+KlsVOAmGV12AKsq8st/BPozQB2gfMOTOkxdBSfZN4XNlZRJWMk2quMorp
xqCoCoIzShhTPKVbRaZTBDEVxhDYWoWRUytB9WZcWvDTOL9av69vIZSKAuwXS8gLEMSD4fXSI9jm
A64FvEXOWMReIC+Qdimud0rBBmm2fMLwCkYGAqMFTAnzkqIRrL30RV+zDLHgnWnOpNUpwVLhdkiQ
To7h2Axjd5iozAOKE0j7Pu2SUxp2JyljtQNQoUhQ9SQWMP0+GvjtQrwj3qsqiVkN25i5mBQYUWLn
2e4KkJVMooi1VH5cOyaggdQHJ6s2+EiIMr5/kiPCoWpfrGCtbhftGM6alwihl8HYNUPo+LQQK3jY
BlSEuhmkJfuh3g2qeFnUuNkUcBFbAnGYNIP/m+ibqeJXUeiXSftZVvDuDRkzbT2ZNGpGMyapDpYu
oHwTOkbF0zJ4KNSOo+4xklONKjbr7+MqvhCQQQGj46Eo3JiHgUHdULDclDG3p1lmNCbvnebScbKa
0BvWoDvPuAGHRAY1lptklMohy1vhthr8cDYgdI9/PLk7a5g+qTPWROQOLPx1MwvWZlSOW7UdiVTF
W/jmXWkdoSO44lNFHO0MhuQ+DO0w+PMB9H8lNP594e6v/x+V9wxZt0TF0DVDkkSFENggTqMu+k/K
ff9z4715m53n/q+f9hTxrmX60xu10o/fR9j/8Cv/FnEr2i8W5SLiWVE2FfxrfisG8grCx4puWsSC
IuVCovRfa4GK8otK/WKoE4qyQjBMlP5rLVCRfzFUVZEsS9IMg6D7T9UCZXGIOf+9FvgPT/z3tcDy
WStl8iDWCB9ncESaNgolHbmhSBPXjansc4vkknogTTNhTayIcS+qDyFyBJoaT0SFYn9Zp0ECyqYm
5zUUyi9WtbgXVXIyTVioL0GlaNHpqFbJoQz8Qd+HMl2me5az4KYSKkNx1H937YCtiF7lG4UJdJqS
M8LpbeeIyWPT5AZ6WPfbeV0/oVuj76OO71K5aNvnQtGTUZcgm9ykbmNZN7zdrWhAUWRlsSnlmw6/
UhqwrlEbdA2tlcRgCZfS2M9aFKvTel49THR0Xun+Ht/ylRopHRIJTyI4xIerslXsWxktCjpIUq4j
u0j4romloxQmshHxbZEpBmDQaPe0onUsSDNFBEkZyUGpdb33uFf1THvRe3ppCnioOB9g0zFNQMMK
zqjzuDeSG8RMHt84gWCkG8aSo7ZQcOp+1vUi+47KkR8vsqBGFK/VLfmoTAFtFxN2rqIKKOa0uEQ9
HuwRuoEoZZJrNWZCXThLc631JNBUtwqJNWmAr5fNm5Drl1oOsTd8ZrRkq+K7I1o0y3Pp0CLArThM
py0iBWZufN6pfOCGZXnN2VimUfJddyUuFmd9FJUoXegpmwPG5+cpqNOR3md+WCfEHDGeAK5yE9n0
qvBZjR93iHSxLrbIEtJLT0viAzSA41Xdmn2QVZLx1kgXKprnbX9OcAoz0wfHNe5PT0xa4A2s6dzB
WsfRWaG6DUm8aVZVpsmubj1o3GLJh6EmV2Ekn085RNTg/sDu0DBux7JoU0AuDUq9Ay+m124I2mk3
FXmximYpTT7RzmVkE43H0gRoUaGImoK37dqbT5XR1SLdaXHOo3mmUpuxNg84R2JlMpi/BdjNMRrw
Jkvzs+8XiUyT9FVhIBf5uBTOy1s1rVsZ+gGhpox5ovlYtiYS8HUy1VNMl9EeS0DGdSLZSDG4/KFJ
AnmG7CGR4c9SwVOzcPrnV/1/Wjb571jtEHW6JBar5j9ford1evlpXCUf6Vf1+2VZ+u2zf1uLNe0X
RdZ1y1RERZZlXaO88LfiB69IikkWbMkUPzQKAr+txbL+i0yvRLd0ifqAoeq89OtaPLykqLooirrB
x3VD/jO1D4n+0B8XY9Z5XZPYJFSNGo2oW+wIv1+MKzV5pfG5Vt2p5MauZfvbg2/P3eXpVNkbQihU
rXCa8r5AtiK02zhrpDhW2BP4g7UBxH/egbqGLXqyUyEnQXqMB+QohVp0twcFtO8YWlTnoA/eeFs9
OBwQ0vL0ABfzUTbSMC4itXIJVfydhrZ5vIU654N2c7+gsQKVebpMBr8e4TvrSi6Ee7429HeHwt6i
YWVH9oVqJj60/Ku73sHr87f+EuiEB83FXsfO2/uUnrN9utu779abLGzZ3i3AGx8AB2DC8HL5pt7H
DtCZLykBcC2np9tyKLxd+NramyN04uKW6Ru2NUocvg0M7Ro6rD213EM3gsEcuJV9Wh/4692dHuYW
F8PXzCE0O9vl8irZn0fO1m7tYDMejwv7Yk60g3LQ1/0n0Xh+wCpiHDrQotGttDt7BNPHPsy345Nh
r9/c9WHudrazsN8e9mEHt4AzvTmHg2W7SwI6+8ANcpdTUg1e8gFX2Kflanyy7CWPb7AfKOzTxUeF
ZXjv/D4apMlEhwqyl85CeyV6gn3hO2RnzorABfsHUkN7q6JhxscPl4J7Uth+aG8sm29t/Ye9vMwP
/nI5XW7hD/JrtPTH2xOP5JTZ86Vls8eOs2A5qJh3HDfE8ALVa7rGz+FPoI3WVhoL09sMwXtX+hQD
/VQesKCBe74UJbtb5iPMB6GEqashFD2SdLxGeCXxpRSbPVDtDgabNpc/PvXjDAuV6WFacNY3Zxva
101vby+iJ3oVrslO48HNmWpbb+GZ9h5suyM6nJeXebS3BMQcUdBHaaSCDIwwfesC4bsr9sdX7exu
0L55/FCdjiBPvp4IrTDakQ4eZQ4Ma0RcxS9zjJ2nc1vGPNjh3lj2Nvh8eUoAdcbL/T6g1s2b7453
RQTI7V2ZoxfOCrkHYKE2d7DiSa2wxrEXMKRRKHEmi/22cFCCIO9bNL46LmFg3gN9bK4GWSKyFQdF
yRmsjCP2G6mfObEfeqHNPgMnd/jWaG55godtibcd/mEbjJFMCSAajM7jG++/Asi2Y3cLD9DexAxf
BkXwGEO89nQXovRS2J19eRXN9SObLipT1fuWpG9c2VvdGYe2jfShXTljcGS2g2ai/WStgK+32Tzt
a+zSvbKvIRJWvLW3eUCGPccAYzNeBi+bhYOJvssQcHNPl+1ymBitHdrDKXKu5Fv2zb1W7v5lj1WH
Q/KYY25x5HyCBWcozochN18yIJlUgeDsZ5F9Gm4JEgHeRnc+sQ22P4MV93u7qZzULbj/RbCczhnW
mw1QFHvO4ibYw99Ud3PnpI5P7+WsrqAjhoNvrvyw4ny4S6b7+Xl3Qg96HUeEY2djnrHPuFPPKTCs
QfjAJUBxV8Pd/9ult/bmZQcfNKuRSSyd2f5zM4yX9McnN3wEHvw+dN6RLLFX4Y95D6XRXsB+t2eD
57fmBXcH1mxwHFSXP6AojAeDY7LcUURx54JlRpuOXmdGUMzVcRuWQP2ZEOBo7SX/b1wPZjjryeLF
CVvOc8pAeU1vb+1e9rifl4ZpwGIJTdI+HZbcPXBwSAnpGO28Z/N+RB18BNeeVWGYzawIAJW4u8Pj
4dEAKOVRU5sMWKKofzoM38S+GsEeGJ1Nb9OhEwY5JrXflYAX+L0v7SBytqvBPJ4anr1fcItNxhH4
NPsouN/fM+RFnON+D/V2WC2HWzg8AwaHMzjMmCj3P3xKpj76mrAKGkxZJ0T5ztGbXVmdULO27bfv
6ZfDLD/be1p19gVVQBsdlRmJvC24UFZZ0RBTd94GnY5PpJOYdSZ888/jLLhyaStvOFPkr2Jn50zf
HNtp7MU+sD9CZ7Ta7zFFgdlpf/D19pHQjgvsHQWuD0ZAifNVeV/T0ndP06+cI9X216C2crO/p4PZ
Oowpll3RYSdCOYTBP7hS3sZyoAa7btd56uQ8Z0kMNJfNzvneJe+wMpvRW24fF++d/bX4pCLh1u7H
5Pt7OqzKROesJF9fjf02QiFujwCgo7BxFp4rjIdLjbhTXyCa7OPbmhKznQR0ytyE033P0WZMqRA6
7UkBXRYx2k37HV1QF1sUftWuBnPkC4UVh4sdFJbY2qBn2c7MXiymE29mXz1v5OwXT+eDHRFHK67p
rfGVyURBS49B7Xx/wJj9uvOIY3tUs2kLkNn3jbsYDXyoagQU3n6vp6pNcZ237NZkctyh0v0ehAAG
ecTY/malMOzp/Dt11t/T3Xo6n/qH02k9mdiesx7lztfybs+/uPcYRtztw2F3ZgP9lu3vySTBJSYk
QoEkAI90lL8L2/JTPCWqKwOvvKIi80KvZp1OoFNO82U5tYJkDi0kiD8Ep5prI3xLkK2D2xIUlo9y
uDwr/MeyP1be41uex6f22izvx+7QHSlWaSf10M7RqKEKE3tfux+2HtAlB9cR4ibkftHoIFntCzs/
lWvj2gblvA3MEXkjXmD2IrffqcjZV/XHAxjGeY+mSccl9HB5CABCRx9G3gdBGPf6iyebuwQGizsP
L/cgdtvvo10a0BhxR/B/9o09/a7tOTTRoHMb5H9mM6+3P1/2bLJ2go03eZvd7OnIPTqeFzBDZs5q
shi5U+xIWJ6/UFGBzMn4xxllzCAjpuKx5e4w7wqUl08v12Ad5tYPwSD8GTvzmDXDuU15WqOv30XX
/6BrpoiS+A8iVcoPhMSmTvCrEhT/PlI9m0mCKVtI/CiiBO7eN1I47YRFou+y297ICU3iDZZEfr+F
Xs5eQkTkohUyk090LGKq7K65BvQ9zsjyO/QsIrZm/OB+LAHAEmwf90tGK8EKQ53imnscNu6bm80H
Txobtagv/AHcegJQxkMW4bNd5j77yG6QSEANzgMT7b8c1vrIq94fiWdMjX5mFai+AxlgH8LLx4MY
Msq3SwoQ7BrRhswzwghqkC65DEHNsMSCWZnWm3ilHORJF7xmqQ+kxUnHcKncJmhwrWl91Mpd5Mrc
E2z86alkmsxD+7Bt2Q3QjyXUZjNgGWUvu0Y2Edl82OKX1+XFX57GuhOxmm+3QwgFhpVFiWBuefL9
6dyfz+fL8XKe2f7wx5zdlpXG6zng1Gf/5JEDX3aAGLnL5WV50vkoIQxxIhFmZQe2vZz7hc1roe2P
l0NwA5Xb2V78Aygl3nfpvOVpudwetuzH/jZYchwO6m/4g41xPN5cLmxjme2yL1Xz8fLUj7anrc9S
LkwrhDFHiBl61uz8gU0snRnuxpCeIFXunWTiwhTTnAciNyB61kBHd7RzX6h4sZmN2cD4dd2vlhxy
w0HG8zn5wphYduxvx/an7RF/zOylP+Pq/YPrL8fjYTPa8F9vTChP4DO8kRjzR6CyRGfSfs52h/nh
wPAnNJGhctIus8WAKkm9lk4IpY2JCX0GiRvcXKIZ2cuPzUZyeShoudq7dvXmPkCsEYhd5pcT3NYP
mBWYAQEhRuaRLiMa3M7b23fht6tm7bN7dwwGhT9zRM+LkTBDnMwBBJXMb+tomdFCnJj7h4/WmP3R
2e9HdpAJ9bSdXrmYsox2tb0mKftGRdf23hfexNssJhkrOIobm2KMerJz89LgG6secjONDCwd0wd3
ulOObBc75tHclcf7tN8avvyOeN0sGrEoo5zZLDTuM6wkO3HHS58ovAm449imjKPJGAs+JlnsLzft
iGCS8OHGaCWmiv2WeIINueWunt1A8MrLi0DEqfyzP0zB6xA+I/OCteN4+FfibuFD+Hjan4ZjeJr3
eQMPPuZJ89bxdbMFceIsGbyH5dK/jAkDSU0Eng9aHPw+nRAIYvRXtn/iZm7Iz7ZD4kskxCQgiZz6
7K5LicfJmBxf/PmSCFqy58yBHcnb6bIJtoXD1863l+nD/iJV80m1xswpJhpZFIfecje8HYOW6yOq
DDb2lRSJ5G/Svd+9ytlyEi+Xkzwxe+YVk5ZRGNlD8DA6nOZsakyVIefaDNe0WXJs3/fZCqfDoCSm
JuNcbvjWIfDZ3JwLs/xCmnvwDwefyT7ebuzJyFuNfX97OS137pCYbZfb045JP2cG8u+kCfximfAJ
6i+KS+ZsMcFPy2F8b4h6ggVX5XPzCocnEyy34DHd4VYCpPoRPp9URyF58Mfj69z3XdJoEkpOqeCy
h4nfjjjMjSnjD7lwZV82JBubccAzGl9OfIx1hyl23DBIoEfYirvlZ5ltioja2Y65N6T/w2NjW5xx
pSyZ9ikl7x/ePd7ejrjBODd/heqqh8aTs4947/Aa6a1DhnxB7QJDQT43fBLCLcumxOC7+VdcDQhF
X6Ni/hzX3rRzhOGZkwc50jQbFnEk8tzP4OzecESJD+XdyZHtbx2asZcH+V82FyK/YKmt3Yos+BSd
sPaogdKfqsHSxkmI38FT7+GxS2cEyBchb4EwDbxPZh2NnTtMoHfC8vOX/tWshA+WCjakyGk3+Uh/
q32QA7KF07OjresDfjqbcqpt6CDah/Fle+GxDU9vuNoAiWIE4dxjMGZEbIeld0Wl4TOcrPZBah8/
giHP/PTY/3N74tmbgDs/5j3BKpjl9oyZsNls9vv95zGYzQL+TkA/ZGSb8XUVxO7w3vFqg4DYZjX7
5C/kKT7xAmGDQGpp8x2fKwbIkFxtOJ1htjJ/gzdv0RNoBDZfttnygFncDWfMrb3yMA2HAbYPFs4b
+W5Auru9jodEkE/OFjP+R1aGP7MdOJzi0R4HwTgYD2mSF0QMT/5hs5l5QXBcEP8Hs4nzMTtOZltO
YDULguvM4754+/e3N2+2P3qT2cY+zvjr4jhZHRVHtbkd/IvgBNwUm42fENfbcAwStptHREodxvkg
3t0wTmbeYjR1F/zl25ktFgRMs9kGRcVvb0H6cXxP2DtS2yMkdd31kTc4+703Oh69j8n/Ju/MltvW
rnX9KvsFkEI3gYnLQxDsSZFqLd+gZEtC3/d4+v3ByU6WvVbis+9O1SlnKW4kEgRmM+YY4/9+9/Qm
V9sVv708ee6F72E9vnpbb8X7g2a4Xswvyu3l5cSB7XLizLO9rC7e65v7svVO1w66nTd7r6eDd3ld
rS4umEuIG3igeS+n7dUDmbhanS4zPaaRm1xJcHB/JC/9drmMHkcU/seX15hr52/cK2fq5WdeOLmo
HKms7zmz/MqxbcGLbbvTEv5wzOQ1lx9bxhWNfSu+++J/j6715QV2Lh/Ue10SAARL95ybrrTTspPU
q8Mrr7jhn14Pw4afemF95vlzNkFr4V75+xPv97rljzxWa53vbJezNb1AKw5f2yX6PeWrFT/unbZL
pMoe8J2hm7lMWea8t718/+AjkCZZfccukNFBDyEgXJI8nIwYMB8kH8gTMI94+9PTIXc/CVCPt93t
snyiN44fXMZCL7kQL19fGc8YG7A+X/GYOl2/f/Bu+yUGeySlw8z/fm/y6C6CE6jXejzJhZ/4duAQ
y23oAGKN7st12Cwf7R6qAJGjurf5QJxbv9ObCU+a7AabRYw7D15om5fr9So8Vinv4XB78vgg3PFX
Xt9w+RPT7sD1Ekc6hCEnjqKvT8si9eJxkn942B2868tqxUn5lbF/vS6r7cxcS7xq+3JihEabg/fg
u7eFkMTNPC2JKe5puPnuuU+M1S1TcAk7veUfOelqq/0lJkDwDtf9/u5xf8+w8XgC3vd7toBgdcet
uN8wubzrPcPkVWOwc8UgJN4OPAJuIqPtiXu7Pbw+XZL1gbH58PK6wbKFdedl+UaI/UwoeopdfpqH
z/3n6P+SHu+Z7PuXt1fu4/bFe8ncjw+qbO7pOw0FeJQFZzhPxdr1mMOvT6cDMczrqw7f03vyV4en
Yo2NEeOXpUduhn3puLOFYt+l41mdN5bwgldWRO4tw60jpOHKcRF4bVce/395Kzlgzlvl+Z7Hx8Nn
xPor7nTPzeTCydOwp263W/Y8kP58qLeDwxFteXgMEJx0luFBhoJtmDtKVX+3DOHEZYnkNbbbl8Nl
Ou4eok3gvgn3QMfqLv9xxj0gL/VG2qagbeMf/wwpULKXZocBVyc67xnln9o5zFbjRZAZKVdiUd13
j+295DSIpztDt17xEcY3w31jPSP7x69szwfrsNAE5ra6+nyY5d4Y3KEnnF5ZWLo7uUGx+8hx+KR8
hrv2LXnEJfGIw+kxYtCa6/zIPGQe4WG8elLWAA5IGOAAvJymmUQo0Ze8ZMw95JfClJ7WXAawA75h
WSuLu2C9Wy7P3koeFQlDZuCJcc7nvk2rQ+Ae3l6X1wg4moYrTmAup/Zn6gL2av3ORnqnPfVfUY9P
9cGODt1dfjutvoPSW71tawbrdstSs2RruvXDbX1c85I9q+Th82aeSa+A9ViS/beQRfsTUsjqC6pG
F1MUOjpc50TGejmhbL4Ry3A04j1tDq7EtzcqEMbqC1bunFxdIuNPutFd1HUr95V1cElr4AZ8Uw8U
OA49mcsvhTes2s3XeUMCc1jOvvWaooh0359BAgQPWQmloSUL9kSh+hiDUg/JAn7ia/oVDPfa44/P
l+uFhaldw1yedkfs0qZV/0RHzh00Qub/VlVXJBzqJ4wkuZKPjBPqViVJcsCA24oQy++XthdsPg6M
sM0nQBFAkHiJr54W2t0OhsY6eQBL6pU3fRXzjp840+PjECzmIRvtSrblvFN3vGV0V58LfhjR70P9
VWXCgRpa1prluVOcXZ0IATckn4x9sfuCOJePjF0idwWXK/5bjpkmvuP1BhNmF7TH++4z4l8eFDJr
78+fuycWhFu5xsmKZA7pFP5bykFfoGCc+HUETc1RQ+Ut49UDafEL78AvmHq7gYLO5wNo0iPF162+
A0K6CyB37R0wMcRP/G4ZRYRHVI8mTn5L7hWP4TO09nt5Jdl5R/yFQ011M0kEDG8gaNfhvjqLu/5L
u04NF5Xu/oFEwHJjeDNad9a71j3QacONoFnxvr60lyX18tx5yIsfY4NRRuvbMm6ocHMEe47JL5FE
Ud07QvP3L0ebnz0w4Qng5w0WgdwjTlpoRVecfkhPEZgrq6/E6XcKA5Gh/3lkaJ3Vw1q9tx/XD1Q8
ttL9Mqxu7x0FiiV/tBTBsD5fvffrZypPdCbvPkk2IsiEXgROZdUcrKeYlh9XpWPOVU4UqyTTjLvH
ldcM74KaFbdzebGH9+P7+ycvNvGxPilvrd6P1N8YvedndJnb26ezZl4u3xzwJjzhJbcHYI+L+PvF
8MC94Igw9BVNOxbV2qv07DWl+n17ovQX7rX3EYzkY4NT8bfgxTlhtQKVKHbzL+IheKloYKC3ABIs
naGb5i0O1+IxezbPDvW2nXrvPPZf+oIzpw94ZCUeTM6fBMFoj3Gyoq8X53aKMFQI4mPWHJ1dscGc
Z8PUokTYYVpCWgyY+XRMtzsKidjNCmbZ4hTDzWJgGlcBJoMbsgu37QYXPiqRePdcOtZIO0eyu1cC
WHP7H7mrf8gG/5G8+kXF+Msf/y8Vi3/dG/X/YImcVqGldfvf18e3BaXx/9p9/BB4/rFA/o+f/Gen
knQstIem0CwMIP5VHadTiVq1dKSkj0lTHYM2+n91KtHzT+e/TlOSpGGfkva/OpUs9AU6jeVLc9Oi
qvyfJqufHtNfqxaRJv6ccly6tnTHEY4UtqQQr/1SHHforh6syAF6BCFll4toa03s3PPC+S3L8QxX
3YvqCdVi2x1kl0LI7PSz0XX+OqXLulYbE5axsi5s/Ulm87M/yg6Rn5GsFCV4j7TwVkwWavpBxxHU
9oIeTHNLv7bVzZcQLluQ05uXGyZioBhnUqhDDy2C2hP9g7Q1+tOz6tiHNsm3GkCjYGwuilQPigr8
qyeXTU9Iopbk4JAyIjjOb2URn1XH/yJ1+hidBawRFO2tHftTSmuKXakROcgyxOShEfNBqS3CAnCT
r4XVzJs0tREwzgFH11nCFyvngv7jng6Z9kevjPajb8YWCLRrsdBVAyGCF2DW1UNSaDpqsW5Mb/GI
5UX7o0UHVVi9xq7LZy00u2xDb88Hojfi6NjC7jEsnEOSQrRoIxqWlX6O3KioH2sdqtlYxMYeqRWh
ZdCOXl61JgaEJbpts2yPo2OMd/EQY8YUTZxGO+09jS3PcspbnNMGP6kTesjUpvyftDNeDVLuTDU2
t12DaWpk5o94xES7KfBxkFDHPl+iyqH5SKNhN5QVnUPFF39kXZKp9tj0coIWGmhr7LlbqEDKQxZb
yP8Xp9RCgzZWGK91roBo7JpShdGMxgq/RCuija2oEdohI8gB+hVUeK3mzQx6Qnqt/lYPKlWquT8q
DkyjRteTu2Go6bOYIdgPnQIcMugwjW3IiPuxRZEzyQ+KFbPJ52O5rQI1c1tNwx+yi+MNdKry6JhZ
jnDO7h5gxzSPWrwYW8LAixKAScN6DmmzS8Fi9pX04TdGEC7VwRWFUeA7Os3X2tLBEmUOqPRK+fb/
/SKp63Q+/vsl8imP2o/3//o/9du3//KyqH5rP35qJfrx4//oIrL+tqiTJOUPh/5JYen/7CLS/ibo
W6Z5x5SWoaPw/uc6SauQaktpOvykKVXTYsH+ny4i/W+WYRi6Q9eRaTum87/sIvp5maSHCGk3NRlV
lWjP7eXq/liZsVhHSztWCpoN8YHIzeocVwZkHUfcDNPvd/MUyE3IJjv22QtGVpQCBomfQhtQturb
fhPq1S0th2D3h/v5F0UjbSkJ/aHT9MeFmUJYfESVzcT5RduV6U4mCh8itjDSELs70e80KwElnM53
Va9BgZcvqmkcy7gOT4ZI7pUqMP/e/fb31t2/uIhF0fSna+CeOEJH6qarv1wD0iMrxfMbumi2YXXK
jpXFaQJzRrxso2+zEmp7DbQi6Nc8+Xvg8b96a+FYQqAzY9+Viyj/D6L7rm4sc8hYAvIqgwXdBYOH
7fO0nWrBygKys6NyWZTdzXaq6Dcf+8fe+PPndlRhmuzEfGzLNpdy3h/eHN1Z2dgsyutFdBVP1euI
mItm32Bj1RluVrLnsFEN2rrhEhHt+MPJifrOcxaaOpSW3wyFZQz+ejksTzYzYpkQvz4GezaMZJh6
QlpVW6qu5kWUMc5WVaOdI4zHUtmy3RqRuuqRpLXqgNAGCuZQyvk3o/LPAwIlpEoIg1pMLrHPzzcG
2+VkEIJm+5Q2VNcaVHjZWV1d5tDc5FYCtb817bVqdE+65We/uQ9/bvcDA2FYtBfSeigN+5eIprCd
fkIuSDewOVG2rY1vg9WoeydQqStnRXf5z7f9Z/mhzQQkvFskn8xCDQn2LyPQD3RZ5ip6+CJYNH8D
1gKxKL938Jr0HrxT4FSH//yO2i/d5T/eEnglyxqyUoP47efbG/Yw+7KRI7JmTNNu1qVw6xDoHW2z
d35DviUwkvvegtY6BPqpMCqEf4W+zRRFQzuckJ13+rv/fE36X9x1KQkjVckT56J+mQtpEYJIZpFZ
O7awt22nNMeh0vmSxWhqcvTicTluEwHSz6qSmyVHY5/I5lmD/nefTQUG4qyY13KIOe86Dl1JqbI4
3IJT6pTQXzexqcIcBSHZ38epmMlN2MQUVtfQycG3/+ePYyyD5Ke5RKgOL0QKIVn5UeD+fItrXVRW
BdBjXTpURAY72SWhlRyMha+aC0R0tTZCuR8NaM3zV6d8VXLQ650EeR7BK0wVss++pT+nYqpXkZa9
ySoaN60tkYl39l2F+PeszOA36We1V/0g6j3nkWfHScKdnqr0eRUY39Y/qDZDha16Mcuz4Q/Cq5PC
+88fVv/TwsEANjWEy2gqGE7mL0M4syC1DmE7rMs6UTZWiWwNdxaMmxWbLhtkNxtVBgfbKRuI3gKe
m69bbtdX62ZW9E0fau050W2aJ6KQtIc9ORs/KfJrK8zwuzEe4pzeyLwN++sw9s7f9Tb/dgPQfznA
IDmBBkNzr2Wy2jD9lg/3h0XY5IClRVpEvi6czbsyw9spi+/b1lRPWhfQAKbKei9F865oLfLU3tae
muybUaYq1biENFC1UOTaKjiMSAqDssRQMoMLEJQAH6apSojC1WwXh+/5JJVTI4F1WmOHieic1p4u
4VclRdf85pn8uOe/DMCF52AAryHg+FPTcjdNmgmuHL+QuaEvMQAYHYQZLTO5QvlVF/nXcfndzFlE
ZMl8/FaLqD6MOi7C1UgXXB7BZbR0+zDl7EIylY+GbmRHAug6+KKPlbZ15vC+Svpgp9oUcaswxSta
f1QQ6V7qPioBF1ooJJ3AX1uDCUbYIrMWoATRIhSVYdPEQLOQnU3CIgNXDuFG2EgQxOzET1o9veP8
drCTovjSqRFQmtn8zRT983NXDdWxDMtwdCE4Xv/83EWZR3OWBO16npp+U+Js6v34NLavJ8CqcL5p
C65HOmPwm7XO+NOSb7G3LfohUzW15evPb22mqCCRndPYK3Cjj6fwQ8zqHcLQ7Fj6ynnI+9BrZQDY
dW5p7ZuwHMqSFpvkBoBMYAfdukXRuVVKf1z3pWV6hWXPRxFyusvmEUxayNqu68Cxi0zuMqsKNxWB
disn6zJpw5O1sDXjCnsoBaalh8waI7sqMfe4p+4HRI7HUrLDx3LMNrkcMETVK/M3A3SJun9dIena
l4jd2ecJNpbn84d5R17Biiw5tayERn+OuwfNRocXmVA8k8ZX3dmxqLWLHkWL7JpNjlZo3WRpuSEw
Sdb/eQXT/vxEDEJzx9QFcCiblfLni2mkPcRVgtFDPGrN1ozSez/NqysejM1LtkTdc5gIV3agzMtC
+fD1MtmLMPja63qKMTwQuyFVNrogn9rbvfxNOPSnvdEydV0jSOT0wHgVy9X/4VZNthlVfeq068RI
ARbr7NkagzSBCLDunTz/3cz48+bFjSDdtMSlSPHkL4/GT9NiTHw2Rmcy7spI2TvjbN+CTuluuQou
MSz12e2jKDnEMmphIuS0gC82v4OW0iPuNAusN9n10n6OVGilGezzydCqs431SVqcQ0UvAZDTaF10
9TnyATgRa3/J28LfNEFsYp9iGe7sC0iHc+xaeAQvYcHCZGb3LMPuIkzkugyh2xCNe983k2cExqfa
bDU3a0f/btCte2ha477Xanx5ZhiebPnzUzaWAKgah7bGyDIJLqJTa+GAlOP8wckNV68s2I+Lyy+J
s2qLN8ulslNaCiI93jWzWr7aPQ2/sF6uGgZPUV/mD6YKDLcNcexI+F2r5XB+9CfbGlGW2TpuhMum
PccqAGQzod5S+x2WRKkEfhxk+9DAvM936hvhhNcGeHLMtkFLpozG3zxW/S8eq4m+EpkloSbLzzIj
/zCM0rGtLI6Qwzqo4jutkjXmB6sqUXNopvb7KDWaX1Njj8qufgrCGWJk8lFkvnpX29nezlpMT5sE
80UTX0FlQA4cdZ6sHBDRvfPV6fT0JUyMb5Ue5u7vpueSy/xltWClAIrmsF5yHtB/6WzMKt+UeB9S
1embeF9Hbb5tZKxeydOl67h0xDPeb3TSShMnPIGjrpiwz8pDoNqkwq1muAAcMVaW0lxmTYxuYBqv
1hjXO03GF9mSRyrRKS70HdT/1UCXXOc/4FtZc1ZXvsWFGq1NHzRFOQWkq1iGh3FaO+10DZZh5MQT
dglJycZOSSCaPgILSyoF2KjueGaVfMqR0sjc+y+9UT2bQ4UqTvgfZup8m+sAN9tef48yYLv+YPTe
5FSfcmgoN4YB4Z7ffsR6sSMFDKLYp3K2gAVs/CzNvgqwDEpvxtzchRWg+CJPYJc7e4NABTTMRgE4
txOIKGWWUrSxoH6p/vSYOY1ztjv1mCg+aNNx8rp4ktzG/NYps4RvpA7rUKWN1KSiQPzwGShV4mWp
EOsCeZ01pGc4mY/p3Ecbv4tPTUcDj1W2Gt7MtOdYQt0XFvLv9BWnblz/gseqquaLkSHwa5W73pkF
2nUzXVk1w7xN/NxVxmr2phJ/t7kxsAuVxevs65XXTrWOIxOSqSQjUHLGbTylyU4peldOnjU2zSEv
7GijTxamLsa00Y0KFZTmc6k1oONhedhJe6BbNlu3GlQFUfURpnysVEoxecRmpE41BPSx2mzzeZ52
adx5SW+Uhx630lnExM3kWEVg1Tur07a1iUl7a2Iu3QsLv5yJTq7YGU6DlmVu+shqhQssosftjL1c
ozpkpssCpyMDaGtWYOtmXeRc0tvYMOq05NXeRSJ/z2LwWlKNm1VqJgentzpPz4czx39zEwfKZxbN
awHFCuE+ujESVyBD5LoQhCjkLQPPzPoM5gB8ThUk9qZ1DGAx1ckIMhwop6nd0VXlawHalSHbjH4z
s2WRmB5FfhoDIgUrgRhNQVwfIs/uawrb9T1JYpjQev+pTOPDUPVgu2BRpbO8l2GFaqYfdGLE+S2r
Y38HXO6Z9P8tM/XJC/2aans57/twvtWqQn0xihyAVRmg/4Z+Ux6oGffhtvP7r8OEGxvpn9grYICp
c1HsNHVjBAVuI3Ed4EQjJs+JobhPoF0UxYBo2hRbM4ylW4UldrNWiW854Io6t/tFxLqaDZanph2T
U0mtzAxzr6gEP4u6mcEkaMqGHpgENT1m1N7M5UXyqcJXIgaH7QAy2TmJwpTXlG1j1MmpzVr7Ui9f
jEB/mHr1C+BzDTyo3tEfnOcCi6hJg48Wad/SBuvu3vos1dJ2YeBQGZxYc03a3LoxwWOJQ0NdzOyW
mOGw8kaHFPNUratyvBmd7dxwYNQyo3EbHeu33pawQnJnL0fnLGHsrHv7EHfGZxElL0qlcHICslYE
pTumNMmyK9duNnBg0W85voV1027B0HS7bLTSFeWgel3XsgQoUb50c46pkgAIYfnV9zrZpcSbzLyG
GrJV7heuTW4xTYDcgbYIuX9Op+3nBbca2I6yUcG+tqTfsdnlKVlUJNm+VkWE90IzG6u+9g96w+HP
bPBX4UjwNgrnaShxPEIOjTwlyHU3yLAz0fuOTusQiGHnd+A5xszYyK49VVb7rOT6u501j+1E3smM
JKCiqgLhFwD11ukNVEyNFp4B/+pRHialWkbyRc+gSSSipAMQUjPQGZjwFZQXW0G/5ZBQyBuSauaM
QGBxbXJ8+Bv1Fe/VeuGyMZmqY+2U8Sat+2elQ/SWKoQ9qcMtoHKluXoWH4qkpniwmDjHvODASt0H
2nNrgmVWwcPb+SILq0JkL5N9N5TFa6tiL6skm0kXR0JxjMRKLN8KVHVdT10YLtCLKEqsjUvnFg/i
Eo+m5foomSsuzzVMk/4AtoiqKY9pHLw2Ep+wsmhqvF4zLxTj1wjzhyRxJvyaRwf9cnJh0cu3ejM/
ZLP/tW5ksraaBtOt9ntt99M6gfQEJGr0Ur09gwhNXKVVmaoZ1P0UuiVlIcyG52NhlZ/CUBo3Cl4C
xNrYn2koHyJasNtZO/t9ySIejugRU1gi6iyxq9rWkULqTqQYQiftLe2RdUR+/KF3/ntpNe2mr2/G
BKnQmEPAG9C3VBxSQjy87MGm0XkUYGuc7mTnNh6ewEQ8e75arf3cYFHNZmtaXl3TrF21JG+cOqFO
IxTuado+DQEHz2T8mvr0U0T51yDjDFqA5FxKYcaqaqgOBYj3wctITKBn+wy6FwP5Airj7A8Ec8Ul
btOvoBiNdTyP91Q4kc4JfP+SAVf5xsIWsGZei+S5yG5Ga3wr/eIsJ4pgdoxrwYTBrI3aJsLiVxG4
so/ZJ56nxgaARLdSGywRSyMAUFjMXmXXuyTPL5ZUn6cKqrb5YtXcXfyDxjHCjTfLadjLvjScSxn/
NnXRBi5SB6TA0FJ0nr7cmDreI4H2IWPArqPRPdrzAFJHv5YTybwuMb1pgF1W1zw6RWJn1PLCvkP/
LSk+U00OSTvuRgaONtAsERs4ydN+oMy0Dua66uJDTxezQ3Gv/RjtkHjewBxZL9hAJUuOqOnqH8rc
HUcHTZTomE8Va6fJQ81L5Y61+JRBKdS0wADlEqPVEz4u6uJZp9A62eJurNTn5TsSfQRJQLbXDR31
VWgRmZZDz0cAX4Mp6wzM2xcFbhdT52qt1a9TKI3gx2lmW/YjOApD53wXAWQavYvvgp79T3uwm1Fn
18TgvCni16yZEfsl2ODUU75PzOjBnNvnkb4qOx2b9ZDP3+vOGFaR6F78g9Mp+0SY38aoytw+0ycM
NRZn+eE0ConLYYJRmsz8c2l+Mki+Ag6pabzQqagGw2YyTWWV1ljNmEXnVqLZTQ3URoq8N7M1dz6T
LzAHG4wn8Fm2xO+Q0V0lyUCW9+w7TvNk5zhTRplenwd1dHaDY110I5bHH19aKZ8aU8u2P/7UhCAy
DcwO12FpzQcrjNVDE2izqyU2nTtBciDXMB9YnAVdTEEVbCpqAKvJSrVTOzePVGeUEzQJRIQTqeB2
CQULrId0TWyDIlgNIt/pnRD70dLRPZgxC59tParcJ7eT9Yh8aGdN1oigRR3EcKqChjAn+EI09Klp
TbSHf5XtjLBT8APSQfsxVdZTMIH/DvVwbVdj6vmE4JiM2K+RDJmnnJm82LB9asDGfBFKvyW9SKN4
T/AT5iLbJGQPI5gkUKaM7BDathcPfr3J9AEtengXKNGbIxP7WCtGxVpsf7RBLY9GMWcHpyrFLk5S
1GsEgF6CjnhEkKLFIFJzPTIPs0xtXH/tB79L+5N8HgPZn60semjEZD1U8wiCXUuhUNXyq8hksLVb
vFk042qEuXnxtXQtqzLCeKMMN3Vmb4C6kZyxslOcWflZaTKsiGoOepU1WJtetpdYK4ZtYQ5eFMv0
aEw6vQ5qeUqGbm8mvBvkVZb6IEA33qq0PKaZ3JZM4hVHhmBX0ABVWNZeCQmjEgVeK5Ul65ob1Z0Z
MrjrXqk3gY0nutJpCA2DW+CMH804YCzqzOOj3nQoEu1pk1ddui2CQj0NP2wSA/5eVXE1zQt6mUK2
ZIxV4hvHCAhRWdrc2sw/UdR7LFtnXOVdOzzW8PDTYBjerDQ8qgNWW4Upv5l1q8EMUfGsTuTL1II3
CwTr5KwWu2wK/QtGh3k494ehk9Kb41rDPwClTOYXR62acciwkXvqUdie8HF0ev3QTXiDjqYWYu9D
ANKwJG2B/BKp5wBu8vqrpiugxYzsSYcV5Sb9gNWwcXQsUPVlGb/Gmg5QG+bHKhEsvNkAUA1ozSaM
W9SCXaqvQ4ExIJ0de2nlcjV22DMbQ3lUgv7Vb1LcUdiK2oTdT51zDvYBsh61+kwEbvZlSjcdk9mL
KScSwg77sNMoaKpT8EzbQZpow9pQ99moaDvN6KanoJwuuj8Pu1lR072zDGb6XAi1skbeerJhcAcp
HhhZIm7UYDv2EP+tsXx519TWvHJKq9sHus4xThe2q2oXpej6Hdk8fAsnbOjT0WlPdZ1E+6HixO/T
YFGFWkrBlR1EqxQcNdXAcbNpNg4M+Zs5WOCEDDPZTm3SPCphH65IVHTvopIbXRtKBkNLiBGCo+tZ
p+Do+3Ax4fqQJA7EcQhmel2tWaWaFC1eYwZg6M637u3WoGiYFA1b1ZAfLbXEY77DeVmr623vA2Ib
8jjbVBXHwLoAHe6UkfZYFfkWUm5OzrQpvSJLcJnNymlN3H8AtZZh/RM4X/HkCudsfkud4Ab8Ds9Z
K+12UZm0r00E41A6/UtR3DVF1h6yrraJl7T2kbOnl81SOWQiuBNUyV3VspRT5TQ5k5BwqHf089QX
d1nX41ZvYb8SonWsMtTKdRHfaPOxvbSlO5MN/Mky42W5THB9r8kJjmrh1rM4V5VACVTO6SYZobtZ
vNcGJpOxmxKsaN5JWtQY50UHtektrOQw8IyrtOPY2yenqZemF1lioBkqPssOE8Wqx0BhTFr9PCts
tCJP7ROlMMOVRotWTtQCe73moZs4KUV+zkE2io+k0223TGqFIhNPkxakHa4U99y/8BaHmb+29bnb
pPpsnrtRfY9tUvzTTHNXZjvRU9HF0ZOWdm+l5QSkQ/DrJhrcte3kP2Q9cDenLO9z+jM2g60VjifV
YK+JjGZD3UzO8RSl5z5rCk/rExpW014cTKPuaOuxoItmVbPyZbPphMKpIkqy7yL3z1UwZtvc8OlT
CpQJfxqWgKZgL9YhO+MYURqe0yU1rKoovhv8hpC8xB1LKM51ssLTFLZECnVuPClh3K/0kF7Heojw
Q5zkmwXWc4EaXZsW02myDjHm80kNuVRGa33UzLt07kwCGhjwVRvFl4EmH12x9UOm+xI4fxLvk6o+
VI6JthKSNg1Zy/FYjOmOl7XI79nGVrKbekPSdt4QDfetyXGnMRTlNAXZdzpS7mMR93cTqEUQ3kmI
uyWH3G9FQZqnGxrnobTsYS+45Swygynf/EnPrvlsFpskS2Bs0a+QwOelZVQaOycqK3wAcPDWTbZA
U8E/d6TA5TWlPu6sXLsvKmk/JZFRbo3e5yyBAX1aCeB3lROeZuOtCOBFFRP67LCXYmOYuNppKvFV
3Ws7ZdT1XZmb9ZVoS4VtTQJHBnXtmrlKkwRhyikJ9NGFS8w07ENCkTanVmn2ECcFACilELdwYa4P
2YwgV0/aXdgXuHvgnOIKsxT7lhXwWCn64HVhJdYqO8wWofM3zuV4dnehtZHtiH1dR9nCRDVaY7Oe
ZU2Nx1X32Oh2geKjF18mcogbx4Feb+kwKLS2PeZpMu1L0Y+n1h7Zig1mKgXNXVUwRJrOCO6CkARh
RJy+MdoqcvvCSF/ban6v+wwsicK6pBvOcJ26fLhGcxcchzh+dKJ9ME+0Jlddu0tFnVDPAn0KwWzA
wlU6V0dv7/06Zfsa+8hz8MKEAAko1Rkrc9sTASYivs7j17HVn/Rk7BcPz2+x3SVnG85HyTnaV+bq
RBlqE485Hnllkm1EpFASzeKsW40qHoZTVuHENuFL3Vkgtvxh3GiDss2px54qQ02gjvG7wpxurUWz
UeDP2dnKzcKdDKz4IK1hpC2ceTPUlG5jO4iOve1D1WcOtGJozvlLJfGCj6J0HUqRQ6mvjF0wxnAm
iNtcoWYH33Dyaz5RuxWLmUTJIGcnj/ZdNJdnpxgAu71QID3V3TTczU0IGCbS642s8VO1Okc5KAOr
eYRE8VjPszwVmaG6htDIuWmTJ+Bic0hMAtKgSx83kP2jPmVorxKJH7YIv5XBAAOfXIahOAgaRJ68
9op+CKzcek/SaasTncxxHu576RNg11I/V3SOOrJ9LAi7x7gD0VpN9VqfsPVu0xaGWxIhRPEVYE6R
dZskvpmQ+RuG8Don8joUJfc/F+E2GC3nrhItYo+yLPZiikmH6CB4Zds5q7gnNDYH1qbSrup7Fe57
P4Xho9k/Bsz+q9U48W1qHHBk/03deSy5rbRp+oYGHfBmS+/Ly20Qskh4k0DCXH0/oM78klhnVNOz
G0WIwSJBeGR+5jVNkrxoACzcyfqGQLTEvTlAckLa+YM/CVJNWtirOPDdDY4q9btxOJQJ/rFKF/62
rFDcZ857FmA6uk6Z6wA1/qWeGsado6NhW5kePWfpPHVY3/U53gyen7kLrRitexXTbFNoc/p2om0A
22q0HUlhPJtDNMeAnG0iukIL13os1MugteKUdO0LosLli1aDoE2Nqd+7Rr7S+GzTmoiINnn9QHP/
G0n1bIllC7BN9kba4fvCck+owQ5U3/po41/bSUqPjkVq2CsKPYhvElWU8dBt6ynQtoE8FXpr4STm
UEWQRXjIspQinuGJI9q/8TEnWeTmERsvlfb7hixQ4YvmZV24z5EAvStqG2etSG3CZnCOEnFlPxsU
9tHYerhdTGbdq+yoBjs7DqK+0+OgwHPUHi6T9PErlO1jmlpbgUrh2sgKsvJiUJvEqhHknRuDowoN
1CuScEWpxt1UeoPGRDK2exWLd0HhpFjZB8hgVbFYaiNOdOOggPQWnfVAZPvONuXJTKkB5WEoN0Ca
7ruIxJbVRzw2IoP6bmr7ZgKApEklzoW2alssiobP7ZhrW91vnb2NcQdRh+uuhlriGpn39iEVlb91
DO1zH07pSkM7/V5TfbtN/DQ5lpm8Nzubu3Iw9Tsavgey1OgOe5GvIkMLj+gRF9EgKh5M6kyqvo9j
94OLFxeVG5safqFveycI94XQP6qeGCGzK4SbbFqDiBM6uwpF1pXQ8vauLqhU2aVyIf+GJJ9+Dhon
gqli2gjgUAY+0P9EUyLPsZ9LYntFXvYwWwat7KmmTILB45z0iqSkAaLpmDaDBOUa0VQ0TCoSU3cw
j8qPxJ56V7LyfMt4HIcI8WnKIwHDklV+61ucy0lau23UGHeaa4XHqRH4GJLttI4vF6JXzVp1PUgh
uuC0evXmvvXdz6UzlDs/yLqtQ9C4Vk36rp8nCm2isEwEGl6E8xR6584XwUE59EyFO52vL3P9Z5NU
Tn0ofPshqvVgP9R9sg9aaz9Q+8sWte1Xh+uLkhkmv1FvLErdVltaFPeyG9UPnViE1kn8tW08c2Zg
9E+uEdVQnNzgKGqcDoGRIihs4q8a0lelu5HGXxEBXTV13P8ohui+QdH2o94AuSlsAyvwPsyoPSQT
yr59fxkK3VqBkfHelYX2ZRpjtkkvx/cc6j3UVzs6IS/OlBZrZ5T4I5p6fSjDhApY27YP4YRwSEUp
5lM8JsfrHkt8e0na7M9mjxanPfTdo0rjYMNklRwHFMdPYzzaa9OhEWUXAq0j25bfGpp3159bVvhC
TiE++Bb2sQTd6i6nR73LjAgHIx6eu+sX10UiId5181mSyFFqrdV+o8qNwVjdTM8jRSvkxiubhJsN
W77CfY7H/fG6W9cddESyvZ6lUUZHiu39Jy83UDXx7fbheoh5LOvD9bBF2WOZ2JfmSxQn2Li50v7e
oFIwb3w+b8F8Ake7Q4q5zoYL6JtxnyV5vnP1ur2/nvzUG8uP83Ut0nek8i719Wg4/XyhjHVigEkR
+dOr4TTML944fMsrgmnRzHnAdcHrF79+cn3n1zZS3IMNTGxe4XUFP9d1XfrXCn9+zWwxjf7x15qu
737bxnUxyx7wyZkkIIPrbl0/jOfdvL77uXg5aZQgGtxg5/29WeT2cBLP34WdJ/f/ulfzCn7+gjom
VGCgeTSJ/vepqAI8exe/Nn9dRSpVdjBQqb/5/Lcd/G2XMvOTVQTF9na3flvaGnRjXdU2tb8/r8xv
y/w60hkfk6U1Icd82X59frM3noC2ZUpHrn8dzm8n+9fvpNsSpNBD//XR9d3t9WxBU6z+V2K7mQ3z
hRB5xJc6Bc+Jm2MDwY9MFqnSZ7t/zJVXriT98V3aUBVptR5NqflPMWG8PA4wNeSPUnoEyBTMF41e
OCeHzBtXTr2+y6SaDpGgyFqqQPyEIvyP6F7/TuQCt/cf37n/S0bY/0ci11dg0f+Z7vD0ufsWX9kO
fwpZX3/2D83B+S+XfwEsAjr4oMfBAv0US7Xs/2JaRV/fCZBTNUiz/0NzQJ3acCwdKCDwTEC2M7ri
H5qDAQMimKFPtKV9g4HU+5/QwawZJ/Ub6tBEINWx8MTzDBcA9ytQ15R1aUrqSX4eOJ/c0HGOqkww
qzfaaW9M+Ih7MhDr3pm8ixKxOGMIWy0iabYXvzGnfTJp36Je0/AmAz5aOeZxnLStJ2J5P0Y26gqA
oyfc4T7r5oSEtB7J7UAl46QHE6rvHm4JxYg0W5Lq5yTr9LPvqi+pM4AoG4xh3bG1NU2hO78mEvo7
ROUKQLk9cseFQWLPuF/PvwGolM2UlXVBF8Smw7kYOx+EFJWZ+9GLqk1TRdEmKDJjX8Q0Q/KkhI8U
Yi9pEJWIeGg2ZvS5kNT9MEdLtmKKmqUkIDlZcqDHHQXY+dJKW1AjeoODcIOrmS+Yh44vd5hhu+Qk
N0j7LI3qKY3xI67t8Wy1lXEo4nw/dNO4stLQ2FPMgvKe0YP5+/m6AdyxXbiCoOhxOiSWcM0bCGQL
FQZR6RiRgNGyN5gLrozU7zeGZ3XnBJvWxHkDb3iDobtukPQIEBeQWNSEbzaYGqJU1JM50Cop90pb
wacRBt3myg6LN07qLZyQjQFAw05Ih/MDsUO/AdA5g584MiH7isNBHHTg6edCjg+hQQxnp6V7bxaQ
2lRa6i/0iNaMvAurVe6JKtCHLjH0uzRvdlKzSFApXVIuqeI37tfX193DWonhA8sjuFJXVPRvWDCA
66Hbhj0keyrhe1er3aOblwdbKQz3QDxsaBFdytBP3sC+zqPQzQhBVcsE3uqjqexat9hCVeldQPOl
oE5J/D+8D/qieG7BxT+DcsSVvrPvDf9jVGn2E/5Q70MPVJ4zdRT27BLxLfApKAXVAFzmPzulZ4+Q
Y58j+Sbk7PV+errLoAkzByKYe/NggEMLRCdB9MjZZjGg9E53LP8e0DhfgekZ6fICP6TKo7n5FgeR
uV+mow0hjfRoFFgd52VoPLbfK6d8lknrb/7+/Fw5Gn+MNzYi14ZpcnQwDLip2f/fLmBqG4PpGBP8
VKs70vBSWzOrgn1JN20tKewuSp4uei1ttuYAvpexip5DPX8ptBFfwd6QF3t+KW362GPd5EuMfBFj
KrqBjBlmml6lZEaNYx0cTawVoKGavvZXr6bwFOWpt7FTnW5o1NVHWQxv4XFvoIomaeLMBKP/bjg6
lL6boytdvQrc0aazIJ1nB/CRFslv1LVWUSXXUarvo9SQ3zv6uo1IP8UOdpp1qD0nGGL9/TzfEjnm
PXFcHRY1LEEgk7fjhlnFVR4bPsi1gXkjCA5TqwcHmtTPDJt0XDurIDPUTq7mtKckKD7ZMruzzcY9
TVRSQmFX25AQ8T4JvO0I2/BDD09i9DN1sadkA5Sy35ujhZJOIacD7BV1P2AKCAxWQ8VZX+i5hYKB
D0YjSJNxabo5krhGGuEIab5x0q+HcnNLYWJrIB+Jy5uHA9mftxTpXWJaGhgXx8OBfOQG29tBvQvd
aDraMtSeNNl/b4Pa3uFbvCljDdiLZyjMqiegpEOL2oElvH1j5ne2vx9NI7zYdbgfh8R+hIz+1v5e
OZM3+wuQ3sP8bg44iF/+3N84tPKJSQMjl2F6KMHr4JWoHg2Jt1Qak5gr6oVoBHrJbhza56BKw6OK
TWNrgvLb6tOHYQzdj5Q5go0JWndpxcbnhlbVE9jBeqPoisWx8HZypFqeTa62zA1K0jlljrMsU9Sd
bDek6trcQez0jngje0eZDNU+b1PxvrR0AEOKKzh4OlSC1J+OSV/ItU9vbNM0otmQvffPkY0zT0QZ
4OSOQbgcLAlMSYhkn8QjOlMqzDdGLhos7t135MLZqZPqa44LGQadlfPQBv63Cqbkk/B71MrTYI/H
W/UEZp86Qv8UFb671634jTvFeBXmOXAn4DbB+jcspo+byVQWTunoMUZZ9DnsPeCila3jyQTXPFfq
i8p0sTScPj/SPCuWREUERSDJ9cpfG3n8Pcs1B/cey9r//Vl9xaecQes6o7YB05Ydu+WyjtLt9Lkf
vEwnfDWGko13lo5UM0TfpZ/0zdY06OOWo7MD53nWMVPK++m7iulBxJ368vfduZliLfaGeIqQw8QW
hqj7ZgwjaW2F2ZXxkizeRx0X6d5YUASkWzXp+zHVvnbKrd7i9s2n/reHgtDf9DxmBQdVBmxtXoUe
fpwJULSw5EB7Up9RyJFFUqzNILJeLE19Lnug7KLJ1R4CyDGYF/j7cb+iFF93Yd4B06HFAZHyz+fS
zSPu1BDwQ/zZENE5HSv9ufdqa2G0gToNFbLKLp045UXPnqloAY3dW+HlzQ3KWYDsDaHWsOHXusHt
/CEdr+mTsYqWltZ/Cy1GzqDsvmEFMrwRJ9yEM/OGHBPuNAOnQ0Bl3zwJYoyNymyo98+iD2OavuvQ
mClG11igd7Gk5EdYI/ETDt9gjf7LAbqu4eqOxdaDmZ3+x/Tf6/1I/8TQFqgTJKvrEYJRRKRzPta/
X89ZteTmlqK7gtIIl3QOo69Mnt9CjSx0nURaCE4AWhuXdF+He6d3kj1oQD1XH+yhppcCv3IXZfTY
iSz9S2lS8tX8cPzUmRpqvSL7IswKcpFhDQ+oX/rBya3i5mzLAeXeMPLow/Wgrqk1nDQ73wZNHCwr
I7YeUjoxW4mpUQl/M/LL8YiHOMChHDRfs2uL2qc52eNvWUf+JcnTdWVpO6+F8MXjhj+FtPArEFb6
qQFtC04W1mhbgbROh+6Y5t19SpyxHOq0e6gthmLTxHe8LLVpHUZ19kG69rDwhaM2pp9+9YmkLk7m
ThetyqY3ruhNRsSdZNv8R5JFh4mP1MufV7RoFQhoSYMAI2dU0SWudQ1eZ8p/l/tdsgZZlr6Rg72+
h1CH4emAa00W8OoeiqdMDIUgiDFq9eJ1/YvKuxed93+/f17fPjZlhTmaMwwIX7cHlsSJXRUCgE5r
JOQ5hv0c0WhbFH6E/0O4piuz1CTyGbNV5N+3/GoE5pT6XuB4OpwpzuzNQxJ3iD+oFAv2SvPXTaAh
LBNP4cV36DzFEOBpULp4Jfvrv2/29TxEHWC2q2F+DHCvud3uBKgubUy041uQD0vhVdEC4g11OK3K
j247ILoHyRxOHyNxIfAJjJtAbdqhyraEm/Tshbx/Y5f+5VQwJzIJ+XQ/OOybMVkVqRYmlkRqUBb5
gSbyqm785qBrY7CYXP9xTGJ9D3gJhWQwuIvRc9Rqimq1qsrSAUCiOZtoCo9x7z2MTUvFEZzQwjdj
tfv7js76HzeDjY2TmulfyT7M5TePAZTo3q81C7dJBx4ihDta5H4/fAfb24yWfoGpa6+QzImWItXl
onTyYcfwh3ByEn5dC4F1aROEgPjC7uhh5bocPXzq48kjS9NcczcBHCeg71jUDc6Z3kVvRCGvn2NO
M6AQA0PGgEO5iaJzKIpd4NVwxhoMwSfUzCUcwdZtX/gZ1qH2G+PG66fYdZjuDQeULyHPLX/ZSHo/
UgKdoXQark+xz5P8//IUu3Th3GutwNfxY/pzeGqrcqAEBRiw9DU0CKPu/TgSNvVVU5wxdu08rVhF
Oh6mupenb81Ar+4J0M829MdZqeN1oN+3kGEtg7Ias8xhHqhyHZzUmwPV6ysHwQz2J+kmQRQZ0J+H
CLsplm0NZtebIuvQNjuNvrcow3saUMUxEe23v9/rr68cqjDkW3NllmjavzmljtBizCthncmpoUFe
ISRkOz3lhTePbA41/wwKGYB93zVIq1FZuN1S60HLKhM/XFCnKJ6KRv0MB6Ha3wkBwejvx/UvW/Pn
aiL8SwZd5zYEzfuyHkM5YC3ojP19h9a4pMQmBnCDmS/VGzfHK1qjCYGSswj4hqSEt/Np/i08IUWM
Y1u04SIBFpsNPQNriA+uWyXYRYFWemjc0tgAgQPerw/ZZYizL5mrX1wZNifaflQNvOLOSwwmW6/6
qnrrpLfoVweROFtVsRqyMd+YhXQfy5bu4t/P1evJkT2mlj/7u+Mdad7sfDgCZvBGh3PVZvVa12gq
w/QC2d4P014XOOTq0YDEoWU9Zq73Zqhuvb4xCOwCMhWqlc6rwcOqp9EQIYOVApq59Ub96zVoK9wI
B5Kg31ZaFG5oXz7pqT7tbTpXoNDSL1XXWvc2ul5vXMtXdw41YcPwbOpZOGy+KrqleRKMvRtggIXM
CicjXkHvofSBTYRQyRtZ7KspkeTERveI6if3qGPfTInalDYKkGuAceF0TzEBBUXnXZVHGyt96l1C
FdgTb53w2zYBelLUtExkTgDwYhZ6Ky4DHUwBC03Rn5WO/bHsK7niqJNTUI79Otd7AeGECozf5eKr
KRGJBSixFH7wAS2R6lSrUh7j4nl06YWYU/Tgg4Hrwhj5AuGe86EGzj5Vb/UIXid07DR9JYbg6616
m+QMnSV9N6qx2xUgfXy7f0CoqN1ZVolLWluLlTtU3qZKOvwF4DUN1hPqbMkblbhXoyU7gb6X5ROq
2qQjN6OlniQ+OQKYYGyAxTkJhwdfB7o9BH7yRgxy28WaLxIbQ8+EmxCy9G1yFZLTl0ldAorrRLfv
fsBsKm3kGDBUxqQtR61wYNB5bNP+uxJSLHMKOIfEU+IYyPYsWySa/AJkojm1SOTnNTBHXRT3lWEe
Iy7UPUMLhoA5GiAJJJpUBeMnGtndRkogD0VR3bmpqV8gJeqHhhIV9EV90aFd9wQ8PtiQpxmHKenM
9d+HoleyQPNtScfCJyOgfQEm7M+BdGynprLjfr43W3tDLC/pPMy8qsC+c/GWHarcwMSzAK1qUJAk
wRX3hW9dCpmlD+YY30MBOP99n8xrrPzH1MVOzWlDQE+FIf72gZHwCHD5ZIDswILviwr3D9/95Hf2
tG38FsfPYrpQ/kaaCTUJDO2Fcao2xLAd4CbnwbaCOyfq9B2km3LpxaJ8ZLz9EBcyvWSetlEJlGzE
tlbDUPZPlm60K2dWQaKSZuICGnxJx9F8oJoiYF7ACUrUDgIRLCq931VjFn6IUUj6wl3bw+tUPoHp
k10H3eOgYb4xYX4L4cem1SGWfUWwX0UavCMIyPhXa8WlHnq59MF2L5ickUVWQXU3QsUvakM/ZlAW
KjUGB20KUUQI0Xn189Laxor0V1bFi6edM6/N902ADERPf4uavfwYWiq7INJg7hIPXpJoz7nwtHuw
mimFz0ABXaSybPIImSG+hbbun6xKJYfW1+9crWq+rfq6P0I3mA5BkwVH+CtbWyZ4Wjj6O9VrHzrD
iB8USPeHaYh+eNlJzbyiLA06IMnIMGFNlN6Vskd5HQGRTZtN5tIBv7XXnep9n3f2IR9QdO5tFR18
NEOXTSihLFpNczKM7kVklNY1Znko3hmSb2M6vgjp4cfamQ9t0X6vcdZ9qsyxP5iYzEP59gQ24HZ0
EI7mHJIg9RZwCLR1QrXi3rRKmJVF+S1HNHRf1oAwdQpQF1mVJ6uWR9NrbEgKjn3OnBKE7NhXaysz
z0WWac958cFtpnztJp519qv83i88Z5OqxNuEVgjrpXIRE7C0MyWHDchnfymNGuwiUn5nIHbPSVOC
xEz9712buHtbQZ9JKWIMdPgWXZH0pyRy0aq0nLu+s5F88Lr6UzSzMlt054CfaSKTaCL11rbKHHcn
BbmQrhSOaBY44ZLKF7Xh0Nrmwvqq1bF41kXJnTrE5bGqw3o5TpW6s2aBjChGkrkNJsCSsNCLzjfu
LC/5aAXjsPHCJjk22bhSGghMv0vrd0XzImrmnaSO3bPfjALhnq7Z1ZlNzmeEoGanLL1LM/nJyYvy
LkjdH64jyodW9vGyaO/k3M5D1OyHl8eQltPpve0evU6Fp6I15FkYw5NXJsFWdqW3tyZ9p3RvfIKA
IdcgNpekaeE5HP10k4nmkyaC7JBXtYnG0NmKjzQb1L2hInWfN7DV6syE7u0HkIAcI73Xgx6zxl57
q873KjJBBQp1KFQ/qGUwA93MPpLAFYiwFyxCw9pHBvF6LWpjHesm1ObszSnodQmB7c15gUfWpdOc
n/fnt6A27KdKB7seLsBRM8d1+gzBJ0KxECEIUt1bAwpA34LJ/zK0CJ3XKfejE79TTgHrUis+/30c
fpUasTvEqABEbAZjYqY/d8f3Qs4ugylMKQnzF4GYIzTW/WA20MOBYO+9VP/w903ehmcMthQcDZMR
aC4e3TY4y6bPGg8JGKhakEzt0AZJbSrrQOiBoLoJ48Ic1lM8vPx9s7cXms0SFdK2p+sILOJWlijx
tRhMI5udIFv1uc+AP8fjPlVzkM+Pf9+YMd82v89ubG3WT56VRhEfelWWCbPY7KTQw4UquvIYGIwq
sQGYUe/ycVX4OsIxQ2tsS58o2LQoTWpGEr8x799e23kfLOidgAAAsBB7/3lt7SbtwtECS3+d9tPU
EWurw01KGNrKsIkEVNq8Vb5+FVJeN8rN7bpEK5Tobm6oOCnbEhUxDlyjuBom+akrk37toymxZspd
Cifd6BE4W19E+Zcirg6FLLOnN07/bUw57wWtXW5dCk6v8+JhRDfB8TsO3Z2S9eg11soiMwFx09A2
b9JtHmjNpS9VfsoKv0Cqq4/PIuzglVuQjZEv20ydgdKIH7pvJIa3PTa2w3hD82KuRxgUhG9GnDiO
Qx+C4z85e1P53b3bY2TSdM+l7yNSndZH2L/fZG6UL3G68mWzn+gniUrT3muJAXtE0/qHv5+x23T1
ulMgImyf+4Xeym3OBFE+QWMhXFBmEOewA2cwOTqGXbWV7FKvxlJzGFaEmHd90FlvZIfzjXj7sBCT
U51BOGxuQP55o6ZJ1cVl2Wkwo2g9I202rKMyeEsXznavWK0/N2TqAOY4/6QbgKNungjZwIJAMJEN
FRZDT1IdEAV9dL30s5nuQ13/bqW1WGcFXLzAKr6LDPmfLDI/Uh/72oricyBnCTzb3XgjxoUi/ICk
7LSTur5v+jA6o06xKEJlXRrt0IjpR5ShZ04Nvt4EtUexldxzhZC2vqmAHUP5Lbx95Ovg5Jyy3yOP
9BJo5ndSaMLXEOZ4GhjlrhiQm4jMbTfZIGJzG03qEDS4z0O/zqb6AmY8PHNZF6qMvqHrLXcyR1ZI
z9dWHOJzZwRfDSTmtsZkrFo0BRaiKKBi9z+0olKH2rM/hHHY7eyuOuru+LHVp+jUCLUNAY1EPsg7
ywVwn5n1pqQeeXJzVCMyeVDgoI6tCD82JcAiUUOgn3L30jnN1s8/VDoo6rH64DhlsG8SGziFFmtb
GrUXRst1JutqXfluvXCyR7enoKRb2IPpMT5gCNSqGi6l6ijJtCqBLQFyblcN/rrlHrrYQbLVE2/f
qt7fgMWCke/WAJXtZ2gM+nIX9CZQPc14iKvxueiCTQvnyBg8yESpbW0h+3xx6+hRNtY3d0JHHC7o
xZTVy5Ag6ISA4c7ML05cAdGgxzgpb9noYOJLBP2WcqCEOOkD5r/KM5ZtgkCFO4ml0wU+kYqxDYFA
5jm9u6y39s5Z9O+Eg8yKIJMF9efi+VcQG7uVvsL3XkN0Bd3J3Eq304TgCmRufObrZjfo1POEQFo9
MiAetzJ8yiqi3VA08VYhljJY9rhyqtxdF22IGNGIW7OJ5ORUORCW2yxBZTX/3OYJUPvA2xRFtM3i
KF9Do3vJjd7Cq3nQglMtoh8kFsUiKcqPSqHvlFqqXFtR/TEow/e2XeRbkKrLMUpRT2lccemmXVv3
H83QlicpJgT+0DCdJJfIcR88/3MxTriQOLJHTGGBUhNia3r4Q1ozqAu3i6nmhqwHJHlUADHDdUgq
ZETJEhLPIvNQdtVL/DOUmnDJaIZdXBT5ypn6ZdWXzrIq7tIkllsPkMQKOZ73ekKDp/TU2VRehuRk
dgBx5iw0K7nko7GbSlGsHGvA3tSpsgWSRwfT6apFatdPo6tv50LBIkAWY7BAU5OYIdpfPmckij31
zLjUn7RUPTRleuf2BPElj23cWtheCy1cW/YZ7dE1BxNzklfhrOMTjO0hnk07Umc1TVSC2q7aumn1
UkWgRRoY2Y4jXkDn0JeLB235xe7NeqUVaGSZceFAM9IuaaK3G9/Rvpte+qI1yXRv8yT7TQpdtxju
vUp+Dwu3f8oi+1PPOJaRuX6IYKOotv+mwefaOgnSCeXUoDbgNMtAtTRK6r7CNAfGTedl6bYvibo7
UAICD88KDbI684AqiWGVhua46sRHVUtz4ZYI7tJCNRK928JE17buNIxLvB0g1ooRdx8t+G4K3Vxr
Vtg8eGP3AdbpV9GJaBeGKaodysjPdrzJU73cKifVd5lm18+eSneDQXmEFq++8Dwdg9qh8tFc6fSD
0d1ByMerqWucfd9HqFlyRu2J1dl9iutAbmEBpBJ96Zbah6aCNTxUVrhPxYQXNxKEVPPfJfA/VqZE
TFK5tE9U+WS0JWO+m9NLKqyloaBdUJqFUzOiKAK8GLvo8IgMgrdpPDLMssMssRmepYRVZCb9kqrI
cqDawDysNlBk36sM7I0cOuc0ualzglXYM1AE6jDm9i7wZPulj6pLmWU7Ew3XL0znJyH98J3DsLVC
3+u9k2u7kNBMD/2QGgTsJNwwvEM61s9x1uDHNRRqFTcWqjKUtD+mE9pMYQ9dBjpRP4t/LSppBEdU
uHD4ElBFIwr2y7ENZzeXFr/vdg6r/R7GkQBI5cixPljzS21X9cHL8McYdHRtaturHpuKLNyKI7g1
vESNQyYQec5xSINLI8M0Jlwyf2RhF96FZkDJQUTH6185mIC7icIWoMkm3btCqx4YZftzriKKyvxl
O/oS3Slt0jaN6R19y4LsE8uBJ66K3ucZI6atd/CqvUS8D4pSLTpfj8/JZEbvy2JC1Taqnib6GU8R
IEwzV9+kLKqd1Zr9yZhfru96V6KgroIY7x53wDwWCixkX76+fhPNtI/ru+tnPxfMpmTa0mN499tn
v5a5rlu7rrFtm8tYIqRzs5p/W3WJzhbYzexQONhswObeE2S0yKvxEhRjezRUaVQIBs6vv766viu8
4r6bkmqXmGgyLAoEsikntY2xloU5USAwA6ynShOe1fzy83vfUj/yrg0318/gMf3zrZH1dMYjvUZa
L91jhVJ8FTrDWBo7cKCQHjgwWxQb5PGC90bs7hMEpb5qSTQgcAPoLgfrc+iZoTd+FJjvrXo85PM6
QiEVZfXQfvCCwt/3YdJtXDfr30utOl7X4SsDDQT0cB7GoLL3lvzk+5MdPvdG7xyymgc2nCzvAFW7
+OBJnm03id7VcPqx2UCT8Pq5iC0T9QAdUvC8mFVrD1YR2Q9uM7gPKAc8XD8GHRIjfpCTrOdT8UFr
W5DX4Tmv6+Exmfz6LEX92NeWeNLpdjylQzx7j8LrFnUjnoC0jOei8O4bPU/x3g3jeDkmGUZM88II
tTvnVHVA2/jruhIwoumyyZRFfKIeCqvTX8wfXjKU3yPPxbdLNMWTm6O5KTQvOhgzWrTq3GjVuE31
aVL5zjei6vuYRy8UePL37lCgQZG2/mmICblUbtiIkQ3ROycWX66rFaO3CiJn/OzU+bTsEFG+jwez
3A+JCSnYs9PH2JMeKjFl8c01D9fVJzU6RV4+OU+OksGmNlV7KHHOuDD/U4EeMv2jHcjDdf0MsQ8S
lMx7PYQY2BiqOTeBPh6J+sRGxGX7Aljn5xEGfr9067L6MgVKQjHKjPuQMGVnpFqxS9OGG6bG3gqc
snzuCnnWYONCiiVWDJuieEk67FTiwAVRmujFS+hpuJO3Ut9ev9UGPZl1HuALzwvn8Aa2thVSjJ7/
9Apb34PiaZfX3w6GtI9Dw6VGZjh/6S1m+zAeP16/bKHP3Ed4Cl5/SaFFPTElLK5/XV8a/2Uch/Dp
uvTUdTvlQdG+rsm2zHe5q6nL9btaJUQ2IZyO6++SPivhbmsI284HEHuGhOk6it3Pnag7ey0GCyu4
eY+zWCJDRir3zwE0frbvssBYXhd2E6p4emiB85wXttJ4OKOO/w1ZTfySYEmsPQx7oK22UXEKAzP/
+UIHJT+BwawR0Wvgl/xaxkkFQmrXxX9+qpUPSVPJ4/Unv9ZwXYKQMz/5ickGfn6tldqmT9PPv63w
59vrD39ba50DutPo06Avxq7YQ8BWX61u/kqhLTkl0t5fv/11HNc/f/txbEXNrkD54PrZr29/7ej1
i+vLr2Mpss5delTN5/CZWXU+TT935tfSv77pjenSlQgRyVZc4sSs91ERWWevqq1zX7vQxZUPAKVt
kxjVbU+EB0xcKqNtzqh0Dc22JeTZwq9DCdSr0cv+9Ws9jKulRO0JPab/fHP9ujOtbVA3xuHnKmrP
cvemUcH7lEjzBfOmr8vpksdAwqlYJigjEe3/Z8+uy2hT9DFoGqaDMQXgqrKsO5kgeH7+qYWdtZ5q
B38Rvb4A7htOuSObh1nF44GA+g4AN0H6WLcCy6ruPpzq4pSBTn64LpZE1kPRpeKkaISJZV3/N2Pn
teQos6XRJyICb25L3ptyXXVDdP8G7xMSePpZoD5dfTomJuZGIUwmCEmQufe312ff3SJ1D4/Fxofr
qnj6YW4wdxnH9Wtutv3h0aWv6m9OSJx97m1+CfLwm+jV7Gcfhuw+RjmEjz0ep5XYn4Fmu/vHUby4
/hG0pbF/dFlnwd9+UQ8/F6u+/Yfxl/i5M2nKgCFixdj118f0SgPWjUOO4+dJpTDFR2LMu6+zkgLi
nUr0d/fYpw+ZzVJIp+7mU5p3JCpQPCl2JDGXnK6Gpgy4eDtZ/bMN8azmyWrd7Ld+FYvkfcWE5LFu
vlB2NTLzIf69/eo7TTtCCKNrbh99d0bHoDfv1C1pXjKMreZiX4maCDn69F1BHDOZ90mqhObl2CCj
mA9K9ujz8Q2KimSp20U/+2QGrTw1COM3X5/bYC66sGVsbx7HsSeCiTtKbfN1bq0DE9k0RL95nJtM
GfFnCWDRaj42BX/1IrLq8rd++yBpF1Jv0s3j/BKdiAQs4BAHD35+8wmQGOV5NSQek/jpetqKqy1c
UVo/l5uwNwEqdxpDwukaNB7TbEgi/frRZ6tmSDXFINZf5xqofgAgzi3XP8/NNaDMWfgKzYfUNYpJ
hHpthdssMh7OcHxXuVYdjFBgvFHW7W2sLXHWmOXPS90g6g1kKZzJkmgyXJQb265luPDgnZzM/15k
zr/xIqe+JX3W3AaLbKjqDUDa1A5roWlx2uPRXv5n62Mx6Sz3ZGXqZm6aTe3nVQABfutyXhWxSnXH
flV6qba01a6+eYRqT0xLN8p09PkU8syJzkburOe+/H0tLUIRhg7wNU3dk7D0R7+90je3uOrc09Tv
fPS5/bzKj8zfjv6r4dxm3qsLHOc07fW1Kpu6/9XwsV6C/ihIwy6TMttoGk8eN6rLW2N17lnD1+Br
lVf76rmPv3twRIdUyhs5HaBXgTKeYY4Aeim0Q5jmr/PH1gqCMGUgwPSl/Nqkm26qWhX0y6WePqHF
zQ3oXpbv5rN1B9c+CdX/7TNp7WCfisr7z7dSFY89fn5J06Lqwx+Zruv8WbrMt8icKj+/VTntMS3O
V84P6n99swVzVTF+lU38SdIaWF1auxutCu1bqxbfUXoaaZF8+H0Q7eJwHFdx5jofcZ2dslE3zkUc
XQT30SPYWlwQetvY+q7wVpnvpk9mqd76QYFS4o2SMiOKA61EKB/4dtQLxvHKkSqW9Hlwi3uogV+w
mlE/pS3+N8OQxPtSt6P30PAWhiiDTz0BPdijQoXlwKJibQBs6gTFvmVmn+3UJiHJ70r/A4nYEclC
8SJdJzlC6DAWhe4Fl9ghAQtePGW0MUKFcoA1OD0D+/mc2oAcZCT64JS7SfJMYOIO/tFaR3FPgKjH
26+LpPXmamm6xFRmvHZBBphOgNVqpyL3QaX+P53L6+X0dl5mTvnznUGtvLApmv9aNb+L6gmXMO88
NzMaiu+Bc2hPj77IVvfH39rMB0imUn4EYl/rH93My18t5sVqQgSYEyzgt32+jvc4ijnBBmKoA1+N
/9z7q28digH19un+6yPOzaqZe/DVdTZhEdwZkPB1Wb5O+esqgdNrdgnEha+2Pz/8dPm+TmneXEFw
KCeUw28n+LXLo50zoSBMs3ceV2g+5mP3r1N+HGuCS0i5/9/O6tHVfJbz5nKCVngTvmJe/DrmV5+P
Y+QlGAwXHsbjEF+/i68mcw/5hNUokjdY09d0wm1oE/XEmRAcsLKybTdhOewJ0DFOqA5/gnaU0DvE
zBBJVph4mv+EEYAPdUJ9RBP0gzmqesonEEg5UU/6CQ7iTpgQMQFDxokcMoFW4K1u4ol6YkzUExQz
4o5hgYckAviIN2FIxglI0k5okrxnXB204EoEqb5uOngIycSdqCfeRD2JJ8wJYGx3i7GpsyUM0F3m
DfMuTHpef57xVOUJPMWaMCrGBFQZJ7TKMEFW5gPLCbxiTQiW+bTmExTwWebmMcSWSoBuAawrFqYQ
4jZ/RGqnq/38se0J+9JNAJhsQsE4ExQG0L86QWKm6zYZwr4NE0AmmlAy1J+Mu37CyxSmJq7zxW8m
+EwBheZxleDS4N4V/aVMqJpMB1pTG+Broglk0wQgbZwJbtNNmJt2At7UE/pGg4Ezn/H0vZIzIOvA
c5HSDpA59UTQmV8mmvaEtjZ2BDLjnTrUK9UGrJxrUbAbPbQko9GWoH9l/+aqTblsu2brhtCxILJT
3llzj82TkYeo71Pd6tTYAvgWta7MkYRWAEm2cFXwnnvNq7+nRTyumtp6CUcGR4npBSdNghU1Op6i
4I6GrQC5vHY6R9nb3LD3PLA+Ec4j31Hc8NxpSnSMc2VbVSDo+QHkH6NTfUQxU39RGwtHqukG0WK6
S1JMExRNb06WC/IyMsu9aqMfGuOgAhdv9idLn0iateeu/UY1KJ73jVM1FuYpggXCMzFaBl6sbrM2
0d6yxtz3mvEadvTD/yB5Rt+ULrOx2lCSPd7zipRGTLncCby5/6L3IwpEI8LPHTsoShzrN9Wq4ejA
JX7yBnvrToQxtxMRD5TktQvi4LUWU33wUD6XvfhL6TKcVxUPglyoNjxojXLVBgV8vKF4hoFeXSgU
AutoKO3G9DY19dMBOSGirx92l+bvOT5TSyqI5LmKi2Rh6ZAlODFl08FsvPYJAM6m7YJPlwJUrfWr
lyI3GtB3Trc3pheCSdqydq2DSQ3qyajT4DTYR+Kxxmlegw7sbyj5NiNbVmFo+I8WNQqsqiw85LpV
bD2u66lm5LM2lC6BYn4VXqYs2oaRpFZT5uj4ef+NpFQUOx920Nd/jVX1OlRO9wr4E013VfIHz+NT
W/bxqRqEvtMiyo9S0MhowED4qzrDAOkTxtVBi7a1crQsRZ5ArveMB17cnGicCUPiPaEefFUmTbVR
GA7dS/BW1GYAj6ZKHhKpsqTkztoWceG9A3m9lVJRb2FODTrupwfLL4ZFbcQxBKrxRJoYRYMeTfR0
qQxPNoHQU4rgXeRKvNfVQf5F6BjgbaTF76GObKhInB8N5D3sKPV0RdgVLb6jm1t7QvsHVqZduEso
y7bytaUDju6KfArf3hF2MIVTN9nmT47ub4Vj+z+q2FlUSUVFmJUgf7OFcXX73tyWFi4VQajnty6K
t7oZ/l0NeXLOcX5Yjhok3UgFRhvkIDPmS1SWAdlEPSjW2XSxhMLAo+789JB25OWLkrsv8fx1movx
Ti3kohpS74MqceXJrkiWjaMP1zNnLI8yydiDVbwFGUZ8Y2dWT2ES1UTQzPxo1BV2DWaxj6tlPBj1
kbj3qkfTsY5R9e9CJbb2QTKea2iAC2wvxJWiPRcrNMd+soS9NrIyfWc8NS7lYO6Z1jp3ZwjfEya9
n35cuwti4OXR+K/1REK/pZgh7dTScNVl3nXXYKjzfa4WlMxVRbNUhZKtpcuIsIG1sASNLPZJbOV7
35nU4kF9tVv7qARGf9TVYDhaQ2ocgAzr/H0vXkVAtcw9Z1/lRXShjn1V68ZSgSWqWVn2UfWTDUVR
5mtjWhTlCH+YEOWYDzhzGE2zTXAs2I5u4N8UAtTFqL4r/VDD0eUlHV7skSEhDgfOoYxi4xW9BLfd
hChbBS1e9Ou+q4plpTrdVpBLhY1XFqdx7JctI8O9I0vjSLLJxXmmwKPI8J8iQ/rv/HSCzRAYbxS8
8MDJs+yIwIF4W+m0izorzXXaBubVaJHgajam40bRH/RalwfI3vLQhMlHUNjfSjJArW2irSRnd8cR
Nr7HxC35OV8z6kh3Y1mG+8rObIiGin0nb8NowKZSthtr557r5TOI0vEiO0I/g/KRkBigpMJwg5Ic
nCLuRWwtRjsu13gYaWsG7eOm8QKgnKWqnjuD6Y00xh8GAsOFaY7OxWtqBVxoRao6z7/BNm5u3PfJ
b75X07UrJ2GoqpVcqkzXH4uKru06EsbBVHeflx73Pqu+1qGLppGkyxUfqgsSwjIXKzGBJslKl7fM
wD8m0Pw7T45nMYIklJGj3hX/BRC7uISp3p+tACihUV04V3OncNs6aLWI1lZqkf5q0elUnuUulDTY
E5o9p2EOqb3kB1/W1bH08wIF6ykmVYvy0epe+jh66VpocaZafwzW+xBb5ic1gNqKQhuxt/yyQUJt
cBMq3WyPtNNYCRJLOHO1sE65y68qW3HwAualj3OKwaK3KMT3xpb1ZaygbwyVrl/95sKQLsMOqjAQ
t6LRQrr4YmVCfhia6FaSsMNuXmTwYWYDRqu+q1xHQ1u3lsi/DQVTNCOwkl214TOOuzH13RWhaQvM
W0GEAZuSE9U12skuwoQAO0kXE8fggyaMYemS6PyekvFuK9zpHdcPVnGPckyBL7/vUz3CxKKJVlbg
20fCFASiNMKMuY+vu6r59lKgQdpbnoA8m6o7AUl63QB5ODVGGd+tvkG0bOj6xYVv/KS1chFEQ/mZ
l2hroDg/UR7XvXAxqYUNs2xHVX6yyYViHjEmMCg5V7CciQ1tZ+H6seaBTKIlmG1Y/BfHLjfwHJQD
Afbw7JI/JeOLMUzt5cotLkFZjtUQLYcE0FIve3JATl2cC+MsBss8zPLVoG0Ptdfw2d3p9uaE+SvB
9nOAS8zBL3GTlnqCVD5PMnJwcq0ayYDDqZ594u6cjB6eT1kerMdQxgezkChBhVjLH1VvhiFwhfqs
OmX4vedPzagu2DYSS7IoV7eN0wM1SAA9wVVTz2V6UEQjtrnDKN/JfLS9Kn62TgUoJNYoxjb1fI2I
oAKHWSTb2BJ3paH0vKi07uynWvESESslduX0l8yGiZsVigpXFY1yUSTJFi8CYBh6j8u8jjMOJvTW
USFjX5XmOfGrtSpGxPyBBxQkhgzSxJa3wXFVe+IxWHLDAqwpXWwLWhh9Tylgb8qIuXeuq/oTweb4
lrTluCaCqX83M+dHGiWXIPEHUkvfpd7nd8dnpOCGdbPSzKC4x/hFr20CPhh8CTQwZk74Tkn3DRgS
6SbDwZJavOp9Wx5iQsHrwou+u3ggnbI48ZYZ2V7NGPOlVDplXyrY6Y22j4GgHZgWyagBW1bUJksp
nObS1GW9bFpot2HbixWFmTHhAKPbdAHaFtvFXaXuPPVvtyPCDWb36utEbcwJfaICvFqlYqJwe7u4
GfvnJEcgpo1oh2U5GIugwR+qphDjEuILVDSGuesEnAzT6+RTkeMF29W1sSkQKxVDaB19hHdPAc5b
p6roMDiK+vFQ+77BrXkwtwA5xdVPFGuRhEHx5DQDg6vp7pTGirEQleHbCwah3nIIyVmNml0/+1l6
VmQeEFZJJ/UqqTNNZXqg+PplYBD47KfWSqqZ+2L3+LboGKnqkgT2wEhlB0MMi9B49D4GL79hF4H9
imIPJzQb+LVNLiux5gZXKjYvZafpF3NUMbfloUrJwfiPnRPDcZwBVKPP19GM6Uqsg6LuT71PvZdR
+OMmK6/Uru5heW87JMbfhE7OekTFua4VMznwRWO/wYljmvMj9gpxFWohT1CKznzzjMaBq32SALqh
Zh2+h2aLyrs8JaCHTxTXmrdWb7EdiVy0XnWqH5T6w+DW+6EvCg/rHOzgq0UlMUcrHT35JBbHyeO+
TcG2v9K9N2w6yh84JlCp6LTDOrUHyTAOw61uek4nnd8sKaruFiDeSVBhN/FEWYmx1xXkKRZBvROS
x8+u9ao3RiPUR+MRewUozCxDG8XKwo4Mw2cXF/g9kmvj1Yu0mpgFCQ7owr2TmHdkcMJdJszdnuoW
lmoXpsYKIImNAMFEP2e2e8pi230vQ+YA07sc3BVDEnXqGu7Vssirbj9OmxVv6PZfiwmJng1P/jVo
cbn3GaP89vK1ri6QYqV26yyTWMg9LpQ6XB5bg66Jfeq2F/Xa7n3JBCRTt4bt23t4H8oyznvlOuCM
sIpSy7nEWqfxkLuaoa/swEltFUl99WiLM3jhZVBo2kFDRLVUy+LqUhFIgKJXV2084tzdyJoZbIse
JUqHBYaU7AZ17uipx6rWzU1qhvuaGrdzzn9xV6kd8+XminKwO6UdczSce9pN3Db4qaRTQW+s2G+g
4qhGwl0lycf4ZJao1/CgAPRQIYjKIO0dgsqxF0Y+hS8tdPYp9Ftn8D+1fKd0RnTUYas/+ek4rFKz
v1l5H28r122PlMO5AuoDb+eXOKq6tUVubEqepsdySk+X7ZE6N0YaZRq0x3k5RVySloa9rajoZIPh
m+vQ6P6po5rFwsx4TktiSJpnNdTGxeLYTC/z4vyCwh5vCdUUC633NrqntkhzsgY1Di9BI3kXNhLP
swDLv1HFf3ZmGeUA6xZOguQGS9hWPFb6WUW5qBhWGSWJp8gDJ28kqB+NcrL5iWVvnZxMrq129K8F
aqUSoP1eVKpxAOhgHOZ3IvXzdRHH/85LnpOZP9dPu/257691OkOg6mnenHjqwXfbcuvnGuU7fzTh
ofp/dFOHnHysyfLp0fj/e/j59OeuPUH9V4Sr4R/HnRf/WDc3yK1pCDJvMSvbW6bBoD39djmmj/jb
p/vf+vnqNqnxuNMN2AP/58f87ZhuCkZQSsrvyyG/RKZt/DCVGIMuM61uVhEwH8ts4PLJkH5qvkKS
sDZ+iBL5OdTD+IxSSzJnr5XF3FQP/0arrnzi1lWsQtSQB6aX6lUmxKnmHULhHTCU9t5a04FZoofm
VnG95MX3ys95B8apAZ7sY/pcDGrDVZRYeIhKeSfUvp330IgLLEyeeJcxcBTGvojLx8xJfoByxeqF
UrOIitHc1oxjEhf+uUTt+Ti7IMwQ+o7hB3GieO1qMtz7oczx4zAmEDYfvcrECxD35NXMTHw/7MDY
WFnpvmpRe513cBtQLWFU9zfh+f3eHDKDB77tfIwMPOdro7c91q9UAZ+xb6lOocIIcW4aJy/cfMrv
OPokK1F17aGNCQE2Smo9Dq4l3j5QCdkzv2IaR2h0O5LOfo7y6Mfcg6FW/2TRIJ41IlE708G/cmS0
/+4k/Nym7yWrA3RwjqNcJvDQIZcV0mfmmN8xNJh3CAYUmqlS+0crqY0zPDfxuDQAEZY9ytePKuQB
NjZavnf4S92QmjDenfpuvfBZKfPmlUq9YBsWqrMRlhhf+9q/zX0T0CRUHZXWTY+LZq/0BbZ2/Th8
+H64nPeQDto+kXT9OTDRhcMAy5Y86XFUiYZvnacvcpBu33yENGuvqLVtyOPrFWedM1pB77szYcw4
hn5OuzpEqlJ1iwBm/HcFuxHcB7q33EX+hitMuZF9En9D37+ad6hwToeTHjjHyObahPgmoBvD3iSx
8jfGVfGL1RKn8NwetY4ctU9bXObtyLTDVaAKsN1NHN8z8PU/G0Y+hOvEc29YWSFCkfjCzC308jXV
2/bTicxkbbmd3KV9Xb30afg6b/eQmVK9LuwL1urKUWhEyqBRed/bDopZ4DvvOFQ1mzrTQ0S7ivbm
exjRTDu4dt9DcSvcE3UozlmNKuS403Xhi7ngQNi+EpGztk5oGIybm+wjY8w5t/QC0S7bvouOVtW7
R9dVnsvMPeN3kT1nuZLi1JVDIvIgbs2LVJv6B6GXf89LjxebaVlcjd3h0SoJo33gQXhU9c7ChSf3
b7nP6Kqc+oyUpt4mUSwWbW38PISrIKFSSgZ70x7E6BH+6wa+19Px53Wmf2+LOrrPbcwm71aY8o2r
eQeHCphbG/31dco4rWFvgF+fVvUHbhfivcCcM+rz9FkiKLhTEkR8PhPvpRiiQ5wTvZ8Xsxh2jFbZ
6BWnrX7BaDQtuKg1ye/3Nr+7icjeFCe0L42tfMw9dy1KWbLJ43Jug7ilXDYil7u5TSK010yp2mtj
gQZiOj3dvcQ7xc3lKa9ziYKPA1GwkW2sysTpc1pMNQMT5EJlhD4dt7IwkIuL4rnyh+7eEoGeG9lU
EByCzGy53dHIEf64GjUVe92pUdAx1q4EOr15a23iWViUb9LUjAt2mJ/zTn1LBB3EqIrTBG1C2LlL
UYTD49x9O38V1KpfrVrUr7Arn+a9dLvIeVAz04i+R1IfyXv/54V6VgD3bTOerMgpV17G55i3zhu+
9pvfDTn/d5w08IL41UGq9cg45mW8yfCniJNw89vKx9tKIR5Xpvruq+HEYSD8FZ0TmE/HYOowGbyW
8OZ0Sk2HE27WDljAaVTXfDULsybbamXy8XXmj56IhVor6uYYzv3RxGpNgMJYUzy6oVoSK+qEgFqu
wUoMSCVk0xQ11/21rxXNB6FhiF5juTT1TD3a3hCeCOHYDL5N/1zzROInkC+Y/aqf0JYCGtX+Vuvb
4d2c3BrMwnnt9WBvFJMFcinCpdri0VJbgbjML76sxUXiA7CpW1T5f2xIEl3D8sJS/txQuFTLxJzT
Ym5B4F1c5q7MpsBBusJv8av7+Z0GnnXl44Dw54aQzMsK4hDcoOms5l7md14cU6cRxxiZ/PeGakDe
Frp+i2sTx523zi95jQdxIx1Si/+9YQx93EyRuWBx+F8t4q70FkUp6j83KHWF/x0sp9VX9/M7onbc
e+Dqrf/YoPYUeFS+izfEr6s7v9MEuh+trpg7/townwYFtxA8NY1rP234uoh+Sp2OKG3x2DBvnVsM
qsOMrp7kQv/dFQI0wiUN+qOvned3zVSAbYzG+OcGWcu/HTsKd380SFBNkI1pH+ujnDKpwAoRxHED
uKHlTfFQ6tObjCjMTm0R36Sv5St+xuHNi8di5TGBu+aFXq78RnhXKRSyYExlrkT16pUsMuvqdYHA
T7o1rnmW4O3rVtpVhlG38sx8vKbMC1ZSs+Q1ICbK0cLuKiv+fWmlNFepDyP7udU1yA2Vo8nyihJW
oz8zu0osTldUgiVXOZLtlYEScbTEYmsBK0Ev7RX2lv4FA0GHXhLvQrW7u5LCtC+kObzpaNYlJ1zE
ZwsM6sIVhf0UFS/TNISe4w+XoKFYwot9SYldj0UxhXYXWfNE5l8kLl5npmwd6kuekSLwU2gSUjbF
WsZ5fkkDUa5lmqccTaXcTOnjS9449TqthvBCtWuz9sxBOadV1a6lXXhndunWhI2ds0zHydZRs84y
dvq1F6BVCbJ4ZGuonwNRq2vfiwhvm6O2Tn2rp27S1dfSSyXvyMMb0sPJtSFmQzz9DUwCMqCwJ+Ob
F296latnf3S+z9scRNLH1OWWPUy7gqUJ96ni9hhRsqi1XrwlvGcu56aAzZq1bPG6nrf2ructFWJj
G+rZtX2Y1uMCCrI5RU+7Ay6q9itzZQqgmgxu/LRIogj7IqmOj0WmqlNJm5eevLZyXvMq/ddSR+s0
75tU0Xdmpc153hY74k2UcXiZtxlKeR/DUt1qWHNvBB4W6xJnoyd0QzZ38rCBkmh71vDkwz97Klo7
WqcaSa/fdzDyepkURndAlfOf3SMl5C3ErZ2ruOe5n/klGMYacIJPirOvOn0x7/c42OOVQoS/yAq4
m3n3Yj42j12qqRQc9AxZtqcIkAV24VH2XVruvQTE+VJEYb8vUxUb0Wl9NYZLN7Hjb80khOJDUVfn
Zc6H1t7DUE2/65rprCRYm50CCP3VDsAqTu1sY4ypWmpyyhB8G79QO6BajQZDmZlU/Rr1JaUi4TwC
jEm6Ll1KU/UOliPbq8mwg9IwvfwRxOOtdO3itXCSbmsJ5GNqHg7vXshYeN6h0zAwGsbhXFBreaKa
xlr0dV7+yAcocXlHvkcaPaxqj+g43P0XqRbf5pZFHeB9XbbyFuQpVIGk4n7iplhqRo9jl9AyljL1
JJkfHnhlHaFXDkV5Iu9VneZ3CWH9IzZlf6x+LP7aNayY09k5zoLzhkDR6WPaGv161zQjep3CIxzB
+lSrM2yNf22d97P4LEShlc3X+sdxfp1NU+nt2hiIh0RSoYPH5vk0fp2LX/uUZlH/9NvGXx3M6zRo
LkvF6JTHp/rzXIrRGA42QJTHzvcmVy+DUxQ3dXpJtZH0Oia3eZ78Q5I2WleWSWKrEsSJ0mbXGOgF
AjcFesSsZAkUckVci4CgKoK70SpY6BkDszwlDO7zuhJE2jIG70h+Tn0FldJLpmE+JWJacOo942+L
OcSV5KK+bcfEerKc0X/WrWqnAL3cZOgpEBhFeG35iVyWFFEu4Ui99pqfrPso/8vLPHevjmF/ziPd
2OHLd6tRBKh4IqMrIRxU2uj7rAh3XcjBGWH+VF3iCtV/dgyJkhou52gUcttG1UEqcPvDBNOsQDTL
YNT7K/VegJst+x5Emk7WK3RhcigI2yqyi2mb7aKoEqssqTRupyANYow6Nr7SxhvDr4qVrafJqo3K
dO2qSv8sO2U4g9I8KS0BdTEM8q4ZtyjNPvrWDC+K55VvrehRBOfRfV6K8NP6Nxxq89poQ38b3SG9
atU/MXTCU52GL3KwlF2qNMElF3qyTAJP+wi6fp/1CQo6O6h3OhaSSxMv56UToDFX+XgrggBPoer2
1/lFEOE4U9V6Dnur+HAK6w0RwVPJGF2PG+vSMJpEaeu4e0VV5YoM2LAd/dL8pmFUCEDzrepROBIF
j3xGkX6iU3QaFbukkvaKZ+0+JIt4oKSkwHHc79xVSTnKk1RKPJ/x+toTkzS3icujIWQswKS9HkFF
UE+Gq6CKFugjhBq0NC0CqGU1pbCRS1DvRpandIFHWZSE/oVG/mRoUfzqtC+eaSfnOHTEvs+JDmEz
e+bZunETJTyXnhXfVaV8LYw4PVbRpeqfQ6eLvlFFDGi12fcWhQGiCP4FmwLee8rOanIE9yzN6qi6
6zyIy2+ZHqu7uLuQLgxOacjnwugsekuYTR3csYD46nnUlroqJZa1oWysPquWedI0t4z457Zu/ZL6
f+rW2nZwFmaLgrbhmezLSD02jSExT2v794B8H6SIhWcGwT9mlv6jeaMGlFyxF168BBCYHrMBi8eQ
JPmuq3xrUSETW1ED4axm+FRGvIFCnXs9JaEzoveZWQS3SohV5BfdfVqTtvz1VKv9iAnKnxRCV08R
3nZrK7E+Zampx7QsTWq5npQQeUmZleA2A0bsTmnRS6i43AW14kmjqvFikFxWo6H44QbSfuqgDOxL
t3nzlKQ4NwIRUVP4VCDXWbaUOqEbQ2EO3XfBXXOcbO+ETrMx7SA8ktdyd34u2g10z6dmyn7X0uXu
YdcxDpOje/ARLy18AY2bUUa7rUM92wZR1YP9IewxUIz7XU2rt9HtO6rYPWzI01ye9dBba9zgdGXc
JjJ1PpxIOTdR3EVYP/vbuNP2DnnOF37/xSIHZkSiNki3kdFKnAvzdBtM7yheSsn9ynSnBNleCciP
LNAuy6Miy4ulJmLnF60EcGY4275mMp82TUW9eyyvBXwk6g7afNGZWN2SnQGNgSQCERRHNEfGiWoi
R6zZ8HBm0g/ClfSUT5nARiCAY4SgJ8R/kmHRQB54DZkamm1THoyp2i+C7n/sdQJJjpu6exNmyVPV
Zc027t2/ii4/CsbJJ0Otq4WYuEW5+JBhtdOKCmCe+MwTdJKD5XWXxzi5vbQ8jK9BJbRlhnXJ0qtH
Y5UIr9kFainWaRN9UKIt75gp4xIYfyAE1La6xQgXG+P0k0qvqZ7QZq7ouITZdP2ODY29QBAhNoyw
3zWyA/cqdL5lDSX1jFUE8/5MXQ14rIGbL6wXP0VxrjXqu6YOykGaVNDrGXYLhlTe7JofaZfgfIjW
8l0ZSuvNifQPy0H8qXqTlkTBxg1dz6Yz8ParJvG+78Unx6FAi1TquVXMcy8z/ejZyioaOqxMAf2e
BnTfdqh/AsFK1lnrtztfSrHgMmRbFb9r9Fp5iH+pGlGh0BnHOrV4yeL7QNXRqQaw+Jw1h95puhet
LnYw7o0FmR8Kk0fzMr94GUawQvcOvR3Fa0q4odqPUXVVmEAsHerjdo7D/NMt/lWK+O+2i7BG8PUf
oOL8m32OyZSbirCe55dIZO/4XRx1vDyog0QFJupm/KxwuxZqG636SHd2IILFygijYKPN+PjMveW8
2xlDle9dtYvvpoYEPDRc4yPq1L+YCrg/apmce9fwke0b/wahma1BkprLySjn3ivZ36qNVr2Z1Cyp
zP9u6nDYZLJ+IWarorYKTyol2TsGxum+n2KSPJi1HXhGqui85tWsQ2ttlfw3wgQ9kKFa+ptvGye4
F8oPxYHUJ4I2QkmEuvMpKBMNCYwWXUFSCCU21hlm7svKbXTqObFw0Ic6+6tBCQLgzPtWxr21mqpc
3ZqMY6/o5AGk1f+I+r/rVhM7p42rHTXRWyP0kndTLynXAHSBsXO1FpMSowu9eIVWCBpEq+/1pE5P
e8tumpVOihQhFo9SNQnOdZ7ER24bOy3RXCS4Pr6s019JBuZrM0hK+aZyA6KIsNyYHZSNgvF46O7t
5H/YO6/lyLEsy/5KWb4jB1qMddWDA64pnKRT+QuMwSCh5cWF+vpZ8MruTmFW1f0+aWHMoPKAQ1xx
zt5rpzKIprB5IjN4l7eh/uCmoyBbmYUtS+VTggvyMAlb0OJDH4SQNbvt1dGX7DewvNwpMNLfKsPo
/Sovs8c+SYDOddHaody2k7iwAs8a/DFzn/LZqu483VtfOaQuNeCzRuyxrWbhKUb6KmWbrGWeHxLq
09lkRO+WtknoLb1lbeMcIgMK11xRJQ17tT+y8rZWeWkZj0015tuoGcXB7aJhB/Kb/Edqjis9SYoX
re/Cg6bWqT+kNXaocviECcSm3/uWWk9hMW+2gsNcW3KI9nAdaNq5wn2t2zsjyarbWDfW9O4GdHhN
uRqjJdHY0Z+gD0VH/Pnp1o2ABmSJRpXRnNrTSCYIEZMIkN1EUq/ta3uXp7q2psCTB6R0eztCcaB1
I49DqOUE6KHLkyjcQ5dIqtxkse4UXQEkItJ8Pyw7vFhVzy5Sx/WCWXzq5cFyvIPpGhHJy7J+MXTC
KVwKGQxGk6LY74XpPMZ4+rL44qAu9Fu4FJtxqhdJr44HmEystG6RlLklgh4xDOSOF9mtV360cdk8
p0bfbkkMnYn74ENsCu2npewyI19xeiyDFatSbubl4WWiG4PURAJzfZavn/ZVa67BzB1RK+fvwiZH
uxbWU1w7h9mDL9QpdbKqFGKfmwgPiSLH4rWnWtsPrfUlnCTIcSIRLCtqFtAqMMjJwR0+/P4vaH2Q
Go1bcgkEvio+5IOSwr+ZyU6e3HmZla399W8l/FArovyQOvGTsWhe6dwqAQpKFDSNdraH4cjmxbvP
zOSR20yuu9BrSYoFq6JLfLRp6NywRTD3UinSgBqu2HmyavYk+PxECJ08OiYNOFPXLS5Llzyy+3Xv
RAHUrSsCx1vYIkmXbzpNUfGLUbxwCq610SGLq+m7JwjRiKhvdrFS3Hz06TpZlBeK4Lx2baYFUYwv
uG7VQ5q08nM6tpM57EMJ/3DuDe2YAcbYRm34ZC4CX8LqxyPqfb/XZXUzhfOqrGzrKZmU8d60iCqf
yESLBIKIqo/0W2BQLRFEirOnqdIlXviRRnq0Nph1gf212smiqbtyIjn8EGF6nxMeuK25g/0chNV9
15xtDP6bOqrFRqomgvjBKgOSls/xNX2D3YobgFJdKI12eMTJowRD5Kjv9MMoaHnViyGbfDtkym2n
z9m6xJf0nubVmp3r9Bk1g76ao6l50MMYAs1opVuvAhIwxk72Eko5HpyWZUrBxEvEZfjWMcgWg2O9
6QMFPcl4fkNzTb8dxx6VDwrsGXnIS99NIABrTEoFSTyBVhhyn9lI34CNO1xjeENx3z1LMXywqB7u
Abs5AXUAd0tDa613SvYIKsZ7ysKYakZUFp/UAI276wf4sfIGqDlCNSYD4Ej1VmCvQSyUK7tZ7ZCG
RSYub1Qqa8CFAzprvmYZw0WyiqaoF0IEy50XpTeVTSq7bEeDswkFmtrlQ6g4oHF71VrH3iifJOEZ
LUqCOwqeyyJLu3WG9LUzW8oYk9atndok3C8OySaqTOPIcsRaOYbbHL08jfaK47KbGS2Nh7q36F97
TZe8pVXLKq0ZO18Y+rRJda8D3ZGQ/eNGt9cPg1K+CRJ61nrStvAf6+k1UpahwqxvTW/M7q0sNDZ6
Fzm3bsdkxuJnvjHrrlpL6EAoAd0xGMowfmZX+VZ1erkOi9Lyh7apXwRhh4HHpLuqO/19FmFyH5pz
cm/LaNwNU/uRLFrpMo3FTW3U3ioaUN1EVbrcfsh4CqEMu6mc8aaN1R3ZjulOSRGZRD08yybW7KAZ
eHon8WBYT3LC3qJ7jfXATJ8Ho0zMHWYask4ogpo9+c7slh5sQQ6KayMry2znBJYmyGWnPJaatlZE
Xt2mDOGaGu9ZXSKVY9JZm+6oHy0Ftgv+E/8qVVbrXNmbCSfVtVgzprY+PixJPZMVQahqkYPGWhgf
O9WAZmQUzPbOnN3Ittx3kgdqRsC5yRakVRiNG+ImMbsZE4r34cNQa+epLXriVY0BTzBT2DuWhhgd
1TuarM8ow4mombg9SrxjtyVU1UCxeN4qDSGAVY/tuvKMZ07ouCqaiqil/gMVSwjlLXHuF2vVATXP
czMaMwdKoGPhWLSsCSe6I7Ud1UVNNXceK8H8veBXu5q0qQx2E33i6YQAYV8t0V9SL1CBL6poGmS+
iLHN1Gak/WBfxQxWyXfMIT+jDrV0k7UsaU32EEXaPjaqGu4p7ZEnPQzQYADVKngiVibLhmOB4S/R
BKqBaLwlxyR8hPK9mbxR+TkcZTydLIawF+DWcNHSbG30UXNW4iEkuHt+on2Rrntqw3fptB2rWIIf
TYaHQi2sd2WeapIr0fxmatluyr6VNyCOyUBPaZR7Z6IsCAq3onyVhzQNmH38UNMiSGnlapKMOoPe
N4GOquAgWF0x9uTTo9HTY1WVAtRzqCNtdGbr3NQsSqLZY5BXJmM1ptYYoCYztlKV1ckJ9c8xH6a3
VE/2bpb3KM3S6S0hQhFKZQxG0mbHcVVnzibKcHCakHtoavZN8pXEXfaWKWm4wRWqAj30Kr+yWgEr
rsfAR8EIF1RpPTJpRCd8Q1uzZMMxavI9DnvsWf07QnN2SJXywwRSEHhhWG0sHb9LYl0IqXT2mqta
K6mZ6lNLsQbwzLhA5toWiGFTXpQK9xOxI90WkurP1myTV2OgRi3layUX6lmKmD8VsXx1tdHdlhXw
napQMh+Fs73rFJeMEFwbW8m/+VjGDwwDtJ09sVW1ar4XjXkWLFQqLvOFMsxxqJzACavmqFjUkbSE
quAwqq9XqHcbw1KYDfEZjnZ1VJLKDnJNiY7jrKsrU4nSjaD7fz9kHTjZvlmGVfdzQfQ7de19CddZ
zfln3ozxAmGOn4qeodlrJ4wckXrU5ZPjVEBtpx4y9zLMsrGmoNTI96FWu1NkJN+zbgfF+BI71AcL
J+4ecguLv5xx33YdaCKNGPiGzNS1SydsXZOizgK0cB+LqaiDtkfhVMms3ACWoFejNDgm5v7e8lJt
Z0/ZyNbbe7ZlQy9BWttMHfVDPc+veGexaQOQOUZG86IwK/iFi5KiciflPhWueRCuNvvwo4Mss6nt
KL3lV8J8yZIC8UZaNWxTXlwwOj+UTr/tW/cU1c11PZocRlPbSWeMjtcPhtMiX/Lqm9JqzTtDT77G
oWlBjo+LyGakR1Obxyq269P1g0a11tCV+s4JkSw5kbuBmhfetorabMMYk4Jdm8opROmzpfEjQfwF
ehfL967Lfa+Vq055cdTJfvKSOTuXycHI5o8uig3mbqO5DZvkVDRxtcZWIk6ZM7xF0kg2nSKlj7hp
vmetdWza1gkKnE8z4qDTFBvjaQh/jJaU2FiYhjQDXRE7YZDEFWd5aOrNtd6SlC3dvqXvp6QMnThn
El+LgBu0dlrcxjIUsKvS+ZjY9n0BUgPbSUFHOZf76+qY2+M264zuWBodHEb8UmyiKkrZIvm0R9ve
VQuUb8JYZMj6R0EFOWi7RmNUUmo/g27TzslWwQvBEs7aNiQzY9QZrJvSoBxpO0W5cVJ7uDGHTW2x
ymhVHUjOlK7zNg99arXOoxdn6CZoJyFlp36lTgQo50QcEnhVsCUq1aOSlrvBxltlGbcghDTAdE56
hJnGfm5031WFd5yN9mZGlL9hc53d6BTCB52HEMNCuI54xw+SFqifbGajdXnmO+s8tPbrqHvgBXJm
kmLGph+R8Qmh4T2yOZKcTcDe7kBusaLe4KYMd73V3uETL5/yCVSf3uMdKavpB4tznBlec5slDTcs
oZL0eMSTqGLzgxYEmBgECtBfki/cFyFWGTWGA7ZohmTonaGB4RJjGdKoevEj6dp7GK31d4zMWG/D
6AENdhoUWb3WW6X7KCkn+2zF0pMIHeK8GvekN0+zN2ISEY752Dj1D0iI20axwl2l5R9ugUdMQVL3
GD3JBestwljeNLAl9wh4zQ2WfCRvSsXiUZrgVxC6EUXxMpT4t6ZeLho8tVx5GQhw0WY/89j4kRiJ
cRMnoOgdwbzttGGzc+14DlxPZBtPo9nB6h80kEG1xyyf+0VA5LhC27Pkgm8f6odymJpPknd/GjCY
3kuncVbYTys/D8N2m7YiuQ3nDG8elojejJ11AQ0F5pVcLQ1l31Rtj7bp4N1YsUA6gvxeeIqvxq2O
CbEdN0C3dNJDjRH5IjA7okesU9wr7TahqrNiB9CZFn4C1+0RdTctAcVd0lJQAXStS4XrxT7AlZE4
tFSNVrKBUbQKj6JKvEMluuh4/WDBC9nSs4tv676k79lN3nFKau+oLX8TckYT12rlhuFcX9Xj6wwm
4NCj0WPSNKJzXqFZVguiNdHRj4+Qr/F5mC3rmUy6O7fKpiO8YjPQtYJ1s4IexkzN/KZzx89I4J4J
PRPXLA35ueMGyVHe0/zxOrEmA23GH2TD90nMexQzMYaNbI2F4yi9Ee1+oZ3E6KV7e0Kxjhgtvsss
Jae646BR9SbajHYVuMbobGTHqNWyEPCVlkFT16VxMFm9NgpPfSlgF0SOadChFBddFsdUGNGTlSJg
k06urKcupuUfatMGEbgFURufKStY0J4ENVLR0ZJ1WkrfclkBMsp0jxl7qX3ch8/Iv7kz69LBS6j+
nAeHSDHaqpYKA2RWW9BRRUOzIq3GLW/py2idm3romGoj7Ut0QALTvBx3qvDpQHHfJLoGdgfHleq8
Z1GpHGFe7fsIQ8XY8FjTOOrXfREtz+KyHY25eBKgoNuaG1vEX6baQTGrJtQIuIT+TfDDXzHcZGca
9NpN3bYcaJd/ZP1O6gRXwiohMy9j0SAKCtexCQTbA70wdf8kC/+fz/H/Rl/V6Z9sX/GP/+DzT7Jp
W2Iguj99+o9zVfDnP5bf+a+f+eNv/OM2+WwrUX13//Kntl/V3UfxJf78Q394Zf71344u+Og+/vAJ
ONakmx7kVzs9fgmZd9ej4H0sP/k//ebfvq6vcp7qr7//8lnJslteLUqq8pffvrX/+fdfyM39Hf95
ef3fvrm8gb//8sAX2r/8/NeH6P7+i6X9anNZNFjw2P5/+dvAHcRX1V/hebsWqCRXY4e6ZH+WVdvF
f/9Ft39dFpoWKUcu2ajo73/5m2CaXL5l/roApQ0aFjbK3iVw5T/f8x+u3X9fy7+VsjhVCfS35U1w
b/we3+yYNA41/jMBqqvmnxPR9LpJpe3hQgmljva5ZKz28Cp5H5mKt37swO71ypt50jtdrBwGpFWU
LYDPSV1rSoh2MdJ9mlzrfESmEhow0EgT+d15/O2Y/3CM+p+P0aKQAh8BcqRlOOaV//87vn82mwBT
6UEELPLO07TrjPg7je+80WKqDN19Opt3iRN5q0KLSMEeU4R5wb8+hj8D9h0OwVkukqlBj3L+HD2F
yqKnB662QaMJX1XsM6als+hlvgJZTdsM/zqZb/8udPIvAX9knulw2Bz44dDfaTH88cmuUzN15zqs
8C+1GNJC1ErFRpZ20I4WmH2SNBSTvqS5DhP2WI7GInPc1+kLS3Zk+QgPEPiNCflebfY6AUEo3WQH
cfni0qJJnKILUjv+d1fLVI2/XC/X0mCymw55BPpf2ONzOeKe7EJQwW7Tnt26u8GFEF06o0H+oZr2
yZzziMpqWvoT4TI+rQIoI2GvBRMCyVceiPdeT62v3lpX+S4uoTG15IiS/UPhTD8kRY7vtF/P+XA0
RHFbuRacHZAaU7dNpzKQ1kzPtTopU7WtreTO9kZK5talVus9wp6NKcZ9mdNpGduNPvlqUSO4Bhzk
6Xvbfu5gLMyj62OllkjkYifdUJLppbkZa2XX9RgMhdzrVrWeyfUxcW4i5qB3LXw7Lrd2k+5CZb6F
gHxjmjhoWvB3YHrjyQqmb5HMG+LC7klkudNGfJPOdp5ojNQZVXQNxWW81WQDDVf3lSeCiB9HD2Bh
aB4NksVsArXzBMFaPjyQzImn8b7xSARmMSBYUK5iOEpaU51nbd57lGANxEiOWp7nUNnURrdOqXRA
KSBIVDNA94ontR2f6GyBvbb3SIovUkN0khMDjWZOkd1aNTXA4y6q/PFYqBQRBw32TeZ3egzttrmb
GhdRmxUoSX2u8Wk2zfTDDFnu6zDbUzEs2RdIOQWgeyU6KBWKDgX4do0nsYtZnQ3Y2VgzpMrsdz0a
9nTEepXTGfE2TpRvSus9F57fk6cgypzIIrkWnr61HeMRjZnv5ejCVFzb4bQDjRT0BaAx7V4f9W0r
ho23dZJ+D4RgqyXTc6H1a1Mmr01jbMe4f46b+rYbFn6HczLCRfUwMHJE3Aorakx3/SiecxOUr+50
n9CKt27bXmK2q9RhGj0YeyiiyF+GwhAB2QO231VJe4DJRpU17OCgrqiIb0Wt3Llog5EcbDJq6Q5k
tZY3aOctwlBbe1Y77y6vp2fBa8Vt/ilVsXYQmGAtfczy8aF1CUNdzjLeyleoQljNyFxIkITNVnLr
2Jwr075VrIua8KSoOW1N87aceOHsfSi8wIhQaIaAFiN39oJuxp3VtF+5YG9RlRshXtx0OlpW5tvd
sLO7b4XYozhyt1ZbHHHGUhWTEO/dXW0Z3to2uXa9VNyVtCjAll11E9rOufccjCw6woXZtXwKd+xQ
3WpTwTd3qZBGtbG1PXnAO4fPZtxLa3hQhIeNKNpGngoXHIK2dmPlyU63ocoZyUpTspOwzpZBpymb
d/SsNh0yq64ZD2AQKA5Mq1iP19KYBmDTCU5PVMEF+yxsaRYCZAOdxDI0zsMIbJBHL5cP0Wg9ynE6
hF1+UuOBPqK5VdN5xyH4LiBVZLC5g2ENMgXGvMFY1Yq+M1nHdlYOB9RkYBr2nuiRgmFf8BYKjB2U
jXyQ+bRX8vFoJepuub5FRNBMVCFWetViMoya+uCkCGiWilxNl6PrD7ZZY7GqXpFHdavRdu4RWASp
k/m1/dK5P00KOYIcIoF8w7Xkuo0LIOeZP2nhhm4cJgVcYnPX4qUr7sS2l/Oms0m0SMeHcBz3yrK+
V7aT46w1wmhNgqJrZ/Z7z2DwOIUVbS12bDWPbTe9DLXPHnuvS3M3eOEjg+5jU+bfecKllIb5k+74
g9bFII5TLJaOMkHo4O6LLPc1NNsnfLAPaqf1PuJ3lxZI9jWrkuvoccfR5gjEzEaoxJWF1hUwRVZL
X634p0r1BsnIgYLjnq3Vzqmtt7iIA5T1ji89W2AHVD76KHwKS3GqOWeBYRH1CXHB8dnY3llj+e1o
GfkehXGr1Pcssj9tyvojlXEtie+nmSyUNipw06nlk2ZvcJNvsyh/0hRvrRXaIS3INAZ+U5rRg1bm
W8dJD0QqqytKda/EFD1Tp98j3173qvSjFG+Qkisrpcvv6gIcNulhg0a1PRuRb1K6aUq2uIZ8i9WM
gT/auelwafA6SMaDRg+3SpmydqmzBN+qOCCs6UiyAgefApVAsWI6PmadS+vht43OqRFUOTna2pta
FAe1nwgnwJqPFVxiEhaOrxORl9lxvY48QrRiYfnXR08xAIvkLReRHACh4OPLYoTBJnoU7dw7yTcu
7gskOlJ14R13mJbb6sUR9cWYvU1CQYLixhvZFSu7twSFhHSZ9FJyGVDWsearQWjE+nsUkWNbkdju
AYihKkSM3PIaNFpUKljVZZqLi9vnlzb7mNg05oXKCqngPaQ9HK9sCcswrAT9nXhwSoZcauY7RS1O
tsnOqUq/wyZdV1OLxzYpb9uwszmc4TQlh76Jv52mYWGd73NobatQSb6lTmagrCfGNhgdGKbiVWES
n5EdEy2vMKETar5QpVdOXV4w942rjnNcIJOiTJBX3xC7hkpQhOJMUbzieaW1GI0d59bhts4LjbZG
6a5S5OdBYeXfRmpb/vW09C3vfzTCda+PWwX7t6xw6PaJvq0dJyIGjQIGVbZAs3iXSTk+s8S4zwmv
9WmNIuGeex/C2CtPDxAHT9BVZZlmIbNLWKppCvgsIadHu08/nc6c/clL/dTqs42OPoB54LNE474a
p+SbognucYWLbjkMzvC/WAJbnMGWuzKs5lvQxAu/hOtpayNggJ4siVbP501qEHvGI7CS0SbGZ7Xq
hvIENY8hFWQB7BqgqYz0il1dSG+B9ITTPdHdn1qi3EQZ35YtLwqI+ns5f1XNBsH25meyf95F0aE8
1Ay/TJwtmB3MeNljTlqfhx2OyNniUobFLRX2YRU7BTDE8U3S7LNGfWd441uJwDMQpv3TrPtTLdJ9
2QBvMgltM7mArEs2CBeS7QhJTAm/aePAo22KS1F4TwnPTmSoKmae4gJ0xl251GraUSHZ1vyu5dIX
dBquQvNsAFniwcP3OGeB2uY3VZqxCPJWciqJpHFztJj5jdmHbZAz2NEEgCTjbM2iHAKH22uS2EgH
ltVBjv4kHcsDcaXzCsEj6u0C7uE8DT+sufEh1Zs+fZ2Z+bHiZsx0KuHuXR71ESuznv6GlRxMZhfL
SD6G2s5QtbWbxuQIal2jml8/OsPwoZnP9KW/r89n2of4U7HdDdURdxyp8KOJCxL+ZdHzGQYlljPL
aUgwNALe5W7uoTeNUfkYz+VNjKJwpYect4aINmAnT6pZ4cjIvqu2Opl9v3Kq4ThCQlpJD3MdCDMj
pt9c2PSVlq0P0RiO7ZVB0zas6ggZ7J2HMSVbUeu08KAjLVCvTpNjgU0dBre246lkREExFFAZ2zdJ
JbaU949GE61Vpe/9hmSAlV2OZ826mCnTl50T46O3pJX3fe3SD83WbcV9HXV54Wuu8egJGMMRQQ0U
M6PvLmQKwrrg9nA72qqAsIFSEzKMTRejPMyaTxySvtZV+KL2Ao1GaMW+KP8WxNfAaWYE596Yl8cn
FDoEgPrDgzeBW1DdUtHqWd5zYg1MMbhT3TUKT4L18uep5l/BW0D70PFOyTxmLFwdaDO5duQMPWlT
n2zpPSUoT2Zen9PsLQNxAeVLwPw0Svfs9HynI940qBKVLinXZrCMwzS1Pxoa/76hWXTJxpR+HIHN
2uCeQzMmoEZkF7WkOK+mdu67ankK3eKbAiSb8JR9Srfum9ynZESDIR/1tTktNz9FW6dTCfTskXv3
0FjiPl8ZgvlEr1PKCA7PksLB0gxAhbyisRaksfJZmeNt37uHQTmQCLcjfO1LrZPvyo2/I438SpsN
0FiiGXfthcasjTkr14eqxjjQabAWp3oINFNnXeHdy5yvlpN91lPAdKyyUIadVI0pJIv45cVSyxm/
0Ky9yXmKu9E5V2OBAalTr7sHVR8/+ppQkGVqalumK9VEDdbKu8G7B6RPu8JloumU/KQUzCtGfVLT
H7pBpYDHJq/5smcyG4XNXs2Hde7YpEEyUZlTeTFtpOtath/o6K8yxraC/MaV7fQ/W8qc/swwk2o8
FgVBjzSI+Qs7gnWRJ9+i9c59TRxdN/kEttzqlUX5EHpEYTU3eLsZoLlVQixbPPjqKs85u3punTET
rwE+vlzvj1zw2hPDOnWkHe3Qy6hQ19Ds9Ht5OFm+XZomvF8e1tBgQnXa5zoSd4CvzvrChrCoQyy/
bXjJE7waYaeX5Sp1Xn7jMCubPVuVVizJOUAZSIqTGy3+5wmOOo5LuDAayxs0aucsYknPyB+lvb4m
xn7XqIvO6kdS0dxF1sHpqzn7VQJZMeZ0wXZbLSdHTOLeK+KH6xm2dNYHWl/sS7XZFRNEoIJYMAY4
2sjJJQmjDa5+km3y5+twe/0dpyaFNvX+ea+HTonWNj9lnF+j5NQszw/JF/kS8YU09SxDJmQCQE65
CvZjQRiXywAmuJ+y6tKOHOdyXZTUHWn+UxZo7uzY/hE7TFbsdS+NpKmb8lNlcympExhpeJB0SVdo
m+95Y1S6yvwlpN5Lqfo2KWsAxvKjKJ5YPekrCnUzmQPpzSIHXWmNVTP8fHhGRC+2c+H7IBpPvdea
UM9YVzfXd3B9KznMuKHZlVZ6cDKqaMudV9schueZP8laargtem7hZn6zdOsHaRabehk+riOFEpUX
aVHtMkyijWfO1E81ny6gQvegRN9wnZzaaNpTCOdHWPckLL+uDwS2pfP1yazK4oeI1wwyqBvD7Mbq
OAZD13Zu2d9AGBZle4PKdbdIkVMWB4XnCxftjAkzoDPxGRSAb3rNt6pinWKYJ4QI7qLtD053nO2l
xVKASRFzfTskxrfWFE+9oq/B5XwRZ3U2YnvdSfsBhcDiwPY7yCIJTxtUQLrezYkMsG/mh5PGskib
yEJin+5a+maZoqMwu0RWfrOsFXVXWZuWMFa2RRAX+5Zlhdsn0/es9QerQJCXn64Lo2SZNZOY42te
EIidCwKhcst7nWDorLitH8aRBbaI6OPZY7yKPYIEh3YGKNszBrC2iRkri5bRZ5n6hiq9FEr6bdmw
FbPmoeM2soromzKKP9j5jZpm37Sd75P9crOmuom/xePK5ReBKBNd/nI5HJ6BibrwKr+TUpInon+E
LO2CqGdr0tLUz+YmcLRiHydJkIkRKwT0G63BesbIBcHbDJmjN643f7izeMgFsBd9WPf5vKJPo/fi
soypFZd/5nCMVj2FFnfKMmaoTXhWVOWr5hQvz8by1GZFq6/xQWDAo67DHRCO4t7Jx0e3fQ253VoA
gjLxzsvjQo7qsSiSh2VwKWdjZ48sUa6vnKTlaRn12na5DkxyGQlcd8JU3nSnvNDmU7N6Nyo9YGDl
5Xp/e6GS+xG5qOjAN2Msd2lS12vVU4DAMSAvV3CW5c11MVqV02c+2atlhbKc/5jbBH3FDpfqZaw1
j2l5urcMKtToJ9ZT3f6w0LFQTmAMuktT+0sxWCLiBb4+72gHsWM7IOPo37CVjy/L1crKPACUF29C
FEirUQj6yF5OGlQf2AX7ybyzb7RqOi4D8HI+RpF9W61zx9QUDGq4nqr4eYjj71rNL3KplczD/ISm
7+FamQZjyVQy2Eeors/LCbreIMtsMkavIWliAZl/Exj/5mc/MJVKrCerseNxAkhObZ4537NAgUPj
ZEKphqDrNfqqnrDxGHFXqV79BOfpgfj1LBjHmUYq3wuGIv5gv53tGVH8EuTBjs7WWkHps81nhy0q
+gUEFCry6byEbVDEOv1NBJcGavM+tvclZcSVIu0XJFluQMQFGhg8FDEpdIE1dPkWYMm2yG56hWWm
FIwWgPQnlGRIiKQGtc1gFiTrMbt3OrcFMIH4UrhiO0GLIVExQ+5sdoyheCqWUbvLqmk7UQpcebWX
7AwFcFAX5x/1Ai1TLI8ItaajhjgyM+kklyQguNBzqQ+N1ZFGpCu+2RI5GeIswzvR2M2BLBIMMQ2B
N+Mw0HUnn+DYQLmDdMTuegHQTpBorQVJG6dwGqmILahatQVa2wldOwuPVnvWn/QFbNssiFt3gd0W
lIF3xgLAVRcULhnmX3JRGIDWs7cxvFwQk+btVXQw2jf6gtS9fqWBsqsuuN3eqRVqaSW1iH/dr/hL
IiqdA/6QlUuzgsA3+0+JqKHiOolAcxsslVkU7pu6sgLTDjdqTNcTyA8jPXP7wSYoqPXCjWO+yxhc
7qADT1Z316P5/y3Df9cyVDXVBnf5u2v3l77hzQckh4/8D53D//q1f7YPXfVX3dJZqJOhojkWktf/
bCE63q+eYYIVci3X5X9Le++3FqKh/uq6jkl/0KarZxs23cvfWoh8y3Icm64i39Bo0Fj/qxbiNX/4
v3uIyuJaNpHma3/qOwvPM7K+aZQtojp2MqLOGDeyQ8lCpKyHAcFC/D4Ihq+UTLJJe9eoBK9c5VEW
ww0xjwiE6hW6Mia7oqHeCIJegxBfjO+t4ia+qwOCejJ6mYBee9Bbp2H7WDDJz2dSGd/ieThD18Dj
5c3BrJK5aUJhAJaYCF8Y8R3mrv3Iw1W1abzxqLTLQaCGBDaVc+9TdiizoJ4Es07fHjJIInPNpkQD
azjn3x5HHFEKDvvpknfarjbjeTVrZ13Y5EHgiEX4oVIyt0gs7R/Ltn+MtPYtBgZC5+t9UpMv6cXH
SZfUc3T9NSXRVrYqCgX3B2QElplTGiL9draqhGznLk0SVmJ1/DQ2HIVw7ZUglgqRNUECTvtY5do5
AuMeTFb7hW/xsSZ1UBA8eRiihI38WBIXgnOa9gSaWUSSFCkx7Q16jHK06e9ULWZlWrDawVX3E324
EzR1YrAinoGL4rING4W9CPYSAkAOVj7Eq94G3T9XhJjbcA0ybW9nqFRVJ37OPJoviffehtawDnUq
0k67OBpcANEZK3s3izdkB3S7ygZRvUj5RrU7OzNUU8MjPI2WMYLXhn7GNpHJeBMjHt41ItuqfSED
SC49PK/W+jm69AZS4zMeG3eneybJmpiFotFQdsg2/x9755EdubVu6ancCSAf7AHQjUBYBj0ZZLKD
RScceODAo1XTqOnVSOpDpqSbymtUeo1ar0xDXMokmQxGIA5+s/e3oRr3A6ZL/cZvuI1UZhvDkCF7
BlB6wVqH56YMzXpvpx6DMowpqKHKTZ9M/tVfP9v+17QO/1w08V9R6fD9/Pm3cof71yL6J2cW3/P9
zOJkshEw2KxzBRtgx+dw+C57cL1F9iCQq+gma219+cxvZ5aBtgESOPAJg12/sZw0v51Zxhey7YXv
e75ucJhx0v0V2YPzx4X+38+sJeX8By0BkdJ2Lto4xFyCDx64Sb0je5E0nwgAlJ/UDrdAme1SsqDW
hQLl2kWxQu0Pe6mKsuyU9MjsIHaxqnGgPgj5UlBkVyaBLzPH0VPZ44SLcVGBmAgheTmYUkhSdlfK
awS79w5RrZb5FGuS9XTNewdOiFlddf1A9R82eLqc0fqFQWG+RmIUb6s6ZbvmKjG8TUOrH6EJ6+sY
LcfGT+eFBMSyeDBNDBXu8DAx+LmSmV1jvM/8Oy9nhrjSy6QIBDKUVTUQ2t64eXka3VKc69hkp5BO
aj+6o78n8d5n1818WWBZOfgaCBLdmvHGJX57jxKRCGWzns6xPyJVi+X06Vp+B/zTJVzWK4Y1LAAS
RLrRWrMwzPeDirS91kP117l5rHw0iwFvwPIXAoZ3oFcWYfDCiDawAUyay9y/6/ehbPN1K4xiXFX1
jL7TjTtEjNFdZjvk41rF5TCjtKZqM/J9Fw0ZpjI1rv12Jqob5sULJhD3zivCaSdAFFwWFlvG0XcY
8OOi3aaYdbBY9s1xorQshPlMYSw3Bum7aweT77pqmSz4IWCYyQZkDyJvhKKtMe3pRvfZGMYHWbMP
Hhn45WVKbA0ywryFiOuoiFgu2xb73soueTkRYkzA0gqWQqFRbbEZXHZ2OG/tLjdWWkyt2ijg192c
kS9rGQJQfzbd5/GgTl1bpLdCcXvRiGbll8v8l4ZtG7cI1HMRcc/k97JJ62lTzj0Q+Pu+z/tARp17
UadUhavMakPE68z/MCXicx9jde66ptu584C8TxP53ifg+un/n4Xfz0IOov/47bz5hxLu5lXLYu1d
xq+8HN0/ORX57t9PRcHMy/c5v5g3ovv6/VT0v/CTPOoxPlpI+X44Fa0vluWg9XItYfEti/jot1PR
/OLg9+ZTyMW+lYZ/7VTkuP5BDfb3U5EH/OOp6JtTlRBSw/o0zcyrISbGuhQFblVu9Pduknu0SUJF
sEfcKDkwR5/RkGMNSfRkuHV7VR6VvuSs2iUBD3P2nAzNy9jVTCaHxZBT5A9CkWnPKHAHwoSFgMwn
9g8VxZaHCNyUbXGUMsPeaY0kOOblKO4xK0XterYgUKqc8OGgn+A6D2r6VOEcBuRtPrCsfgmjzsPZ
vQz6wircAvbHiZzTLycVsuSeEOV16rg91N/ksjCHBhpwA9mZA/YSu9a0L6twXFc6nVIK1+hzknGz
d3BcvTtxEd73KGtuJX2ejuRNkLWoEwtLhAWGhtqtg1xjHdZpUNpABLsly0YiZADF92dtQE1uezAx
Ss1VFzBVi/dcDwn7nrMnRULEA8g87IJ+We6VXZWb3PXGE62xsS+i2KLJnKxNI8x5C96wO0oDIauB
65USVud/8XMzT+ZqWgu38O+FIoeQHWI9r8yiYYdLyM6Vct1leKbk7YIvem8sbWSVSX+RraSn1ytW
IcMRI1F5hAcgNo7fWDsS6smYS8I+P1aOP95Mmihu/Cwvt5XbGQxAUiT+UqTdzlKwAe2WXUDFVXAl
PNU/dTGoyVIL3TuRSEbxY6admjQMH30lxEGVTreWEg9FnufZ9VyVKRq+2mLFbJcn5Gigs1W1hMWX
UhICg6eK6tpi6aThAzD9cjU6jJxtbzY2ul7PZB4YbXyI5rn67KdFnuiFIcmH3nQmdbE4WjTHm0iq
6nIklwBqVUkhWJp0DMTJ3cb4rjatm0wALqxoj7+jCsKp+XTyML2CEVOwlDeH/0Qj/H9Zsei79JcO
fee/Ph+DMv0o//Yff3t4TT8bCc/qxyPy9+//fkIalvHFcy2DQTeSWeJ7kTx+rxu/fUagPNexgP90
QrpfTNtyF7ksx6FlW1R7v52QfMriIXI86iZlhy7+0gn5kxTVs2yHob7NCMQ1LUKlfhqrmDrWGQ1D
Bqb0XxL7cdTVSqUAf1yMFFmxAZRFukS1drmny4ibP9nxPzxz/0wM+5O48h8eAXeQH49qGRID4ise
QU0VkM3jqimioPSSYLicDo5iAVffxt0LRe5SRq187eN/7z3+D5Lxf/le+C/YFbl4IS373xYCl68g
2V7/dgHQIfsf/+2/N4hcXv92F39Enz9e8b//Q79e8bagVWKBYfE2clzd+r0mMGznC7JnA9iHu1zV
i3T8107Jtr5QsXOx+44N6NVZ3ia/XvF8yhI6/6LrmUTMUEr8lSv+J324b/rCsJeChbrFR2zw0wU/
+YA5TITPjyKsd06tX+Q2G3ymyiX4Tr6Z0L5ql5TT9Z9c5ja/2w+lCIpnfrBPiBC6eRu1+yKO//E6
F76B0AlX2aPUjoMccHZJYpLYEtRyC1B+o2UNu1Yj32hDw6qyYLQNKq2OyHuLqcBXJdB/9l/OGgE8
FuYUPUlztLkpm2w8E6j7Mq72hdnfJUrfZMBCAKisOx3p3yg3riCjpXwzcmc35bh8Iuc2z9IH0tol
2EdRE9ZdkmmXowOf+sveYMHrkjRrgZ0dy4NAoA33j5KDzXoimIEpONB3DhonvdXdFTpohc9mIPo6
OUm72ulNduXPiJ7s+LWXbDDM0nivO+u6V95DlGd4oaqvcdReKO7tDV848xNsB+cNoff9Ta7LJ9LL
VhMTjimFHqPGu150gKl7iKmJQkCauQ8VMmp/GnfLD2xatCxDnSAUGw6p8sBjIkNxQUABNC4P+EwC
Dd9QnpzcJl5rKU504WAm147LPqtl5Iis3F8zr6TpC99zyrxVEWHcH+dDMRR7SskPyhSiBFw2T1kD
hjyzAhqVZ0Y3m3lOX7I1zhRn5dVY16xsPOsjuIO53xCJ+rhsV0qIrpWR4+xnugPy84oU54tKnWKt
PRaccszgAtpPvNo1avhHraDdqtBk2uTnsBcUtM8ELrCXQGa2hE8Ef3J9Gj/dCZbr09QZrDsOpASq
j+Wc/mGQUDd13o2Gph6XehagBsyBC+nABK2nTR07t/bA0hFSlhiuzSR+6MGqSD/b2KpYp5l7FfeE
2CEuLeghq9Yl1VEj/Gl6muPmOeL5YM8Kp6naSc3Zm2EbFPPEhvJTGuggY3vv5uZt4mMZNyv0Ej4x
jtayRMtABx66ZmCY6fC/b4vnXZKsg0LklDXDcXJQ6MDiJXsE1dd4URcECw0JSrI2hSidb4BhkT7c
Y0VuD3Du1lin7/QOqlNkkeTjLYz7MFBglKBJIKHDmSu5EmX24noSTJ9zqhskKnnRbmVW7ocelUrn
IKhwAY9P1dfMUce5T68wWOxb4HTZnKDiyG+AWp2SbLyOrPG6qut7CH9BlmkXITgiXMEyZs3im7gA
o62BX3YK8xuXt/AoiRUyFcsLxCnRO2PqZU2HoxeaMgVc5qf4NcINNeXWyvID1pQj74YTZPvjf+Zy
wD/LGU0utCWcny6HPlU0KYNoHpXuP1TCf0j0DG/ppp2qzdSp59nIPkpyhAZjvI5BJ1Ut3PsBJbAq
78J+V5JNBAb2OpnqnaqTU+z5G71k65+UKxPYB4QnlAjVjQi1B5tYrhi5cjXXh87i6deLwLPje82A
gF7XBwfLuu32l/lYHCbS7FsXjUvd7Tg0NiGndxNyNFn2ruAdnrjTRShfUu8aeuMuzNQxHJPAUshl
tvaoX3RNuR/H7lnHH1gXw1lRaDCD4PERsBLnG9EweSaKymeYhexha47MgnRz23coupjkaOh2ooqA
HqBJyTRcxmm/HisB5y3lrV4eyhaMSNVcRlZ/DbIkSBpEZu6SRUfUc0aAr7whheMyR/hfVBKjgAG3
WZmrsOM6BdIg67MtekDU1Z4i1PdwtTvsKkd3pXvvChc4lmym+woBerU3RlCOEXImXPltKQ6Vxa0r
1P7EALOUBD/fuUzDsQxafDxj39r1H0+GxBW5cGADwXcl3VU8AzxhdI1BeXKQUBQsNJutZTHWGdC+
orCVTQMrNrypXH+jJdUOU3egjTyvyxU0lhuTuLVKcR6C/YO1SLy3zbZ+eX9VM45lS22Vbe9potbY
xfaGeuqj2yqsVmPZPYE0OZiW9ViH8fvyBjM5DCJuYUr065C8qc6tDq71pHz/T+rUP04Svt2+WSxR
tmAqMy1BEfKH49HOTNJv0rl9LEz7cTkPLX7yYDLgB3m2GsPkzw7kf/oD6UQs3oJso6yf34Cagik8
UC/YJXl5NKxACwOrpRaPLtraeQzd4WLqnZPCHjtyTxjTJ38geahzroyeeC7CSTf//lBYyrM/XAgM
bZbf3AMc4eg0JUtt9cMtwsLk4FpDPzxChyaEdgGtkn7C4TMLe18XAv6SWFcVNVVm75Rr7xMTeGNx
PzD4qxxnm/NWnHmorfZEL79OvHhDfMJFEW5adhoRm5zM3cjOPRFe8DxC20qIXqw5wc2+OJR+d2ki
jPIW70TpbWJHPRF9cdHjLwfg+mgnijsz1o+8R4vXPeUduiPHPwJIW6sM2F4ttmTUfiB72PURbrOp
u9SXYGAHIbL32lCZmGK8bhJ+JOUgQ4pNSWPONLlHxr7oIYs8WY0FPuRwOht87Qpw0Ncot25tvmil
ZdxtTO2h0cVptORFleXDn1wTyzX2970kqSeUxfSKugUtzkBj+tNUqyIPCoQQz7/QrL0a7B3Yyu+v
8V/abP/LJub/2FbHcMm4+eFi/4eJJ5mFr3Ty6m8Ywl6Ljx+7m1+/9++9jePrni+EzuybQ/H3bp7e
Bjorr42Dv5Huhhfvt97G/uJgtbRcl8+77L153f7e23BrxYJpLBNRdtt/yfzqLJv4P1whlG0+Gyhr
6ZZcupufmum69ISpGYl6dMAzWuqg+w7xcYWHDQozpZFk78JJ3jQfcKDvmSDjQGsBzsRYCUKHdYpd
7gAxZEwMsFv6940MBeyVaRdbHQm0YXtE/ltC6xzXA2OrDTqXRRI03bd1AQs+6WE7+C/8GD1A/KzN
RrcuNDwAiL/0ACLWBUupk9nkB+zfKIfq+WxbCHlDNaq1ZnD3x77Uqbbba5kFOceY3vM8QjvTtI+G
SvvAb5oSRbYLRbSoWKhTN2Nst6IpOhWiuwWsup5ZBawBHPo85pc0VBkQDvuWPVK1RnH6uvxXieKC
Boppr8XduaqNVY6RcZ2zrNvI6Crv+VpShSX9gVOtE7Y8XvZU4B/Y5a6ebvUmP/Uh8cODqpBVz+yc
ExjVRlLfxUn5UPgfDDdjrKryYm7qOtCrJzrirZ76r8X87qM+qxtu2J2nLjQpymPPv4KlKdvDX30z
Jos19deoSXYk2219oML5TEqSq0C+FvmJpdOZoMF+BXlu65Xz13qe3+IJWlMKEgdZLFQ7BqkK3TVq
/kCMNF89PhZ3xjzfKSilZcuDDu0P9OsOyiGvwmOb5uzo7VsrpwUF2jOvBHyF0EuRJCIfHalT9JYp
Z2L3TGfKDw0GVRA76ZttUeY5IZsfWd5HlGjwKtntxW29ImH6OreRmaoS0VSTvIV5FBjxgOoJokdu
JPhcjH1WRXtXkYrcc//uUndfNLfErVsb065wtFEaq4G1JKtANmcDBkjFwBgk1VbGvbHPZ1TwkCVn
5lPJL5nUz1WykZ66ERNLxKXr6u3+XM7lG55HO+jm6WkheQeQfTEK9IxPHZEjNPTiXY9WtktrrjUx
3lT1C1ZGJlEoIUfTe0lNeZm3C2shf9cUYn31nOC5//b5BlOv10QHsGf3xRRdhDNuG+jxgFFb8yPq
76Zzp3XmGqj6uxEbJZ4QPE2ZwQXVXhIf6q38xtvPlfzoDO0inVaJM5zzCJ+KJ8VDV8QfmkA51iBB
1MwKRUNDLLszJNqWCfHVgKZ90+gRmYuOIq9v+HAETphCs88xu7nAnyzuyDUbDja/PdSKdVR4V25j
7dMs7CAwIbXDS/2hc9nZdS5WeR+va9iZayKNu5nE9T4qT0KbzuZ4V6menJQUU5NNDTpxRTqac6+R
XuGnMuDEXOEbeM4RLqc+nsXc/MqkpcMeilLVzeR+MO23cQqdgEVmw6p6h/LxLTKONTuRE7Ejyb46
E6JTcku2eph37vWgmcz+YP2he770faJgZhcceV3BTjYrn1Qfk1cyWmJGgF03O6fhQZiFRRjvpB80
fJ38nmsYd/VROVThzVC9JGme7ASwlb1eWxBz/G5jw6FdgacL4rl7rgZnR+CmFxA0t4+c+AB1ZFsZ
iC5l5G9LtwlGwrMCHGSEDIzFSxPywpcVzD790UqK+4YnKKmb5wIXWGxPV7MTbQqA1Z6gHkAafupK
jJSJmb+xir5LEc9U+KYQknzYmK+D2LY09svmAfE6iL8lSL7gwRU1KdII3XXJAlxk8RtjgIucURLr
gHtCkb9qrLj8EdH21D5GcX/LxvUD7eqD4Rq3IUmqs35bllm0ppJMt6lX36Qq2VQVxjMrNVdTk3db
KtmDnZv3pZ43QUkzj4ap2zflQCYA7foWNW2HJPZUZJPGAp9iK1fsXuCelUfyP1LyuNM532tGh82F
fhipP5bd4l5NHKhavsG4dWD8snUm43ay06+RNW+QQ10bPf+ezdTKi4tFdcyrzC2J37Lf2SbVXNmM
/Rom85sV6yfbKg6Wy/skzGEcNcmYBn4+XNKXXXsYwWZR6QGC8nLvknWGK+0urlniZyV0xdFmr96F
z13OIw3hrQXanOwk8RUc5UEU87d+O4B5qYtk7S72xWSy78XstFvhZ4zCaOxHetmZQDFWN8v170FO
0pKe4hWOFETK8DK2W+OEa7dDj0WKm+L44YmsUUPsvnIiQM0rilt/0chXTkMCrcuRG4OUV+W0KtMe
+i2EDVwVAiTtyYhSiJ7RBwpyg/UWLLbGaq413lQFFXI4Fjcph94QDefZEQfLvo04jys9bHaLLWP0
4xqCuXeoW0w3rqpg3usQrK27kL2gE8brjAt0vRgPQ1DhfugcXFmdltlGUc1PKDsPm8qKkutZG1Yu
dYOVqv5AEJ9t1x2+vuIO/1+xI6zEX8m7bkl2MCMe/HIHMvUZ+JA2nzM5Iqia/MD29UudrE3UXe6O
lw1Zs8dLUITjGezcTjrsYPVGfvTxgDFnuJEVUaRGztRIcIPseQXWbMESTv9pSfdRK5u8I7yYubG2
WE5om8ZHxzskcGkM0DoBtXkh2jN3BrmyTPWcetHbosZNHzydxBE31G95pqLATNsEE228VxVPeCoE
/AnuVBbfZqfUB6nNAjYXipe3XcLG3K+lTqCNF08OwRL+uYyBDCVeqaO+c+qjXWGCZHoX9GOe7zxd
GavRbi+suHU2dfeIJKIGAozjGr4NYnwOc2EaRGLA4g9sxWmVqT4PiJkJDEOzDnr8ACW9w4hZI4LY
w148YdwjY9fMquUsliuW4Kjj5q1AiAO/Zx3OR6c2mMWC49UNri4YQwXZQoDm0aewSU0NbqXiF9Qh
37E9/4/3DkhN/13n8PJKufL6Y8Pw7Ru+twuW9cXVURn5vslg1TYX4s735Z9pfOFv6aaFcMW3Rd7v
7YLmfUFHBrzXQcpqgiVd+rxf+wWCFL4gLrLhpbOx8/AJWH9lGUJr8sd9COILn3/L0WkEGJtQr/3U
MSCY96fJYLbeDp69UlgRQ7+oj4WZrnu26tsoksSizP1BNxJqNk69tTULtSKDHbyIdsLPWAYwGtgb
2sNdKGQX1HmtbUXy5JfFrq2qKtBcjaqtH37RIqZV0BjIMSCnnKQWrIvC+MVJydyw8Sxy8KeXILhg
kegYV3pBaVmVOR5UbWScm8rT4NcYL5QdeB6nQq53nx5p0HPd55dnIjHHQCth2ICpenAtQAKNsBgQ
mK9OKbGdzqZ58JwQhEzejhuhO7cEZHmOc223AyEvGcnhlTEyhoUER83anhQOw2Mykg6kQvqnmXAo
2+k4TzjTA7Ru7Y7km/5+ouNa+VJ+pkYXbjW7+fQZhOAQt/AMJClK1Ar5L9Zo3tcguyTa4U1YD/bV
VFozWNMKJWmZv7Enlhjw5Y1uiTho7QlHcD87gVknH1LnnOvyar5Sg/5Y6JG6c01ILtQRGyKcsDPx
vXnWLlb0gWQA03GvGosFRpXcRR6KFH2Sey9yh72XVmhnMV3exN1UrsGNtOvyVeg5fC0LDpmhxhdS
WpWczfcqRVAnSy+6ajFwu0VoHIeO7Ja5jd6jKfEuO915bhLakZYGAa4tv7BX3KFd8wIc1leF3jaP
Epze3gM5wg8vHJ2k8JAEKl/LTG6S961Rm2jKdLwb3ohtA6PUjnzMOgAJrGFGzN0jEKMtkGDALMTj
rIlwVIxXSczxnBKMuPBMqL8OuJo5JosHsjOrlAP0620FN3vjovM4liWno+pbeZ3LWmP6StA52VPs
m4VrXg+NsZvTTL/2Qv89aqt6Z5eMJ602pwf1GaMR0X2oeywXpIx/Cm6LhVF0r+TawZiTsj2FDm8N
mAzqIDvSq8ya+XAthgec57HsPzMQxiCF8343+9BbICk0qegepJ8XF50n8AtChfCJKG/A0OG8KNTB
GM14bRfA27Thyk/UGSFA/tC04nLOZXzd1bJ4cK8N5EkkoaphX7m9TiRI4x+d4lqZUJIcsmI2UeRh
GMGSWNX+Y5qYzWlS5YfpmBOD2LY46ONoU7N58W0bD/UuDWPtWBt+fYqKmijBWkAZGeZkjXQlfgYP
sZfmmYQa5/bbh8U6uaotPYcGw5i6vrUaP7lFeZjcTtFgXo1w2L/9KcfyEsHwO5Ico27q5Qu+/b0r
ARClnbr8/gW+LV+pd43jt0/qLTmOdP2InFtc6IWiwDKS3L6uXJtefoyQBnYye15iQmP5YkYz9A3y
ZKhHyXmsAPqszPYUk62w1eduJBM9uhdtNRKz6R/cSn76ZkO/Gbr5+qWOcsps/GtEHqS7GLwwDnnP
WAACuwlG8tqc6y6gSSIDJbrqXSJtSVsmqyZzr63KwJ01OFvZaWLVIYuK3eY98aXHuadPa8hN7DgL
QjcTS2GqSh/IQn0VSq/3mXN2e7cNTFFvzNYq9nL0y308J18zeOdB+Es15CRCW+jcUwUjMEdZ2nkW
hNShCxyjvSKdA7D2wEg1KcyT16F8ZVV1nIy2XelwOjdvRd9AGfSkcRj8KTBGsIt21bFf0/VPr5Dz
RvWWTmffEgJ/IfXZXWP0bILBuO4jcH9OnGzC2b/tZf6amrO5ymyyykK5LTJ5JrQE0ZvnfCYUXRva
bzo83eM9GI40ld31pKobLeX94dXtrTnC+yA/FvGrnDoEv+mWy1XsAX+DKWGg1I/Tc2iZ56hERNtk
IInGKN1GKV1Q0mhfUcB9plgYgsQTNdLS7qZGWr8yRqJWK0ODrlgWC5eFSC025x0DrCqsvyrirq/Q
5a37gm7BtKW9jb0OFiIxPRTg3CrawhfXczxc6/BovK7UXkh3YH9YOOe5KK2LVBvYgU/1fkjpWpLW
W9stO/WS9yQn16YvxNMAcZNlFD1wHPvxJrNHlsFGQ0JBVd2rvGOLVGHvgiJ1pYx2rbO2wRsai9Uw
SDvgLhtdaX46rgLfOFVSsxmFyWFVdMNDr8kz7tI+mCUbdncZ3YwjN0Y3x74PDh7XBh7XdV3PJnSc
EZvbMmMZLwjTYpkphzME7KivCHucnXmVTfG0w+QQYOyFA69waETecqUnC6ZUKhrb+j2RrXHsCBTY
CAS169GeIkIowycWPidKFfAxczQGc9MwmUG23EITgG4THf2bMBQAkiveSWVC6N3kwGVSOWc6Zj9w
EtKSkPOHhX4JbIC1GtUqbn0s87vSaczL1DHPuau1a21ksZAa9jbRi4NnxfaFkbGblWaIC0edlDN1
O0iim9ntrANFMXeB7awBp/QzVn6OX7croOAbnI324J4G2+Uq6YEZI7VoyzsjMY4l/r+LNu7Lowz9
F/KBLiY5oVaPuyronWnGR9ICcu2NE8IMcBC5SXlkGeC9sr7cDPrXiez3Q2RZgs04Zj6H4VmgZRRC
BFXkc6g2fY/XQ06ecbCghbakIDNd4ccNJaO0bslrakx3VSczncuCoikMhoW+f6Uqpl2m1WVbMiBJ
QVGu+Sim8kNnvtapJXlTiX3nM7sEpGPQQXHnsjsjaCVBriMEXKCo4aZxwKnNA0LDKN2MMHKW/BVg
iIaTXXi2swY9mJxTtpRdEss1aQgkic71UdDYIOQ2PzWXPUuT6Te2r+294dZpje7ZSpyn3LyAros6
JRmgF01pIFpMw/44JkeFLIWdnT4GDUuJtB3gBZWMVu18CXB0q1tZIZgI9Td/EP0xL8rLyCBtgURo
aBvxhSCVIuZiLvpuWsHHEDumnGAPc/vGmosYlykMiQGCLtLxI2NnBowjmRf0qecuJJCa8kl2i/SC
8PAmjyKe5YgLK3aNdZ778VcLqfiU7tKxN5ZR8o594cD5ez3misBPVlK9tW7iaAhqZ+LDQKzllAUl
ITwHo87eqjomCyWb+q2m+gfEqlQ+5aHhPwLr5mM3P3Rpc0XKoXXNccybq31qhVvvEazKGtd8kbsX
jTI4h5JXp6cCmNFQrHp63nVKl7BAuJm/LLPaMEb3PkfWsSX9dtV2ZrNb4nbcMJxO4ElxoCfEhuQ2
VwAz912eHPKpA5Anmk9WdhsLnUM8q2o3NnWAzZt5FGlVKywTBDdF1V6q2X4o++U2rJc7XKvrnJk7
tt/hjqKkwAzgrbuOctaJGDE6KIuT0m5uCu6T66xB4aAaWnh9zvU7VBBdxDg+FD1jMeRGDRsGx0j2
/OitYHh/43q9t+1b+JtkRVwOcPOqyYwwe/GhLLSceqD9OjMJmL0huf/2QTO7GATGqNgw6yzeOAqv
m+WD4TFzgOHf73S7ubUpzo56ROTRCoUHuigwWfuBkv37/7HAs65T150vXZoNUbgH2UbOhh0f6hL9
soLlEpDvDSEpRH3Sb52WJYVOnMmWDMfmVsRee2JwfY1EGq5T3BSMKkE3Qcw4UsrnnJvco4zGu+si
370WYvKuIyX7awIJ8lR4x7D2AqLaisu+Ieh1NgpGRSh/r2omm1dW23iXWcFwij80hZaumL5AobGS
+EpgCLMYJ3UJRaBW2ndpjkpa0hJwJdyJytoKy2MEYoNJbO2DGsEH2Yy76GCSt5HsmjOl4Y0vecot
AiJgEOLUQQ4XnQF+bwC0IZfpXHkAPabfF+mCxcnmo1eJyzyy/KvOnYFOE6tJ4mV0sOuzl4MOGowY
fY9dL7w+ThVY1gwVsgreO0fXDpnzeBl1VMA0SvKspUNyKmqyq7790VL0BcWsxFZq2ml2DxWF2o3m
mJ+0xzDbq2m6IuJTP/A+hBXoBD5THIyGzQbqTPNQeTR25S9j6T92jW/ItVNBf0yc+ZYb9AMM0Sxp
MjIMGQXbYVLBvIx7gAGud+P7l/SJ/drzSA7QlNleffswYZjeESbZMtfZxtpMVaco1IyRi6uJnS3y
qHaFCwxRjW0ybi25eY663l8l2L8uMl770TJX9VK/EzPXPRRKu0574rVArim0Y3mynioGbQ2pV7sK
yxRis9K697zWB2eH3N8tr+Sc8FQIe7hVBgEdGbc65CsdS5T5TXf8YjNW+acxD+FiAB93uGFBVQy8
yBg+8Rj51l3hUO67WGBCDRNRUTvydqgB39mOUa2GZU4sOsrhfHbkXZUX1k1fPtB7f4zxSQyWttWK
fJ9JKgGrJ31cJyL6LndY34fVRAxJVN5Vfm1d0i+dvv2pkPay1LEPccqobXl6AV3W07blKmHR1bGL
q1IOqSKOj5qQw60UvlovcTcbwXy7TEgkhNIXHScBI0TDJOT7mdw5XgVnMD1VDdK4SD53PrVc4nCd
zXNSkk64rz2ySEHpQd40QSTC8N80UZqu3FoXRzJNCOhw6q+dY6YnI84JoKjX0jTkYUjMq4xbCTSo
0CHVus6CGKdSJBj8hXqHv58AlGnUlvwxsca36p1q2XfrkF+noCXElYl7LpORvnH66FLkCfjOUpEv
SDVU1vizhlitxhm2lte++B5sDsTTWV5ox3EuUzJaGNlpDDgCaWYXBTQ6DPjOI2u/l7wxLjCcxXu2
Wa/hBKMYhFi0g5BC0WlHAy3Wmzs4nH9G987Q5sIduf113Mg7STBmHjk2v/T8HNVds0sijyFgsVFR
S8aAEuNdGq+yftmTAAXNcxH4pvesFPwIwFCSKCQ4Vn6xKsyI8GinTQ9m1JwfeG0sTsnkFbqiuanX
2eJxm4mi8qE/WpHP3MeLrKDycewaWYQSJ/JW3IPdRRqVXlTNweEgJkzqfjZbfdHcEbaqdfthiIdN
rfJ2lUQhN3RrOw4lu7PrEcCSFc7Fq87KDaUKdaAR6mA+SJfSE/LieK9fxqNNypAMB6SIVzgsUbR2
VPzkYGmrvqYjbwXEVDaj29DdjC1x2MqHsK4bBJzP4lqMbRz0aLhYbtQvtjUQDFjbeAYnAdGjtgJW
jhH4F5OIVPlgGWOQjjKms5jpY4zqHQD9fqqghupe9BASViCcgfgkYnoXYGJ1MYFsMBLmRDXAPWXU
xdZjuq/DPw3KhvG+dH1ehhE6nOnB1ujIla9qqCxxNO5mT1Ja0xNHPd+TxCBOGre/GqMBUEbDM2g1
/5OwM9uNG2mz7RMRIIPzbZLMUfNs3RCWbHOeIzjE0/dKN/5TB4VG941gq1SylEkyvmHvtX/MUsNq
Wp+mMzFMGoitZUUzVunQ62kzUxFE7tIchwZBHcubHK5ISipdyoS5+qhq6ZNxsxUJLCsS4MwRhFnw
I3SUc8o4Kg/17LwFY/+qfZ5oiH4+Uwf6qGmTsj7qd54HqO7MNqHECynJ6IIcaoXRY9Ed3FQG952l
rNvN4EKrhrWNBicHqA34rKqQhGmoWDnsi046Yg8GGRCFmVHsLMc5MH+FqVUdCDnds+l7tlUOND/n
A6+w2AVQlCeoxERq2IcqzD5IJaYcyO0iajorv07nYjZm6TETbuKhg6kyE4/AFpBh0xwLSrddDlVp
DxPw0SHx0fDdq8neM07077ewjn+Rs90wvpvTuAI+KPvsR2e7xl7Zh62vrTOoo0tZy89hw/dfbPge
UQtP4sumZISMwDolNz9qld2vyMU5W9S1xlxPK93ljmwR6zkDKhfmrhGb5ZsTBnIPL+/M3XaE2sII
KhV0rE54/u8Ptb+S2gaYWc7tLcNZsn86wVatYs4ASRhanHkdBFIhnq4Sv26ryjtieRARGyRzeuvP
rQv4wVmhIHsauP6lSDbtfM3j8j5C3RvDcrlPkeBF/rTIOJT5TJraSLpziRMzrH/0VFsUk7ScksfO
XJY/qc8r3Z8od6ZIau9bkp/CbGy8E26BZCDfD6me946pX7pguJp5a330zBtzGR6Va2+nvPXQfRSk
KWGNK6Ae9qK9It7kHxAn3KB5c+cQI9gaR8fXpLpWdpCkZf1SZ4nOTJT4qXeuK0H76sxmLPDFR1Nm
2tc8WfBe7p0S6jcim5/rxLJnM7H4p2nZ7MhQKUCv5CaP8OZjJIUtXsmBiHKnemFDuMKa4mU1bkjp
gKnNkcrIBG/JTGKc8Yop4Ws2ahmvtp8eCcJ6JAX5iUidCroMUbtl15CFkJ6Iy4EyWnjWrbK8p0mx
hoGSgI513F4labmJtaQvKCi/+qIg6QP28povr5lDYE5GhGOyCQaljEFfTftHWzrAfsTTRp4mB5nB
NYnipfWqLXbN9TZvWlIt0yjMcu7C1eQHzeExsrY+2Nilq9ZgoYZFL576guWjIZlxUvP1dX5mZ1tg
qpanWhXc1uAGdVrmh6q9Ce114+BS5S61JhFtk814eLW8XVYqYm4JTthbKwMBYLx7r78KY7OtRcCT
3gSixS/cI3Q0rJanc13dmpvUl3rYEKcu/nCot4rE7JHwCkb9Xb3YJ05EfNPmE+t/Z1dMipGDDH8W
/fpKe0dqJpgxpEdFYlXDQtt2DjREOayFA6Ebzl3dtS0KEThcrqTLhrEa1QM8qXZYv6bKWnfbOE6H
zE8qMY3HqUD/vYVv7tdYBIQxOWmOxeCGdCRoTC4zmSog29SC1pqY/YXsPPlYEFKPK3+79f4M15jK
njYgazSbMuJVe/sqEbK5/Zm245aemN8uyz51vc9tvtYC7B78uvfu8SLvSUaxE3dwaN6cjMzF0rOB
O3sXE5hsjNfvjz1xOreYJ1Pofk6NGNZn+AO0PB691H43BBpSRRJZJe5n45rbRuxlVd1D3mjpcoHz
uhB2d7QbfWyN9MGEphwkmvB7Y/CMuF0X0n/Ep9d21ZlxonH2og208UUQsbOXa/in6lIzzszOi7rV
bylOXkMGezu3NqojMcGIcLbHlJrOoa5fgvGx6lqIcP73wMwlAXsSYKzepa75oomoR5+b36ZYfo8L
9+puzoFhw+s9jS7b9b/X72rbn5Od7oHq/cjXCbYwou+DRQoSjExW4YZRxsFq/yo2xM19reOOtLnE
v2SKLQl4pu9OYn7V03hfuozaLIRUp24o6QDFwbBVR0RQ/V61C2k2vf3YehqA4UVsAOS9/Bsx28+y
ncxbI1t/sJYDhR2A4+q75dfkc6/6hHlqsCE5HZG15MeuDUeKCB4hlkm45NIFcW4yWwwoGSkdbQIL
oEoWXEYhc6RG8JDFDhqV4WevtgfpC7lvC8Z2dfiWulepuCb6aE7sJfQeh/psz+31JgBVwLbPB+GN
sqCEmBL1DCqgpolXa0J5AwE0AXDwy+daunG8SyGVATbLShqlnlA95NAN6RVrIz9cRVAA+ifIJy5b
oeAjY1/M8ceKeBVlNAuXRrr/QgOzMb7tiN7uzcdmAEQQij3hOaT8pWkI/PcZWdH60G7OD1Eu5DG1
waulQHsvQ2EeyNjE1cEsxbkSSC03ZxDbxxrmL5qRXuyWokI81TCAVON4d4IPwZUKADDdtifRTdUZ
22Fc6m68AANnq+d91Q5U88JfEXLMDtfxOzEdzmlDyLcHJP0Ch9+IOiP8XPXwPtfEPShzfQd2CkiH
SQlijzfgEe/z5Hc3ppzzpKMqbpYcQUtd3kkHMAGQsBxgndyPswe0dOPc6VFAZlV+tLR4dgP7Umhn
fhSoxYv0BcBuiNWXwpUoSnvfijgcUvOKRaTk853HSYA8Hr3teVqs+mFGAVHCzF7m/Crir2GLCR5C
sux5U9PmMK3eqSzHBS2x9ZVbVBBZCxB7vOp40C+BtiV7x52PMPGigD4w1yB0+5AO1gyn11VM93O/
fDmKC15J+rfOhE5POznsyDRGTVk7/sFQ3juT/xdYuMVdKINbJi8M8HVOreeTIOjD4mXq6+0nvDaE
H742Ujylpafv+0WdXfsq7rP8cpf32sXJOYtYFJiOzEGcwqJ14kE89lPTUc057CfVhMe8gzvmetPH
GKzurR4s9DtqP5H7i+KdtR3bmT0k1itZ7pmUxrc6qzwWAQ2cQ3eA8LPec7yQXOfP9H7kweV1ApU7
v64UKxQ4V8/AOoXHyW+PUsJuNedF7qtlWpLCx3lTO7iO2gxJqELAMCFRKRjDccG3sXQHXv7C/Ozz
6o7GeoEkN2DhwOwM3Nu4OJ7+4OAIjMo42ynPUU/0b161nNGww1MbKkBi4LOF3+M003WyQRSPIawz
YzGCKA38l4C4Eaie4fPqOntG5Atqpx7pW80+1wart/hQh6jw7nkO9ODh97lji9PIPVOAYAJEvRCt
lV8ht5K9ydww+CZjgf7JfbaCxXub1+kznaebxmq799ZtiMX8wSgr37u8rPs+zQQKv/pmSA0iAfG1
y1b/XYdx2xlTRG73ttKitrqNTWN6ogXodhaEj8dUTOjhmXe3A2eFabj33dYWj6s2UNpxgHVhZELC
e66b9M1S0jssyPOsfuHpDcpg5yrj3stdB20LQiyc8VuSsYKZR/eNY5BUjtQ+F6FT7sMMuki39n+E
DP1DoMyHkpEs0yFpxeXQNDuvMy4Z1hhNc3/QU6GItGjvzQakswY83A7ZxdP5cSR+h7k5OkVdLhD7
vF8hyXWRe3S5lO/ABniR021p7OjyNWiHJDPE8I4as4jGHAJj24vbzJHo9p36Mm9EyffWePAcnqi8
1SKahjUqFehQ+HKYBgb9jHDtVY+06kbemkzaSjexcIvJfnQem/TodeHTyMXEYHD4Uzsf2LAl0/iH
RZv3boPgeL66IgsGxabGvLnvTGMAylV9j4VBeoExxnpJ3FT/viZwAC+Rce6TFsBkiuoInM3Odfuz
0O6fohK3NS5vagIRxtZGeoPqvIdh2s78zLbc/D0H2RdaIRKz557130JacN0Zd6bLqzUb08UbqWsX
AJh7DAr1YdgWNmudRKn0kndGjhaoOdmCZMZyUw/Z1nwYRHd1lk3PNcQ28YvvrvfE+h5cOg986fgb
bQGlgeUVtwPgQPZ6Q0IcI7lbtsGGdB1+Dwrmgipl3KNvowxFm1kYv8kSchPYCrD/YILt5kAFeyYh
y6VTxszbfAi9NdjrjL2lets0egctIUhn01vYMSFi19tcuq3Zb776qOzlpejqOZ5hOO5gbWE6/TLr
Lpomf9ln15mE9spxnwXzk60goiHUDChizpPfV1GJLuFoMUJ1Jo+UJ6URT6buAUPVFJNgbyZ+VxVR
4Z9YbZa7puXeZEy4E9V6sxVGe/adn6SVYuJzGAtP/C5ou3+FQXmyFQQcv9cXDn1wZhmZ3/VsVpfp
mtfhhC3kCtN/IB+W3dBwR/fMSk5V5d7i59j1ov+1tSbnZf8pR8EZ4JRrHIj+0ITMoueZcMplOA2T
eCE5FeBpt3VHojizw0IY4Cn3HFS2dbnXsDjJ5+bXneGp9qOHvN2EJlf1rwb3aROc0tlDp9BtP/mt
+Dw3XRp3TXOcW8TNtmUcJCIPyxV/EKmx8bcjiEgO3Aim8GVZPwR92B6nwSSsPLAfZ92HMVH1POpB
z5/7zbiIlDn8FetBoiaZ0BoV7NaGN8QTWvFVKSrhQMWLXU6nbF2/UUWuse055YHvtB0hkZaxuZxm
e37Phjwk8kgM+8LhASr1jev6SPnA4ymzgARvjz/8xqSSwWKHijE/loMH5conEqcXJ7FZdwAB/VMr
3J/rVSKbe6jYN9eOrFS8YIIg5u/GGEDjlxBs9m07ljvDOQUFI64CL5lnnFOosFFI7oEuMzyZvj5s
KIl207RxCDEdqGVz2+ripZq39ExVDH+YnJSbNCRzQgwP82bLp3Xsu1OTN2NUN0OIp3AtwMIV4rA6
GpdpWBIBYuogoR4bI0f/nCaHI97cnssmo52pe6SvgYNav0V+1VQQBLGzXSOa0TyM18wYppfJWjFV
qoyZnWy6w+N6N9jipmOStJMXOTt3U9jnR13puGh4JYJQOVHHGBfyL2hwGC4xAGoTo/XATK4gmYVc
U1gkaCSw72bk2xZjuRdmj6fc7Z60oMpTNft5DsmVVM+D667co+VcoHOwnvQ8VzGzzkSKEavqUBA5
RfkhXT8lFEl8B6oFgGVDh5boSpY9VtBrXhDf0CRp/thuM25AMLl+SeR6NUy/iDt4ZM5QHYUWV1gy
CGqTda5djz9XNnlIqMy7fhC/XVh7ozlh3+oQYDapwgXR9JQHS3n0mekfbY0B1ViwlmK1fIabB597
fuGr2wTFPHepw6g58KswNv36lPrTm0akPYao0oDEHkNpHQwxo+svXeDfOBvNmqiqYrt3CtZjTf28
SWcf+nCrnCE4jNMYYUzg2nQ7Ggz6XgX6PYd/tVstfOrZ8LigGUKdXLyKvn1yumBKxolI9sXIYxYV
bykymmg14kV1FhzJhkjkSXwurUkCZ7MQHlAWiSjD41Z7d02FlWTE3BM7Pi4I32frbFg73jAwqHL7
4KTZBe5wl+Zt92hsy42AP4vIif1AKZkstKuH3cQG0YrJk4XfhDg1IEJ6zKtnBCk2e0iMdEWznXNt
r1gZSHGYNJPKrnjYWhg3qO/ibEir7+kv/CwjirtpMDbkDVQO7lp9Fi2+OQ7sveNjdGdBBbC5uoRS
hHzzUT1oXb9ZC4JY6K7BxdS4VZshIAUrK1iGEVpV9DwSyuYaRFKM49eyVbeQS7o3R6dX/KztHdIC
CL9um5+M7tGalE9/P7RZToCGH+wD4hHITyaoZVl7H8905d+kjvRv/v7p74dsqK3EL1m1/us//Ouv
f7/Ysb/tgPHnP//73z/960v7JtBRwYsU/+s//OuL0UTJ86gnTMv/+ZEy9z9/+udzf/+veaBZZapG
pun/++J/fop/PpfOlTxYUv3851P/fJm92P//r16R6dV6TIb+p6/953OGkaYx7Eoq1//1n/7779ys
28IT8X/9wi6kMUVSkP4fr89odeq0GNX573f++z3/eX3++VwrpkecysdWSpcM9xILbAEtjgQv/r4B
PzqleKP//q2qcPn//ZNYWZzul3ocIvp+M0aR5iWVM2MdCuz8VXrFGEtp4Ua6/nWjkxIOQhVDAdMG
xx/GfVA3N4iwyIy10z9p8bQhlUU71X4ItspHYFLVHmemP631g7JQ++cEJl/sftbnBUkMkSxB4sk2
/zBM/M2urr7ARwmyi1zrFk+HfSfTHv/EhpAqG4xXX/YIx6mj78i3bp/LFOGnK7gL12Y4+Zue8Jfi
HUqZrSGa8t5yeigE6IxLq5EULE+VLE+76eKsz14II7VkGWK23c3ii+q+g+UAFsQ6rltz6gUwD4i1
EU91nK1LVFhfBkPxi591OaW3O0Rprw+DaQOAF4X3dnQl8yBmQkdn5qznsXad7NTqjakt+s4B6iSg
Bel1CzMK8bT6hcAewQqsaq+n4iAP0MV/UfvYp3KgJkB6g4Ue6cWaGx8Y4r61ZZbJSLIfNS5WGZvZ
4o4g+hP7GTSoJav1pjCijSXKblv1XizzlzGMl7pMMJyRlqcRI1+L4NEp4pBYEoS+LsMhHProPtMz
a4ItGgvBxA0Uh/IXTPXeybH1bzmLMElN86OgBVy5qUevwMrgqz3dV9QtsC5tqfJ9bj7mGjCaKgFy
oVJCh/OCoc0cckQJmvEG41J0ed9lxzVSOqa9HxWIr5Uz2E9ddSRYkL0Y4gLOdIqSGYL6CseA98xM
kKLBPEuXLJ5KRtzTMn3YnuLFG9kfbNuEBcHN0POqWhOHEibhEn70Kc9haPfoJfCG1YRRi/KSeS3N
VX52jeIEUeoEaCQJUizMM1PXM2VZaqMJWp2LweTpSCYc4EmLeAzDvASdipkdoXfSPjHExuNQrqx8
QJ5JzluYk4JHk/e+NbK79Q0EloU7L7GS48PmowRRm8/uQXXDDh6msYMaoEjWwiUZUltx0nHIRLLO
lr2V6o+iFoell+OBoLeXGVkQjeIRPXi9QwT0G+o9+o0CWVveG1Och8G6w+XeJV4ml0u43FfGABjN
Ei9tQ886T5LxROjs6wa1kFNGXp1ZR2pxzNuzTIYBuxJeRLGrCveP7xCQhkYJ6gxZg1G7moSAGWbE
AgStlaRk7Nvv3tm6U25mT9DdaPOITqq0cO6pIOqWk3UFkZfya6WG5SRT0Vix5wh8i6yK1dpRt7KT
TQrLfhyq2dgzNEMwOP+R07ZGlHkoKAarAoDX12co75J3LF7LGvwK+GECohuELcYLbBOJHU+QjmjS
pWVt+2L1cPKLzrqbSps2YtRDgsKmjC2DOVhZLeF+m7gDso4QCqKrHnpl3HFtt/s6H45ymdig2927
SRJrFIT9Xe1i8BlxBu+sTA2JUkPKBaZuzMZJHHZRfn/1sNnll1zTeDagDLRiZclO6+oxFhwy/WGU
jEv8nPor8Man3mAMY+b0jrY5EKQHQvYwWJQ/M4IqUr7KL6XGb7+pGRTZ3N3dNpWJLDHhOjx5u5A1
PcDl6ab1P3xkGRBhUvtIoDuL8A59/lzob6WkeVCnNPP9W1WHyeAhuJ0Dv4jwrk6XtHry1no7K2Y1
MaM+L6qyh5BNakTHoo+z4/yapfwhGQwECyUYCXp4NOs1VuHoHjYwfDDmSeKo4VW4xa2JPPqE+vQN
jsV7RbBBOip7P1vG22LP3zSL30RmrSifYP8HoRWJmYEomY19QEjVNRUeZ2Cw91YVJJ13T/nNglA3
PQ10G1duNZ8cz6Ixwjdd2TP8ceabICGo/T1/pwQTs79XWbdsapd6BlFd3fT7+qMor313Rv1ptRnZ
syuLPGWxVh6Zz1XYkaulOI/1co1gQFane/t7KIxmFxREES5M+kbCyHVZxHb/lAPHTkSmnlvjOjTt
mXfKGhpS6n4q92utf2fm8mWY6Ogt4hQjZEmFFRA62DAfbll1iYpr3pdoQwfTSYy2yJJ0HvZyKIdj
ZlvvW2026LzkBA4Smc/c48xeCP/VuWTM7ZUvc5g/zZ6HeHXgMdl5iArM6WG21retahgwmfiBGUuw
esk/KjJEfduOfPDbt243OWyRktT38J7lqzr03hYSNVM/212GRMgS71NBx4CPvZT2t7+Mn5MBnLHB
mexla3pgl9Czg81e+pZti19BLq5V8M1+jfmSCwD3OpsqPVIm0R8gc7jH/Opf8sDGCmyrPonKitci
dMHVNCE5eeRAjjz0jmOtkmGyX02L4ZfmjItBz0c1M3r+5lJimNMfMfbELflM+qDzrkS0atBlxP1h
gOSJfUNskQXn5cwQGD/ybDEhm4PDEPTYlS16QsFrGRgjA5qwSwbpPgcYK9i49NVp1HRa8MP2edn9
prug8x6RjAUzMbp5eFvnJOaQPE13mRrxZMzAWbayPEi/fbWWOThWpXMTdsMBzPAY2QpJHkJUpo7I
aYNeEU7p8/qqU0vco90XSCMIIo2qrk9GM7jmAEPLqfrxveEOj02bPtzUCwGlRBHlTvhQeiA4ayul
C1mrm5XOjF5N40BiJYdHgvdXkUzoOffIG2npq7S9BEX+ahRvckthOzk5z+WFNPqxJOPDsNEi1z2R
LB185R0qsU8w6fbBCw32aT3j52x2buwJ+fVU+qhnUuNX55pfQy1SIt30hJPYrRDVqR1WFCcustdu
LB7t2v28PuM105O934F/RpqFoU7eQcR5ZqsyR6MdIJac2HgXIxMOAp649dIuCaeWbZrhEIVj2kdn
9CGosgjoZ0LujEHcFAKZ0aDuMlTwEVC1eGaxRv4ONlDJGeP0ydBQzUm3OrheBqPUVBj4e/kG5WgF
l8Q/d3HG5sqOmrJ4rVfGnDPzL8psFY1KnqAb3VWpy7OC7BMa1vfapsFfiTCZS2gySqvro4UfYu62
I36NE+f7tmvq4QeWSpKaZvdbm/1HkJFfw1DttPqnJmNR0o1DiC712LmI2pfc+sklgZrOf7S8aX2n
emH/G6IsrLPtV8mGjrFduL2UKN17xy7icZBDInPztNIYJm7O+y6M5pnBN6wgnLI+677DaLKKbL3h
bq0KdSn5BhFj6BXdlbJzxk9G2uOIpBxcJO9H1zOdbbIPs8O67VTC2Q0rU4WalKWpHhMA3pxR3sIA
0Uf2cqqfc2/iktE1uzglfovZeUBo4x8I5krscXYP2O5+SEb8hoZKYLpTyFzXzw5+3aB3Ib0xVwfC
/e4QAkKcqB+GLnwsvPkaVCXOc0OJBYQmcaHMntcptVnPo5PZjCaNhtB5uMgBdFxg5e6uUX+Evz4Y
o/ZvTNvBsyxlz6ZV3evWzQ6ini+8McYpMA+bm40PjBqRwIvE83MnKcansq14C6zaPORrwUKtNmI9
MkHCS+QQAAZtOC+IMRU0PS2lNoEvP/vJLpnceW+i8h7AM1+ZAU6kmy5N2rL6wdJiJfVx3E9sFY8p
p0Ej51PeuBapOjw4nFF2Z+yr+ALH6t5G/3suir47//2T6PPgFLC8vn7aNry7TAY20dfGAOTWKuV1
1s40cMrns83yM6Ryc0GNUJLBx6VDmsbEK4rlyEmSSKdjNtEWVCqL8MlMZ75mieH894PojeFcYaw/
U1hQxjbndN7ZSvxpper37dDHW5ZexyYwxF3fXagLa5y51DbwS7YxaYX+TbSsl3g6/KymxWT4tT2W
BfLhumAYHGwIfK7/S1+Z/X9/KGtSwARsBVb72oVp779a5rLtXRVwAWZ+mZR2McWan52a2mcEJfVm
JhWy8zxL77kyyOSWWIbd64sTEnx31AYWFBqSjaCnoj0zJ0KU3PEgdfPSPPc+OvIiEN/bullxCjRe
1oxWtqKDKuxa57ECB6mWsTiBEGM+G7DHBuFfgBgweZRWaDLLTrI59cMKCRSbGezgVA8hTMI19Q2U
bIyFUOp8rQuD8HBTHkrjZd2VC/1cDn2ILAwXzUPKc8yl2oltZ0FhMnkMj9yG9ScOuwrxSenRAtdo
2POi/i4blrXS8r7NUN57xYzpBKZhks3zc2gBbfA9Eko6hwcsQqqTWFe2EpTegTpiE5UsmU6TpW9M
Dv4m5JmY1eVNaU/ZscjU3s3Hb2HnT0ykvhEgYrquxveWvFPsmiZ1KhB/DrG3Bl/htpQfzUnaxqFQ
sAwGsyUimjjKOlS/vIGGyDF+Ka61ZPHQTV6t1ToAPoi0vYtLySGvAuxNIV4GPF3oGa+xaWzdidtg
64xkx93LxqVsZX5vhrfbUAyXsAVWgo8Jf1Vq36cOTn6QzqjhcHCyJw53NjrjpXKelo3wUWeFwOMY
zQSqJkkJCsBaKHECKm5opZs3yHukTfsEX3b4xa9bRlOWSINU/ZJnzvckbpzcJ3GN33P2cVno0bkr
Ompnz3M5bVX9bAT+m9VrSgvqwXYSb0j8u6i1l3O3kAIopH1kD/yWWjNB0ME1kSErbtEiZU53wrfC
NAAJYZtnPFJmhFquyZ584LfrR5iJHWpGHqYLDvkaD2yOPN/y673rq98KgXFsLeWhNKY+0WGfJrAR
aBNncDe1IqFXbrfzsd7sMvGF+Z3VKaJSaAwnTYXX1eIlQ4fyYjGo7VePOG/z1nM9n0c5e412Ws4w
Gdqo6Pk1vcD/kBaZ1Hb/i7512i9TuC/X2kdwB0fYJPk39iByXiu8tX6SC5fjXDi8+hYHpTJgI+Th
dVpRRPTbRtIH7pgIoW+zYTphBOBV2gJ31zc4N70b15fvq1jYMo0kmA5EtVqKOWSIDHS+rjthnt8R
y2jsrC0UZ5RGveXNCSl7ku/u3ZQ0qqesvlhD5rNz8bsDJQ9qIWouYuEHLiSLcYueHBWPtD2Inj0K
mvxtNsfmpjOe6m4FL1mVN1Mw/kZt9Ox7BfGd2x8WZBNCA7rLvnsYBQD5smfPVLifvTOginAGVuaN
98GGDo+iyRZEzqSlT0GFBNUrIZnOeDOD6wAoaJCiwFRyCqIBvRHU6sSMhRcJy0FDCqh2OxS+2dE0
8OcWiqRWjFtHBar10K/6MFn9fR7idSoDuR2zLr2j1wqOBlO42MW30Qo7Cge6nrJusNCx7eXCj+2U
h47VdT8wnxNoNEv/ZKw3c8uc+Cp15fzgNV0lZ3i53yoVJvZgsQGlsOeB2+xX79O3Wd9mHft2x6MJ
toP+10RU8+ZRUJHyo/ZVh+gR/n+/myp2JnU9pdgIqUTJokC4x/ZgQM/XOk9KWM1FhZS6joUcT6/G
Elc5/PxgXB/yvIpQFbFY3+ZLgCZvJ+3ynBuUfvDmxc6WK+a+zmOESJdwr7w83PcMQE49Mio1hkdD
5ycN1O+wqBrpdIMQhT5pi7OVdI7VpQgl4Pt3tqTtwZmdjRNNj0ydBv8W6FKJqZ2FP6HN/j7QVXkw
LJjccAvBAo4WKbUux5p4tthwhCNc00pv3oGCfV0D6yx5MUluY2mC36tC3E/N1ZkAZbb7vLqGYV6l
wuNDvYR/qOjuFanAUdrOTpRxHp8dUc17ZU1fKavrvR6CV0N15BQJ4ymXl54aLTJKD90rCP1YrFZw
tMT6cXVcF2rGPMkhbWS8LmE45tE4th+uY9+W2Yy2ubBP4I4/B87tV+Y6eUwijL73loU1rayhgJZw
LNrg5Br9W9CumOcGgyxLvT7XJmYc06gTkxIqwevzEFTdR5rqY7e+e6Njnnx2TpQcNNrUp5w5AMlW
lClmxwk6tseUd/7OXbHl8qgkdMuGkKyJUJeY/PVcPzG6WLiN6P1whbpxIeGrKJ7u8wOE6vuqR5Zh
NORo8vRzEx2kRPsyRMQ+1dWFd0SQdcSgibW0updDjrKvKY8z2VUHrPuIViEc7pZSNweIHldB3wK8
h+d4J60fbjF2+y5wkoBvLJntnSblP2Ptv1MrR6F5DVHU5oay2lmiGQwXrQDqYF9WkV/kN4KExq10
Dkii7Lg03xfUyJGikonKYUwGt2J5PYjyZlElpUrfM9Vdja/UQ0FpeOzimdg8MbLkpxqaS85rnjjz
8K1696gUKlBbWA/CxoOcZhy4I1KnHeVYCXqJKXeInFhV4lc/ZJ9IEwQmRIdKY8O8OlI5rwcMy1SS
noNIi7oNFQ8AFsYMN2oFbzCu+ldoMNHOwxVL5Jz1d1633Q7ifSuh9HqgDOzgriyGKqnabo2K0v51
fctUAZgZfhRMIEPhGZfFkxe6JyEcI0l7DvfiSietaoTmyGrR9r5d2T7joAl7zRZy42V/qxpyFFyf
TLPDVowoyAlqJSUNEkz26a2o2kYu0YiktWjLx+KuDriS+laG2C+cVwuA1C6btHVe7ea9ayvAFmPJ
JKNyiO1Yy0u11veEhP0SquH3GLZftcfrVgULt3wY0ERay08t/YPVb8FeIft0kFFXNeJuzJk/JSSz
Q6eZk7lDEOwR8VUkfTIqnoarWiRHhao9xoF+Es70c3nvrXtMRUCVFV7oIAthiS1cdMzt7b2w3DKS
iCutztA4osPxADD8a5kXH0UngDDD2O6bYVgPJKdsULYo3sOe5/UcFsGhLe41uN3bxQ/3QYgBFBMn
EWV8sRoOVr32uwGV5R5wcxtrGxHaMJ/FteD/+yF1t//8dWOAieT6xKCDSPJO/9TNimsgt75428t7
WVikqa2U7ptW/c4WFcftzKm8MCKsjT6Zr9m7Frefs/o/XSO9c7MqPXbcVhEaP/QWHCoBLQWSm33P
A3GftVdP3CGbZcPKgkzszGBC6sGp0nX211LT7WY6BIbK4hKqBS2BlyNIKY2H/yLtzHYjV7Ir+itG
v7PNIIMT0O2HnEdJKaVUKr0QGjmPwfnrvajq7mpf2HAbBu4taExJmWTEiXP2Xruxe6BI+Qct5lsn
MZGP9/Kl1utzId1+0Wf5HLThwyV4VQYNPvBLxVK2LWN+9DBuo62LbgwXojfuq1L70cGlRw2h5Wvd
rk9jwBRbz0IW46E92EhxJivW1h2bJVEyATzhIFql+JK4ts+KhE2nNM0VTNOIJVx8DpJBKI6Pam6u
vGqVuIMwcg4H+S7q8WfkTY+DFfgbCWAqdvFukWeC7dTgruvkvEv5qIk1Ye9oeYFbYRMw/NhfV6Fr
n6oWnYZBd2hqxn0egkPsLAzhEWrBQgefovnxkt3naXKowATDezfZg5+JUAfNiYVTdZG69dWgp9yl
vfGocpJqNCO5tmAQyYwGBYJQJ6HpzuTeXmccEpc0wp8IzQmWSWNNK26qg2McXGJLgAMAecHne8ps
BfAetrp8dyRSzKqF2lWaV82n3ZS5PeW8dOdpwYohO/MxwO17XVHp22GjLVRvjps6RGNNP2rRWwMd
Cq3cGDn66Lzde5ITUgYvJNYM4E6SbtxQepcBmfu6CTrmKrTXwxbloZuZ3hbUCWc1zNwT3LtVn9/7
IeNnnUxhoEztgNbTUfM/x7gbnVVuZCUFfGTjyI5Ssq3UtNRkeQfALTkEtbehWQbuXFU7a5a2hrV9
sA2MAUXX7gy71nZOHvxoGhysLfOxjd31P0rZfsT6a26ywuMxc9lrL2FhoMxNLoE+e+BTFvSsfBkN
dEu1Zv6MiJw/qK63dvCrkjniYynQTFIm5ee4M5J1Tq+4H8kWH75VYffw9Ns9potToMGWSh2FRkA2
wZFNPThqJjBFqxOEwY22c4CDjYAhbg/llF4SkattptvH0Q067lk9XtCtWhHIgGvAMLaVPTJdxFkU
ZbcVw7ZFPVTRIdRHDr3+1YwrQg66krt5HIMt4Y9oHTWYwXXRz/EMIYwfumkGrq49fKt70wIMr0oO
5C3ZaFzm/Xw8HJ7Zjx9jX1wyA8HjFBx6lDnUvxEuTrM8YQux1qfAcF6LsI02ctTucvPF0rJ0Xzke
1zunMMKE6Sob1mNNZNPOS91oJVE2LSHOsNRSgMx3OMZAGCyugdlcYMqADTeuwtRG0z0LLlr7g0hM
ciZlgS7MX2RWb15UsPSBji8io4c7A5oMTVMf95jLqv5HNnBfFG66ZgZIpHBfwtYp+z305x9oo76I
ms73tf8gfLCYzZAshK/IvCw5Q3smgEzcc94ZBDQYwQtaZWxFEuMvgVbMKNvSpFAbs3VE3MO4bbBC
Iu4kbEGn/mKGHm17A7qfqspNF9klfCBWhgoo39oc6ZKO2ChzU+xjlwYB2ZU7K2jYuSGht6V9Y/D6
MUok2agoqISsDq1Z7hHLoA9M+qwxOiQ5XiU40LcqDTiRAdX0AjksBttCND8lK2bEJgwHmjBpbuBR
Z43JyLJoc2kAGp2lWi7lJiS8YGMN7+PsEQVmygycmSSx6AxGS5QzWhB+OBLKBd6oFT5ZIrMirVqx
5OQzv38poCpVsPf9un4ZMqvaRZBscg2vdpuMj91oPI9+dMicwGZP9J4bs2rhAVTpEUTjufGH7AjT
B28FIkUxMuJssE8B5YTbOia7tEjICu28M4aWYFNwuyxhUa10K07w82hrTZRbSowML1lmU2riMIgJ
L7aUY4Ev3MYMGKk7qa1SD3XXQNpDiM+0sw2mQP0E4M3zXulJcr3j+a4G9wcCUHJiQbcEISD78tSg
Y171kb1qIi6hkZ1L81WFzJTWjcXSWRndC6Cu+5gs+rzIb3zBMYE+1E1CBKyfJMswZ9nACc3QIj6D
xDsrY8x3Ugw7P2cM0Vp4gxqYqMCajKMKzWbR5VuHRdWnhZUh492ZeZCupNXE3OfUpxoTdJKmF1ET
1ms8TQHLscDFybWoNWjT5aTTGY7RchnjDVg/tR7cWqzzBJt9L04Oira1Muw3Vdf11nSWVei3h1Y8
4JDHWAKAXAlOMUmEIouQx1NWpWsvCeuV4YZ7UJ73Y9tw70bh3YiJkFU1x0bBzSAHWB+pxcabTtjC
6HbMZzE2Qr984uRmLl0V52vHuxmZWy76gE/JthIbgLpcfqCxUs2kLUK7qxefBqY7FrUF/uM51rzL
QHx5K6QdOC7iblgzeUMY0LbDqqC7z7DOGVfzdHHs6pMZAsfxCvdOz+C0KHy6aOtxUQrU3ZGILrlS
L4kH2HWyTbww/lF3WoibYzvLoktU755a9wkHQ0KClx1q5h3N8sdSTN4G7M6470FKZLde7n9YtCpp
IyDEj8P8oSlpWrXlVC3jfLx1udjWmp4922S8D0IxNP+c4vAlnS9WXxclHRJ6F1nCdDiQl9olIK4u
ZoyCXBHN6+xHH1u6jVfJVrSLnNDn7IAeJNRjXOKwlFbVGL5aBtCJ2py8pRDbcILENbbuCWbQR1xW
T40md2muj6S5wFeHEYtkFKtAgxs5lPAPe/cpGWlYBIYQSC9mn3ST1Cs/EI+J0++BcOVHv7iOUVod
5ZRfVCPwHJg6kIXm1nBR4JIJgfJjpHNZdfdMj58A6XeLOh45YYO7SGoJJGeOsqs5O8y31DXLaoE9
LvhBCTWcFcbPwYJVNMTvRj2gnsxZcfwxM2+l9Df+1mRXoSrUvY0l6iczsZOtp1cU9aQzI/hpuzeO
EBV42cuI0B/glECbziKbmUy6Ez1WjH+LnZoI3vMducyIc11nIukXiG+2eEMY73gpgzBUufB7xk03
pPVOA+TbediTDF0LdjQnI+QL/qXJSRw0bIuG5140VXn0/XnrreJVaDdvjuZeYj86KRRfO1jAwP4Y
NdI2Ofa2Pe1jGS29abztRU/+XXqYspzjTKvrWxnpOytKb9wmXkaJpu0MKkLOeTbEaZyJY43HsKpV
ugu0clFMTbermono5ZYFOpH4u1kCQqT5Xn1ETHqIqY2xkFjbjgJxAW/lAB7lHDSOTxfCJDyIrFqf
3J4Wd4j00UEOnGnZWEy4Zggh7RpT56RPS87T2jKflLXhcLsMK6PEVvJZwj1apSrCFieLL8+IIE07
3GGdEeyhjlYY4th2LcVAxsVpsjTemE1efV2bbREMGB0JclfxixmTv1eVX7BwhxjWxojcZv5qdOsL
r1m5XLa/HkVP+nGBDYHOaEZ1H+TWtAztAf+IzvMe3OZQRfacPFG7Y3vFrs/TDGwsczwaehJ0Z8j4
Cbm1VWXPwq8EvhQb63Uk9103PUQlbfjK9t88iWeprVrEZShaVaj7uLVgAcmOEX8u3AaEhovwzhw5
3tC1XOspNYEH0wYzic9uGKBD11v7CCxrltT+ZHCgg81lF3CiqVxyzKPLit5N729rz71tY/g84IVv
e6cv7oxx4kqnjwX2bJGxek8l2BLfpG5hn16bMBx9jayYcLoFSLGsFNMojJ8/XCauvKdYtxsU7J62
HUporWYS3tCEpN9VQc0rS+o30AWM+iju8t6H5hDJXV5YzG0++DvipaFhKEw8n4im16A697TpKFpl
epH0QnKAy9u+6GmvazjSG1Hio4KuS9+2xONEyojrMY2odcg80zCc4sS701CN5En7No7+z1gpGyGq
pq3sdLxkIYgtxvf4WhU3X+pvegg6hzhqHu20vjLiI/YmoSPD1gemPEp+jAySShoq5Cet6OkLqtjK
pdRLPjhCcQ1UETImlJOLOkBLMbhRhS+VTT7N0ZiDRj4JKuESXDT3mT7bMg00NLshYZZda8W2aUZ8
7uYMWWc83Ck2tV5H4oI/c1qOQWqu4VRwwm1SFF5mz4ikAli21DtjF7kRjnFV3WCopj8YcZ6srWM2
6dbRJcOyCmp9vhaaY5K1u1BP4oMB9odfzMooRmW9nej8gSaV+9ykrC9ATwmFQqhhZdV1VmKp40+c
gNWJ1pEHy6N+jcPupYxixgn0D7meaJ2EOvpbq8E3J+lez9b/JCRienIoyGszoS2i/GPNFUUCwZ3h
QcLwvM9ceR4MD/2dQ9sx16eTcsRnJqkog9o/kNnAtwXawEla3aZeWK0CSUhHn6bFGggiNL/qSc9o
RQHN61lbm5e+Nj4KccdiiaiOfBr3HTvsccKBaKki35UI9MnBpk3tb1VuIILQBvzKnkEKkxwRk0Do
JP4UfUy17yvO+m1nPiM7+xI+ac/uSKPXzOg6KoYcib+uvQZ3WZliW1NIkxHXTLgqVgN8ARQBA94B
RiIV8ptlAwJok0ymSR2OJgph6KJsMyKpknjvWxOaQuwNi8jpyyPhpIuRKz5EBcTTFwzMmAWbCvMA
kc5M0+CmNBt18JL6K+b1W4T1CPseaPkyItuRQNZt5fXXUPXI8PJ02FRp9xPdIrNPQa6TVm1NGEnY
C0mSzkyUmwbTBIN2UIIzeWMbtMIm8ag1L5EDd0GfUA7kNn7qYRrXmjG8dZmztoskprcW4Fv/0iKn
W0j69QwoFmEhaUeHJdMd0PforZZZ4Jpnw5pPVbk8GQW7l0zZTa0yxx9d3wtQ+kxzeQL1guEPbcpl
k2cP/Sj2lbfxTI5DlVUfhqCoqQ/7v72l5rd+v/v7S35/3R++5PsT/8LX/eHbvn/G98e0wkfC+P9+
mO8H+PVY/+OP+v1H/P5xs2WdEfT//lz8t7/xH37U74ex8pVMR3eP3ZEepFZ0jK1JAaSwd838EKRM
KxFSSVFtwAltpvnzJBrmB5mnc1d9ft/okSsdvz/aNfSM5sjD/EAvfoToN3/Br6/940ex0KGtnb80
DLDFskP9/f1fD2V1af38+4Ml9mRgMen+e7TeW0gEvt+qA40f+f3mH9+P4R9Mv0bx36JS2ry8//0m
mRooWr+/4fv90Z6HBH98gO/3y3mU//3W7y//fsuI3b8//K+H+36k70/9erjf7//+zt+/+O+Pfb/1
659Jb9du0L8JNyoPwOFA6PsFiSJx5lj5LiAB7SDsClHx90cbWJl/e/+fPvX9UWbJcbpIe3UYRO1v
ba0pjgjmfyJbfoaLjzG3d7qDT9eogbkYjhMvw/xPIxOghvNbBHcegIkwMXcTzhZehyW+wMaUFeAl
7B7jcylPmu++Fj11VdKOw3ngmFhDg4vLLzRLbIMMDFhicQqPZNEwPmQw3aEr0Gz1MU4mHe6ZT0xK
IYHKDRFxAWb2dZ7mH1M7PaBOPKIxmkMMmLUzGiGeJSx6GFN4TTFyvWF0Ik6hWfaBa+AWSi8BlFd+
HJoPopJn5es+KluMSpzaCTEM1tIBXRApnH9z7qJ2FIj/F26YN4uqkiRSG7dZ7hCDSVRUnRe3dZq+
8APvvKEbN1pjJmhTEHKF8QZgi/5IawjyTwyrS1+1c1teHxUVYZXk81CTeAQCeBajb9yG6LkHS1ib
egjuEXOZDNyin7GY6lWR9w32TtWtym4N4vExl4nNaKxHETJG+HwVvllpnfUJueEwxelS+czBCzXo
S1OMn5mlxDJJMB/ZJo2QONCu5Ghuu0w1P323odIgxDwJeucxnMvafNnXFMKNGVGCDx8g94Mjcsdw
V4lpXbX+fsRihBc4+0JiXCzatsfgTRXpt+U5HHEAIaIWy973aXv4IEXU1IOWOqOhxjTAAesAvWqA
M4hxuWoRzZcjnl6rYM6MwD3/mXnavV4LEzmdQIvtDBii6rZfpH5iLDxXKzY2AgpUKdqaWctPaL7Z
z7B6tGpfPDCq4P8U03MC+4GB54JW1lvSGoilrchcoeGfmHNK820cQn9t9vPBrdbWoXRuvM58E9pM
IssF4T0GnP28ks7Kz4rgxVcdFzcWcFuz2HQzNLOmLp+bDNuv70Rn2tCPLiSv0ptAEcr4PHYGhAaV
sUkTCB+Jo7DK50jWS6zfC5ot453ROEhiykkuyRhI9qGW/fTQmTklLkMj9LNTEKY5aO0tMX8xaqiB
BkLPybq36SdDPXtIhBjWnlkgKssZ1w/erHrK7i2pfU3Eva80YB9LigkfzqVxGVP/LnK2qkbAwPnr
LRc0qUFRD4sa0HMG0+5OjyRPKX3MTu8Rp+NgbOjOU/llwx2iAbBOT06UwlZUlBvxoDSMNDOksdkg
MqyJcBdV+zXk9SnViLoww3SVxN2jrH+YSRSvPKpyPVXFRqaMizO51wuyFUCi4deaM1qjSipmstku
CerXHGfsshBDum2YiyyZyjPD95udSzYlE04GN4044rkmDd2Mrugl6NibNMJ9lbyVAr54hrZrJnck
lfWsGbMPKTIEvYACw0Eh7rmmzWXbMQK0dnoDImyS9kGvS0TqBq+0NmAEzsVq6LjRFBgBso5gfE05
5mPUXe5j5LrbxDrnwqOkEx3yky767Jn9wDfnHD5lHmISXIvVwNGuYeYlSLSgZeswIe4y/YajxXSD
DT07YiLbqZmPT0aduRocaRsrGYKmTXC9Tt/vKl7am9F0ppPfToummDAHyTl25/vN739q2s4AEf7p
w9/f1LAmFonoTqmYdce/PjZ/vzbVOyT5/qHK6mLaCtmC1qz6/fdX2BzmFOX9aSyxCxnwGfxBewbu
g/7FaI9KNzHuJ9BgRXvqpuziQn7eKcM8B0ru6diwUgahvoLHO/m5hw4OWGU6QIHF+AeZJMIVeJN0
7tHMsSNNBS1KOoZMmD1iQTqDTMzB3mdl3a9w4byg2bkgv4622qyRNMPaPKYZCFazQhQhsNqSP4JP
xTt0NLvXZZTcGb1MlwWHYYpqaDyhh7YrfChHnRfWcGi/cv0sSNUaUVjaDtfVMFAZ98EhCaIXsGX+
7Hd/b22Y9wGYPg6z6Jm4wUE4mSiuAkRbYqMLlCYGrWTNgRAxMl/geMEnwNItktre0kAY1r4Qd8Qn
DABO5KVCj7uC74D2EZwzd82+su1PS5t2uk0i1VRNJBhb9XNlZOju7GbHg7aL1CSsy/Y4qzzh/zaI
H8rOPAcvbedc+X02gWl9GiJ+8Jz8bHWyX5PUsyvH6Tkb010Vzzmz0lt5ZXprTcZrE1lsOWMBDyd0
1qM3nSEGmYeuvboVFDYbqhERWuitesJei+ZRVxkCCGTHYS/WQiLqlf7RrCcNC/zZa+ltWLVBO0CD
XhrRFKTeb1SGfyr0CJtKgS+wZI66ed9XnVrrEryg2/IkErR78Zn6LaF4ByuntQ0c4WQs+MQ65w09
gNYswFi6NEiiDlgzGmFOHp4Jao8w4sNkIuApTI1ElRp9Z8MhpTFJi9BC/74K0OcMNlFt1rV23DfP
p0xNrXDv0B0ZJYJ/3eRXIXoCtXBwEm2758756gvoNm2fvOuG2MxQwEZX7wSwBJDz26c4qy8y109u
6r8iDYVbVaKS0333xMFoyZEZCWJc+Esi5OjvEZZDetalCZJuXXnGE9KpYmX72fNoc4kYlIrreryK
lHBtR51h418L6oLWPo8k2KJgONS4ABehI3HydMBIEWC+NFl2HKI04rIV/tGuh5umsT0SK5wffZRy
arSUS400d6XIdoia17rPH80x2jum9UWA5StDS3ObNvVxVLy4sbCPtgP0tX4mbomSXocYA5E2m9on
YIPdoZvY/XNdfTTaLrXnGG2PUrhvIMF3IQqHqILhYuQFovKtk8BT7NyXMXkggI9cvq7aTzmU5t4t
944ATUknUC6rwTm7A9e0oF2xnmiPrPw8J3CwjD+HCtSWkAE03hBTGrYbNGhxwGXKIRkAELVXK1dT
hE3Lr36wXBn7sHO7FQq6pR+6j2Po9pu2lQ+aFCctvEdPC64EDgjTMaTrZbxnJIJcLnQHjvx0sEbD
5cCSVbO346aFCLLpWnmWKRl4hnUAxIncn5T27ezYMiXO7dzeJ71GslrA7lUUX1jnFy1s3E3ZXvQx
6Un8oKqAy9nJFvu8whFU9ehuzS5aZb1zz8kBPp04q2AMsZ7na/5I6AjQGJa26361AouLz8ueR7Gx
C4tgpYUd7HLvVBb03YvYp1edMfwZbJ/ZbR3cafAH8xRqrdAIidK1uUSyEBXVOlQnZfWHcXqfJnM5
of8E+wEusg3nvDQBHySMypUqKSqptRk1rmMSIIieb+91g6yOkZ2lw8/gImEMa8GzIQ3WWpscde+H
1PxPy/cD7s7yaSJfbqG15ZeZ1OdsmlHJFJ9TiY0wG+hJK+ee/AZGL6bYergI1rb6CiAJ6cxdmEYQ
HR4PgjQ8BT/EISOc6T/VPRmJDsyvhnOEGUUn2RTRunDyd9UFa57yZI2z5Ga0ynZd9wtYdYdkyJBQ
0/snIIGU2MrAt2sFuCWVcKt1XBcnT3rb1vuejp1Cm3I6kBHMS5dVQAbnQenIKppXyXYPQ7LZMl6m
9geUBP60OnQms1jokFsWDeCDigZ9Hua3moncufQHqPbZhd27RDxYfTKC5WyLHS1HxGFTvlFzR6te
VV9di9PGs2YwKFVBCwRqCUgCBLmP0FthlodLhiSoGK6ToH1uFOWPfkIkM7ZPKpA/WU69ZUfqdx4k
R4Fcjq6r73ILFTaqMXNi3v/En39TxqB7hjH8cHHbzAQdMsMgHc8gda3QvtrULW9rM9xlurybOuPd
YVCxHML3yDBepg5lEuNkFoiaRnATePs6RT7JTPAgqtrZZlapbXNH3ReT9grCkSHjzCtgeWULB7HN
M5tF9iUoIZ1NAUNczBzrqEUfGdkJGXeo3HP/s+6HZGNWjJD0RgiGhq9lj99XcwZad35Goyf3OCPl
J16GdPOnf/v3//jL/yms6lpk/Pf9Pe9FOQMOw+Y//vKvpdz+l6/afhY3r9mn+uNDzb/NPx5Z/eO3
m+Nn/8s7a+bqzXhpP+vx/lO16a/fIvgs5q/8Vz/5b5/fj3Idy8+//um9APE4P1oQFfk/p1MJy9BJ
oeKp4nf720/423fOf8Jf/7RvGHKU/10Q7q/v/HsQrvtnF3mPsKQlhS4sMqp+JVsJaf/ZtXAmcjEY
5OCaZNTCRm7Cv/6JiFwLiIvjWrhZhEPy1D+CraT8szRsScax6VnenGH7f8m1EsL4Y3y2aZn4/SyI
hLrrSuM79+qfsqrLMQPgrqX2Y22Jj3YqzlZsXW29ZiTgECrnR7zVV2azJHTpbNjxV1jl/l7Xxk2g
Y4xKQbQW6cYPs1MDLmuBBfkQgLUjsXPDbP9C41RbzUFV6I+mcz3dOH4ptsFgkHqAKm1ojIutGLUa
jevutdCLV/jYALoQ2KOTIAVoRttm0gWVVLP5FPm082cBJaEO2E90rBEMPodwp0LnJqdcHgI1nvh7
T2WSXOWUnVRHh8tJcRGouL11JPhw178LPG88cuo69iQxpbp5ccqYgN9eXvTyPgtBFBhF8mb55jEe
863p+1hBPYbiWO0HmjMcqwmTHIO9it2fojMvooVA3wqxMmzE/KHA0pglRHmxdbV9eWeRfY1F460t
0pfJoX4sprvRjeIl3ru9qXQWMSwM5NjlIEb9dwtrkp9OzLajkIFNjAQXZPBkcNoj09LOtzE9QKMK
kBdDXYqfi4AUVad090amvYbC2cs2/YrVs+1R3vpAEXRMD1OwMTQTWD5L64K4DUP9GOfBQaybIY4z
++AbxRnJr7Wi2fKGZ/WqRrlDcHcTh+MD2NgYP4t9M0eaEnFiI6O1fpo5wgSRnAyCoSrNeq0C9aJJ
AzSkGX15Q/il5+FLBhfGKW4jZvTb0MD0wFkKRjd/XiwcFC2D/oTEauGI6QXU2hUtIOqoCWyr7Xz5
5DKFkflc5emXb5BYSVVyBVbPHvxSgDlajh0BK5ndvGfQIWzAfVmpIxFuqaVk/BFADKfIfkx1nlm9
ispbwWU7eLcN2bqMs11qmxy3GCKisUEtTH/kJpSVvmkK9LOdPssTC2JTGcI0QQWGi1ESsQWQqEui
G2N7rA/KLu8r/6aN4N6OIfWOm2topxMmwJ47Ut0i66j8zGMAOaAd6qP3vPcwrhvpRQ/ZC1zTuHiD
vBRD2q/cKXpRnQu1yNF3pRauvWaq9x5IUjSgOeMwhCGMBAQ17xIXFtyApsBr1ps/igxhcTxuOyzF
c/pEo4sZCOQk685AoEPyVeTQVvVtDAtlUy5NwHYVHriVrUcfGvxADx5qMN5LE7W/E0bZUivCr1wL
v+oq+mzR/fQGOUDJqsXpV8wns18ZyIFxnw74NRzcImBbeeUoMzlP0MAK87s6Ymsdm+mtt0S74M4B
piTQS+hRdXKj9AtV/sUCnwTCVumEJwe6xxA92I9TjSi0jjEnPxXCSw+DTzqcBmg8o+HHkhUuqIXO
TYr6J6QkXolY3TKZi2N9HRjjU+eG86RWc7krxmeg5aoE7J5r+i5g0OvmhFPbARZ3J7z3CnJqiRcC
zGsoxu3pS8ZJsdB5Xie9JzcghcGANJ4kW4wpl4ggFt9Cq5xfVYfYGNhzGjkshfZNBzhzHyoyiuMM
bXFo3znuqx1wNWBer3AlUAAHpbz0tsuMCBWb7ohLUsQfHU2Axr/EVQBQXdn3OueMnaZD+3BJVqmc
J4MnH161foqlYqaJ1tF2EAhUYkvky9W2O2Ndj9Uxp8W0dmx+TBkVd+F4BE15Rkzmbbh47sA0AsqC
h7AZei71CnG204zrchRPnuyoJwP/6lfxG1b4ldOpbT7HCcNZZLZW4NxlGyV/mAtG10EP1fKJre4C
5BiUBuKGRVyhhUjKO73vzuw4SzNxGPCS4twM1k+/sc/IZXGv9PkevCon/nweWTasAdZgbb0cwfoo
lk6LwsmPygXhKDMVvf1UNla4OivXHsQ23S3urILfSivyu24oQINYLqFJOPbC4lTJ7nmKkdZx4SK/
K593ZtOndMYZbZqFtSua4mFA2IBxJp976MVLpaYnx0ZPOug38Pmf/IatYuzxLzq0gewOX0/U5NDW
+AkuOixaL4Cy2KhoI0si1gQ3SUBygIxtFDHYBehW13AyVqHMHrUMMkkJ1BYNqQ6QH61T8ENZ7Uhe
DZYtDTkPJoIEjiOWdNdapxqRDfrZmHBW13p7Dtz0NGG0WhIJe1VGeUfzEjZL9pgF7YfuOUSk8Ozh
rEyRq9NOiHVOyhVSVaOgb2cOaK1bawV2t8PNSpJRXdxpZXuuUq5305iJizTulrHOgaapifwK5ryN
kdzjokuBWxp6sTI5/S5qp4jh9Gf2wshqtehbAguluKUFbSML4A6jOVEXT5o9InnmlDSGNgLoenqM
lLi3qxAdS5xsrGC4qdIBshj5mksqCkayP+vMPYn+RmKvV0PzQouPy6xzHsBc47aD+ZZx2KXf3JIH
rUdM6G2rvisEc19dw7rpmPWX7hr7TCO0V9TOteoZwID55jjRjjjosQ35le7th/gBa++wL8vwYDol
KwrfrdLC3+iINJPmkOMyWWQePDKnqp9zUT+Lvnm3jYlOC79rZLbctDkmkDF/cGokEjPUBsNYd+sQ
ib70EBYt8vRHniH8BNYMM9jeWPpgrLUoc1eqUySjNBunkw9u53EEt69+R6lEiBzbdk4Hq2GmzqUb
lv6rtMMv5P9YpaRbr2JxCbvizSmBsoSOhfAhtBg42XtjvqzRT+0xXF/9ZArWI4GGiiB2onKTtzkG
XMRsW5nkyTG8VxUw+6bBu7UnHjbsuZCbnjF1OD75Ufw11eEL9vZHy3kuB05oaT4+kUF2HipYqrFG
7nPAmtsnmbtAjoOq+MSldqoyHpRK9YZi9oi6kzqJ9FFEV0vNN54spNyyJqzEUFsgvCBOM0IMk6c5
7Bh3bLQs52B5Oty4FKebROjX0ar83SA3vgjUrY3YjR0Yk5sgdoqWSrv1SWdauSOiSjKZ6OzEBBKr
SW2okweukIJIHt12d8gU4BX3Yq8CtWw9Ve7JDFnh7wLEVHbb1J/844jJQfgkJEuTF0FI/cYLN8YI
6CK3h3Bt4CiKdM71PdvncmBLNkuKxNii2a6Rp1Q+kEn54prygo8hrkiIpysr0Rcxpq+8uUNHLABH
s09pgMXq2fcAWclVAp9O9wUBnQ7tSrTcEKvdJfuMua1I9JH2uDYaUgiwDGPXoraC2fhQBfsAMRaI
WfMrSem8teU+QN5ZCrgrVQtCyrNqSR4ZzHrbMA+ln77QYOjxLgQGTdWInIgiGmv8NPHKSqY5KAnJ
pO09ijBAQzHJS2J9KAlOIDLAx5jERKXqvmWNCDrWqlzjR/S0sAffvibmuqvbWzkfmVO6/4zrBgXK
l+JxhxV9DwDiYZLF3WAlL6VA9JlHMBNKlzTb6A2HGloi0Nk6od347J9gi1FmdWcSkMYVeVgdevHe
dDgYuzCaTPx0dPzeavvZT9NDNqUsyPHsy3S1T72C2mfBBk8D0JZe+mL19XMXX/pCvTnSuXqZ9+5r
4QeHng+wKmw5TG1Xo0rfgcsdiwglWx+H3sougEh6ETe1P+R3aTI+jcawbd1406TJstF1CtyOED3F
PGEBixcsrTJx+tjap0XL1e3xMN9ipf7QdI25DhlCizTLXrh5lz1ytsrE31xc+zD40AIWXF7dq685
L1YJQCXKUZD3g3oeemTVScZ4zH8Rs0/C4iIAi8+N5IxPQ5LegU8w6KKRXiAguLlG/Izy5sONdXpa
6l5LAhslG0aDii1MWvV7x1WyRSt+Z0SNtWAVpE2B3cFKPtIh+BqHYNM0ZN3XCFQYQJYo/w04Tcx9
468s9NGh1+2uCXlWKqBgy/0POfi01CPg6ANgHZcFIcISXDtQOVU+VYtd4fhv3cTssbIcVoKKixeq
UNnnb3rQE974Cdc3XKVa/PX9ZGtpt1duUFMSUJbCs89b57EtChhkcNY5Gswq5XSfWSxfTPmurTWX
57p6ivT4OFnzy2BTdrQxy5JgiLEM0JYGPZtEPnJYxDFUUWwNV0zkjyVL6KqGe7To/pO5M1myVMmy
7K+k5JwUUJRukClSt7VrfePm3QTxlh4UFFWar691I7Iq/Vm5mVe+mtQkJOLJC+MCijbn7L12GKSU
ynGFkMqA9u99LWAcKXLjjmKCTOBCf8X8IHPQQo1Xfu6vJ6qBO3DruCT6KKb1gTCI7fa8kGYIgANt
kSIHldUdCgwZVqVD1FyaF5TZkuQpBbatr+x43c9U7UenvmdDINlBYQSAn4Gjms02Wqn3wDv6Dcy4
KxN5twpmFIkk0busBuWSf6YHcUa22BvBLoaH8r0e5TfZ30TG36995B/ZMqF0ctGxxTreYTPAbiyr
B7II871ySWGeM5zwYNT259V/a/T8HqbvYVw4DHUxpC7sANeDDbE41fpj0/YfCVJ7BOX7PoNFUQQD
W8a+/0nRrYs50pm027Ip4El7R5N9UYI1ju0yPrwueTeZkM4hGe9ucShLGhNlYT9CE2Mgu9le1PV1
2K/vA3MioyXYlbYDG5O+W5JSb6l3HHFAEzTGXtu22fei0h/bmf1eHGKU8B26xf382It+3fQZh/C2
ECyTQeBtAwTCe6Efigz9J2uGfwgK9X6hL4a1jN1bYdnYOD42pJKASz4HmLGcDcgf3UDDjvaRJZ/N
SZ4U6IfN1Ct0+oH7QEP3kIYRKgOi0Iqo+jx1y8cAuVDYwqI4n+stFmTaNTXe7+FpSuIvlOvWAtdM
o1lVCrSsNE+Kr2tUf8ycFuMrCJt5RJKbp/N2LZi18cR0gBZR5NVR/tTEw8+GprMnnU/LwEQwyp5s
JP0dExF4Nz/7DsLls9FECo3+jyHxxM4NaZo0AznSSBQeoozx4hdq2zUoxggW4ZXe5G2CcX9mF4WN
jWwKhISJSt7Dves2EmMxFoRhi+98/cqmccAbsJkEG5AgBHcxJWrchyw1Gw2ge42g4kgFbN+ZRsa4
hm8LZef0j5W8zTrAe13+nKXissmDnyEa6dJ6lGgN4mGJq7Ucl/ey9c+FVTaU08zOoDbY6GNQ8/EK
lKux/IvZ8KljgUS6viBJXbIPxPRxxGrZbJIzda0c2NSGJZ6e2JoNT5yHLpMloj/k3Y1rhf2CjVyV
7gigoUlO6Zh5k4AbaE0K2d+Vr+8wUDYexKmE/VDhPsRJDMpFxrv/fuH0pvg2oCf6Ob4seP5a7/yP
/5fy6v+HldPApcb5et30f7Q0076Nxbcvv5Zb//F/+s+Saez+rxqp453/+39WRZ3Q/TcEPYFIQl8E
YewH/1UWdeLk35C2JhQxvQhLlZvI/05d9K9FUfiNErG658XyX/9F/VIMpW8T9lPpm6MV77uEc5B8
7pg6WGE27nL9y13fk3Gade2/tAZ2b9GO+t//lR+r/vlPT9///V//6xr+X68xU4vFEMI1vPmQld/8
/qHn4NMsT93yGJtjVn98+zoeT+y3FxJ/vZAsdauKSRqadwiPrbP7h3VZdDgsDyaid75uJv/x3Ad+
+4Lnh/S7G/P+er1Bua6ZBddr3adSk3WB4v7tv/zaaznf4S+vpewE6Bg6dsfUnv3ut7P5kfH8zN6v
vr99heD3vz06v6xfrpAvNrQl1tWjx5QABKNKsOun/2yl/LM/8Js3/sqDiSj0//rHp2EcIlfxxxcA
cYxcjlRi+/bvfu1Pn5/YL7+bPSJ+DcGTmUySfwEnJj8ApTd/+OvnH/ibNxq9eO4WKF61iEIf55R0
lVMLPrVA4eJHixLwwYuzT6O0oeLoVrKu7/QUZml1+fatifO4+d3VmVV+vTeQV63Av2iPJv+Yiyt3
gG71JbHHAZqluh9K4IjrOTHmFm5GU36NB44ux9jBynTlhySaP4UeddPy+PbPeWUMRueR88uT1uE6
CT/k12iA075H3E7EZvRQrPSJ0t3fu8b5Lf9yDXD0KDWM6vmC0MNnBXS0WQ/xIx5n56N2JKgmjQLw
D1/Va2PnxURk3d6tp3rqj5FdPvoeOF1VUFB7+1Ze+6DEX2+lHA1h6Gbsj+6ynoMpzR06O7RQAA/+
5lf1YrqJndQGfur3R91r7BQm+JyuMtq//fPPY+w3Y+/cgPv1TUjCdwwC1+EIVko9uKlYj23msskQ
Q8sRGWNPevv2lV55C+GLyaGIe78tqcsfnYFO5VkmCDufhhyErbcv8MrADV9MEVXLgQBejjkGNk+P
JqJrJzQd6yxjozr5hGeRDTP/4bm9drGX3yxhzijN1AAAA61a4ZTmdhpHqitkNZ6qLErRWy3x8e07
e2V6Cl98kvDyABDiAzmuc/R1orh7bWhQboVPtLs/+vFWzlTP2Qr7f7i71y744vu0Cx4M3fB9wn45
G/Og6WT6Edn2mF4IXUUKGK4kKMtDX+c9+2wwFzZB/3ur9H+/hAQvRsmao7IQ1sqLHnSHdwIeWedP
XubFU/f3PtjwxWwAls1tE0DDR9xcdM/sbA/zsH7L1rX7w+t6baS/mBL8WHeqqMPlAsRZd+pVm14u
ceg/vf2EXns3L6aDegkHIcQgOBfMy/uS07hwTsEaumF5onGrDbEvJMo/r+EIa3oDYr7pL96+9GuT
xYtlcsxHf4oD6KB+lvQz+XvzhAGQrnX9vl7bKftIHpwn7t++2CtP8bwH/nVmKrIxD0ZRhheZC2Af
/Udsbgt6FMEfxsFrf//FdOEVoJ4r7ULnou35rZh8ACxNpchc/Xu//8UMoRlZhXaBBZeUbS6EQCkj
Sl9fvf3Xz5/+b+bt4MWUEBLjjnvbCS86t8nAQjv5Vb8gm9JzlHx9+xKvTHHBi0kgiNa8R8dWg0sJ
YM94aPfXrKs/5PC+UUrYr3m9gLF5+2Lea1d78VmuWs7V6CXqxENrIavP/phM9KfHFdVQCHQDpgNe
+dXf+OU0GTyCuB/Lz0Q5pbLfBvFiumuLG6VpNo3O44aQepz7+kRhA1MEWmMPLmeZdWv1xZuACfy9
VU2+eA8ejIzOX+xykrEawMsHukf6uDpT/4cH89qLFn/9DFZnzpQeMn2qHFoniPFkPtU/8PUugYf/
YUwpAL79Cl670ouJxZOlm4jczBQjixGEAL4CS2FsL2X+p332a9/ciwlEksQDQVHPJx0kGaQLlx47
LtM/fHGv3IB8MWOsY72SvUQDrPWhYniyQ5EAMWKnYOj8zUu8WJ66MTLnEK75BIz1c9DAHegW4pgA
Qes/XOGVRyRfTEtur5Ng8ZFwdjFszPgc0jkkVv1hBn/tEb2YlMiBiJOsWM2pKXoFrFLi4UhRtsT4
tnHJokZ/eyy9dhcv5g7OfoGPBRCMfVQV2B6KkC4mnJyekNv925d47VZeTBixDDEoTCUPKl27K16F
+pqfMX0NFfrHty/x2l28+Pb63LLvYUk4hWqM6XKCHZkv447ctT+8bO+1m3jxza2tdZyuNyvZU83g
A8ZXUZH9oFBnsx723zy4/m7ogmr8uobpOnype/oUMNVy5a8fQJxCz4/WtC8+z0HeqOYGbIBH2kI7
Vupuxq27Ht5+Eq/8Tv/F+/SxA+bxGKYn4FuKdlyngzAhzLD08UX1gNDlH1b9V7YY4vwDfj0ZVk7c
pF1dnRoPPSpZWtGqYxzNkcQelXJoTIhva0JRj394Ba9cUL6YkoA2jDlVYnly1lZ1x1rbIYVBNORZ
/0hIV+JTRlck8PxhvXjlcv6LOUompsnFWNDNT9La7vGvVPPFQDDldNmiJnKfUVAHf3OTcBZe/vow
ozafK5JVHfjkdKyJb8qoWpCl0JYhtFRZANb6/Pb4eOVL+Udp45fX1sSl5/T0Ak6tDeSDzKrpMatm
5w+DQvz2qVH5fPEhkpag4VRq0t6rjLzVbwujQtJxQkCY3HlMKj40qjH2LLEp0ZCYk68yPKu43cOo
szsOLx299WaGF3EHq47O77Xhq3FhM001xsifpe9aS92/KipgzA0hlevj1I34vrY1djQEzhXugPkh
pFZjuntF6OS8HBPjkOoA8ZH//YFY5bQPPwYB2KZ+//Zjfe2+X0wPk3QC9o1UN3HAwNbCaQSfEavI
QlA0gQDYZhJYEnya3aqOb1/yPDb+j40lj/rF96A94kJzH+MDDjyvdeuj7MeJXL5knhOcU6RuLWZr
2IeHt1Ub6/GunksBPfPtq3uvXB7V71+GrAF44YLCXm5SZKzFRz22E9LT1XWSfHhyRFPJQx/4RkUP
PXKks1xAFx0H1ahbz+paWs+tnG+m3HXT/FK7iEAnICgsbQUQtpzNoAUuEYf9GdXkovm5Jis0GKp7
8tEJHyn/cBvi/LR+8xTdF18elhGCMnhuhMmQhDdN71EJYSxF+Ijo/1MDTjWPN4ZwSX7XqqKmXm+B
onpJeoKYNbTZAdwETpkLNcE2WB99mLxecZ3hAXUR+BaxW+QXg3bH5mtRBEJ6KFCC1HFuVSMJSIZo
h7d4bt9rvWZw1N5+N0KK337mcGVfbE6WDkZoO+SGTMrOJYaGHfsZ3gzYR0xPvnDo9tO7clVfRYAy
lqLAVVWu6wrCSHrtbD3Kt5WFSq6CSc7HiJiowdnJREUBwgBNM20p97M/+IharO1nS/hY0ICywHlq
POvhYiqzHBRx0Q31XlVxMV3Vid9QpS36OJgvyjxbPLPVEgsSvXJ4iMtwWKZxNl/pg6wEAQxpB0Rl
E5k4SAHkY7EwLvMEu1JwaZH2pHeqx4D+yxZeJLgaJmijH4jCCCIYLAOyT8BfTTAGE9YF1kT0Re1I
AgsIbZ1+klEICWs7JQCMPiGGA+eyDQJjz8zzfzhfUskXdKEaUK/DNly7euDbBg3RFLgdGBtQRolJ
Wvw9LaBlhhzozGQEX0ClpT3jxn6Z/Jxhc5A07M9DVB0a0sqGPQpQP8XV0oR+1Ox9RvpSHFxTBGm4
4cvJS7RDSI3nuz73OEPf0H+lKnozzrp0l8swIF59xjQq3P5K0D3uPluAStFdNwVgF0FPJkF90pIw
oHuwjTH5Ws4cQfVCg5IH3kkoh0iwObQj4hku0HoeDDQs9ctDPa2j8k7455b42+KmzC3bwjpjRnuU
1AtMsbW19rbTuJh9IMhFtnwQhKfiCcHGVyM/6h2gp34QzSa4gDezKJxOa04VwDFjOX1JF5Whhva7
MJpd4gQJ3pHsZD00/OhQFgBu8RBGy70jYO/KDeR5htF2qlDTXOf87hq6N4eo9+3SN9iEgtodiwsJ
oAzrVIztkAyxcW4NTXiv7aPnOpyNvO5IFQNEnprBI7rELdhEb3HhpjMcgsTLMPI4uebvoGFRAwFZ
Swoy/jrNK1wwRKHATtwkNYVoZA21WzW7TE9G2BNm9or49jQXJCx0nnLhd3Y42r5KXaf1hROpIvtc
KhUnZwGrixJBQjF0wS81rr13EjJAORKWHT4epLdd9SgbrN93qcebfYwDBRiXSQHcAmhi8ui+IeSd
0uGABw+nPZgOR6GrwrvGglpt/DGPgwf0SsjDjqyRBVTCYV6GtjzqRnc5agVBryA+IchMInkFeMkp
v5gGmSqxV0lXEUs4OV2Cc9cZSuJHnCJwkpPOh3Ki2AYJUX9riqCfcX6CP7IkkQVDse6aqF7RDTST
WtWmMRP58zBXtYr7XSecorjBSaGQ5iJ16pBqN16kXKCcZo37K1MROzgcavo3CKQ89L/+riY+K24P
UYRxeUATG9b++2TGYg8KvuGzHw9Bj7+q29ReryQ+JnwiZqPqKugU8izO17jVEydWh0Wwq4CBEKXF
dGC6cCTh0g4qE2TKa9UuCB6ZsqK9JuS1BTk6rdhoyehwu1tdiZZRGifpRB45ZkJcdSH5sdm9bGbA
BaqIJyY5t5SyiDfhsiwTdq0sDaHPNtog/wgLVy7Pjk6tAUSLVW6BsJ/51dM4EAxMhh+fKnVaZzHt
s1ziZjmE/jyZfWmYPcHlOoaC2jaaPUsyIeowCjdtXMEKLkc+Yoi3RiTiO3lt1dmVhwbMMDmqyAZ1
j+1Azf7PbHRNb7cZsNYIvqXoZsPOeArMcVEAj/ROCXAblpgHxLbikhI4JCvwP1Z+Hxer1KcQsgM0
KxInTA9f0J/r9Z6KoopwN0BAi+xWRKU3XFapLBIMDplI8Rl65GW5F75YnOwhyYXs74KBXJ58Tykh
a7+rOcicYxIVBdqqPlQGUV/qjsvwyBeaEnuG8jMcA5SgZKF8QA1ZR7dTSObAqdRrSSr4jKPJ/aiD
wi0eBIQvmJsqbSU0kTZyhgegEcij3b4jDYVvIVAMV9hd1bdaFW7/TPB51aWbJMhn/3tYFm1eg2nt
RfsFz0ea9wfmVxR+Ya389qJG3EmoGzF+0XM/IH5FPJuhWscq1aEADtMEQyWryjAUGHjRoeQXLHSe
vK0iQqzio+NjLD77aiSw52TA7PEFgHeTukeyjOKy3SVtBmMRvQ8VTbybhgX0kIy98L7pleQjpLy2
1Eh1irVGBuhVHdSAdBkG/6KJsdZVV7jtw+qmAmrgf7ALCZnRPo1nXtVGS/yVAbB7dGxwPSM1z1eh
M/jLlTLsoT/wUk33oyOnm3U5Xpr+xlcKDgmu/sJ9j8XDpsu+i2eQjGsXYjtHszmSVKu6ZPDQd0cO
K1vfzVnwETJHNl1bTLryoSw7mTyxzfXBZPlDCvuR20M2cQaeLyFBi7PtLcU25Zsqv3K6Ds4NsU9y
eEIeXizP46grbbdtZCJYZMidQTqeJXV5eQYVMnzFLhDxgLu3mZYEmFfMt6sZ3yUoPkT1YsWxybj3
T6tpHH8fab3o5yybSbkBHcN5HRRXMMrsmTVUDLchkzwCdl5uBjggbddg8kAUYpQ+9iWXu1y7DtEP
RosJVY8i6BFFdVsAKsuNZSOSdmJ+3zo0WTQbAg7BBN6vS4t7awwaB8sAS0QwVzviIIY8OnRG+FVy
BRQPvgyBM4bB2lT1WsDO0JHXfkfpasb3rCxjUe9JVRHzVbd6dJGdrISah62qAY56aCsxglJYKzRP
PY2lDrMeLV/Xjx5JMPJ5FFOBZf9n1imdXy7S0Dpxwpbt+VbX8M/cHdHPlfgELChgvEuisM3V6PVD
QC5czeq8j3rW++9zgfrpQdk49QAY1mSDnLzeJklM3vbS+vvW9ePkymjgfu/qPnD6H0sUmPJiLEWT
hIdmdEr5nAQauPw0J+SOCZSs2bXhtbSHkHlaf+pV0Gf3Fhu5k2yirFzwMrVuKJcJjVreDTcDR2J9
xdf2c9KDE9ynniqT/rDKoCq/ttpbrlfMddNFOA1etu9GlYkbUBCMXy/AD35VRCUnDmLW/IaI6sUs
+JYbJQU8ChguLQMCfWenbhOpwfNejGmgkeYRDOx7csOu2Km9bYb7fHz0Aav4Db4TK/WnxsvK/uNg
Yg+kTJx7cFk2i0zaM081b1Lvu7BkIgBGz9mfQi5ql1HhHZyAn5KKEzqqIr7KLfwOk7mnE/stnEXU
/VAV0xAQ4RJ7wnIVmGq16K4raKHFvsEPU3g3DXg1mNot9qyMFMAcXCO6coiJMEVct1wB+Xs6n8XF
4A3W6e+kiZew35XZ2CmUhmp2Fhisg0W0MIkqindmQbw0QQtanFDtG52iOAFSPruAKpuJ6ZnTZSaD
FvGvRMXYs5zyn/4PoqgktHAEhnK9nleklO9WOQ7YTtj4Cv1Y2rYYp8fSY10mGi9u4kRfwHbw3Pf5
TJb9Vdew2aj3pq8m3yP1uUowZBZxJ4CsT1HXUA+blsGfv09uhaUM1bKa6/HJDJmXjRcg/BZ4jSQ9
dO56P3I2C+UpHus6UI9JL8mHOEwIKO3A/t333EvjlL2ALV03Lm6oxglIULHJSHzMWJQL1XPtFyAm
V8jrhr2azQMJuJW7poeyClgdOErH0d9Iep0e1v5QgNcxwpEoWNNmHMCoJ2vRz8+IUBvhXkZ+3TbF
YZRhC/K/Czn/5DsMRhap5lQugU/yPaqJJNzHYdg4oLoj4orOXhE7np0DEkg9TvwyntzYuY6n9Qxe
DXRbL80OXGSL5qhJWg0Rvymlgx51TQcxZidD/QOzXKPI1LsKMGL6ejcuy5mGNimW310t8YkpDAds
2gSSxKBxkZ4Lh/ie66Ej4Wu86ypphk8kZVntMFvXVTRw57byqiy4Wji7Thep7Orwc+bH2Xgbi6bH
zTMLl/RUFONJlg64nrQJ8ndMb4K9IcrtyD6MCxGIIcpHoBj1XcF3Gy47oj9gw586vVRRuE/WCIft
JxBkNj04Q4Rtfh7dXF7mZZtMD2FUu/M+xpRGOFousSlTS8pWhSa8wA01E7fIipN+VkBlIF3MMP1b
9+D5FEXiDeGDWbI+JRiobbhLaWvU1UWnTeOJTeOx2yjgiBEe8LUf6zD75rCDDr9ULXOTu2VboiVe
M4+XjDx3tvl9Ewd5QKSkqJNnTs2MlE2ZBlN/2+ugl+/YyTRERQimd8T2eBNG5uosnwPgbMC7pssQ
4gO5yxrx+G5Uybj4P1BJRWzuiyrPx4O/dr24x24MJ/i2Fj2v+UpZQYPpcZil1wlk8DVyOrKjLbiZ
mxzMI9YBF1oCjHWjzgFaKjFm6W5WQCfOT2XcZdkHdARdfKyrwKo5tOu0useJFIfuoWEmAmYmVeiS
m24y1pJwq2opI72lNiNrzpuQGygBeNl65w/amg8I6ysevtGwKmAxsRuLPrALqiDncolaBofUEUQF
ErZWmOvYnUdzE7arza81PGdAm4Yhga+0xaHr8T2pxpsItfDPwI0pwgFB0CeJTjeKzDVijRKyLJd+
42LNSn/UZD1laIBtQQq0XEix826oxwzLN4aoW0LLTWNWrnBJ8b2a0c6AxUWP0dJsKVd18bJTbtAQ
U8EUhpUpq1y2sIXy8zncDw1C5BxqZuSF7gUs7hi+1gSlSX3N1ALzS2AwsLeUHiZswr6O2X1zEGJ7
tMWm7un5ephyuG7gP/2sCe5K15/a/t0kKEaAo9bN0Fd3rPOZe3a5Qfhr98bzMMRfNgC1IK57QvD0
wJfYZgEohg9qpXIEGNVicVgCCwiFADCYNZw+k1H6xRG6du4newezXoolVhgfTTogcsOW0QxWcgPc
E/UajMpdsHxPvBGqznOrXEdFEitKKn1xx6SUpeUNzcUZW2JWcu65chgEIkU6PjfI6mG8KTTeq2jm
6KlzidYl0DTpnO+ra2ImMiMITidsr/HXdwBOl5AiAA5rIsQD46Ju384DHvxb6MQOYadT08vpaoKE
NH1yBg8ZfgsYbk80J9EH/PwUi1WhibR/XLJ2MlQFNF0xXCpe4n7qRV3oT4G7nJmlyilaImzH0Adz
lmHwbfvrviNP7TGv3GA82TEKh/ciclaV3Gt2jOMnJI9wS5GLt+BOdnHEFLRvPdCCNa6jkc4btVUV
5BerCRNg850IHUlVSmGycQCbjRxjJ8407gwqMFxb/7KbYjx0VkcCfl9RhEZctEak8jTDyegvM5i1
BHzQCS7H6kgUbgQtuyarsuvvw8XBZliUcWOeh9Ud2Txjo0v7T4GBi06ggOd5kcRVMIX6lsC32Zpd
TDwj8Cq3D5av2IBYSuG7ESHNsbVUoHZmqYCX7fTAnEcdD2MOQsiWaGtLMFthqXcp4SzLjzhi1CEb
GKaAgjElRpLXqUXNXhNdrMozGS6MVVTT15zzO5R8i1sx8na+58QrBwyIOLo80SWWbbq3doIdyWGA
j2akIN+mfLcC+kvm7pdQTiHts2gkN1StSPAbuNxl1DYXIe0pGN7TXObqkwtVlpmIr20Ivk5xxJZn
kzg449itV0MiwDpAg3Oyz8ZLOvKas6bq6/XLRFgI8YtJF9YaIFehMijHGNhSZrowauBFgAOf/ISI
2gxqzD6tPII8Kg5aEMw5jTt3cx/oGmxAFlhcPVnjYy3o6rqOuh1q/laiDZqm5VY6oQi+gDtPAYRL
36qrRhWt/RjznaxHsC0unbY6m2rcmsniCW9fIY3Cp8yJxcxPiV/hpaAOa7FNUQOLh6uynWpr9o5t
VnkTdnHYdQeBpNyWpOBkbBo5FBDGvXVqankf/Rm6wAocuuu7xwLRYf2DXKdFf4pn+Gvv6rLAIAhB
AxI2PhVbriCC3TFptyabAczkldMZDFZTz55kgd2HaRdSAhF5O0A/zXAaEyGrFv8BK7XeL+yTk+CA
LH5cx0MW8Ne9Y5evbYN+w+Lj8ernXtna6S6Yd9HNHOe4L8EaaluaTr4jcjhexz20/UR/hfjDhHxw
mdajZ8E+16+26wpx86onYyPGoCMdr/jZgZrLHlK2kvN2CHyoT0HSJRB66kzIcdsWkSe+LLN7Niz1
oDlhYZi2SDmYV5X2kdZwUuaPWQRdC+9oyZXEA27T+OyCk5SvOB+I2L9uLf9+fuwrQ/pwJgkbJpEv
8srEHKMEoTqe3AYj0PkEi9BuYyUvgWot649d9ufhltz2blrUl7LwRmpRXVsMudqLhE/q2WjLwWA3
cxpK8eDkHAoo8KFteTfPxnNuVMdWttmvY6Cym6wzhRPQ6eC8lRzWwGt56bGtFDLqjK1KtIejDHIo
AZfXk/lYovTwqThhVogvseqTnVty0hs+kKWl6uu0Rl8DyT0EIeDvBGodET0xItr062QtS/C2ck2b
EiefhtTpD4uMO0IR2f8uEheMAOW6rcnWynem5liF/RwGRnLsYWIzJvMWWiBnJwG17G5J/BiCQycz
YiEWiIf0bUJ4hf1RTaaLT+vIYvmxI0kalXmTt8tyk5RtyPnCqeYquDMtSu5TwmS2+LtC8WgICQzS
xH5iyYzOAQuLNwRyT3YmORSbxHYJoOGlpJS/MS5ooO9en2un2a55CNDjYl0pZ50z6jBaT1sTElIK
WXUCgh4eqFWifL8oVk4YdruoxvTNEb2fd06kpemAla7tpwEAvT8nIuthBkAcIWJJz+1KMHxs4afe
Bzzvrt0NY99K75MdCuV1Af0O5bnqovDMci4FLAo3Y/Wl8gP5mEMHD2YwCaFbqVNSruHQkCcq9ejA
8yRct3osGHaDvMrsDE73xPAXMwXWIAwSe5XU3hLh2fTZbfii2yArHNbsOsgTHIKkrtdJlAAWb/Io
qkZQKWRSExuEt5jqrLNg2RQwSbBriT0oy2SsDtL1PBV+LJkjHcp3Y9WRgkUpvbHJeplOq3CIP6C/
WsVHsRCCVV/bHuMGYeLFRE98M00EiMsjpZJ+otWVxmuU38CkI9Rr59h5JPw7FZM7ph+HNoa19a4g
13PAK+f2qV/u4HX0kKYick0aItdySrw/axs2ZAHlhIHU3zk9M4w3LduPBLu/1Z1DnKN1CBqHcZtl
xZ2XOp3Aod7UUbCQUCTS9coOCGHJm7JDqG+iITZwDhdnHhy9F8W5snG5BKMrjtHqs43aLBxvzxuK
Ka4zzvyR7DCsFlPm5PU2BaNoFzJEPVaHLXBVidW1TyK6zLu4XJYxOM1RWxsiz5sm7Sc2jJXkW6aH
N1h7XaWeIIyLrDZOL1zBs5RvBlCynP5SDG+z3JgARu67dBgD8egnaUqeIw2XzDmLKcoJObRssj6+
WUvXptVV2o8JMDq8+/NQbVXbquYb/RcTfhilzoLhgNWhC+/gNoJ+3ETjNOlxo5fQG/WhD3U49cTS
UxYgP9WjqIHJRrVBe1JLrc+sSw/CKv8Gk4Snb30HCAC7lNHX1QdknX4HwiiCQpeRHtYn4bwL4J9U
j3jdfH+kSDbY4MfqwA+fCVRaZ3b10kvrTF1iP9XrO7fDiuQf87gs9bVjoZmRtWBQ3W6mBS12fGF9
O7vdfi28qXhKdGfMlw6JTZ1yRG6thuZsIfdFl9GY63T5BieH9eKja5p8Epc6z3zl3YxZTT3rsZlo
Bq0LI6cQbvWZjAgFZEI44Qg4QJzTSKf7MWH/Wt1hmyCcmqLyOFDji3Napd2J2kraUgnlDGcJ3shL
tmpMvCjT1uta04pL74d0irT5gb5vgD0bZ5KqzZ6TaNNxZmrb8H4lqkvdLL6sguyxQ0zq7hAJ5UX5
zHQIbZUTA5WzrZlbp1PMnlMg8yd3oPCEsWsYOyK/fKlMN+4nJVqTbeZeYJ/eswzPbrxBPTWDfC2H
YcQlBVnDdfrn2JWdaK8GWj+Jv8nzDE3FNXnw3ZTv/FA7/i31Ng4NO/qX/jpfFSHs2o+6bYbiOaNX
QIsh6wlUry9a1hw3v5xGrYR8dDiTqODKxignQQU3Qdq3FkhVQAld2X4lk70PucUbc040flqJniwa
iuTa9y/i0o7AugBnhsW9b/oCeiHutk4QXi2qmlVyaBfqs8NcnJ3luReo6al31l58Co019dfIdIUh
O5GOwfA8TT5r675LSllYu40SWc3oREhYtMLuipIZQD5afxzr9jOjcJmLHy2hbY3zfk1IhKSbV9NE
iXsWNPqQM+TbSoamXUGKBnodd1hM3SV9oIY8eOxOnWBhCEL/MaVGRI05Lo8mcmWmWCPRiSmL0wNJ
CM2cCgyp7MpVsp/GJhudna5LEOR0apWSNMSirmrd4W5Mxfm0iq97nU+z0+QFUW+xbRHz1e0ARfcw
GceUyT2ybL4ed8+uKSvqT8lU6AkMpz8avK8R+81eKqYWeln96G4lHymBcLzylZrhsVhHulK409lX
xVsBoq8Whwaka1H/KAK4nYvaZWlHQt91Nw+si2jEcsT0ebdg0z8kXPocdOWQG5HD6UIv7ob3IS3d
tHskDtwZowua+yJMnyFartMDVVOp7H1uoqkm3mckM05fzHxtijM5BKOIlgpbt8J3u8tsDdnobfOm
N4ISvuNTby69XEvzaCFVxv+Ts/PYjVzJtugXEQgyaKfppKR8SSo3IcqoGCSD3vPr38oe1eWrVAIa
NBp9LzopmnDn7L22d+cRkZPW19Ktg6n4ZFKGMdMbk9rh6P9qBKvc/ALNalDyXrGDtgOCoxEuUc/z
Bqs10oPuDJHPe5WnDieLHKAIjHEhLBWXGyUG4b0NaHMIahqi3JN0XYjcNSyESqwstGJo3E8/Ilp5
/O1s5dmhjXw4QcaKigDp2HZD626JraayC6VVj56415ABO4/EtyRZ5LXj5Yi1Xj2WukbuArVkLCzR
CC75SHvbVTVfpiEJ7GrplHKwTlwqtkBwqeBTB1AFbeQfEqmMoY4DZySg8jEah7i8tgyyfrNQjXVp
1weO8kWFC8LserqJ+bSYyePSS3ZQG79thqaj2+0Wmppd505VNj47HhVcdCCMegJ9UkK3PuOA6lBg
QQSAEnaI2FX7couLIzMgGA1FXY7f1TgrWXyzGrU48a5x5hJCfWxyTmOKOf2vcfmSxCVl4xwK/9K5
sC9yMxHQI6ng52Sm+AkyrysZKyeN927juKXxPa4iWpSvVTvGhc+WtXV7j3hIihf5fEwIU0V5041g
cfSuGeJCfJaNRT9sNw50WgIYPzBNmBPNvmDw/TL7yG09/9q3wIhbt5IyI22HfXs6wZwIrkNEAAII
ew6bxMVoj/ZR9mpLCbH8AQ5oFd8UDtr1rURYo5BRzdL3nSszGgJ6xKUchDW/1Ca8FgCi1kg9CQpg
AsB1mQdUS7SOPBavO+wczGqfGk/7tncNjAsNQj8bog/CYMrLzPucyjnN4q2n3YBlTS2KPc8mmxJ2
p1e0oWiYHFuXUHc4xC4H0hdahB3QHhm3VnkoClQ8uNqDbAxuOWHNWm+pmBSkHHpdWkjCaJl2gTix
PNHotWfT5Rsb4X5AmQpyx//iFD4GZsQhZmDes7epE4ArC9kBz4ITVpV8TieRBjcK5xoNvkTSjbij
jS8MZ1eymeIQyG4ymK5JRvWrGFFTGyPPmWwfjPBhoIM/fLKGMgZG4RDEx4bMYXxaPoicxY7EEa0I
29YrnTOxkArVVsVAACzbOpLOPVPVx4l9HFQmLZamvGZ9quccuknUI6Ft9/TaFnLnJ0q//lMWNSgs
SEdS5IHf1PQiyE8b4yCzxH0GViQaniOOzWwHyE9olTE8SWlV2FH4MoaG61kUuqtrkqdpuV0TRzJa
/pYgK7PgTOVSfH4YOsq4gtxwopMobtila77kuEpNvSPjIg/KED2I7eldEbl056jm5xIWj4GRKL5n
NshNQ27TLslBGJYBjbTiO5oInYrbSJqSBdxFFUgkBxV7GiDWk5MNGcypXHjDA7xmZvPvNDNOwgYl
BfIO8F3mIuJviUalDZmYShSIZmQ5IP/YJ8xGv3MX1ySAimneml9TtEu13lmcMiYL/Qeb+zBNfb/9
YRV2Kn/2ROjNv+uGqOejO9lRpm+MzmgMG0ymKWP7oDOk5gXxqEmQwbynvJQ8C3bOHIZLam8aPpnh
tbf04Yz2yKiEr6iSAbZ5M9W9621MtodgUJbZSOTdSPWjuiqtSLCfd5KxtqlKs1y0+6oo0+peLY0J
shpKZ5B+BROP0we2oS7T27IOIjRlunb76NrOumq+bXFvN+FQQ2zBx2favfyW8X0SIuH1o5gCUmOT
yjbIh5x4vujN637aFsgMT55byg9yb3Rp2r8NAEHrtzSf+DCvMtuiO43aJMo12WCt4eRbk718Skof
DdwZzElZuQ+1Y9acmlNcxoKADsjR+Y1pTWkRIgxX/lcTFLD93I4+zd6rmHroYu3hGkn5iWN0Mvp7
NQ3NgByuZb/+qic3k59ggS/mNT1g238giseY4DdGrVf9GIQt2Ksr0jYzHluPnBzs45LjEauUN8WP
wZCgpN/Whh7HHd0gI/V2mAQC51TBHqCa0IiALYJvjj3a1WIWVvJ1Sago/aK8THVyS6SUkXUbdGe9
fZPRFSOkM06TJieyOSLPuORIPN/Sbu2CJ/YSdm7SaTVRP3AGqHxzr4h6F+mxov+h/kywfrSPko8Y
uTdlREuCRfUkLoL2CI1z2LBxmZ3ncqLSduwdQ5wA9lZQFWGqZSYsvD6DaoG2eXXQ3rpzHbAjiayA
7DTK9rkmq6xPqsjbVQnDamdnbdcH8LCaeD6y1UmLuzYfpuVF6x6EAcbSaQLM79PLDSlXuYShpF7V
EcYFFc0Nvnpa1vGnqVyk1YU5mYTDcJUx+Zost3Hb3SN9IUwbsqPDTvW02enJuZ11d5t5FixuMZsd
r6PKmw4ySDQss/0rVvS+vZ3j+272c9QLHBZ2Lwbf1ahVmWHWNSJA++1pE0voalaO7b6dxoAksL6y
dfGGEWIcvmuLTfWO05jn5wewlxS+WQUbK6fUbdWgNiOHxtupjZ8T6YbzW3WvHQaU4WAwZ0MPysCG
TofWSJrEoBEboJTeYACMNYoMNj3juJHIzewHj85/3uySiWMlZ8JeVNnNAPCmu27rLgvNheTbcYOT
wHHZKUapIR4Do6bJmdfCctlgUvsdX4NssYNXNP8FSX686JY6Ed1c1PKQCKN+fhpO6ibEWxCnSA1g
uMQ9+T62SSm0Y6rEfTV7iOSOpSL5NaWzTGmn33TmDBiLSxHT8lAgfjwtJH6TEA1emexXjkSg23I6
qHTqcArTQD4hH5tEs2pvloY2+aEgg1xyfp/lqB8UK1nLCWRwcOSWBYs5LpqpGR6pjNbit9cULY/J
9WubDXXpjlVu7ZlPxuBQ04BPBzbJHB1e+X8M7c0sXbbBG2OhWnLgMEVxQbKwJQj1jLxznZ32DQNa
2zD3JiwbBa/YuLcVRTIyM6kXFneBIRSbzyynZO8d+po4pS+mS8HH26iuloDiQYeVlL+16ydIN+K0
7L9T5fTVxFHBJhpC2A5NR8tVVXcsM5+j2p5YKpwp7IImIKFwhvUMXVI6VvdiwUis94ahuxpgMVnT
LpmMVjKbkOYz9oJE0U/2cjcFtga2mUdZ/dpxqm2PM2h9/jXaPQh43WmpJ/av6REUHmJP6C7e5X7U
IpcN4DF0YXk6g8HKxx2TghSvzeKLCOiRPqtaAWMOLCNm8MwUuNifOT0ssM3sIwK4DkaKUlulKoRC
TuyazbOnUlBqyDBIIqiPddA39pcYeKm/JzrL0/j3UGMc0f3H2tv4WZmJ+JqJMidmqlra3LuDeGnQ
aLGG1Irps2SF+mniAHfqbV14JEekhWP1h2K2egFBkNZmpbY6yzK+Tn+J6I1vqPbRfdhMp1YZpzaq
YPMdqqO4P8hGz/rBGniskLBkW39x/HZW9/6s8/naQT1r3MfJXGT3Vg5o+kuZEIP647TbWh7TzPe6
G2CtVXqn+y6WP3XljRC+3GEQL4NRlWD+msKxv4x9Mbo/QcyW3BT94sg9FKPvzsS4pLVPo0cAFp7M
TT1Og/vHMmfHOUi3CILHXi4q+25EKdPGxmUHH2PDHHWOgnUI8hG22uSrIaSC6AQvjnK9NNglZBnl
W2ot85IiL8AS/UJYdRI8jZAT05fZk2kFAU56qQcA2tLN+DaNXZ99CyaZ9c9RXnfzdVJz7iImWDoT
0P+8p3AAzFMtozgtE4aciUxMy/JoJVLVv5KFOHKqTG5i5Q4CwSxDUjUueQanUpaT0Twi7Qh8ghVs
nMt0PlBQD8QNG4Y13euByLl8V7K5aqlGNk0mPi/a6M0H4u6sPccP6wuB5XH56sLexCowLVbpJ8hm
LYceUiUxLqHDpA8A0ZMm29fMi2ay10sNp+mtHPJi+eUqDx7qOM/0t6ciN8BqsIV0IYBWzfSj6omh
LJOuvxLkMD+nSOStr40xT91DP7qPYtT+FBo5nRpIX8z+b6ejzXhYZAOyzKVZFOTgb6yBkPrRSmlJ
OZFivU4rm1TOKfFaB6FUgKtt4+QcO37X5eIH5CBrpK4chlwOzMSYNcscHZnky8IhdFu6Vlh10mmf
yfyIsbRT117IQ1tiKso0E333ITg1cb55o0lVe4eIglATcrJNOXXbnkdSPDZSmSOZBuz3lhi8Y4bq
BklknX+JmWQ/V70vfzYqd9TdQCVybK7jgRSD+1b3FGl3bPYIxIQ1Cwv7pUlmUiqBLMZuRBdE1v70
2IiJ0utBDBymQSP3DUWSXUeudf6JKNCRrCc6PNgDdt1CrIWxHQvUns0Wafoy/ipbmqRbC+/II0rY
hI0xweW+r5vfqCyRd+VOyul9qwh+SE+iqxjDOHIhx16udEbk4G8fGLZ47dJWuV8Lijfwvui4oVqk
S5uZ6IV1VdRH6vF9+Y0ds27n3Sn/ZWHQQ6VsH1szNkT02afBPU6fWlS4GJnRJ5pNdaigwer2kCWm
zqp9V0yl/DyIhI7MPpLzmL15Y8IplIChhI4K+xrqKN0202bEolOggo5RMlq5a153ccdJJjQtX7vV
k62Bo5ZbE62HvjNx+YgH7jJYTK7hDOJxKJN2vkk9J0+W61EbLLxgoaYAOXKcYc6GVtvVZasfUMe6
1h/DlgrNAIrNBHlsW2Vequ4y9sOS7qCVR0P6ELmo7BviXnRQPAZNSq96a6G+UfeYFYwM/hu6hWrv
ZwJJKcnPmdSES4zKS6+canGgiTJcoIMXSMmMz1ZAye7GMdpO/PCzKW2Tb7G7ONF8tFzGmUG8u41A
zYt1Nd25Pcro9nXAG+EHnweLpgCmAE07ih6yQOO3pYPO9nXX+1nUPy1LlKc9NftRVvUumY0uWo4o
meqkvcEk1GVvwZiJUy6qmYCMy2dTRqAV0YTbRPMUnObk41w7Y7frbGEAowqc3sz4V5lcqs+cjDso
s6JrlBv6S40Ia2cbc5D/rmgdtru8ARNfb3DWNN7XxEuK5RmUvxNbW6fLxqH+kZSRpi3n+ASiLZhZ
yNO+H6kz6HtI55JYa/ZbZBLjXMy/tAq02Lc5IYmA5LUqmN44SnTtkRZ8SfCQh+pf3eZELxe/SAFG
lQoN0I3HR5OWHkPBRWbckBHXxyDpdk2jY0z1tm8p8Xtm5ywF+2lYog3fu3C4j5NjhVUsI+VB01OB
jicn+wpDc4bINk4Cd8mfIxQU7HH8CP39V20aDcDDxQG2pG6XLG3HV9vnstBQ/QCzQEYenktCEqaF
rL7tKFul3a8C7Y9JKHKfxjUSjTkp5R+raNAq74K0cqS6NaAVD5/buWuJDqQW2aToJAtaqckvg0os
aOKqa5LfMqkKiIb4EewJESgFqifkUb0own4gBonUwbbwmWplnrVje8U2stbf4FMq7SChRntT3dYW
KY0S9Qmqx++y5JBb30MSl216NSodoHFokRdRt6Y9r2fjdTKn7BVAuVafGtBs8gt4QU5gJ77nOIxw
dRX1+/oJMBvFkx16F3rveMBpfGIEkHXeEeBDa58pza5cN/4TsIHBfjByqrTjW5pY2pJ7gYJZklik
jba/YeYdLHDtk+tRFpdiWp4oXEV9cLACbfwUQQ2v1m9UHd0SMjn737OGAocgrIgn+g2ASWLtzZYS
HgJGxemvhUFuWZ2xMd3emL47TiUJUjDRYJA40xMcQDSRa87VTee3SzlDQwzK4WYCVQHjNoEPpp3t
gpXTtahs9nn/JQ2amZCdnD+tRHI15PRHgD/A779uFWRZlnMEBuUDLsjSu5urRZsvIMKT+ilLkbqQ
ogk+eyHR06UThiMZqTNWmaBXcbZLRWxY5IO56ZhvnXqa7uv4tDPo0UqRAznVRmd+y0en6e7KJi6p
8qrBml6ZJ0r0blZMm+91zE8Gj7JHUXVyBCVTEiJe60i7nQ3GxwN/iyA3i/V2cb9PNruEGo9EmXfp
rSCpZ4YJhbYpQdvTUD0tafhNFcb+ggzK5C1zi4pJVVWzvVDE4cRdHgdfSFI82CgQiAHV2oBTiSBo
0aSIqjZBM8Qn4HdXw+Ikzr72Jk7BNn0bp+aYXeEeu4PJHCfs+Vw7QFHelT6DmWIW7dyrGe2t3V2l
Gv9KutXD3OIQpvdLdZUEbDOKoA5H7Nm4V7fy0vTF8LUfhxbuq1Q8gAPppRdCTM7jzIWabKeW+how
zAhAXDBSQ7FHP7FMtNQLmrIVCdR5RdYJAZdJaQU3s3Cdk2931j7yGzZOviKwITdOxz/gHpbvwnnp
CzfaY0hbkKMZi7OINyqjaZZdzS4azJ8ig0wEkd6g0P4ZHit9ZaYezFds5BrKk8AGZtk/ozAf9H5Q
Zd6+VRZ6P81EM1nxi7AbA7sP3nk6VLQXEk+JrUj1AkQVSDdJUxzJpvF68RyXGJLBnNhzblhuGwK9
i9pIO2DITezthbYl64Afx0TuHuimlez8rGaKxpck8noOPnat7RcRoRukx8LzzI8JPVlTbWO3rOjL
j6UrSMqzxpYRoPIJ0d0mL3Ivbfc4kRP6tgBYNavLbEVUnKn5N/kDBq66unUaIm2hHQY8WJRnZYH7
KcX+MeMyCRzzZ9YinT24RjAnXzLqT6i9ZanR5TyzbBHy1NV9UX6JcxrOf3LpODbRJx7geroKtkro
jCuCqyj8ihIxN3tEw9EzzZtGq4h41UZa+c4rBsuLNq2iuao/IUKi/PN7MmuCXI4caHzBel+hAs43
XU6NjUTdwnSm8arxXW3QBaOlHv/uUOZNIQ+qX4ovST5LQiezLqC484knGi1in8JUp7Q8VXaxTHd4
aoM+jGO0NRab0XpxyyeDYosV9rbwxI8OB6iQtxSAC3kLnMVYlk1iOZRumxjy07Vdlrq6IjO9tF6z
mXYEaG+nMZrvgUZtSmMwDwTa3VPJVRG1NcrWo3lRMj2Rp9OXrTjiHTILMv6MYJFskBesA5iwyw46
8mwtHKxm37J+RBUM+eUm6LCB7OmYIZTyhx4mOAKVJpb+oU9wEGEBrTPXnY7obd1y3MzM47zoKfcm
CtIl5qlM/9Kagj0CVcC5QbZNtDEZ3xq6afq+WsxKc7iKTQNxiFkmef0snbJtyk2JL7SgXpUu8GFK
z58c2rG+L6pgCHHHSuJFAhr1S3A9En6CZtrFm1nc0BaAqHOCuC/kj6R1j4reZmPMeOumXLk7hQGo
6dECd+n8rbGCrvya5IEVBBtzZiR6tPhx6JcPyrV97xbXpidZn9AZIg7LaipVNLlt2U8IGnEzdlSi
5hTlVO44EyR5RNA9izqJL03pXWFi7RgzeN396CqAnx+TtJbgs7xKRTobAWIiV3V6H42RbrtbwOim
02PEpNrOxiDrGN4UNvM4uNGUCtm+uw3qgOu01QWJNwoK3dT9In2jKaYX1XhW0+5ZhIzZRvhoFXgs
+pFn6tx3gI7IvK+IDrXa+2hh04bDuvKjaDtScphNBOy0KIato1DIV1uzG/Nluu/Ru1njH5vqSF7e
ke6KhGJfd1ViGKQq9yNb/YN70s5EaMCi1roV0SzsnnSmIR5i45EduWz6FlMfhXz5OasMHYx30tNe
Pd1g7HR6b2u3HPcCwNYYI/qbMaDiDZTZR1jxNEkj4m8ayWotdGiYopmKQ05h2kiuhqbpJebJxqkX
oiGZ+nIiVGe/QiHKSsjx/REt5Fzbr/ECWH4sCDrIqIn3hBOiigY83vVx6lefJo7Vkn46+lh6hCcH
L2V7zLnSUl7sYII0xDBl+3HEefAnHekfoXq+xsUoGjKdKeyJNPkGoGkGg0wBp7C/B2wmYw+TEsIG
0OPJOFNyiCeSXW7MtAIPtzOdkfZiavh2BjhaCssoDohS/aZytyl1TlV4e9q6tBBJ0kiKCO49xBu6
x1cZOlb2BBsE7Qbhb7CiZT2/ULRWYYRueVShxVwRPRqz6S0FFs2URuJbE9R++9YTzcQB5/l9L/0/
wQ6mKVdGemUwZfaLTI+1ZXK03PGf3H/M48geWhDO/ixfkb5m5rx7/3rn+C2nv+MvPgdtsYEOEd0Z
fvpEROqzxtoNgbC7m7yRo7gAUzl3mdM//+sysm3a1na9/pgNyrPQIgjIYd5IuWVPSIQxXyARmOce
n/zvdVDjzMhfqoCsQrIZUqVgsJs4NgMM7v2hqoMQCP1dbFPc7U+V57nYN11A+nLHQbHZUed56m3r
Ar/1HLpMrugkdq8Mn95tcC2IKpBsXnovObiOcYLSP+l8uibM9k+Pv7QqSFHBEBMgEEKwQeubrvDW
jmkTzsbXgHDW99/2PzENfF0rbMhkpdhWLBlcExL7inccD9Y8XSLxmude8ooQQjfN6TB66qM2k7Hr
NtQDEAXuulZk08y+KqmDgVqLZab3AaN4fhFJl0yHVNpB+oR0agkQ5OaR81WIRhh9SAoXcTS7umX+
uzNL8IYXANTm6QX8PwoHkYArmMhUBJQwGFRoHeZly8brq6LYiJC//DQrqAPeQi3HOiA2/hmbJbmd
lOwtnyShD70GawUBIYNVnvpe+XERzfhbVEaB3s8RrX1hUJ8ZBdZqEhncCgnAXOujytRyXWNEulFq
TK5N98S+7rvgwnA78zn9j8rz16huehSzGibBMQtkh0S9h5dv69a8gEQ69/Onf/7Xz2empKthafNY
0Z5LQD1VZndVR4Je0vvv4cwHa61mC9vI6o4VMT+OKieSgo/NXw79WNhUWqKa1Pe7j11nNQ84Rqos
YlDqo1u6J0OxRqSyr5JJJcTRnAoK71/m3PNajb/Bbdj29EtzbCiE30aRolTG0a0vLsBrzvy+uRo1
cUkjZxJGc/TnorgyXZ9QN1oyNKg+9Pf/D/3z1/tOqr4jnVs3x17MY3SfRL3pfppogBgXJuRzN7Aa
F6Osu4bNFoGCDQHXG9XAdKJ7x1HyYx/U/5alv+4AJkSZugxtwuYnxXaPjpZWggNaJtsPPqTTt/zX
JSSlEnQFZnQcK2W+1I6tfy2xER8+9gpOT+6vX69VGuskVd0RwarzOQ2q6jfznvj0/q//jxX1j3nX
XA04J7BIXs/AcLU1lBundtPHHM4ZeX1xNP8sTGZYPZYZVYk6VzGBRCckC9rVDz476793B2zgpDzq
YCm5Tv/mF6nIHg0nTtoPjXNYhv/9/TqrKT3SNQyLxPXtawd7WXZbmmQ+Qb/Pv73/EM99xKs1XBB7
Oitn8I5YUQyYDYhufoCqSC98AWfWjjXmKzNqH29+N9DDSbEZZD0+fWnqh8qlQFlWlyC7pznjH1/C
GueVNVMrpp6hGLW5jckm4rzR//apwQDR9x0fs1OPCGYvKLOBQSlHLe8hpQxsid5/jOf+gNUaDObH
1GOfYwZ2XZwW+GCTPLsakHZhze0TGkT5BkmEUT3QF/CX1xmgsnju4rwrj+//BWde5JqZRW7PSFWJ
ajaHb689FuMgik9zHXeXIJL/voBYI9wlNTvcw24Z+ugHGwA6fR4j/aHFceEOTvPmv17i6Rv6a7Zo
c0SF46iioxmpZu+1pto5AW7FQQKJKT2ki9SmL+G5/303plhNfJWBwkXTCT0i30rI5QTa42TW7v13
8U+6nGmK00X/upNugD2mxjY62jlCoyAhmAgRugdPr21vuwAjhk2EFBW0S1EhZ7YeYjUTwvHpqgX/
YVjrdPJ/QSwuih3ZAGn2OI9gSi7QoM89tNWMh9CjRzNvq7BqGs/Hg2TU140eJ/PCczt3G6vJqMj9
CvV9rUKzwp/A3+9foW9Id0Ddmqv3X825W1jtaugMopay0zikO5V1R822hug/TqjiwgX+fQ8iOM0Q
f717tRgYq+g/HjED0GkIutZ6mpwqzza2UYsvH7kLtCj/vUjqIxUe5mE6Rr5Owp6X/gk5RPmhnTLh
p//9dZr5+ULLrT5GWRq/LI3tvFnjKF7e/9vPPaDVMHfGgspxXk1HbSlpUYGmCF6BMpq2FcKPn+9f
5N/rjghOF//rLVhRSzNkTJJwCbANx2R2ak0xzS9/1kbw+P41zt3IatAFHK6FzsY8zJ1iaDYghKZn
dn9Bjc/PSb+9f5F/f6+Qsf97I5RDu1Zj9T9qBXvls0V/lWTUwqmNSwftc7exGnRcAeaBaeVhWUbY
KAEFNz8dZc+/pfblhbv4N6jSJDX0v7cBwTEtOZK3ZMMaxkjzBwOI/kqvHmrgresHur4zZFlX407X
GtEXRdw2th5SFBjVg4ewTOwBsE/LcwO9zTy4DY6jP82SOd3voEDp1BDWB8L9rUP1qVXYZ0we5DBj
NTKv6IqZ6kN7fhGspg9EamnNnJGGZQZOibxihIMQTNP8Y7/vr2aPvMe05lYiDolOx39bOZVj3Hgd
apcPTbEUVf/7IkzPqmkyuHy0NcdrIHTYcjPvdURjtvnQF+uvZg+chWkMQS0P4cY0wy63vGnc21Br
P3ZmEf5qApkgtdUtQLQQ4aC4H4uA2h8Auf37f/6ZmcNfzRwaVScCYv78wl9wBsB+kgtIfzRWD8KW
F97C/2on/3+vI9bBaOAjhSjGacQ7nCzeY184qR4Pcabm4i4qxakfjyeqzp+x5Tmtu8uFkQ9kfQ8w
lTc0FMcYwzpV9juQ/Z0+pg2Sil8oeMkkx3RpeMZh9Cy3/2QaZeL+oJMnjBfGudu4CKOmWTwUJ87v
FzgKk/1QpRF9ArrOeM5uPXo5T5YwPPOVGMW6vHCYOTOP+avJElJlXEOLHdDL4lk6iHmo5TWBKPMl
Kv+ZKhxJ1f/9sgvk7dmQMhKDsTajgNhMj47vzq+t1Hqx6CrJN2MZB1/uEMPr4c9Ar2J4XNrAw3+N
2dVUxxTVfk8Ert9h5Hv/czozu/qr2XWumgIB9pCG8LZwa/TwIEs4ENf0S/oLX+y5R7uak6o6Cajq
z2kYp+N1puhBmjAmLhxszvz4OsjNcPo+1arOQlE049HNsfG7pao/toSuk9ww0mghhooAMurseKoc
C43O3pvKqLYhVXkd4K/338OZ+1jH8dD0pj+AI/3Y5HZwAKRgHmqUFV/f//Uzb9lbzXmLaQGjssB4
YRay9CckQaPx1UUmkT5OVLTAL7x/nTN34a2mviCt3QAplg69TNpk/IKQVwAIL3xI5+7i9M//2jR5
nIudGWZWCA4nfmHw+8k1xBXTuacNPnz+2C2cbu2vi5jTKe+ZiNQQE8Vyh7I4+E7EU64vPKFz97Ca
ZyQeWiQqKgtBVzg1gZPD8MeArPY9gvJxaa459xpWUw08gtSugAeHZDDn0NL9mkBXjZ/l5WPPaDVp
YMJrEFqXVciuiQQ5XWbOi0XD80LD4twzWk0Y+FxJsXDHIpwi/uuqkVPR7poRGMstV57s/YfuYh2U
Zi1YctNqrkKxqM7Y4rTL67DTnri0ppy5D3c1GibjhKtY8jZsW7cdQoWD3W53UEM8AqMFjy5vLnxV
Z174Ohmthd2VdG4ZHYmESH92gBw/zbaYH95/UOfuYzUkoIs4yKUSiaEnKV607TWnwqWXPZqOXMyP
TeTu6pttVEQUAerPo7AW/cPtcftup6UgU/39mzj3iFbfbBAhAsK734a+K8rrKrFPOCZQpx9LVxTu
6qO1yxEQGKDKI+olE5kdQlV1FSSIoj72ua6DwAwrpYCoyiHEHkLSyxRU+CzUmGJ2/9ATWmfOSUkc
ZIAi/kjZJL3xalt991xTf6wk4KyWoEGlYPZc22Uv2MaEZZO/gzEowei1+9ifvxptBmxx3KwGz2eu
l3YL9rr6IkwyqS78/plR4Jz++V8LQ4R+3AFMMoaJV5g/NVbizzMHwt/g/r2392/h3CVWAw1R5eQX
WpKBUlcl6rlSfDaxET6YdncpNu/MMHBW608KcGBKRzWHKMtFvcX9COYQ3dLw9P4tnPv91TBOJ5uo
iWJZwsbC78EWYO5CoF2IXN7//XOPaDWMMdNXE84L71hkSWvfejHmr2JngGoerlFrT84HN2TOajyz
K04XE/0xorykeCB3B3IB1o/o0o2ceVDrlK5AUD3sun4KJ1RZ9x7UhAdDeRcTRM79/OocraBUFIh3
pnAEBZls7WwhLyUwYnV8/z2c+/3VcJZtCX23Seywy0zrCQIdDkrIMmDLPvb7q9GcBLg2oYvIMHAL
UW1lopTY+HmM1en9C5z+0H+ccO3VcBZYqQfQm/kTLq+iuW8y7UCgb9x5KtS2doasfhINBf3xKqPT
BQbkY5c9Pc+/ZhGEHqZdYTENLXwpe7cYxr2pWgsFWztvdSqbFy10fnj/YmcGi70a7Pg0yVJKoaua
HbUBAAJZ/Rbh8nss7Ep9bLNmrwY8u5ka3nvqhB42IPPgIXVDM96m3fQK6IQ0i/dv5dz3thr3sEAg
6dhqCVsDs/4ul4kRXBmGU3wsXph6+urFWNA6ddSIUHVjZiC1q9ET4HvVevehO1hHXkVoFVIhOhlm
kuyTEMkK8NEYOnt5/bELrIa8lMKrtJeKsFxgmmCuyc3XxiOM5MKIOf3OP0bMWqwXdEnldVjKHwNg
AQ7IixEp8ngIoF3KZuOeEJ7RlvO4qsprnKgJ+DrfSC9GY575mOVqRoBUM3UlduewlZXxpvDvJhsf
Dg6Onw7PzvvP8NxFVrOCS4ACOaimG2onLh+khxx2g7WlOnTIBn997BqrKSDvJsPBf1Q++HL23GeZ
U+PysQrmqjzOeL0IJXj/QmfGjFwNfzPQY2d7ixtCFsnjfRBDw8aPSlrzx35/NfRNz4ussjPk4zLB
WX1Q85RWYQW4obwwf51RUIi1gq+Zcz+Riw5CiIt9I7baG3LjS2m78B03TQ7hZz9XbjkdislPplvf
CMh6o42ZYRTcceay+wt173PfxWp2gBupAak5dti6iG+3vsJ3eiXBxPgHPFBZ9rEhvFbqZSWUhlRb
XkicRUuog1u7n9CQFp8/9MLWSry4qlJoulqG4yKheJhjXjbQTOry7f3fP/OU1ko8Zh2U8CZrAU7J
dk/GKdqWXMvpamnxb3zsq17L8PqKJJKesOVwWZxOh+SvpF+HVmfq8f2bODNqrNUUoLLer926YWfT
Tulz6XcBQXOFCSjhY7+/Gv5RzsEnLyMvRIOhsRCXkMP29Npjd/exC6yG/Tj1qIzAnT/GBtzRXZv6
sd6rvvUuDPtzb3k17KtpJLOnQRsPI6B8sWyBcci0DD/dihhRxIXHdGZ/to5SHOnR1aNlBo8ZRigT
acXcbf+PszNpjhzHtvRfeZZ7VoMkABLPXtaCPmhwDS6FFNOGFiEpSHAmOIK/vg+jqrsVKNHZ5ma5
SSnkdEwX4MU955tSX4fbMCpgbzYAkwFf3PDneZ1mLHCoOV14igkUn6vaduHnFaf21Qh12HmcVmKW
EzbDEIUtUIHX1ijxip139q+mdWG31cLojK902rwXfrBFmzWFUHR3FhDR4gh/B4wEjJ1vai0anCkV
uSBTqs+7LfldAv7uFKsqq59cOHIfe4iJYF1Rgp1xQSCykitzeGH0zdJCmDLE0vV0fJz6ktHnBFZX
sLyuwa0evkIzEMFuSqSoXZjdNqcIRj5nzYLftd7v2oXbkArnyzgFQWO2bE5Re3YHZzqY1Z73+cba
91MooT2rTA7FVELF03gT67/j5IkrrdMPWJoAxtrvbbA2BHe7r6hlrLZAID6l0JC9TmEC8WtUFmur
cyEG/L7ketdRLkcuDcTA6RpVXA1URqEeLwBw8GCuSjzn6bzGGGd+ICA1g6O8PAyhHYE/Bs9kVd/5
s1lXHuielf4ug09vu3IVNg/CR4vHCAFgyaupqUr2SMrJOxDINpsgy/tyjYa50GdmEWAO2gC3Shpe
lx709hvYuPk/4lbLZNOBHLI2MgszwERuRoUScH4d0oPnAj3QpQNNbgd/hLmXHLIRPuI9arJPj89C
h5klfTAJRGFjBx/JpMDipOB1HyxHqq/nffrcwHdTjObI/RJtwaC3E5AZd/6YIQ/AE722ES/1lLHR
+3XHqqzl9BF6SyCE4N/MD5CToSASkjTUQ/ZDUXTb041Zetbche8aM5d15wmKPo55Ce1pCKt577Lk
zG6fYDul4M4Dl8y8W3tTW3qaEQWcVMALfXLZYz248XM0cHnJXNpeyVjG2zjvxHnv/sT5s1WwOMhH
3C2x10HhgvdzmbjwPw2sEKzJr7RPaXtmVQgxIoFEmjj14XZzrQYULwapI2GECGvrHG61tIFxwOlR
mqtYPogAxIgAQ61sULe194orcXGRT1W4S9qipME40PZNWCn0rtB+fAOsxIVtY9OuJNM+jAwoyZu/
z7vZ0fe2axXw/LmDH5ron2B3NKhvJbF4f5hg5ryWIf+daviP9uE5RoYgA14U2dIoeXYkah3s2SmF
iXsQm4S+Zy688F5Qt1XIy0RYGd+qOLZ9B4VLKYN5PDK7kJg2MJHa1SAPwlAISEi9FYgA8NkUijUX
zjCreC9YY0PrCVLoAEBQzCp/CuDgYOsdJb2Ni0j4osbQSzlgYA7XpYKdxQZVUby8lIAdkysQudoG
WKeetNdVAmcyIKtsoj/RnPX93dhVVvcJVpFgYMESIezlTe1pTyaQQMJk5Qr2n7LcdTnMNzpYmiWy
ezs9Nz7MfqCi0ZiCrOMwPUGF+zXKDYfPMJl9q+GPGwHu0jY/w8l7cTLdHGNdh2dOivlo9G5SkHQY
K1ABm7sCwC4oylDrA/NFMBgrLp9gRTE6L6db9mG0wKyYf/7uQaPXp1HeA+uRex5QMtKG9dr9bKk4
Nhc5nSh4sVNbw7p9ZZV9uG3geUbchYcpGA00yQ6VPdhPGebH5xaeXr9Ot2bp041ICypLX4aKAeKI
zHGzFV7YgXsIne9KjfFSbxmxFXLLHMz6VL7B7o2FV8BpptW+g6iveRnB9RyfUPfk9V/Oa4wRYCc5
cs4h6z6ASpm/VODPehtdN9XP0x//cX4FQ2FMajrEUudkKA+xhveTF3QRZGh5AIMLvG3lEwS7Fx7c
uK1tJMJkA/MNq/hRFC6172F8M55TzosvYUTdqIB6OrFUfYBmGXa4DXzowFeLLLX2Qry0dI3wyn0Y
hE/KBzjBAkB1l/U4TwKb0GnaBDH8Vlu+F5bVusfUK9KyvcwI76aVLl6YjmY9Y5vgJZkWrnWlah2J
W9iQT7jogex47Z5qqXFGmEi1BBdEQgPsAmO8cXU4M9CA2+srBtZHCwplyr30SU1CnjdeZn2j07aw
ANG1dwlXw/inM/SgCsJOyG8vT8/KpS4z4gP2eriZ9iy6xg7Dhm1RtzjykXoQZynvEMqNEBH7eV44
cVsf6rAf/XsGxMZ4L6eiKlZC91ILjBjhUR8obJupQwc/BxjLOLjMuvNDK3F+nO6ij4sJ0QQjMFg5
7C6dGXaKGyOwyHwYRmwK3FHC67qrpkcrhqM0HO4aBktBFzgmUcMg31ZdeC/KnIC9UoOaFZz+Mkut
NdZvA/prFTahcxlFZYKqL7i+lls4/4z7sz7fLPEDdg4DROPmkHeNqj4j7QxErx02Q7w57wHz0nq3
AcK1CZ7RuW4PwplwcVL2fNi7gLs553WQWX3XAEpf9lU4XmatVlDHpQqpbDjlxSsLcmFLMqvuSC4t
eCj07YFTiC5AduP1hVMx+ilp1LgHLnNNxrYw0p6xMvu0m1q7kfVBZIntNps6SeGGDz/vWHXH88bC
WJttgiOiRkw5ZMCabzuc+bZwmzknbQXdiLkurZSiYKYaDnUU4vZoEGCw90jHrRwNlrrHWJSjBQwm
8hH9ATaPIJ/D0XKA2w38l1bm0bxffXB894zdGj7nDBYCkfNWp20Ohz5NxIODOhdYGHZYbj/g9C4A
NG3DMb/HDV1O70a8WQxfT4/Mhyk5dJ6xzGkdwY5FyPESsPLMSfYhtf3PvpO5uKjwVIdZUeG1DPBQ
GQoqVpo8z6wPmmyK+hh85n0sn/CaVG2hvg0usnN2AGS5IJeWxpn07XTjlp5jhABALcKpUq59oJ5w
H8tkIs/wgWofE/hjfD79iIXZYZYbygxuqPkEZ1uBy/jqpw+6cn6TRbYYtqcfsNSGOTy8C2Mlg6m/
H+XjAZyLBtoPSHAu48S17Q0FAnBlc3bmyfzRiMxPf/cUZORKDXPF6RBqkNMBj8trHOODuneT6VtT
xMR5jtuKtbegxtb1FxDvC9hdw7K1aeuLnJGKH0QDagvMRJvWHp8Ree1MBcCXDjVco1BxTWEHiK3f
hXVvB57BHndiTssAEyyBxoKnbC9B78hTu2NXAAFGvb873X9Lp2FuxB41pFVVyqw9wB50+hXFQI+N
O2YnuruWjKkhsKlbAGHhhVRdRfAEb/f5rLDP4aEO5rxaGceliWJEKZRlwTlEuvUBhuAxwB9dKupt
DuTtWt5uaaIYccoHi6ADs0Uf7LxFGCyjunshI0CjcFCE+9OZS9eIVhTAtAmkr+nAlOqrgGVD/7UI
GXgBKULJWluWOsuISpkqgKitq/jQN6DV4rAYTi3yGmV1lsAAQj3z5QFSdjCaw/oQIhkZXvKkZtN3
1ciuWVlRC6Nhll2OANvFsiXNoUozjuRjnGZS304Expa7PrOdfuUKe6GnzAJMXUiS1j1m9wyRhpeU
lcKisWtr9Xp6+Sx9vhF+qGdVsMFJbYx3qb+OE8tjGMGOzXmbq1l+GZFIZP4M1IbxWNRe5WU/VAdw
lghfOQUujcPcrneBDYxnMvNv3EPt2eKJIykMK+HJ6h4G5cqVPWDuiw+Cp1l9CUkeDKfbPv5ZzL72
23SoW3oPP7iKXSRdApgC0Db52nv1UoOMZQ42DkAr46QPAFH1SVDbPg63LezKH5F5TruVZb407MYy
b+y6olNTlDeDH8X2BfZkNEZQO30+b1oZC5xDOBayqCeHQtR4rVUi5S85WM9rWomFITHrMAdZ8zz3
ov5+LLvY/paB8JptR/zAf/OlpPmnDnY87Uo+Z+EER41jRpZmowyl41zAgLdwcYftxM+pJdQNnA5h
j2NDNvM4Ac98r2OfIjzHfH+6FxfmAjWyBH7XpwqGfeNhij37iEwEm4JUdv2F7IFsXZkKSw+Zu/jd
ClKwJIRvcURw9WSRz7D7BO6FO3ZzjUo3gKNPt2Rhvpl1m2HbxCANE3qYSlXJDYwVldg2Hmy9V1qx
9AAjDgwshpxiikDmq+A3DtkM18nGApmsvjjdgoWDtFmV6cGyU9exxPjCXX4Hk+QO5LbSB3UlxEUQ
/KLbBzBpnNfTT1saFCMKDBzLppHEhmAgdd9QFQxgG+8q7zHsRn84s8+MIJDPcKGwyOsbe3DVJ5h5
KhbQyYMz43mNMIJAYqF0AkzP5qbKffBWmq7oNlVlRT88L253p58xr8EPYrNZn5kPLQGgcWxvrI4N
1U0Fvgrc2XkHqsutr8t4vPMYoBHxRrt1Rr5OMCguo5Up8bGTH+6QjMDgAxHYTJ1HLnDM/NyElfcG
MHwcdFkBKzDHLslPmdm47i4HfpOMqvJBZkiTL+MY2jwYM+leEfjU4wBH/PyicvJJbnnr5u5K+FiI
W2bpZ5z7gBgVqFnyQqHKB0qmEGY8LYeROsg+btXUWQBVRKPFRkG2mtVbSD0khQupm4BjuDLLFqay
WQEaVTiL5ZXvHaY+oQUYXjWqAZjA+yccqumn09Ng6SHzz98FMTCmUtxOePQaTAWa0sCDADRxA4jF
wT4KElL0/trWuZTFc41QQzkDTWmi/k3vtE4Ps+sBVHJvC9dCDZZXOMJHyQnsKBooDF8bvOzcCVcW
eE3KqtZR9xPXU+aDzhPB8maPQoVQuiuLYakX3D97IWkH6UEL3N/wqANAd4OLUSKuZuvTEmCHDtTG
lZTM0oOM8MQmEXsVYtSN59A+CjDJyp+QkMgfIG27Z25MZhkpEENdU+ha3Xi88V8aUJvkPnbt/BtI
baGzsoYX9g3XiFEpkKqd3fHppqSoIwrcERth6herBXELn2/Whk6VV8HtmE1vSZXlOCkmlQITQ3h+
sTLmSw8wYhDPJe0nKxluOjAU/DsSAQXlAJQG4KC3PWtxmQWi8GQKkb/iw42sZh+0AZjuVxaGbATr
C8z7lTix1BDjHOLhLR0AAD/+5XZAZd0rKQv5U9kujNDPa8Y8md/FCI6KM9gQyDQCf6bGfZnV6am/
JESOV+00NvzqvMfM7Xv3GFRvO0kGdwXIwRTMv8FZbSIwu2Mb/nGwBID36xCtDMzSBmSaQ8alNVNv
3fQ2xCGEZJ8rG7CF+hL4QktseQdebr+r3SEGBixveziKbKLUD9/42GrwgQSoi3ch2JPtr5BCkrXP
VA91dlA2qU3lxvd9D/DrPIpWSzUW4sbv9NS7voG5oWhIBRf+iAHVHW9avLnZ3iZNKAMaye/Gmp6l
HIXDjXG4mdwO9j/pyG/8BAL0TdfAKuGu1zxaG+el+WpEjlyAUcFobR1BqqCXqlJ5DDeZNM/Pm65m
6anfAIeFWo0Q1TN1lBx7sAjio4L3VyuCIUJHDecd08zy0wjsXdQaK3XDixAlevbYsiM89aQHHmu8
ZsO20Ftm7engRFWGIgY8xAOtHtNQRf4WRAi1eqO6cNoxi08HzaIiFLl6GHXtU/KlB6ipvIympArz
HWimdX8Jqm9R/iiGxK8voLYG2Q1A0mpKelApAKqvdiQF6zjIieJOfeETDcjiDbpGyzio8GZkxQDO
q6r8YtGU8BS4A42arRvNwUz1cXiy3Eje2JkEL2yrdCLAdvRSKx0QaiK/K8AKriYcSkLFJxjyO5kD
47miqnzuwG8170N344sWluO4ZsKlx86BA5tXBr5tA1YROLggYNfuWLPklrcVxxe1ZKqG71LAbvPa
Ceva26FuOLZwGRaiyireDEBHFTdpy2aw2BARiqLPfD4qXSdcjdam8SViIs78IFw8RRkck7qLijoZ
7S78rCxJdwFAUK4uqdMQC+ReYelv8CMo9I2QTXMs4SWP22svdlr52o1Kt/WGhNh6XuO+r8c77qIC
RW1I2aJ8MXAbGL2BLg+3kuwZsOLQxwSjRdHclFyy+BKQMSe+7MG4wT2EDLlvj5swJC6/VvDsLW4d
3ePkCqYFnKv4BP8cFVYvMHyauR3QrnYal2i8YYBoblCQVOffrJyjcm7T0XJMgISFeR6IUhhLC0hP
OM72L7xBuXITSN03MbsiTQLm4qcU1xPhWkH0v9yaP3g/MQs7hRQMyofSvsk4bOR/zlYwKFWluY9X
eVDNo94CbpDlHtCMcV+5yF5Q39rhfFzo79Bp+XidUMDg4DxSpgCY7HBjOMHgEswqKehmxBzyvrsu
rAk+O/AGpF9aIE/8IIRfi4tJhbkPm9QKJwOJAi4IDMA4TGU//qhVVblwvx5a2/kMWcA0XncVS/If
gJxA5L3VLour8AK+DWyUACh3KK3ftqDAIr1WVZ4H1tzYD7ASCup6ioDWTBrSu1ccOrL8aytx2m4C
ETJXpTsFJCvXOzdkaRte5vnUSDcY7aax7K3fhRC3bvRYgyCxAagPXo1Q17nF8AurOBk/KdrlBPD5
UDf1cOk0SgLOBBb7GN9lDSng6AhuB6Vkq/Pfr5eWAx73g9JuT18TqxpH8GFwA8bz2yELHVh19Eh2
MPBVaxie0I2FsUcGZwBjuoOsT9ggdW4A9sIfbEtAuvWPyBXTVF4NeSZHvQkTgioH9KhTDk9J1PI6
38DYrqrE1gfnByTGpoHYIbwagaK0QOCSCjZuO7ALMcX2ANTK+IFGCDLFdQ6cS/LI65GIm9xGqse7
y+pipO7GHRRuUTcOA7AB7GkN+NcziJM8HfZAu/blTRiTunuGm5PCcozsibFN5DSwLIc+HzRSgN45
Ijou3NCayN7bMfDeMHnrPEAUAjVKXHHuEj+dps/gVRb5uOFx5tnDTuGGpBv2LV7PozcK4d5Atr4a
mupmIpNXOiC8gn6xH5ypIG8hnGmLT04VM+9YC7BZMDFSDuuEy7TuKAV+FLAg5wunxE6PYzMWKcMU
tCAx3MC0MvbJLm6AMvK3TmtDgRq2cQt2ewRwEwV3vAZkoAl3tuVMFNdM8D8VDFI4Nop4ByV5Jgd8
GeT43a/nHNp8s7oNr7udW5CuPxYjnwlkHEyXIEtE8zp2/bBy4//xHuib1rsC19hI4U72McyqYdx2
teoRq9K2vjynEcI2Drgihx9aBI3nEelRD0OjyLMTRdaNjvRaYdRCFsyem/buAAf9gEPE1PMjSI78
mCECbjnJu+caHNZ96LP8VZDQWemvhdOi6cQ86bbQiEbpAYo9qvZ5GXsW6tu0b/+UAlNjJU2y9Bjj
ZdYZBzcZWEqgWYqKJ5urBlz3zKM2eL9AJWYvp0dnfiH7YCewjQNpP6GEEqIU74G2adc+VS74HDvt
Jz12Pey9CWzvp1xQfw8USJaqXRWhZkOdeZg0DqtA4USlDXrIg6ADSJF3k2s5Og8k7+fpnbScxCu9
+fEkF6ZeYnS1IrqY9EMrvMS5cjPYe0xgxKQ2oECne3JhwEwFg8BVm+00AzuiuoCAwd5mZEdLp/kM
0vGZ93vEeBsd6FDmXtOzYx8K6YOnSTlKr5GAB+9xTFE7taYxWGrM/PN3K0rbXeiPHs0esJVbdC9T
18lQ0Qkp6VUOH+eVa8SFdWt6B6djlYMh4zm4RMhC5Eo97xUVKPSZxzXdTziqohudMV2xHlpKkZnO
wQWu+ZHnj8m98D3r2nfgN4TARKDAndi3UJRASCMJmYPl3bAq3bSlXcGbsszvYXFbfe0ahN+VGLLU
cGNx96j+J1FZA2tZ1PZ3CUzyHkUL+Q4GhtlRl0BvsQpb8+mJuTT3jSXeYavOcHbQX6IMTOHAgY1n
iu084r9Of/7SXDFWcSbqMbXcsHiYhfpPFhLOqFCNwEXedI5D6nP0IWBVzi9Y72ZkCO4A+Fy8O/Ic
by1gZ/b2T211fbyTCi5PK4t4Xkj/GQ5hxPfnU7Ch9wzWE/2ROxRC+kEX/VUMyu7z6M/c68SLzxK8
oz3z1HjXHi/nY+SNzviFjBYFj50D/L2dkwNnuX7jAUas6EFiUrBRmI6lF3vxtgD+G7IKB28mK331
8bzyhZnXTT3ww0TvHms1ecM2Qee1F52TsuasFIBv+gEj18AslxXkSFGL9LlJsHaDJqTdM6SuzvfT
k/fj/c83q9a93KkywGT1MRNc/sL5tEduzOtRgIbyj5sY9pVfUOIi7jq3dlYORAtxyDeL1OkA6iwB
0fcoJePjD9dLdRsFbmENLApQQoiCpp1gQPdcuUOPBG0Aa+Cke9YeSZoDxQZMsw2YgSH7hKObej7d
EQujabrx9jwZUfRb2kdL4bXbRomEuxEOINors2VhZZnF61yGLuC4Wh9DWIM9RH2dClCDOhjS53Vv
3ee4vVgr9FtqirG0kEcBvFUn+RGsPuluLIr0P9Ihmq1Vd30c8WA1++fabYpQySlt6JElzAOmL5LI
GhQk6YodBaUvuzhvSIxNGBZkI3CCjBy7pGueIKHi3yCTPS/B5puV6zwUVS4KhG1gsh3QOCclWrgr
CLcbwIQFGZFtTzfj91nyg6Bq+uGSNm0mDbu84xRC0iR2KI6LHRgjzWfcNyizc9T8ZS7N7GxbuTXu
Ay/hxTvKZN/ryAKig6NyEhkT18Zl+sps/P328dF3cv4cQoREgtpDmdwBIjbG6U1VaOTBx4Sl/bbv
oTnzdgCvKW8IpIT/LmiSuFnSBxxXQS0PoMCs+vt6APjS2ck+xbE/oF3axd0G93ApzzcSLJZybUIv
zTdjB6cJ8Xs2lvWXxi1dsPZUVH1xLc5etBVVK0eSpWcYu7hIeNX4vIluqwrWK1FQ2a5yfzALmCfQ
S0bbWTmFLSxOswJ/mLycMmeSdyPTFO/LTEfOBesiSORPT7eFQGP67No+iK5O14WPpMQ96BXkl4R5
AbKaVpNtu2JsUd8HqrzbrxSTLT3PiDZOZ4VljSTkbe+kdZkAEjywwQMIsoiHbBMxpdV3J05RCbAy
dxdGynTJahKkLNuc5D+1SEFJRebWbfTPtMQ6OjYM/OOVkVrYGk0pQB1GWZ+Uk7rN/DjOfqGecST2
Nplcru59hsMwC2I/RdYJzn/SSW6zRtTWynXV0iwxQp8zoly3BNnokYje/+4QqX8Qt7S+np4iCz3o
zU99d/ZCjhaJRlFOjx104NdZlnpt4Hl2eYU3tW5NCbI0L4zjkayrkDZtTB5zWtOHsCjLTzzW1S62
u3ivG82PpxuzNExGJEMleKN1PBFkIF2pixdgr73sk4/KA/ZN+q1u75y89zOxwZs25d8prbS78v72
MeqA+KaKwG4tP4dyoL+FNZidfbX6zs0egGV1UexUwHx/+I50bNOyoItrj2WbsPdzH8S+PvFxFYl/
DEPyoE6EZtUG2ujC29euTMM26PLMcvewm5FDt7EznP2wReQtT34mRan9aScjCVX6F5Fx5CNWIsdC
0TZ8sf+cF02kvDpSFYxUBsl+ABQ74pqje2qhR+iouu5q6wFF5dGW1/2jCq1PpwdwYTaabnGWC2PR
mk84AkJDSXtcxsZJcT+4wwBvl8Jtpv3p5yytKSPCFz1TnE+1iAIoh9LyGjpNaT35tGTZynxYmPKm
wgLMxN4D0zX9UkFy+bPuMvaAhGmjoOOyhL+B5MTydmc1xoRskNkdvG8n9zFuB7+5SuOQ/WKxS7uV
zloYFFNhAZqbGrI2Lj5p0oXP/pSkv7hSw6cYfI61Q8jSM+ZufBeGcvBxdRyN9LGSEoldlArVj2U0
Og92ipqh0/209Iz55++eAYULK5GurD4RUU/2FrzssgiqLKYDfMH6/ixuJjAVRkTVXYVKyrh0wSzP
pyuQCJsvwIeIS9uv7F01dMl5+4JpbU+Vx6YGl+ifEmrhQq5xwrgK+pBnK5u5u9RfRjSFM2hTVA7N
vzjYzcMDtF0l3gjBh7fiemMDdxRtcRTLq3Sba5+QAzDKHFDzSRW23CKdRekFsjnUTsDpAAjG3bTW
6MffxNDEKd/0CseQb1PSwPF8gzraqHuS3YwJ3Ie9ZXmvWPTZyLYxIZ1Dcbco4rYLlAdDbhV0Peoq
WDAWvXDfQg15xZ0HMxZ2Vzl9G06bhA64Ot5o5ZLe3xYECqv4ezWGjqo2vYR6tA3wsayugbDnIa4s
T0+w+ZjzwUHaLHV0mqzOkf6hPyEcJukdUBzxFG9QxNeGyTacIlW3gczHxk+2OeQ709pbxcJzuRGr
oTzlfqdi95HYQ/ttqGu91Vkc3iT+wO/9tIx2YZ6vJSoXQqdpyN1pILElQBuPsRzGx0aMxN/kFY/W
/LgXAqcpDEkGpeI2TsUjbpumMbB8Yh+dhuKsr0tn2MeNKF5PD9dCS0yFCOe6tIXQ6behtGW7HWqU
qf5ikpDpzAcYx+G6CXlXJ1P46I5wDgpqAko1mOVCryRsljZpZkTNMCUCntADexayZJ5/AdUGDgRB
5eXSBcK887r4Utg0zXCRn46Q4D0Ar47lcjF2sgvJxrFqZ7BWcjkL4cJUkkCcVpBQWdYjHMycrwXD
hcaV68Jt455PY7lyEHeWBm3++bsg3pV2WMVZ7X4uKK8dcsQdVN7SHa68mHKPFRxenPYa0nYYmnpd
W84CjSpSXXvwnKL9hhsdvxo3Tl3jmnarp1F7GYBFmiXVDSjOsqg+eVlOYrXpwo5a+gKupZ6+ZtD/
qWIjuDcNd4SjKCoKgFTiwxdUbDjNNuxBeu8Cr+kGCw6ap6fnx+UyvlmRjzI44jAEj68Fx3fYZL3q
R7WRDcofHqkAkcW+oiQvJ7qNmlb7nxBi6aQuBx/Hp4fTX2FpglGjt2MrZywFkeIH6tXal0kwdVHE
Fs2gDPCt78SKi18CMQ7as8jWB2ifIhY0rVjNlyyMtlnTj1prT6WNpdDdccHLr8zicXrpdaI7r7zU
N6VDunDLEfAt7zFrYhiTedg++mDq+zWH06VwZmyiwo88FAAK/qxCqLjIpmjTqrxWXgZI6BaILFwg
oVYlXaPFL2wFzNgKOr9xxgzlso8qRkF3GRfI0Cjl+vcF+Gq3UMJZTeDqiq4sx4XxMd3cNQxGkrH3
2COlwAnvfZv5FEUtcF1fyXsvPMCUEdlWREooadgjypmzajv6BGWIXq6ap9MzfOnz5zfJd+EEdTdZ
4umBPapU0le3hO3Mxo6Grl9ZxAvDbwqEXEXgdq9D9a1AzEA9C3e8CEVYc9UOxAYV6pqrva0hWf55
uj2LK9bYElQBglypafQNKWzLTwNvEknxjNQE9T5PcPnX133mVn7y4ET5UEHT6Q8AI1Vt23o3MG7z
7Orx9DdZ6FlTegFNJE+GENVmgQ2rm+LAUycXn7VNXPXt9BMW5rqpnmBDGInRLquXYUwl/+L0iibX
qBm2oOv10yxC+RWJZeVeZ16KIuLz3iJMtQTJp9JBMezwIsgkyls9yWl4S3Ukt7iHwI3EysRfmDi/
D+XvJmbEBwEmM9EvcBrs011aYZjeOkCfiAiIhd3rAE84JBS2p/ty6XHzKL57HG5bJgBWNH+JWJ0n
F9CYRZYdkJxG3j1Hktq7yVD6NL2c9zT3z6ehsCxu7HFqX5D4JPWT7KeURlvLQdJmdnUZ4eoBD3IB
lNPKMlyaKs6fD4wznUOGqNRr47nUijdxLvO51myAbjDZwQ9scDTsD/I0/eGEtkXXVHVLzzXCsQAu
wmZSi5fCDdO+vigKOKg9tgCE+eNlnhZdJDZ9hNbPSv1xdMMz22vkN8JWT/E0KVRQwtJBNHtVlC7q
ZaFEsNmutzGL4B2Q1m36OhL87OL0sC601pRSjFzC7adT0WsFxdJobcHGkN4dtaQNKNDg+rMQCx3e
5HuoYFiyJuxfOHia9tsOihk4kZP7kmS4OrvqYZMYpZBhNlO/HS3cLq4Zvy89aG73u0WiqYsTHoFQ
FgZ1yG5TUI7oXknUzgWFYnpNyLiQxTSduCG+hlxkktnrxBsHtcltXni4EHcEiu/FPiIutM43dSjT
7NZ1PIqypFnYpK3n06O4EApMo+6s7cMBOXX1lgqLi08A6HWSBz7xGXnGtXaPbSvJReKvTNWFfeL3
Qf9dp3qNX7WeP8rXZIzaIqDeiEonsA9AAD/dnqVRM4KNH+cWdZE6fPGkVtGeCddpg4bFrbNPW9+S
K+1Y6jYjxKRNno02TDteoB+RJSqRbMrKqwhHCv41zVHLcCG9Fka4K49b6jYjsmB3j2D6UaRvk0QR
7a1gsQ0oSOFltFpzbV7qOCOIiERZhZNE2RuPcA//JR2sKQ5SEXfdLa/qNtydHp+FqGHKKNKkqfu+
SrLXXLiFT2B67IO6uiEE0I1hqws/+07LjIBOolDyuia9XHqqcfAjGc0h4PX616RXABsEvMCuLg69
ra3E2kvgG2mNorimjaw9GJi2/fV0axfGzZRZqMFWuAzh2RsOacPwoEpeNtDgV/la6F86AZoyi37U
KMlt6vDFF4WKs4syDCVEjcDV83QLPxXasNuIR70HeUSCis0vtTeR9gbv7oywLY2t0OtXlt5SY+eZ
9W5tR9opRCib9HU+CeZHSlKYpAVhwtto5cZn6Qnzz989wbKVpZ3ca1+9ytPdRTwQZ8C7spupiKys
tKWUg1nlimxD4pUDULaBF6fEmmY7x5qT2zbWUfp1zB2HsVspXJGMd5BsYcsD+9NLrqnX8c7aqRpF
93oPqFnSKriqzqeNXTzipSYO+gxiq8/QCuS0DQYIP7xoi+xkBy1qxdvG3ik/iooumCocVcZNPGg7
QxVH2XYJ3wooIeqLUiBi/iuh9L9exv+O3srjv3KVzT//B///UlYaSta4Nf73n7fyRZVN+av9n/nP
/u8/+/OP/vlU5vjP/Cd//AU++N8P3v5of/zxP7uiBWHooXtT+vGt6bL296fjK87/8v/3l//19vtT
nnT19vdfL2VXtPOnRbIs/vr3r65e//4LzMR3C3T+/H//8u5Hjr+7/aHLtn37j794+9G0f/9F2T9c
gqtxQWCJS6mYZXHD279/Q3CNDv8FiMupx+cUXFGqNv77L8t2/sFtVFsLTj3m4C0H36Apu3/9zv0H
IcQFAc6zXduFa89f/6ftfwzP/xuu/8J1wbGURdv8/ZeRovcd1+FgBroCAiDCiG2ueRvm93UZcz8Q
pbNn9RdWpONmrL0rv0wv2z7tg0rox37IPid0xApkmzaFv2EGdf7G+TbgNBwEjoPcPm4i62b/v6k7
sy1JcTRbPxF1JDEIbhltdvN5uGG5h4cDAiTEKHj63pZVp/pkVndX356bWBmRMbibYdI/7P1tW4R2
sWarPaZsXjOP+4eyhV+BatwA8hlX2xh6dftTruKeMvfkDOJY+d294veVN/36f96If3yzf/rm/lwH
3b4536N4DQP8EECU/5ejesxh0Rf54ocTXXczuRInjzH5OpWVwC7ZTouNRVssbqEfhYiW/mMttsfS
0k9t3R2cXjxbC9+ZKY9BAMkch56GKhzzKzVIiYY7itYi693HgB25RaOxSatSpnbJYoQ93MGDfx0m
dVjHINYc8yH1U6l/h8b584TvH98gd/GkuJw6xP1L6aB7C+CmYPPh7OsTwSrgjvne49N5tYODrJys
a9TVIEDt351otxv8PxcVf/+HXTtArjkHeZn8dXEA0xftBtNBtmW/qKLP6CiP/ZAfkVAe2/PL1sio
coZIqTX1kf1YSXIkbXHGUZiVvhuypT+whsIWekGTGtf68X9+5//YJfzL1+fbgU8cfPj8v44fEd5c
ojmCGE7xKXEH86blmrXksIzl2V3Xk+H20XjmQkwLmVGZ+tw986HOSP/N0NWscwGc+HgQ01tjF7tq
bTL47PcLchzg6Xhzi+oe3xWYCzD/knzXYe2MPAciQCfo7Cc49SAXiAIMcEKAtN/ZJOt4RbIgrC+v
AAocByEyNlggvzdRjzS4mfGjYUvCTwCfpuSiOvvBpn4DEliZesT7ZFX72rftnXD9jOY8HRF/7Fig
D3jNHan+zVQE7IT/4t31qUNxauFQwLHw57sRyAprk/UShMGmL+7I76Fji8aSH6x6OgN+cRydr4k4
99ZcPbNA/hJl/hGszluxzHeAh9uqe8Io/Nklqetu+43weCvpaazZ11iUO1gKoz53Y2IXiPdzPuqB
ZtWQ+o2zy7stasoJVIcuKXw3HVd4xrz16JgqQXuRjF75BPlMayMdeBCQBxVxF2xPpTd/Ikjpeabt
0XHjAamgCEMbdgxW6UJgFrA025OnxF4i9Kgh1rs/+WmhvoKljXvKz6qcz4tWCbFcyCW6i2kb5ErB
MIhHNR+tzD2Rgu880p0CR96Tpty3xbsFr6s7sEudd9cc/8YDVd431AGRG2yx6TxYFd2Uwqk/5vRC
lmmv1bwPJi8Kmmgi7h1oJZlf1wdPwHU2+vBt0i/AoPBzFTWr2XGJNQuxsm44L8t0Vw3eruyrVL8h
7fc4lCpVojwjXyRbxuE8bCSC6yTivheProj8XJ1UtR4lQvnGwkmcTaWpCKoYPtXQa/ShpENoiAZY
SUVtFey0ao9+td4JBrlGsx2KSUWIjtr/3pbubIv+UjkiW0oo9MZ6DUc9na3K/2Q6/wwgupXnkVf3
VslOhrWvk+0fBYvJADBHqdTBUC+yFnpS2j82xoJfsM5muSRt0R/yZUHW0rCD/uuuWopn3aPUbE4G
Y/QWarZW6N2CDWHh2OnvdlJXIDfTbeR7d9lehFf8yInvcqw1OjdFfJb/xGZ1zd3+EXT8DATJR+7V
CRQNGZ8hb59dcp/zOkLuQ2hZ4pvP3h5ikZgHdeKBMYbsideePmPceg8wYlZsfgaf9Lc3udm60tS2
/Ujy9rRpX4bc4U9auxfRm5DP5tRt9bfF9dtm8mRj/tMtthJ7nYhvfD8Pr5PjXRDTfXap/BhYd4XQ
7BSY4gJuP9ase/HWJZTiGbFaeAtCK3CP8BiLUIyOCSd84rnGG0pvNSEUUEtY9luG9JKLyNH4bu2J
Ws+dX0Z09J+cvvoC++dRb37Kezer5frSYNcU4uVNYcrfIRwosSwTY2oVQvIE1ruzU7r9sjhB0IaH
D6J+rO0mKSbApB1935bWjtX5kwmqL5GTUNptEoziiwjvopnUYZ1/Frn/1HnT2XatxF3pfa87DUvN
cCnKNp28fgfbaOLW+RBBNpG1vnrsffuCBKbD5tXP8+cy4XmUCwRMcDoDjBRPgGBZq76Qpgi34Afk
yt8tU49aLi/S2ggszxYeXNyrvhH43D51Vv2wYFRsfZkKb27v3BvTnKZmOQNPdXF7/Ti0zkv/2/Mg
luqQhRsux8K/OCCJ+VVwX4sxrsqxweAynDfYdBqp32Dp/C4VqhuZ18/C7acU+Ra7nHfHxfWfCrv6
uQEa4DMHvC/nO+KoKxIdkr6ix7lqPlTZnDzlXtoqHGp3j0naI/gXJUyw5KVe86c2YBlpukzxbg/3
gh9zB0PM7lZKIMw9EhurwpmRH7/ua2yv5deNoh+jbKk2LePcW1lUNv6R+wF4rxrWYi1lEeU2qGWA
QszcySCm1iE8WnVc0oT4zWM/9MiSgDtsYM49goEuiokfl3gpKKBPZmAhdrFf1jDvl5rt0YpE8IPa
oaitA2ngQzc4YXw/UBHIaIN4sT03m/xlpyQJwQINLbDSvBX+ji0tSR2pfI7svnsEPxSxXScDEaTp
rCP0vjHh3iGH/3muxheEc+/Ak9sjePNVWdvdPEFc5TAMDG40eOO/rjL/caBPG7m+7wN6HvIiEWfM
7x+6QieM9GvYfnpVg3LVuqOreuJ2kFhef7RsLHFX6saLX116ULe3LUjamaXEFbtq0TjG1gwRLPek
miPTvMMttDMjPmOMHAI0gzYRD5U77zZbx54LG9ccHCk4RzOdIj3QE4CK567yd3Ne7yuW5U2A3A2x
B+87s3LzxBrvmk/tYcQ98D+XN3/0+n8tb9A4UM9DhevYf/UBtJ1YhGzmAD5WEuXDi7/4WCXfSRte
836LGbiCqyAhMttDeLcjf0yWEZCor8V6coYy6gr0M//nnw3Xn/qKf/Zzf237/uuG7k8d4P+uM8x+
q1trNfz/0BveSiO8UH9vj/+lN8ym9VN+/qk1vP2Bv7eGluv9zaWYfcIvQylalZu15e+9oeXRv9kc
/QqaFh80BO8movxHc+j/zSFOQAmEoq7v3lrKf/aG9G8UvQAPAHPkDjoCzLP/75f2p7fwv2sN/8CH
/+dj5nr0Ns/nzEaX6XkEtfSf60DA/iVnuAYiUnkPA/L9lGjZDjHfX2rhIipZM+2gJ80Y7e3Iy6m9
Q8cQt6jnQG1AEqg/y7ToL0tNZeZDTx5aHH/NVO+6zXr1VTY5h45UP7rX2NoIVOJePpwsD0YB4sh9
4LS/1o3hqV5E1iLyNaDqx3VKEQLbXER6XA4F6/YYh4gIYqIEwXNHjpiUuJVVEJZT1isHSCM/6hiV
qRBQ74rTHOhvqYoHbG7bW+1dRCCKPiLl9YCrBXAlb+Bx7y+fzHZC0dh+KMvpaENH5uYEjCe3GOMC
KH3EH+IFgNq/iyo6Pk/j6MQ3/BPv1wvKoAvqZavsz9pjJ5A+AH2Qsa/XsJlHGdlFjaQcSOeRmYn6
30MxNm4q7vx+TqU+1DfPa1VzGOddH/UYum3w19FP21NsbW4fItUJAICl+QFfLiZlB6nTgH0tGXhY
DeMzGqJ3NIY+SIzj67ZuV4SCdwj0sT/8hn8A2nrFqv+uwYgPNzlObYxFfnnNVCZWgzaFsjrSLGuR
cYLJvdXEtlAfyPnF1ocMVQougkDm1/xkd/274xWxIE1CK5xEGvr93Za3l6rzYfu02G9MzR+HZlcT
9d5V+RKJlaq4XNodwlq9qMCRJUoQxujAX3EFXjYM5JD5xaYD3tFkUdMSBpJXO4ujgc67ZzwpKgb0
jKM+Dd7VChjIhHjoEEjQSPqriIWPRl4zCy1Ah4tj/QGIAwFlhn63FtYelTahNxoM4b7gKuGxdgZo
quQ8R61py1T7KLYqEdtTfxYU4YyobJCVOr5Q6YH4l49PrS/WlEo34l0lsnJoTtbiexmIbxm4UBC/
K9QtXDaZhdUgYJVPhPs61Lk2cSNluPmtEw4D0HWrixqyGxb7kA8TxYeqoRk6vSbsKsc81bCJz9hs
DhveCLXEbbWfsaUO647ugrUwh3UW7y7gq2npGAgbrSDyrQ2I1KlARAwohPFSNTqqFxPRoCCJps0Y
rYudjgwdeQEhPfgXrbOTQYMnbPrU9SsfC5JO+Xbm26oPevoeEX96XHzLDcVS7lx4fOKN3xhtmyNj
PXrdFRVq3C1ijRinHI8kbHQlnMY9WerYBWQGPEiF2z6FK4+Fq8OeVOOvO7vnBzHgcTSi3uJhzONp
LavdHAAWipQqHqHjG8ixKlKrED3qurpPUWV4IbgSPO46tG9m1iNy2TXdy7VJnLmKAtBAkhIa2T13
xkiylkZkYCyeC+iBRYfMIRsR7klROtatZrawrt3CwF++6SDH3dxqHtvuDHI+hF2sWKrY9CMqJFAw
khKblzhnB5oOoIvfNVuTQDyADhPhLXg6h7vaHsawUfUaA85Xh1VXvrkU4dc+/DJo8eFIHmc3qgKJ
AA4XBEHFC1QsQQS5uHwUebfL2zOCIvA0UkCHOGF+OI4ygTdTZB1h+Ho3L5UcqStwH2xRhVRakNYx
TfIKFJ19KxOq1AlvG01yh1UH398+8bY1x9U0D9OKM2rCcHjXCHWYK5A16k3TkOG81O5Ds63zqd2c
p74je0xMgv3IkK2IPV0TLUgEC4PSPBTIeob6sN4L5+KM9hxvko6RV5Mhg2g1MpuVjCMQQG4uj7QC
AQRykANEvT44dfWxmsmt+niegmHn+FV5KPToZ/40fmG6f61atsYEDpnQoTjQc5TdgJ15J9hybl/u
zfGAg7ztu18rkL87UlfXYunlbnXA1Cn7oI1a0V4knQNE0N7Jxlown2x8yAGgBRjwaZlHZ49kKJVZ
/lcNT1o1WeyIYbtBPtRy8tA3IUN9icDw6UPDfaATEkuuXVT7fZ6o+oxUyD42zG7jhedFLJ3GCuU0
z7En2myGMCasan+IRoOpJgQcaB2sTR94bz862B4jt8QPQqFMHlOg9JbRoAbHQMd9RDDnwyb66WKN
gZ9CkLwD1Qf52cOEED0MUhJlaTsEygTH2IDTw7PTekHTNwrUrKv7RnDcY2uchxSRbvEs0Q8Z3vwo
Two8HeQqR2qHsKubnXI7FONSP5tXrI7aGIxeXEBLfgexyxXTuGQuvAPRwXnD6515tvcumv6xnls0
ZtO3bSTWxh6gPvbsvvoUI69FsYwq5zw1KgGJCC3unHJhrLt8qb7kRGRcD24KZ1+3Y9tShZwKsbOR
1ZY03ZAu7kD2mq2fuByniHhXF8fzG2usrHHNj8O8S+4pTOqDz8rHJQn8f4EbKQf1avBe1mWK280s
YY3ubigewes6ApEjUAnMB2rzLsHZAdbT8yZYmXIEI4TIkBowC+mRhDx7O92OD7wA5hDl8xQGRtBo
neZin5fD1VpVlQxu0UXAcke17XZpje1QODqVm5hp1IAN5ftOz0EEsUIQWjMC9WS5ZhPsW1neDoln
ssBq9U6BVhT3xxG3bOzDNBT382XQLkJ5Db5eQrOtzA+VFEtyi2kgzrSvg62NXdiEU7dKwYA6SXNX
eNuDTWLYc2hkN90aiXZ7EHwgse3LD8xP3+jAMlkVTx7XOzKPpwED7rzoSjy9xE2Q2IcYyzOZ++PM
l4uueCodpJMY91RY7b2RJnSERJs999E4zUnjkUfWiiez4IgN5myZBxp2KK8CXNGT05zo2j8pd2rB
/Br2Qk/3FMJW8HCvhA27wrLWPZZUO8w865B1eHJzNe0nd3jSy8GxuzfoZO551yV9M522plxu/Wvk
Ov4zE/bFDfpn3nvvS6V+W4A5onUM3vK5jxtDuseb+k2A+R8qX/2yAJAKh996MU6s5LATGk171y+7
GRcKuG8q4/VEwhaB5CgPwMLliwWFDCwzSmJSpJASuMou3KjdYdE+DuHQOXHglUBgmQYV6ew+YBKU
GKO7A6RF+J35guZ31xcLyrdpmA8aBH17O9lc3iGy4exDyBipDn8ngBDgamfMIFJ68iPHtJFV6D0Y
fye7pASGhCEReu3xkXGTaQBua2jErU5MujwH+A8IRUDiMNwBAupOafFdmUWG0L7I0MWzDsRSMmC0
drmR4SK7KsssaGJsn8+TE9w1TeqN1qG2x2cquYj9/GXvlXZ3duw1km2NGn7dzosgv4GARALpgKyt
CSPwFQek/EVNbmdCDnNY+XOK+AmUox7SXVGzx3LL986zma0zY+tOFhteE47Q3AVA7hxXHauH/ShR
2wCCxIAqVdkI4B3mPPUvnTe/0VsXYS1haFnX4aG0q8syfKy06yM2/GLlgp0A2dPevDWYwOeAoS2s
vgZl/kJo/qBZjgWUEnEHpC6uZPTzTHIUPHbXRcH8AhLqU10WdVwt2xlJzl8AW8ZmQMu/tZYElpr/
OOV965cPcxmkVbC9IdV9fDC9d9zwPONsHlFT53taIpZpEL/XGqdH9dSCT5sUbrHis9Tu8Ju6EEgy
zJtWa0RFtMUEEqQ5UGuIXaK7F+2AdLfAwf3Sok6bxQB9Zr4f5i5aUVMj+MUDHA+Bd2FlU5NZkrzN
S4upBcSUTuF83h6xGhynekNxYOw+XABUCDfMSQqY+1HJrQcLux1WyF/KyzPQg1Jw6m83EyTjyoaR
L4cwwMXH9WrNmFwX7BnPYpP3DuZ7y5f0XB32zqm3eKZKCk7zPF64Ge0Qd9DvHjuYgu0HKs0O0d4G
pkAVxNWDnMkDGcmHb+FahmM6Zh4Ah9KeLnWJCbZbqjerSvMG/MR6cXWSb+sB2SXc5d90rZ34Fg8R
BgjO4CtSm5k8NGp7hoQ5AZcGiw094GB0xxcJ/EisGv5VCmLi2gQvm4unf51VpBonnpFoFekOgZe5
LDLPqR+Bz/m0Mf0EM5Oj7as+Onhssd/OQwDFijAHTCNEbOxDLjFBBsrHza3McQW8Da2Fx5vVc7K+
LZuTovBDsSPxStcmf4cA81msyw7v0tGCMyL2l9VLxhD6jevsdb+6punjoW5YRFAMm6r6cPBoCKx9
E+iCQEGaIFRD3jIEnmPqh6R0wWOzg190/rSb7YwsAx6603aGxZPgpGBvHV6KdSTel3up9IfP2+/V
BlVE9+JSd9PFNTPZ56SwMW3KOkXmuBsm2NvQOScovk7w0f9e6tG749PVnRGUV3T0oXXH36qysFew
i2zSBc2C2v0pMRhGuUo2w7NlWFBHW/VeFi2LA8SZxkVDZAL2UTyuqJxp0EeDrb1kK6Y6afT2wBXF
NVhY5SscV/ces8FCHT25x2jejhACWOIThNCEHuFgPQizXmvZseorfXD1Y7B5bSLliKq2SxZx5G69
Po3OdthWFaRUyKifWxKueZWNLYpMaMLHTMngeynVi0THdw/hIfpUiwWRnVMWuV1c1cJLZ8dfw17Y
WySrFdFXuk/LJlhwReBKXVonqyAlj/AobSf4Yh8RHtGjROWoSBXWs2j1MXmtVkz0ZdoyQl/31dIF
hxVBBmHZrSqSzQ3aWO9k117WUq4onBzvzuTFS1mjSKPQmyZuoWXSuvy1HOpoqoXMtiUfEw4kfgRE
UhGTBRPcScudFZTOQSzrZUK5eeGjSgdC2I7p0PXrBUNjT6XQO2xx42zvtVizDnLWRFu+iVGNj5gC
lyLTmHMWQVk/5KW408RUbwNIbbsJTMiF4bMzKsU/gJiK1xr2EiNd2Eqg+Iu7SX42pclgaEbvYLaT
Nn0VmTf46gimLp6d2Wo6FIMNEYx0fCx4uIqlatDXT6ONowXv54LiHV/F1h/+uJF7D9uhWctXu1P2
cRGFyXpDX4uaUYwhqxqD2UvNq35XMHhcvNnVeGkX7ygMwe0H2uEuxzHU25g3dFROn7SzsMSZvpjJ
9UkXWLT/8WavQ4BJyITQAg93KWwPIrUZzloPXpp8m6IZLKP3fsF1v7BUaUekkMxxCBCsJQFdVeKt
KD1k1f/G9YOzTvGkDjCpYK2fWTOOEAfSgZhX9HSb3CBDUyCrccOFBs9lqHGkbRI2smqZTIZDVqaU
qTvPt+lJD2CP1i7SwVFeP5QupqwropWyWhmWwKu7PrhrOok1R9p7b8XQW2IDXgw/Hvic8cSDV68t
TVQHq3UAIGanqiBzFgvfocQTzsHzimQn5sT2LYUGABgJ239GqmT7huIR0kqaFa5Ndoyiu2PEE6kX
1K/tXD7geQMXfr1HuEeyYj6McQeyLjXt/KMa5cGvHXs/8h6ZM8CypnKwplsvmV+qXtOIYyqVkTYZ
iPiNjoQlTJT7DiWeqFjx4eZ2fRuly11TqE+YzVXmeX1w8BEpgNH7HFmjW8a2nKGgGkHurLpxj+jA
Le6x9rYQGhf7VmFCBKH5CTJ3sESqpuHUWHdYfFzB4EUPQF7x4b1aqhdYA4+AUzk+diXtVsbU3P58
IOLSwScOqwqV5QvueNMlRvTdfs1Hf2/QmiSyGJfXMX+eGjgZN6ZwqGEmDg0GvO4VlMu2Y28Hju7J
m/I1zVuE47XS+1ztJj+7w/YIR9xHtxF3v4lvwMOcFMaGKupWDmoqVtCV6DPb9mhMmg3dOpoFCdlY
ZNeFFbkYQYVYLAzYbdcaG2yUr8rA4mgNBDhk5qpdV2s0p1a7pEFzr0eOEqbbYitv9H1u5weTl1s6
lhOmHY2NKRFlOFopfAGdat2whllgaSgaytkrkx6qv37pur2wVokCQz+PCnNGyyy4pVBk4lu28ZKQ
5TTacTPxKxint3nUmqI3ckM98G+BOza2arVl/Yw2DpuruKtx/uUzcA5k014k1JxOS6eueJxnZdbE
Wl1+NmUz72q6I6zZ7qT7zGfVXFYzbTj6EVIu3q1NFCA61mUSTMMd9sbADZD5OfCGdAM89X52rBxo
1S7ZuB7etsmy0g7XWoQ87/dpctcnf2V4K8dhTQnH68wmWu1L5mEqUeVjCg82eOKL/SL0POBlGY4I
t0NZHlrIHkuKHpvuAG7aaPU4T4pAfLa4cfsZpXxua/xTxElyZuvUgncLjh2bp61Zfgoce08k6YzM
TE+m8wKeHYqZsdm7G5vu5+3RHQo3I6MJ8G8ygXJGX0rfGi5wAVMa2tSyM6QxQ6/QNR/t6Ncnthr+
gHTLFtnJqgolRiwPjkBVpIhT72YUhJHvdP57ZYornt4WwIQWxdqaf/sWppriVdj1/D227XnqWfPm
KKmS2jHOvhn8BGCr4AKeKd78btBfMARggaaGa5dbF9OM/G7u831d8/bJKcx8AlHppew7CTvIuCB9
2wenuynfDTqgM3CxOur0cW18coIzhJykJ9wYaQ92NnNsGa1ixma6EvbzHz/NpxI9t2fJCNxp/6V3
sVmfWhWcES/kvxjZJR3Jp7RnbESMs2AZ2E/r3s83cxeMro+JYT1+IH0RezP9CgnMimFn7oS6tdRD
X6x+Zrduu2+6tsKGvH2oZvRWJXSMr9wjSyaVdhMELP9GOtfymO/XiszfbYPs2aHxrSufiiXyUK2E
FJSnOwQP2JGpMJKJKzrFKx5mhyj1Zo9THTHoKrGlk7g7/fLGxvcAo2relpV37yuQKTuLNLhJbj+d
8jJexvUTY3HkbZJSXltMD68FlyOuecw8e9TRY7hBKhAOGGkeVIfrFxueV24LsodmFi+9L58hqx2h
nCjJSU/myYEL/qGH2zu1+8JOSpwGqIJ5CiASzRwMTO7AhtvbY4fP8kr3oF7rB7SpTjIVXnvB4P4V
NSNLsDmqU3fe6Mc6Q2BA8hc+Ap4JdVQOArVTJg3s7CdcPG847v3M66r+jOFlf6bIBwgt/GLCNCuO
EgE+x+72w7x5Iahi5DCPqsC3ZU+HWs7bwR8fusWKdADnu17EfLXoZDAoqVhCXesz95byOQcPOVtr
f9v3jSruy7XOw23p21+mOyj/tA0gHKJOOxUmh8AB/2H+5Vf++XsUFhrvlPs/S/HbN0P9NVddFYNk
V19WTcWpsXmTtHXTJ0XTqrSQqLp4L+TVrgyKN+M5e61ZeYFSq0q2V7JKcwZ3YLujFZJkUOfOn52a
v2qh3AcFCFmrvCDpKkbv/R7HM+11+Vmu+W7rtuEHhfJ+7Vbvw7p9dBmi5e8r218yqp1uB05AEnTM
PrFWmtSr6u6+JP3tofHNC4jDGGG1Hr4G6vkp7cp179U+hrpwxL85UmBsPc/r0YUwONYFRIcck8t5
Ms49FKz6RXXP0q3KZ6cfTixgPiZ2tReiMtw+Nw8mgU5Pj8UyTgfMQHUyzBgCi+Ye6D/9wdCxpbNh
H+OM/ZEtx+W90qFjBv6+bmrGMZSX6R8/nUqyV7kVN7kZL9L12BPcuKjniTYnjHrsJ6dpS8itzLXV
FkmhOCweF4opHcR93tdki9cGeYYhrwuDxmXxHp2WxFMdeC9W68jLNkucgejR4qIUJhlKjHdtpHQm
WOSUaL4DbOca5Ir7Vbq1FUJ0MFTWvo94QRDh2wHpRgOx3sjWnTdwuNN84m7o1k2DW2rFcMMCShgX
V7RxYe1xiZ7WeZY70eRBPFGaY0XiFJiQAJyPVV2GO0wkzVb9RtrCpQ3wfwqLHUaDpdDUJzPWXgbe
o6wIakgUSLeTeXFYK3eLEHS0d5YOyyZqk2hmCtlds6kyV6/8WDZLusrSnLdxaJK89KF3wJBWbe6O
MjTyU43kYdtt75gqoUha83QybpCOerCj9nsatzGic+FD8bViNoXHiEOeMN9AOqraWyh4gTtMG9Ti
Z7bIa+4DqIOREUyn6GMdt4oax4lbTwx3cKHXKOkb6CAQUNKc1QCciE8vTQH3c60qDM5Vq0NQTa6o
IXycfLoKRTvZt3oAW682OI0FOwTt9FpsJVaEE90Sp2oMmlHk/AWudO8aAynLPNMdkMcetlDlklqY
qjbgLSQU7JJsxoyLHC34V2KKa5utyKZdcvO4PbDB/8YIfAYjXteQDrf3bAtCY4HHxvBBwS/QxHhg
ci2QAvYE9EHBvVMwky4aW0wTqCsOk8CsG9sqEaK0QqdCfrt1/zj5jhct1nBHeXHwbp5AZBDAYBPc
JDwQGBH9NlRURs2wvtAhWNJ8GWQYcFWlTlr6A0SfZX+/lOiMMGG6TUpQFeFuxV6i+iyCAijdusTf
Q8vzBPA7Fsj9Dzq0n0BM7aWTO3C62z037rVQ0EVhRcySTuxoB0iABrWKKTQi9hb8Ah/Fxhv3JqC0
u+0XIkD6oP8qwFE35QeWyFDS1u37MnpYRK3+7xsZ1NRd7FbtGPHpq/CY/A/yzmy3dSVL00/EBMlg
BMlbDhpsyfK8bd8Q2xPneebT96dThUZWo1FA9W3fHGSevY8lS2RwrX/crQlMGEL+k04dgHts4iMO
4Ud4jC9kyy5E2HCxdcLadVb0luACP8nkfSEehDujj7Hd8TDciZjjfYnr5ZCX3R9U3W9JyqNiiT/n
ekUs2MErF2tOEQQQmnS/5mwEhjNHX3YVY9ak+atj57viOrDxv678ObswXLsn9M3bSFjwQAWOstd+
yHWh4jBJ0VZd1cFGantK4Vuc1/EjiZIz6ewoBuJvMRogGilg/vyldN1CrsiVY0votWkbn/kyiYmn
bU7RLlA6nV9nsxW0rgQ8XdFHjUv+NAl9py+Iu3E0J74V5TT5RV9YSHg6ZmzENmkzLQcjofoIf+jC
IKVQJ/RFR9cQoRzNvzo7+SrndMb2Ii+9gbNfpgK4e2CrcjibO45/v+6tU6+5dtAr9hXRzmoPaLL5
fc+uB+I11oyhADXQinUdRAbLlLR514WbPBoK4obeESS+cXaTK+2qr9VJEWjIvillEw5gTLi985B0
io1mt4XIxxi8JHcafve8wO0KgFkmzmFGAxhlvNd2ui87oLctZRrqmnynKKuD/DQBqQFJ9IpXUSbz
xRTjIIkTZrGNfN5s7lu/TQcUqxN3fzRk1KqJ2U+z9tKsJXILTH3+QgWHZshDVs6PSUJnIdlRhp+p
ntOxX34MFT2N8RZmhT6HZi7ehYyMAxBDTVzSs16lb0o2nxn9BDt0xz6qmIuyMRSMwrqbnKQhayd6
Zbz08ExsLNcbixHnoRuXqU+F+9Oi1Qc7E98VtnDqvCKfyMtsvyquXix6lGZkC+Oo82FOd3HGN9u1
GthCfoyl9e10Q86BeoWHJuPYb5Rs5Em2YzFrbteB3R1GIS+YRezm0y0gb5zkOy/A4Y0NtZp5KqdO
94cu+lp7+96qtPq24QxQS77PqKoogJmai2MuoUqJIAJyNCZnBxjOFwGjss+2j5kUE8PNeAXF7iTx
pXW13vt0cCIjnTyrAizU4rL12VY3aD4CM9fYuk3TDKh51f6QHC5PY7w8O3npizLZD7PSvW20NoBU
TfPrdvTi3PYds4GjmrtdZ9VA1nG1S5o+9rTc+FCmduZfPFXceDvWGpdo8DIczSA1x+USjRRX1bU8
aTVAR90WfVhl8pZCyjXUy3b1F6kOi3M3lIrvs8ty8LXMN0SOctSFBBTt8Io9jOa7pCZpbnXRt8w8
I0w9DkqZZOEk029EqVk4TjRRdqvmYdFDpJ0myB6TmTdrZhPCCJs3JO08mCDqYTALoOOaFt7N4vQG
0vPbKcqY25anKN7eMEiDcpuPpqX9SaRxz/f+ugEuAvSCVk3zeZhM+LjMRFei26VHcNLzEsfLjjvt
BCVtB5M5cY2JPrRytwLNQZ1tdgRR4Ib5SkdH9xl1Yp+t2zfRfsSUBfuGNWiBMeCSEeZ8Q4jkDaUf
Hxsx7B7lQHGQ9i1s9MxNmmtToNeUYZhwlESGTwuFggVJHl3OcJ8dNDTAu3/+gbj3TiTDZ264v3ZO
OtbAsIRK8TG7Bn+thoJ/5QBdyotuwPRPWXGQZXlstCUJZE4DJgvrGhkwyC0KR8mIZuWDGW5dw4el
Es5BucqQ7o6dkQp1MNEnwQDdkPD/CY10m5bj09gu33XXE1UTRWVA/tR+xAIQEiibhJW1t5Y300Ga
WW37JS5WFEepgTRKZsFag7G3ojoMffSX1ISjcRXglmr+NNCZDoZK96iLYj9vDwsN9X5c23rQrM1O
T9t9qq89MnD1jlUCGNXJX8CtkIv8mEUsuELrH1xQr04d2aCFtdiTmfAqjAMZRDFA2fqK8PpirSAg
pE//DPbGc8VBR5FFOA4wP0NXwzUgd5/9yDoVkYMAP55utbiirKa8X51dgdkdw4qmHWZAgsy6glyT
CGiZupvb7tAnzsmslieEADoVTyLoy/kSdTg5NOjR2sKwroiC0zekAEb3d3S21zRz+qDTLTDBVow+
4k+E9mBpHlmLznG1YOadGhrfbIQv54deN/RjU8YPbmRSLY+W2P+WzHpEMVWf7Pf37DkgYAVi8rkT
HrlNcKwuhiRoz87IXqa8vEQbj3kqbDnkBpRLU9T4hV0F0piB8xzYDqe6tH1575QABaJFY0x3KDhP
nJOArXtTPD6qAZbOcnApTMPfXndBbWuiSenp26cChfuSXHmSepRhhmo8ysbNN92r/kFYO1EPgWHk
whuX9T6dupu6yjcP29VP1MyvIoreesmshmtBM4oXZfQvtUB/jZlRBFOBomQjE44ZxXLVV93pladW
9ZkXfl12I2axmo9W5C96WnxO2tNKHij6/eqoVjiqgVssYyIFtwOmSI050IY+DxxV/YqYHiMe+fsy
Hq6qiOZD4x4+Edh0mHpnt2Wt9kqKU+TpV/M47JMMGxk9lkoNgbn1O1XaoZnUm68MWrtkVzy6rJ6I
rOTVRmB7jawjMJ1nScZmoM3zfGfYwBwFMsbDsGj9fUcAod9UQ/mu6va+adP5VyrHT3pVfm0zH0AR
DfqTZWjVjjkgOSGbk7dqaobdaKDAZ423PKut5Sfx6mTa859bpnWXtdbyvpZXVAM7+n1WbdremHJ1
dGkhuyPt2uFEj6fXRLd+kJNMv+tB4eL5JdEt9uI2KV8Nx4jD0hTxHdugdqSySSHOzKP7edQ2nyXE
fu+29dxdX7Gsu7B0o+lTOK0NVe4kT06FRWk20u3WEnN1MnHyUZs9OU/OgFKx51D8ilXn//OfL5X+
UAnhvhEfE/mMccX9zLd62Bi6F6qIjlYSv5hCCc90GkLbx3PTOT/cwmS7urW3punoyQ652KarW1Pv
H9gIEjbSavVVz6Nh0pBdtD1PG8jZ2TLULqqmzxT3BU3Rl16K4aGY5tTXCi5ohunjVuloRgnpqOU0
w9d1O9ms07HAiCJNrBdZnP0OgGY8PXRYmwaUQ4o+YEZeVT37vVU7gVzj+9xFtheLm2ZRG5I6Ak9y
idlrMpWP/3vXG6n7RpzvN5cugWnISaJzAlIZZFXFaXMAJU7CmrK0gLsjBPzaF9aAgtsWX1LmhEjx
+eQVk2CjnVcz/5vPXc+1UPzm14ch4ZB8YHVxllgg6nbQfCaGaWd2ySPzRX1IquEX2RncgTm9oJV0
of6nJ61DxjhkPFupjsp4q7O/WMzBrsM2DdsalTQRNizV2fxgzAw4paDVBVXnjVqNCxmMIs1SbyMG
Dj8NOqhhm94dbiCuBda+RIivqbZfsPt7hWO/pqPuhjaX+1CiXEA4Vjwn80bh2TiGul7duHkyh30O
ws8I8KooPvRVKfPQnt4ZrP7MmZBn+pwbT6/Mh3WzfDQ9gWNQqtdfJ91yyclOq6xnhcTI1VrfggPd
A1siuVgyhKPgvfTcIY1M9c7wCJcDbkrRivalFgxqN27YA9bJ8Yuh6O8a5dwasUFtU9zusyuSDStH
4WMruE8qYq+3hwQ9ycltmi4cFDu37bw1zmJeUofVy8Rz3Q/pEiabEKGt4Xpqp6K4MWL3T0VO1/XS
ojJNxIE5yNeV7ZpAh99tgqCkZJxmBM6ojtWyK6anckmHY15HN+bomEHc1A3yOfPoCCs95tspLnEf
aPOpH6O9ZTjq4GoML0O5PFwfOH3RjZ+lzfVgyeqamZmFfq5p1rEZjNCuun1MQbNfrSnSo3QbQPAY
5mKrDpeOPbo/OoW5hW1f3IiBFPkSMRdMUTvT5UirG+piYEkblJ1zty4xYBW/xmSEVY9nD1JYcDzY
iP0cRL4bq9Jipp+1WUdICWVBB6J6MArGfANfAuwo/aBZc4krjQfuVFAWs5SHotZZxY0d8oLOa9M3
1x7vruoe5c73pprY7xa2L4lUVMMzed1QrKhDapkvTzPsvJ+JBdyDYaKJ2gv6Kvxey0QIyiDvNmN6
AeFE9lmp0Rt052RZ44+CpfXbPP/OkWaWLombamV/Fwn7UCrRVSNEvOC/eOpXOYPIi5OhwIrlVzXT
gac21KbF1u5d654o4MdaetDMLQLVmclofjG2/CJW82Sly5PbbSdZTeehLxl6bEJ7lij3Ebye9Rgc
YzSrD6O3zuSAPouabC1WVs1vXErTnF6Shm95hja6TPwtpiX9NDdp5bNt5wZI4RL9oQ5ggWae85Uh
z6SU3H5OdO0n6aMf11mfoGIPrVvgmaRaJnGnCKYGn6AJl8+8pPM+5lMkOGLSGgRJV/oprbQYAWf0
YtbmAb3uMcvvnHX6kyLx8ZzIkgeVXlSWvPBBFLcAg6s3L+6fekFerai8Az2JLY9uE58bjsqtpTur
a0I9kDaDig69Ou30Ov+mSfMDHOyV+ERW5/qQmyaiou6e3ChggnL87B0GlDLLHjZSGPk+W+Epp7xF
Nezp4jTP0n7utmwI5fjpGotFLIKyfXtVC57d4UktnHnUn/6i/cbeBsw6IXHCk/VJgCNHrGt8RZZb
HyaayHxMvC8sB59k1jq7VUfxN24w9ZrM/groQuy8kRkUPbF4jjn24ch35OtDcuOYZhHkQpyJ8uJC
t5btaBnSd2Am98BsjxvrxxSBhtS2FIF0USLMXDlA5WBB4OSQ+g3KP7u5UbP1iOB4CauZ7UfhOEBY
3e7HxW7u5wERavm2ZjiTZ1P7S7i7xd3vaYG5Iq8QlvNVD/a9IWOwS1xa9Px46VJdutiwvEaPATHs
MwCtw7sHkG+S+wpiAAflZzOOt1bePfdoLDo1f8xkzvrLUPwSSs8iyfKhpdMTcCvP2nXx6by8gczc
zrJqLshpqwxGbBn0lquL4yGnLs6b3e1mnY2/jcUR1M4U/ybGhzX0z4RYwUe7z8wg0IuKIanUTzXj
Mw/crvAqd0ViZKa4Jhv8B2tGS6FkgbJVMEPDAAIBWLrdN66wlHZKLZwLBpLEHA/byveyFqdtEc9t
s3y6CxNuQywXU9ZJovXYVTHAicKjQAUGFg4XTUvRfJPVUrJrb7U3uoii2O9KWV+EaF7sjadHFxX7
DC2514rfrmpIq3SAcPOco7sU8aWJMIJm0/qa9N0Tdj3F5DmejG5iVsYRM8TZE6XQ+r7v7De3iI/9
ANNmN/M9Nknscnysf5tBiEC5CR91Y/KAiO/iWb7STIazPK9M6l7VA8YIhoKqP3fuU2nNNr9oayJh
zHdxXnJJ5TkaKSEDw9m+45rv22TrbHPzr6vxYxy0ifwxpThR/pstDUp+APM82e6b2LniyZj5xuqi
pt6nHOU7tcuXwuQ36Ld5CjWYkJRjO81mkLJsOyda1wdT2QMdbeY5FUz6NhPWlorXdtXFTdL+rBO7
1LxUf1zSaTARzyx/w3RpYj3zllndqTGpQ1rWFm5NFi7afbkbGMdIcuYz6xuWZR3Xq6zW3m9LiaeD
08KMAKLQo932zeS3zsqzMzPKMCdDQp+qy7RundeZ+UdA9PzenbLvyt46jLhDERZack6I/0mnElRz
ykKNDb+yrtAmLyUj3KExF8sECENK120ky+dVnaOSR8pGL1eIwvL6RNFt5EOdfGqp722oHQsGOzdR
wYjKn6zyMtfLj6s3R9kUL4U9Pc0wrro0fwD9ISWRzA5iX1nYY5uheUHogqa6eJJgnq6T9N/4fXZm
2nxEudMi1uLANyf9pmmvUiRVE7sbL8E0lMe2QxmAwZvjD3+wV5UTI3M0+A0yiMaK1sAy6tkzLdhn
qe7LTXtICfTY2UZ+vbJl4E4kpef8gtP2qHvFQYgWHJPW39Gp+8CMxnts56dYNrPfVskxTa/aMVsP
S2N9G3HLa2TcMjsmd+vanXqFLnmiT6rpkf/ajGt+xqPMi1aEjMsw7zB48NyMzWj3H295LP8m2GB3
OFJnb0EAaxqDxQ1JxLFV9n/wOR8m/KZL0eK8AKJMTAQ689LHfiw+ZQN+aEzJKZ1IzO17SGHu3TG2
zlVKZPc4pi/dhLT1eWu1n0HruY3d9BYqPAlxuHXh2NBzK8Y28ZccwEkl+i6zOUeWFnMsjMm85vh6
CfCY4sUfGvvuKoUuJKgdMxRgqAZdT+J4uOlAhABbtRfpzsGe2iig+xRCkIpzHvLJHSoFcUzkGNi6
RQXwtQ+0Nh7VmDHjGvJqv8/+DIMeDJtxA/7xkRDvsUMDCtxrOyDtjRb0zVCDDtQPvcHDdE7An3Mx
fUMXr1ARNaoZ7udKxn/Mvj45zTs2Yn/DAazjdJ+m5BtRXLnDdGt4w8K8hS7hjmSjIxzMod5452We
YkZp3gnhPsVG/7YsRnZDDfkpqnHGOiVMzcCFWPDLpwn4nuycKUAwhwOlA1ydLdbN4lhIMhMiI/2I
IgIwYneEi5Pc+i6xdnahb349bceiTva52T8527ijhvqLRwCLlKPZfjdIiMz0lU0n9aSbnLecythq
xODfN589yQZ2B1IaH9kl4lvLHl+s1D4rYb86ZBRigHiKuHkBjI6q1y9U3/piix+Ja2RTNRYVrDR8
jT121zInDZ4gbUgH7e/1Z7QDw1qrZ/uJU1rm7lmL8o82RXuoCZf0uoe50M7EUrDjTtfUCZppa4uI
qPp5sbdLhOUjX4D5eMovRnxXWt1vtnYtju1mL80KYWLRvdIRd6fDj9jK1H0pnATAq0EwPIORKOiA
Ste91rSel5Ei5Tya4beLz75g5YzxBnkllooVItQfyG8CWcxMr1+KXTlCnpcaZ+GqJMklNqvUxOUo
4+/r7ekuw67WCAfZlPmAdIpHajc8rC7QkHLVFMZIm7Rp+ittpr1qrSmqdupbN9YelzQZkSVFC/tB
/CJbhnrD4c10I7ZFKdP4FmLJv37rpVQwETZpDrihek3X/dFZzq2pv6x4pnwCphlop+Um0sqr5pLE
Z2SDeeXeZAW39NZh2evg0IjUI9NYcQvPrrrJYtT0XfltlkkVppV5yiOMiKpIAr216N3L1Jl+YXxT
BY/WxZEB9Nx3JYpH/hrbJ13DrXE1Jy3ac1nj7Hff7Y5zkLjy4kv1EdES5XOrJgS0TAAt4sOCXoKm
FxnpCylk0IZQTiO0MGhrHj2JKr/1KQ/Udg14Keuj1siVCGGLyE3wZ2MlbadIVtdHcmFEfJSEJSVB
lKCKXDaySXq0K76kygjh5AJdOdJKXaVPUqwhxaMHCzUIVGGeBrIgyhlQw88ajZuy49mkZQzyXl8q
dgsN6wKd774+p18z9COCziTe2VHtm0UZ+SugHIx0fKec0d1TcvakTcOPzCzU+x2ieLGV4iZFATtv
8I+CM73qQStXp7riGWN+kyj9QPYMeoCurPd5eZZS+03XFUwML4QxwApHUTHfgsqALaPBjCzQw6Gs
a8ZXVR91ySDsKuFbW1wgt7gWmQMrrYBbcQ7YPOvO7jqZKkt+RY1gm1/XncSdNW6zfoNoJR63sBhM
yxvXcWf0UP51S5jApPx0zEXQRSuMOK9dD67xCBd0U8TOPbLnDQzd7dhpt586IutMqGcXUeXtVeNg
lJL273JrjrW+eubyXXEzhC58YAAfEeqWehu1ay2l8wwvQ3TRdG1M69iJiQXZr8tJKAdOZot/m4TH
AzX1lYeskGvfIFupGN/7/Lx0Zn3HTUxjwo/YjOKwjefczZp7ZvnA7OELeD3bG+zrDrnMqCPdH83m
aSGru3ij+wT5suU7Kbyb0TGNZ9qzSQERJfdoyio/6T6I7DKOcb69Gxg9R7ekwXs99QB/HqVyL6Ts
Cn/LAYsRJ+3Iv2wOc22fY0ecR2VezAh9l6r5mEaXEo2rpwTBE8Yep7tNMrchoqH+rpwMlAEzWzY3
L9eHwKABlJp1eZ+6vEN7Bn9sMY2EOEa7ENpBG4wXU2/OkVYFmkE2TDOzTDtjskEA5IfY3swwcqPP
ZOtHJIzV/0O03P+fGQP/bf7c4W86pP81YoC//58RA7ZBkJwQ0paWcC1JXNf/jhiwrX8R/ER+gCFp
5bL+icj6z4gBU/8XmaxCONI1JXqia61q/x/xc4bzL91QpAzwQwmuE5Rs/A8iBv7J9f23gAGJNcKV
Bvl3hk6MhfV/xogRzblGmp7YoSNQJRmrGV9kbYYDboTU1OVBuiui5JUzb7uVWd2j7fCiTSJBytUr
iu8fGx89SmRkBAtT0s6pmn4PF8AdlVa7rRgv/UT6hjNNF2fdALcAN/zGxs3iRCJE3YcHPZ3F8d9C
Hv4vuXMGOnqSEf7rLyZtXedIIHuML8C4Zr3+W7okLH2tcwbJ0ESSV0F7MfVktwvJyh76LjOcxKOh
j/XtVg67JVvd+4E3Tm0q01Ol3syaZLVeh7uauxiGgkd82Lk4Duey2A54LkL0JsbeNF08ekzb4WK3
P8zq0am7et/prhE4U1Gqx5Y6lg3cyOySsJdbw3e5oXcB5XqwB2Tkmzg2TZT4LHXNdfv2ZnDUnW5m
jW/l8UtxtYiPmhEkjnWe7I9BqUtSNxzQjbg0V3l65VAD3v9NE8snxPauFPUPgxgrqdgThx3aUCuw
3dGs32aJfSRN4q7un3r83VPcP8qY9Ms1+zRq7dKK4VGCJGzreGd2iNd4RuMbuJ1N+y5DJ66Ip6fT
3D5Cn7xORvPoXsPVpnmHrrzy6to8zstT1l5TiPgzlKEuYonSSE7WSVrpoZuMW5jZxy0nS4YQKKT6
XmkMX4Rq+gupZp7VyIei7E0mxu8GtLuL3Hd9aF47vjuQPKIDlvpzGEu8fiO0JkgfDqHOwQVWXTO1
SAjYIpyUEe/KZDDn4zcf6mg4Ydg6N477y0SP4K54LGR+mrLkPSHmIJPnssI2o9Kj3RqnCDQvm+w/
sROBDAnrxiB3ZxquXNwKi4+orQzUPBi7Swv5HIPQuQPDeD7lD10yCy+OI6ZbeetiEfYKlXzaarlN
WydcO9YfSBWLpIPlzl7ZZDQbGx9yMAByI3qT2KOle6x0EcTacqOcXzMDrHc26yvqFYpv49y4Lkpi
608U6U/DWrxX0jz1i+bjbIz9Ie3UfkXfFyHcQFYvdsl1+7GJuO6bQFn1EpZVdGhjufrsFrlti5uu
1f02AjA39KpmgNC/3br/wlgadnW8hqRh4CVPjOMSZ81uVSjna8gPL4nUW120dZDlNI23uU0IHRyA
lrF8zKa4cUW2MrATC2CK4b6ioJTJcDWotyrvXDohwoQMk8A0kIdYEZiJbIdjq48Nfo2G1BJ2B21Y
5AER90tRMH8VcbkGXcdkSAOf8UzCl36eautm1nv8j0mMTFOsP7ZYckImM06nMsccrAn8Nuv1bzTL
NSuEzPZEp0kGi+XB7dVTgyGVgoUce6bFl4GM9Mj4T8rWduCrlIe5ckKX4odDk9V/yXLDj5sgWC60
Tgt53j5Ow8BSUCwfy5WhHbXR9C1j4h8MenaORcYUMFW4r8IU82Pwzy+I2C7126TjLYLnOxKP55qM
6Z418SaN1udprm76xNi8rjRe57UJxMzagIYGnUrm7qlFOIxGV5LsoL9vltGGGFwqn1Ej84l0WUMr
gZ/GV+sGcm7v3MXuDk5ps78lhL+4aq+3mrjRnJ882hi9Y8E5zVmDr8VhSn5anDy+KiWwJLQI5Wbz
OYqT5pIhyi2Y/kKJiSHMp03zZhxP+0ZFyAptDB5CacRBRa7LkAb+sWW0ijl9SgxfEyPJQXkb4Pkj
pQFSrQU0FjxVausti9oMymwjK6L4WcnjI4SCF2/bKjvqqkN2N2KzBCo2sOBYWTgjlNhN6zXdUHeX
XWOty71jNrsOr+bOia0vYhu0Yz0ld40khqTu+ztaep2TwQ8os/UhNsokdKA5Tzp5oR19J7dj3NxT
GnweiUnfl5aLhoexfXcNAfeZmI0DyYI85PActOKOaLA/5ZykeMyr14qAsJ3muKhQ1XJ/jdkjruG2
bNbsAP6a3SY3mHxxzq8mVyCaFLAOruQso9qp7KxAm5AbWQSOFcuDbPDbWK3+hQaFCDQ2lQba/dTn
NJKKrA4dS+92nQ0Uja7ofjUVHegpSmt8UkUZNz7azzKFXiL1gqsLMkATTuwTtMqhEp/cmP0n3ceT
+FKww9iFF0JNiNFbR+uQLni0yzK7pCM5bmTtUE/8o/W4VruYjmLwnjCJ3D8OjqUg37KXvE/fm2Eo
Lk65dAz20tpf005Mzbkv7VFxl2ocgsl8QL44vurjZzOL6A83IGk5loYGSW/Qrm7oqSaDCLGmxVES
reOT0aHyRxa3hBtWrad8dLpHItD++T8K/WfLjnnjOtobKkZk8QvB2KTn3GYZERwGzA14SXJbk5m7
ixx5bAlXvk+UHF4slT3osban7iM/Ubv+V1EeAeqDI9iNeQPuGD3hRbuVIrFe06b0yq0wMu+54onO
kolAlwAz99KapFDSyLWv84x4mhjnSiX/2CswdgVzvnK4IDjq7+tmuityLQp6S1zl6WQKZPczidkI
2tGnU47p6bUmT0ObfVAdDZwAzIW0db4+wqZlAMscB2MfEVGNQKs7xRS87hBl0pZnFpekXdoHgYJR
k85fp0XFB93hWcRa+aLi9eTAj9Mp4fNER3pKVb0zjApoPC4AYutg3mSLgaF2vJxGerj+hLnHgBVr
6+14DTFCH8npnhck60bDITJTRFLwg3vtMqxLf13OnkcI7Z2dml/mPK1HsrHqyy5V3XzKy8RfrW7Z
SQyBo0lW79yj7zPaTxfBg5iFuScQ1qPPWPf1uHWPThUH+LQHf87qO1w+Nop162KJHj0TB01Ar8YW
1BvCQuxPRyj9Dr1Hf7Wg4uwScRRUq7zfuNOscmhDrBEEwrluoF2PC3bQi1HEf1HvPU+QXnnffwub
kVWa9ysleMGKGtsUmI+6hDwkicwYw86dKqwOmQfaoWpJPNrFHpchXEjRsNYQ+/95mesbPA6eMlHh
tutLTwY8iOuD49Qmruf2YmBwJpbCOSxtPh/NSb4lrnubpeq3qiTVCxI6cdrkFFT9G20ikJ2yO1Ig
hC49mX+WVDtADN+gIlkw68JyaPbL2ON5ixzmna0lIJU/GZFqhiVKA1oQfgZZhR+mub6ujTMf5dq9
uFr6urbqQYuHvdmu73Oc36iqIYwfbHMhXlBhbtsATOZhu6sJPtUWMnpGrXl0ZnVQOIFcHlDa6oSx
5n4WaMSZ0gqdFFF1UxOJk1uVAbSoPW1ufMGdcxPL9FB1rhFYTX/nlFd6KS8/Wo0PrcrRTNbWF0rO
EkgpQEPY+cmSkmQ1bQcjMf/McJ/kvd836fSwznLXSFJm0+2gmegiq214i/PiV7Oi9ykuEVEM2s+U
9shSTU/pdKkjjHro0P8Z4qVcXmCCdxJkx8PPB9+Fh57UlgUJo9dF+hfns6Dm8pnG3Z0onNljAiB1
uhoQ3irgxLWw/G6C3jHbOYxsNp0NTho/KBItEj7zbQys9Mq+TVyKeXqw9fgAGvBE9v7fyHZOZWZz
Yqri7OBnI5Ty4Gzaq56RYG00x9SgOSZZFXjW8pxEqYcg9tuUqzgsZXZwETU01G3eGSmBWLGroSQn
S9KJQQBbG62j+a2ahvgKuM9wMOR71VVcqbPL3U+YD2qaEpUMCYpmbpXYNhDoRqYsdiS0Rrum46K0
KkSuxiAXb93k7Jeupd0hiz6nWv8SFUNzZ9YQXBMDUL3A+xqprvlWgyxnNDEWb+KhoWi1JcwA8smj
OHvvDM2vIbsSeKN6HXs+1vkA9vjSOkDzWQ1/WeyyaH6rq+7IqQlX3xLv5awAiHHRMh9QfseUsu3G
OhxMirsQCvTe2mO7K/NwSnSCiLT2FxA0LJgdi6l8bxZis2qMGba7/C1NDJlJw5ifT443VYQ6YW3+
ki2JEXXR7UD1X1CG/qLx+8qdbN8LInQG2gWWrETmT8H9MCN1VhpTuyjG6pR15XM/QZfz0KE8omMh
1sfdxsqU6fGbxu1e6hje43z5YBg6DvPBAnA0kVJlHdlFeo5kW8+LCWVE9eSQzQ6Tte6GBgiayDmS
OQiV2HJEY2u8kszU14coHf7E07uSzobZO4ZOzXqCcXgujM6qPGlBx6LsZynZLt3gcheBA4PJf2bt
LH14A/yn8EmSqmryUl7t7Wza3Ts/5Kkui9eF0yHW8CXo6n8xdya7rSNbFv2iKJAMtlOrb23JrTwh
fH3T7JtgT359LSoTeMjEqyoUalKDNFKS7SvbZEScc/ZeG7cpLayFlBwhHPXS6g33aKH9br1u76h8
LhuGB0+v5iTAWcfNHYTo5IEmxKLuM7kooolduz+OjvWDAlZRGbjLpspdTtRwY2OEkWTYyAdNeCZH
DbBVxZG9GA49JNmmVoeaTiiy2OdKBu4CQ86xV8iO0JMYq8GcwaX6ewsuBkot5tomJp5mVJWx0sBa
Mfkh1yrOkLlxxawjq/pD94f0FAz5QqH7Q78m8bRw57Vjv+78qANIFH8JuoXGQG0eF5qxCpIGxYuh
bcjHmNl6BVh8b5y2deW9IKur1ynSGq3j+5dw7cYqtxe0DLkTy+AlL1yshYYRLNxEXKfIA4Iyk7+m
oixWjgECO00QMuQRLYXJzRZll0FkS7snLw7wEic6RN9CoXtyrGoz+tqJ2Xi505p60ZYCA7XuvMZG
n6/aLN81BEa2ZotweX6LRRTtENulqFCm9zFwf4GlRh3ox891oMqNNpCpCwcf9U7g0PHl1qnhv69j
d9yFuc9d2IJ8Mk1Ug9yjxjptXHqDpbFimPlDWz9e4o2YThjso4dAT80HfqVAxK7SaeWmrk3Mky1q
qMpp9nmN0CfV80vmORi0XgErq0cVPMtADtwCjXYOczoUok834GSiHR3MeYX397kxiZ2wbz6YtGNo
qCu2h2UYYFuDb8GilA0n6SSrCFzYiQqA22IRcERgCQ1ohsRmuhvRma1TBQhQ2ZD+rDy95mWVHEMq
1ixtXXIrWRZ0kB+7vF7D5fzNCpUc27Uf0h+oQRQFRKBr2PHs1Dv6UZYd6FQHsulPqWktaNb4x3Cs
zw4xV6sJ2dFGc/NNLzNrr4IQPpKyBORsu1yagl5DNTnbpGASl3meXGZA7Q40VnqmvSct85B32e6H
QfTSXoJ5wVw1jQtbJOMOtQykthw2kq5Bz3WCbeEPEKp9/7nruZuSAiJCObrlGmd+tPRkt2/bgkm1
XzL+AMCB0KZ5pshML2OikYBQ7QiqfvfgyqznP4JdTfkR2+PGqqg6JVqMxcCG6UoAA/3EvRRSszFu
1LoFyLdpyXCTmlHa/j5W5SN5cRiyxqpbGSm3E2vnl5cCUpgkFpkRzNlDrOdb4DXm2imj7f3fsIi3
WlbYyFPkiztLMqccyN886uaLX+YRAgIVrsLO3Ia16ewihyVMQiCW6zYpwkdqDnuh90jc5vY2Pojk
NLXJeUJKhZpmggNGQusjvKiT5TKS5pftHVS2mpI8f2r7xKGgE9rKzxOUHYRWVOyxy0Hzp61Bbs2K
3MATROSG4Yb+06Q5G4+Mp7Vt2LgGX/GzvJidjK49+J9SnuPGOt1/MyZdmodO86OFGaTYVkPS+kxX
P5R0LVa9YIjAbN2/pLI1F0bzBNqOqXoZqV3iu1yNeqVtpwRBQpkArTGMYUu4yLAp0W4U9uRdkCVu
NV8kT7mO9KQYh2EzqO5Mztr40ena1rZh8eGkytdzwc6AoVjRJLnmmS9ecxvtcJSOF8Os3ZfYCbco
PNZUtNHRxGmyGnz/IJ3pyR/LK241jyWPqyoMucu10DxqDoFIoaR1y1k3PwKFPUZeOm6qkf8Derq1
3HpYVmF2zvwW4YOOwlTUcsPY12XWyZUjYbMFaenvXfaDQBtRlWGMQ6frbUwZ/mo97IGRr8/8Arls
acgso4HgIump7YQQmSqkM46zkNd0EibyZgxdgvrWmb1zTpchq8zmRZniI+7Hl4LDwjIVxhvbN5M4
V6lVawTka+j1TYBjXfeiP8WFzugrAq0fjD52I8fNHiUuIghJHce5LLmiXn7p4virVDoi+km9I3JX
eM7JUnJqVmcquZfepxnVoNth505/WomsnqTnZ0PzyB9pms86c9OnMEcbWjBJGzp4ucaEQioulqiS
6oUvTLH0wEBxKhX43jH6brIRynrdmmTlacmtCCFJTVH+mmbIdVq7P1je0RLJwrXj8Yz/23rg0gCM
1OOKaohkWECd2dLTth99Nd3gfqRr1oefXkfBHSmgFqZrWQvyPvqlRS5Ob7Sv7kCRKCp5ivGJAu/g
Pp8CB8eU3PbSOdUklrKnc0GTyzBurKiaNajHYhKowyOh7yRrMoc7DkhR9hEw2tqlQ/4mu8pC5dme
MJQHRyy3BYrMmL7jwWUNo4FBZ1wNxbNuNA3C5wSdBk6CZDCCvSbU45Ak4QHc66clnOSMB3Q5NnBY
agzPa2Xa4TMqs1h3nA3z5XLTmSYgxsligWuJuSBuPbbMacs6QjiJ461BycUITLNsM40oUWHUIDKe
91jdFfuho6/pmVMMM9LwH8YRdVbYs9CppkUJD8TggfXtpwmxCtpmy9GTNuixLDt/397IU0j2JgQJ
pSc+W196ZPIm98rQ5b5B5mm1if2cH9y0tfeNnptAHdiq8F1f4rBEipf4e5WpEklb3G4moxoWJS2b
TZe4zpPIuz9GvXo1C650E7X82tWi4NH99knvQE1a1ac09T8AZyg2fKWW+PVAJY4JDZ64eJKht586
OGHlFJsYIqxmy238pFcxTv7KWQaJHexDBM4RUuptbY8d3i+XG75Nl2mMW4yT5JkTl7EvOjt4LLzI
2ytVHfWJw8Xkj9WKX5qOeqqD26kZB62R+6TrUMPX9IJUF4OJgb/EPqoOwHfCa8bP1If+euyD4SBs
DoO28FFm5pO3xbslH0IXPRK4m8gBrgiMBPd7sIii0Ni71A+p40uESxQ3nBYuxZQ+TgkyRNJCt1Yu
HWBP5c300/pRs5NgPRCStyBLx+Mi9t8EvcylA09f4UNrqFFbm4CMQgNehiwgdhrnJNOOCbhdldux
n9QBuszHGFasnk22t+kLiACAQhY8NQzrgG3lxSk2o3MUviTuUB20/RQfgUWJTTCGmFBnOlBm9asS
Osu+sXHVpMJ6JuCOcwBpmetJDte0z4Nj0dohLQpV3iq9TJdd6A8rszd6fD3i0w8hutnWb66AgUn7
MUaMsUm9wl+OGCrzAqqpFzILaSKPXlhRrm0/Gh/yacnoBNWfG8otDORHQNDWsXCHQ44dfNniAkCz
OHibP//ZmckqwrjBPU+rjrf/bUa2+2zsJMfRIx3X8eimyTYKe5OcD9Eemn5aaE5+4RxoHy1yeNao
CWi/9y91BMuBYJN8p8H8QtGPsAjfAC0SFPVnG2MIEmTnUQdOgYvRROXuN9HZzc2frO7U2q0ygGYD
WN8y0kD+z9WCXm3aWTNHUgMWUd+3IYFQHXrpJrKZ61DgLP2G0xUDB3+peRIAVCCdlejHb3dCIIII
HJGnwpfR6yDncsR3+84LkVAOB2BM0zatup/QQH8KpQoFXKS+hGHSXvKKdUyls/YiVLcNZpPtxIbm
zcvjQN922xjNq0ztaUtgOyRbLuS4ct8Yu4IVauULkwbyXOgVrPC+enhJsc56MaM8wqgoqTALWY4o
b76lV+uxeS/KYJvVWnSS8NPxfw97B4QKOjkYDq37mZSBt9SaQhzKvAPiVKOPcntnbevu3Jd2nIW0
knY3CP3ZMigWihL7MftbhK876bYDt8Oo6PLJaYVK6LVU9BlaEOLdEGwi+kvzxCGnK2D9mDXsgUFU
ewFhaCkC5J9wcN2FC0KTcQE2BJa8kEALcw9nEX2+Sp2XPP01tnmwExo4Tqit24h8rg9OLOkFiPX0
2ifeHuX7iOQ9SY9A/vbDzGhsEoq7wtbCZZR5N+Lm65VqmpWmRveoUe1nOvtji9Zs6KJ849i0Bya5
Tk36dl20MTRgMyhL3oTX0MkPf7Sy+zYMu8bz3o1b4vngIgU+i2nuGqecn++/nxPfk6z/MSX2LIMR
gO3otib/GZhqFHaALMcGSDQqj2Cnk2uOGWTUlJicbASjgMQkiVp2z5jhXd+2gO+qZg9ylJ8AaHRa
WQCXUnKgBJ7MQQ4X7hTPr6dtCYvpwdTaz54J3Fpqxj52tWd0zZym3aZYpu6A3NJfBla/sUB0Lxxu
0wNS1BVeqLWGG3eVuyJ/9rPtAGj44IX6/5CCbf89u8yybE1zCD2wYJWRcmcZ/wgXqF3a+A5XwKpX
PjXB6GxSZJlFGu6hRSbbkBJHdyZcSpXJewl/Wv+sSqtDt74zqipdu7bYpqFyjnEMoDBMO+Kccnuj
NPnVMOQ7ewU3RO7yVd4sTEIrExgs6y42LDdo5JNfVTBQewpfJtuG/0dO3Mu+dOEhl9nviZ4FqcDh
k/FYTZY8Nwlq4iDwIGj3k70EI0ATxJcEDoycoPoxdFf2TBOLqyI/BU2z73h4xlh7czhOLt1E+4XO
rzmhZwZCbmTTKTKjpdFOMcxezTzbzQ+rJ6cSM8FCkcfTgFWXDCdphms7GcXR8n4ma/ofsi9J1PuH
TsHWuPWkg/jPNP6NACPESxp1Eb9hZHa/aq94JaiCs7bklBuEKLTjFHJsWOzsCiiR8lEW4cmKw+CX
Oc1kYzf76SRCOeRbxZLTPTx2N11ayOF22rhP5uNgrWFmxaQ8bHrRYg5L7MuoRPTiDTgZPNR3y7J0
6HboznNt9DFKELcBj2hxXtPK4ZjgP0oxaK16MneWQ5F864EyETZgUzXFM4iR8IzHD+Iu7AcyBfql
bRnfgjn5Sug6hEfOv9qgfP4gJNjombtqe+6IsHQYKjFOwL7rXoPA+swIWVh0WSyX8SwGtPwp3qTS
uOG0tTaVzdistPRDxqgWdaOynzHMrBhvywXfxT24g4331HzhQLDndLPKfYKU0mbAbDRBivDmNPtm
MpBHFkI/oCP+1m0XSWFmTlgo1a8gBlUkx+mz5vo9CAv3SeiQB2Uk2NfGfCo2RksPlPXyxBBIRwXw
GuBzk4jk4WqO+dpupQT5wcWdF0a5EnECvLaAHAuFD/Wl3t4icxfq3MpuUvIDyenSREYInyU/V2G7
8zvckwPsQt7r5K5UNvSrII7aZVATRny/YtswWEDCfm+G5Olexrih/tUSHLy6L4t/RXn+LYnku/g/
ZYj+V0kxfwud+feasf+HQaPGrBL6r8NkaJx+pdHf0mTuX/Gn1MvS/2MuygzkxIyGdWcOQ/4raFT7
D5ogtsGN49xfQgP2l9BL13nJMKTnMG/SWJJ5A38JvQTKMZTJljYHzTjS1eT/LmeUXNG/LTUuQnVD
02yLcBrX1VwiU/4uiZI+L7QmYDYsWsQhWkARENyUnzQQsW64wgWn3dSP1uwZuL/Au2bGALL73Mgi
vnhtxtfOX2HltACSzjeQO9nu1emq17axy8+SPV2pSDDq98V+cnr3VfkWvopM3GxdqXWV9HAKYC3e
mB2kpt7faD4ZWw4z3ur+dBKMO2kD+9OxU5KJ0ux4xwwi+z56rTXxiUzZ/xajeEygWrxHLEdsyKW1
SNuEOhpx0Su6x3XXj+Ytr3VzZSBGyBW9qClrk6vWDixoVXGrGMrqyZh/5lGqL/EMdOt69K0VDq5w
6XHyZ/xRUatqo/2Y6LKnDEYFauH1JPzMf070Bjylil9MD3VPyo++nwgBXEw1zZLaS519lwPzrFsQ
4XY0ZTfaNXunRWuMqDQ5yXw4aCx037GO8aKQQfOMObbaVn0TbGMz85/17k4DSIzvMgzO7EPlu6ii
bO0qvduXflw/dRKFM5Bhv7WBblff1aj6P9A9YY6LZPjqdEW8jtxcPzjtFJ5Mz8lWuEb8Nzef3u+f
G/jtSjf8/styoZlHtdY/JagZtoLu6LYDtnmpUILpKVo+mBfBXqpk2HX93Lh18fRkfU72WOyPb+RR
sKpGJMlRor25TTUevMpuoTb5xkWD3bSazMx8HCJSH0QZead8EOCB3TQ7Gl2S7Hya8Xu7Am53f3h/
gWmcuZk0wzs1Zjys8941H1XuNKvcKuWljyEJFjHVGJvPtBj6KnwrJE38Hn3th9WPKPTzla1Z/XsV
IY8viH+92iWy+Tyt/FNXCn07ZVOyj4SZHWtlirVhtTUSwA4EJ78q5PexQXvBND6ZDVwYQbs/vnjn
FkeUZXeEQXCg/Cbd46cf7eCjg9O5wIltXyEwIdfNV4UM03OPNnIzYcpDmwAwCyZZvBO5awMa6N21
qZT36AiwU73XVc8mbPUF6R/pO3YtZPvuqL46r7rCDbL/6OGhxSLheNPJY2pEGEJaM8AF2HffzhD8
7gF33FoJ37xpo+zVqHC5e1UxXvROeasCz+sZboKAayRWNWCYPUT1lmnK2FyUh1yeotR4S3tCGamy
5C/Msrsa736IG3jrFBYloJ00T6kfeJ9qxGtfam70ykBKA7Aqg6fIssuN6mvjME2h3LtOG29xqThn
Cm3wcghviHlNXq0Y21BRW+obT/o+pVPzHlawq4BywapmMHypkoIWrFJ8hmauM9EHN7ciStvSaeI2
rbCp9Ut3nzBpp19qq3ObGBKzplVcw5RVQCaF+UbAPRPa1JJfhZRnvTRznDrNB63B+QjAASdsbOtq
QVeg6cGMO1bOex8w7VI9szRDpAH5Gr6Gr7IvD9B5i42nCk6rJjouVOrqXTTNTxPIkDjMmeDOJBhv
oLuLifz94jiBZzRT2oue4M7IrKo721PibBk0IW4yZfRggpR8sk3lMb9TzneNJwUWWP/VO6TcxXDs
TnrcmkfuFBNJhq4+SS8jdsOxv62M3BxbDhzgrLTYBX5YbDqjDF+J3vnUVK8dk454LFUxfPPHMLgQ
duSeRILqplDG+DlVxHEREhRcAmSOpwxv9z9f0HPL+fMrYi2Z/vwKoyxuDcasfRHzzruy+oWNJ4YK
GcDop9O8lUOT3Gxg/IUbBe+oaVgBtJr4h9ZJbgK8JjZbfzwJ3SxfZDnt7s8nRV1ufHo36/t3G8bh
5AVfeezlZ82tzWdIkpiR8FutdeJvnvGKekczkLf7i8b8GWVBWwPn8Pn+Ccp11IquqPsgyuZndELv
o2GojsrGtZg+hMV1dBr+4/mhasEnmp3a3B/KoYK2l7TPlj9QgFvem6eRXZCxh71bodFzo0iwtX4V
fIQIXR7KFg41hXnyOgcj1KabM3sbMgNlJV9Rkjm1tP0c3e/8sJf0tgate46rwXgyh/L9/jRUX3+T
NKa+uj/MGC1AZeshzTrKfC/e7v9ak3gEVjBbJAwTMrwKhPnZqva9bhpx9UToHUyF2/j+fJaWTwkD
mxf6ZUsc3A4lbe2d/GJq1vA6MoJeoph5oNCulQOOca4jXocQjE8F1TvxguQWaI+UCvFvLbPx+9EG
fjIzwhXCofZwOIDAbNzmsx1kfWPMfv0Ix6F5I5S5vqaJtYnNqqWMt8zz6NWXYqQ5okXYjsSgPzlm
lKyj3tMXqYZkOUYe9haEBKC6Qao/elknoFmNEE6F2x9NHRa4AvtwhUACcZHRwy2Oozf6tghVomF6
abQnKYBklx0LllNgOczdol9pYkxPEMjknmiybMNhSFxcmCJINvzsq87M7SSt7ifKyp2B+ulLWEax
aEmGWFSBBepfzJnGpW29xAHQh8TvrLe2NJkhl5bzYTkFNINOC77w+X40dl1+hy784Xqs1xQw1iEi
3Ui59vDZdUC3y3mbD2QZYtLu9eVke/UnvdhlrWvimxkphUM/oLmZxL6Zt4Daqby5XznsxmoQu8w1
m4OqYToFEQGqvefptMwH83GUvVoVfZ5dC7Ak9HgD50WaZgK9tNHf0/vOwZ/3ExDFh2WW7jeNyn0B
bxcHzzzXl3QJwZsRYhugmJ7YUA2mz4tgNJOrZRsQsSL3D2VlcwOejJfKOqCJcX5TJp+MFpfskPaP
BDa432MyXEDUN99jpqEFyrxfvi1emQM1v2zRfYzkF311cfQ16mP31Vn6dxZkwVccTz/oyIbP3OPO
JGou+sxjHZ1D2U+HcoyyRT8AFIoG1Rw91xohPeEWTZJp+KU8bWfZVfXOQhRvIHNTObb6Nspl/mhY
aKK6RIXPBlj+heY1xXtiwl8xJt4G3PGzTAHdzPkoD3ow5xoxK1kAwrD/KGvj2cla6zMuOfWOZpu/
mblCpeKU8dUcI6ZLdtOcFaiFbUMSkONzCkqcut6PaeJvmf0zQKbVvs6I3HlEoRSv4tgW13Hiamfv
Cq5BPO212kNQHtftH0N1yUg4+93OzE6/rKsrKy4izmRW1/RWu+Iv0b37U06fQ8ZiL1OgD5qb7X0u
xWslOG1XpoJixWdVSZscak0SLjc/bDUxrLSWY9n9IddH9uAhGjzfH5bMavg9vXd5K855ngTIBN1d
LUqM0navr7mAArq9XfUBgPPmWKPxFOTWeJVGfL4/HdJc3ZZ0dWkxeNWHp2Mh9NJk3DNsODeKcxUp
kniZxlS7JUawY5Lv/B7RttNDSt40uwMWEFnN4V+fymFHrfoy0HZhWaz7iaBnXMOob+pIsEjZkOME
G72y2vS5ogimD82nuMpF3iOnW9uDlu0CbTo6Kh5Ow9g3yzRz/E9J9uP9U4MBl2qKY/mKTNXfBq2c
Nl1WJy99WhJUiabZyb23OCIyVnWyWnKu9N70sWlXHhlG7LTsj36Mj0oLT+zf6W3KxnErZt7m/WkP
0XWGQ+YtCKpk75MFtfrz+YmDc8u/o/vKObS5Kf78Nvbgf8lBdy4TY6oTBulkMakp/3SCuHmQvmM8
TkVmPAoJgKRmVj6Wwr4GtiEJWRqrJZO34o3vxtnRcMwVIZnlWxgVyAF18v6YbpdvqKhY2vHg7KDd
/K41J8PfYaWriBRraKF1Benb5dzrTO4DLJf6BbV1cGHwukZZOe7RzpNyNEXqadRcDm0VNrr5kQ9H
5pB09hGDeA4H1tB28BM3fZK054qu6LkmhuAcD3j6aoG+Z37eKwn+cjqA6GnUrc1egXnjKrnePxQR
bnpsbE+xOTHPqfqJX58Rb3zFSTcfquTZ7UT8LGnn67byn+6PdDRRa1tBSPEC8sWCtIvXA3lkW62M
yMpgYP/eMqQAdCfFwWcffB8S0HA1yLoi7J+FFo1wpFFJW61wb4byjAe91Icz8pThUojiV1YN7i0e
3Yo4QghAVqh3SJk55UbI3LU+jW9ZIBjBNRSWJIbGN8doPtJINJcoG9On0cEgev800s1YB1ruqKBo
EHe34ioGp2MC5dtcwG8Tmrvvlj/YIgoT7alq2mLnIu/YFLg9KUfRZvtad7i/H0ZehHGmqbOtzaq7
oX28P921Zr11VZSuZR67t9QztjqWnVdgXAolEINRR4fe1s8Vmq5FLcBUwkKF349vRuJMKCV1JHpW
WczxmTAf2bH3HZyaB2SJWrrQLEG0qNmNNMPlGShv8dl48jEjee3ZCx3/UCE2WoBLtGcpNeAu0w28
rT90rDmm6umjM0aqXTQlDBRswrGcHHRDe+4HzX50GlceiyalBUsZUjapfRiAkhzSKmXrzzsC1lEv
IXPJqoMv+Y0o2/tV5pn14ZGsiNwZIlDrudHKRqz6mKpw2iCzRlYgerJr2vZmmauOJuWHHfjebuS1
GRALzlJL50avvvVrWF0PQXsNvNz9KaDO2Zxfdn1JRHXvQ8iIILR5ZqS44HlEB7fbNTa2asY/sx2T
Wp2R+YguEMeB5xnPevTFkhqeAGLaD8EUWLfO6GIyR3oxuzenBYNEB5scx3EoBP1aNqX72Mnm2U26
cpkl3NP3RdYY9M9BL8EtcdJHadAzDHadHy9yqosSyVcnJncfODUSey6xdT0FOyk1/XuYadKVaJkx
e90uHMP0EDf9aygckOS4o05T3h2dakZhjvHe9PuQRy3MwjTp9uBYdZb+Il1DHxo/6jFauYqgE9ha
X+YgPu//07CZu3mG64yik95PNOdwjr+EYWECwlF3zgcKdSd3fhUhW5DJoX7vBP2AHg8UtU5KylOR
C7T8fbwbNQ0JH3Gaj5qW2MvOtjGOQ8pnorTXQmx6GPW/4lx6pzjx0idgV1il5r7TGMwAXv4huN4Y
iTmFrSJTY9sPDMzGAL7zULjrymfOTsbN+K5jMsSJ2JnH+8MekSZDhvG1ZqgEO6b4vD/dKguhAfXx
MrGbNzM1PUz5dn71gzbYp/bYJ9sC24Vj9UwPDbxwC07j9lKPsweCJLrjEHbdMeWYDkiHh//6oO6v
ZsOvCdHRRjjVb7tAN+9XtnZJSMc4UvSfdLvVLu78VIBCf+/HJLBFrhWflcy4TgzqtLJ2TqH3WRZk
iN0fyL7u1mIkdgsfhH3RGDAb8nL//2CE8wnUET7iaIQXI6/CS6LH6cKuFJtsZcfn2kFrJTvL2eCU
YfAp6ouhi/q5S3J59DT+oAz7gk9yBiCAIwHdxHAQHkxNt56sPkxYL/0l+7T1ZMxPFT1C1Tr1E+zr
BVb3zCUqEXkof1aijv58jj0bM5OGXHgewWhc/IcSo0LVNs6BLo1zzNGKXvwHK+XWrdqVqKkrFiOy
ywMk7ndwV/XZGMJ6i7fGWjpuK99ch0ma4zskn2QuyGEZKjKCjXVnxilageg5hM+XcWq60gld61LU
16xC4w38u9zcH3oRxn7SWEMshFO+bOK6/4g2zsz+7wHktZ336fVjdDLz8lOrbnm01/rJYEhYNwsG
xpi8JRgAJnavxeSg1ifhEAKoWGoinMmuqqYnqKMzMMUHcDTebG3YMCI6BMzEaJF3cU7MonjsGLSi
pLezXTz1X2UlTm5ZHwaEbGsqEgdnSdEfa38YVoNst74XwbMfWqJ2J6Gf4HG9ChEccxiCR9LP7FOQ
FNx8YbwLMoxY66GK11lnBceuFaeqZJp4f/SvD6YayGxJeVuAk/PDQPv0MBAMdXCNKlils6mIabT3
2Ew1U04cDJU0vMdoCF8oe+wTSbDeBmlgvdS50l5JANf2FAouxApXWxckWDxYeslpa/7QT0F50AwJ
hKNp8UKQuHW1J8gtqC/9TZa3zTVR6hPEOvLXcpwOkXCYw9iKEXwfE+wT0uhaasRQbQYNpWHsVyjh
Im9lGoq1bH6b5fzurDz7a1fSQs9cp3rJkNZRNn7S4H0wo+KqLCc8WwWRhvfnA45ui1ZnC0gHcdGn
tDr7de4vuIWMX7o8RqVDrReKnxTPy36Ic3Nf+GjBvAahah3r7nb0w7PZklBcTKp5SUGiL7xUhydb
1WyOPbIJ9KvJo8ZvBkJ9fdLxiKxNP3SWBSaBfYCxjUwj8Esl42KAvK2xz23DYPnhw2SB0QqtzN5b
ZB8yB2yNtaqQBRfseA/TMNQn2TF9crnv1lNbTydyrtqVS6G5uD+8f4h9UMsjjr2tPn8yprZpj/Ft
esfeuAcP2GwDHZ6Z5Zi87aEZd7WWNa+ddBkE4rLZDo5VvwpmUCvG37s6BWolQpNNJMC+cxRmBCOM
88Ea5dnRUHX4absmZrNY5NtclzdmDv75/mEqwWurymDcSWxzpoz8dRg0uRZOR2XKb+2gBpSluta8
1d1kfDcDTU/VhT9EUK/GTCXPoYFU0wrdmxxMMEHDlL21WXKgiaIu90ekxD6MZQeKqLdtpILto3S7
U4V/lULY/GPs+f5Rwlyx7jLtPDqi3jEcfLMVUaKTH+prF3ak/YAiNCM1FGw+pc04x9jX3yIDHFqE
636+OS0XxDwfgwSgee1sxjHmnNEI7asrPPI6dbt5N74jT0ve1ST9c5v6P4GPNqkwvB9lKfhDialn
D9YIiggN3uAXzVPrmcWTMy7LSJcHf8jeKjkgmrRqgORExClX8OfWKTFyfTxGlO+2I9qzXTX4HFgL
11WW/sCRG0l9mr49ZffPeKm/vcHACBZN3ZsxBKh83SQ83h92pvEWM+1YIVHymIF2mfWeJ8YDp6z+
ZDsaWZr8JU8NAXynKAp+F77BD9qZEb1IY/zrBQ9a1wHZ+Or+FAPVDIuCZ4G8F4JyB2RZnzkZ/s1J
XMrc9jZjjCpeazUGy5ENm08r67cybVBrBd3wZKfFIWgC/Ey2EWx6Cz+KXeYU9BXOmrtC7P4hNvr6
sUqSv15A363WxVBC40LTwhEp1R9EPkpCq+GK972rL4ugjY7hlERHG63qJs4wXjh+Hb+D7P+xMLUe
Xdq5QZUVR01ZxdGyu78+3J8r8ycdY24eF7QT5sqbQTss11tm47cP6n5cTWk0o+HSn6lsaT15sY5o
UM934wzaEg7JgYGwSF7PnP5NJqC7Up1zvzMiAV4wmRLIov+TsvNachzZsuyvjPU7rkE4lNl0P1Dr
CIZmvMAYkRnQGnCIr58FVk+lqJq60w9JI5kMCgiH+zl7r93i/vTi9pBoSUhCA9F6TRo/R7WmrFHc
WgdhRupi9Gk1qZ3yVTWVtm+y7yKlMuFZE02yYP0YOgXpJlOKvG6jnq7UJlxnU5VgeirpqnVJRWs+
5CDcWpJ0w/kg6Xr5TkMnTPWZXZDPs3BsS5sDBJBb3fWN59tDdOu+DPUdnbzwsdTat05XwyvttWI+
yXmOuixwPRJj40Tqnsipx6rPvXXVtv3hdiOoZZIK38evyUhMuugorHV65O5IgXEepOmUJB2rb2Nh
yWyu2X0AH4oyqRXWTxgy6vfcu+q1VBf9aHUb6LHmox69QxBrH8A3i8exN+9YCsNVK9yrSR0CNyni
QYyva9uthrXb2ETbcB2Zs3IcT7cbK9CIRYJkWndkAY/YP/flQN/LJgru3jFSrDtSwOPVnW4vk258
wiOEFtErw3XHYLYfaMYvgvJEykiy19TJyjxAmSjc59SM2kcFRUZJDsOLXnndPe0NYL5UrUHQXcza
cI5GCk1Ojk324vSUzg0DgTuN3OzFMqlHWzrLaqE30TI1sHYnKJZpGKjtuM8wfCaZ0R1t2n6rSiu1
uU6czrPathuba9H59ojD/qGy+poQCcPGypIwctodmjajb7FOxEAD9DT0N1J2ydLq3exIeafYR07U
rgy5CqzS3xN5Ub3UJHC5dVu8WvK1MGV5xCtbHVPDLI/loGfHenW7f3u2irQ1ZOBol9nCP6Y1xh8J
UIi/dxOW5jHsn5hfGleIQyOk8rBOSIu33Qa4myfeCnfC4ZpIfI1G4AeDZHE3KVWw2PTBqnAhU0zR
Swgtg6Vw1WauegVOeW/0j6WSkSygDBtis1YURsJ9qpLvPMTZtgY5eFYJDF5Vg/jAX+UClnD8pxyf
7Tzt9kgXQ2K/tfAOSV94VxnGOjAUay/8dtEo8CJikCN3svEW1hRR4EsbOZihFdAViwSlIFaEeUw+
w6vb18jWVTcFoh32+GeCBAHyH7eIUWZlTayl7Ui5L6uiIze1bx8To8BYGefq5xSMlRouxsdyYGAe
7CVBnlA+ahqcAft9Z7qu8yRtqCBl3rXrjDxZcmfuKMsiGY8TJomqva7S9M0MaveCDVmfw3lMDxSm
86ciUA8yGT9AYshNkPa4p0baNVqWvzSqh/e9lg/WzJ6m3gpZgXvQ/ZIvHGInSHwImloxZvu6crI9
1eqPlF7khjohuEQciPWu0Z37xirTO/nnjbaOWK8ehKqPh8pvfr4ppoe1NxzKRtXXwuwcsnhMZzcK
YrVVpjZOBTi36ivzkZIBImYWWriyFPEYtZm7USWIUccYrrWhVd9Nk/p2SEjXrHecVY1Z/hMwyuTp
VrQXvAnRVD+D6KjDib35OGKo2X6vy21queEJn/IV3gSXvSaIr33BqF5q6rCsKZlvh6R5YgQw3vVJ
R5mPojxICucPpRO/t42nvzsm52IUa+HRAVB3hqz2xQSPaltXPyNw+hbbcngn6DSepUHdXHz6ATPU
XcUb9UIQo5GRvDK2kaKsDNELaS/V3ApQVyaDl2wKP70KGXnfNItMiDqv39ECxwvNb7STPgkLaXH3
q5FFyFOH0hqfdxR+gBudG8Rq6aRsvw6QtJG+6tYqGPL8napxkwz51QxsZ6nWQUDHOny0RJA+4sKJ
NrDYECHhAnmUyOCOUPeXcqwh67twpKHGQyRsnFcX183ezA3gaGOortEa4mmbyoOx2/vUL2MCL9AN
YOZLw+Ge5VCLXDYcDpWdg/ZTTAriOc2MGoXxRgNHXdimfImorS30PoHoWGoQTRR9Sco9rL0MaibA
X22bq3a1KiK9xWjFui6oi71GbW1e5wIQqYXluNSBkLemPTxbgMqrQVfesPP3m4KS5ZJ2kvKGBPvD
wTJxrzKJuzdGi9Renma2bywt9vMGfax/4WeQFh+qSFtC85DYajxvpjcLa5c4FknPp2qk9yICCDDT
n9N3SbHeARO8fSYVEJqPpWrfuaXnnT3xparpBr4gQlwmfmtcl/iLO2w2ruNuxkkiUyOfGenPzmks
10dYBAqYdpjz0JQ5I9X0kvbqtCC+khrZ3olYV5YsQ5p9V2GTiUKBw68wt4XDRM8zyD1qAJapdjn3
G9QkmkkZqqe0vA0xLa19Qu82itKY+O2pU1Yunem4CHESBM5OJFPWJ/wOlNho/IL6E9G/2FApRwFI
ae+iGASqG3EXYainb4KlSV3Q1k63U4kn7L1xTfCyM1XL82+6RKU8jopOFCwoEGxi5ywwTgQbYUyF
brPorVNWDdQ9hZFwgPubvs6MtVJUW196d6RIHZJ29ACQgET0qqK585sBdI0I33MireaVWq69UNcf
2rYoNomXK3QFBBZAspwRG4/VnRdGNOdyPZpjkdgiMG0ebjdRB1+AS7G3rWyduBBpFKem4eDH/YLh
oUT3i0GlWkWj8Y1lMr3PrCTsKUzW0Gy/xaJUXpUAbymF9fChsbEqKlszgyCcRG23rj2cGN0HEULp
rmP0UohShLt5ZtGXbZwut9hAsCTh96Rr9CKvnq2ZD63viQdvVHBCctBuInbow9jDuSy0tpwxoT0E
PhDh6Wlner2uftKIetS6bjEGvVybVIywQtPiIhviu9H0NynXJvK1504jthMDx0y43jdTb89+OaKX
Ldxm0XdiWuZLXDMhzCtkVdHRhim+r22UoWirtJdRJ7fDn76qNdbHPBU5yQDBNTMnBqcDCrDxQ+BR
4IAB7oX50ggzcTSnm9s9Rqd62U9ZTbTCcAHXsJb9UW1OQTyoy5xJw5yCKatxVwUZqXylSF4gzUdX
J6K0H2v6CpY2KFotCBZ10dMLytl2vtethQ94oIL2Rz2X7KUpTFRwgCyog51GnZzYILdnpSE0xNq6
tiymeDJPgvP2IsABgZyrqX4P51Z5jd2VJZR0EVbkU1pO8c1vxQWWmb9LB9ltWfZUMAiVR64ZB1+O
9pomob5hXkJJJ2+NR/MeujwOYGQmNewOvic+Tib6A7zeUK5FXF1HmN0zEdWrVvr7jiQ9kvyw7ZEK
wvzRdh6lIPpCT12WhW7wzDS1nFdZmL/ULchwLw2LUx30b7G3aGJCuePODp48R9HmljEGB6cF7eQX
djavWWO+VIVmgnU0wjdCzBoKMn6yFZBNVywpuARCg1H0xjqARImgViCNKplDKfdZYLGazeKpoKvg
DQbOScWkeqP9c81wLhSskk5YlfiRYZvfl1pOiO6x8+wT2rRhpwDuDUhvV9GOdw+sJBwgiok8h9NN
gjzNzjCaDA7T0Cq3sKQ1eXXMjP41xFS2Ljeu4mS73taeVCV2CNIug0XnIyPGwbBwXOEdFUOX9wBh
7LVn6XSHSIjUxs45C2pg58Ia4iXHxzs9knLmG0Z07ki7PLMCYx2Bj5dsOfbH2AEq91jj2q0QK16h
HkRr3Q0U+7HVRAXzYOM5Nox6X8siO0tF1Za4B+Ti9lCVgXEPIylsmIya9dAsJjkCg0tDTMYAeGJl
6I+DKNVVaZEElMbKqkvU4Nxu6C2ZM1X3Y6AitnP0TNa9SZKc/cLIZ6MRVqxW2vgsoxLsglGAxC8s
cpQbUnc9LLGrsovpTdnlotcV/TSK/ltJWPSO1hFYpgaCx9w0q7MFDQ9yRMMfYY8mqKWoz32OC7OT
DPCdTvRT4UiYrqztzzbBYzPDrer1OBabdGi7jZ+DkQgqs+CLjArMCpksC7oZWd8VdyQnl+fCFOWS
LoK1uD28vbaNbIRa28ju20WRduUZkq+F7gsIcdKRHK7hjLANAJf55AJEid6tRlpIsPjUU1bgEhDA
jdEpgjMoW3qI0iKxzeqP4YjiukiRsqQ542FFim1kbROhGicIs0vFzrVz4HDj5JbYdwSPtVV/sG6b
JGCs2qqivKo1+1rmrHg9jHubxsceRHMF3RZ7r9AGri5B9FI77bDHN9htKKYAEW4ACd1uXHwrh6av
IEtX3gHR56YU8XcJw2Xh9RVRam5uTSMeyGh1hYvp5BiJtuoDASw69/NzkKbhHQzpeeSo2dk1lS0m
se9KnjdrK4/2RRw3hxZzpRREQ7ACwe4Y5+Y569WStwrnkfedXFJ5bzlwSEmrKZcGmYH4HKdBaHDn
NaLbc2jTOaiV1tmOihegpfuQlW4yTTh6JVNd1A7aRjCzQU/Rv6nedJba2Ro5nne2JV89l3m2FlLV
USVu3dQYDxjeDmqEtyMZhm7XNZm+rE3v04oFsjxiaTyK+WGvW+c4cug46zUBPHFon2/PlbqnLHl+
XUngEHZVf7QqRsTbuTriRlkydROL20N9OnXJ5aAiaTEtBlWW3exb4b3sWKE0uXQ3wzQSpJKTANpc
9GB2fbryTWsFC4HO6mOCHBKTVv6eeOKbbyvW1end58Ztu089HU7Sj9Lvpm9vmjD3vgAjLbyxxVzk
4c2yjRzBqHhzvMKJZqZ+rgq15mmtR4lfwljK4pQ6IWIRPN6k/3ohdO/o0R2IvGAwvMrMtN61LoM/
N5j5heuZnPVmJV5jHBpg75zixQBmMg+cBO+2ktrzDv7AY9hTNI84hh4gBHKWhaMLQcpSscN3+l0v
42qFVqA7yX7Su2CCOPpR5qydUi1psqAJ0HP0iUqAfIIlWblz63qg12fWWw/G/J68i25TReV4AEKq
rRvd1I5i8JyVZcbWyUSMjH9HV+58Zg0c/E52tjr0lSJzu4fGIRBGkGf4WBG6Obe7PHt2cV/Ns7Am
DA6uD71WNX7DX0aaSBFoF5cu3Kwom+wqO5SBMZpkz8/OakWoXd/Q1QOr8CUtAjEbnwCpMKHwXqR0
m0NnE7kW2z0Yl2wVLkWpRwSlrubQDzN1aWal/HLyZGdgQv0m8+J+8jN8xrHymo1ae7V0JqlVo9oX
SyKbLcDr0SSmOmyL2H6hlp5Qy1ZBgaE4Yney2hdcA0E+S/2hoqK6aAidPRuAppZQrpJ7oHzhxBFR
TnrUm6sGGcrRVKkbKdVUhRZKvVEYTPYZ/OFtUGY6TaEUuVQLMQCcd7Lv+dzN6CFuDktPWXdpnR9H
Az3aoJjVqQyyFuUvgY9RxmIjyEpxHxdGuGwVw39I+LHkbFTlYx1Id97omv5kGEkDywSsU1q2HvCR
YHg1BIZRxtvg0k7qKRvl53tRjh9q4qUfeRM9lQYSraJOjuRlDd87+rFgCCgv21gcB9siRqocXv/Y
7sVMMk9AL4pQiuOBWb3IcPnkCfXNNqWT6DTfAX0cAxGiV9ftp9Aqw4+O84qsPvk+KLQGy6Fz3/Aj
IQDV7OZV+LoCG4DwmrYgqFYrlP6pG6i41yrAJF3GQERk5J51tYuXEAfUe2gC5jJzjeauhVW1asWQ
n/Ai5+R2FMlRLaFO5JEXHsqEpZI5tOG+5uKzpVUf7UzE1TtK3ilB9L65x96Mboh0nQORSt26pB90
rBQ8h1AJwjuX4XgFdSq/R/FcLtPC6s709PVFDs39we2IrqvB9DyhsAO+NKj9c+vREqBgoLwIVp2z
0jEkQYwKxHJT+u8Dh7XvaKR9+8lryCDwaSnjXV7b7jdR6ts8MNUvdcyWHqYPtGdwBHzsFLDlCH29
HfauRdkJ5sdkPmcJ3ACRcrkyYngOv1hW7OEF1N/A/5zdLNM/clBYNtrra6WAbRkCrbtU+tjMOqf2
qfagmZBV272kAAnmDSHZz6baCzo9BZNTtB4LBp/6IaxCFxr/GJ257ExOZaQItoNFTybxTgYKEO+o
CfbtZE663YMyQG23sY35j+du96wajtPsx6vr6U9++p8fL8+VAaT4j1f+9jE1RZrVKLTzH+/44+9u
r7s99FLFQyct4cNNXIESSP4eo8V/39h/3kuBBVnzCkhrWXBR7o38lLSUn4oh2Bv0lu8SVasPfkdq
4vQIfbFFyiJRlfvEwQnmB+3diCT3lAysaFz7LmkJHmD9OHDCDfYdjizkzEUfQIsPan99e9IJD21o
shbOAKI1gfctYBarAHRSklPZA1GkqE0OgJpyWc2Lc+LEBpdl4isMrOqW4ds0vhX7LBL/s0dhvCSl
DM0JC7QgK55VO7PIm8IocnuIiNA6tbn5dKvpuklUHziyvRNBzK/g0p3nWNg+jv3uWyXtaC61sd43
BhTipiRnRq/K6tWZ4PgqOuxGi9Ot5rfqWynthSb0ajF2qrWpO84rK4vzZQ1uBtF7aey4dJDGaA5f
qZy1tNBrA4VcoWMGgEc1LnWPgIMmIAwMHDK6QO2tR45dB/TVwW/ZJf56i0vSqbxPURIT1EDVpJ5e
n1eSbo39jIoKyh2zR8BwdNTCrNnLOvrmI1oQLfLcAFIiPgCcJ0oHmNYpXWbBvR4vPRO2jpalIYKr
5KQYwj2JadjXBz/b5BWDDXNNkt98srqlHSrLUCdoJ5cabeciNueAK7aKn3PZnIC4uVj2barPKjlE
ICmrAgWmWuxKCcQr6ImciLJTqATKqjU/NEWe4s5/9JOAJInB9WaSGpgapP6CLiuVK+1sUj8gUeqD
PKl+WdQ8Sb1Pe/BLtEQVWvnRysgR06tX9FfNPLPMgBMtf6PiRAWty8pF3Vs7Lg1iQeYKBqciGzex
FS05e72ZlhT53JfF0g3C+jBo9pvl1eYaikca6w61JXonVWZ3B+l29rJEFU1cZgI/ISr8ZdamGWlf
zJaHIN3LsUz3mvNaxJAlTFSwe6Gb1AWGEizGFB44MyVoD7iYm8iMaRdTwm/NhvRfl25xQk6dzRUU
07xYiM5E+xaX+dwou/eC/OxMlvJN67xFHD/bodV9T0ZoykHdvZPICKXH1cEC4tqZRwrO+4B674zi
9HLsu0ejeFSB+d/hIYH6YjoNGnv6narw11CgSSavt5bfvmdjRwW9Np6S4ssLxbvdACIBiIMZOWt3
aE+X8ZhtC5hKr8KAjp2qOeEI5fCAhEZ7hCK7VMgBYvofX5qqcpYKs49KbQm8K5V2ntp+yvmI9dg3
zfyjJSnIAHyTmmMKbSeudwr0kEX6pI6e8dpnZE6gC7VpjnzgJ1bnzpD7pyJA0QMWHDydHKoP3XeX
nlXWb0lnI/FoYE4RA72Bceu+eg3NkmZ03v1S67BoKeOiSQ0yXwkseQDivissd+tGZnPN1WnKg5L4
nmwWcXAyJg2tN9hbii3asleVHWZ+5dmoVAWhtFeuuhp5bGERJuvUVFZGGidtfZeikNqGeGye/dA/
3f4v1PAbZFVZHPMclWbbUGAsq6c8UpVLnrDGKm1pQiONlT3W/RJoU9lcs7Rax4b6ooqMCZeZfCJg
G98Tg4jBltjstPOcy6i020DQTCviUDwPwN1Q8bMOM1cRewZ/E7MPnWLNF0f/PtA079NB+1/7ScME
Dx6rndI+mS64TVC8ONIaPqfJSd0SxOnRCb233fButJiduGP83Fdq/OFn6YdbO+a73zPNN8nGnDnC
6Vdpp6U71DTp7navM1G9O05oU6Kf/ufHzW+v+e3vfvqT21v8+G+tiv01gs9jYxPxlJF7DYysyHfh
dNOJlqy6H49v94zWz3e3ezrpLHqzjMEpztw0AKjGVH7YkRm7t4asYVqTDDsJKGgXG6Q5KwUxY0Fu
VrumLUl1aWQDjVf1g7l8qBJD3aueJgj3LspFkVCUGh5FMjKntsYp7WYIuZV1Uu6KqPmMTT6YaKiJ
m8lFame2VUXax3Q3U7R8d7v3+/+0pvk3r//p2T/u6oPyWEC1Wnk2+TQjBQyYEva2VPlJRSsYZy1Z
7G732jDg+/zNcz9ewrR3yfKv3BTTtqmrYNiNQ1nP2gTxhCq5VjAxGshQNfO6AsnGzR+PVVetdoSh
QchIYl4VDfDRhd990Okrdx2ydPget21zewIIKMsrWKKD7221zG+oBxo1EAgzWBAcTBCajLeii6oJ
s4ZrhTe/fdg4uNUuGEsGRw/I2O3wKOow293u5czZdmUxaxmX9+yBRSZjY1Wjk3UF54ltRn9spdum
0qZN1Zw7CnlckPK57Wr+ts+XQdynOwJEx92oKAPKKwiWvj0Mc8/VwFTUNlOO0puJWHFnLbX5pV3H
5772MDIkzCCbmm6bLum7WcijNrB6WAWVyT4HBLAMbXpgYaS6u9xeO3ZPpTQgZDBUygynDje3e02f
sWj0CTkuGGoDv2t3piJEMrvdvT3ZAOjalPnZJu1IoPL+hnUTU2krP1pTCZeaUtpMItp47eZEN+vQ
nl4ip9j0wh2vRmRfRlV7Ls0KBVbehYdBiZOl2nv1RUJAMVHOfcqMOn6FupNIB4QDvbXxVcdaakFs
w4el8FXl88IzDRqCLYwukzRuHDloi7t2QEAaDW+GlmzHPk2hYCjkIVI3n7sK+eActvDMytQ7Toi+
Ofl6/meLwKDxxNUk4orca3jKiuUf2zTsD0yc0NonfbwpYhu3UgIMMyFKWBEgL8y0upQOkbexopdH
F7vAHQE/WADwG/hd2V+Swl84lQq/yoE6jXVwXYUZ6X7QDBD01Utb6V7iCEdKL7wNPKtjgxB/3tlR
+VmZJ9Wl7eembst8R8eUgphnqaYyXRjTEXs7bOnzO38QVP5HqIC/9/f/ggA4hp9VXudfzf/+xfZ/
Sy75E0HwX/8vmsAvf1P/1+09/O/54tpcf3mwzJgXDef2ezU8fK/bpPm/ySjTK/9///N/fb+9y9NQ
fP/P//jM26yZ3s1HFvBLxoul/hMq4HhtK1Jh2vovf/MHLMAy/mWqhop6SrMsVTOtP2NhTOtfpmNa
rq3ZQqXNPhEB/hsWoGjqvwzD1lTXtEyb2CaL0BMWjk3wn/+h6Oq/TN0UBMY4rmmqtqP9T3JhhPMr
K0DXSYUxNXAlrqVpmmH9xgqgM2uYfQIsXuvKl7Dp7tHePYD6y2d9XQOfh+/F3JAs48JFyAkE0chK
CrclaPaqjme6En1RxoOJQfap/mE70wlF95v2DT7/kegzSuVqhlsA1cIdsRnaUG58eKBWE+5Q3S0C
G+Kqkz4UtWSK03Oct3FwjVBu0RmfkHBcbhLpAT6hU6lhalm0KEVWRRAv+5oVDALuJY51aPEI9j3P
KGc5RNefdunfpMwY00b4QQ+C28BGYq7JjnRVYRsqh8TPGTMJtPE+CiK6wauhIqbVI5p5JnHDZyU2
Oa+bB1Y0AUkWLVmEwejvW806kWUCELDTtlUb7Q30xSiN8hOcy6MKLLkWBEml5WM4kp8HuHvNpgbA
RcIyfU0sop7H/AE2/9RoL0Jr3XrAt8b4M03CpzyoV//8CzUOw19+oWDPg57QLZM6CQfXhJT4KUWH
8mhP6yyBKeY5r6ELKJU9oaL0BCExM1QciBUqocb7MKYrOAKCrv/8N19B++tXQHJq2w5ZOpZJPNCv
XyHjk/uATtsCgNo9ydQb+qobelDX7zqQ7k7HfqzLeZpXS0zBx3/+8N/ikRyd38+PVh1t+vkG+rbf
PlyDFgxwplhEHuKJUZuB91LHdx25T81azxqeU0K6KOMR/Acy3SewVMGIQWJDnazGNHhKoUI4JupN
Ctcmc1d7ShruHmxYzrkxJZbkj6o9zuJZn2PUz4N/w3gypq3z8yF6+wHMZy1OZg0wybSDf9qB/mBF
tVr75UKtPyuNoJ546E6+CPs5E3hWdH65MXWY2tWIdhVUcP0JhNaTeoUOxtnXRj/TrYbiYL/IyBUd
c3/nf+am86JSo1K6HVrj+5xsU/rkHbl2iLhHncq2+VKiJP7nfaH95afYOjpTYbIzONl057chKfPM
IhyStmG6YcG6horatAclNF8bX7sOBubVVr22tv9VE8z8bz77L+eBbdAUcFzbFsy+UKP9uhmh+uQa
HZh2geOR4rdqXPBtzRG/sIzPkhXCBz9ZHeygWzcwRsk4VOT8n7+CEL/iujgW+Q6Cr2BSsLctd8oE
+3lXjhimBSMao0lISAWdgy8G6SXXik/se7mtX+rUuCgt4eeys+7dktVOi5Fm3k4ZxOQ6L1xPJwpH
Tr7YghIHhjnKzgel7Clm4IetUrxVxQRVGjMGa+sTwXK4qJvow9c8SNwVVGEl5F3pcm9Ac5oNi9vA
DQk1rDiib2naSbzXataZ/Ts15kx1jqk+vTNzNEFbdT44dP4w5c5gNz+QXVIPgMYtjR6hdFc9hQUs
IebSlOLSQCHw++OQGq9+h5FShoRFRvs01y/NIDa1YWwgDHwwcgbjqZFQDgrtUls14tgCzmXzEEr3
U3XEq9NYn5EbPvkQOAbv0alZonsS4JTfwmgtNwY96QW+TCpgX3Ux1nOhcsBnTnbfKGvssHM37V5K
3rioCBISsXHx7Ppg6O1DqRtXu4v3ChiEKk/nga4RIquv69IZ54kecEnKrEXTanNaRaxz3W1GXRvh
gnItiRkKK8rMGntSVA2y12xr4MYuOl6Rms5jWXwLEht0DRlBZvxE/3BPSu1zgBobFd4yrsyjVE18
X9b99K+O9EufkJrkGxciRIExE22g+bPUN17dmhjW1GfD+eUHqcOACCAlxiGQjGlr1oiClLdOpuNM
WjRrVcrTWPe/nDHE7USMQ2fEp8qBU96ar3WsbnXR7mMbXDxcRuy1Mv2WNU+W1zwgxEb8UTZctCGk
96GxyQ20UaSsYREowE9q2oUMIUz1u6Lsh21ZOBCz5X0SkLYiUv9LImtLenLTvVS95EK7mOhVZqOg
He0a4pQBKkkZayQhRTNAI9chV7/XORqWLkBhpMsHGMCUhMIMhRofevuNJlTMCj+oU+hr00INGsCr
x/+5FU78VPTma9fl97l14oB/9axoWxcq3jFthysLdXfDFmla8xNvENJO2A8lFe5kQPyAk5KmWsed
OvhiZP9yeu0yWmrDbw0n9Q0RP11OpdHSgy+s7LM8BASQ5mQ+i+ox1HkvSdzuLCuzu5ziWzw0B/RU
r74PSLVol6XqkA2Cbom4ZvqUsEQUg+qR6SMZz/v8AD9h5kQQ9zvy1Wo6uyknYqeJYt7Y4Aob9doP
kNcCiKcKNW9vYdTF1iv52FZJiCmxiHc3vP7JUT8r2ydMoeup5hkIRagmzkShX52Wb08ldddVNJ4G
p4VDh8g9meQHEnoFgjSkGUhxsmDnYpqdhXmwbwCVzuDEPHc+CWCDDU6oP8eF9dkLotjCnCthh3G4
1a+W0xzzQNnwTYgMHVCZ+tReQuHujCAel/YkijZauqVkFEUBjHOtIai5b+dKKa5eFZJlEqknaVxM
y36udbK/ewvADZuUWBpUYcQtGRdZ+tUi9XpkRzHJd97aSuD22JTNZG2jr6FKSsHJN6uDF0Xn5qpr
pGWAQHnua3HNWZKOUj2HnriUCSfaBB/FhBFgOp6NSkgTEG+K9VCObCykIK7QmQ+JCdmkz4TZbpKQ
zBvMZBzQWJv4no+CItc8XITHKOxPVk1klmrd0yRCs+r7M0ef8KVQhedtZC3LzishqogtLHvOouqh
qGDdoBSwMAgoisAKA80Yv1jZokntvS/NV+bYNP2Fp+Oj9ZDFGxo1p3LKrCmUbaujxXJIg0iSKWw7
TIi2p+um8T0dhWC6q8Q40SXjwcocOKPmrmeVwexdfIISAok4VY6pC34kDj/fg5s960K0AQWhV6Tl
Gpc0FRefVsSCStK3Jn0wm0una1ve8c5BZQLgehJcKCY4A/eYa09W2h50O7srY+e5J195FjX6q0li
3qAFa9m7D9rAqWqkglJ4JYibxl0hJI46PxljEiy8N3e65ti5+5zRQALF1z6KKFplRqDMu6rpV6ab
L6oI24gWxXJhj1g1RwQoaHtfQtt9FEVyn3sdbEgXQVF2p8XIE821abeP/3zt1n6FPN4u3dM0Utcg
1VuG6UyrrZ9mYS76CzdNtGbRBclT5bYh5HPBxVdfZUJf69I6jr51H01Nb5fWsBhPhmNtYxE9JQyn
gW0ApfuTW/c3Kxf9r3MpA7acuK0xHdJHf5vPDHEbFqnXNIvWA7DYDuQ+GRvbZWp3MiZe7QiUdz6N
jmON1qNwkhkkOLSDuAjAws4RT3TMJEmM1ihQSNjKdTJFZk+qsH/+ppo1TWt+mcGyAmUB4mhCsxzd
cn+bwVKtiZHYCnfRiQ5uSfkC0GGpG9GuEXzvELuvZmU0S0LES+ljqwxHG5ovAJk7HMOvWptxBDrM
0KKTwDKHRNxYmgUxx350h4tnaRuScbd5MR1JCVA9Bnm102loESC66GRA8Im6LAn2qIA+WbgaZF89
QL+++lb/rBtPIiCRRrbYqXMaDR2qIVmblzHiquauFWl8N3sGIxr1QKpmptGvAqM/tQYOYwJGpQP9
5WPAij56Z/w8d5WXLrhm7CESgGOnQViwbG6dJZjafaX3X5I4Z18npyO2rAsstfdCT9Nl4wgmW8Fc
9P6jDNrPRGYrlUix0Am3pBSA3+YMRUHHOeB2EH4jLKQ1+i8CUvYdEDvMqRv4u9eCFQ3SjTtR5jPR
uM91MqyUienQfroeZCxLOeCWPRTdsyqMO6tIuJ5gZ2yemiZcuUX2LYyzMwDtB0FbDWHdsdU0rgX/
h7rzSJIdybLsVnoDSIGCY2oAjLo5p38C+c7AOVRBVl8HkVXVJT2rYU88JCMyPOwbiD5y77ksENcX
3snHWPs7sO2L3XnfNXroVkgy2eJXJ0pZnYiSNM5vHFu76uby69fg0FbTvJE4l2MOYYzyu7i3n5Oe
wz9XHs6oYb7NJ/Fgdojneq4/I5MsdL3kanLSdgQaybE4oyyGcrgElm+fvOLbSFo0gHDIVp9cC6LL
Pz2TsfMIGATnHYGPob5ir9Hkde7yG9Lcb4fJ/oBr/2BUlAu8pUTXo41efHcXT+pks1X9d6X/vxqp
/X80CaOp/B+P9DZp+88J2u3figkaarsiq//+n/3fofmfw7B//rV/D8OMf1m6bcG5ZIbkMLvauvB/
kzM1+1+28HxemxYtjyk8kxfVf6Ez7X/pHm4QX9CSuTZRFP89DPP5hYIxmeMjGbcw5Zj/q1mY/s/7
+f++g2zX9tBSm+jw+XAGY4D/p/XKjVJpW7SHtP2vOWMl6OEl2TvYpoIRKSUZmhtYzWWzmDT6Tc3i
hlv/xRuh/gxmOlNoITLYhLVhx3pdH9XVd7L4hDjjMgkD+3wmabSt4dsqsk/brHQY0T0SZhdebaIl
/s5XzI3BKBcXt//nt59lb34afsXyZGDeJgdDUMbINzQ5Y9CIzgngrNMJ+ol2P6v0hfkMvLltb+qZ
9feSo9q2TfdY4Wsln6k+KsNmMwNN2R0FsBqO+qZP2UmI7LkwqU9EmTo7Z1vNunW9tQwww2CUYe5Y
4gsGIhvnym37DP9+3lmzAZFo6nGzTiiIUHxxPOBqqP3PeaIp4aNQEc32fGAMIUrX23fr5B89Nlp6
+mah8Yscr/mbx+Vr5vCndNRtkxl8weZwlw7imlQ1JN45bq9GHT/mntzPKwNwiktq6sIpT07x2gor
oGkULyqlGjfKDnluEaPOJrQTZzB8GHiKYNr6cacjKAtkad7KaZ4uHgl2K9jPa6aTy+cuH4PALOFT
ChbtsofU7x+YfZ30QgBLbJR3cIYeApt5dVLlfBMlL7X40c/qIWQzh8wCASvkIHaK2ApW2gUOKzfM
WwAVclIH4l+bm8Ktf6qqZWPrmR7E9bFhTdk6xyn5BVGs711HHg09fW7Xp6oel3OS8mVkGoAeYyjf
gBatYT8cR4V8TxE9YIwklOCb/eRgBZ+5pclhdCIHkrRmH7AbXi1cR84xy+3veWhuRlG1oeuaz3LR
MwwE7Wc26QtByNWCaBQ3BcOM+0Jb4fqPABQInyuDDPf7rrGAtueT/xsj5q9Ihklg/oSI+kWwOFuJ
XBPxUsveDzF7f6w9+M0BNEIaPy8GjiWxtg7M9yENuyLeEkLZEQMyKt6dDuPXYBMUObO7K+tX16iO
9nBsspgAu1KlD824XudSixb60t3mykN70r+bEzFdbVV+UNqQSJ16Xz60wd2SoOLKXbItW++NBfaN
UAsON07unTXJwK7rv7U/VKfCrM5mrbVRThLHXdqSdOlbv4ZN1yXt2T1MZeoH7dDBtXYBx7QZgG7m
Y42wwsrkyG18jiyfKCA9MfPQmQrFI5aGmFoeJ2NAgC8QtYs+dO2+P7QTtKqOnDwE+lEpO/2cVIZE
j9p82Hn3Qcw4ypk6fVlzlnDrbKLssoeY7rh8wkCzwMbR30Qs0DUVP1KxFHLX4W888CRIddZWJD9d
ClS1M4GBdW9KozwYJnJLBmZWEGIZ4ddFf6xWKgc0YUk4QH+pfeY+q3mnIf49tHZ/j+owo+CJER+U
0uJRSnpYiG7AkHaOEooTcpjS8TA28lZrksNg2EQ4wjzEsXApCNTr3VhF/nAgkA7z3vZjsB3yk62B
sYOP3duNo1obweVZALBcfUlBeCgD+gxzE9y6oaFYkps1yWzWlDysla2flZWiw/BLI2AVdCS/7rnj
pR32ZUooifwr40ZGGegnzcPyVBBs7w6Y00ofJUWG6GZeEDNwsksS07Bu2LeDI6azdY0TozmbRiXD
YWgVMkv+7hi71zHNSe5ytqyX5UZu5kRzsyk2CJvPlXmiMcV4M5lrAMpIXUaMzXB3zsPgeiHyQyKS
JGt1rK8ATo0x2WMveR97FLCkj/CJerI/u4J0szZpx7PkIrUs0sPSpUsRU/9mMr49zdiMJaJbvgOM
wabp3GuikPckGAN5NZIMXPoaGgM8rtngN/fj8C1F+9yChAr7xiSdxZg+p4bIG0vnAxpzkK3639XT
X2sX2vOwdEQ7tt05b+wrG6uGtYP3lmZeQVGl7Mj3YJRqehyZGrfrXJB+1ZuOAG5c/+FYU8xzVHdT
FbUfGQ63N5gkSP5psufRWh/AiJXhIluq04HxMSlPSzLetAlZhPjEf7GMMaxAiHduspwfKEf2ZR2/
sP7JSW6uVBQzN2CocIIzawPew79KRmhjGuj5Hd09GWCrirr/zRMJph0D/sl3mz7M/GVi0jBO0TjU
P47jAh/ZAMO+LQ+68yHElBzxrtu7dmjJ0c5tZ9cj7rJk5aEmwPTuFxNvUmNkwQ8PQM3m1wSi50ja
4h2oBsDZFumCixejvYf+Wo31LsmLH9xPD01lG2ejXh41QGtsA8712tcHdrboDDD4QfD1rUON7U9T
K6/MynszNdsBYs98rJ+5CRDt9Hdy4W1AvB9hiqRgJ2k5RjCJkTrDF0CVNGLvG/Mkckz0RWv9Blon
MRR4SByao2feT+A3UesXNqZFMjxPMczFZRDtDl5iRJnzXAE/AvxiFaACSECZdpN540DTxr8yngAB
uxF8UwbI/XjjufqJHdG8I5L3UhjbAV7Cu/Yik5iIYCTWTPOXW7JxDg7XFdWsxZBHLtWlascv7NxP
BLNOFwddCxaXogmmHCV/hxp57LNXf4Y91Q39H/R/dgiOqYocWPuM2uZgKEcTjv56r+D4HW3HulIj
/ulQ+UO8yMKVO6fDJKzDARlNbL+q6YjV6DAxOaTNzjzG7kKspMGzTpLesrNzgEZOx6ojVelX6SOE
slxCxWcCxNP+7JIkhSf1fY6XKSq6Zb+OxOAWXrxPJ/MBPFYVWTWjlpZHZMHmeW0L5d6URU3guHZD
usghnuMKdoT80GrxWqlh3c1TTvKNmLJdbFm3lYOhCh5awDwFlgO+Xu6cQ7oCHxjc+8nleZX9y6TP
J8JxAaYyHJ4yb4wan6Ri+VTZ9vuKByGoaHj0zkNQ20JABR1zq1UGEWmlQdrafEakfj/2EzdX2iwh
+EoE9/3w3dnzRXAXDr771LisXJ2RA4qszulQ+FjAO/swYSnAVdJQL9gsrVr8cczoH72u6u/9glcd
mUU7A+gccxJWqnpdpAcrezaWPA1iHduKLS159BQNpMsAYqf3w5M7u2Wo43Ra+2m5IZSDxOxkthli
6qyNCiww+aJBVhP9GMxGjYrQwhTWzl9dkzeB8KpPKab97HT1ha2pIE+Vg38omJ0BqlF7obA42rVz
25NwEeUDIyMK9DsbCqWgs46cvnqkoU2OGskMU8/ImGNhDpTZWVFnUOcyrUpvHV2R2NvbX8Dvmxtv
Y9+JOb+ilvdn9JltB1kjv2E/p9/+8yOjSnJN3HArw4+gQBwbVlDUZW2CznNGE/hFcjG6ZT1rc9rc
Lo1Zg1JPamj2brClVMjs1cxmcZ+TC0xT6QrMqXjloiX70Aqk4lkPcdrDwbJY4th5tBd6Ew8Rsel1
JPwUABqHedGZe/ytj2Zpjujl1SV1Mu+WF/Y7tGj90Ldk7pFQCiTACU2LSCV/dHQwM9iJCUPq7iia
9k3pou8o7LDhzSAmNFQSvmwIQc5Dq766UeFiB1ykbgaGkfH0anI4A8bog8arxsAE64nhHTvaeux4
D4S+MBgSQaGG2hYjIl7nAFcLVO9Mcb4GYGvBi+XrwrQUzqLuxwEOB3lv+5akEgl7izpDU+JOq5j4
oFOF8GCW7dFvjO8aMwDjBlZayiCUuTd2uG+hTA/THsvLQaQOlKvY42+8FUuHo5F5HNNsi2hS4yRW
HoPW8b4oOKrItQkVShsKv5l0yfJcpNgF5yxOkc3nf2JvQMbDh+gpf3e2x//IiQpwhoOeSmpNEgbD
qeo39IR+SmDlhVrfH1Nct0Fpu/whsVnRBU3v3bAwgPSSAC7Qt2NbTzMbNWum6VApVbS3iKiZjUdL
kfMTb5Gm/oIry+YlXmgm2l/9qGRygROIN7snwVi5XBnHfkodjwJ3dJ/sjnSSglyBxG0eoeyj2Sss
EoS7b3/a8l6wkvc4tVlfbDkJTh3lfnrKtQSy1nyqYiHOS1dhU49hh2STHeHkf5ESmgjOspOZSyPI
LfeS8i1Abn5qGCePqXooWIoH3ZpkgerIKd/oiDn5UUUWOyDYCUEu7OpOcOVSpwLk2sJUsYwno9L/
TOSLQjdyiUHmTUitun1h9VGvuEjzep+pvIVRB5zU7o6kBDzDtaNmk94cZpr/EBNDmMb2Wz/XaAb9
+3yl1CH8es7IF2TDSQIzJRc0Qh7l+A55bhHaefO26Nt6xXB4IPDTUiScoeg7lcF2xB+6XUWHgu2e
SbJXPxpMt3eWRoavHgdxBpegoAvflat8lFQpRmZEUCklAt3pT2bylSzcVoQ3aJgb+ku7zLxHccRO
nJ0kCR6lpgORWl66uoQVHL+nU/LjuzGgnTjssjrySQ8MOB/gyvQvSs2fWs7cQE8ibaSkGPTkgXfU
o0ZvxMHVBWupbvu2HSgrIRWM+Y3CEBHYPWdCEm/eo581Gw6CHVmSw2YsKgTkMX9OUgnVDqbSVY99
PVIe/rnO27aZr+SXqRt8hFfcg5fUirtwUc2nbiPUWz8L13xyfBPPd0m5b71rIsPcI2GzsUEU/gxH
Za/nvhFpNfmTsbNg4pbpLW/DpxFLCxvjg0CoIekFffECuvpbNgjHc8agQ5ENR5HcrmjdohlSVDhm
5XmdO8TkM+OP1XpxveVPgveXmQowTuVEANqeXPSFvLp/lzlDM6Mf89H8SjG6wK0J6tEgzXvZCKHo
z0nAbEgqWNc7n8D4G718Qurx7Si3OpjriBS+r4jbmT2EiPW407iZK6meMA5Yttph33sUeBSiampx
I1R/dKu51XJ1Vj9EiJeBvOhQt2nyJHyL+R4s5x/e1Ly2PfuJNSeL3KYWO+B5O1ebL05DP9qXTPJn
TvORRK+SvXdhrHhE+vZakGaL4YBBYrpi42ShiaLz6k5I3v3FOA7aEuUTH5QoiKDMcernrDoz8vMC
ozgzdfrgleseITTcWI3VkbW6BOPKEMH3YshfsL4Y064RL94Lu/G6mc/Mzb7EUlyR2FY7fTT++KN4
tCBw+omADWVR/gpG/nk1nQDCvxHzy/1UMtyRNQJF549hxQhi5LHWlt85yV7mxDuJHifa1s3vsLju
tk/o2EsD0JdIP2d+TNnyBSZhvkTsATUjIdcH3sLFuAX1lp1VEpoqecJAkx0nff0rmvlQ6J15t8xf
PcEwN/SZu9n/5Y5uL6MxhLb8qFzQpdAajoU33fbK4ZBgeh1Ik+Ozt60X6SvaulldG7mauzqpSIBE
n/mGKbchGjZYhEj2Ti/AFEJa25Ve/j5VfnOb9y3Pis7mtkSirlmgzAykfreURO9T6xMPR6LTzhI4
KM3UvLegDYSGj3Yrjf2e10t2XRf33hfZQ6rjZJj66WgZD+wk8e3Mc79nR9bfTSDpxoRhWazRya9c
qdnsH5shZyHKm7sz3Nei/hJqOrqpe5DAJMtRXuOyEztryc19M9RHkMqAlNpNaxsD4ZC9FWAU+Fnh
5YUuKpZQ2D8KLXuke4yeKI4X8jAcQIWs5C5gWAbowJoMmWsAB0m6C5mIdDrLfbUZf+buqevl57iS
rUt58dtr1dVp3dtMR8XUOtnbCmIj9xYyvZ37UfR3zWj8GvStVU3XhL9hPmiT1u6QFLvF9FUn04uV
q4uQ2zNhSzNQeEcpN3Y+UdSZof8YS/PqJMaFcOub2IG/S0j1k3CodpVtPnr6e1Pb1n4LUTSkrh8b
sMwxosO7uu4pjsoeYhntgtVP8dEphzN6nv7YL1OLnITWtIIAdQG3mdxhRTUDa7GtT7151LhbeH0P
9aXWyBxr89plhOjb96juhjMK8nKPC8zgnukvCFzT21ZpULBK/pOel+TPrJlINLez2y4ZQLdJ9e3m
bou7W7H04axvtfZUC73+hBKMyGq+XQBuHaca6olKXESNXvM4yCQ91bW7HiShneGQ/jBgvGGzuqz1
ZzH2SEiGLFyE85hLTGLObTsSRSfJXx3nM0YOrKAp1mEf3cJE9Ew9XZjBPI0sM6vJzm78ZDmX5L7P
NOD6tv5P+l8xEaLWoYr2YzmHtiu+kTfd+QvuJyDbRQCJt9j56D9y0UfSXX1Y/eCWcWNgfvkDAYZf
w8SW9T0njTE9kFxRnFrt0XMudSw+3dGm9tfVsSh8iIATFG7NhXzQO+qRpFg90Ap4oRUASSwohIdL
2IN06uCTImY0TAgcfeetZBPrLTS7Cg2pVc4fjcjxjxVK7DzJ+FAaU3vk9rwbnCDtiuqsxzeVN3qn
Vql93pj90WmSE5+CyGclmNMp8mGIszyOOCBCY1m4McqOIRvnwOgvFk+qL04l6o1dS+gnWFxsZfPC
tAukeZhlvb6rfDACS5LGxwW42W6bXK3tND8aWfE24EoNNibdzh6YHk7mi5xJPPTT5G5tVx6ZFQoy
hIMuM8ZD3MsL6Hnc/7rCxl9N/s5z0LA4E5niJmt/hn0t+UcnJ7VFQII0J6JJEa9Yye9mofgqp/S+
gx0QxAXtUrapaxrt10rde0e3OfTz6a4g2YLpxV2XDdW7WU0p6ggo8Jo3DlcnWU8iLg9zxa8R1Uci
BzdM80DbPCuVnlyNVamDZ013mg0SPjedlp1GdnJz2BUiZqaTxC5Kgm1qti4tiI+Z9Kuc9edqk2bB
9QCEPmZMNolCgLRyIKykvPhKQvGPSTQPut7ngTY/1waMKyGud0J1M1+SRB3ZpyHPD9C7AciG4TTP
tVf+hevr3Xk1mZvdoItr7JnpxQOGx1LV/mKWbj2aDEu6GMoE/yx5nVv/Q2YQ0/al37WPrrNFCqYk
X69pCfwUkggcVSs5tlVrHyGuibljWv6p1wy8NTwSyl4e3NE9Kbv8G5fJ+2j466vvnDtzyzFQ2R/P
6/Nw6v34FnrBr9UPJHcu3MmeXp4gXq2h1Qz4Ik2Opar8acpZnIWFQgQRUuBJ79DnMvvxDHmRsV58
SGj+KBT89sK0c7NpPgEB4gqk/rgfPaclqQFIZrO2Hhrq5E4CawwXY32wdbkwuVuGAx0jvX1t/2T1
pJ81mKZBoYObFXUcwyDv3/PNs9Fs/pPYauxDbJeHymgWZCB1WrCjpVR1F1CwllG5x5hBDehNuFPA
RELs7ILirBY8uTqOwFlpTMIzrDaL0SMERwSkupEXCKlfrAyC2AJ+4nVPWktsZWvRLKqE/Qb2hpV/
WnJ37pjyGDs0CoBTF/HHkNqfxNMfcqIa8bsigIHasHPd6YR06iCt6i6HJRD6JAVw2coqtHqS0vrh
FRbexd9NrSjYRDRmUApK91lfwKO5KqokQlbmLI+OY30TYPE+aHnoAkTftak/hx3DR7yLrAjMaTrZ
WXJG8h50dfVcoZmLzHkGz0k79tjp8u+0oIAu2h4xNvp2h2lC6s6bGBpavmQKq2xOSBi3LrGZ+p2H
6fpsHyjnWXJbCQVwi467xW4WremghyOQJL4mRjDMio5eucUfSx7nJiG/gJyIsNGQB8PFmaJS4/2Z
JU3/MKgPwsuXD3/YzXTyR7W2t3EKEZWAe6QRMr+bOoaV2MxDQMU3w+j85iwW6wFosNXUDfsSJPuG
68HV7NuTIbwHwVCPLV9z7FuL+Ep36zHjNSqMgvYbEyqjXnnolpFDpilu07p+T3kCjmzTX2JPxde1
mn420DERxPhOydC0dyxKQ4WKmKRq7zAZNR5MwJMrhp0CLL/E4jpWmQM0iGBgx/4dJZputeFOmm32
7cV6lC1WHyDcaxCcdVfOojoo+gLPYM5Xv3qsR3HvPEwmYsIJmPqOpucy+VdLA1zCCONBrr7ap5tP
NbMXkhtKACSoxuioqXe2s+RQZo51SFoi2HOvO+ul+Vltb4QYah7BL34AlMuigUhuIWv2DyShjcE6
M5YySQt0lfve854JiGLCkz2dpVK/wqmexMhlnmfAduShhes4qFAOxIQOmQ3lcri1Y6YdE64xBAiN
CGgav5aWS9ASeQqkkTYdGE3san1Qjla1L4Q6JEo8ypw5LG5SwrLIV886RgDz3N7RSebW1uRyIlTA
xEZzhFfRMRydFnUwG0GFO7GYK+znskxaPimxNsBeAFPXZD5nAzC8XJKpW1Ap2lgFDcVfU2aOzmD9
qOPIFqlpYp8FjvqK8cwTyIpULoUCAXsXdmf5AzZk4UH2RehjXguzcTUjpeOTagiFc4RbYGlorqWn
p4G2ciwBNqEsotjbUah8paOxndxjeckYVrUz1VtCacuAnDBpT2sOABq/qb7YJPQmHv1qRS1DnF3u
6w78+Ty01858GleOlJxMYSZZ8kV4nrhp1phufAVUr/fXCvojVigZFbH5vZp8OAc0xXliVuPkIfPy
/hibWROq8YfvFm1lOif7ipXWsVT6V9pX97J0/GizEJ5A4+8NFl5dYQ6fc1XzwnTV+Mxi67lFj7Bz
TE4DmTbbfct3bJl2F2HbfrJSjz93JfGFq2rrDvCYZu1wN+F1adMh6GMYLO7Gx8ZhyUt1bRiP6jmy
2YU5t+QJj7wJM2Msi5t+uwuyCoBrhzj3Zth+yC7byJ3x92x3LBKogayOyaZp9p9oq/4W5UK0RgJ0
XtFu2S4kTDqQZnZAo+ubfaLVby1yB8W9sZBNYbcDpZ2OZ75Uwt0PcGXgU2NF5t20BIP6AzhbXSgp
+UFLfPGhfESITlltpPSUBZECRs6rA8zVFLSOc7Rdz0fwFv9tgRLvHIkZZmX+GJSe/bBiyt5NYx3v
dJdIUEZ9PryKtNkL3/xUuP7OQz5R0o2wcmznZyrW99HU82Cqtd92jh2mSVDAOokqvtI2Bta+xfR7
WOChn/xG9zd9rboBmPym3MV7zHWTWrRWbz1xaHtSPp14CdQwVAcug0FiD27MONLtB2uRvyZm5jDd
GKKmy65z5nm2+k1fm2RX/PwLAJm+2WsdG1VzIvbdZOhjor/ceTMRcCvmprRovhru/JsRZ+OVqfeH
wYaklS0rz6ldKKDZubkTRSMaz/Ld9ozrtLZYw20mnVNihGtWMhemLrgtOGsS3aShB9irZYLAsrYx
LnlTvQFPZW/DWRelZpwgo7ytV7OMyglTXlvPZ8zkO/gb9bmL5R61fX102TfCMATLr9u07QXpKOfl
G6wJOBVy5Y6dmZJ+bZanLkEB2qRsYj331PeC/EYMouFILb6jdpW0YEZxV/vFLxGqoFN0+YBS6y0p
coOho8e2ERvzEYWEPsXVgdwJanDJeM8fSGbKt/U5MJYpMl324wYyBbk16AMEvSDPivQ0T4ScuXoH
xn5Yhzc2CNyd5kefEQWxYhMPU3g4GBfG41i7eDyJUsO+O90t7ajuGidnPaVzbtRDh/8KLFxok+AJ
GKBeD77+LFyxYmxNCFXgezHmLtRYBcEwnPZOajC7wLbQDXN6RbILWuPGclz/pvOgo8sWwI3JoNVG
8BLO5oTIblhILxM6Jx2rygirnMOqp9mREGDcgBzvlH3Os9NWwZ5liQ5D4WePBDl3x2R0nvRU24ak
HBQDCGoQ5tybXtVGeszmonL/rLYx762S+UndSRDIzb1yi/zpnx897ImdwV7YTgAarWl+o1ejharR
vDh6buDWK7/VBkDu+J43off4YJSgs2x96pnXgiK1poJ15HBbFDjI8y1V0mJjy6JN7AWyS/QPKhpr
SCIwjUCe4PswyL3aG25XPuR6p267wQ9BQhfXxk1P6cq/3OXWBCLBLU6jxSbO/9MKN4Y757UsLNPq
4Z8fms6eTpyBF+oXb3WYUWWQ2EQtWYhoF6MmaUbXMuzikjzGEgph4EwkumBrvW8glp5QiYDhS3tx
SP3lUCKyZD3v3/lbdlRmEomTQzcJ6gQRIa/+9jGpdFpOVT0kzvRcWGwJYQZt2ue+eLKU/jjN9I5m
Me/8wnwVK2m40zZNw+jm3zpZeeNRiTkjp45bKvmCcCZq8v4jWybvUs52G3pKnt1iCw6wulsHVMWh
acCkjNwLvZYD/yAeY2fUo31YW1JTfAaOuplNR31itWuNXkUTLRHzABYREHwftCkvAg8ZxsEQSt9B
QFKJljEh8r8KcKJnG2spw5eOHZXFtZI9/VNR6civlpmRgIg9hBvjV+ah6HZTrX1AEXywcwgy+Yov
p/AGdeDGWR/ZZoDQNV2ab3S+AhfBNCOJWVk6BFLnVwNM8AhMjipU9ZFhJZ8tH+hGytW6pqXxiCq2
AxvXXPDIm6GRCWtvmyMgUyTzzQxYvi3M5XHuJ+1UAnPy3el+xj591wkKq1Yn/icRGR/dQwZkFEz/
YSbh52ZAUGYDZSLnY+6DeMlmZw4TJ7L5bqRM74HPHfxa7AdXANO1HeS3uAdYiTJ1apPuCTBg/9J3
953qz5kzo55txMcsBnM397gYMxbKJzdbWBywVldkoUVLnRx0w9aObuF4vM4TOCZ+8WgBdwyXvHCi
oTuPjVdcebNBHLeSoJGOChylv7YOW5RGK3H/LNzykA3rUOcVWA3wTYhO2qEIQEQlG8T5yTRe4Wsz
n6db2VX08AouP9OcYEGiAFpgC58AS9606kZgI2CARbNSW2Z3oKxAWTSJ925t/jbpsoRWDk/Kbwfv
4vnZBgoxP/W868PSKMlloi2cfPbkw5K/QUeaIB+aQafD2PasMd7VrvYsdRt+7wLoHtfY+0iw4n5i
t8n6K9Chh5zikr4WM+9TAcxgXuzPwZ1egY57USpY5hjuPIKod3Z2wdyoGSgFUsv9rbLuI+Ns3cVl
XIebCwkOgXuK88YNkxpkNT6eI3GOFzNFtt+4S7UTm+O4n9H/19qjcFtmxobHUxp3TKJtRUG6nqoN
CVSmd1Y1YRwBSReSZrnDlGheK7feu4VuRtXKDsQr4fSIHKGeQbojY0zdo/CE7eGtP6ZnDKesdUDS
Tw6Arz4i5ZvRBy5UhkcMEqj+dmbpir2ND6VaQd0UAqWnMfaYrXojKObmXSy2f0i0faJb8cVyki7Q
Wp2QNd2FHkyVC6mqiGBzsA2HfI4ccpZRrWuX2Wns/SB40GUwV216SdvyVjTFawwyeGfH+HZw9nVW
1R9XrhjlbYl7o46vGZSbkk1s26Pmmci23lmSm8RqMzdwreahqMlB7dL7Ore5YGv+JmAS21XzCdqN
0Z1NFA4lk2vGn6W/DMcJcQW0T04p1XfGEYbpX0r4F4cs3rslUde2FqEnMvpbB/iXrotX9hAwhIls
ppEg/Py1StYxJH5xItyrpKDC1r1jS8zCIjfwCPbALDoHqWN5SjMzYZzF8B3Quc96TTD54+ujdpRa
lxCv1HSRVy1qXxvsP6ft1y2+d+r1oXoseegIuLMAIIIiT0lA6uWW+91MgVttc9suUcesYE4X0wtF
dTU1xIVLlr8K3Z40gepNAP4cRoCjtA6jMO76ZGgC1p11yNAJCQ85SXkGomcsGFb46FYTt+c/DqY8
6x+BX78OvUVT1/CGTXkfUbdAh/aN6rGCfaEsu9ubsO/QWU4N62mD5zh39jpxZdkYpzeYmAMibB6p
A4mMNnOCG3wMPwDRygAj7l9sBkV38ho8ShWaCwO2xMnLfEY44zs+jZTc61KywYVmw0criuzcj+6r
l7Ur1CsiT+uCH2Zh/93MX/jAy1NhDHt/sr6hlTdHkcU8siB9vGQObIfMtWk7O/vT0rC/NTyV7MsK
c4OxmQK0F+YKf90MFqFfOT+zhe9z5eOniMYsyqcxB0iZOFx8pBiHWWyxfy3SAdVs8RD5kYfqzVND
y/RdL8PGXPJn310OlFAXL1bPdcknm2foRaYHUGhyKBR5AjlQ2eej5OTVOCFfRatLIIdQzAxQaAIW
He2IVF3cV37y0EvVX0qDMroi7wBj6zqHAsMgkSyvhcVswcfT7C89TPGC56ejmeeBvls0t4DezCJd
+/Cymb1Os/hnLS//rG1HUFzLMD+b0P1WAKSOMVjNQPjeHA1jbYMdsCJvttTXBCZ7rrEa6H2Myusj
7ZL3IV/rvQQHsCvymnFRjkM251zBt8n/GSeUVZXVBQFdCHsN86JB6p8NaH6yVhdrwpREBDlzW4uB
OVaMt35NHTu0qAWDZYb3hU6mDiWr/ajBYO1nCt6C0Ry9ogI6Vhf51jDv68xTx0Ri5qI4mjiXur1e
uT1JKdZ90uNzQ8w9dQCoU5GRJ5UZzks2qx1DrVBJa0bAbsVRvJINOfTIQjmemPgzqSuB42E2iWa3
IPlsMdxgdZ7T0X4fIaNJICT/wd157ViOZFn2i1igMiP5erV0rV8IlySN2qj59bOYPd1AoRsNzOsA
hQCyMtLD4zppdsTea29aJ2yQlhZfmWS5yJvZ5yf0VU9NOp7NWDPEJ5cE1ZNHZZ1xWHe8Jsz74blL
P3sZUfxt2EWiHfOp/rJ8bwvvo8yjc01yNXqVJSKhidfSYFqYt4G7tue4P0xYQ0mxYB00b8IgeAwH
ttKdwk3jjuwXBp/FwNz6GMMyoECZo89AFUi7BAiUu465qpjm3Jrgo3NwUU1E+cmmKER+YXBBJPUd
yWbP1YyhNFPFhbqGcVVZQqx9biq0mzpGagBaRe06HzNUZxjZeeZNXVU0cpkdUMPjrc+ch7kKb6oE
TyqodATOEQqr0Ze/Limam8SEYKzHxNrWymQWWWK9tFtz30bIz8nFYVyxsxzi7EGzR5u8GVPOljza
z7zPk5f/M8DdINKN1sYo7HU/1OkWkflD4Kf1NqiIUraA+GPDHNaOjCnfe4Kr2rHq7ouCHMt2Zi0t
mABLrPWbireVScufnKI/RvJUBqjbUR4qiLsFfqWv3lby5Gq8osChtqyOiAckk2gCne9ElrM2mvYn
7QhgB+BHgplAYNM467IYbl1W9/AS4Y/nitTQFg216KjFPa+86pF8yOLTduZhrYVyN7XMTvmATcvw
eQxr9oLg4BKyC1X8LhPru5Jq2AZDPW1stFdMyNptrYdjYV6bnAqiYi9Pr5jr57EPsf46L2R9Tjsh
ia+bvOlAbbfpLA3SqCV8JitvQylhhhOHwOkRnqYRd0Pho0T22NOHbKK6zEWHFtArDyS0GCOt39Rh
ziAUAlbSTzumwB2VXa+se4K1MDzH/bxHr7x2u3E4Ae11aUNo8VnSMmANwOvn3WlWebvyQ3evBvGo
6xwjasidoSWebav6YKqMa7G0juRPkMJE4U0BgytTE4DREtFkFu6DOeXsqJMYLVQsT2gMH0IzfxZU
/9aU3BoU7Un6WRnpaxezZrVk8sjoZd70tYJKTAw0B6R/xvrSrHFGIiicJYew/9pl1sMcFI9mbhwi
RwcUftMdErKNdHhzDQHgP0RAhAMYcXT6TDrmuEupOj9ha33E7nBHACv4spJLa9AsIgopN8VNZNt3
hSWGddiiOO29rMZEOHZ4QQzezcA4R4xSfGdRoItiP3EQ4Gz7CWt9GHuW5fTWRmzj4pUZil7rE80Y
ToCcRXT2Kiuo82W9bkqkJ6N5T0m8L7QTrYShj4E/3/hx7K0Cc76SEvHdNVBDfKT4/UJABmuXMsUV
fXwS3AAOZO3Jpwbr2talaCNiFaDaXzrbv5OoSdRkc+iWEQaKKfjlRctWpsEpMCePMzm/jEZaklEz
JJTiK57c72mc76mjXuKoImoNDUIavc0zL7oPTDEuE+IEMaVJ5kccHR2iorqU3DN4Ab3uRY88Lte2
ap7NOLu3iGFI7Qtz+wdbiq9gsBCpqHnlG/VTohm4sFiA2//jeXBclyk/aS7XMtTDqjLlSyLzPXnF
69Am8kiwApmNEwJvQAnVeTSC+CC7ipEWedpmciTr9JJkQGoMAdtr/KUpTjeKRCUK8BiYo2Z5J+s1
JSPBRz9xL+4ZO/KUcOZKxUwkiqNNbOPqA9vCaDpj7dzlGCnTwLoRsXxDSMriJ3DhaqHewyxPuqoB
4VQA+kn8O6QP1haE2S/LsifS7aJL3U87L5PdMlx7FENN4KyBQbLufwksHtfaGl+kQayqVd85XLg7
H6UCmSmbKHAJng7tc92Pm8BvXvpiMWuy0NyFfJGhTPWlkBPpE7zFmZ3sstg9jhAnSkV0BTxmRjeL
mtQ+qRRuHgwkoBorJZiOB8BQmIIU3ObbhiHFrEkyn2LuaezXLpTNs49aLNCM7lmuVQwnK4IacaMQ
jsLfvGGDG3pzzknjYXC3MDzlNVQb6A/nabTCo8996iv7VerO3CdAgd1yMDCNJNs0IZFzsC2yB8PM
30AZru+sHAz3VB9JSE72TmubuyJyb+yQtdw4Wdkm8EgnCMGabowZNanbMWdmv6VkWp0gTe1H4242
neCJNV+GLFn/hLaZraoivjNrFZzCVOvbyswHGj3aKsiL+BcaFFXMP8Qg8MAl7iu03WbFYdat3aQn
CnBAD6j8j2YE2FISUbwzY0tzchDjE7sfifbO2OwfKTLaQ1/lK2AM1iSBnavkUFhvAwPMjRaY2gx3
wPDW5+kaMIz5rEqkHXa38aJq3lH8qZ1nFFfUo7c8SEuSVryvOvNx7GbGou17Gsp2w9faD4V/NZmQ
ynry14bCUerK+uoGsCdziASb96b2vgZWM7BKsp12mM60nQNFDb9K2LPnt+FlID29TpabbyLdvOIR
G5gUOPmSaJqf8TmRvqDSbF22dDNKUWaZUbQeATXq6FU4zcG2qF+C8VQp8dGOJf/OyJ58yA4w33ra
gIaAyuk1TZ0UrxrSVRZsbIkoklg3o0R2yMVT+tYtaPvC3o8YQ2BTTnKapcm8QuH90AX4CUOwFYvj
Q5oMzsqyq9Mo0xz5bfcTOuNe6j3obSoguDGrhDHzGnEaKYbdmWYXQX0hfko2+NgDVpOR/AzJoq5O
2S7YgEJq2z4ZfaL3MsJpDLME3dPw47gYgSv6Gg7jn9L23qsh3wXJfEPdvmNgwaaYbbhlZQ8BSwSt
xCeb8Q31yMGI0cBq6xF4M1PuJgdTMrenbAguSYTrgmihx6q213hxlq0d6Nm5a3h/ax5LRNchjV9h
REhTA9ZbwOTXATq2fdXgNBwy2v3FSGdr1u0VYJk5mctd0Tqf7pQ99MoDU1DyMzKiaRv58uKHGTQK
iMY62k1i3pInk64aLwM3Fi5aTsHA1UbuGOZyz9gMN0L4jv/qBn3iheSbtS+9NW98pLoHv60ufsmO
OaoikCL1G2nEL7S9lWHufXsENt88tXMNHLx/Gkz3oJmsrAKRofy1Ss5ruRBIdXowdXEpXAOKWMhe
pRYUPfpEnjLO50w8e4oe1Prq0a33KFfIjf02Te+jZWOA1NA40D3unYwZKXG5xsaZoFA39o3O1Odi
B98ZKcANP0xpjW2HiSobBFFP7m0Y59+GETebaX6da6QftTk/5DHCygUDZdqgCm0+99HKLmnKFBzF
OwdghEgI5RpSCjwJiUKh2ATXxG4ipirZfFI2w+SSM6jL9VvbF8Omcuj4skWoF7tirTVtSNril+jl
snEZgcs5wxfPz8G2u+euD1673k+pYeEuz314Mt03zR4URzqlTFXsjBw3ggC0uwb9eTU9a9ME+hJp
GntCrdFCFwH7N7QIrlXdJ0ibcYQznvFhWbPpeyHmzq0mkpXI+tMJSCee83K22GMV+MdQmvahZj3E
lp6Lfzo2MRoD9RiU5Vtb1VfRoiFdCr+yKn+U0267Vt4uj3rYKfJgOs5U+vlXrscwMD79HvE6qvhV
FwR3SZLcxaSsU9JcwyojEJXcwYRvtlUyR6HavhEWz39CxisPQ83lgjTUAOPNEUEWMjI/1vhFWAiy
qzi+Qs4iyx/YP6Vf9dm5jXqXkKUDHef3KId3NMeAFJhD1QGMkMq8ptry6Vw4TlOUDvjQWP1qVlT1
OwFd32mA9roh7GooS8B6wZ3f2I+xGp818jqmDjd5mK6teBpuPbQr0XgesMnwUDC5jComfJtKcOI7
hjJ3bj6/iIF+Oxof54SkMWXj08jQZG8id94OSHZLt6ExmsZwpf32wQt6XmmdBStWp7u8ImW4YNi9
TiTndcxd2kQ3rqm20tD2QeKroJL5ieypoDSgRMwNdXTy6F6AQh8ZiRmyf+4rVGvAHp/bShPJOH4u
fs8yxb5VjY7H5vGLuMB2HegoRIeU1ZTH85uhuRKSGeOFGZCOSQO4aaW/DnESNvniER5RqqhfSQDH
ukIggZhkn+N2alLCezjJxVbinFMYSrB25utpjuhL5YEn5KgpC4Clt9vGWrgoFApU1uir7l3segZ5
qysJPUYIJJcL8E8PZK+18tUSJaWgGt/DQm9D6mRJUUZNv/IaDRucdOe8qB+Lojp6NUasqADUVMfx
ZzYwPyOxj4XESYztayfZI2tCoPrqwbX7U6URa9JMjwO/Ld1CTRk3JPIA8+mNz9Dx3kOmYhsb8hnu
0MMIo4ggDGLvZ+fTivsPGePhYWX3OQfRNSAxBbcIq0vfnEiPakA3jMlT7uj84rss2UN/2Hu6eAln
qjj/TwYGs2Of9JmlbI9N57btpovTmVgfUBJO+kURKgQo/wUe0wFG1jpyzGFDHBsgmiC+KfgUyXVa
N6J/HMf0wkD+SLLXn9mTUczViewWD/4QH7xR3YgMK5gqw3NhKQTguMNVHN3UXnIIp2TFtPFqZ9Yj
9dhvYJRPObpYoRjIALg6YHJAecL3GoMZYaPzW0fpo9G6iKzsF2H270PvrZO8qvceSeMHM75qKHH4
mFgQ6/62diwUrzR2ymYebgjx6DEoZsllrV3LOv/jHE2i+i828h6NR/LAmOKPs1rmvbllQfONVyRl
PtaprWGT7Q5fEOVsaq265dGmvvqJeDMq/sxVUeA5nxXSJK9H8221GIInNkU5hphlWF+Gzpc1+sV6
iBlvk0Tpr2M9jLtQf2GPvRhew9bKsV89yv2VGRhU7MaaxOitGQz2pRXIO5pgPsD9HZAypMZqYK+V
Co5bU0n+dHQ6QRZ8mCzXGvOjn3n+HTc9OdG0SZrui0SwP9d2jnaHzBnH9josNzkJ93P0G9mJfMev
QsybNB54ia+Co+qUZhaNsAiXkerAhcLypbUp6abm3dWolpqixyyPOJody7pdYmWTZCbeGO0oMIO1
1FVMsTK98sTrldVNb4anD7ZOf21XffaRjWqrQb0PLomeockrh8EDaXr8QSeRdCuWTQdXzE9u5O78
4iccknOqXlV722f8PP2h+uKIekbp+uozy+vC/jHKh7+yoIzE7k35gIQ2irxsLxNlnDud3c1+/R4E
3d6rQjIY3Po9ThBbDBUL76KVEzZkgEiCWaY3eZ/x+BrO6S/bpuTc9jlKy61y6vnseMQjqbowNy56
xW1rYNYHSkdXK7LhyYrVXWn04brehvWFqyrYQR4+wnlce0Dct6Wm9+ZCQEAUWXzCBM0kZUN+IyK3
cSYTxpH1i16eGWkj9FUJquswODjTcEwHKMQkUFn1KS3jq5cnR7MB8QB3/2B2H/M4XWpyJMN4qHk6
0+0wpD9G4+1KN9rai40ZHhICGTYOpBGmYHyUh9HKGhu89fnGx8C5Vr10GDQyLyorKo6AYmztGPNf
D4txUxL9sMYEXqzViMnPtUgoaRAiW7NNrJiY47Nt5mioQ4prbK6dQkDkV5V3hLygVlevTPyjSAmO
UIARuPkCWNiTtTalT107iP1mlI4LaQx2s4xJofDK6DIMwW3nJbf1hMQ0KH97hZuIaNstUzocjuye
1l0zjXs3dV9YRzLnj6iooZJ9twPPNxns67ZZchnyEfOyM2Ss8hG8gfvot5HLmDp1AratiKHWTNZx
SIUTa9EWsh3bW9enrHUtUgUB7HnHiQmiykoeZfjjh8nG16oyiLi68Zi69Qj1uvgwyA5O1gJkMwbU
qdrX37mM7m1eTwwucXpi7rSznWFXsR6lNuOWUe7JwDZE5oPZYtt37nR2cGvOyLD/S1LxaoQOm54/
wmTsbf5SYQZew7Vi0hN0PABNyrdYgQ4ZUEBLrwXXlxm0cS0JpInB0Nx/kw5L/JBhJpq8jyhPP2tp
o0/z+/0k3gH9MDmEy86hzVchjM3JssdK1C+1Tq2tXRfPTRmhmvB89NxegDeLHszRABh6Ru8kJT1o
iRotB+Gjy8+OOi1zuKjIXkBgYz+4oRHswsI4wZt4GIq2J0sELVoZVqtmGbAMsX+QBW8qZ/M+70x7
C1APW1Fw7ZYjMC8UlavrfEs7SzcMvn7KXB0oMtP9wKhgJSomohk2hZ1DavPKZkXL35CEnoh185QG
+1JNzy0DzSOhwjfj7N9WbfNdE+Y8lzjAIIZX66LER9DPKAa7Tryy87VppefnGNfaAxKHriCmLI/e
stDGiTHHe+gmW4bMFqNEMhms+rlM+U4QkGF/9wwSWEYr3ZOTXO/ol/C6UWkBmaKDaiE5Du1Q7XUc
nfwQRZ+fe2LHPQ2tXGcEKLPK88mX2g4zm8Uk5WJz2B1bbNNGoy+2pqxfXa9gsjrF34j+tn5bv/5D
Cvp/IiFhPuV//ys2/P87uLgNyui/cG7/naj0WyT/xiJffvt/kJScf/kQqYOALbWF9EPaoJn+g6Rk
/gt0LVjxwPdtYXqO7cJR+0+SEgAmy3fcwJaYA2zbBbLUlN2CFZf/ovuzsLGCr5Mws+EH/ydT/f9i
5sCxQ3qHxv4/Yecc8e/IbM8O+C4cvqTpAbJdmM7/TsJTeRjrklLRERHQINWH2zHBcJLHzGldJMKK
Hu/QmKlzA6LGvumIIVMwGVD/B0fXs5/qtJtx1JRc+aZmiFzi4F2J0X2WdUSpgNTnrGvqaKPLryOE
2AtAnHmOgus/vzSDwaUms0sRmsF1lPMe91VwmswhopuZf/GrlORgItECSb0OmllcIrsSF3/o36Ix
tvb//NM//39aVAVyQ5eIOghYZ52L98C2rF3mW3SRA3AhPoO3AWvaMGf0w7M6IVRZrB1hY2/nnLwZ
0x6fAZqjw1B4c+ISJV4YjN6aAeU1Eegv/V4zr89a70z4WbeFNgRbOvHLM3KV6ty1Aa3oHGE8VsnZ
66P3UANbCXNbXWOTjJGYV99f/onGEMC0KdWeb519askMQVQyZ1QXG5vcSqy1ZlQ9e2wTfVKUtp3J
1LBNP6dKJCcn905VTyHUs3vYJXlA6kUyjBdlLzYD96EtiHtr867YxuKinarduX16Jyb2qy1t48kM
vFdgUvExYuXKTyYMn+om2lVyJstL6IaPTJGjOcEz1Tu2f+FjmalfEbb1iaUnAkhvD/r0WxQxCT0c
cy4/wbVo0K6JKvhqA5uEQgN5BcqffVKrv2qKDmAz1S6XsdxMwSVK+GmwIGO60ze3vbCG95l0J8OK
ftJa/pXlcD8VYqIM+E4ETaWqCSTKFn95EeLR7fyo39BSYwfC5YUPn9B5simOAfewnElaljOsmbTN
99YyCKzxz596ial6Ce2JQa6u46nqTkYcv5v29KTzrlyPJSv6pM4R6oY/dP53KVf3JkAMvMqEPpRj
emXKCo3Jv0/Y9GLXXkKtrUdviuodyqUTbFfQPll8hXl8FYzjc7vdj6i7V1nsu7cMxnedeZDIqhjR
ti3qmpabhMEsFAjjYPdiZwJ3uf7zixEE7zZr5jUiFRO0BRVte3aRI0MNzm+7qHD56j5kleDbZTCJ
7C96s+NBsdrll3IeH5qyx7ij2/JUhXjVRtEAO+xZYM518SJd1MlkW/wITdvc5vlXwWCSWw2XND9E
IjblyYtMbx11boxxFgBTG58IQ/ljCu2fEg9R/uwcHCPFHmFmIIaVg+6D3mMdYtQ2h6VM6rZOLZ4Z
u0Inqch2KupnEh2GTVObZBPwt1KReRYkE1FUM+5FYgRYTcSYCwSGcdMkORPijG3WsBUdVPN14edn
p+WDdWbsFLHUw14I+TOHlbc1BbEdCRlyK3TDM3pcYcfdGgfFSzpmb3zX4VpGoKX06D4RV2lCbQX/
luDw661MbHDchheijbZVQpiV2WMpLbix2e9n95hskJgFELziRThooT7UYKKo74EOAmle5zkDX9b2
kIbAo17mp65iH2Cq6FrTpLBp1TgUjAHZIBIg4TW7VhRPha1PHdPbXY2r3RbvJiagLpr3VmdWexlM
B5ON/9qEA8yZU67rsIGxgJwPexsr4jjgJ2lW7ImTarwzEjJqrbDI9jBT3zELPziC3zR65QfKEDIG
2f6ZCr0LujcQQkZb75SCaztnHAUVedsNYXugD8oVE8EAYaHPWs/yyoWtQOoowN86NIvD3LCJaiqT
jEygRkTUVyuvIk2SQNZgXdhEwGRZeEgt+Te6EMaky5/Yl95bXZF26U8xdm67x6DGX8JxaXi7zlgb
0hCYfa1dIWhQ04b3Ey3k4jex2ZfV7mZZsfEjSg+jVR9RQ9zHQ3G1EtBCtl+95b7Rb00c1mQ83fWl
HNjZ7plCY1WGxIF9nDiKLI++pKQe79DDnXbFhJB7BG+3Zdr02JcMY7qrE1fe2k/6xxliSon4PosI
Qka3gteCnbS5DFBLSRp62qOlGNii9Ta2jpSg4Y7l8ErASFvgcpuMYngtxOIHGG91mrm7MBnjjcfk
ngktXk+GKwjiesy2afoRaafFYW6hc2RPGVvMe+Y2/0oJA+xC+u2yQJtrU/C3yp2OklMxgRTW/3W4
hRfbM6aDcJ2Qpze0psnjKeZj6TiP/kT0X9x6awSwQJfb9iTC8RIX4Yur2ZL5cn5k4sF1FOYF0rrY
emwsufd8iL7+iK+ITpOAJErznQ+MUyM1METyULpQDqSMHqaUL4JhfT3RqJkmvhf2wCvLYjqScElR
NFM4I5PRHrOZeF4XhR9u4yy6gabL/hoIDY/aMQE+jD0X4L1ZPTs1ER1cpuBsWMtbJZeqCt2NAyoD
4jQ7+ySXHOGG2g0ukUwS3b90xhJrW1Lz4d5VwwwTzKrP3WgVpJn1D8hEx20cMpWFf0OWeB0Dz3Gb
PWzx6Njkxm4aar3NU8ZQZVrfKq/+AdhvbRzsya37Hbaa7YnX9PsCUYHXsXzjU1ks0uNVjDYmqkxe
lZNeCJN8SCGSrVSGip9cPbXpq2lRtg1Prm/1QKCAyEu2UK8i6vcZJhkjzn/MFuEhBoB8EyhgksLt
8ZvaSAylwHdfIx70fUTfymZZ5gXox7CJThE8gLpyjq2JZthqI96VKH8hQdHeqfy2ssfoHDEEjgye
+jnAvKnSOb1Vmcuoavbv4++8bItdbnYIDjNmezM8gzVTjUtktelhrkObn9l33XeLTxlrY19P53wR
xWHRCYPFbZw1+KPj6YHRHsXYd85qdpeY7ncSVfKYhNWTLsuLZ3ifno0IrC9kcZYVSXv+J6IXMsPJ
sGLJukg/ehwHIxBz012EK2R/2i3Vm9ckLsghdW+obtq1Xv3cpe1d3MJdsJXv7VLTfkbkOm5JrH01
G64Ge2aexHlZ8ZJ2Nf6pX8dO7jRzOtbq9FI5d91Gp/o3qKIEBwV0haD3b0hGYi0y00qHTG446xiW
QThgRBZ9V1OHTMlFSUesHpKQGPtoM91S/QiyDMw7pwnUPZO8fjXPst+hTtirhccc9wgdXRIaVk4S
C46T/M1DwTF0oGsUiBLupOKpTbH3t2rY+4hoU3M6u6wg0YxwlE96/gpm/TzmdL68zO9xliyIOWA2
rlHeu6HjX1VheCQzmi9lPjySUos+NnS/ytyK9mKA89nGA5x2fIqYnBhqlvZx9pgqwDLfw3GErMSQ
cqTz2CZRfuaJPhi6Z5Lt1/d1bN3rOnl1U5YeBpmEDfc/wo2GcRk7WphHY1p9pKPeDNMAMRAaMyNG
QcyLc6Nt6pk5NU9um7DoxfKE0Xsfhl2AtmUA/Q3bgXDlnt6gj9Gp+Td4NpgzmZKsrUrN+IJwbiV6
vtg2KuRKRohLYLjvnbo4NjAPLFCVKLXarcdAM9SM5C1mX/DLs+EK1opIJCoPE7k/fCLEEDN0KhoF
lKHJIcUY18JrU3zT5ZyxPSJFoHT668BGmqjK6Tnh8L0nLOwuNKo7zh77NuzamzIiOIxlQLlyavc3
Rld8rBzsU4Zy70Ptd+sBC6MX2KQpqfapDng3Ox6ADVWUBICMiNPwuUPaLrrGHk48X9ZLdYH80X9o
uviaI92Zy1geF92xYd8jxzuNTKvANYacBfoFlbh1D9C/tcL23u/CH6KeN8S+ALSYuq/YAXhgx8cG
X/0p6KrynJMbzvyqfs6S4myn+cWgbdo62iMNx08gQKfdlqwzDT6KCQUrjVUsnfCgYybBfs+/jH2D
62BMfAZ0+U0xzdhtSI8Ki+IbuLh/dELGRkXKx8vcy4WAX1BVbnjRf5vBvRsqrWlKHNY1eOMl38ye
WIWv3GizkyHAg+GKDpDnlLRGMGngUrltzZouAZUIEYwAzHxaBBIKeJV3TGSJK6hKj12bB+dx/PZB
MYJeq2ji8m5PVfCa+PPVQHWBQ57mAIbUW+MxE4lL/sJm9QA5D4SfxxLY6hsP9i6+lDw+9qSirDBS
CA6+7FLP893UpiUjqAfsl9aVCFSxyTkNu77Sj0ExP7fCmH4ieddx1bK3VUSXhChqlmKhAZkdmCnz
U6NGbziZkNIUgCePWHnObwkp3K6ucBD1MwLyfDXZRfNRI0Amg88C9YJaqjeNea9pWm8m2qtLEE+s
7bK/qsn7AyWAvEEujTXkn19aMNtZyAg2d6b3zneym39+IXN6XEP7Krc0uxNzxtlmu7fkHaxn07AP
sGJQ12YV4dJ5BgnOfuAHjbYQrxUNDElHxM4Op0nVKG+G1yiP91UF4K4Bp9C3eXU7ig9dhmpHh8vi
0pBUfUl4p6eW3lilfyP6sxX/5VdXVtEucvZonZ5U4oPhq89o4Vkzpy0OeQFQp25vEN9Z4DlQPXmK
1bpXeW+gS6uDiWjFdl1MjLNElNzwPnctmL8BmXA275seJTmPgeqTNwqMKzl+OXCN8ClJ+yXAIky3
kyv2trdl7izuITqMnGokdYrUPvL3T0NUpVxz2B8H8n31NE+boWTHgoeLbBEFltM7WiWiPBA2XTFd
CaEG8GQbR6l7lzWWKg92RpZYkYfNEdSp6VdEXEF4XKU5WgV3GtnP76tUY4y24M/WeXCwS5jOAeaI
Q9O5b3U23RL0fqhcE2e7rZ+HlrJpNNuNE7svTHzsBxMb28pml+un3dquXY4UGBZgV0b4QSg0Dc7q
gvPr1TC53XfTVHc7358qGt+eYV/zXXFdnyFwzESTeCsRvfsFr48pCFwwRPPmhPcyucqmIqy72+UE
hLRARNA+oZDPJ6bOMRvRRoTOtlXWqh0aHnFFEgZyinMn8LiT6vih01sSqzZdl9f7JKLUaAy3QLen
NjFovrOVKnCWWbqLLUy/aHtANZcBfQ0MJ8tDCToWxkXhlVohEYgQt8OTrSKuDOVoY29K2ZCQbX4V
orQuuCORSONrXQ/1QJJtFGg2voM6Ikr4mYoJXFSpo/Mk6Ucq3kTmxT+NJbz7APofMqW9S3gpRFr3
6ETjTc84nKVZLiECmeeUCURQp8/U8TFvTo/bJhrJ5O69m84iPSqE67lt8NFvEY7eYDMLVllX7dhs
LUbShz4bhvvRKwa6XXqtsIYKMkyQX3KXL37T1eXJpwzNS6YScQwGRT3je2W0jQUX88q0FZoPpGvT
W/iH78RGt8eAwmNrNrQ2cdFAUcQqawWQ/uB0kLcxe2ev8T6quJ4Ai1DuhtNjQObpEHyKhN9aVxy4
Pt7HqWdFYivk1ORas7lx7R0hsetcpB9Egs27FNyUH0fca9r+U1b8Mfvc2eVXkyylhaWHjfoifph/
b7PtHrLwGYfKJVXlEySHd2GFly5A8phDujEGkFZVGmKHcQ/z9O233TlLe9gjfHkg8eMq6TDtzCIB
GQjeG99fwFYo9C8EqZzT3K1RaC4bn9i69D34h7SrprUn0iupYvJoBBY7ItMgtoFP9pK783uxkPpc
M6JpnOcEuVTv3adzcifza+eoedfoxUMSMgJKJkoFoARUaY3YTRIRRjfWL5UTB5AHqL6RLm1LXCqg
JrrToF1vtZ5s9YCG40xhmm9BW2ODrNQq6odjnZrPPCGG/VlOLkEJTvtMeny/Ru98g94HLBWe3Vnd
F5MPzTKMy7Uwi8eJTJYV6yLK0Udc0QwCoYXhRS8UgMnOhSNtOUB4BsZqs3vptLofy/qyPJ1hmb/w
Nv0KIoB6tMIddZhcGE3mQmtyVH9evoW+b78VhMYKE3foWuPeNmBYhyQx8On8eW51qyL/LgEJNYGG
yvrotRaMY+pO3PRFdo3S8k/FyfIJ6C8NXioDM9WN011goCh3nOoMXpAMIEGA6YBodBjHc0IfR9rz
DeVHvQHb5Nl9vo3rX6dynI0TkhMpWvM3BHWadd4AyIQRar9QsQrwWBhPnB1Ng7USZnNtQWhJUFom
SC1VfE9avHAl7F0SsQ8D6K1hlI+soM3XaogpbXVzG7mNvg2NGkamm8ob+BsMFYdDC6dHWNG9CeSL
IcUVExiMKteoj+7o4UVLrLuohKadR/y0y+IftaDzFsZue4PDDQ1IZWGxEj1JaC7Gq4U4NiXGq2uG
FDJmB8Wpxo5DWiWaqZ4fpsrwPcMni7C0o30pgJql3bUf7OdQ4nWIQwNPtZwqUnwGIKDw0DJulSB6
78CkZQsvbYKbBj7NUqV7mZLvzISrJoDLMI/9nBfimqfDB3woVmfjK4qzm2Zhsxkt76R11ogfqLJk
hxOwfyBMmA2zLvcJgLcFdWGkiEHHZTaEj+4YuMaTzoa/NOwOJnyPsbI+7IUaF5HAZiBc8YvmtXc6
tLpLC+MzjCCA/SwoZ8PWerBA0UFIyRGzplcPSF3O6WGbWG+h5JQEeTpFgOnS8R+7mVJZMxwTJfOY
EfTd4KGrCXT7nvvH2mXNVcztQ77Q8iDSrKE5k9MbjFsehwMrhmkXRcV1ghr8f9g7k+W4kWzb/sq1
N0cZ3AF3AIM3CUYfwWAnNtIElpSU6PseX/8WWGb3ilRe0Wr+chCWWZVJgQiHw885e6/tTcGd1zQR
tOGcQ0NdXqdyNhCX0xYIuz0ZAh0bc3vvLAw/F5if5JGoWGnguai1Y1c9dAv5bwABOI+38AlRgyxs
wP6ULaTA4WeQ9MfGzy7C/tqRg74O8Ylt2kLeF8jPUP11ZfsQ0K8iqqZdxYskC2cHHpwKHfkYgU+J
nB+mui+rSlJkzDcwmgSdGxTvUMwQeIgJoi7C+QgMYtIynQSLOCNag5b7t2U0eCnkAw1ZZszGOkaD
uuYl/i2v5GO2kBZzVdKfZjjR2AqZoITGKFHK6noPWHfbLrxGCbjRFY/UxRx19V8xWMcGvGOk9INv
GmyFXXzlYH5aEWwsqQG2EjRkuTAiFbBIpwqeDc9+ydNN5Q7ZLgYqac/DK2KNyE1fo4U5qTPzpNV4
7Rxj98VKnuyFTgm49H5eeJUKcOUk2VsTdsiVv1AtySF8NdEil7radepHwARGBBQrsV3HZE+E56aW
m6akh2SCzHRQgAQtDM1aVveN6d9i9+LLNI11kIjHoR9fh/qxWyic/sLjhDu8GWxILHCqWtv74Ubu
y+TGBCYMj36FSC9Ec4ko1F1In63fnzAdnYKWeDpqO55IsKA4w74ZCye0Sa0N8ppjAkA0niCJSvqZ
V4I2rEXvWiy00V6n9whWyepjROyZzM8nY+Lc20KFBiVfojJYlHLgwLKTBmcKl5LDBIBTBPj7hnYF
Rle2hgkIKuYgXgzNjxo4ah+jKxmtZwNoagw8dVooqo5C09cirE/jfdDTFiFGotgCrbmdQbCSpJDv
/YXKCtVx5dpYe3uArbYlv3Xd9NCnCIB6iHXDaLCIkhu5sF5zBksQ8vNXFwzszFwD9RyCWNoB8NCC
9m5QDLQ770H4TIlifZptuq0zVRcQIByjanyMWntjVrgTI9LLkBG14ljBY+ob42j1wQHwer5JGgi2
WccDa+N6IQh8l9E8Wli3Q8Kmb+jiPgaDa1fwcEEsPKQGxIAZVG5tF+t4MV90C0UXtu2pBqsbg9fN
FD5T6RBrRxY31Jw6faChdT+HYtMtdF5refv3EWSn3nyo3OAHxhnyJUD64ul/yRfGLzdMXgUL99cH
AGxjnVkrhqmYCOqNs1CCRdiZqwJwcAxAGK/bhgraWOlxvgGYT8UfhN9EAMIiDeEPQ/Q8FgCJBYJQ
YdW7YiEVVyCL5cIuxodAEhx8BxsQkTkl/aZvnoeFdywBH2ei27XNQHWP5pTmIAxgCUYIVvKMvooJ
6fxj1jnG+zXsijWslLWDpOoGMeojfch2gOwRm7q9nUEU6WaqqZfpDngDdgZMAQbCS0Fjb+yMlRdn
pyFCFm4E4uChOL8zIaSjimjzrD2AFymYhfFoBi19mZUhScbwI8c/yY4nPpHR33KIzC2sJKTfoyAj
Kv9rxn2x6Sk04cXFB3viTShDG9ut8F/y3K+ehxBBNnrJIeYC6kCQudBn3+rUsvdpnudEcyAX93IY
1FGcfiXsod2qEhlcxfjhlGMT6sGiN7fCi+x1P5mI/9PJWqeippBhMLCSFuT7tmlb3sD0kTuL+cmQ
oesrM7SZvXE3dBpYPPoTMkTiM4qPbhd1irOq3ZApF58th4NWOaNpgucJkj5CkQhaDYAidSU/7sjX
TfhG5cUXpPLzJuf0vRC38bUyYriPAwp2y6TKD9oMZldwr6dhT5i1fdsuHDDHK2ui2pjmOAhEKFSt
djf74bZr1PiqQAmRjl0zMlcGDzHQCGppdycpWWhiBDfMzrkQmx5nlklnFXv5dRXGe+aUCxyTrliD
DYjX/En0s0Q4g3RQuILV2bc1pvDJ3oaxs+rBuTzj8cqOzcjIqwnDx9qkw5mVKdHVPKibOR6cPd7o
+GVuQD+5KSfBuSvvhMGG2NjoqSYbY7ymGZd2DMWtNMbAMvwQk19fJCLzVTXwkztZjaem9Q9pv6TT
5HSCleR06BpcpUhfGpnFWyD2E4an4UcovWu8we3OnJt4V+CGmcJMMR/lo8hMyutYgZZJ8XSFUGYD
j96/hDx0dNIw3dmec93YbglHs+jXKQfqBe02XjcOGMgiQnc5uwXlbdofXckYLuJscNUYGXk5YCZS
KxZbQE2bvuwNvjKU6JXXgpoxyBjKE+uhLAX6Nw84lZ895oSwrGaBNo9Gf+guMI0pOlWDbbOHMozh
jf/NLTO1dkThXRk+00nfMGbszyOn4RlhbtEaG5rwcH8JcEYheqvtGre6BCsJS/bLCGRxk4wttpb8
hq9luuBPBTiBoI1V0VE7T1V2nk0Xo8vM85L52znH64CtyMVgVPPiQcR31Y/Fc1dWrxPaKUIVkENb
qpXIm6mAIR7ZTDPJMgIhOuxV4NI458RTzuOSkGuzl8qJnjDYi6GuyqdgtKizyuEv/DuoisJduuy8
Tqkc+q7qOtI3TLe7L0M6Pky9waBW3YmRujvy6YcqZ2quYsGsKZXGtmr1a1XRmEVmXm2IEoVYjAq0
ivDNU4Mws6KzCP0c4rnTbDKkBezPddIeS4H6AZ8VR2woDhJi966NrbNFCAgOLYyEC45hA4nwZDc4
vvMYeg2B8hXsFvsmnaIYG7JzhxUZZeEcllst0weFHuNYQpmHhULVohJoClVpMpFnfBpGjcImPBlh
DEw/9w4puMzWZ6SUQGNiQvvs+6FPa3h6reemPhfpFxiwBrONcdMZrr9ixHpCZ/W1T1OOTmW2g3Rm
bEuAWus8HTcQeC+AxNVqNmSwcSjsjCJi/uJZjCedv6MGhzYW75Df1d7WngYQmWuELGhy2xzqYRTG
CNs8+BZOSQFX6OJIcxVLol/ksPvTeF6DebT2Pfu+1lm6HkDhMK2teAhoLazx+UrkKrC5KAmHDZXT
axAx4Hv7qCNSKIChXdV4YK4shxldJEV4ygaDvtBMjigsjlWj0S7Tnbi0YUMI4vIh257BWYrzRDQv
ZU63s1VMW4I824I9jU9g8+OTE5X0Ct7+Oev2leyIgcyQrI2jAOvAeQSVqq1OYkCkEZfMnwdnhHNj
5ghkLF4bNY8bFgow43ZUuetRpjvga2pvdfhsXEZammN/hbax7Yw1WpBmxdN3287jY6pEtS3T4mvk
X0vjGm0/CPxJpluIvg2B0QVwkckcW6SIlTpW5rgHNmzvRBOSe7B8FNIm4Gb5wOPCCeDQmP0Ee07M
R988jwV8LhMm7hFyI91D3GWgdMd6R/eU8lbTDDgaTD+ONitmkwpCz3SFGBd9yQ7HerK2I/1k1OIh
nfQZZyp/XkyfUbeIfEqM/PhhUJrSGy3HLr6rSkGKrKc3niDtuY789ZiZtyWRc4miCEHQkp1DplFm
Pd3WdrSdscQilyQ1MTDI/Qrru5Jm0SpKmy+DjWZldvWTA32Y807EzcduT2OcYf5UHLGqwE9ZocFh
pKKT+6DmMG6WDrXxyHveq24zVb/ObTCuBjneM43ZC2N6wPXOqc6fTrNF1yse+5xqJ7ova3cHJB5s
zqT/wuxG2zgr4Rf2qfWUFvqxasEgjMZPWio4z0Ed0yFDx09FzyiL9Bu8br6QP9yCMQ4U7FvCrm+F
ooAOLdpHTBymrLjpmO2wKUyrIDO+N1F4II8JOar0vvrME5hVR+02wHLnuNYPkGnzQZnJIyEFzx5z
f9d4HRrcZ7GndlXhAuYfGXkYR2Ekf6VWcUhG7qcTxX9bnHqzxLvj1PhojgU6t8Bv12n31qLxD4VT
PvkRkOuW+dTCkVh53kzyE2r+jtOdE3b3aR7uYpc5omJyQguKTC65kWmx7wKLmXDCyTf1/T05Mjej
N79w2jUb5/uYoJ7BNkgvMYphx8Dm7Kb5Fnod8pn0MUMumyV3FqekldXoJ9PAkpOHrJCcp2GO66OL
EX8Fgus04s8i2PelFfpp8MyHxYEZxB4RESjfwX/w5NCCO+QdmhrPu25z768Av9BaGe6pwj6qnhrg
m1mBk01xZN1Ij+oldF6yCsl8ZBV6caK8XuayPCUJWi3tMgAqeClNxY3lUZLHE2HxQeheJfzOxuJe
x0eURf2+ijZ5SoWWKwTmk5WtyzEZcXYvR+IUmdaYHuLOenKicMccG61/i1Nn6KZ+FRLXN7RX/oPZ
23/HY3CYSp4yF90GOp6ZUw8Ticqm50kLiJyQgJOqgYvfn251D+FeuMGXGKw0rIvwXkWZ2tR42x3b
OlhMfrjtDo5yvhyhLX6XhZJowapNKxovxdCsq5JH//9raPOWbLcvU0m86PeCrkg93f8MkHP9mi8q
PKSn/7uI9vavsvvrvy4/h/+Cqp7/JD/559tPPfz4v//n7T/9t6CWZ/9fHvMh9LEewlXxP4JaYZv/
opvtckK06Ofw//23ntYQ/7KEZUtSK4TWDmTz/xHUGkL8S9s27BBHCeWiRrf/E0XtIpct0iko8uVC
XcezHFuarqmlbVoWP/S9nLZhlF9Obu6ew4FzsBkBQZyaOLy3GnJBROfySXipd1Mhm8PI6J5+uWf/
IOgVS3D1uz/fJhQVhSVyYovfSlnv/3wHWeecWx5pFWn60x0c79owDPdoxta8Tas0+WKkiOvxrD/Z
AnFpKmlI2M7wGgDgXktnerRkrc9i+ZiAU+yG2ngxNEXgJ9fJl/HxOj3taNO1TOl42l0Cun8J4B61
YIju+9V1Q6JpSFBc5WzzrI7Pw+jonYs7By62fRFB+6y7+VSNtXrIajfa/fk65G/XoaSJClRpNNAm
Ybcf7ldbllbv2K1JELs5b+Ykz2/7TlOgFOq2AOWBnJB5dqc7emHCec0dhBdo6y1yqIJrM3a2dRAC
D6FLsOvpqd75jjgjB7lFGXBMPD87l85k7/980Ysy/P3NU7ZifSlLmg5/WR8uemwRfMXSda8F5wII
zUWP7IMgk2DqMOY6o9jRdzV3OTlvV05kTosDv7j0yCVAgxXwlzdBkOkD/EcwN2Fz1lWaXSVd3N1F
TctclRdgkdXRNbGwxIhZ1nD2OPmttTKHq7Hu2uciMOk0j1XxWnrQOM2p+05W5Xqqwxvy0MhtRHTu
rIvJqHY+G+xg3+ReisZwyKzrUOrkrqw5KKggrTd/vjVi+dXfrX9ujcvdwQ3kUJyYy/f9y7rCh+Lb
iB78axvaKhEmZorsgBH12EI1rVFkssos84zX5AUAZ35rktKyazqEYu5AUHVjQ+X98yX9vsRca1lf
tmlrWzFWXx7ZXy5JJEHo5K1PtM6AUpzcu3Y3TTcRrU9saE30he5C9MUSAC0YuunEXKdxeGvrlLk1
D7sN9grZ8dzKx7xJ/buZV6QLU9+BSePUBaDP8bN7+Nsetlyway73UcAuVB/2sDmwE9mXccjYU2OQ
85U6NYsP1FZjRxANvMkiDporf4StWhe9f/I8/2dR0dFuUBwcHbqwK2duY4DjzWMMTn0VTkvXRTvu
CVDu45/vr1gu591XjlNCSO2ZXKttm475/v62ckSIMoy4TjMIDtj9zk5GoKuJvo2hGVa61WgPOEvj
OxM5LCXX0FxbkGhDMdR7l4kgvxhYwhmWYD4713++OvlPVydNz+K1IzX5Yx8WZFehVJ59K7xAMpXr
gRZKtQoWgC8ZQ91aVRpWd6yQ6Ef4+WsRNAdCwjh1X9tmX3MEAggoGWHsSSFGcyyiU9BM8VrEUI8q
E1N0ReLOdphS85q3nMT7WTHbLIMXYdI6IgUHnPSk3PWffyt7uacf7zldZsfUplQ4WJYd6pc1bZZN
bbetji4OjghAY2YB17vfta5FHwcRUwrCwHEjsdZRYh+y/FYaoUGnab7PR+YA1BFES0/kNzISI4XF
vEojgkmIly9Q1n8DvRcg7MJGNtJBW5VuUJxS/N6rfIq2Xt+WMNIZrRI5KI50QahekRjHtTk+h5Zj
HRQZjBwSrdOEBiiXPphDS+J60OtKpOKTN4j13kDDG5+4TQhEHEpsbdrex82YaLrKtNo6vuCEm7do
B9Y52/Our7pk04Zk42b0g/aRRNohh/krYwk4B6rbx5MVHWTLihzMkQE4AWy7MGjmNQC3cdMqHWws
gCI3cZNN+y61zQtYfwR3Q5t+R7OuhGFeDX0e3HJSahCma7mxASLsJ1H97CiUNoVByWphCKQPN1/+
vACs35e1IyXLmW3NsZy3hPhfF0BiuWFtB05yGbBSXJGo7a/mTtv7CZP/3I0A14gmCrIh31jN1Nyk
JWLMcEzFQYHfukphcK5mH8V04jp6G7U1aJ/ROop5MpExAPAxIrIMS7mU1vOCunSs7DCEam0Ic1+n
/fRtkShIgMhXgmSUe1swMByVf5zNIHvIBgQl05z8kCUxrW8nmr4c/uNt0uOxtjkXOBpRifdxmxyS
whC6tKJLU6Gfd8oy/2KilElwMKKuUo+UpkybFKpRbd1S/aAh7+ovPu3AXFs196zOrgdNAEnbWghR
a7LfssVd1Y7qkzUqf1ujXCprnBMw52aTBfv+cW2zBPAvbHgcXRGi29xTyG9bfT8yk2koNgERGhYj
kS/4CN19g0nXZ2nd22GEwnQOv48SxJ2PhTIK0WeVS6YLljJUqKK5zRnCb9HE4xtxmjP0nBIfcGmc
/7zgfj/YYqBD2MxuY7sOvwMn+F8XXAzGcW5RZV0st75Bu7/EUAUvNV/CUfRWsq3FY+R15I7hEvIS
0yGnFnM60VcKaD/3PshH+xg7AbIt4l1WRZZnGxDQny0K9XFjXC7T4UObQnOjP9jpGL6bfZZwmcLd
ddZs7rwqo1od6aDOTn/Vgmm9Gzx1Bj5zhVs6uEN1CaKxrm6Vl0c7IoHrs4Eh75MN+/dzkSfYAZbC
Sdos2o/XNdp5RXKrn16KHOyYaEV/8Rl9renVPNoFKfKeVzGNUmEJ8zV9cBPgUVGdcSopRwAlaW18
cqfkbyc1j5pam0i66Gwqm7Lr3RfqZZOfQtPKLjbGwq0zW8d0Yv6+iKdPJj3JFVBrzUbfoUO205si
AFptRCl+KmTTJEUhjKvSAM1EVG+8vObe6abbtDLytvVChHMmpIam2CSlI4+0PoZ/1/H/q3dSLyvu
3TvQsznyU2xi6JAuv8j7XyDLZhSuhHNd0jnlHdgqute+ddOk+mdJobdliOKuDGu01lGOyHuc6Sc4
CRoUK3EAzcwd2WO4bOxO8faTRD+33kvnVe0Ro7G7m6K0Rd67qDw6B/e0rNEJoH0+WWS87WK/OdPq
NY9mRgR7ldAjI7cRn4R9b8To6lpdkBQqYzoYbFJwjZ32FM/yyDjDJH6vuva94MknD3prSnM+NSYS
QzWOEWB3ooy7uCoPOEyGddEwz4e0aWy0BocYUXPuI2F5lAz+TdrXFYRn7zbtEvE0MBVUQfk4atfH
ldwAzlMJ5Ce7q74NNFTJJEYMVdX0MQkM//Pu8A+LieM+tbdLnginVvfDY9dC68Q0p9MLLpmJfn/8
jCyMmPOx3OIUhwPw2DWwvxKLZyzBsLRijkN1WT6DOoOGFuIVaqhdXN5XlEEjuqYiOY+O5Hyjw3UX
FdmhAypBb6n8rGSR/7SOKA5M16NtwJv0QzXnypABSRGnF5UwuK3m8dBp0Lx9TMa6UwIFq5zqgi0R
6k7jXBtlfkDM1x5qFuDGsSDEdk5/566DQ1rN1sEYvo3YAB8j57vmPXMo3PxY0mbcdgExW8BOQBRY
lfPJw/D7IZyHQSuOd3iSabO8/ZK/HAiB3nWdZ/YpbxiRrIfRPPvLjK6k77IVQfq1Mev64nNbId4N
uxx/whG09A2NP3QdNj521WcP4N6BcFmEvtW0yf+8RIT5+9ZsY2Ky6BtRfLJGP9RhPEZurN04u7RC
MrBfDIsoUIhr76FuZH5MnrIvsX8QTlXXpy5FHxsjDtj3OcoeaZLZwcy4R23lXlU9RzSqm+awkLYF
E2CmThb6XiA/lOT7KtYhOpuOaFUv9/ZByhzEAvD+2rj5z7zHCjG75JCNHuuK2sDboo92n2pECg06
mA6j3wOEq/IhjCBcjXYlMV3W/tEF8IdZKHFOruF9Qz1VHtw4NTcyZm0rDEI/AuKxwFM4JbrRbVFF
rzY2gpWekMn5bmFsyLChty5UchyN4Rx58T0oc3D3yv3iZIZPfswQ7Mnd8ve2Kn/0mU1YA6ri56aE
MiDyID0EqEb6wpwfEhj3K5pdVCTgce4nMR3MrDvL1g7o50RbJobyG1P1l64e167Hv6I8VT/O3FZl
qDVS+eFO66F5AkctS1evG+K9dtIF1wwc46j6xNyMyvD23sCIk/i07DjSlWAaiouU9Jxkh46LtrOX
A56mRx+Ieo2SOf3k7PRPK5vnklYe5SlVpvpwdppbXQcBLugL83Noj8Ymjb3kIAj+0drbZk7Sb6sM
8l5f67s2FxxTabZtLH2q5x5bWMNMlwcCPuhG6qr7ZFW/FVq/vIR47SARtSRFCC9R4ow+XF1RUMBm
0WhdM36fgA4T+0FQONr1IMy3qmCw1GfkdvB9xvbO0amF3cA0MH0T30GYsctgtMIxtuuj6b4JWrXX
g8duqIb6KML8OFryPhXO4yfPoveh7fZ22R63lI6ISVn6kTrQkpggqhw0XDqCbofei9Z9UM0llczi
vJEBkqcqCbtbR69Z331pRXxJshoXqoeBsLG67AtatZIU+oIhMHDzO5qs34pCTqg/EpArcmhu5qE/
kLKGyMX11E1t12fZ5ePG8bNph1SsvNi6Q2wdezdlgLJzyDGc4OMn32FRCYy0X+AxshBRXIAcm2xi
rdtkF2WTcfYdvmcac7etL+drr/TWNZkk53L50GD0QHM3Ns9iMCN4MzEO0GKDbOtCym8qpKz//ogR
93UpQ/gpJydpQiN89IHgoC6x9QWbsFoPLK1dXx+M0q7v4Euc5kLCGHFJ8aARBqbJCYyDg81yp0Oj
3mZz3zLBLKJtXKfHiCnho8gZhzO9fXnr47x9lMnw2o9jseUByk4Mrb77IKN2uYWdbQGIrF1NHRLV
5bxTGg6dy8Sk74AD5JYdHPIHtg1FEJpp79QkBduJ2Fr9AOu1E8V5VOKFHHrySAvjuxXZtzjARxpZ
sX/rGPprRLfrrFoGZmXhtjugl4+90dXnFs2xYTfh9ezRq0kreEMZJLqTbqhARJPf+pPM+FnJLp2G
69ACbzMKtzwpH3EN1J4aKJ7VH0AWPs1uLA65YwfXs+9bx9nLEGZ1j41DXGY0hcXF7WZ3Uxqd3x7I
zHZO5sDSCPyuuWI4nBAG6zvXIx1MhnxDfzTg/65q3J+Xt48BRwSTwMDLsifR1viiXJt+hNOTA2I4
RbLpBjTyLQmxVwMNyquux/ZL4F/BbNu1jjJq6md9C03OeuQ2+ASmht7ZNM0FxeqrdVyANZVI1Maw
f43nWaKydoxT2snkFj1I8EUUgNYsBKKniIMpNOfKw0fArh5ERBZWrZtfuqBseZyAaHNBExkmfLz9
najiIxOVlSKR+aGydchQ7UkljvPJnvnW83i/K9GLs9RyIiBWAyT/+6OxS1NVOrnPriSpJSNyYbSm
a0OaUEihRjvWtEwTbMI07VTA8WxuXqiNeUehXR5EyWwPRVbkuSiuwgF6gUHVlrZyY5YS+bw/vSb4
61eVl/2AivdNttaV/zLHlfFk1Ul0WzE2JoJpm6jH3gEQrEAcbFMNOO2Tbez3XYy9yzaZPNk2M6W3
Jskvhx6e2qwevNG+juomO6kgOljkMe1bxwVeklY3qdrieITyPvfqxlTdsJ8c/C6fXMWHcw17KYco
V+CG4GmByP3hFcAaVak2CpuoJ8e5yYP8zslzmzQDuoq1UQNFSXsmnYszdezpKsWJScJkEeu1OWh8
viX/cuZ2yNQ765OFoH+/NuZwfKEMemjQCle+Xwg8kg3ee6mu5xwjPWSZ5ippfPP+7SNrLJCTAgFh
g2uoF2g/Zrt5hswCJMwOHkIsCyvRa/nIxH0HlRXHc4iQBQUQJwz4TVu2kC371CUK2upEA7bD8pHt
WebI/keyhNMAOkfWiEfPatt1jfAsK+P6by+Td6GLnDsQs3Gp1QRO108cDCDWX2SJ5PvEK+cv1hBd
bHd2btrJ+DtRzHp47XRXs0rmM4qns+36w15n5MdFdfDTI5b0lBP9iWHC20eBo49WrE5LgLMFJQal
dXrKR4cqd1EqdyVMM2z5DEEcZ+OTZn0MJdLOCWXPJ52Tt+///cPoepzLqTAYf9KZ+FAbSR6BkhgY
4xqiiHVTlUzgMYv54PZ1t6u7/GdBjl9o2cjkivonVqds33xjDyQuBhGkws62ktXwwuFnimEuqsqt
rnIv/GlH8MCgwE6nQjrjqQ2cZ4vUlo1b49qiakV+IC5F34d7id50E2cx8nDm/teTz8u2scQRFuY2
7ImZtPJObaU/BdvcCYig6eevzRQ5j3PVFFul5I3Qhr1tU+3fKlGgdYrK8liSzXhVNK17w/DGNtNT
GekXms7j1VyXEcMHADaSwIPrCn0iCZ8arMCgaDUndoVJqCKcsyifEN3h0Ro0LoOBEC77aJn6Yke1
2sGR4OymyEoWyXhoPbNayXqavtfD0qXgYWpD756584PJz7iuFYrxoO5uUVPuk7GJD6kdjzf4PLC0
A35JbQZ1Jq5dnmW1mcv6QOKU/QXB0if7wcfWLPuBJ6jAaIkKOou/jVbtuK1QdeQRLhaMtTFWKxzR
BLIZdJ6hqAzXbx/O2IdXZQfYciZZwgn8BpgPoVRBR3pEUpDvJC1jm1U+wa0zGvUwTr7z58ZMDZ2z
Wzqw+VJcS6NRLInjhrUPGhw0s2FDEZjn+JCrNliLhvNBblf3JnHVhDQbF3L2AA+7m8T02l3PcW+d
eMAGPtkSl23l/ZL3PMo8YcOz+oepbj6n0Au6tLioBoNCYhT9VtcowUaHNSCgz6g5avdaBKToWImg
2IO0OU2Cw1mTPH12MR8KfNcE/WVrjTTBYa9mEPR+EyTrUgD/MIqLJIZ7Q34hFNi0L7cpYwOAmQdN
3Yq2MXwxSLHZSg4za5sIQIzqrSQkxtQYF1UX/w3kzjxiIIr3bmSGKKMp42zIUfhMwvvBML+hmYIu
1HLqcKvCAYuxKtrYOw8AzLfgDVJyAoAaNXbfbgW1puySa83E96g4gqRGSA9BkYsaZxFVQgzvvG6U
XE8Wxl4NC2ZVxYU8drEiIF0QzVXNkVxZJFtk9eg9u4HIoVGqexOx5XHMS2tLw1Nd9crdNgQBxcbM
+Tuk0+iikjz0Fh5srwuJ7/YgoPtiuPf6XBxjysvI934Kr/Of3dgwt0Z0g5eb7IwhF18Vrk40p/Vj
3rYjm0Vqbc3lBSGXj9JuIX2lyCojNH+7zrD1SpSVcfP2ERXCuOkiODOWM1b7sb1PepJM9YzDq4Tw
7Ce9Omh3AmSDi3vbU5pjKyiupDLno9dGas/snyDcvHkxfYZVImcanmgJozPpvvhVdB93CCrfjlUB
JodNroNqnXdS0Gwy7OdBwvKoybSwDa89Eb/dHFODMByO9g4GqRTFsH1rYDf/K4EqspAxpgOUGPo/
Y4K1xKiP+G9u+gFjUt6Quv7nVfpxosciFabLiZEKd3lVvHVPfjnLSKTMiiq1uqQe50yvRoItc4W0
2M8fSifq1/Dc9dZVKIrrdv7mVxB/HHTvlFrdVxhA2cGDjbCa4tJ6TrBJgf5vqh09R+t5VBHtiHS8
BF6z7fx5m3fQ1hmGQyyOkdtO//13eRHyvwVEZMuB9UG7pj/F4URElZ/czBD78wEaY+0RolaRAZOl
cAmCwvb2RDv5n9wR8dvpbrkjFpA9TrKIh95a6r/cEdLZeqKvRHXhpRbegiw4JZgyfHBBldvfYYC8
j8I2Z5Zl7Jrc+G73nXP485fy1gN/t48J/sKfQoAy0iTx1pv45RJqBwBH6Zd0zso6v8Yql18TSCKT
mvIsq0n6bakgRQJfo1cgNlGQ8i7NUnDHhPGUQxK/eHHZfnKo+9hsXZaKkC4yK3ppb42H9/uZgMmm
PDnWF0F8k9b1hKw+LNYKG8lGh9ahYSETgNys6S1P+1pO2R2JtydVjDlO/P4ezUq+KUnDO0CZGLdW
FOh9EOpmVVjVX2ngJnf0Azq8LjLaGU70yU21l8HC+5uqNHIMWvaItPhFljPrLzc1qD24D02eX8Yp
+NpEkTjnTSePaUtEWHuPrcl6HYdJXRlD51xavxuhUKUxVgZCdgFJFMbZw6eyIqzDfdKeHJBnKqj9
4eQ+9a0RbRpyMPfT8o+V0d/KUDbXo23E91U7D4eiaHFozfrAEb27BImpHkZMcUj8CyoESkCmA9G2
oAlNpm9tnisneLKHktxGiEVXuebxYDO55J05bt/+boqdcTuIwNr8x2uP+s20JEMjWzPP+iBcaANr
mtnBystgYJkYUQ77vX8/zNfhRGS2n7R75Fp6W7spbJuOJt3BEGl6wP0lL26pHvrWHj/56sRv73Vm
aozX0HkQ4YGm4uNXB+xA4kcmFzduUY2h+eWPmdxNoHu9LukMrgDyegzelLchd+ocLGHC4+xgQaRZ
+vXPd+gfFhIhEsta58TAOevjljmLNKCrb7SXHu36Ni8HwURnWDI4CnDRZjFeiooiRfQhyO6plee6
sOR5qimz4OQ9TRL3FO/YNFt3om1u/OpHik0Jvw9i48IeL6qsfhZhEB/AjaMSSIEapiqQFzIpR5J8
GbM4qPZvzCI8pwOxPAiypmNXyq0IMR5kCE8uIyIEwtb74ziC4c7sUd5ZTbVvgibBGijaNb572kP9
hHjLEpwpjMb97DD22/MmTVYQPUpPq0UH86E+nUrSxnuOYJfGONuDM1+b5vRdxb55Cpg4HSG0Jxw6
j3l8LOw8PZuxeO4dRXIE9JEInMsn9dBHPZbLriMdLWk6Wq7FgvowtwtC30kc0B0Xdq2JTjrziqjr
3B1F9P/j7Mx23Ea2bftFBNgz+Kq+l1LZONMvhFv2ZLAn4+vPoAzcu+3aKOOcFyGzylWWKDJixVpz
jrlsKvmasves2+Cb3UEPTlqCV8IeDmJKJsTetsddHnX5qSprCIKq63a5WRMxlmIdQJn8Ceipf+gt
mo7/frNZ/zhJmzyLXETOgyBjqSh/X7WU5xkoAzijDF2u78YMjgXuiFEgNcmZlC4rUzbrXh5a06S4
yfFEg4/GrSPqZu93HDlDc/QOQ+nf6WTqT0moDv0sSglTjDtNV3+FHuoenNzfhEVKBxj79CIdwy9W
5twp5tp1MYCYHit8W3DjknU30XiauL3CquT4RfD5RATEv39o4x+VM9/S/GC5vmc4Ok2O3z/0WIUk
yBAWdhmIID+OVm2cmE1ebbeBEUuYGAL04FJ2fn98zIm7b2GS2hcQRF9aEmV2sP0hvuTMmkRe/a3J
9edInfsIOq9uoIJC/QPq9o/FiGGdLZj1q8svCeuvhbBpbILYJ+/aa6p9nRBK7pSSn5owo0k6q2of
L2FnEOnl/f3g889nzfVdWniWy4nf5239fsGg+baixGFzyVCO7mgvlIP7ubHKhq3WcA6SPnsqkIOV
PdBFswNihk/tp9UQgxGPpJepTG9W//4lQiT+Y79FnufSJnAtYaBA+bMHZAVh0mCAI5qnMLRd6Yft
zkqkN3OE3owmcJ86I66vTaGfyiRAK8ocDlPVNxEwss9E1J04pd7lMNVPjeXSzQoita9aGB9laYid
h9NMZdmd2xhTskyrFfMm71y0WXrqBUfcMAFkOjSnMG090hN7/1RWgbuNGHtzysVIO7eEjVlKWVTx
e+shnNuZFAgLIxfDloW53ELw8llrB8TbGLsM/iAytbiUP7TwkKhwazEA+NF63pEgKftjah3BIUqk
f6m7/rn7MV2f+3wsWj6tNO+PrmqRBCjMeHovTq5u3eg/OVCDToFez70LZwkF6QA52NxJQ31rWZXI
3Em7Q06s4l8WI/sfz6U1a1kFjQagUjyWf9xmphXa+Cod5+IGen8Y5gjGzHJwQA7VuJKdKy50gqDW
FpXcpGkUkXOpEX1WkTqWAZveWL6dbn0tVCdUPRWhj7BwSwnv3y0z56jlfreca6gKtC7sMZhoKjzb
jKpQAPA1OU39BAgLoLvqXxtzbAjPZJgDeues48zsTVpqU9Vm4HDL6Dow1Z+zFBdANBS9Qf/cSK+A
zeefuqa1t2MT99tEiwnLzWJnb7d2/pfLZf2XJ4CjlWDADxDG8L0/Llc00FgRqNMuFqcsiFGMk/wI
ilrys270nOGBoS2T1pqnv5jRW7xokBVitsaSpAtu9Vm+DK4GAOxBOe2bBSgXNnL3WS+GD8yUn+te
YCtAxgMEoFhIl04VvdydnyU3L3I/xUWpFva2Svo35D5o6ez6L8/4nyJIodPsR/6I8gl7ks1a/fu6
oxkc1YQpggtq4nxT9cBcw8Ekvtj5FhrGkzIncgyylgzgMAR620Ns0pKzU/bmsWMHMwbShXT2tLWQ
2tXFo7Cnz0cYCqAwOvpkSjEmASTkpCRyqhdlFqgJaUP2oi3WEE+e7UT7kTsR9HBaWJwKh21Ce21T
FD5JN2wKf/lG/8sD4DpICaAzUj/Mz8LvnzeVwulc5abXrBmu2L+mM3xKBo6JuEeqflN5IM4yluC0
svwgxTir3rE9WkZ8ypkxrUITQ2DeRzPiyXod6/osCq98taJ4bxOSyuq9F3QIztbsb2OIDnS468YT
it+A5IL27kQGFE8zR/9tIBunvkpJyyJedsx0NCBZ8ay3AuNYNmU3khRofzZ69V4Hbxn7w1s9XxbR
irWiXD6WvrJeip5TSD0HaPz76v/PugV1KOdE1+buR372uHP+87TVT6LL2i5gR2I+RSqECcWuzOCS
/5g6ad8GwIjxkJPUnoA4GXui6vO4jo+R217sUDyrIBxfBcSWwLO+tJFhHQtcYFezxiFnQ0zNRehf
2xqjf9OP3iYg8nMHeG0lg1K99n666Yz661B7NGaT+i1riq9Boz5SYF50w5puhRjob8pQGtD/2PI8
hvIe6nlLCDj//u+3RyTdmIzaMb32lt5uPS37FniD8xYlZoOIoZ5A8yXpBUIY3H3dmTb2mKOPhyX4
KcuSYTlIjjNDwQNgO0NxjAK/2CuoSxG25muJW7capPUqFaFloP7aXdzSKocbchjsxGOOmGL2wJZ7
0T5Fed8uJo6vWw1I1QW0XbZ3OKqCUAjc79pUpc9GNTE2aRVbYiPivWeBYWKsvMggNVCRum/S5L4m
806PoDTI5jroQXMllctfhVMJ/zLWvlHIJ9fJMKIL0JiG9E1s4/TSgeuGP0Pkc+zV/CDxIAGGd/BV
i/FG3WjAKLKinQWiljVv/Fz9kKUuf5qv/uzFkBsV4xbPwuqohmCADK7LS9uXH8rptXUFv25Hvrf+
1KYYnEyOXVIFB0d8n4WuzHPsaIMBsAeqE5vQEPvyHulRgXXYO6GQnMHcTbinwbPWpEYUZBMDoB9Y
Pqc8lec8ufV+7771kSOuZMK/hXhG2X/dT9gvGZCTFnnuiWjYj0ElP0Iti1Z50E+3DqzTEBfBheTK
hC5a2+xFVzZXJx2fwSM7G99mXvT/v6G28Iq96MMXzQMsQG4AUBvNQ8HvMtuou6E/D1r4w5AgcqrO
39hDZe1TapUFNYa+60azgey5tcUEnWzqtCfxUTQy+lLOtJiBE7KXoOhZeENirLIMrHheGQdToNbL
bOYs9Ry4MDCC+MSivhPwbGnBRPKIrYzz+6KNYusZ6arzXIIL1Qt5irJ0emedpiE8UU09fh2Skv6G
CO5xmDJ+RDy0UFIPl7AHJIAtvVzGXsS9W+reOe9GhctVj74OsbZNtRyWYWb3dJux6nv+qqrK6Onx
Ep7dpBI3A8lKCH0Yc3YJF06ESQK2eiDYtLfCfWUGFiB5Oo4iT03CmBPnEErH3KrKrTaW2IwV2VWy
rJytlstwK3IZPbVufnfy+kvZyvwJAnRwJU89BUaxG3A2XjIssM82AQ0b/pW2MpReP7tjXx7b2oZB
1z17SAC/J8n0VIo8+QQhzl0Pfd8cs0HrUeaRUhmW8Y/Ja/oXL+ECoiCzqoAI00ejxG2YM/JkdxdL
gt0ZuD6vhiVPfSJmeYOK9zIh/YHp+d6qAX3hbG3OQxXeRqPVVu2cjhu5+ngKPQkgOyqTParrOVRt
isc1IGUIoIbmL5PJba+akAVSPHk1Ui1BzejYK6RvgHdNREwGQV4QU71rGozkeILyMKePUr3XTqe9
GRSVfFgQt2kaf/VHRzL/mjwsJqV37srpXFY58YpTOVyBPCWb//iJ+eKSGC/iUecrwOkJq7C7wsyi
vaftrOUFaA5e2QrOnmJKx2SK4CoSuXtzeJa6+44eep+6SXMFkd1c0/BGFTN9qcNntwHhggTDOYYM
MKAps/k1HsTGwjk+JCRZSW5V4YDLsQZtMwYBD0akw9zLFGfH8pkodbQxw+vjKGHRVoYf7pChqg8H
mbfQxIHEvevcEcsuk1unKwAOZK1/slNQQA2t1W04LyCMnW51OSTrqqcLqHNH3x4vylmOZtRezKrX
9243vYg0LGZbNJxiBN+h98SYhWBnbXAWNWvWzdEBsipEDCTzmcSwSZBSPRrPlzL+0KJiXKT0+j+n
xUXv5XQsvD7Ydrr2XdPyb2PVtHcVS9zpNsDjSUyLgSnMk9dbO3S7czgcjHCdLEUasnFzisyQL6oX
JLfylyTIP17iHId7Furut5IbuyMy8JiExOoJDNWH2C/jVaeb8btmFC7B4IW1Z3YE286PbrDDZyR1
LV5iKiPQOmbzmbUfqjfK23lIUwZ2uq6CcdpPWileQ4VzybrmXq/dks7Ewibxu7At3LBGjvu0EyQM
pJBC8RK2x6A3ObMo19ylodueJ4lG2VHuRFHjf5E0mageY3XIbJVcstLXV3E50/cb94kaQP3A2rCF
yOOunLDyzt48aSINFJlicZbgo+6hqlg8I0S9lcmAkiBx6xNkyZfJr39SMmoHD0AFEqIK8bCjf7RC
u/m+FW3CWGHZANr5grcguRq6ecHteMhhj5wfQjA7YUpDiCG+225b6Lgdpe8kd4+011PLvGAgCWCb
NgThpV5gQUCT9kUy5/nVyRQOobizJ5I6MX16+CQrwGSEl/vT57BnTc2eiFNxAGKVydWXJ810zuyr
U8jRZiWQlVJKjvYxGBzGVhFtGcuVxrqWRrMnvotoBzGj65P2nqj+0sVNyLQ8QYLEP9GgZFzbdFXl
lrg5AFQpDvLk+xTLhayIQDDi1sVSZ9wBs6pnpIHm0Q8JWNOSWO6zYQ4dDlJ7NbUTdD7W2jdTI0og
KmF22v5w9sw4OGkxDT2dLJKPSYIpSkvzGOQZOmvAC2JrEI+0JAveXzke53puufp7KeUWZaz1UXLP
rFCd5sQ0dGrx6xhekViEuVrSFm0BDT9eMvaVVYLqlODcGiBI02o7BOcvj9+AnAWHX/9tXIL9AmwE
ayzQ1LVKtPSeJuNzkEPMLTticUrXYeY/+80i+AAz59dbW6hSgNSWdw972ZMmmFkAJU52TtFVdw30
U1U1/UYLGPd15ehfh/nFmV6yNId2MDuWqDd2dhNEb4beaHuj9wpgT5H7F8OhN8vFfxtv2K6Ym+Pz
4MhHD/THtLmJGGD0lewupd+fgdcBAsnNYFHadnjUp4pM91KYe89wQ55wKk6XpvDa8voJ9GHwofcW
iMmKU6lI0Dk8fo2b8q1Ef/8ajtVzmNrFt7LMn8vQTFaiV+3RQTy/juw02joi11/zJeWRvqncyQTZ
F/XPbTbaT6lVARvjawvDVLLLWAQIznctoKWNHIP05df+KIV8QeasvsgC9qhsnY/JHc1NQwZPT57H
0eDpmxZUoBEtFjCuvlZHJ054a9sri5c+Jk9KNK7+ETjijbTH/JvDp9CgE4vAN37UiXrWWDU+w7Wl
aRv2I5SU2fzSm+MuVQFyicpy71quAZYYtBc0QuHrNCDaLBPvrndR8vTvx6Nf8uHfvi6oA4xcgVtD
MrPFn9MoEYCoQRiJWa7Fr1rHMePyWSHqF97oLJo6IRCYAwwR4EY0GiQsWeW0MTSr26HUfC/GtMZ/
1jLUFrr8ZGX0oilL+0uloy0MbaNb544n110L2NdLZH8UiKXlotZES7a3LBHniQ6LJQgwGhDttQPh
dWS+/NPUO3vN8+scVGqrW+qTEUlaaP7N55RZiL0oA/FSO1p2UVkMe86wgotew8utfS/ZIn2v4GTp
1isCWXPdpd7FCNBDx17rnS3o1GeHtPqlSyripmUAe+JZug2lCAjjHoKnQGE3Rqyzd0qnuVrzS96f
wAQ9URgknTVRAyAnqKfoOfbGaTNJRYKiyvsXm3iBO4KIRTGWn5FKii0jjZA4n5iElcpwjnarZYz2
hmltPzld195KuFS3an6BlN4ssWEam3qqUaNmw9do+iRE2YSLxiBio9WPg4RXGhEeSA9H1ugOdd9c
t72BW6qU2ptgNr007YBoGVEzCmQPuA5uF2zaBpwTv3WHqi+3Jf+XyzQPBT2n/sG8q+fNWcSTuI7z
4vvh16xt3G9T0t6SwC1PRW8zY5NhTu9d4Xtk0lo+J3Thd35ndKgmKfcbzTePtkL1PRIFsDAhHm5h
slHtZcN0BZK4D1319JDFtl7ds20m9s40GvsyRLJfNAkcJjMM+MqJMRZukuyhr1cfdnkhOmClKvOT
ZLa7cQjL/CUgaiYivhKnyA7KYBZPUnq2r1EAtCN0LVsV/k1hRNjAUcpPIFHrg9U6L3FIBgDcbZBC
4fiWVlp1YRf5+fgtqSLvwD4Mt8/zRgiSFpy7+St7vNArEBgoAcVGTT8T+w2Kegb0H3QUto6l7Bff
hgObVhYAKjKGiCkovhAuuw9Icn/rtTohTMCDDgUbd4WW3thLpX/4TdRc6VA4b+hgCJ5Uww1Txmej
7HKiGkICwmioLHjc0otvpt5zXrLIhaexSk+MiIcTKFfv5hS1d9Pq1gdYlNvbviFe2e0icosLMa1I
0hkPsaMs3oRc2WPjEUAJS1Lv0RJC4rqBBO/W4/xTkmHeDmVk3sqcRIYyBAzUDlW9zYzKOJnIKJZl
66lN0MfpfSis8tw1wdmaZ0EBAN5V1I7vns+XmLdwRx9lo2ZM07GWZPsRUJwt3SiXK8ygwZGoNhCQ
uQqX0Qjjyya15tioErlU0jjhto8gnufWRwzR66fhVx99FenvnJm4+4IUJGRuXZmhqYPemeVmlHTv
c4kEwUsVjZa4+AZ5loTaLtbuM2R+H5RWvbJGbv+5dUEf34IUPLV77t8ZMT0c2F+qYJnZ3kr60tr7
0IaYmpIflHHw23OtIbuauXhLHMZZRPpmhEHspVui59MG0PuMzq5sOSzVMKC3Q4oWdNL05ji1QgCG
G6A715b2FoStt/jV0eiH05g3EL8ey+L88vhJ18cj95TcxfO9V/mFe+TkQMIWnr5kWQm3XqaVz1HP
sjb+ZHMjtNabq2Diay22m8RMEatD/0BKBTiu5AsdjR9EU8izn3XZq7ikc6Fv66jK4yFxkPC7L1FQ
tzfghp/tsCS+sOv3zVgraLTuh2gn+9hq6gVygPktk+N74DYSgHfV7aMsqBe2Lp+7qMpeu4puuz31
IxFEmItSz3EJrMJnPLPDLVqvmSzWovD1UzskV88vwl8f8fE56dKny1BK8YS45sV0agQ8kSGPmD9o
JsssOSdsmbuSJCZsUiVlMBHIDdYG8LZhQzsuxvhAzjY7pn1x5xc8wOgCStTdjoGI25tFDFOH3LFk
0YJnaUuCywUp90EcHo0c3HU6pLfO0twdMlnrZseJfYuYJ7Sqbva0824iCQmKjwdSJJjy6eXw1fFJ
snNmHeow61AfL/14J82VJ43p2JzdV9TAKIJvj0YNRj5aWW7VgUOey19uYEapiERI6+3vWc4EwpNG
9DV3eeYSrUa+NfibR+GNoPDVk+oCD8t4HWPEvAn4xSmlfzXzqbd8g/oKlf4ior92iiwB/iIKf0qC
LdoGSaov20s0972ypOi2SHYAe0Lp3kfx9NLNzTrXAkha+i3I1EkP8FIVP3L6aEfMjs7RcVP30JFq
MZDecZQYhBdTa4CF9LoGD28/q07SpRNl1YGYMe0YGqxBkyS2OsrdH5UuzFcEHdY5CMSPYrac07p7
kiSGXa3c+NzX1UiKe0z0pEVGBiOv9Bix8m1+3fPM7ybumTC8dQQaEX+Y0qxtZtCo7my63u1fEyP9
SHQO6XhwCwhvMn2Ow/pbYunT2UYSumgZpB7cCD23mhwngYMfOyvQbovUllR2llc80cUAQpO7OkwZ
2o0tXDBb4ExiBBhtANiOCJb9+N10sg83j/NtrkttbTaVu9CHtvniterrSMFz90RdHR0tRzoeaXfi
EfW7QcLAXermssobecvsKVrqzRAeq8TgtMGXeZVaGr6yJa2AJ4f72mHk4HqKnnrlpyehNz+70o/3
kUN2VF46e9ofDFLNUnw1vWFphlW71Ac3eiKw/hN9Q3Uvo+Fj8PO3x5V3U2h1uoyzRTtXdt40Zqeg
Tc9jGNpf+q/ORP5SYzMS0WsOBnhfvuSi3KENJFE+pFhrZ42SmnbRUDnHSV0MTTjX1DTbnUdtQceW
oOmoyN2zHRxgkTsXwHR0NzzDbDd0eLt1MTXBqUrg7ZUdzGk1KZLimAwfosZSKwzjwbJAR7N49P3i
NPmiRlsfwS8KcjB9yOKs9MYyLaL0nBeUOjoWRFL4rBdJ2/9IO6Gj6A7i766tVqUddXtT84gDGC19
F1PbrHLzk9XkXr0ovQY888yAlxzl4mT8QSaQtZlmA06jJloeDkoDp3WeHwaZrsmrKyvDs+aL1UT1
TA1hUj/OLwW05l91kY3s9VAQ/PxoRxYdjVFmIh4RkfvSlZx6476HQmFMm7EuPjtVGJ08v5pu2czG
MGpMNIPe6de0NN57W+NoOCfq1NLbTH1v7BthPSP4U9Rs1rQz3OD6WOFZZsVOb8ntwEkM2l64sx06
ZU4NOLZwo2KVRCDgH+4FYvEwDo4eqVskXWQ4xU4ZuFc6m+/D5MkPSMSC2Au9OIoT3m9sZOGQnrDn
9zgOTGttBrPWxBDRV0xk96GPNjHMADbNcG9rXCurcxGl5O07MZOrEPLGF12VYtmCOtt5bfzhBHRN
2I49DIHZey8CPl+ekfLjlN3wVGecokMDYa3mmmrr1RaW06BLbtooODCqFpErVTdWr3w/pnrHxKJ0
b5yMv9tmqb/+WlJlPabbx1MRmpP+ZTRfaNLPj1b1gUlq2KkCLSnvc9vwBw+ZrNk2M5WCmjC/6RYw
9MjTL4Mww5PF217GTmMvXQzxF42/7ejAd1kLjaekUM5eWvTGpyaqCEN09W1lDGzT8wv3DmR2DxGB
5bRgDYTzMy0FUbGaQ0AfccJAZ8EBekUt1jmo/iXlarwNlB0cXZEFRzEFz0rLtsiG1A5vU3PXkXMA
hoJzFLJpHR8vQGRrwlNCMkgtZ0n/Xjs/Xpwu4m/QQvczftGeRRxZQSfsFK0cq7jeftRzB1U68k3E
E2cIIh1OjAbWNfSgp8KA8Y5aRH64sXou6uGIntrbE/HDe5srNQM8c21mUPnnArx+yPgt4yUAaxKY
dHVpzRFgrsAXNkX0wzK2tN/orEKqWGeFNZwfL2Okx5taZ/1Pp6h5LirCsEqi4J4zGt+PMkCpwDl2
hVK71BR7UPuuRSOoSJ7c+XCV9Aq8YskTE7V3cnmMe5a5cmv2ekGcHtBPC6lBzen3jAEtb1T2ZggI
6HPzw7SZavT1sy4Ka1vJkmEYDaMFTV39FNVFSaD658ffoWVaQy7nLZGpvFdlwkdTWsF5gQ5pl47n
OE+jG3dTeENnEe8mMuUWqLr7vamcT+SfdKdo5EVZeFdqQPUbN0i601BM3YYvIN96Kdc16/yThoey
6pzyJa51845nbMcbcm+RG57bwK+fmDA2gNNt+mmz9gRnLYBggDcq7XfmfH8BRGkuUWw+d3Pv/oGO
c7OpuKWecex7EpTnLSYDVH6y6/5b7sOHqTQLanktsFPMxeU0X20S50rO2AWiLZ1phlY0rzqxfItB
ls1Xcwx2SXQoIgTOHKrk9GTrYb1HbzcuvHbwnwz9aFiFotuOgCWXhHewL41q3dYcL9LW3ZBUNL3X
ohdMizwk28NAFMBDPSmjPN87UIQc7Ak3FMYROc+vlLT5Hb79tGvLAGW+cvmfE1e9UU1kojfTk50X
0euOjX09lxVFUE9nv0GpUZPJxZUAL2ckzVNd4FjVh+E0PeorJzWom4lKgsjW3qOEe4i38tqEHdM9
nxZe9/9+apnVLMxWOXMQNaFqNo1I1BHh55SiYzMl0bg3AjN8QRX5CQIzBmGDOCyatOZtItZpmQRM
H1I9mzsLXvFaEQi7ILe1+xE29cI1imExJGOyG6ehDU62UTBb14ZxSWiGOGCzEFjjR0JPSUH2Dk3y
jm4u2D9+sbm4/97+cedB8G/dnxmBYiFtmz3QwviTDWczI2gApAxXRUW1QbFNPJSuHLbiPmGHqtw5
NXjY1Ex+91HUE+0WR/pBtkG99OwGyzaoi03f7IhyITTL3llpFn0yIjqpZARs9YD2rUIMfePcZ98K
ZokLTldnIWp2SyvuX6bYJpyLOCIOfek6kEb3UljhsLCL4sNtKnttRnZF/KfR33o78A+R08xhrHPh
qb+gBhlI6RPFUwppH+pGo391DeJJWrUX+hjKpZEGMzxjWKjRSXfxfDSy62K4IFreBu7wnE5W+DHq
jtzAtrO3sp7MnTMahEDNJ4i6O0cVBhjFOHzr5Y59Fg6mPl+UctsPE0W15ZhPY/UlHtPybyrR//LN
eJ47S9x11IfmQ0X6H7qFsstSLCjMiQ3iXTdWFpK9jPjqyNtm4+waQRx7nSO7HFaBWXzkpjODH4cv
maaMDeakfNNynVYT2UELbhzrtTM7wjT19GLbtYEeuCSQh1ATvbO69UQvHXnU0s1INy5y8YKun0Co
bFirv2FrDOMfSlLXAgaFUEdHuEhKxB/ihC5raLDDHLv+ejJJ+E23FThokoEx5vVjVayKCFFJlYb7
3m7VWVTGcSKgYJlKaZ6b4DvFJijrVNf2Xce5l5OBWlTV4G6JEtwlI0MhUnNWFprfg+yDt5rH8KgM
kJEG7u+t2/YBmaG3PM78SyJ9H1EWdXjlBtlSxq3YPdYVp34xnGh4qWVPJLNqn5nWSmXBhLDKWcwH
cdDuvM8qGBgPEZVpJEPxogmeaz2NVoP0h1Wvq9eMP7lPsrrf6ik9v0el2Y8JiYPsCAsBOmVht6J7
f/yko51ceIaOHqwwvAXCUw+7ZxUu8VsROgnec1LWj6zv4quWLQYRL9Lq0NLyOA9h767dIN7kQRWc
rKnxVmlSj/sEwgU3D6oJd8RgiRvSWs3hBRsi7P1loyfnknPod8Dm21Q993aP9mFSCLTJCmByO0fT
kSJTM6bal0bHyp0PI44bi1KmM50jaCNW4bQ6JSZ+xTa2jlpQYHpLtBePGLKFbcVASsv+6pWWv4UU
uLO4MvvBzooNtBZ3a+XCWw0mLYJpsJCdC9wO/77EmbP06/clDkQcdz/yH8PTEU3x7//jQVKDB5Sj
UVghJ0UwSO5vp56WURxjnXHXciaTZsx/09gjUqLG6VY778xXg2UY1vFq0HFyBYlZrUOVf5UxGZFm
MfyYwACdvC4Xm//9u8U2CMMXjBCy3gf06T/ebWNGiZZEyXS1ksHEFt3Ez6re+fDcC0EXok+tJwTk
wNczQoLTzmd5qCwmtBThpr4bMoQWDdkDB5uzCX7aZaJ8ksJILz3gP43/D+/WxeaJlQW0uef9KQqP
c0d2va0bV2WnxZJCMJvw6lrnJK2MF6T4coX2y0F2kd74PGjCUSHxuNTEyQUBobeaDz/LuEDEdBkZ
c5Qoyuxz4viAtHOWs5wM03+/voyT/3k7uMjXLcxmAjTAnxaOQU15QqKgfoXj8KkLiv7Zb4rg0Dkx
9lqhhyvbJS6woOdzmjD3QgmkenbTqd/EB2wC1rsZxVdg8qjV7Kx61gy7304W6Ad6/QsEPKi+a5gY
ocrQtM1tc92eil0fFPGtq4hktdoD0TzlS1MlpMSkLyk5J6uoybu3wYKNpOdt+hXbx7GRtHNSsS8i
vzoNyeTfSkNuGy0le68r11Pc+mphZKzPed/HJ7/6VAdVQkO5z1BtIbpJ+jr/ZVpk/HYY2b6wCiCO
slWmXdG5fUAW7j8Vyprd4nAe4jTA5lWhapnPMpJhyKawku1oUARMZMIfzbCe3jEihFmwnMOhkDn7
10cbqx3TWxF7xkZWpA9lWhVfXAFU08Kq/DXK5kUMkhebbx97+r32Q6BGjveJpuSq8no8v0Xt72zX
b8+MLzmCSv9kCrieIwey24Cme/k4Z1ZUzoX0Dv6jVxpoHTmFU0/+Js2o3tGYARgQEGhQvfmutqsD
Z7x3OXtdnzIR6uYmhv25m7LsKgoog5govySPQUpEQ24hRBUfyA5hu9e17lCYZsmKlnG6Rde09ZuA
0LsWBaEky305ceS/RYyN8jqb/iazntW4vy9Ysz/M8hzvIVj/066Lw6tTde2pq+tld68q9XM/VasW
sMkyALyy5rTHImTpcAE8VFHDK0q9YI+n7cfk5+S3McF6/fenBtPyPxSFrstQFw2xg+HIs/80IzIE
sEeoYNa1tvUXEM9Xg1bxXc0vdRSXG/AvJK4TfHWMuv7DnjoapFOK+ckIk/MsO6mN+imjERl5pv41
sHkSQEo9sYx+RT2SLbw6MZetFqVfaXEwxOs7dsys/6Ilw6vT+CWqi5Z+YJO/6l5e7RnQrKyOLbb3
13Qj25UAlXUyU8m3pFVL3GnLVrYFCya1Ym2QwpXT8QcfQ8BY379lBE0R89uPUL4ZyQkzueChk0eB
ogDIVr3vEhigyBakMPILvlxVq/DeebdIIOZmrjQ8j3HzM2k6hjNpiWBlpvgQH+au/LTRV6qM79iu
u5NB3t49c1ykxDpshsevIMAsdpMIzbUwto9GEzebffBxTi5ocuFLRkCBuHFiLpZgFtwGiGNB2gHf
0vE7fw0M+wcP+12wTUTMZw5d3bJJy9hbttC40PCnR54rCzMQoTJhRopfczedsCGMiBZAM788KhKU
s8dQetHVzbsPBtjl3jIGftOHbtfq4/fZtMVYPg3vAZTxnZe8hm12kQirkG4mF8f2I1KQCI5Iet+6
6b3/za7s5PD4rTdq3LKzGcXOzXVsfpDnFm68BuRKzSO0G3iKV9E4BFuyxjS2A4MeWhl/FrjjEzNv
DymcvV9tD8joSDF9IDKyupJ+Ub46trQOXkI2VC79+kR6HmnRcBzfADTfFO0Irh65NEG77NXgggtg
RcsIZ3dJgLOIiVaCmxXc0Ol/2Dqv5Vixbdt+ERHAxL5mQnonX1ovhJYpvJ34r78NtM+tin3OC5Gk
UlI6phmj99bpSTXgxBgz67mtvah2EtKMXeOQKmNGrZg+LLljrCdxWz+Bw/WnzkLiH/K62GFT0Ip7
w4/trtnoS7sgjJFGjd3ddJLKX5/QlIWkW/PmkxKROsrRQNlTWQXpZoiuj0Y3Rh8QY31DdITRBhNW
3rAZNg1iyVdCn2u4gCHVaoY5FHYUdHIJxBMPgXFhhj3DSbrYWTs+4qEP/GIE7N3ZS8k0OlP8ZUu8
sBVNE1lBI9Lmrplt6qcWG/CC6EpT1Pm5VMrwpELvAQPlnv8gFEueR7bIz6CNr6QgVbupzFwPsQgh
tgNUpjkMkmvAop8ViCx+p2Bj/XGyj13YO15T1BsyJMNDEbXLs2OdotUSXhu00XMLWeNUTGyGpwJc
UhliOohj0S9t2hPB1ZO3frlNkuLKwQe+E3zhd+9piDTpY6RTRqonzsvInNt9bVDXgWQT5m7E+B6O
5a3p6RGK8SWmreo7Qaff3STV78FyK9fnL9kjhGYN5a8dybU3Sdz9hJ/aso+DyPXTaFMzqTsjP5AJ
lvpubwL2jFIqdJXCPxntmV6AvUlG9DoxEW5bpcsSYkjRMag5+rq28KoFRLJ2gfRF4JCV0tkqLJKJ
8pu131GFhk8RYXMmhusQJu10a5W+Q0gUGYd6eetlP32Rxpr4pZr9DPsiOa+Hpg/ic4P3cisHNcYO
3L5LV4/vzWDAolLVikjTEMlBwTKP6MnBn+za3EaOXZ+Gon5ZdcfroY/Ujy6C95dY861JJnqaVtnt
dRkwYpQjUaSLynruqmnX6dXfo2kCscob6+q21SdCcRrordP4TQLgJiU34bq0oIuxImzVDj03p8AD
69Z+KoakwIUI53Y9TSnxKYulWuXVv8V4hbqgFh9EY2h7IEzzxlVDCpIz2orlsKq85Y9lf/XVl6oP
skr+XajJTcC5QBedF5gQEtukQZ2291o7xKxOb0EuWShRP6FzorwqSf+fGlA0Av43CWeburp/CapK
vgBt0GW1VaQhdvWTq6vBzUrr4JYChHPitgaZw7AdR9irykGjHE2r+6npsQGYxkujhFvSypfkGa7l
qGzG7+ImrJFt30zusSXsdScqQMddyw5qzq3sHNpgEO257XZSOIGvZe3Dya36qvWQNuGkvEG1mW85
rnlhNvO+79nOObMYfDcPc0/Yujxry6FtYvVY5MbBDO3uVRurejPHNGEjSe14IvU6SOJjjj3Rk0v9
ywz0z0Aj4rKMWXe6bfgVLcM9IZH9FQ3wxliG+1bAr5Jan/rfhg7RP4eIVrBTm8hQadNA6iP9skqt
/pR5TCHDaS2gckX86JUhv4NYfxoyNpVrA6QZIvqPIYptSBjFY4b4uStVLpe0iC3U5cxiOVo2ZzMO
LfQRazrzOWu71AZNsTYoEIZS5Y/RwkiLscfMJNQLK5RP8DoRdg2vCgmdfTX0LxgRsyPCn3zTUbXZ
RiJrr04pzDvyQBRJkNnWb/3Kb8MFrd5S8TEhnF2FkXOWPpf5RJGocd5yqgmHVi/HOyh5AJG5o+yd
oKyJFqhPRmalwIgIk4ya9ozNdIi2AlDLjkClzOuDaJ9mQXsKQ4sJu6qjYdNjed4RZIuxD1Gol9ZL
rFqdu/eiavNrXPTs2udToyjtVxIVRCmy5tlptNcYjobpth5kLmKqxUSbTgVIkqm8ZlFVXhnNHWKD
jAGAv1r636o1GORYrUOE8MtBN2rbz/EwEEi7NMLBA/tD5E4e2JBk1014DsByprtRienDDVCv9EH/
G6YRyx0SfbsM94Wj9Vtemfys1cZf8QFxrMIQIKkI5OMG1ufLYPbuoaeu8AGhhCbkYnXS4KMJPoZd
M8j+EDZFBwaC6jV1FwKjjMNEpCVbQffvTufTx0v1leQzDEAo/9ic9Sg6tDEEUfwmnR0ie+ohZTlp
RowUI5xXZzo9DcPEEVlkP/Nk6vdmManbUCknXx3i5AKwYtuhT9gJsEr7TtPTE7XeessnlR7adqq8
NXCkFvDfKzn+aFoEduzw11WY3RT9Hcf6yULZvLoEXItCU+gwWSfiBSQFuv9hDrZK25SHSNcaEp1V
6uMW8ES+mRsVUPTJ1d2HxJtjb2aVkNsiwXPCzpYiI+gbaHw0gYDsR3nt/tWQCyWILBWLirexAvvR
VAs3R0+0jcEILrTCPrupIc6ZdQ9dYntinDS17vTQT5UQjO2ywXRsGqZdW7NY/IX0sLqkw7EYg4nQ
TRT+1MJpHC0b7CFKPyTrgtdSW6b0iVpWip1BWWSnQo/bfQjLFeCU0AmotfubO/VeRS7ab0evY4h4
PUxrhiOiFMxjx+J0G6ZhwuTyHKbyc4RDMD9sVkzb9SI2ZvVHkqbdNkT/9CKd8V5N5XTUdII4kNgb
uEXnGx96+5rj6DupEwsHXXhhZ6N+UD6knZ0bMsAgMdq061jj1aa+pY4XP0zU48Qp8x2FaShs9LJ1
Pwa3ambXv7UQjd+BU9eUnYvaW5siNkLapYLzFAX5VatRDEZS/zJmZzzbBd2FNmM5gpgz2VtTE2zy
hdy4HgZzMHzco+OmYiq7lMUYHYyoEdCThHJWSbrYswp7og9QHmd3cesrhIueKRIQ69v29UZrbXlG
nWUdGsvarRKntApQKqfpwxVF9KoM2q9WkxqubLabhT20JGtYiW+OdrOnhx5cQjn9XEeOcdHzxsN0
SmOWxq51Xk1MNoEeG6jyzP5mZs6n0Sjbp7bfU2lIvKTtzI/O5EKjSD5tWsVIji0Tk+dCqrjQMf9j
q8Hgl/0kDgrpax4Uo+RQZNRpKk1dUu7r+ZUADDIUx6T7E4iXALusR7qHfg/D8DQmgfYnGYIjmlym
V9VsLx0yzadAkD5nDFV2Wk+zOi3OFqynPLA+cUTW76MezH5n5cUlHDOdzjtT7tz2+D6ggue61W20
qRufA1chA0kV7zKzG4iiGANYrnYPtmCJjhtAtQeX58d624nxthap+xqFVfhKp3RanIR5n0o/UQzi
OApJmChUMjaWLKXWRZVaHxIzFXfUeuND9IU82qn+I1p0nethroh9sprysg5gBquqzjRqX1SzvE4q
Clewr1ttcPWnPAbNKmNmkVR2NxIpl4ArOLJED1F34EUnrRH8mRK+OJ1sfw2mY27UhEGtVOXsl85I
13ycpuf1Fuh45T9aLxPK2SWTlrhOjvsHCrv7Aj0fBXo/HN2wm3zNDqcfQ2n7raWZ71PPZVqXdntq
6DM2cadf1m2poysPLALtXpuM8MD2NDzDdU9IttSCvZ7q4kaNB6vWoLr04cvxSJZN8aaa4S3Fxf01
zGS9SnMCX2ZO+MzArUBH7JUfanmxoEu+cH1dFUkk+3qYyebZqkXa+Aw6rDDKnBDwqdRezab7nPRZ
u8ZmoN6HAYhEZ4rrkKdXvDTiuJ71y1161xn0dUrQJY7jbGAtx2cRqfobwzkaRymis5oN2c0JnafV
ESQ7g0BDie7DGcRhZIDYdD0zQUlv87iiueRySlrGBS7QDWELgYcjvrLOtLStYRV8tq0B7KZJO0+0
io1p3FQh8M75E+KI+mSmZDT2Jn3agp6K7GRverQVs72b1Mg2WzRhek13pRzs25THE1LiyQCTNQEA
swdo27LVLq5oVOTP4nV2isoXyPbAY4r4zlKessHyebZOrDwJNTvlCiFWTuraG+wz1tYgpQfDIRue
OaEameQuqST6jIIcEFNfC/3elBIXetf/qgrIgPTukFg4gqjVOsVwRZMj31lpn5L5SrkDA8/aE4dI
vEXGQm2uZmp2Ezs+5QLr6jxq2ufcxD/iQGevG07as8Nigkug/wnuFWsVxPFrZxt3bWKX7+YyZLvA
Gr8AEbO1wDxubT0cFmlZBoEdAqiuOskzW4tqE6iY2tbZlt7TzGYZZQJjSqRk/VbElfEriza1blYv
dMZiz/qMiq76IMkyuutm8WdARhnltBjZZaI5RUp7R/itH1mu9eyspPVc2jUlsHRw90NUov+ve+UQ
9bmyXf+naZqEQalulOzpjvj5lKNzaW20SqEKL3fOGJy7qtrmdh7c1kPVMrcEsbkzelxnqkX2K8Ux
xEwKu1d23c9KyoaV6QC7wvynlaRE1zZuIWPNZLF4e5xJ6XfYiqcfMeTLUIvRHRcZUk7k8CAkLPOl
JlJ2F0q8rBMqtdU5Kyv8VZWd3cZGIFANS/WvebkVldb8V5KGd+jm7yjt+u8Lw0LSwaO2oekqLyVo
BqSURuvrdHk29phifQBVuFS8ugNIrfhGw2Wf2jkm1NDMbzmOUfwZkUsRw66IYGAJGtLgvHVNV3rf
i4w20uWSYZIAk0QoFCS1+h4GzSfs74py+Nhf2lr7kwci2CV2ilg8kMpVUZtF9MKCWI0ztTpB8+KZ
NIV4q0hn67v0jWVa4Q9W61DrFsp1/a31AJMw3igoTpar7XcrFXTpKMkBOTA7rDvROc8zvveHKE5f
cP00v8nreyoFBZVSgvtsgqg5O7lqXwr471zO86bLh+bVLjMH+CrWxyzpli16/JChat4yevgRnvc3
sqNPreRSr+bGeoYTflwL5TO8OA87gLm19OKPKZy22jqF8VfVMc4OCISeJ+eS4UOnd419CIxjXWjW
zx5e8rZuXARMsqQ6XX10cyEfkYbtJMxYfRDOJNE1ct96sI6Z1Zb/umNKK7EF7ZDu1keOy8OjhACJ
nBSMaGr2mkkNfB7EBO1psk+6Oxz/GY0lbRAvLBnvejxPOC+HwKuLKSSaKo3Owg1izPus989Qumdv
XpRZOKHtBzBZ6RdEm3nrinRdm+ptIo9aRWrs+pD1UE3sqhJb36oOn1fpVlgCYPGpm540+tuQ1PG1
j19ZYYlLYRMeXrvqE5ZD9UlOtCiKUsTHcvFQh06pPVEwehcBYtr1rqzIGS6r8ssmtH6hmakIUh5B
U7+s5LPOwhOrVVTu1h8iq89QxmOG1fvB3fDljvcOstbvSQn1UcqUWfh9Zxx7FV8hJXOmiwx9/Hqa
BxFrXXJe4yJXdr0xly+Qm9xbDCahW+IQ1oOMbItrVLC+Fodp1qb3Xs/tzWSJ9rJ+SRijMcNp2mtn
UsY1gF6nPrCswCOHs9rT+Y4/srk92U2I7JJ5HawPTdKKOZd1bIbTRzGwqg6s3xaptmVazc5spfDX
n2Y9ZGC9o5/XheqRnpr27vRjv0MDVe8ilqjvKd1Dj0dEh543u4uxEqmWIU+TptabKuXr/H0oOyJ1
yggyxHIfMWnPsarYBxS3rDBDGqNFFkWeytW+R7tIpAvKAQWrzw2zybGJhkSiFGDuTRg8SovJmtwB
86SFxm42lO7dIZsatcjU+mRPp2e7xXRoBFVwZD3xQSSKfo8VQF3ITSesAtbwrNT2K5J6ou5tOpus
cW6KTD/W9HDBhvYU9lPentfzQlGYBjN3YI+tB4csNOug2ka0dk+tkZan0h50BNE5sfOYZeFdiwJR
DX+jNy3U+OvNUnaUUpgdO5+K3E99CdkGBpSj7UZgtVnP80HLv++0mNXSBRb0n/N/Hv7PY9b7vn87
Q1Xrj5akN6/UxSleDgVZoqf1FFs0f2w9B+5Otu96k4Yh9/7z0H/dud5Mlpe33lIbM/fUFqVqRvU9
5VP8n5Tw71vLy1WX1/PPD8DZ/a/T9SGwgvgLdDHhEwEg/v5b6+9FljsRN0A3SRwk7O7BNPNTpDm8
Of+6ub789Xw9VMuLHPqGB6GKz0/rnTRUYZjZuub91wtZT9dX/F9v0/oDEhy7HaryJwq91amXyMrH
aiwz6Kb/cx6MCikKpKpny1oJdyWpnwzw85b25nZ0q+HQ5JOct2J0O38uq9/jbP0BfhhvYK3mAVSn
mKK6LupPN3D2NE9uhQuFLsrMk5WEty4XXlGIgnWD8WlbdJCaQifMtGQtR56GnRMLr2fDu60Ho0cb
0WH6ZRPGgvzTnmyUne5DqfTPuNC+emd+Js/5paad6QNO/DSq+T0bXqGa/qHF/Cr08Fg40bjNtIZ9
k6RRhTDSa9o6psxUUDQltiPCRqi3r7qtv5TBsJ1D2F2lm/0sRPVeRL3cOaXqqbr2XqEo23RKY2/z
YumTiS+3td6drLU2SXrGVXoQzZeoNKgx+e8seEGuO4KDsZ/sKPTdJH4h+ORZBDDVsvYXAv2W9UzW
btHZXAoEaZmp7jLX3IUdYQEU/X6SriDwXJE5V5cPIdVb/onN/CZTlaT6BkW1SHhiUb9rLaGh3ZXq
Rjb2I4EGUteKfRGaPNSZ3Xkj7AXMM8GhbzRktGZ+wZSx75CEeGj8fqRgJssi6w5mFT03OQUnWaKe
qz5JiJnnH6z0Mcnb43Or1OEmH2zgzmK3rPSP4D1uPTpam9wq5nVaTXAJqegbovAn+NFbJbT3jjZs
HBWNkQkKXu/CRzhbJzYGz0r1JxwHfhh3wcYp9Be5uEA66zlM+gtZYQetQ+uGliF6owPAe2Lk9PWi
v4EoDMAHyowwc7XUFq/gI8ZWTzoj72leKS/LCidq9VdrYfJH9gWW5ylpyz9C6O+doIep7x2zPWKb
uZpmU3vOh7KfIlTsYaOWnj6eg2x+Uo3k1UUnzpMHelRSgHSp8PrVGP5AR9ThNNwQPEXPze2RKDlP
BDOeqI3Xhzh7YrtTbfK2+JEa/c8cnm6r2tGukj9lNJ4pxl1Ut4x2bpvZno5oXat1L4p0CtORQhUr
I4Y3114MZ4y29liBauBrXQ/g0Epzx7bes+f4MzVTczOgKNrEGSW6ptjPcUjvDeb6YBeE9ZjCn23p
uXbK2za9BrLF45QwEY8pkw5/DteuExc7YREOtLjTEucCytLYOUitpJR/5ia8NAlghwxQMi2Q+M4Q
4RnxK0oBr0U3VbdYIkdsjoS5IDtJ+jt09RoFdXZn8j4y2bQh3+U0NCgTWcEfx54alEE6XcMUeMrH
Oj5lVTwTCbEMcXrihDMCQcpFVWjsWS4y4q1j4ShGC8T88qDvm+u9/3rAOi4iiYv9zCVpYtar+rQe
UFbUJ5mWR0Mt2v06LK5T2jrw/3O63lrvW3/6f52W0xT8Zyr55/f0iD1Niyt7+899//yy2gE/kqU4
1Bb8xqozqlOzHNZTI80xqq93rufroYuj+oQmZJN3VnJURuRJmziuytPUIFDZrHP293kylos2mBlo
vfOfn7TmQExrad7/6/7vP7beORlEhv3rj33/qOuERX0hJAty+Y/fd46s7BmcrXLbDU11munj/+uw
3if//w8ECQSoQtudLNp5i2s3+hX9qPoQz3f0OzAoLMWuO/1lIQAHOklrDhpg80FowBDsoK1EB+AQ
47WG9O/XoiF4zu6+Blu7O0ZGm4vYKM8yJv3I4jfY6LId96vpmJwS2Oo1JGoldqgQzYvouFZ0UkQn
tbmVqJs3wp0cgDvVUzP27m4Wo3FU0tF8WJWym6AYAIpI0bSie4D0bpy/RS8Lm2cNwIU1UF4Rpqvk
2/I49MjyXgTu33TCrYOWu29jkJA4M7Gnb9Sm3KO4m241PSGgCdl7FdUIyduI2hAH4gy1qDEfsqoP
2Yj0VGbxtf0rb5svNMMDDef63Y3of/WB0p5TKOQAQsTox/liIrd0VtNBlaGsV7ptDdvuVOkt4O5E
mS61ZR2qNvMNQ5FXNiDJw1Rk/MBVcS3bnKzcau4uJe3RKflLkeYWBh2uO6pKqDtzhzKxmex7Ix6O
cfIhM4wqmKiiq57Zlg/ejpC0pX5rtnbi4yzB5blsZyi4aNfBpdu31NfTFKBwZ7VvY0jZiQvwOXZr
/OdWa29Vo4ZqumjWySdyy8b5yN1PRyybmcAsDij34g2IfTZMrXmzKSr4Err7ThXR/CJqPYWNmDyE
iywmoG5MIW7mm99rB7U0G2D37kCawdQ/omYUHlxMsqfauD/hWqOBk/abtWCdZeHvMKrzm1uSV5K4
xBBpJu1MRXWe0+AloNT0d68nP2ZEwR/kB8BeIubGs+uo3rp4Nl8tVfub2kZwiSK1ekKF5ccJhAiy
zehmsLm5F/EbelpwLIo7ehpmuP2U2jSDZ55uD5/pOCimspnrad51S8pjBi3at6YBKSElvE3qNvK0
QFlPgksGjCgJBs5wU/pR2ZuJ62wrOA+7Xm2gyeU+Feymq1mwI3nb4X6a9pTwBq+d2z+E9447+0WD
ZvGIZu2njnHLX/mZIsVwFgYF6xBJvF1SMeunaTux+2bTTIyglV5JeKzzCCwH/uFGWRwDheVnjmb/
LiznVQNWEGrux1RAAq+CAl3LDPY9r5j8CtF6+mSPD1S4vzsVyZ02TvmG9rtD9boU+ymZUHxHtLCi
eDg1TC0QfLRh3yzpr87wlDgpPdPFWBKUztMgbOUeDaggckXdWyFk9FGW2mm08mFvDCeIutq1DAv9
ut7SzZHLk3KVB2d7qxGOe61lF1zXWxLZ9yVxWWsmAHJEL+mXLQebPAt6c1roO6QXH+YJk67DwvS7
sCVylhmlqSgbl8qUr2SVcSRIrfYDe6IQOP7qhrl7L+3uRS3n5KrC5/Cp15ePyIjLRxU8l4pVAADn
ntQAY9I5QAsUDWJvudgQ7LoGMGK71caIqL5LWYmDbmBiKORobcw5yp/wBxUBHyN7zaOJtvISh0P2
qMDOLML8cP/PKXFkFJmclkGPL6lnEBHntZV5c9zYOVii1C954uiX2WmojzVFvlule43KEANv/lCR
1pUmSFvbIWR92IcqHcLuQ9GlE2wFa9PvKLTOalQIRi5QVrf4ZaLR3oF/pfBhGt0xA7JUB7qLAbt0
N7Ktrn1tB+SO0EcdsENuMks0B13JfvQsa09TPjYbmVNx5vNlLFRp1iJ22AXCnH11YRjYPUMTtM+T
kdfqRUtCui8Ni+lZ1RHZFAizNWcmHku1rG1twV2a8LN5lBpvIq+LB50KBze27RJKiV+yD2t1z29h
ge55sgOLODRwPKQClbORTufuLQK6drS+FbThFI0tinxbs9DifYyacY9Uk2bdYrUm/vE/h4BPyDSr
4KSndUk0NtksY6sOfq+N5ksGDktg6XFRvOed1r/KFL+SicxJK5qvhHz3ndIaKMpkpm/Y44XXKjdC
T2+s7qDX7IWww7mnZBz6l3CeiqOrLoCU5XSyGnsXjgnl9JbAxhmF6cd6q8R78YFWi/dtMBlrIWz6
+TDwHetIa/M1d6arUucQE9pAw4PlCMbPwrgalZPjoIe3JqLGweGoR7cy4hllziy9jM7RT4r1+gR7
pTMJ/u77zZhXxu8Bs5du/R7h8SJAENaTW72ZekhEUIRspaZc4MX6AOgD0ZE3tlLuWUaQcBdD/pkZ
k17An+ezi05e1jpxIpSO21zswb72O6Dv4d7M+kXuWxEpL5u+ZXGAasKurEtITu+eWZV8+sVdmbrg
U8ewlAdyUouzO0p6OnWZ0RGbR3/UjNzTjMb1nCoyzhar+snKtItSygZOYw0wBPHWlMIpNKv2daSh
dq6MaXwobC42U50/lKQLfhUSSe6brJDkr7wnbBgbURvjQ1pp/pG1vbGdRre953Vk0CNeXluSFi+t
G7yCAoR1w8zTNJgym06v71bJThixVfWphy/ShpTXGVH+SES2UToL5LFMoPaRrXQESuJswwk9iGox
/Wjv9NvbQ5sYrm9llnquVXhaGkbDnZKMdyVhMCo619qRw46qYTEwUPVmARPQW1uujLqJ9kZiVVdI
H9NjapIcobgy7JQ8KglSCauPsMfLSqh7h0IF5iLlYkacoc/3fWh06B4i6SlMtnkUKwtcDwZW6l7M
Qfkbm5P52nRCfwqpDC7GBd4Vep9lZkcvUR3aF6KGxk3eTPi8gSb4YDEX5FtJExBzuF3U+Ukza9ZA
y3JBEQy+sa5bqBHtF3e1Hwk8gMmETb/iH/+oql3TqQi2FgUszaPxrLq982jaz3XJUqRIWNzEQKeg
28ExMLMvLs2fq/mvVtCzZmF8MntqrJsY9+sGkn28q0u45AoN713Wg9D5zoqMetQvBaYaSl6fIJi/
ddgU6u2t7C1KsxCbYzboR1UQY1k4FtV3GyT7EIhrtBzWWxK9wzYg0dJTF2+f0I1h52hUVFqFGcpY
GrAxWqatFdCM93uJv1JdZFPEIPxSi78afCVv84hufg70DyUe0SzX0YlRhPS1yh3vY5PR7odDTgBt
52Fmx8vFeHJZNkVxRalf51IgoJdD3HJdINnaqFZeE8EZijeyt65LAGUyD9MPMXKRN7EQ9ziU2oGd
Y75RCPvbCLx7H3liUiSd1Z1Kn85bBev24p2xsuBpfXf7xW5JePMJaEp9lXLYohNsn3knsu1EVsxV
D6y7WBxsbWU8GqFrZ67yYR8uZcjSssAP0eLm3VG0P2avndb/6hhohXS1Bj+xPIkyN+ESuyne4OXU
DVpzU0G+QTJDQVhk9MAIPxdvncD1WSS2+Nn0zn5etTgiBK/TL2qj4lcrahh5TaY9o3FPqGeggW1k
n5xz2D17ZSA4tNNqFZYOXuu7aKPZVyyT1Ga6SzLoxZtUTXm204eCvm+uMjhYDQo5ZA5KtBsr1g9R
Kz+YFq9DkGU7o2t7T1u6d60j0AO7qM94Fuu7TpjSzxG+yDQmxnO01IkbAxSbVTyH5A9ciPS7r0lf
g9nhswElsVnhPV3QVXtnsSnwdsdXWVcDSGga2WWt/uoi13lCTdCdMnhAZA0OV1zZP5QWr3EmERjE
dvxmLp3MtCvnk1wvWIQjxcYCDFIguHurldpBFavEexp9LTTwwfVQIY4XpW1VpgsIQQHiQ5y9l+9f
R92EQTcIL/EyX0Vp3h6tcqbXqmuVrw9utxsXlGQyLiUBUZ/CdmZsbOvyGBjUhTLIcjk6YECbkcc2
hG2cIv6sjBtYm0umy8KgmwgfZPgMZIXMHd+/tMEK93n7WrgxmiasxXRodPwyNK6P4VLMRxhEYmtr
aifZqIBRA9y5TlEE28R2EXOk0Z84AiKmYA/1VkxfSikYwhAgqqAtCd41JbG/ADrHlL1TFhktyeO4
/Iaw+ponGhlzOTylc4UmLx2qj94Qvxl9oyR5yiKLadYp8+08VcNTF2tik4/IGa1Re2/1IMChDXYi
dd3sUNos5eNxThFnkpWFyHwZ+uMzBNYPzWzce77wkRc9LaqnbaqwUWjnLxEMn0lRNS+KE70YLlaR
Rk75R5kau0ZQn9T7tvOCOHgMoQP1I4gITnQzqHF92bykDITnyfnUIO5vFEK7kDgm8zaBBHhBXvym
zgT8eIESyrfW1n4ul9Vrrw3dPq/z8rDIZoEKnA3JPFFRgXhXc+pjsiN3XhvT8d71g/3otRifkuPh
maL73uJXSgrmNdduf4bPIGBJiLRUR7xglclfIkXfRV2Qem7AEG3ISj6NjTxUAr8KtoprmBJ0grw1
2+eJMW1rN24OamYlJxcj9rr5tpts3rKpSq5auThrypxma24229I15x0G4bpV3/SlcSqUuT+IZdW6
ThrNXO40Zv5jaY+GP7BPeemzEVgzn5GqIJ4oA0ZYu0aDrVrv6ajYt8rIxlNQde9rdOJ6MCRheIEM
ntc0os7MYqR2Srud1IzZPJ8nsVEilRBslJ63JocGAcxgou7Zio0ZsduuKvbLnUYdnQ47omnWlnMf
oi6wGK1iqnw7wsrsg4vcdEsG69ecV8pzo/yBcxsRUUoRvnKUR5g0h9qIBt+Z0l3Luu6SsLNgOBwz
B0ek9ZotbXmyKsvtgL0YqXGa7CyhwmgGXr7pBiC3gmUZwwqEAaoT/hQ6w3EghsHLEsd8160W00Xn
9ukBLZIBXUI37j1z6EY39Go7NlHI24CSZT3URkX+oJlvgSo6pzimgqpUoH+1oodVrc3Wt7zMBdVp
Va96krYPNwKihtOUGcwIrU3N/PdFH3FLQMoOBhmT3jKSdBWX1pQtczZLCLdm6WK0iUMlOWU54BhU
Ltjf0n5ACfLtQ0eMkZxoJIIaXA6JJHJHafUbUNxsW0I9kNuO+R1CvfUJ/8wRnqWb5gE2dOxX0xAd
jbRGUhlkCel3jj8E/RcWtmezVuXNJIg1pVjqm/SgHGN2D7ViHeGbFY9iEn96J/csq40AACdXAdJi
0HFsL1OwO1JQKYNyyS3Fx1f3ML5kKjedrM0LpZonNKYj2gnNvDjFPIJoaX6KwXRfcrbhjktwdhXE
Ds6DML8rFP89wIyNFywbFpn87HUzuo2AL+NEzn9lzccQ2DjCEB/HDIQkMgQHqZxKthIX+KpFM3lD
b1UeBnpq405dv5QNthPerDyzg1OJQtYbpbptIz7t2dEBlsSG5xqu9KnmbY2hsP00yCMfqzwGEZZJ
dm9qOyYZ1BKi3EYa6lJ11N1dZ1d8/yFD+LVpWh5JFRuT6iFFEURBIGrwZGcCmMbYQ4KNtcanUxUR
9YEeAnegu0lE88R75Z5qFSmp2/w/zs6rN3IkS9t/ZdH3nCWD/sPOXqRRGimllFRSmRuijIree/76
72H2zLTEFjMXwgBCqaonSEbECXPOa2DMUVoYwBPZKD9A+d1qeBoKScIBLEBJySaHgAxHcWhbahR9
xmLcjr8i2HaBzvl3RxkDj3lZYz/nNGf9zVUgCr3BIPutY3UHgkcMnx1S2SpOre0A7groWWRjIzOQ
DlkGhciXTL/iSthodUDxPU85U0683Lc0OArsqqYD/1RO/3vL2xX4WIgAY9k7L09ugU1JGyOgchzK
1QM6K8pV+qDAW1hmjoyRKEqesAtM6YVk/JMmguQT7i3B0UQk5/SbK6PClmuhsTgxD5JouHP6aAOt
FdBqgqi/Y/SoPLBPfdcAw6iR0W0tNJ+ANiYHWx7Er8TnvOvEKwAYMsZqnXOTOBRy0FKSnx1V+axK
CIZSHfniVY1+E8dGgy+rC6hJVnZV3GpHSr/6Qj1dSyPnqg5cCZapbsDmsYobVdKzZQS/9KYedGgy
rGJsI0dNbbxPCHaV115S/hYJx9zBb+1rT++No9Tr6Ca2nf+DxOVnh+qfXj6WQJD2WkuaqPf05FtD
esvdnW5uqPimu0Cqtpblxgfy8hu35izOR4D2Ga8kdnRLIj/984cT6tu6MAugUKRTUxODlb7wn+uM
iSrc7JHjmbTgPPsLAmmHh5ZvX0EFsK7whEMCPneetMhbjzzUAxhQbaGHvr3uLBdxjjHZ3OeS/VPx
fwVJvs4i+UHIVXFvdqTVZQ9iBmZ4vlzAMCFLJXkCnEdrlQ9u20IDrA1Sh8iM7lxbovNGTHardtIj
+YJmEStBcciGqjic/qR66FhVpgFcoZPydeFa9qHP220Fhz9faIGW7ETSQcJJlrLS+z8dGB8kC4yt
YMO97uCGPZyf1dbfVR1MFZAEhHQZGVTbnojjclZ0qkGTUT2H6LsAnBMsuDHXCFjwAyE6jklwwo4G
QCwMMppNHfcq/JdUXf0J9E9xS1iatfPF9pFO8jIE1IwBXJKlA5X5JqIoPFSKfYyigpqdOVhgZBP9
setrFF5YVTxQh3B3MVr6E8vZNO6T2pXRVsPl4KqGuLIqOMgsqkLBe1d17nJUbXecdIzHIuGvScT0
cl7e2DJJFcW6gmKhgUYBGypHODhx3P1k2ULdp7lHbRmVR0XWPtt+V629ruOiNxpCDtqtj+xQoKs4
h4XUZUskcG+cImXPXJ5UppJW2bq9/sMBdoyHApczjm/BnRZjSRD+oKqpHY2RvcFZw1sBOepXuNKM
GDdRfCpI4+0bnFB5WcfdhTaUUzeFLYYed75Gj71Z8Tzvqh7QP+RcZGULgAEw1jRgRolvMeEk6ZKY
ByvolNOLOBiHLzA96DZZhphoXgwUhOCqIBpUwsVQ6r7eqZYnX0GFIq+ieUAmsszfmpKZbYGWobXS
Bwc/UntOzfFYXVpZNTrbEpCC9Skbmog0W5lNgeug4df3UnlXyEq9UyIvWnq1dZD0SvmM1IyKG7Zf
Xlt5/K0kOwj+WTedY6rW/sqKjJ3MNrMiFdA8CnAp96Rtl0GUoelfyO3ilCdsylVSFBnZXKTDJD8/
+Fohbku/itcO5roWIuuCrPlBQgDVcnquABTBqc3b7srwMnVDcnIgT4R1zJgPsJu62/85k/FYoZbl
ZfKTY8rxJuqHeD2Mv3a2GW9GhSLNd6DmciTwyCWCpTa/YNO90WXZeXYTHa1vlP2uuDK0uyrCAOok
jnX6oYYaBQkbvVsD1aLTm1dwFNZ25KWbk9FBluW/0alOHgryy+z7HKC7ekz96K66xFFdeh6GKLgC
GGlfGXHfrxSjCDbCj2ByGdbPP+GsuD8t8ZhNdwA7yAaJ4NeQoy7bFZgdJMVIKXX9YJE3ZXXPTD1S
Qq+uUQnx4C2UTy7XMHDh12malcs20+OHNmrv+04pH0KfbaoYkwqjYLyvutY1NRAJ6Lq3M8IafH8s
xJPruzsJ3PSCyoa0suETkU5a9hQHrlG1oRgQDTdyiASW1/+Usenj3G6kV4H+3Wls4zrTu99R5UWs
FCVWGUD6f/j+Vrei51Hfa49Ap3zDlP0MJi5bB5obP7t+/wvcr/PiAEA1e++I42PY3UMMCNfVkFmH
StJ/kkeEBOYMX9OUuxnCsv/6U+r78TEdQH9Z6OtRG8m21QmF18cPMBb6e8l2Vg3n/yWquyS0xh+q
E9jLyDexLbIzCGE5um656KBJyB3M2UrsqbiYh1O1qEgbbacEesHFxJJ3eZo6t0MHyq3pAeRmQN4R
XAxfgs52tqlX3ZKV7eDnhr+4r389nQjSBKFNcCikjKifhGNWKccxyS3NNQouNnArPdoGhVo9umVc
3Iio+DFIQwuKNSELmEYaeVzUar08f8CHJXuQBErnLNbZoXOGB/YEOOKe890V0YszOuGcfpR9d1so
rX/b1Ll5b/cI8pL93FJHQdjZRvDfsONiq+U2hBfEghYy156rky5kF1vKEtgHun3dVkkc+ZMPJOgh
z4u1rNdf8V8Z2WoaIELbNUgqkKAsgp+IpUWHuCkPJGKk3Z+BUXu/AUvp0IxIQeXSQL2Wmtc32xeH
xIPh4LQ4OXijcCj5snKXy4SJF7zIoyyG7iYIiwbufhgz1HmV3BvQNLd+rxY3zBGs2Bx12eYRqFJZ
f+6CSoYPgJY2yTMSnKb8I4p1+0FFedIdxaAko29uRK18grvG2KErecwHJ7htBuKrRmopcY34wXak
namtFNJhL5jclJzms3BVIaN+EN1z2TTJE9dORDDg8UmOy7nERZo4IQN0jS8A1yUHM8pT5liBCpkj
hgMoRkeYCuP0DfY+1aote/Ic+OAuWKTF2gVtsFJxSrmpgANcqY1SoRM0rmYdiBNV41CSG8kX1CbX
bUfq2Edp9ZT4UqWoBooWfkEP11yKkcFgkObGG6U7CNegbOVVwOqUr/BEjJ03SgggdYSTHBBnvXCe
FPLhdyfhBKtBlwI23ZKyA8BlV1rqcoMfoR/Ld4lrIxYIndAy4+ouk4fPEurlh5MCbNvH0uL0n3Zl
YS90rfOZXT2PGFQNlrBot4ZA7sqlcrrsEkiMf46dhycpKdtnPYYwaLlCvSlCRDE42nLzNY6dDFI0
x5mbMoDuf24SFLRNuXxRpd+11o7m0Ip/C7AMKq6GCVXedh2VTGGRtQU755VpcY/GRXalN9IIL1OV
VVOK/HPlIh9aJl8kx1FhUXP4TF06NlXd334GPl8yR42IPvaAR5ukhbrOO6aRf6zQcr8uBPmZIAco
OGoW6qNmoV/7lENJVp8UDyq9DDemSPCAro7nj3XK3yQ7TJz/dBU1GWEZhqyPngivVHuc3CpxRIvV
Oy8O7L2rpU+S01mUaxRO9RWluWCsLKkxOSZ7CPR7uzZB5MP2DPPnFtrd19YrPl14J/VvRgwWiU8b
aR5d020UvybmpVlc982QIEuN7ne6OpmXZlp9tCVb22jjFnn6Eblrx639W9lVtU3coXqAoFp/G5bA
vBGzO1GMknSrogn4ZwGpr5QXe9BZD9CbArDgybBgpLWG4QSVwb4+mI2ZruE+crJDk3g5WK1+g+A2
+sF9+NBXyWjl3jiH0KWi28gUV4L2hSliHRSDs6HGZnRQgnzRO7p1Y1Q2xTcU9woF/J/awXWqJaD8
Rm9oR1Fr9bXBWZ4F7inuUaCUEqRD+qE/lKpb72pZ/R6EQX9ry94mHJ1fMscObioPDewRM3ISo9fA
ltki2AnH3KGOlcEJfOYc5yCo3+P8ZVnQiChVLEWN8kaU5ctUepB9o3mqkl4cnB6nXbvCHyXo8YQd
6u+S5xVHt5MfUNXPVm3YwFBwDTQnm2HTNQg1IyDt7SQtfZBSZaA8akN3BRezQEJJQyQMSSfLCtdZ
XnswEFATLAryUZF5OFVhrAAdDqXnjqWvvBojC/xC1I0SBw3sQaF86jjGOgtyLrecNw0Y376+lCvN
/9KQXFwZKbJ3ZO96NfUeExOwYN7jDyjnzsatPFx3gD3BZ1LDLv7iQg6qYqpRQVlEV4M8FF/rQsIx
Ic6uACDoDOK/eZJ5WyqXdJr+dlHCX5Q6IvJwii003B3fRtTg+qWUIoV1BDLlLhHMASDqNBLl1jil
uNtGi6atalQkyOueDDmFgaK1qWxsOQPykqOan8UDgHXpC4X7EGkaI9x4OaKXpauL7flYO73Nm1yF
paKKo8oGdzuFeJuGmho6alam8dHsDR1ChWLvyihUR7pW86jbSBzFcSnwCy2CVSdp8KAhP+mh95xY
0ffTqUohsSi5QXId6kigqbWMcKFWxjsZrTLcfpovmci47sqets4127qThvRg665/oHDartSImxIa
H4A0VNbIEyluaEv3plVtFFZ7sLHJUG2pXWqw+PBNTuH1ZKb0NYCSVJvt1WlzKguruiud4BHmAPJx
sn9QCu5dpx8awNNd5NpfFBVZYDjwLNwjMuQkWKmOqpWnP53+rglSZX2hh6f6Q0ImkWboGnPBsP4+
H7Jcc1yTtPhRshDh9P1W4/gzlBu5JNVRNl26VZR1PxZiK1Zgta2bR8OKyzvPAHEHFAQoCf6U11pK
zGqJt/SQKXocSGLsUQ+Bzx4h59srZriTzKVE3vN4+lFTmcQrI7u1TQc7vD5Zd4Ui9lWW3f3KZTO/
N+1if6rnkpLYc7Qp7leW0d0VFsZkTpJtT/XFNHO3dt4hHRiZ5r2ZVDXJFCv6WWJ6VuXqpsxJEFZJ
0N7Ust7cSG5aXdKUmmouAi7UUF1UZCHQltNPe8WrDQpRp1i4oKePnNaVE9duTESpIAnUNocWM2rn
lGa+LHuLcyN092VoZfenNK/qYBAfK4W8tdUL8qOKPN2jeC9eSjUtRZiKgpLX2zB3qloKrbZsj6rp
WHdmaTd7/rufUuT+7Ed7ktMPL6/hGJG0OjlaYSbnrI0gJWlO5jZZYWn0YJiUzgSkZ2Vc62Ch23u/
JomZJMWnPKkMDitJuyKTZB3YxPONJNdPFEzE6gThSuPhxucm8OlEY2labaOexOo4tsGLO0VPEzsw
D0uhr0+XMq3mvARnIt6clEJOP5BsXPoxVPIkp7LUjlyzuBtFngop3J5+BWuQbUWFnql/wP2ge6I0
AN8rI1tMqlB99etJs0AzAFQGGjtREnAd98BhY1ZgSVfIYctrya2UqyT+0dp5cu/HVOH4RUolQOX8
wR1rLkIVySYjC0D+5AoIT3mtnSAqra7cyyMf8ITcI1uvrTJhnBJOiM/WOlkCBUC1AkR46zZ5+YDy
3xrWwSEg7bDRu+LBGM3vGrtGWnSAWeXAOqXMY5PVgBG86pHSx55Aem5DbhJg2LmkasAtzRoTjfPr
gjHuA69XXiaQSc5aVw1dVnV5qktWxlhjx37aH9HDQafF6w69Ib62hdOubAHmW/PNW+56p6QJ2Wb7
qtTI057qO+x/6cEAxbiSYb/vWqC+V577FCl4nRgV8GSjql5Ib6ZQjYb2DhWRJ7+jvHsCQsU+1nZ6
9JicDB70HOxmXAbQOC3nOJrnrIE8wuGQtPAaW9zw+vSnKgjTjRSAO9Qym5MLNaeGTOi2p769zHL0
BMjk/vDgqF8FMWN3Mst4KFU0yoCnyQgjMDct1YKak1nie11QEa1VctDajdpQ20YY5ZPnd98ZJy6l
lX4gdsu7gYxq63odrjOSt/THtBw8R3N/Gon//tn9P/cl5Rzdu2lS/u//8PtPrLALbofV5Nf/3byk
t9/jl/J/xv/Xf/6r/337K/+nfzW6+l59f/MLjEKfy379UvQPL2UdVafH8fjxv/y//uN/vZxa+dRn
L//842daJ9XYmksx+I9//dPu1z//EDp79H+/bv9f/zh+wD//ePZfquR7/Lf/x8v3svrnH4ps/wM5
QoXahI6CuawgMtm+/Pkv4h8KVlqabuB+pphjgjdJi8rjieo/OEiamixQZ0Deb8wNl2k9/pP1Dyw+
NI7onHlsTg+y+OPfb/am4/8aiP9KahImflKV//zj7WVEEqN8KFUcefz7V2s8z+yBLaQk2Ex7CRYL
CIx66aDzJtr+anpcxl81naF55eCkQmIooAjn58pDboV3fqlFF+J57t3H7f/VA7qkUuVclA1wU1a5
IDTsBVB56cJ+83YX/Ov1J8eztMkwntPjZu+nWrbGnw3AU2qSq+zAhryaJv8ajP9L508MyHucNwxn
MOp9L0v7yELRDW3T802/Xer+/faqPdkj29BH3wQB0j3qN7LYNokPNrEGZaYeTTKUBdYCRo2jgieS
8ENfw8Hh7XAgdEm+tcqQwaykw8iZqsm+nv+a98cCScm3TSsYLiWU+zBiMjksL6pWzu+FV+lYDvfu
h2YTUtNvn9Fnftf0ZV7vi0w27wOld7ZWpMkXZtP7c5Ub9tvWO2sIuqTHSioe2rXaa8fcFr/Pd87Y
xF+72l9DPU6BV2EgRAxSMFbrvWJ77i+JJXJpBYW9SYy49PaitSiycB87SrXtDxcUx9/euP7zzKkB
YCcPqlnqZbUXPWpihVvvO1n52Xv2tW1l31tJ2fWleNQyFLnPf+RM/1mT0fEBAGHyB3kgNK0s3qi6
HR873xyS1fn2x0n6XidOFivQtpUnY3y1N0sDvbf8JifygU2OhoPmt/PPmBuoyXqVZQNudi4zzHRh
Ha8sHGUXUlc5gGpIitS4zC2RjcmQ+6WifP6RM91mTxYxz2xtA65PtVeagapRnrQFzqe6Elx/rP3J
CmbVDeBalEf3ao5nvF2l+UapAdmeb30m7E+F0dczu68KwapS7dFxOiSSetcItVlEdX9h0CcYhr+m
8SQqSU4rUe9o1b7Oe3tleom2QmBij4jdukAlISuqo1pk30tSsokpPQ2tjIVktpWC8Or8F85MCWsS
u1lYY6IrEpYF0warAcbLCFQQcdYRtOTvQs/aFcCfC58797DJAu0j25g4QCH2mlxma/LpOOjJZGmT
+MZpyfDk9Q6iTHJhB5qZetYkomBEOC1ea2SHDYxwUATExyIga3++4+amxiSWIgnyZ005fC/HNs5Z
lQIeKSPFVbfVJXn1uUdMYqeyG/xLQmYf9ZX7NKt+5SmGEWSDHs9/wlwHTWJHRBR6Wtcs9y5CfaTi
Eo1CgdMo4a/z7c8saScbj1fRo8Et9waQOfs4+5WI5GqIKHsMTz3udB97wCR6UPYQGpK3EJsxPKFq
sk4kTho4Z7pJsjv/iJk+Ot3kXn1DmlFLVH2+wbSHOxxEr/V8+NgMmorm614Wki1Wqn3q6vuszY+x
YTOb1D+vOG9uOJfPdtw03+7Kg4lbeh35xV4J8Z3B3NTF3et8p8xMTGPsrFed4tsywrBGUuz1NLyL
0xgRr3DT6NqFbWquzyeBi58J/HY3K/adp5nrNg3zDSmtcH3+5edanwRuBtkBf0T6BR3zZQo+oQ4u
ZVZnJrw5PfMaWV7i0Mj+miWfsSP7jLjbEjXqGGhW/rHXNydzHiOwkMoIO0YWt59giO4pzH1wTTMn
m0Fbt0GRZRaaqw1iqDWVVSEt+9i9sCDPTBtzsvzju53QPkc1rR9Z2B4Zjzq4LQywjeeHdu4B49+/
mpeeaY+XJs5oduiXh1YBDoSjM2rh4FEvTP2Z2WOOf//qEbXiRF0VuOXeLjY93DuRhsuPvfxk1usi
6NgaRbEHqQRMKCyxyPEvRezczJxMenxZVOElEhGbl6BWgL9o2WoovE+uFF9YKec6f7JbdeQdpAD1
qX0amwHiu9pXtOw31NI/n++fuU+Y7FayJ+AlFxWrQi3d+ejm45q1CQxUJ4ro6UOPMCaf0Fj4N8SI
AO4Hj6JogKN1ANGvjO1gYZvD7/MPmZlBxuQ7dPwRKqRTWZdV9ZuHoWiA1PD5pmeGQJ+sP9i/QDC2
EPowE3cZItaG4IcvXThpzzU+WXgyUNQIorJuSsOt72Iz7yI6VDbr868+0yvTypkFsyRxM0aXV/+V
Y8uxsHr958faHmfUq5jt2w6pDTUt0CnhDGh1xo8y81bn257rlfHvX7Vtaa7p51FQ7s1ebCBuwCvC
tQmM1fnmx5X3nVuhPllujDJTSNtRpUESBzsDHclyaZtm3SNU/I2hZIfzj5n7isnaA40BUW6To0hX
w2eCgDzazGdpYwdXWmAVt+efMjfGk0UI7pZfRoVe7J1a+U0N/XMbfT3f8szaMGZJX4+Cjc5y1pWM
Qol5L2lmOOhofDwgWX3nF+GFAJh7/UngumUqVwD3CYDEu5bJovdN+bETz9RcDKC6Ftgxy7PhKb8L
CvcsOnV2YQ7N3Lq0SeCmQTfAg5Jgd0jH2N/mVbsKmqcues67b6FaXdh7Z3pHm5wdYltHi8/nTNi5
+BVCVskX4D6fz4/vXOOTCGZfr0ujZmHroxR9yK0OceJjLU/it7QHCV0IWjZaaBgoAEf6/fmWJzCb
/9zttfFjXi0NGYqFddo7+d5KWqR8/DU3UgSaAGilHqR4MFGOeQVXO1YfsxqRj3ZYUzVaUKTann+D
majWJlEtN6rsGl1b7iNT69aiaNz6W1bTmc9OrZtP5x8yE3raJKhtMOcm0mPsmQgf1Ihl1YaykF1g
9pZzYYzmvmMS3TFykB2Gd/m+8POVXtTLhrNRg3D1+S+Ya34S12HJkldBvgFR8lKle719atyX803P
dI462ZDlwShRruDNAUXcQOTYqij0a2EPjPljKXz0Zd/OMq0OGj1JzWJf5Zq5qHsbiENRrM+//0zc
qZOgJiEA6heo/162u3gH4AqziNxvNudbn+l4dRLVZINtB1QIHQ8wHw2rQPkWgrQ73/jcq48PfRV9
kmg6tHTpeigNay1KryqpuxBXc02Pf/+q6TAwkRwzCWxA41Dq0ls97C9c2ue6ZBKyYakaGBga+NHX
yiIdvoLNWCbx8WNdMglVpR116nP6u8Skr1Gp+QtxYY+Zm+iTEBWm6qqyT5f4zVOeI+0ACrKz4XHU
Fx4w1zGTIJVrVqxM1fM9/IilnSNTlx96M7qwBMyM6BTQgV0q7jQ9k8UG5lC44U2HLPeHOl1M4tMP
QKoEBgRsJ0/UBzM2kHvL6u5C6zPdIiYBqoR9awpLY2nUFPxhrTX+CJ9Ku70wHcdm3jl+ikmEml3p
DW5NkhOtAhPSoyyJH6D9VRR1OtP+BbwuCZdhnqHb8rHemkRtgf5uiMQjoWUoK0srf+S4M15oe1x0
3/uYadg6eZ+nfcvx01WfkwrVE/KfT1HefFJb55vil9/UIZTQ/flgqkZMgjmvFckoLD/fp6i7QWTb
Rxf7aSbexCSU+2AspGo0rbjyBhnyrTzI11ohX9m+caHCNje1JiEdF74NtVchpMWhMrUtLrsLB5nh
8wM91/oknsmJ1Wbgcheo2sjuFoZZxahmVA5mt0LSPrZoKJPtt02L1umqMt83viSjj9fcm732qIfQ
6M5/xcy6MTWi9gtN1iUk8fbKEGh4A4YlGquqvjrf+kwfKZPgBjycO2qMsIihhOg1yxZ4UMTMvLi+
MAgzs2gEhLzeyLR66ID+E205CDYEkXZmqtwGAZJdUh5d+Ii5LppENOnWUDQDR4i8wytlhWJF7m+S
IWvFhTF4v5fEtOoPnLJXqZqz0YcacgrAIk0j3ZiN+nh+FN7/ADEt/aN94YDDq5COLL2jlBffzQLH
w/Ntv//u6unq8OokAU9SaAEOYHsulyiDIR0aaVhFfOjN1SnKTHLgDA4BiwSqjSvDV+5w27mw78zN
nMn6gxhK4PbYSOydTt3AXTTTW4vEgVCc9cd6ZrL6gN6w26Aiskq0y0g8rdsSNmmQfrD5yfLTSUoh
XDku0HsukYAzNQz+RFagjQkM8OX8J7w/cSBLvY2uwAcP6UR9tu+xU/yUJQjel4Olf7D1ybnCEo6N
7AnMERzOfkp6eS8Z4oO7sDxZeBAaMSA0IV/tG/aPzLduGgxjL0z5uV6ZrDm+F0lpi23xvu2Ml7CC
Ci/q7INt6297HI6tkWoGo5rlsRGvuxYq0lqg1Tzcf2RIEdGePCBAYT7JUq70FnTr0P1kYhFwvunx
Hd85nUxxcHlltbBeWOxBB29rK/vcIx+SltLn883PdfvkLOJjnw5in4ClrnA76PoeS44LebGZtQAY
4JtdJIW2AM3WpVPi+HoUCExFvYK1vq+bS5e5mXOoPFkNPDU0JCcrir0tK2F+OwhNzretkmTOYhAo
2G8i17WwT+0CqbvwVe93mLAnHWYA7ssrKoUQ1PJ1lWo7UaoPHxkLYU86rJIGPwuHBIMeF9Vvfr21
ccg63/b700hM8TZJA/9aKgbODHKy8IxvQfI7urhdzfXJZNUsMzcKQpNLWJnEX8gMrLXAeT7/3u9P
IkTa3k4iu0bcQlJwBcYLBZY54Gsz1veIAz8i2bM+/4yZ17cmS2akxZilVtiLphh0+0l7lyThhQS6
Ms7Ev4evmOJoIoSZ0sbnFFKXzkoS/a4uPaYNVka+9wQp8bFVsATIlMdWh5cLt+BjmWN5MiQ1oluR
FbEioW38G+GsEgVPXCvPd9jcZJoMihQERQXHkbObqYP0jkOMZ7SdqgbW6vwDZkZ9Ckq0bAknMkTJ
9niIPoNzu87ge1pG+yNtqg8VHcRUuyJQRRc3GdlvBxnGAC1Mv9phfZgfz3/B6R7/3sCPn/bqCMch
Qktgbox7ZbdrMm2dNJ4FwBKLOi9IYK+RfN+CbK9R87BuQWdf2QgfLozBXqpldz3owTr27W8FasBq
hYWITykpQRF0SH7hV3Ujq8NXqze3uDYgq+Utk6zc9P1wbSj21fkvGGf/ex8wDv6rD9C6XjfbhKxQ
4OPZpJh8yI3SfhVmuYg0ad0GF/bOueeMUfnqOX4ulEIZT6O2iaSrg5B0Im2ixDqEBXxaZO4h4ErG
hYk197DJ6q0pCGVBi2TUax2N2ty68jNpNTTsfVW1KzX5c20HF87Cc8vKZDnP4bTUaoF6lpQjQe7l
d40tfT0/NjMBaE32vRqhWTTjabqXZZgy5qpT5GNVuh/biKzJ4hFZRWOQps8wbauf4f/di+bSHjcT
2VMojNT2iLY4bBU2fsGFD6so0J6k2lpJ9qXM99wjJss5AjBho9bjloFHG2ZL9i5o5VVti2MVXUqC
zIztFBFTijBU7IIto+qwte3hPdX55vzYzjU9WThSv7TMriLVawzhWkbBqNHzx/NNz0wbcxLS3YAf
RaCE3DwaaFGq7d+1SbfyAvdCKM+9+vj3r0K5sqhm2QOvrpE3UJV6jWPbx7YccxK4qF16mWURuEVe
HPFlWCLzcJt24YXj0dybT2LVynpVDCrbNFzVJ0+TbwYjvLDRzE3HSaymdsNa3cTZPnKsb00EgdpD
HbwLPqWp9vyxcZ3Ea9WJNgjHQ1JTOht19APRMm+LVcCFeTPzCVPApq6nOXrKBekstqMrHZm6b07Z
VhjIxKNcuewvzn/HzCgYk8hVHB0yUMGW45UJQof1raFlF47tM1N/iteM1RxLVjfPEHNSbyw3X+Id
+aQ62gWht7k3nwRto3eNag9sYoaeuSsk5ZxF6Jr61fl+ef+aI6aQTaSojQqDMFa0rP7UoNjcVN66
8fNNJ9X6ItT6CzvWXCdN4pdzqqL6gZ4hHZw89pZ7F6J5FMXyhTPpXPOTGPYgTCKeT/rA7MNfUMjx
y8V2ACbkhekzN00nQWzWo5lNyzQ1/fraxXK3bdpnsnNrI67W50dibpwnwWxCNk6TMXUvdd66DMUK
5ZoLgzwent85b03xX4FhRz2CIaxwUoFiStPdBLp4ljzpvoBXoqSoiGF2XLkfw82JKSisdaq2CvWe
mz+57wTBtjSWtiWmXnleXgJezhy39ElAJ2Wtl+hxcIZEvzMypG3Q+N9Mp15h+PXFlgZEgFR/dX5o
ZmbXFCmGYAKqzDWjLyXlBq2sB1uOPuWGd2FbnolBfRrhYZg0ts/BBYr+Sg7dLxUHxiGvDq4q3Stu
87EY0ceve7WFuopAN6Dmnh60yHErboctbh//bM34Y8kwMYWO+ZHkOU1aZnuUzhetq3/TWyW+EIEz
4TFVjmllpIQHDyzggIaVvpBkI6xgLrvdpYTPTIjrkxC3O6E5XoadU4lgYwh2pqjUBzRmt8FQXNgp
5ubsJMTb2KsMFicSqK2/KQdc3mPzuvJqvDBbG99gEd7kqMedn7RzHTbZufHnMwe0aylSROoBrcS9
iUzX+aZnumqKHQN/g2JThMFg6UVoP3nDXkTh2i6yg9qq3oX1cCbophgyp9NKSN5dhglotDb1Yam4
5VWPTNX5b5hrfgzGV9GQaEGuVRrgMZhiV2Yd/+KuY1EKHC4cbGa6X5sE9WA2lWSl9FGd6NdSHN/6
Qbz92KtPApkUvKRjL03e1le+qK79W3jNDd6ql8pbc68+/v2rrnGNvgaTz/JtIAm+HBKrXxSZZ1yY
PHOtT7bqQh5wvZGDYo9pw56CzlHI0vfzHTPX9CSE1b6W1NxgT8AGGiVuu7SWJWCFCy8+N2Mm0RvZ
ydCg00Dp0htdFpx10DkPjak/fezlJ/GK05OqCkPiBtX2T4rjbkA9PX+o6SkmrBBCJICccQfLUqx7
EApsrPXHmp5sw4FFxRhBJrZ6yh+35qguyndcgmu9P6AIHL2dicIzZIEIor1LRL7iarYfcu3Ctez9
0VSmWetWTfS8TmlaAXGslrhKqBLy2JdIXO/v6Yo9GU0v8zXwQ429KzrxRcuU+1GgZeGinIeJ9rMu
Be3H9sUpXs6WMhvodMs6I6QNbI6XSjI/nx/b97tITMFyXYEQZiyxAgeVsigTfynQkg/VC8E6s4mo
41NfrTJRlQ9YY7qsYthDl0l0tHz5mgrpHcWzC/N+7gMmC5kip2FXCdYDiq+/QtXbtpV3Ewrj6nz/
vD87xVQrqAAe4fQSiXBbRfrddx9cS78wO5Vxhr9zZFenMz8PcgHmdLyvhuEPK62CNepY6kIZsJPJ
sXjBBaOpwZ0Xtzh1KquoD6Ci592VXmv15vz3zVUY1MmKp3ATR96SqlHSJJuilb4btYIaW3sdYOpZ
kCKOUvlbrqWHEV02pNqX88+dmxmT2EHhQmhxw2XOFfee8yl1zaUV3zfypYTP+7EpptA7hKNtJWjY
P92k+T5gcXdlO+ED/t84SQY/zRzpmvMfMjP/pkA821X6sMiYf7ZRbxrfXmECt+yUS+m8uebH73sV
QaYLP8k2mH+6c2VQfHYy6wFfmwvRPzMKUyAeOuoFgFbAWLLkLo1URpw43Dh1fm2ID2ZsxWQJsCzP
yRVWMPL/co0fuzq6hHUoQbb4mWKsHV8I1LmOmqwD6NhlqZ1QWCWZdYNt0boO/V0m1RcqcTPrwBR0
59teVKs5mCbfx47XjK/QXLxw1JtrerIMINmPnldJBNadWPZlsDQRTPjY5JwEN+ekRAwdsycyh62Z
xKtE05ehfuGyOffikxiOBZK3GTLcaCX66UJGkAmJYu1juiU4HLyd+bbCgpglrBBwgpeFIa7BrF1Y
eWem/RRfR5o5grRI3X/IbUP7hgLn8E2gRNQ8axFnvV7W1OLCCLy/DqHA//YrdHA/rhC5vfPRnMIp
7SWMgu+Okd5Jev0FoeOH8wP9/lAo0xp04NQDhuQ8RkOZlMThKKR5vuWZuJqiBR21c1DxYJDtLDhW
2HoixXwVqs6Fya/MtT+O0asFzrMNgMYOitAsOf+fs2tpshNnlr+ICAmQgC1wHvTDHrvtsT0bwo/P
vIRAgATo1988s+rhmibiLBzh6IXQkapKJVVW5qkK64wFAbR986e1c0+mXD+4UDhpwLem8haCJfal
ZNWjb4t3+YgTsQ4/vP0z/7yA7r/TezWN3BeTaylqVgExJ9BOPoFS4mDoPWu7ffLV0Dhhdd6N+IUt
B+26Zx9LsCYulP4dNEN63+w3961gqrRgAzYpDKICyfn6MgEgcKcFbOJTUZbRjQ4OssWkTITkw0fj
1fxLvs6Xt2f/Zx9x/01NXi0Qmt9aN1qC/sHxpAcFaCigh8VTTuSFAReActzp7e/c7it/yLf+1SV4
9R08jVXrCsZDkJK4Mp4JnT7QsluLWFDdj3Hogdc+GaHl+HUY/PwgAOzs/hauV+UD4IUgQceVT52C
sr4ilUe3QfAc6Om+6gG5/d5Xv2vSsgfVP97dZ4MfM3nYeUh1sYPt3/GMLWqvgzZBPo6oVcqZe79L
QiBHN8xgk357U/aG3/g/9dCXGKA69FBDXOnzCBnDlw7o5/scg9yizqulWZx+Edag0m1cWz7ihumk
TVuNB3PfMdwtuI565ewODPeyBW/fTl9mjUhnnsfDtKLfrrmvrPIvbeir34B36HrmFE/HOpgUVEy9
JlU+J0XMouaozZL+C/H/g3OQjZdL5oFwt4q6h8GCnFnoXvxtAawAV7yqkyKv/FMgFpjXgobYJ8Bz
e4jR+OyH4wQ5nvwj0BeN3E+CHBpSfQmde5AFtknjijaeJASDVRtBM3SBdstCPJX6xvyvhdTHRRhZ
ZANwG3HFIcqMt8Di1IolJxBZm5YUBf8lXsq8TINQVtchcsSj1ZCv4uBkStcCWgZLW7VJtELPxxmB
J3KoXmLXHfS5HoRKFmGi2IoBIoGsKRI1RQ7YiLsJpMNdG4NnK4Lk49hACzRHD3dV/CxCC2JbqNRf
ggEMkYEzuGloWhKDXLpKrdXQKFn7rwM4Ca/Mb4d3UH6sT6VeJgh9QHxp6bsyRilsjXGouSfoxogP
cpjXR5cF0MKFttdp4ZBRbKLy73os+2QAyy821M0T6Ma+yBY9m2T0hzMBr2riu1qkYD1dYgTh7lcI
NuCElUORdt0qk1GyAOrcBjIwof2Yu7lJUSkGbVDAvBMEbn8VYQiYxBBV75aejh/bEYSwvYz6CxR3
3WfFyHiVAl8OyOI8qKpqHtHbHF3q0P/kruZ3ruogmT3o2YMVr4QAsdOfQaoKVnQHih5zgBIDAeve
Z+4h3x4iYaEE7OdxVZMp1lNQnBwDwdkCjOIHDvfnZIFu4XAQ0KkACcWDjqMvwosSBnVqVh9U2vcG
30QidpPyElRGWcf7mFYp2C3iaP52T5ijW2K5GvLPoRk7DrUGCLXaCWk+lCqag3X5cxClWxY5f8od
yAHWQeZDxA7yOKCjsuUi7gpAdMt4VWmTF0408MypmD4VZV58hAQAvZZ91xwUMv58StJwE30WFjhc
QIgka526zJgztVfpgKmsVpWFqK5/H5sI3SKfIuW4Pi7oLKvzPA6Zc9IQDVfmzseALaAYZMc9hJms
fJjRCimdACUs8iSr7uAS+m+LxZ+C9ObGNc5WBqiANw9d44wvpKnIQ+g5buYbKeDTQ/TYdoA7grDY
/TYI13usi2D9RpU239cy6NMBQeHA5G4XmP8/Fbol4rzJw/ozgmu2mi4Zy/bBdjSFQHFcgi97rdpY
wT+BOjhIo3Yey+gW0ymiTg5Rg+9pyGx/0RDBi+WL+0K6WH1zHjw/JveFgS2yE4yik6kGfKh3cJKz
96MH8XZ2XzZF/19bUU4rjteJKCN1GX5omXQ/4hWQHUSZHTfaNhXJDo3aBcfos/4+mK+k/T5BIbuv
ft0VxLZ9CrRoBmGKPsqm6vs4gg68OKIR3Ym9W1h8Xs99xPNbEWA8ze4jOIRjI+9jvKVbPGIkVd2X
1rBskPzkdv9wiDj2R2wIO6F3i0isohCU7XTiGZil44L/4PPvtxd7Z0m2jFx+rokHWiieTdjDtOEN
eLKZSAM2Hhj6jrFsQYiBg4ch6fgMYT2/tAZaytCtH+fxRdcHTru3Nrcvv8pcV8/WihaMZdodka76
6BiYO/A43LdAt4V7NXoheeUzO7Msn2/qqf0jQw/KMLKPbw+/tzy3H/VqeAptWEYaDK/7+VybR/8G
kdZodLkLKACmrP+OP5u6D4EGYpC3Az1nsyJtDf3gVw8+gWjOz5FR0C6BhN2dq+X+93ODG9RU6gi7
vcw6RWtadybQGkiWCQoC963Y5rVxXGtvNC38jLgfJv+zKJqMqo9WDvflIcHm9JtnoH+Z1CyT3i+l
yjh3oqTyP789+R1b3YIUC1/V1FYry1YKwuqw1uQUUf/ofrU3+uaKDnURlB80Rm9sMEMiDvpMBLH0
YG/3Rr/dT1+ZqoMX5NGdYapLyZ46XX/prH+w5ntDb1x48ku/HFsECWjYqe/OWhiTzGPtjOf7ln3j
xM00q3ExlGUVcK5niG3LM9SHj/LinYSJbiklbRnyipQO8r3mn6608CoaVx5Y2xGKvOZLDV26tpE/
odMJXRQ307xJVOMcJLV7a7fx8BCK1pPn4uMurfx4MbxLeNhEd276xqEjxbua4qKRQTMrLOPWNz5o
lwH5+n3fzmy8GU3cAbq4Bz+TN9FrAAqKQ3azndC6xSqKjqKrtxMk6+bihKsEZGZBcW+DdBDVfXa1
hSeu6G6Y0Q9HYFdYdaSkUKs+CHM727pFJfa0WYREhT9Tef3ZKvKi2iOLuVn9H5LqLQixlaVo+tLY
rNI9YifkMV0bpW0kj+LQ3gduO/IqUnDP9BDHDNesNGEyR2jmW1v9z1iFBznF3vi3v78av2kHY1Vb
2my6FbIrWRX4ggrDM1Dr9UGSu7f+t7+/+oZs6sX1oBuScc2fIcF1GiNyMPSOYW4BiCs0hFEPtUuG
J5dk8v1ElVCvkWEcqv7gsXtv9hu3tbnT+EO+YPagXY7nNfrEl/tAY3TLVyfxYBcWeP/KFtaXJ0iF
D+cSEnJJMzth+nZU2Nlgb7P4q4/elYpNOpNl8BeITdJqqT+a/D5ybco2Rzy6laPSgaQA5OrAOjWJ
kyzzg4iws7dbQCOPZgopy3DO8OR4cmf/ex0VF0uCd5Ct+/r24uzs7RbO2AEfUpAqwifo8BSK5dLp
+4hNoGryX6PP3R61r9HRGeoJaTCWWchsWmh7YJU727pFMuK1V4+VKU1Gly9SvPd9KPuwv95elb2x
NzGhA8PnEtBcZxaM0QTgdCiwnu3h7W5v0TcWWfsr3psBiIHJzBB9Rd/q5abddt8VZkt2JzqvXbyS
6GweAqiIh01z8uYj5uK9qW9igdBID6ra6GxkzdlR7WMx04O8bW/RN6c3r/2lCrvCZEBfXNC5kpUB
VFXNdOBMe8Nv/NR4qvCZ6kymWmhj+u1PVJ4eWqr+fttkdhZmC2aEAKYSq+aIMoF/mSY/Deaj5sSd
MLAltgsjE/Z5BWtc/A740ZKveAP8uxk+AcMQHiz+3vQ3zsqWmk7/SpC3jPVgGhdFUkfhkt63OLdf
9ur8a1UN6niy6KySzkdbz+eq4T/uG3rjqgFYURZGap0ZC00ayGKF0Mx+e+gdi9kC6VgvDcRKYesT
7g4LK86jRuujOOJD2xt+40pjXa7L7OBc8geFug7E2kCT8n1Bfei+6W/8iYo6R89mr7MIGto8DxPP
pIMsTm+PvmeUG3eSk5hYiKpQ5vArACgyopeqARq2Pupt2lmeLRzOlcKHHtOMGFy5ZoAcS7/AJisP
RSSUngx/eft37Bj+Fgy3QMCIdJHWWW1BVzx4ZyGPmPr2ht74VK39qLRtPmVR0ycoiJ3JcPRqvzf0
xqFy6/Wr2/lTNgRc/g0BIP7oL0hf71uT25a8clfOVYAzxJmyFVISKQl9EFEs3XpwcO/N/fb3V6MH
pal1zSqcfjVNROidm6L6cN/EN9dXD6qIszdjWeaJX7xofAJZ7vntoffMceOtnd/e9DWcMSONTRR0
b3xvOvWaHTjr3qJsnNU2JqfeXE4Z/yc0J+9IZ3Fv2I2XBrhGRr0A0QM10BwP6mzR+ee3F+TP0BT6
/8BuQR1UHK8qWRN8tS1ApOP0vlYWT/c2zUceQ0LlYG12ln6LffP8xZBSYG2KCZLM+VL1kNV16LU3
98biLWSsXTjknkQwZkPNPvtqeJ7K+R+QZRxdYiPY9h9uyVt+OdELBZ7sdcrQDXpVxpi4CVkaUdTB
neaFoJ0gWefmoggUS9/enr1Fu/39lZe54+xFIEccs6V1s0Y37wJvOAfdkVrSDgibbgnbyjKoK1O0
U6ZClkg1AIH/iXduAk3zhEYvPSGxWIaUiSYmRB444b+4pz+t48bBncWDSk9ZT5mv83Qs+HlRCk8x
w3W006lkXqYrG+ehepK5Ovjm3kJuHJ9P4RDWkATNitDEvVclBJwj630kYHQLJGNgUXDzCduUA4Ay
NPwENqrTfRaw8f15XcHjBq1Z4Dhd/0ockadqaKc0aOSRBsjtJPvDdmyRYpEjUbcF4Q/oEmvvYQZ+
/bscQ1HiHmyUe/Lq3HCozqNacJdVk20JNwJfeA4ZNZUx73fRNnGnelQc7mtaIduCLR/5mFc1RjfB
0KVTDnDzFJKjWsBOwNxi3sjazeid6LHVNvwCHvombqMpUbz+oEp1CZ3hafHJXfg6UKD+1/tbUGA7
oRFjJh3bn7XSPCF1fR8XCCWb7KNxpqXlA1wCIgYkZjycTyH0mg/eoHdi5RYAByTPOtVBCLlyKLQ4
XZCBLvxc8kHGtTf/qiOESksB8ulzfWBVO6fkFhQ3C9pVFkzNWciHR6evn1ZzdKndG3oTsDyo/YLW
ocPQa5gKyH65EGm8y7+38Dc8heKAApwr8+av1PpJDryTLY94g/YmvklIyBJCZYCE8AUapTlf0rFU
6dsT3xt6E5jWtrvJaliVtV1RfHWJKMFTI8iPe0YnWzBEpzsHRNNwYkVrYPXEtViOkN9/njhUmv7r
VfVQFkVUCPC/t+6U+l2xnCjY0w6WZedIJVsoRH9rmvMswIUd8HiLh9biALhlP+7zSx49COjSqh8L
rc7+Ot516ydbdEQ1t6zKyVID4kVRZsqlmP9uR9s6B5nbTjGLbEES8Ks8HwGvyQL1tZ6czC3cR9H3
19EF4qZtX2YVXsHB/hX0S89M61ijquKFy4GH7O2X+9/9KqvWDgYK4lfTacgAdbm+ernTfrzP0DYe
soLiRkN/jF8hbh4vVRTX1e/7Rt44CJkqXwHaaK7jKqIz+Lloii47eZAX/Dm+km1/B8BCQ1CwwlwX
f8LLIEgLaB77/CnnIqZ8fKjE++moB+nPyRPZNnl04UghCIl1FxLsOUzVZ8CyP7is/vT2Su2Nvznn
xDyPLuBP5loN66fW9c79HHzsnag4sKC98TceHzmQ3OhHrBXLdQSq9+ad7tHqBB6U630/4PbhV2m6
Bxk4f14iGKbVJu2c8aMrIFwxKHFwJb7N9P+naLir//cDbV4aRyyBvk4Te1e579Hy9OhTleTzwXG9
t0SbE25oezmu0jNXR/QJrcv0VnxCj95BCNmb/8aHaalWB5h1fY0AqyYiQ5NVrMVTHxxMfydGbOGV
eqCt8flqrgTVPjHWWUfmA7jM3tAbN2YCRItlN8PRQvVIJT2BnCJ922x2LkJki+HqUXZyy1KZq9fK
vxQbP6tmPI3tzZuLTiWd735faFum/Q1Np8R9pUCyRXhFPvD1o+7MtbTLOaT9e0XtQTjdsaMttsu0
DR4TAPuEodJntyhEUvroN2PDQaVrJ+wFG1cGbsLgac+YK+freTF9otd/DMMN1XEeZj6dgNGGYZUH
/Xo7e78lngskqTpVNuY6jzYpkP9NKr+rYE22wovjQEAD02DrZaFPZeeBOknZkxr4UY/I3k5sPNox
NVS3iTBXv5qd01q3D2tj+QlqF7/ett69D2x8Goo0Bv3grbna0kkX56uRP73SPXCNvZXfHMsknDo8
HWNw7dRgkm+ARaCnt+f95+su2aK58oGuKmgwNOl/gQg/tmhyuDUOqOhnNB5dE3cC3hbVNWgFBQuQ
CV1rvHPErSOfcxSVB8K+D5QcnDo7a7SlnVNovmLDImFCNUl0r1K3XA/i9Z9vuWRLO1czUhiKf9fI
K9GfNrx0vkmM8+SG7rXw5cmaO98CtqrBlR/hyX6Ci3nWP3cE2qmCFV/66ajUubcRN+t9dTTLdh3B
k1vCSgv33cjneFQfdOAhPzpCVu994bY9r76gZBe5Y3fbhjVIayT8DRvjICJxoY6KwTuuxje+TLRX
d/WM7Wjx/Lcu3pVO46NejvCTe8NvPLnz8Z5JUVS9Lk6DJl4bm/Enp0ev13ujb1x5oJFxmrbGkWDf
SWMhkT7EC1qS3vbmvdE3x7NwTecax9FXh/PEel7M2RKbuT1whJ1gsYVzETWskNxFFO0VWxLlBC9o
ezqv1H4o2z6TNPz59s/Y+87NEV8ZUVTUvKEFfkYUDT+C0PkYzfbZjdQTdGUSpvuDPGnHVrc4r0BA
8agT+Ax4/mn4IXBNrILnJfzf279ib/jb31/9CkFLywmoha6+18WGvRfsa2UeZH2Qiu3s9ZZkbipK
zqYFlhS2eTxWw40PISnGIy/biadbhjnS83IYZaiv+U2kIxTrmLSN757eXpu9yW98uAwbDm5H3BEK
zjvA6rtPgY3ej35UHZjq3vQ3Xny7/AfzgOmji/WyWOcyI4W8b+4bF6aB6y4B57h+uOrb4JfppMsF
yM8jksK9tdk4sae9Ca3+nr72TkDORdi7z1DpU+iVpEeqDjv9/mQLw4omGwK5isZDNerbLuRW9e/L
PtJ5wqgR+YuoaR1e+2aYywsPXYXezM5R5FwGpCjPObgClrTlfTM9NE4TlIDPRUseT03p35my+Ztl
ZgLnoJnFiLNQ/NQL/ViOuANDy/HHXdvob5bZNA7LW8iyXm3ffrO+98Qk+irtfaUKsgXPmM7zy8Bt
xmutBB66+h9gSHqew+o+B9oCaKxtVRMCFH6teTiBH7v42fj1yZ/J0UG140BbtquOFNVioZt2XQwk
X33f9njnLY5Okr3RN7FRG9WNk8Liz9xdgAGXLNaU3YfEJ1vCK40aDVTfMPeclV/JNGfe4Fzetpq9
id/+/iqoG7eypfHz4ardIvWRfIDw/r6Xyy02J0KCTOkEizHOh6rWIokYCgNvT3snhd2SXJG5F6wC
acSVUfe70C+SjRlefc5FY85h5aEAeAT234leWyYrgw1Fv7PQ1zry5WMEAaz/QeIgnGNJx/t0MYCA
+O8m5IZxI+UyXrlUp6JpVgStQ9mKnR3eYjxDQ8KhjsbxSiPImM3MyRosXPr2PuwNvrH7qi0Y5Orm
8doQfZpDFBFtMYQHm7zzHODftuSVbfLC02WbDwjqsrxYmSPr4PJpQM9LUhf5U2hZB+Yq/50g5D4e
WrKVQQaDBmmBs/v3wgKFiarrpu+qbu7rAgXhz39/UV23ZUOJHK8F9juralU+FSvOnC4384HX7dir
v0kUdDSDnhd8/YAwfK7KIo6K/tLooyRtZ7+9zSFD8URCJsLGayjBeTrL8Wdu+qNmsp00eQsn8yqo
ZoveBXtA3SaM/13P4CcVKXgRyu772/a6szpbKBmyBEdahU/kUfB36fJfUO/5O/AhpX3f+Lef9spk
i6mnvbQYny7LA+v0BbSwD66+D+FEtsxqfGm6joH96VpQbG2vHYjcFM0PCS7/A5/bCaxbYrWW++5A
Zm+8VnPTxj6rf7rou/BddWnqMQlk1KHBnd+5Gzcre7Vakzfboer9EYIxKFTfYp9xUgq45dubsWOs
W3a1XIGZJwAn5DUsqgqJcwn9Nq2O8rm90TeOVg5eh+Z0rJTUDuS9bNr2w/W+iW9SRd45NRgLMPGo
EpecS5AY8oNHzz0H2Dgw6ZaKr5Mdr/78T4PWtMnEZXVnKWaLN2MLgCUgKhivAh37rXwCh0iwHEx8
Z7m3CLOalE3PA4ytCGfvJNpbkJ27R7nKTujZgsvqSIfEc/V4HbjT9LEQnQGdRj8+BfVaZ7Qq82d0
rpX3oRnIFmvmgvs27MdpvI5efQkL99nzjhqMdzZ4SzkWsV6tlUIuYUXbJf7UvcvD9a8WtA0HIW5v
I25/f+W0aggg4jghn2j86TIZkxbSvS8Z/bdE/Wpohwq0kQkMDcr2B1F5abu0ByQXe7PeeGsOEgNr
PIMVd6LyOSe8OnvC4QcT38lUthCxG4obhK5EIg1y3hWF+gpp1C+FxjuqCemD2/Evo2y+tuEU3ukN
Gze2rR8NVCl5BbMRcWMd6obFLePNkYXumNEWNsacVdZM9PLquvWDHN2vwTCfy3r99HaE2/G3LdCq
ndxB5Y0ar2t78pUTAwL1SNc2wVfj0Bw9ff4beP5QWd1irMp6jEZFW3UtHHBoiV9LOXwseijA9lPS
rdFzQR+FT1Lify7CTw2VJ5CgprnQadD/WNvmKXT8tAaQeD3U6tj74ZuEuWuornADXa54Ceib2PGm
2knrxjKwX/tDa5NuLOn0iYW5OMKBhv+Cvv60DLdNfuVXdavQG9hE/VWiT9P/BK3m8iFcBJuecNvO
+5c5oG79aSyaqvJi4g6rqGOJsr2gMWMc04oRn8ZhinOwLMvMLwXBNnlhF3xsy3yObhI8unoY1+WG
9xuFqf9Bz7MOLyKkXngCGRRDCwVtp/CpG5Wczg0BffuJzoqo36iVgVqO+FPdQRMzj8BMVTAHD+0z
+i2SlRSofVBvKoprXo5FeF47SX5WpdMteDrVHr960O0AR9HQakhBozbTxt0yeEVqe7zmQtyu87sX
CHWb33YB3UtczbVFLwcZ9fow+6PqfnmEFhOGKW8XCu1VffWI1gYRPrZg+l9ftJmL7gVE2au+otE6
lE96VcIk3AhcC0sFxvi/+qbPi79yW4/NqekI1UlTRJInrRfl5CzliKYO0SjfPCLL7e0F1bUKV8hb
WPoHVDuBl0RejuYJ0xXeEjM9mPozNFbNtwpU8SSTrLUQS9Q9KlnotdUQ4ch79HyP4DkPkmVmNoz5
xKU8c9BkicfcDZmfilz5LKbKB6tNJxrQg9m18mVSuYtTpbXo6j7Fw3rZxmGIt/CkUDkPMhFZ0l9C
r6PlpaTRyNMIC5fHJTKp9VSLvM5TprntkrAMq/6qARTK+9hAbrN4GAHSDs96nXJAAHovlCnQs4NJ
lFqnJ8Zm5sZqqvogLgZa/SCgkQVkow7sU92hEpvmbuvSF1cLiMTnc9Xp2I+k6IFVdYCeqzQL6Jdg
6QLyP8/pTZU4tYxsKsag9s+rHMowRmAHiSBbrM2TTnZo9GJNMLonxiruJrINPVgon5c8MWawa7LY
sijjKWDo+xhkBOMZvabhaUiayHxabVAGcbUA64PuFhYN4GFnpX/quZ7stSercpO2dcv6L6mB4o/B
cq3MJZDzDNLtZtDyk8OVmEQMUBURV0uJ6N7TNSoXMMcBkNv9L6iiIUonAOLWU1VzCG3QBW2H4EUt
Sxo3XaFfaCgbnoSqW4K0XTmvz2DdsCSehmJl71k5Q78raSDiYE+gF511F4tBziKThRcGZwe0H+GD
bB30HecR4WApkBX+vwp0o2TjyhtyJo3sv0CK9YUrerK5F+FqQXz1GAjTlp+nEIrQdPbLH5ZMffN1
6sNW9Kd6WkTXnObR+OJDxXMhf6NCQPkJlBRuqGM0xHn8YZk8EEjF0hSslEkDPvgeZJwTmSN0/tea
PvWc+ObSzJyxp7CdGgFZxwYAa46NtJ9H4bTmfQG2y+JStU2b/3YLqK8qLIfXFr9GKCuo1OIRaEma
cjRArrUU5UAB8KJ5yCcG4Un06xt2bq23lN9sMzTqCdE2rBOfwVRfuqFBMEaRrFi/OhEvqo+8gVue
1hK9Os9tUEfNpdWD25zZZJq5SabJE0BPr2z0kfKzBhx+YGCbvbRqg1VdxCraFoznFO3ebV8Gc+wF
gxRPeDUtwAkWBoV3ciGvwlNlWcSfa8eZv3MZSpV1jU11yN3vaBjqOazuowsCxBWuLXF18eMyX2Pr
De9tATLEavzQOENkTzU0I79VaFhnCZecT38tXsd+zZyMaHVebdmA90VO9bVwV3DfpsyvEw948L8b
35Ah4ZS7sVSQJAyiCsS3Oc68Lggb6F5WrXdB41UkMqYDaFfgUPihl+q5YYGqs1LT8nvb97SKK7+h
cInaEV+hj9rYeDWkes/q8Rc+2fygq1f+dHvSyw9dE3Iwa1kOZQ2Q4JDg5FiQgD5MVahtgqyVrunU
10vzQXgN6d+tRWV1MlFOhzjPhQK/dxfy4rldmHeGpJ+MdUSeQW6NczNYuDVPPvT4hkvVr6Ms42Zy
pvkM9Z9CPctuoFisGUdXYmvTNLHqqPLiCEQdOi6bMY8SafuKQHQVLTmx5N2YJ6pYgd0YtC7ah95f
h/XRaybTx8QGGpKo6JGKzrPXNfIStcJZE5dVLEpKJ3RBLYksf3kgnUefV69ZUBoFBQNPZqSFDIpZ
1J1OCpwnOAUqwvXjuBTgQXX9ucMoJdQG7BDpMi48u7ZxHeSem7VFg1gY5Xg2StWIszDhALiGz1Xr
KJiGXbEgPq+tH/Oi48O33mpVfQ3WsmMxQhurzz0dWj+N9Ox26WgFbRLpRWL4KApL1JMtOEpvDiQH
XfQ6opvsqSY2v+k95mF9Uk7X17EngqJKtW20l1VohoA4LJC87x1S5jRhvuuuF8etwjwpe+nUFwWm
VBp3AEGTL37IzTeGuN2DYrJXS9LNkvrpyhAu/jJl23WnysqOPnSszdnFuqIHtmj25wQXP0rTEkLG
NA4ndxXJUvZOewV6a61VDCJs3T6TddYmabUBPtUM0IUFN+g8fR1ZKIvnyAs4e6J9GGmQJWODUVkE
oeF3E4zMKVNgUYz3oeC4f8TQD4i8y7JYdh01UpZvk/DGPAbfdkvAYt/yCn3DUl6WIfeXd5BHAX1T
KHvtpTKkg0oM+Irmv9YcagdxMUVYUZaDA+uDIxdZv/csjmyYWiv0mpR0nkVi+mGZLh3IG8uHIQAZ
TsonKXHI1v26pIhe1fpVAC/pJIQC2pXAmlqQZRcGXVxScZFfwXSMgIuSlfBSoCEKlrVDO8yxCn34
W1BNc/7MDAc+Ah1fQO0P8CWRhFB3mb43/RLav1qw5fAUXloOaBVtpxWcq7rvH5EsO+5pcAdgB+Dl
4m/0FIH6hDXz2GR+NOX6Sfje2v5lcQY7v8k0AiLBWlbfVB8EQMpKQXI4ppOPSpF1HEMf/JGOEXAO
IzroMBv7W0sPT8a0yt0KexyE9sz7UVQnaqHi9D5oQRB3bjpYDF69aF8klQNOavBbOXOdVsBDs9jk
zPwDjGNN0pqSKjiLyvD1I9rVPT+1q2xMQs2CVmkJIsMqqSJoZZ11MFQiLu08OicRNJo9LmWFdhKW
+xFLmy5SUbyWbkeTWWt3SWcVYUeRUbX8BqPohrN2mP9Bt6u3PKuuGIuL8GupL30/Wdi8XPPpRHFo
t5B9rwiL+wJVokvTLsJP82Zai69OM7lBvHYTdCMC25IvDPi36VwFbO5OoNkv8WoVNEpCaG+euseg
ABeu39bsEW+uo3eJAF8osrWWrf/ZXYslNZ59v0xYkM6FtqzO/endXAF9gMPUtr88iPlAekhWPRTD
zOJ24+MEynP/nCNEvPM4hLljS4VLro4PSbMz6huNfqgMmGmQLJKJpTi3mhc7UhM9utyd2zhyp4im
01rb+rS4RtEECUAJEl9kT+3Jq5ZevAMxsggu4cRQ7ax7v6su1ZqL9R8BZUGwCNrJYe+h8bga0N1G
SwGlwWl2MzUHcoASXNtN5xAi3v57x+UzFHnHef2fksYDxVJl+RXXhhERd6EBjrg6crohduX/UfZl
S7LiWLa/0pbvVAOSELrW1Q8Mjk/hMZyIM71gZ0QgQGIevv4uONm360RWV9yuLEvLsIhwJ3Ah7b32
Gkh+JSyzcQG2Qw/VuMJjCBGzfgqOtqm8WEElnoY4afo07g1Z8wApBr57mDrpY4NdKf/hSu5I5EH2
qR1Lg10i6MDiqEKby96O2VLAX6jqBP1UVq31NW1QKQZLwbUVzgLOn5dUITo9mlDJX1F42gkMqbHG
10H1seo5XPt5qkAS8Psc6Rt2YzuBcCSfA9pKWOWaYZ7dc50O/Fl2CIq582eJQHPHLxtxy1BglU4i
cZxYT6lB14XkwmZ88CiXG63UIR/yQZWgKKmqvmelRftvw8rnLPAV9byowi5tH4HjU9gjgSuNmqB0
8tikIyLHwWzD1oCA6B6nMh4ZGYCV6TahhXEmurSqLrEVjpg0n9ahIGWoBOqiwEcx9FQg2t2FrbJS
XxjK5o++VJM4onVpy7AszUSTdHGnu24Y2wc9KW0l2N07hJ7ybZ2N5TjxJOOeLaPZL2SW+FqbCXtS
1rCbyuyxuwlGBT8407Asj6JtFf1SZ7L7PuMZ+bmMFrybJ6xC+JQvczaFzUJ8E3UpbEIS04JidW0G
7qmE4PLFPbMXdqOzIdgU84E82TqdvvRrPtfJ2HGKJkwCPoh8OCc5UQ3Aqz4oM9TZofRmdB5sXeG+
ZecWd8LFF+t0atbWr0Oe58Z5qdt8de7IMCMdSuNokTBaNsyEWTFhhePcrDfNpQfFdqRL2PEF9jRk
9YGqinZR21aiPHBSd/lNZzpVEeyDPBN7TuGkRxtJTdVd1zvbsQUjLXKpWpcszwSU+uUEssXiPLtZ
03Tf5dItzUteqo7HiDvwpgRdg+vdo4ypxc82Z7hK8OUdsgTFMq/evecO6P+nUq7mXWEr89VBMpf7
eW68nlws2XDxSS+9nlAWojcNWVnYIhaZlvTMJxsna6kRABdqy55goFyvDpymrDpz6IMlLPsLOkd0
6HXTKBEXXW03F5ivDnZSgAmlDnNBvXXzoRyaoz04eYuQNAQCoH+vnTa0oFssYPGyevTOaaBXOa7u
rLubmdGoo4NklTksq5oGgA0e7xGI6A0qQh6dsk5Vn62Ir+il/LCuTTNHhggwvYcerMrQ9TrH3Hzs
km6UEsrZ01zblglxdvQTcmCrenjgQ9HE+A+YzIzEq9Qh9XNH/ERfxqa45iVrjpbtgzPTTKNTPs3o
Ryc0CHMqT2PpcKYAnyxWfyDw6hMfCTbUXAWd2Qo1n7eVG8hyIT8Mck/bU6Mtdz1V2IigM7dqkS8B
p1U3Ivu5NmoMtGqW6UcxOTBgInNhnnoYgn+pnZUA05CzXIOOUfl9lIVfHamX2S+qoMINrdFO4crg
LOiC9YB9BPg8X8FXwFuVkZ7tkccd3Mv996aFpeOpNAyel3ZPpJ9wZbmo2dKspu99BMG6gUGvX0TF
YkueA4QAz7PDtlLP9LPVS8W++msDlGAZmwF9cL9iTDUod85j4CmODuayYssbKsr/YV71WheI61NF
nmrIlZA4duS8aqImd8aw4y6DlYZrHmq9eokvyFsRlv8DkvzaOL91jKPtqjXHGU1WBB9SqJnn/s+p
0r9/m/9P9kM//ELluv/8D3z9TZulzTPZv/ryP591hf//x/Y7/+9nfv+N/0x+6NuX6kf3+od++x28
7p/vG33pv/z2RVz3eb88Dj/a5elHN5T9/vq4wu0n/3+/+W8/9ld5XsyPv//xTQ91v71aluv6jz+/
dfr+9z84plj//o8v/+f3tuv/+x9xC03TD8wNf73Wf/3Cjy9d//c/KPmbQygiW1zBfAE3enz604/t
O8T7G77i3HYFRQwO3bzV0Mr18u9/OP7f7C2Y1vegAkRK30a46vSwf8v9G2GCeTZ+AKMWKDz/+K8L
++2T+e9P6t9gvP+g87rv/v7HPhP9b1iVExdxPg56VocSIHXitVqrkAOxLYloWTx1dTyqzL0uzA4k
F00Cmw7+qFA0omZQkVOP38tayHjpIZ5YvLw5wMA9gnmqE5QwEYLFdZuf2dqFdBXJgIo99IyARHjp
XkqSwWEMIVcRqfQDg6XxP9zvP/+s3/6MjXzw6s/wHCKoRwgkmagBfkeJWzurpmZDHliqlvtcYT/z
Du7q6hPt0ipujK1PyECfkDlgJ6rTzq2Af11bwmzDES2JdM6GYBIvFNXraWgyPygXjmSf5vukcOnU
42MgIEIP8ZL5G4OXV+rF/TPwcCtRw3KGf/8lg7f3Z+F6FgvmxXZu3KB+LUTxOXc6N6TqUlBM9Wpi
dcHCHX6gU/cFNzdPxso74hSr3+Cw7vyjV/fSh/iAAoPHPzhcf7+XkljeKqWkUNYDIpxrc5zGdDnX
lvONwxrBd5rNr2VImm5FA835Y1kwtHEe/tV0VtBbYQbY8t2y2ChEuHWb2FhFvTW4YepTccTddcNp
GUYEruMPNHOeHWcbMlcrq+x4XpN10Ld8qWwE4dXXkVni0nvsjQWzTylf/5F48jwhuHAEf0267Ous
Q7JbQQNerc1lStGDSTGEObd+rvbEogF5HwdgVJccEphg5P0TcNkpMPPoPtmLRCznjHiNKevCSTVf
//VqfqW62heELwQObA5xu2O/ZnrwFj5K49ywgOKwimyLhfut2heEykkPdw+TeLC8c0VxP4x5/9aK
3CaKr+6OABGVE+JQQcXrkTLGAjIFnMMCm3lXCZwmIsYPjS/r2DPoMzUO8gDzAqDv41j++nDHquIx
AVXujZvx+1m13wzBHHxWjAln265+X44aQF2PnHsWLNRjF4TI1HENCuxgwKdi+gjKpT4V1cLDRpRx
kxoTwYpAH/ZHfvZJepiWt9jA/+SJ5djUfSJwOR5xXk8YTYvVTBoU0dvMNxk55kTSuUnP+lLZnRtk
hrCLn6eXAUTQACZcfTT3qwzyNTu2tcMOb9yi/f1+/7w4Ii48ZN74zMUlbRXGPwzJfG0yV0NtDYi/
n2Ju93FLG8idAZPf2ntY5xw0xQUaCWp6n7ZZiHPBXMqGGKjs4Ko9b5tcSypsKj6eSWucAI2WSsJu
ZUqgseYHTI0wpnDqz012x+alDyWaoBNZmnAiTXvuViTGKLXqU1VjB3XdBnIH4AbVjBQjRJLNS6tP
fNVlWKAXt9JCBY5cAFtwD7DEVOF6U3jvEGUl/WJ/sJcx4FDc6JnQi9MZGHHM/cu+9Jq1cI5dqZA8
49b4s3zvkiLIhZb6C3r2uJ/yY10V9sVsW/4ELVvQ07kNUz0hu4SjkkXiUR4JRcN9E11ke7PZz1U3
7GJyTyTMh5XN8g2FO7sMoPWozpgE4w4r0so7wUggix3lVKdlyT8QbvKk0W2cy7J+auFaAY/IAV3h
LOtAFf43L8Ut3R9bQtf0CIdZT0g/Ygp2Sejw3LDt1/okjfEfQZJFE08P3shxXvUNjiE4WAdFTS9K
YgosXPOZa0EOPUNAR1nXAIS8928spL8eoxxxwxiL4hSCcvs1NTVfOw2kEATg/SSa2u5qpS5GW6Wn
k6HsYrk5gcuJn9liJ1latQ+dMph8z97jSMwbZfE/2aNxNT72ZptzIdhfNCGNPw4MiCDQwSkNyeQ/
4SP4WVQMMp1V6UAQ6AkwIMPYFrcZObAWwNk0HJ4xeqO6PhkMutASev6bz9tftkfu2phwoKwjNsM8
8vfHTaSajEu5AFdR3Edwigg1mTAWsO0JTnjis5MuT7VANqmd9we21PoNUtjvVI1tS+Qu9mdfMC5Q
Qr7mmvRwDfxVMBRbXZXC9ICRdQWsWrxzTKUSMHCd0B9bF+MSrND//SIhBCeTS10H1lGvqY6yyvKl
c7HZzBDiBWvrYWbppT/pIlRoameCRDi9G6jfRIpX/GAa/t4bAhuEKl24b5E5nV2P+mrvI1BlY73a
HJ8Hf8WOEbqbraWx/ixXcuLlCYrsPFFt+rWX5XxwJWafE1rXIJvr/F5XX1evCvancqQ9rPM8fe62
49wu1c1yZituGA6ZvSDOpu6qXVGFyMzubx3QaaUsTE+3NyDI7Qqm1KLH/bWGsU4vDiE5tl0jrrCD
YJeSI1TH1TgUc0uK2FhkiRCwVcXDAkUkXzBTQYVkPgFugvXjpN7n2PTqIq0eRG9XZ9hVLBFMi8MW
ZW/sS7jhjFLCOromGKo68M1fUE1dc5ZFlQ+DAtG6n8ZaJdyGidS+EXtD8VMgCinUQLgi6iGFxuv8
LMgGvZwBggXQRmRnxRnYUFl+12Xirp10HvcwXwsL6+JjDvi4X7HqGAqiJjtaKc7iOW3Mp0ximlTb
H1yUUo/p2AUSx/dhbDCBGOYhMprIw14+Y2TYANB33cDO1vdzB18imR0x9NXIh5unAMpTG1DjAjN4
HOaWe25FAcS8OsA827lhrsXnYgmJ1yD/2XlG7SnjlK5+mLH8vIzVFHm8VrGfkhIANrb9vBX2DVC1
4wZUyv5lzgH7OxgMEMydg/1FfR8VjI+5+AVJUe/Aa9agFpRBofv+ReNtdJXGLsauB0xrwqlpSVKc
3Kes6OB+zQtECnTODcLZ9xo4ceTN9LYS7NaqWu809eQB6IcVZDh0IkcMc4jxHg+HshgO1lwPUdEM
fmTc4nNr1MW1s+HMcHwH0Py4YTfUbYxo+RUHddbEbdG9rHUx3Onp+16Pa89lmEb8MG69JBMm13E5
pvZZ+cXVANk5g1jLA2JQqbn98N6G09QNyN+xbVznDYH4q+ChfRuiAKG5wwglnvda8o5MuslqOhfT
XbXaILRUJs4wejthyoDPqQ+003pR4ckhmjLE1+wtgCoqAu4Ic97akzde6attgBLmE8flaGTpa32/
GNwhlfAnCmrMtr1a1veDv9jHrO/zyNGVG/567rYzVWMmh9xlBAK5Lnuje/qnN8UXHFgvGncANa+2
I3uY/KHo0VDvn1br9jjfxYoyC5gTqwIDL0Cwe7Jla98e91uywtbOs3ryv29xtqMT9SkO9K21f1UU
Nms/tw1GgcGw9V5G6D6uQIcJ92YcoMCJdF0B/GdFKlXlrxCeITnBkst5bcsA/IP25nN0efXCDm0d
vXGI/LXD8AF6gMMAvTGOUub9foTSimXTsILis5eedbnmUElgY8yULEJIEiXKZkCcWYsn0DXnvRYC
jfa0aNzMf30tv9PZtmUMVMZmlHn4D99/ra4i0MHD8ByXopfZj2aRiySbtEhg6EACeGvBpW27gf/6
TXcDw9/XK9AgDoDHY3TDcbZS7B9Kdt6TngjZk6BvFnW0BCvvUOKbTwWtyIEy/8lm/DsUO3niCfub
6yrMaL0eJzqMHooS/mR6og9vXNN203+/JoEbAWQJEjnBkGD4+zU1sGk2M8V0yJ0+z6Ri55wO8VLi
lFIFzH1zQU46d/ME06Q1xBA/MdP3dFj0gaaribIGHjwT6cN9W/3Xl/ZPQAlBUcu7lG8Yz18Anrmx
RTtVlARk7rprMddPnX2C32EFcICzaOJNGefL4Mb2LO4AQoGOtj3qtHaDHmOhiORjF2ZV8ZUPeR3r
dBkiZ6bX0iMZzmt7m6KhD1rzyRyQPmYldfnO7wUYCBk8GIoeLD+MKoNaldURrrXAq0sGEpmu31oW
f63A8XcK/M/BZuZ54tWykFhqaBd9gk3KfHBK/p1XmPQCpGAXsFBmmHVlcAoYKgf4/kQgA2bv22aU
CUZFdlhS/saz8U/vO6oqIJEbTAig8vcloYZxoBDw4b6P/hXh0yV8L/AwYDBU4G6lVtJWzvsVTdia
SZxLZj3BeAxzlBxnLyhVbghj1RR4hV+GWy2VzWt9bMHOm1YEn5bMnHTq2xeFQM2l5fckBTLHkVHK
beuoM/URLMWvvYVp7f4kDJiVB4LV+o2t8q/1NJBDDzjHDraQ142GB9OCSlicBN3K2MXj/JnWbcJz
bTDwzA57L1iBeXNabPb8rxf279j/tvkA3AD3w/eA9wIJfvV5a8HbtMgVcKgN0hPb4tzbiP09ucpp
BFagF/SoXN+q41+/NQFgigUGygjfBAKvnUDSoUbXJT2KiXsP5AC0wimtIC+v8h9pimN8b7dBdXJD
vrUSRVVqeCY6j6ZgFLwVYIOLHBUgh1XEnd188UeeBpNZ+RsX+iqAdwehXAQVUdweD5um92oNQpU0
dJhvAW1pbLTTsKNOWr6gpp9mUG3AxrjrO8cOQFqIf13WMuEZyUt5Sbt7A/lPN/ElbMv5PgX6cN8y
9c7wpU8a387j0ckSFQEIe6s8cvlfcDziMIEu3vawz+Ooew0TYfpdg9KlCApjt4rr7k5ZYOa2ad2h
ShmtA2khWFdjdljeq8Gqr6RgyTzJ/GCDYtfiqHZX3wkNrYuDYy9WiPNhQVpw8azdpg1W0drY5dg7
6rQXOnh+xG3tR1uNDhkmpnQVidsUFLUUnF3qW6FJ13vmW+oi2HfkrYBFIOUPaCIQe0NMVBXLC1j/
YCkx/jyiSCtREy/+fGol2oNunl8cZNxGspU/M0yCw6V7Yq5JZDF9Arhzt1gZgcaK6QCz1e6uyrpD
142nbmyQMkj0tXS7D0tP6HXGIPvq+bC49VpgKGuBvWzpRhYOU/8pw45BnXOLihKBvsY/jEzN75bJ
fLGXfLl6K53ejaNxAD4UVthq+tQBIz2ynkRZ29/7RWauSylF4LeojLWHgDo43cWwQokV+ED3BZXz
N1OTqMWzhQEqpw8DyuOwbPlTxss23PFFUFbzleibUzLQEzK0WfC97BrRXgplfdPuYkKdNSriG1Zj
VN2CitYgwFL5HYh7po+tYiAPdfMyYnJ+2esazTRehmfvfqFBClGXMB8dqhCSsR8WX97vT71b1HVs
AdkNQee5238RSMAM+Mt+AZunAhANfpfWWCcrpuEwAPiuG+KfK6yyoGirn30B5aQHRt20jXOAH6gj
ZI9XysYpmGGAkZQyH6MOc2eotK7WYqmj3MYMlZrONanBsk5t7IADzSNgWvbR9a/gQ+iYEVN+3C5z
4rqOYayZgwIAit/+Jc1bNIsK8+StjOu6tA/Xio1Jj0jlUEwFO2fTiFEBeUdF079krKWx7lYXA0iE
zGdzhjWXj8O5n/o7PMddSccP5Ub00UYdwHRObxl15/O4fjOpbK9W1jYg2poAnaj9Dv1/expFdtg7
yRkazJAJ90i6uX7cd7D9hoPGglG7k3rwmxoTGAvPlx0aMT25sWUUcV3gzFVz24d736wgdI29Gl2n
4X53WtIZtPoV4Rj9tfXXMZIOeVn5I3ZpGz6Hnh9rF4sIRIgghe/kAc3WGtDUmS/OvB6aQgJF2P7V
OAPEBxDaJOVWorTd4B92KicFa/KAOatzhQAqi3xTIQ5islRcWe6twDYd98Dkr3MGzJAA/UahxmMl
ViSNOzXMU2vIvIKlIwjxcL/aoskDsA7Y+83mLDNzuE5D/gPknEuWLaBNkO7Rr/Pqitzcb7TqEW6z
iFvV1p88rnhYLumjEAA4chuE3Az55N7FyZFunBdjntTt4oHeRu73ajRfmjYsgZCB5l5PyLnGTxQE
pN6SgIS14WGLjVUkMvLi2kDjMPEBn9/1llMGUh8k71Z7A3VLN+j7O7dZwoGV37N1q9UyVF7a08DP
XCQniCqBObvZ2m5SbyxMqwNvV6gmyH16L1RXHcq0La55oeMKLgYct4yukzgQr/5Ya5yt/dqAxlEj
gp3Ox/0xX/lyApSbHfAy35hv92forAJicS/iNBuudll/q1sw4Va707/+Gs+S/kUKwNNrDycZu1dr
YgMKTvZVMyxOCPq6k7g1qyPHgn+AdtkdQmfksZu7sITbWoLj51OVkj5ZfISNKSPEwRsglaTeQ+rL
U57bxdNI9fsuo9hcdPPTBSsp2PeCmSIom2keO25ztQpSJz6K0v1bIsNgsxC2DCc8DJEai/c8bRu4
LeR2xGFZC7zIQj66pSVY/6s6aF5qeIesYO9556lv85u/JNls6rtMyrvJcbLYTd32THHdyIFMT3MO
2YC893hL77WVlyE0pIcWc8IbL8HO5Ut18eYTmgUrVJ3kV3+hF1fk4wM4ckPpq6u2Z0iE7A5UfxDN
b3OKMnL7qqjt7kGCyBSB/h1OrM7fFQZcIXDD6DpMyezCPzT1/MQzLdYT5rwYCbyb3CwP6ViBsziV
0yHz1BTWbLVgC7+sMRyLsIRmhc76R94IBeX9tmmwXJ98kHH6llUHN2/WQzq1kAg3tEzAsiqTfIBP
OqLqh6hRSj9QzFutnGTJqFkKLAaeG5U9d1fqD5+B20ClYfJ3oCluNJ6KIrg+jaFGwSic9fpKVuBu
FSxWL7n/fmU5mihWnqVCxbUWqgtN4QGqys79MMfuTOkBoJdzWxt5LhbHfzDQQLJQwhYFAePQLNF0
Wu5I/XGE7jixwIdHQY0xzdpg+N+l9WXf57bJw0lnaBS0HECvdFg0r8sQd70V5WRU4WIcK4Cw6VAg
7xecTnbcm9vGUdeMFlO0WKuPSRBsqqzFrFeS2g+Og4e6ZOkDFWUewPXbbM/5GDgGTLOSYsPdi9UG
od72mE9nf6PvWnN/17ZjF9VQ7+AjXh/tNVcRdQnguF69y9LBOWVuOgUTnq0F7invCEixeJox8q27
ryt5GdcZFu9meF4FdcMBmqTTwA2IaHvIWmZo5LU4P60F/RED7DxDwH5AA+WCHst+7Ht/1uZgHrar
8y7zHQCrnzChgwSJntftnNB5owIwmn7uT1CXyggkv40ZgBebisv+ChTH0GSvX0tWjjFLe/8dmvmL
6OxvdmeZZ4h43Kt0WPWABK+9HGgb0L05OOVnMIZx/FnsAg41rtWXcbuNdXJUrgo6iHsHB/BsVfGO
gOwDl/06Jo5mCqkK5za783UHzYEHvjJ0WR/SrseQaoOex9E/s5JaIeQzFp7ayj9su6VhMboFBrAa
GuYxAzmOduCYA1JkB2njErDLIqkDnzICGgMDo0rAWOKYw9wo5BsgChKcjIHMhKv+7rU2fwSnxQTL
0n5dHVfFMgVRrpgBp1ceOIXpml8xUlRHGH5IeIpgYpahOcP40wFjeMfgcY+OzPRp0hbDQ18VfeRU
FFjwvFg3l7Q3tj61aKd/TZURRI/zpXSWYOhmkPb5CHXRNB13JH4vJhY1ixD04THcahGcFRjs+etp
/4G1cE9eilpMFRqepDODDmebVUOq8x6yJP7r85TDKC8oQ2/gqs5HgvZ/K1ETQPwwZ1t757bXYYBk
MD6iK3S29RIYKzJeD/oubv9+phlFp6BHKOWqx0NV0Rn+gOCdwchJBR5dLi0nxdEHGrJ/tB0yEmyv
8CKKhR+tfm+dWTdHje+Ucef1UyLQ80SVpF/mckjApOtuqlPPou6aJEVeJAYNIIChAajOUNzcQBM6
aL3oE87yNZJscYKV/omjb7cyVfOpoBi0CExUO9CLQip96z1vwdvVzfeSUbCe51nFhjglyBbr+0XL
5pItOI3BbZE5Du0dtR9R/IeWYR+pM7cnuH7Akk2g6xtaCtzep5+Ljj9162gfcm/+sv+KctkRZp59
uFl/BzAzz4E25iAXMQnvKGusznvVhY5xDXrD+QEV8FffTTGVNhkSnlxVP4xqRSuJhnN/Rcfvq0vN
sxOuv79LwYkMbKlV4sKVLjRguQYVrAcTkATyZP9YfGgIT8VpnVD22PUynxyJMceSdfVjD17fbL0X
bi5vVJLLJMfhLifFA/yysCCcezQu6q4wHRqZER4tG+iyzxPmiZbgOJc8siHCCfel2KzIMHOtGUV2
0YIJZckQWre7blLHWaj6JgmHvWbbJKNxp7Nd6K1iSCOw0T7TWVRnXmQY0WEwVsw9eJKNO8XrrEeU
mWIAAbMRob9kH6ameAf4hZ1oDgXdrzLPGrLpqGSKpcSvOwEHgqYQIHN3b7+kaOBSXbZnqHIhTXOq
IeCqRKlYuMcmhRJLmXY76xpo7LrxaTSjvo20++jBHGVrkZ6qZpbvQC83t0qwJLWRjI0j4ba33ms6
T2AJY4zdOhbkQLSrwnrkiC6ZpzNL0+t+BqGpsKO6rJKpabzAwC7gZMmcRfuU1jgrMhCg1Fjq8SNs
hv1D2rhguKZ2l8C2AyMgbVB5bw/u2M95QtO+QQHqYjKDyBU4QWPuPXosauZRYorfHzAg6Q+V+6xn
oEQaUrXI4t34wHsUu2z+hodkPOwXb01MnjCH2peKmukZPXQfGMwUj/vbYYQKZHNpO5QvbAqRQX4x
I7wmi859GHuMNrfa02joV0mKqPDZA9oB2sPXmbHxOTMQZM8ilmVRP6ySgb+Lr+Yu43fgDON8hxLF
8V3vsNeJjk9MOMPN4gLV+7lhrnMZc3EAq8YGUQQO1DM24zBF1R7vl+7LwTrJCUTNqoe4BrLrKmBk
st5XE/4Et2gjKIchNBnsB5Tn5RnqY3ZeoBFHtKq+KUVuo+DmjBpgdBpzbll7r6GiOU95dhogH3qG
HqIOR/vbYn8W3dwc9g11P9oNatIQnhu/GAH+2IPEgmhop3vch6xwvn80WF/Z4vNk3xgypq2AuaDN
7r32pjy4y0tx2hvywus+TqIAlcIZ4/3H9zMpa1F/VVPZxiRVWdxaWLqYyD7tsCeQlT83JCQH3E/W
8g3NVY1iEEvERzeFRycx6Ji9DrikVQ7Iq3bL637fULYmI5Quh/2t8HR1aNk7dXDGwjpoCICDjhZn
t/SuduGJy6RTeax8+U1h54s2QQVmw6Y7uB3x4r3T1dCLJpIMnzqbPQGcc277XSC5+2MA8RsBH+Cz
KBtheF6F5sLGk4AxpvtJ981HQIv5yeLztTIdvwPHvgl8gSkMX2sTCZik5FoSuEZDFFdLDJ3r7ClD
2xoKt8KkE3Xm6nnkARpQrOu8OgEPI8h6R4u47Yd3XVOialiPtdcxEB+o+QWWIcUNfZwL8FC90LZ7
gacM6hEtLch6q+wz87U4QuEFQ/W6DNFsZAladKCe2rEOIIMi2RyGQxeuRhYXjjUHcFF4gFiYQeE5
5LAkhF7ZodNyyXvs9whdx2R0YiH4IsVzsUDuSWV+qUfny9ou6r7s7TSw/eULGXsHXVTm3WqIzvoC
NOTKwt40jXkRQfDfPafmS+kBoRHgwF5BS8FQwanIeYWmA4EL7sVBKXUAef1Jc3DufVOOBwgSp5jW
VuKlaCrQTvBParGDtiVtDPMhK2lcaY4V+NW+ZxfnPgVHQrH1o5uja/atzAcRHp+ETVDauhA7nNG/
fWoMHx6zuUwocz/kG5NJrjzH5tqCU94Wx7ya83AvdVBK9hU9oHVtftUQ2iLTtejgttY5KIp+lXre
jJF5Q7+gANMnfBjrGRGEN2uuqhAgYveMkswWfRXBOzR7zAWvEAvLvTvb7sxR0Cq7cOAUZ1sAh2/J
2VQD5JiLkzRjdoc1rm6gWjp3Hgc1CfzFZ/hgmucCSiVSNvMTYmHJgw2TCMSiFFdIBuz6ovloAwHL
lxcFqkbbLkHbKfkEYevXkWMgIk0O9L55hsgUeizth9Y8l9cOT7EpSIxK342lTBEF6+d35eZhhw/e
szUefpk7IXSHYDVwDGD9vAttZ/lZOPm91SBRaYU3bji4HxS/It2tvdOEnBH6A8ZYVqcn1i9eZOoM
qC3tI+KMSyKyLBys6hueK8gCQezC9D+ehCXx3OSAPnPhYXau/BjxzuhSVpTji5tfnemrR3CVyBTS
6N2WMhmgQWD4K/GxiJu9Vt9cmPGFGSUQdSIBFe007xBVouWlNlZ2KZqOJcZe36/5uD0O6QtED5Xb
ylNZ8heDJjLQ0JmFrYCrVYnHHgp2bKQU5gJ+dizWTdQAFcnqtT7KAWI/97V89BxYew8nidofOzUO
pqCwYSZCAYCURtIDrOOGGIq3h6LFJJmh14GsqgRrwhNzXOQntx1J/H+pO7Oe1r0+S38ilzwPt7Yz
hyQEwnRjHQ5ge3set+1P30/4v1JVvapWq6W+6Rt0AjkQSOL9G9Z6lhAt3W4FYkn0BjvDZCypPpl9
MggZAm+07jIPXBmdkRzUnUuYUqA3qsNOtaiOKJPeKp6xAP+Ru3YVukxRNW9u1GAUNdNnT/TLWp9G
j2cqf5Dkfptxu3PwwbssNVjfRE+kFWYrfFiYeY3VVJtfQlWe51hx9sIr3X1y//B7U+quxFnj4C+b
eT0urX4wlkK9ootZqe5oYCzllhgYVmb9Nk276KE1xsPsPlguf1S1HfXQoAGlpRnfZDLQ2TtlFdpF
ZwfYKblo9igsWibPvd37KMyLkBW86eM7xh6Uct7JyB+y7rkQUcQf+OAamOFLMlWoDPjvVvapx+9G
2z3CB9rH91Yx6eGf9TlLYNMeAim9xM8NY1xhYBoYdS77oumKcGzJpLf1F2qzL0X9mIq8XZs9MwOr
Ff7QKly/eorJ1JbFWl3E2iQqnFInu8l0GAIXTMcq6qeDay3xqmTIFGgZE3NLXMHlYoS2WHdiEr93
g9cRBuimdkwlLM36lBvF7GdlmZ1VGagYSTfmEAsOnTGYol6/alpa+Z3amVuB62nNqlj1MUYmx4FX
YWaNfajGxsXr+npVZGhL5r7Z5TZLuGE6GVmqHNS2fE6dqfeFnedrMX/JUaQrA+lxk0Xpum/Vr1FA
QzeNV4MLTZYvCgemCKCMV4EBo8U3h+kes74rMUEFqinQedpAcrJR3ee6HjbOkK1REbc7ki9hn0yq
e1hccfPUon5IqfsmzwidhiUF9Z2Pxdtc0auho6JhyAXKp+WPJNHSz0xk0k7Nhd5RLVLpo2Q6mmb6
4No4vaQNQnDC2JY3FL7L0wTnZMGAtWYWuCma/RDZ8wP67xcMLhH6ftcJLS6BTYzFqjNZ2SjuG4w3
I+grl9KjdliMQS6Z0vkZYCqIi0J/IpXuL9xRGy899kLPrb51palCr3fX6exifDe8Q9uIF0E0G7SP
6kU3469IYDeAFbGE6AznM/J/ZZOUyqlXXXfTLryRtYaxP4/oME19TylVcVfLOEvbZW0aRa1fJoCB
BuWhSrS/bvKJpDQ7zkQHJllyYZ3qbGsN5FfkMSOI1WG/t2fRHuxFHhZjac9u3LyD6nB2VmXySgIX
DFDibBIQw4CxJo9myUNXG028xMqnFw3RAySUV+XZbN04kJkmAw9WPXvdCfMUnvOQ9V119tTuIV46
dePODaCPkjWS92eakYVX1TcEFWU7pEy8VQZh2NxPLUPaUBL5jdyKHHTON39s5tifiy5Qlt0M5OdD
jdAYtknznBe0kI0A0W6oFXO6mtcCuMKdLBF7F9McKCmOAjtRdrNnnao6cg7U982jbU7MXBORBotX
DqvRU+ZQlJpxGVLLPqi9PCf3W2ncGBeTCuXQW5SE9LqyfZf6sHfwZARmGRF/YnO86xYgExs3XQbX
IFSLRlu73ibxtPo2qkocyj5jryfGPsDAqK2joZGcuSMrvSb66RQOuBY8hpcMN0bUJD+jJIbKD2pm
1M0XcELeijA0ZT3njfJYN+2GtzXJh7V4dCTRnrJIDITZTfI8dh0GT895GOzv2qTpq8VoX7Qldy6u
LtsHGbub309lKiJvR7fbwPQgtExc80PCAFf6bKUHczmg378oxaRdcPhXfrvU+lor0lBJzB52Adpm
QKYxBYSpHb06tp/qeK3kubIVnRn7JipFv4rzjqtmMTwVo50HREF720yScKggMFphpBiCiH9unDhB
YxcqdIwPZpWo9ynQh5jzbFNHr12kNSt7iNDDKDMvVvXFXvQ/BkKxB9HyV8Hv2QFIkaWPRKTaGTUG
0wGc57aqzRvn9Lh3NBnmvb0cl6GTgC+wW66ZfX7GRCByVkdhUXT6dqqM18zVl0Ozds1e3/9+yJUp
2aE5DJH3tWurcwZfS5vuwXGkvfGq8U21JZsq0AVVx97r/m+B/HdVzG0NglBJjt6dzWgupITalMkH
u6nwFs6eAhKEyUGuTweJeDPOQcd0tDhh3/A6AhzDy8Teee3A9d8WDg7JuHsw7j96HMsw7Rg+xVFv
M7VtyDYrlJ15NEdkzi77ONZcuU0seXokwN19Ks7pwjAxNVQz8MzsQe2rZmVMqb5N82upqCEZKxuM
WaNS3BR8LaVIH41i0EPPbna9bK/aOdHtQ5KWTAvYjNPDlY9z676O7ZSFUZy8NYMsw0YUqZ9ndh5m
/MIDQ22POrMaF18k2bPjKQpEg49ZEOycWG6gS12shkPmxWqY5JXj4yI/u5mFdiBm8q/3SWAWrlyP
DJRDdTFOMAqGwLQLWj4ssYe+KBVfTlyN5iJJ7mtFzN7U0KV9r9IL/WoX9bvHuJ0ZFKsbr7t7+Y2z
LZSU4785up5wNvOAKhDe4ipVZ949TA/txHyHBKatewWxZ0mWpe/1PDorcinE8UT5npzQ4EzKV9Qs
7xh4QxsF0aoc7iJShKpll8xrz4UHxDwx9XHgM0k2jY/BSOI9W48n0hMvwgAcHw3G0SkgaeBfizbq
OPwRUzL71sI5Rnrqmf51Nc26s4ptNJKN5X4yaLuZas3kKKsokBBdsZzUQ5Xl+pM65ZcEh3fQdGtp
CeclbXgdjFeGkRHSgehZTqmyGiuYT73ZfwCWmXzV6L/MrD/aov+r5rbqD6wNHWVoAza/r5Prfah9
dMVWNgaxoq7bXqwQ5YfOYBX345DTJ8pZWuKarvIaVauWsSckMb3jmFDK2mdxxi6/z8TaEgN+sR6/
IP/wcNbyNQpdKvqLK2UfQFfZLbgoTMVcEP267WqgK/YbY9z19hhKhn5d92q28g/GXhFU3nytREuP
p2vr3LMC4dC3JdWW+Kb3HocYDnf3VqXpMxK+a14lj9WdVFhbhNAa1ndm5F8OdbFtPxoKbD5j8ZRb
5dSHZUlYrzk24xRQE5PupxlZB6lK5E7hQlcaxN7g4SQxE4jFezPL/L2zM2YsZnZO0TwvshcHzasz
XpTkuPbJGFSF8qkCagtT2zkKmX3MqLEQrbCG4e/mlem7UmSviZVfPYo4hBwzzJPUA6CDDWvTlVXP
MKDBcq47eyViKtixdvdbVyIDrucvdw5TqOBJnl2qyHsqnPGrEfZXU0CTMnuu43GBTlJEWAQROVLS
cPmLl8dGn+UVeTDxvNbd5bPgJAlKx0BGLud+h5BBXul7tEtSq36KvYvQClONN1NP2QD8Q15/75II
/S9azhG3Dp+KqiE7NV56+P3uv59CND+utMmtVsvvj0jV6FgYivnw+1WvKjhoNe3jn59gwfcKq8Ez
1//cHpI+cIquvvzz3b3M2DU5M+j//PYlyDcWKZnc/n5Oo9O6dm4o0sTeTfOEBMngjQ0HQoTDcNEZ
I01T99UYWPgtY9q6IxeiiYKdCzEwieITLvemcuuvOPRK6C2xm317IPW1GBOgmy9bVfMOJozrGeVK
L990R/1EBLlpoEmwXZTvSxo/lhJ4W0bYamXzrEcRs7VWEa9Nrxwbgwluruno4VOGWdkyo5+VIGuq
n0xpXovEUkKlz4pgXPIzsIlA6oa7hdMBMSmePkAUKysukI70slAH+nBwTy5zyNld0pPjORdnsqZT
qXsdOLrI13TtQZv6JIz7ayQA+M/jvMaLB49reOlO4LFinnjnyywutlJBLnOiKRiN6EXgPF8LMzqg
q9FsZhWRk1GJjWgHQHZ19C8mu2GDVeKgMXU3x4pZVLy1leljEe2wSZ/ANRS+gjGwzysUJ/B/1iiw
m7DQWCZ3h8adWkB6+3QZXxsn0/Hd2heLRS7menyiJeDzXHfWSYVq005IhyQHuwWqov7kdhxEokV5
6ZPZhnwKfgPFsJHftZxH8uadsM8/qyT34ITQKfUJsLElMjeKK3jruCOYR7cA0VHGvnUXIqoorw2K
RPgq+rdaoAZokb8F7VA8NRkIi0XYOFmwVyHfiFXfVjPfNNIHavytNL0LNL9iW7UAcHgiWDj070nH
exSS3sNSxZfOlKbfFqhuXA3yiV6EZekGS1RzHHc111qjZyRazEBo0nxvuN78aBnZzmpYxcaUNVk/
/IloCOoOLwRzQTYM2nCxlpSTVlRU9VJfZWaKB0yF+ucoeCyqIr8fa7RZY/WJGE6E1uSIVe0gtJpd
ZVM3MWct5MkgipWPcYw/hdIoq6QXd08Q7bg6lX5d9S2QQjqeLC6uHEIr4opcdEQpCZGGFe3jjOGP
8B5VjNJcxHi2UZzv46qYVrJtspVXnjnY3acclAHSJIo/3DEBOzPQb5zNyphxCgu99icWexa4jFJd
0DLm0zNQnyVoImOk4k8yFjWioX8kNwdbxGg9Tkr1FtX4LPojZa8KARJUZOb2NyK71ZAR3tgUf1Vl
XFZxqm3aEplf78kgV5Swa60qrFMRjBEDB2yQMogj91GKLFkzYA0xraBWXJ4VRoaitilTBgIxlZLC
smCinwxzvSohlK/TVEfDkyMQtPRVniobr5z3hrqoPi3Z+8Ifuck4VbIhwUgy8crlzMC3jelRTLpK
0cLIK5/MlZ5MDpILspkHEZ8XOTWPYzK9RyOJ00PTP0iv0NbsAdGtyMWhSl9WRdq7DJ5Y3y139QbZ
JavEmM0d1pxDrSpcOQBuBGXj9J/14PjZG9zDaBUP3o/nHbtmbvxS5+6mwhdbBYDL4jHYm+Iv0wnb
2toxpUb8ZxF1paJPALIVvShY+3kulJ2XOH2ot/IklIHA1sZkcJejiQCMSiVhcUSqgDzRrbM+UTDA
oSwRIrukc/7H9bi04C7SyUxHaeAotOOVL8xAUNdvTcNow0It8IWk+VvTsCPGPIiMoHxE703rXHDm
6tZ0G9thi63mRzcWRj4FXUMrmU4gq9DcEDjYe9akL5qhfOPU0q044RE13z0iguzRjEV0VaEN8RpV
H8ET/NGEg+7DaWUYOT2lj7SgZ+rttsaPT+/pBK6S85aAS3MsTYbZkBgBsTqgR4uFcXesfE7dYbZY
1VpFL9/BkKn5FC5UoS7Bjux5VzJbxIeTd99Y07BDC49LYt4eYtPWTlbsnSbVLPe/t0Z+5g6DLnUs
NWOU6l0wLDq42mnDJRZBJzOTVapk32IYT+7Q9zs5IOiJFnteFSa8jaqy/Vityo2kVJytYqdX0tvp
uZuGwGgo2fJq5bRsYph2xtvhfn3MU/0g0vQpcfVTn6u7CuCk36S6wXLLutrG+AdHqslhOz32yxB2
XXpxYsRruld66zZ7KZDe0pJpGpYvxlEdfloaLU4jLcq3gsbR5x3GFClNGCsX8pDHbEDaCkHxpHfX
krDZQHAMzHl/Sw209kUkL/jFllUbb8qC1pCBBkEPGd/Xotf3i2R5j1yUsk39R1KolFPNkk7TeE8r
0buC7Ee7L5+VeV1UP4LNoeQqF6h2/GokCmO8hvmhfGpZIUzCYyCA+W2dgRiiSF4NqYq1qm670B51
batonDBo2OtVBWwxSIt8Opj4uX1jCN0uiZ7c2I6eeuN+bCzTjEerj57i2Vk2dyNz6NxvIrvLLkJ1
NyrTS79rWExN95dQCcPzYMCqYd2o28dZ8141I+6efj8A9fhqIiU+6iQxPolhMrZJyt/094u603VP
bR6HrIDty+89kk4ZV+pYskK8f49YaceLCRDs99Zy/5QdsaDEC6Zsfz+Xp51x4P6x//vdfj/XW5Ku
Yswe/vlfk2dvbAvV7e/N3w+6dotVNb/+6w54t5LBvS9Y7SLszLI6xKr9p2dQ8uwhj0CV0bqbqF2c
ZyVu3vS5Lf7e71CBxXrWOq3YxggI/s930Mziv3wHr/D+jPcfoSswgP6nH4GCx1SX+n+6Q7/Y/zyG
3wf5P3yH/36H/3yQQznLFfltTcDlhewte3qtCNWluUpgBKJLQjqqty9uN7o7vA4aiwK+ynODZME2
sxWQtvZlrO+yVldE69+vul5cQD0ek10pLYpVF6otL65dYrbgPYfhZMJGTH3bZTpiz91PpZVrne5Z
cXr9GyzVqlpQgpPisrNbmw0doyZfLBlDF4ai23guhi9Nipsl7OZPZljs8yq7f7NL9EoxXv/bYFkW
+1E3eaqR50A4UtRLY0ZijXSsP00WL017xHRmqA5Ztfk43vpEiw/jwBgiV5zxpqE6PZYY04it5ase
iukHjkTsrfebTGXrU2OY716bjrc2Wsaz1aqQzbilOsK4TGl6qIqe/UGr9ru8gjcJnGA6ZQ6LH7QT
OANNO4eVcP/k74ca12xRDO8azcELl9SkTN4tp/Z2hY0Ou8na5t2e7ksNWbUXZszmhd3+1+/n+WWV
EN/dAoiWu+mvKkrId5W6cNc3LcCB3Kv/+c/avLSXqaIIHQDkhlMSIqH0rvzWcjWomjzV/VRs3Shi
vODdhXOlfsvG+aCjNOnqKVSWHuFxV478uPStyJf8aWmiNhQOaq17GxLpVFZxmq/gD1OMW7I4iO9O
V9MAIN34XFbZWrcAQtR5le8RyKzGgm8do+n11GxbVvN8nRyUssIKdbup+csheUIBV/JurF5j3aBq
iGS+svGKag6bq8iNjU3c1u9L/K8I4P/XIKeH9C+Dr+qn/3eS03+DP/1/hHu6u5z+97inIPnz9V9Z
T/d7/8N60s3/wBBvW65rYqAztftX/mE9acZ/mA6uVI9mESyBeo/r/BfrSedLFpQd16U7AHLi4rr7
F+vJ+Q8mt6rt2Xfni22ofOn/gvUEfPrfLT8qhgb2IHi5VEaExr+nkUMTG8xGs/dkmx3gVd4bn2Ff
6MqzlO7LaM6XyrW+VRRs0Vit2q4hbMJxN0kb6v3QnpQq2ngi08+z0sA0brPwDbouXy8q3Jp5dGyq
VxsdxJ7l+eDgGpxUViIAAx8cBWw9YtldBoBsa7T5GMKEK/w2enAq1M1lwhwr1THx88Z7wzwNpdz5
C+zvPM+suLnm0sflKDHawg2XjmGbidO3zapj2vUMLU3Eqf2YbnO8ckMhzb1Zy22XeV4gC4F0J9o6
SQdkJO5B6Jo2uh3wyDGw1gGwp+1VoAE0Z2UjNPBn+JPQqFG2MUXe4ifZq4WGO95wNjx4ElaTZa81
4uQhykWp4rwVCSsLt2C+IhTZhwPDuSVjvJNpbTgVC/+gu9zQb9m7VMl/SjYWvRvIqdz2VvIFdRMY
nga0nmkn5qmvyUZTQfXzFdWfqE0mGstMhlZlvRQzMtQxUIv80c3F304TY5AZ/JkXxTjrd8knFMEr
XOHVoqGiYUoAfJ5Vdh7hSiAT1rXyDxbAT8hF0PSX+qUELxuYGAN0Z+cy0AFmcUjbZEGE76zS2Mqe
7wVW4vLnnkS7LwyuPe79bwQGatMDmq8r7JWxovwpEbgWyDIGr24Orp2isWiTK/DUn3giqnlmJaKl
PyjE0sCeEHQRbPHYzgvTE0xja2cC3GNna06Bc8ki0y8VuvteIUNRH+ETC6S9tNtjOaM81gSn5+ym
dFlc8u1iHxnaoZhBA3TzjKNgoER3YffDqHibtOmll/PLIuNXFBQMEKfh1ZDE73RF+W3O6Q1BOLv/
Xh6SKVuDUENGpHYyxLNyMpmGKA0LB2ll9grR6U7EYPJx8ZlIVw2f3BSsNtEYWjI+LT0K/g4myZhP
O6CHFopA9H/K5LZbRtVnUzaUD8yrRsVjQZU0mELQ4ubLoYfoHwAxaWmL1l0C28S165eehoUsBm8V
d0wFWy8v/Up+VB5eiUYXR1YyKOsWHq1h31pD/EDwZsxDa+CPafPB0/CZQz5AGua8wRPdDtn01ozK
QjugvHRWZa97cXeIJQpPZCc9pKn211Qvpxqx8VpbrCvwuTOkRQynun4suw9rWOqAIvc7qRe/Hu8E
h7poIWWqe1kiT02i4pbY8ac9qeGoMv6dq5PTerfBLM5MteLAjGinHfszT7SHsnaeioyO107bs+nU
vuiK7zi/q+7iA4kEZzEPFyWZnmKpRFAaKD05KLsyPaWGHibzoY+HcYO28YPV1+T3PfLr3vuTueOh
XapzO8anqmsbxKblzeqz8zR7oZ7zfkSldBdcJkec/3cSdHce4MF78IQ3+Wi/S2fdTHcBZ0HteU+l
0Sd7JxJlhYmSSUgCKdjjWSVSo93bGKuhwbGrpzvxdUQSvzdK98GI9SDVUnt1/9F9hVxeSPZ++Wz/
nfu7+QCJHY2Ub1QMbd2hwVdVnXn+Y09nm5tAFqqCSdF3ndI/IjLUfNuqP+nW17C69Ae9J982oy20
BFaarNovUXLDThdtcywNI5s7xml5o3+7Ki/6qlo2s51sHR0c6ZgWW9XgERC70GyS7v6D1T292rfU
VLYVrsnwcHyinT6zOrwNeoeYbeb9ZiRcz4Q5nNQYlj6m30zXGHF6yQ3FEDFuUfWM/u9YEVgfwoD7
jFP1mINApW5Zwn5MvgupPBM14a0sk4F2Wl1HAyxCpB5ihP7EOmQJjG4j5n3kQoxvtb/VbIAeGgwE
7C5ddZb/dAb69LIqb3mj+nrOUCkznXcQo4k2zOumSnYoRa/kmZxY8hYRl/Cp20gHlMHSOHPotOd+
if96miRDw12OTalnASyti1Or+TrRijZIx5PVWg8IAZuJ4RlOGM1JPwQpJw3YQ6L8giF115rcQfW6
0/vNJiDj8Qp1+K1J672wpmPSpz+UcTvs8BGdn6QJc5gCkSajiU3bZWceW8S3VdAnGMdJxB0HJ2R6
a+rR4GXpTc4w1cQyCmZZqFq7x8Uqb+DMkgDm+JN0cEgwTpiPVmKAlqflJGJmV6aVfiKQdz/G1V51
hpd7WWkRGbwQYDNDUTfH/lgKIA7gcFEdEsQ6eozLIl1/WWbjskh5q9T0WkMx972OQJNoxsIiWavr
LyWxdlBSD2n0JDgSNiYL1w3ZVowC3W3rfiOvZhtH1lBDWoZvKnbKmmjvsHnyCxZkd6P8SzxZ1PzM
9DuZ3TrZ9mEel1hDEhz66lDfRFUdu0GQ/NvBp7W3rXTOlpRZ2IzGbbIcBgRD+dlO6RF2bx7Q6TxY
evqaJPEJvkVYqxoP2TNWvftdMvRBvpcy6MZtNOssTpVF2erCsClL4Pt5VPZmrn8Ula0gETMRFDBq
6XjNKEgyhtsgnWg9ygZniaQhqUoyLPASN29jKGKeTMJ4tLMRq7TsV9W8a8EGdQnB9XX+MucVw/IZ
vaGSaHuWlep+igV+FNlfnaHNDq2afzZTzaFKwqwfwd7bL4gpefPMGOg5ZwtsACtnIfTDXcxXTZEa
l3jvL1N4yNDtLEnHgUWEoYVuH5x8ZOrPlqKhla77p6IsRwbuPShO4TCVHwIlRgA1z8WZcXAfDOas
rrTcPAyxehzBXToRpUzVrNNm+I4JblgJ5YMlOaMuhRClfsrGg1WXz1yIgXNE0Qr9Dvv2Im3CUZkv
si1itqnsbj37LzhiNWwrrLo3FBJIIgkS82uja+ic472qpltdm9/tJlG2vVIcsixe8PEYJSFDtFMF
XDim3D9G1X13wJbIXGqZt7OwjvL4hijjCpWObUFTMoFSUbWQEboxYrQnrhR7s0iuds2OEmXP4i+Y
msK6BoeFApEoB80DX0KaEvvpUEM4rhn5UySvidXrW3W4jewbggqAno/SF9li92aJqbtXisR2qPdw
L/6rKo1VYRfWRss4P1gy8upnVpxSRUqmvHpvK3T0yXWwGIrPiI5G9dpmvGyF6c1BhNNScSeUhai/
8papfsKR3NsF20XmUe6TWfcnnVyDdVzVf2s3Cyj5jlXCQMiKdvdnrsJe4bqvLX91nuSUM7nZpc3M
lcVrtzGda6uWj+a8POP426dNv4UhcsI+4+uRhgE+x66PtZQptfnUSbehCvioY+MbISoQjItpSPxh
XObrYmZU+7sjj8CMynBIZaBoBs1v/jrm+gYL1ueMKUIm2oXt0V+16reVF1/SJn+0Z9ydM1EOxBdc
WYN9DHNrHfv0Ouv9l1eY/FaJvLVVngZNO3xitJS98xxl4l4EVofCUx97uuntsizvmC45NCPnmGPY
Va16n82Gdt80bX+fgJ54H7aif+Y62aRWv8nU7Fvx2LEUDdcij7dRrgAs1xmpJa3pMfvgtGW4yDB8
ubcqDBpXbqncrNbtEHqoAb+XisKkOhad/FEIMdvG9RhO3vyjSJsuu3j1Is3BWADuwNFK5HUXYcVf
k7cj1Pcnkkm5bqV48JoYePVwGIbprOUcZMm4rikpo9qMcCWZDrAvcVGq9E3R4iMoLNjd4DCS2MH0
Lj4NM67uA6RhldrWphh5IyjTjM2qn6OQsiOzcFXWBpx6ZVmeR0u7zHrCwswa9yYD7nU+fhMPLnZG
b7UhKS4Efhk+bRbXdMtbtraan9M+e7Da9DBH9jpjz89Ge2dPnbYfVe+1ROfRa8yj2P49NaZ9Umyd
jXTBYZDIgQUboVLpwuk7aAImmLsCG/baLLRcvLeFj9h4n7Xq2u2bUxrQHZ5w8tBYpSNzPJuAqGpj
5CmGVJzS5By9LHr3bHjyS8aocGwT/RGsTE4dHtT9nXbvAQckcNlywyB+BKnnK+ysWxl/a+6LPaJg
95r2oHO5p7KEux5xGW6jDLtoiKL9K9biijeSw8I7y/d97V3H1vhCtfk8xbgwmwWW9zqus5doXD7n
dCEgjmaGFvRzTNmGD9FShG4sDoJ3jzLiUyzRFvnYaP4oKbY+N3vTmyg0M3efLZzgRYdFqBnn9zLh
EhGr2k8DP3PjqpS+ldjBuYQNSfLFGsf4fq5tWJr1ySyWZ/AB38biVlvmbWu1JclrwvaxONZuwpdR
VCmTr/TqeSObf+1gsMoLrLE9zkNxJAumCPpuP9iEzU2jATBXBxWLgDvU3f5ZYIHWTUJvB4/KJnYj
1n/mjAg1XUWoGCzFfs8UsVMmLhXY5saGhayTDz8qdfaMai+0ZXu2e02AZzh0qfoqCV1jP5GuuRBT
8i7L3rGT70ytHmJz9AuZOX7S2MM+q+V6KCwWUI58+uoT1O+Z09YbL7+SIO36KUZeP6plhR30PJLX
EBI7wUsV9FSK5MNA1dVVbMAV96YOp8VUt4BpPvIy/RYTi9y5Q+oD3GL087h/y7qJhmQwDtYMOIZA
nDW5gIHZzdvW817qFNVzzOIycrp91xuvVkaNgyK+iR7BxDKGULMrwQN/YNwm3MDENSUaOWZet8og
efmpbuLicx+mEt2eU7RfhCk8P2KP/p5KyYILzZBgK0cFc+gYxa9IXWr5BVmEEeZF7EKRn+ykNAF2
TuyxiShohXweqbQIik5xebTGinOHMMVcvbJBz0kdEk/JpHj3TQhNyNyEM5QRHxQFmUjNKWPerlXK
/crWrEs7e3IrwW5m4GXh2o+mW/5dYNn44CmroIqmc5mAI0hc66HIsQ8xnToqDEjV4kB/PeHzQPjp
5iz8TMYkydJg56KrgyqG/sKYrpM+HCYWRlUlgXy3er0eDX3tlsN0IpH0bZ6jYycyelO9fLJsjjdv
kp+5oW9RTuIHiaKPvhHphpKJInSZkE6PQW5p8z5ym8LXNGnvSzntawNgi1bNJQOhtaeXF3Ohk2vS
V+wrfj5A+gNc/sOc5UvJNcFx/qws+VeVLC8yileVV6+bYdHWqnQBAyBQLCcySUa6tahsUHvOSNq4
ru7iNRGZ36QeqWwS6Y4pDAVL/OWC1PAMWAPtuIMEBpMzm5NGR9vFNXZC6r5BSa77mV4TxCnTddMf
C+rlY+nSB1Rj/6XqJvIgzWjIXzGwj0UDEopFC02nGde60J4WVubh4Ng/hr2L4cTuk2jbUmes2cBA
ym3ZmJVMUIqczUnVrQhchBfy3erw/JpJVUOsQX7dcJyw5ttXcbuJ88XZtuBjnF5p9owbBKkkK2GP
76buvhIJJMMKySooVzVwJYM9b5ijjY1bOQCOyEWGSIxg6DqDq0vsPacc/Gn0rtfIZcayQSCrhLlk
6aaW8F7V+q2YheKjZ7uXHMmfJYb5/L94Oq+lxrluiz6RqpS1dWvLOQK2CTcqmm6Us7bS0/9D/uqc
G4rU0Njy1gpzjqkjgqXY3KArX6ccBjzExbDQreYTbSfdj6Oue8RmuAF/4Z50W7VSkVI96HloKAOy
F6aYfq+W+zRrOQ3TeziwbIpQnqAudgLUFGhoyhWZPjkdkfPRoVWBM1zcXUxwjDn0jzxtvhLFPY9u
fs+U4rWvpveifuRJ/h5xfCS09DTmoEfQIv2zYJrAVWTditigRN4hUUY3OGDR6f7GNYpkKjMfwzkE
zsEMD1E2HLWcy2saxHeUaAszMCCnWMNrHLrqMsd6bkfKmpPwLUZ3B1KEG5RRfDWPssSAkgDfA66J
FoTJIoU4HM8Re73R4B8Ip071zNz8A3X5Y2whJZJU2m59S0FK4xjRkhusQ1yHD/Q307nkoK3Eaf8q
MCij5ccRgrvpvW/8XevEL3BqgatM1a/ZDHfVD7mvDTxzQUkxrKon1ciOOuXUYCZ/XfUV7SAMMWVJ
8umlivt+Y3N022l/1kFALNoMsNvsXh074fUuw1Fqrf04RJ89hm06psmrdBQ4hvWOWhu0qT1casP9
x3zqU02ZXQEtIEdJn2YhWXNSEl5luEIg7cueDtEv9wbl01jG/0T84RCQt+mfwWxVTxuTgJUo91lb
4LnM/B1q29ILQ/1Dx5VKGX9vUCxynt6yUTyqyjnBCFpYUfVW6uJrEttx1L5oIH5dqErLKnK3uWpf
ahleiq66qL++2aT7SA/YMydipG/+dTGl0rqiv3FQfRp68qd19S+WPNeEa9fG3erZdrppdWXcxMP4
YXJaL6xmRBVL/V5ZDNv8iL2dmDAHmqDxnOoVk83WdfEjRYP/o5fDSvE7dL9msRry/EWMchdJ1mpK
aS9DgNyZAxV8EOpDNukZJf81cAkcxR6seuP0GingnNpGftDqmButqfdDTVjpmL3Ax4b9rpwjh8o2
IqMo0D9HoNo7AtddxGVYpWJOoyBql/WEfrgRbka8nji05FB4OPWrrVXpf7UO3RY8vfwSp/zhZuxN
JHa9jvX0x1UEUy/t3PhzUmEd89dxh2BO6SMXabZKP72M8gsgxrapu3rNnPwrY69ZjV+YtHp6Tf+7
mWx4DqbzALgKKMLuXkuLZsYZonc9jpRFSDIMeqKWqYC9ia2jiSPW6/3iD5cvdoCWQpf7QrfRWcEj
LqiurnmV/iELuntu4Ls1ohfgnr+Yr9Bg+MMm0IPvKDdvfRxQ0k9QcRxtVVblxQmCH9NJy2VNy0Ty
7Z3w7A5PCTd6g+GUamfHUYhiURjFXzIF22Vf5heN/287k80BSC31Dluw35T/pg4lrlajSeAiZmLj
HFTBMYsXd5H23dXQm5wJ8km15lGhFXyapb/rEiQorqR2LcR3F4/8WW14SN29zXJzYccZIvBgvPv/
JLF1JIOZmwGHtRt03aqVKRkLlBBpdBCpO3vTO6avzo9aEgeBBbSgTedunxHFwJSJSbsP+FB2r01U
vOgQ4GvycI4iaNFIVv4pLbtrJ+J1OtTuaqSVXMYTLbro5aWz/0n1iwtCfSuMeA9ilxzRSvsKhFOg
ahm+4g5Xq9mLc4r8uXAyTnaYECz5TS/0rUen8+wTe7tsK537qJmhK2fghCt9Y1hGtieTdCVI6BmV
Btmt6Z9Q0p0TW2UnziRKujZTEpdRLI+ZEWR/QaF4pFiCtc0kF1Nwwk3ppVP4Pn9RYn56snJ7Z/q2
43cjMq5K1WosYadDnY9vlN7f8xTdCpJ2oWrYapH93ir7Qw38HwPv8VaftF99RNKUJbNXKDuqtI5G
pv8d+2R2LpPLFjli2aTjWosmOt/cONsN0z9850uMptt0oi0a0qz2tNg69YMDd7y3U6YbJEqXk7En
4omg2ijeNdDzRQCfOGliBHIO/hN/8ufwnZeO2mIZpCP4CfNn5GmunE+WybHnZG22LYvgEi0KU3Xf
BKtqXY+/y6LXt1lMthZSho0RD398NFGg5EDl5y02DUTmjIu9MUzQ+A62sYqK9m+Fpccj1zNZlOaf
cpo991bwzmxC2U5DfK40/zSZot+krvjrv87PkjWi7C+ILfUS1f1RCYQpqgYnXub/lDYyPctAtm1W
vxYCaHhU4y/4OQepX3ia4hYRnP+WGva74iLiDlLgF1DZxyzlblwU97hHlkTkrwBTYl2j+fGoQyk9
Vf9SbeOzrI2PkDBC7G0onnXc5ghrp1fuKAivtDWYnZnC2a0YThde7sS0Vc6DDHncpCbtSZtmiEbN
dA1K0fWQTFCMbHUjPJNfBQ6QrSbRjuQzl7dB5UlS6/WI2hOWEWN1Q0T5ps2qlSX7hpIs8Dqr+EXj
dIjAmxK/Wa1Ss9kwamTNp+Zr8nBJOqCXKa2aqgDNp+43w9JusfnPAVl6BckjpjzKjPGVPA3uppHz
Y2VusW1wKoevihGplEHxPNDuAQ3pO90hhxAXiIm674QLMNqRBcKEhFF/UA4sA/1K3wAMThd9scdr
9ysH8m/zsXiNcuU7qIkUb0lDaMSsbyAkw/7AVR8vRQTGqwEqlLE73Wem7gmrEmAW0HamMxtZdUPG
yQxlIICpG5BlRfCOxShfKkX6A8azWXSSngCZmrnTSoSiNW2CiLljGJP6qSsMJIeovtatD5dEPRVT
sK/KlprG54jTGkulXsywjFB6QocFexVCTwqb5GoqlNvJ+EVaBg4hW0e3yWOCZ19dSvD+C4EAg8sG
3BxommVRpldSHoiukms9K3F8liGE2kBjG+b+9l3jb4ye7Qpel12LsoVKihc/fsAl8iT3behDIgLq
zPZMH7OdS8gh1KpKqU9BrB5j0jtJcZoWxeC/DkjK9gFdNNJjnuwqPKPNTfQm9ViKWRtXVVZmOoLr
Kpl6941s1kZlrgyUnAGgKdhoXHpzkDj/bXwRPt0/B/COi7ZZxQjv4CqB7DGCoz2WzDMptRm8c8Ex
2YNJkMfnKa3EskpMEAStm26c1P3wXeHpGQtHo1KrmeNBE03e+3owg5+wTjEU5FrqGdQr0JuzfKfq
MaUszre1o8ZnVj2ryASvOjUvuuzdlyqzZjf7kG3gWfCooGUnYvS3btzpVWXKuO/7BiTC8ILdf9MN
o30qyzY4tUVAILHyzozyIw57gWTS+a7DATf6/AZ6iYkymWY7tf5JbcqQZdbeWGucn6m4JmFFXgHG
kKlRTmpV0N7lmrvqQZAeiqGQ/ELe61NHeE3SflM84CvT90U9pFszlPRNI9Mui0J8BlXHMkJ8m5ok
G2pGfyVZ9cm7RDaWewLcJwwxqlFD/xqTIoTQJCtswJBoiyKr1iC12rhI7n6WXEmJOyam/7B9tL44
mhiv6Ybmsf94r9u6W4u0bhFus8AU3Pg6n02qBAh7UuAHb3ntEknTa28jFllXZ+rSDWwqRfyeIdVj
1z1mH13yOYwZHHST1UUSOSf6qfoQ4ooqW+WqOPVWhFq9yeMu33WB89bbPQAcGq4VasvpYvqcoAUn
16pyM+ucSwyqfobJ8PmhiElYFGNoL0lZbknNHO1dqCIYmD9yDNlenu+RGTLutCr7ZGhvMRPsOtpP
WilcPfPrvnl14+ZgFjWRQjG6RVufzlBJaOAks1CjnFAauUsSp0GoQAxYiMCnzha096EpyXfwUYYb
zVrVgjf22wovllRu7YShYsZNz9MNjy30T2XrqPNT0D+GXvaroHdmM0rWrKK8PLVpW2DvtIZVGojX
smE9ZvgMeSc1/xYT4Sh55Ec4rv0VKSr+KRlNLO36bPvQR9LI2Ykbbs0QkGa0rQhPlaq5KZhJM5Up
OiwDkpN/RkVYEgV8bPbfeRpn+4Eg00WNKjdWHWXTN9PZIFF9CZaHXqFbwxAq6ZLFG1dz6CUuWwJf
o0fRGqmymeRy0vXmb1f21QFpabikpH0TrKfNyFCeD2tNT78Elrnh6URKXzqX3DLIU/EV6bWULnmG
CzqR1JNtlC/SjtG1QorIQoRtv6MKdl4abijDFJwRFkE78KMXYqGyC06fxThPtdkXwnU1WA2jvcXX
VW3UGF2723Y72envhrAJp9FWjl6jSFaro2/TANIxzl57Gd7c4DPppuZeWbJgrT1cKsEIK3E/mmY8
CbYXN8Rf35nJ+W+FtcLyz0neZTDDcwg3WOtl8uX7sTxkYRWumzZ/V8L0XSldSkBpojMSmMZwLy2N
zHZ2dTUFGzTMClvCOrhqltwpTVwenx8psR5cKx3Hb6Qp1VqGlrl/vklFE2CRJf887EMI9lUHCBFo
ASWhmaxZ9WIyNBN1NUq1WaVZqW7M3IHGQ7efse8mRA/PX6fgxFPjQ1NM57YkgJq/oVhOJR4riY93
hRMWnAwDmaPbp0zdXVBxzW81x1a3VB1+3W9Yq3WnoDAeDd7tlVoBCSEZdIM985Yn1m8fVcZKt4u/
XS9ONbOMR1XIPyyrlX1csDHsavdIAOgqDJrmIBj5+2USrtxJNyFJhT3Yh+QQFQVSl8S6M+Tvl+tE
KyGGaAVGjd7Y+qP1hUHzFPT6vW7E1jGLlAHe3FY22TFRaVdTzNPkM7meHWKYTiAFYJ2iBxXxFhEK
x6GVRcsOUS/SZzVYxQnD7lSGR91sXwWeh40bOfN0x7znwv5j+irxboz4/XREEKAXKyOof6qHUqqf
Qet86Y1A5mVVVx48xgu2TpVhLjqdDrQYHR59NYrXOYoj9DjA6QK2dLrbyq0S4aQFNnlO/eoM9ctY
637VHxloYzdQea6zdG9OYf3hkqcSiHGPrAkJhRMlF8xnNhaIvuAGHgMftSFmu6Q+SToM5OshNAgs
qk3qDhvoZwxdZ205L2IGttil/mN6DNRu/vuY616ZiGODv+gs+ltvMw+UcHmadMDIwHG75jXOy5LM
enJAp2WWDxdIrcSADJfByu2FduCcRhHbRiytzXvUqBzxYtiPdXpQnIoJOBvlSNF9bPEZDuO0WYLl
wjeYFPdQL7ZRPm7DjGh1ZtVvU2YQ4OqH5BYab62tp+RErJpwuBco7TSyegNk6zvYUi+N1bxHof4Z
JPqJWfxSrdiU2BlUICRsCWAJSca6Fb8XHclb/PVAKLSdWQ8vWtvcJh8U9BArn1ndpJx74gPk1Hcu
i7cesxtL33sQ7JglKBtwga8G/lCctCYkCK2CVKLKjdMm5rIPPlS1qV/brHmXJIRyBLC3Mox31iB9
1Cur3ih9L2SRvgfVCgDCGNZmbTlHVg1spoa4O8ppqLd6W8SrcfDpqjR18NDODFepun8Sn5uSolr1
MejQhgwlqp+sqbqVsA5jVhHNaCgsQQuG2ACsGOPyBMcW7BEbniN6jR/AQKsRFMOyM+tVY/nVrRsL
lGdD+MovylEHJpaXN8XHvMvOZTccOp0XEx45hkta+KHU44ejo0lZOD9AQf+QBlEfitpu4b0ycNby
eAl6V3w0qlFt4kIXG8WxPqusY4auFc4WWfGbOtbyWNsUpCVb2HXQ6e4GQXWEKR62q5Inf60J3wfw
cpoFrV0OJkhliLFUYn6psX6lUO0TG6HAYH5oKcfTCAPyld9PPR7Ck+T+ptvYTw2q3iVJvCu7sf2F
QcFmW0W16aXIwPyEJ1n1G0x3B9xH41zTkXlQjRtsSAwLC9yR0k6ukta6YPJdvzkaskPSyF8xtL8P
gdWcOtxjnE4WuiVdXZu5YhxsNLALPMmKB6liO2jywVqCuJ/cXeYTRapwSBD25auhTPW+z6rjVIfB
MaziFhrgfGGrcpdyH4rjtLkqkTv7p3860z7kA511JuccJas4ccBTXIn8SMmG+3zSVA9vs9agkGEe
Oywip9PWVmQ9euRSzFHwRdn+BCi8Zu2oNeuQFWad2MSxAAYkdHqwTs83CnXUiZqL4puDZzv61zDp
o5dM6aNXEpewxyTjR2IZxDTL/F2n/3Pq8AFNn8VJn5+TKja3xDdjwHPT8lS1wS1SkUtp3Uxfr3Pl
irbjn0NY4aFQmfGpppWvG0f5siixG8OiXKsl6UoA89NA2SEa7vGVN+aOxCAAB2i5JxCtKsaZ3j45
2aeSZ92iprdYjHVCV1HOXsggXHd20OxJUN6nQXLG4rELIayhcfJXCo+ElBWzVJicRAIS9aImjJ7y
kj1sBqOc2TRr55HaRhrVS+yyaSLQPOFaP4Nz4h5U5IcsE9WqJaGAru0hBud3lhptiDbbt7HdrmVn
n0Y/SZcdedabUJHrIIu246xeb2sedwKZqeZQ91FFCnKBVJiLdeFcmuRdIf4BGglHnPIpfA6cbrz0
MKwrdyrWDX7SQ682B02JX2UwIRnIxCfIfOll0nkAsCnXVlm+ualyISw7W1YWfZPj2sgbGN9EIxZr
DXDuImOtiJGkZo5gNezygKH12CrYw6t/28rYy86n7ddqgtV1xYcfJW/ZQMMuYrp61CvccmY2J/fN
nPVkfALwjo2VLOlljnrVayLQe1Ne4IJtrPc0GEraz3yBG0NwNVs/cU9fqvpbqefimBCvoxuqv4nX
bAJ4cdi4ANSQLFWkuCJorCVwFXSKBkkBGmNrXiDLJ+5vAom47IX25UJlYTPMaAYkhrXwwyjcDFEH
JnlPY8dz6+wiTr60dDLOYCBbwsk/2SxQpsNw9FwTDRGi9e1Avsgqt+eiYzyUfQgPXh3hC3RIbOws
Z0GSmbu+I+MwMBKv052/9C5k7hlzGdGW+SLPke7WnJthq7FvLbuepBj0w1nfHQrOLgcErcXc0AFa
tZgGE1muPjsucduXRCpmIdLasTHiDea7j6jpYOA61j3RYIlHA4Ar1IGrrumx5EZOdYl6425WQbKd
0C0e4+y7VwbWAyiY0goXGYzDK1iIbhkqGD6xbi7MxNQOSeHW4Kk1XNjFkF0VKg8XocWOqyHwyGvw
H1AFjgZW/lXaowGafax5nFt7v7C0y0jK5MUZkAjCO/ZUdJQLo9OiQ9M30cGnRNrmcCWbxHC20G9e
gqKBJKqPlzZVQEPG9o2IYSJynHFa9rol9pBXGZOa5bptuwfycZ49AuVWE4vkM7cSuWJayEmRZotW
G4IXNar9I7Srbcqg4KRBJoAnmW1UbcSqB4cWfFJ5lhkTgFFVtHXpV/fnICpKshtmcA4H6na5d90B
igTXObXkrIzXhmKfSnAoNXgozKbjvkjaaf98z8Ko/t97If9A4FlKc9Q4FuNaS603ah+b17S2ulvt
g8dQy1pZcgPjUmwV+UgqRtzsVaMTQ4PuAfCXvtMZr44yxA/6hokdF0bk/ub4orugsNkzLfeamKVS
E83HY6PZJ+b/P/mU9Xe3z14TUgA2bj8d8Cd/AiorHgUl9zaImb0x3MwfGA/staMgs41dI9i6uaF6
TTt06y6F/63i6Fy2Q0iGnkTZLU0dlq8z9Q/08jN+slc3w8AhMX+q0TiwbDqIbKD8Hv3ohBTj3TE1
yIrGn7oxx3OCLf6RpOgTKpDHmYhPTa2VD8ydWroYuOEso7x3toVjxWiu2N4oUM6WbAlauDiPKKsE
rf2IYQcIrwmw+oFu1r6adX2qgek8lBp+UaCLbxGpjEVj0GfDX7y/hHBYag+jNytOlQS1kVvtVrRK
+CLrzt+q/HlG/T5qmAyisM0eRAtlO3MYA08vWWGnaSFOXWFP7Dh7xPTzL56SlMFlydzz+ZtTrOke
280DFBjW5b6ZPMgSI2zTsDivEfE8Itfi1LeIoWExwgxy9PBFRVe377eZXfXsK+roFIx291blzgr0
CYmcqXgxmQvex6Tb5vRem0KaJt5wBigq/1FuK0h+I+42YgyynQVE+9XiCmmHlsZjvMAF4pHN7fJe
BfupMOOXCjnMhGm7NXhduDWC9sLqPyZb0J3rc46hXCOZYAjRsb/0O7fxYDX+Kn4v6GtsjjUmrY9c
qcoDOk1uRm1q7KFBGctqjH8Lu0T7YNW+V2gM+VrOop3GiD/IOEbptteN4bC8MLL+UQVVsErl4Kwn
YFXVpLNOL0ZMWnRtnlJrLEUcZifMglfpaASfQo4noIanCXwEtHd1I6vSv/u8juY4unYnS7M65jqS
u3hOsFFNLj6CRfcTillYYgOz3sn64YKyzjyh5mNm/+RCuhDzqDCTVtu5DZYQDQ94X+cowEx1XViG
uXJLceuyBLuCHnvdIe5G/9z54BDintlVJUxiXVqiserQujszzjbW+P3ziBeIEDR7MqoOwpliXNl1
eeirr6GCM52DiGKWTPLW4MiFS+oCksAKxoKRfvu5MzzUWZqXOjH5JT3fX5Q5oQAaPjgEmc2iIGWR
1rb/p7G3w0fdp+cM/NNeN9VqaYSqftc6LulY1UsUOKiinQ62leEcrHpw9xYJXdArUlT53fiv1rDW
S0UrV1JNjyV0qFU0DzH0dlQ2Sh9in5g/hKGb7XqBTDxJyTyoi/GSsDNv3XHahaFLCPD8oggDxhq2
HSJ5mj/URMdDM1W4TcKU142Y5K3W3Xc1AK5Y6iH1k2TMUNnafXapbFzRlasBocJeq8mHjLKmAKHi
wBuakpZABzv0wE75mKjqg48xhkg1e2uh9nvJCzNYw+ep16pMvSbIlVcM2oCD56jIcszNu8IUe8WE
ul+XZZZe6rK7FTF80y6+SYkGbxzz7D44RbBtNC77KpUpbWgc76UzcG9Xvif+1ldeUSvNivO9ycAQ
ZH7T3bvKTw+6xcP5/FA2ASpVHrJFpJL4oLCF2rd1JQ5jHmgLGRnBg339tCfGIkMHz4cArvU1vJyd
2ymMFZpJ3pVkNl24GQCLUKn3MdtotLVgVCgfrOU43xpIiUw2Iiw1cH68oJoqg8k9H+AYSNqLWjYP
iz07QZ0lSQ1B2961kmAIRnrRVsmD9q7IeZcegxpx5w+dogatmKfEv8xPN7moYKcjnrTnV4sU/DyI
tfK/i6Eq835na/awfP5kI4utvVWrGPbnHxV0LdhgxieL549SZKiezMr4+/zIGpz0kvvx2/OjKMzt
a+QX+//+S2o6vkq9gWzGjzHB+96a+BwQQj1g89qrrt/fnl/C9+PVmQoYY/7GzNd3fin96/NHOlr1
mmpOeXl+JIT+U9e2cXp+FDjIPF088MfnP2wHystYa8V/vz5Py56YiWqiJOIhmCjQvATbAbdEfgug
jHDVo7LYPL9qjlxdzRzZ93wI0rLA5e/6Fc0o36wIApXDgRfP86s1FtVdarGMev5b/BYtlDUBi2f+
5r4azEMHvOu/xyty1ewUIXdlMMzTliVM/P3Ovz9/sKkM9bXFTP38QdDdo9fYN1AMoQCppeZ6fhR1
byWuKqCvwx1I2Hgzhtmlc1E6w76goNWPDmfZIkHWAI7FfZEl93V25/Sl4fgyqeWppPc+gLtxts04
aEunChhYOpz5RSjUG8/9QZMCATmF5Rabonkf5r8UsUa2Je0EOz2NBqdSYKLiGgaGeqPm+Sh17+kE
er8hWZwGQYOkrHdyBWQC7j3SzEWWo/ay05dEF8otHWT86uSTx70muLvzG0t8Gk2gvkURXP6qANGd
i3PcSZLDhZPCy9JdJp1hh2owfBuL6F/KXf6kzq9rBpsGaihgGxZdvvf8nIWHaV4FQMyaLUb6fItr
pw9n6PqdajQkgmXtdCeIb+PbRbsxTJ802/lTlMEsxtqh97K2FIvnfzCOqBCEqXwmGjyA0GqkhwZd
e3FxC7Uhpp3nm8g8B2GivD3/QkFQQBsglx8a+2I3sXJz5pOypIbxwPP9UQLWR9Zo3VxzjvNgYX6s
8qjbOGqoelMoSJowxbh1s8y6GehG13jp2tU4/4sWF9Ouay3UnQ117nyUMZ4zj8SVxAju7fTuWINE
q5Jdn180nCbb8hJHxjAmngXvAtO6tW+rDFeZzdY2LziNi/JX9xkpBI4x3KZIeyOgvjkrOYpoP+iu
9lgMy7wwyBvkJewQdcPIwmRfYVob2biaZ5N7HjdBd1OxX7EF7l6wWrKOn+8KolCCXVpJNDttLm+N
nwWXqja5WC5OP4130zDcK5f2nnm+cwIr/wk9UJ71dDr2DlYIPOI3+ttzD1YKASELwCDIt5yMaBLV
iGa+il6mtPsr3Vw/DdIytoy/7SUYHWUBrJyGUs4swsAOThE+HM2Y4+1nzUNihihIWFDUvpbegrhz
1zETAc+sGOdHw/g9xLxyWFkOzPQvsUKEntDJTLZKoqGqdk0bO2I1jX58irK3QY2ARuZluhlytOrN
sFFVcx/qgb5WuofhIBECnkSUTFJ4o9BUCLmmvY3mPZqFl2pNDmGwaht3vOn5d1YIur9J/ioGI05/
KNObWlPwBe4D7wbOIYOk5YL2IqyK5lUqf5HmOG+1tJEZWuGIjCKhnqJjz3v9ACKuPxmW+5YSKOax
nU52qcQxqc3/J0OxGqaDtNx2KQJvfjbfEFwA4O3PalW9YUdVb883ymo0yAk2/CjePtd/ahlzCsUM
euY/IiAibCnmB1GpjbULes1TyxubiZtRyhYUqnG02denzmTgy+A4kcS3cKu9M3EG8cg00ABfDd0r
aHdY3XZC7aA09A3FugJRf8zdgrGXW918TOTc3XqXW35Z3/IA4jdXHanyY/+uRVpxEpXjblMiNpjk
HNBY3ysAymdAHSx+tQZ3C4v+oPnoSkX1LIGVichOZ59B+V84RVYezBCOBHBL5a0luhvecs3NIwXF
hgKJWbu7qDC7eGLsPkWJBSYzouzw/HYrn0VEqvpowtUkaxcuZtC/kV+zViigN4EiqbxHtCHA4MZ1
bCTcoEv3olkKnuLJJMRHMW9z2YQW9sbLWL2wGN6rY/whNXs1JEaP2Me3b7qqCy8UfbJBV+bceFGS
YxdYL1oafxZWcmzsqbjS1p8Z2yBEt+LjkDISRva7YIXx5VZuvLWFI9+kfmQI0dwo85PXHEClPcsI
hDmHF2DgqQHiAGvqtpOj8qsr5dqo7wULLbSnLXNXe+zOnSy68/O9PEdDL4r6vQTaEzK4QTnNqSHZ
QpFZMeKJUhm7wiR9vol5Ga3GTl6zsn6PHSc7E2aVncP/f6+g5wU0Ee6aIYOFKhHYPL8jm79Ndtir
IRK+Jn27qimhqZL5dG5YUJwxJ3SLWFcVLzDRh1qVuc9lehgxlC0HyfxoYCJ4rtKQIVLhHhJ0V+sy
DajWTXRegv09dFFkX1hKWt/g4DTioxHtBTqxE2MqlqqMWgiBAWseZX1D55zTF8xfcNGD/vct/fyh
wtiP7OiEZRmfb1vu2rlEv1p3H6mS0JSlQiOv5v/ee34OqXG20cfgFE5Fv3++yTBFrLlJfYVW8BEa
GlhWV2sxtEBvRK4+v3Umv90/P+t2wMj/+7hDCmYn39R78GhbqhZ7hK/i1y+t1O52JbOvrixajxUX
GBL6jnsXqrux7JIXo8A62WXjWnF1sPIWwqeW4Yk3jE27km2vL1DHSQ+Fo7+yhhQ+AJacP32d/pMN
CWi+dAtuYb62I9kyX5vxVHzyZHkC2MkfCkMiuxBYnwrqs3XLoAFVIfWZTmOE5aFuXkJRbu0ALkoX
iQPQ13pHik80QNm2etxcI+M8QNnaWymcA4MSbK615r40g+4s7H4Kr0qcBse4LQ0GdqL/k1yImYq+
ZqR+nkI10WNFO7Bi6K4DIL1xylcsqrZa2l4hftsPLWQ/k0/F8OoyXJdOAIxPL+gXByhKXPLTsj5j
RzN2ZY94k4YEHVQTJrssCP7oUBNbwd6GNe2t6lhjtYIIBLWRw9plD7udSmutc7v8rrKPKIPAGsAR
fRACz9TlY2or+VOnJDmkiSguGZLrlRObWAbqEu77WJrHWGfEwQpQEnbkW3unD15D9Pa7sCKO0sw6
/Q/YQmNkpS0ix6tqnY1Tyvwb00m5VqrhUy3nZ2+sD5zQ9g151LfG6I4eeFCuwjCIHW1ZOHTSxydS
6RdjCDZjwCNvhFAfAx6Vi479iXRMFFO2Jj/Zjr8zffX/KYh0RqvjDGdzvep1s/vgwlR6P2bm444r
l8SSD/AztLd+Z58TbFI3a474m78ztXuESGU2wwvQk1f5ZB0MBd+gEYMlV0RUnIZKNx+QjUBelx91
0kWHegbHk/tCHAF+SZkzAk6T2uXibweEM6by5nCaI6YsPgMRW+uGifsGLEB6CHWNMgIVl0hI9BU8
l2ZuIX/WuckJVniN/x66ebeJq1EeJz9G5tQqK2IH0pOd1Cnzh+EP7EKUOUZWQZtAk9OPAlUb8u5C
mK9NHVCsJrUhSGyHYOSzo4vSol84LeGKAVKUVBbxxkmm81D5fzjdU/yYeoDAT5xILh+3oKtBrQ7z
qHyiR2TmW78YgRuvJ7h7i5rYnxlvSTSuj+DCNnMypEt9b8UlylLdZQFhDwI1FBu4WoetFzm/EQSk
Iz2QfXy+N4TBb1/LYIP5Hjl/mIXLzrJmiZadYHvtsapqxHfPW2cznP7H3pksN86kWfZVynJdSHMA
7nBgkRuS4ChS1BRSaAPTFJjnGU/fh5HdXWXWq97XRhb/H6NIwof73XvuXdoLP3EVAb7ctLetiaaH
ryihGgrYsy5O3NvWcM2qUzQAkw/qVmOf57yoZ+pObl8c7id+I2e4X5TK+Go0FIttbRMEc8WLorLd
94R5Mk3nxS3nfmeFgQNurtB3PWIVvhPcbm0dgEAMPufOJTTX4Avkhabr9NnFrwayjrDpKBNKKew2
Ov39kaiyelu5wTcOUrlzdP97LlqG7JVNjpgQ1ym2zOgUmUF0UqO4GetIYVvMF07i9oWRXX6C4Okd
b3RVOyz+/X/+6+fqeP4QE/ax2eYX2dhNjosY/vePVPnkkNk8gkgeycvzZTYx8CVzuyd4bUOcjTkH
DpnZ/vvPxv2m9zpxgWHyNwWe2tPX1m9kb33lo5kfKzSfWtveQbdjuYos/Bg6Pjcx6nZRcJHgIsda
aHhpeXKNrjzVHfnUNmFwmlUMaBwaynQIQsW7fRHaGU4iSAFwtVm+tm6oyyU4Vp4N8M8ai7Oqau5H
U5QhcrH/zIX98fe/hpkanb8/+q8vf/9f5mSXEabUTlA6pKHE1+VgnJRiNaU9bVxFTcpwtrPpBI1m
skKOyp8JgUOV6/ceFtfT3y8m1le/klBR4PkfF8NA6eOwfwNKroqmtehgtsaDGmHNE2UF2GJvvKWD
mqhawqRJcvr74v19h5I47I4pQoCsjPE6GFHoh+irj0ZSYVIaJ868ZYBpVRFkz+ayepVmxwSxF/r3
oL0vNzPmT962e+Q184rnlqCADdEaGAlQoPpX4cGVcWfrqW9L+zR3/VFbi/opCrmPXaf9YwtcL0RL
jnFhXxl1I4BjskUKN403KuXsVdiWybYmsr7t43JY10ZfPCdVchfpm1fMLuvH0Y4TH2WvvyYD6JOh
IbPskFLZ2fYYnysbTAwf83eraMZTjtZ2AJkekkXp0hPzIXNfmbV1t9jYRgWD3qOoyjsqugsoGUtx
ZYqZ+WYQgGdYrALYFu7EBF4L50SGgln3lY3U12TYeqbIlS9ArMuU8TpS3DpMJOt8FC/HwSZxVjcP
BrvnSGzuYSGcYEnq2G89o2MCVyNb0mRDlS75y7YxnsIqM4F2lrwmgjQiuA/uDqU6JyIv96AyUpaQ
ajpayiARaHKI729W8bqzMI0PQbdvBM2c5LWIFjRgT11j4pBlMqKs7GK/8JrH1IVUTTMcBglnLmNA
rMtMAgif0A8gkviDxXePvqj8QhLHmkVGPaP2PoMF3BL1McGDGcHVDZj+5bl5lrM1H0rHvk8rt9ng
NXBBiUftv39Et9+8AmB7qqjjuYNl+kQ4kAZHMYtLaU1nENX0zgU1bI/gnrsvvSwIuVRbe683sUTO
ZcKxHYOfrYBgN4xtrhYwuu0E/SdW09lypLeGt+eRnNvSDleus1KdOgt4xz7RJMacJIRyI9NnJZnv
ZsQzMivZpaULsH6suNqkHnbn2kC9HuUFBPrbEGYPcf7e2TWNl73sdy1HWZYHGN/gom/H4fqaunQP
tIIKmBr59V5J/TzRrvyYAb3XN1CSB6B0q1Mn+QCbWvTju+M6J+7LxmoyPXNtTdVTNRtYHNiiVVgj
SOUErtruLUwIb81GR/U1Awc+TZ7+4LTBGiGSEbFk2lFLCOe22jPOtH1p5z+ZZb435oEOXOEH1qCP
Fce+OQTLX2lm93WzyzT+Fyo4JkJIknU+WsQrYu22i1rsO/RjPZv2M8UQpxw5Yc/kut3FfIwFaXs8
trmW0XWqyUQmieFz4k9teFwVPUKHCljvPh2k9ocGvG5lGe/sTtgqHg2po0f8HZsWMBfbGdclO7AP
Iige89j6IkVunazQNMl5YIWJlu530Jp8HGJ41rVZPkfkoZhd668qUV/j2O7M24tXjhofmchZs8wL
2bkE9p+otrAg1nbBYDPMa2udWCSaVDd/Y1Uy1vKWXMO3A4U4tjEhZ8u5YpkcdN3t2rL8o5ggd2o3
30ifWcZZjYtOXQPAGhDlmiL4HqEr5vhUzbB+pPOVN2ZidBsyfgD6YzBn09W+yK3q6MzcdueZVpHG
uEXQZ0wmXmMD9jIziOzzVi/xJrpZOWKvm/eoXD+t++0k3qM7UnXdtUC2Krqit9JV4X4sChu8yt2w
lP0ZABcF8QTRb7+RxxPAC0+zCIkBiBgaeUUUc8xs8BSy6e8j/FOgw1ZxTGrZpL1mFbe8VHSaVZsZ
s+GqnhtvG+RRvJlhlx7SuYTdXnONJ0SOe8ghry67GWp0Z945YtpSb08CUqYFfSk4K8kWWXjT4k/8
wzw4JWeckORCO+SvZaXfxkHUlLM3lEgU3Y5dgrIfchEYOOuXkr6xI0DLjCoo8iQcyitdu9xta/fc
IyvVoUsX9MXDt3MhJKbPML/meE73boxfWHSIelTWWg5d3V13q/qY+8JBpaArexggEjxBCQfm3TnJ
OhpMJhaNey0cB0uibe8TIoCXv18E1av2LpoXeWrCUYJ3jgcfLgwxCaoId8KAxQzL3NoNjqZuQyYn
+uprJnymvvz9knIUMae2Ozr5g0c7yC0wybL72bvvVM7M7NkpPdQ1MbtuoNKW9l1ydJ4DxCFvHqvQ
LWiGrz8tTv6/qpBZPI1qgkk4n6cpp8qrHN3mQK7wMyFu6I9NirM4nl9Fr2zfjDl3AuK6qlivo2p+
5d/N2iz4h4BpAlLV6DuwbMw+HIom1eSuqtb5pdsY9dt7qyjROsMOpvesoj+bYXObEqtAf6X7aYE+
5glgkSbY0HIskk1ESXepxfRh4LmleLR6xbI53XqvN1kWz1vlgs0BWhq0uYtxwnqdoxmp31jHBldW
GuLjs+Ml93zTAQjhv1kydj1qRQLySU/BJL5UbHafJe2eGNPcLQmxbBXVMQ4o4Y7QiG4V7Vre20Za
bAwJ38Ar1sqhO+bI/HtcMUxu7kcTSTiDMrFZQuzc0JgWdjr5Y0QBjLGIqp+JqlPauCkdk0A8s6zh
giw+TcN4ov3tW3SRzYJH6t6O01fdlwcrz8/kWI07+mFwemD+yZKTcj2xTUMLh3Phwp3AjgfLlDlu
7FyWvP+DtNCQb0p+wkp5OxYnLjfRN9+a6WcdM+Yc4fO4eNZ3hRlhrRTtZVmAUMXbe2ttIY9G+KET
0E2E0/6ewFTwQd7Qh20cYgGpHiB6/zK6gQeRJrwvUvzI/BJBK9gviaowu9RjiLlddkvYfeIY37de
zfbsGc2tN6vYwkDFwhlHvyZThKdoobVpaOPPWYhPA2UD3g0nBRtgDaUBHqMZimfyxO+gbXs5VQOi
M9cMyAlq2vHdUFICp4KHJOS5YbloJEGbBlrAilQFXkbMLlFSu6tIu5ANZ+M2MCROHs07WAprp7Gv
cARwnFknlpCNEdpYBYhuzonZb3UwUEAr2RzLiNtajFhSdfJlNMKrzuxPWybQlKtBI18aKT6r8qk3
wpd0qZnK5wsDOAWyqF4MBo3WS+DUr9EMjH62/kQV1zVC+uts8T6oyAHy0qfvEiRBCjv7uYfRF4ny
EQLPM0A2czWa8oNsplpbLtJUZbCHIInb9XdkMFuLaIQzhmLacEl46D3wJXO+DXRzh53BOpCP5Z89
n0WLYjjGMTVtCejtzpD4hkFzjVw5wgy+mAvA0g4iWuZzzvXLgfF0vrJauFy2030YFtsF2CDaOAp1
D/KWU4XHCFwUB9OtCfTx3KR40KnArc5MUaJDGuRPGlPF7c+qqTu3Er19SsFTcUy1OE9672FP4I+G
wWztaedZOzPyl8sbjHr/heeHxEI3I0M1J6kwwjkVhOGI24WRBjTYpMcojNHoct2vC2+8a9VHakVH
p1cJjofwNSubt8nhWKq8Bpf92FKmkVDswUiMCftnC3ubj4gYNp76ptiV+tTZ21dRiQ7Lu96cyz5B
ygmK+yWy6T9Bzt2FCYkQvDCEf4A8tiSv0zE8uVMPA0xzNMzSYE9z1bLP4zhn06vZZa2R2PH0wZoj
t3JwCYB327ZdOHDSZULFHDmoEqEoVeadBYnBpo3ghtQriidMVw6cQO8XE8ByFXMM3NdO+W6aJJ9v
cTEn6s/JjM+tTRzAjtyyWEs4dLjNdTb5cLdO9zvlRFw4VAqg6D17aXBpbeZbeAg2VtyGpNJmUlXF
IFfLYv4ConGLdo/3MsPIUhn3btT84VyoGFQe+ZX2KqnbgoQzXSNht1OL+22qjn+8rN6bvr0rZtNE
6y/ue12hoFALssJ8imGvy+t9octtdW5L48uIdXEXWeeiR2NoFfcDsmXXSTT0bDIuQ8g8UWQEMab6
E1JS0g8p4e92eRmD3x0Gawwp7EvKFYrZwEBowrjS/kVy3Gk4RuWvLUpQJY2ej7lGN8S+yRsKFq3c
xN6yJoGCua7FmiwMoOjZ+CIGaJOkICmLa7yGD4huqaSioS+oD72gcsgcTIxQ3gRkbLR2hIw5osR+
5CzfOA1foP4TFs3yh0qY+VpHztloebC7ofWN3jrzjmiWnRxGPD6h0co+QA282S7obFZMRjptK7hT
uAqBMWS7TGjtBcCt1i3Ch8ykL+KQ1FdLSBjhp6VDSWIGpTYcXtoSSYp+xmUrjKjBH+ts69Beg0C5
V6HxNtExJL3knTtLRAjgMa6WA/eGPzw9vMg1SeSClcJ12Cb7Qr6HDsy82YU32ZyayBBwZv84Tv0o
BEslybik8K555NJ4PB6WHs9o1tsbjKjPYdH9mYpd7wl2VfJhcAZa7iHHxYo/J86HbUAAkOwwAnh3
DbsLeGtU21kioprvdp+9j8CWbmDt20rlVzEJJ0Rnua25KQi7IBJSAr1uWiyYkTDBAk3I6waGpuUX
r/TbnPL3WjNtbE5+tbwcuxiAE0we6rUmmlpjq2oVE7s6M2p/mNUjhs4v70cZBYt8hEk+IfM+0jPc
eOkWZ6l1qDx9BFxxRxPoO9FXbwcpq/a9XMM4tGggbyjRnGoPX4F8HL3+wQBcsZ5ScFCS60owPQWO
AEWb2+k6DegqIRdOecw1YuUdmw7JOWw/PZoN8RFxbohDipz7LHjC+wQCjoQw4Smao1LeoABMYcHq
zeQnXU/Olk+KJsHQMcNOuf8VgBKJORHDxo1nTM+h+ClCLqHGR0TyndESZIyq+5Pq4jGMKBpN88Kv
csSKzgBOIw6N0T3GlrpTYfkio+GRRcmKoq1NzoaTWgqs55mDMYGdx6qffnnJfLTyrueIOF9ZZe+K
ThNZZQEdE7G2In2lx/MY5WwTVlPjC2t55u3D0qiHsCkAKNDqowtGKQ+9MAj/ZrCR2y2cb54Duh49
4kirwE0ukbT4WTJO1ZTDPCxeXY8FoDX7I4sJp0XnCxMOXbftfYePYmTeR5ncnw73rA/f6Fl6GP8x
cnzKvvlyRvuhC3kkk2oTOqJbmQufO6eDMQqDkGzqY8F+T/LhUznLmwh4IELbIArabMpx4tBpUT09
L3folGzk8GUC2MJbG9PtPMl3hAIA0qxxHfnYgpUpxascuMcqYKLuiKOKakxUHabqeFuYwy4a7m1q
swGyUH+sn7L3KkIaDdRo+kU0XmlCJ0jmgYOpKBxYzOJ3b1E5Ahct8BebP962HBduM6dXK8/6rTI4
fjc9yXzu3RkH8Gumyx0mZsI1bnFAaqqBuMDK8EBEZVix9nH/RL3qW9IM3Mbq8jTQOUhmjNeGN0bI
CqYbFXXbnvFQHXm/wr5RO44uPExQhloKFA+9t528/q1up3TPRpvhtz/1GK9WjQYjosy3oR/2lD0t
m4rAs59axdHB+7mhE4wbXyeXDSvctKaS5dccG/W/9YA4pVg86Bggptjw22X0PTu93gjDYDVIhiQG
4cM47U46Un4ZUyCC7yDeBfkhs4LhHI+EJrrfuhl2ORmRfTrmHcjtxVlJbdX7uQgxI2rxpZsu8lnq
tlkKgwrCaMl2epgnOuEDIEOUE1anwoUUukzFtxvfDhr4AdcdC/x6TvNfo4XnJBJ2s9bDobqllOh5
9KvWAyXCTC6fopRpADflEVtlAwoQLRiRyXkepx4qeDoSHofcgV1g8SkB4wcc2n0jTnK8ivJCicZb
4KYTB1T8TrT43XEOwQAQhXuzFVzCor3jgAdRzJR25IjuUo3BDYPJg7zMcH3utFEeR4+ymtQOMPF3
lAvJscH1aHTmtnEKWhMlJYFzvaupu9z3dkaDZs46VinsMEmP07CP9hjeT0FFI2Pbsc9EIr3a+Heb
EtARRm4m/Tdsa4RXwqnVhqRhfBaj5hNExmqFNebdmhogghyIcDP5sWcEDKRCg9kIQ/6SIiSEZCjc
Hkd0+SBGoE95hztXW9OrLWE34hQxAOVQu6e1x8QmTs59SaT7RulWi4fSb1AhK63ONw3OqWHrbair
yfzGNX7ZnKMnMfRPeNErWW0kuwtEi+AOmFq8aQdJPkZk5jopINYAtwEhqyxGnJbIt5kN8zQI50sc
gjNJgYHklMMDoT6E+CH5eAAhSsvXHGc5VmSKG8qqcQAT4sc1kaoeauZwjTHQc6DrbCungbisin4v
iqOWB8yiLxARyXbxFBC7Z6/6jXdiR1Pb2VSxvVHMWjalZesb/2LkbMKD5ibpdlCms8XoaZKBLgo/
ndxwT3KOc5PxNQZOu5eCdhqOXQ2z5LmU4tXzgk3Vgi908bsxzvvtLjXEu1vwUoAcNybIAzG81mQG
YRvnGCjQHt5b5r+30Q0qVQNQbJHXfDHVxk71O8+zlybsKuSb7FFYPtcoy852CbkPtqMAAp2Wr2Ik
T5VbvMsun3mw67VbcO9rMU1naasBwCG/uv34EoScTYFHpa4ZrsO5CLZMvQtGgVyanE6L3cB2SqJr
WPdT1m/gHR3miCEWlSGa18433HkGkZcTiIubcyfD2VchPTfE70OslYRgNagN3Bcnx/J+CjlHu6JK
v5fEuNMxVeLVJNzViHgGLqveLqX4Hmu+49IlKgK7FW0KG5zqITJCDBkOdka4pXAn1h4gglCawLON
D1lMf02VNPRa8ypKClLX0EvhwavglyI9ctfPzcWik+BiGurEBWLToEfd0QIycqe17G2cao6Hdkh9
RvoUj/SbjZAcqQ6en/9SAWbKrEMjnnfOYm3VBKq9YxjkCwzv67yMig2dpOYaWiFeC6d/cHgFVf8C
febSTFQQt64JkqxyE6wG6VHVW09yb+zc6Xb0/TFDIqd2baaQfgdSIQ0ZVSZIdMjJnDytRL7yc8Oo
2YhyGyGEXNlcMshrvOqV3DLUCSp3k4pwoIuAtBLT8hAwnTjAFXhoPPoA0BhajLCcO3UywqANYA3E
iTjlZnIhEtL8Ciaj36XjwHPB8HiTz8WpMjh4luGnEQdfMM1OdltOv9L5NcQ9Q5CROYU3cw7PcgAn
YUqdlfLoUIWpWjKPcdNDaCXnOU8eGBarp65nhGAvnt5KakpVNxzjednGY55snTD77qBhtU3ZU/EK
vdhx6Ei4naeH1H6KLYEPfLjKBScjzibuMQvIhIr0VK2Mbw4FJ/pLyDJw+oH5nIS73qgf6eAlgmY0
Xx2W7yHRtCYUQXB0pV5VkUXL6jL7dVz3fqlu/QVkjXObEucAtH03x2jINFizz5xtoLGbduwuRp9v
3Sin8y1nry4BjflOZ01EEiaxVhEzHW6JwaY39Lu0HbkJvanzi45FYNEQTmt73HPae/e8HjYUYVn4
Q+oe+1e3KUvqQac0l+tGaizPeMhUU3zL04Kct+Y6Nuww4d6JDERRgpsjz8Ryij0wZBxPDjEC90Ys
tdxjoAALiEAEVpME5WINOXXt0WOWUSXfR/VD324gVvBgtqqBOfGclR7U6UC0h7pMyUSOSDxls4vr
0tmlPNO9o/A1jPsiDg84EJwdEmuwphnKMYu3OLyz6q49yD7/g5vgk2nNk8Nv8kyI4EAdmc7Ozq+B
eenNYzCvq7p7TuiaoPSsvg+UGPb5bU4yEtewvfpBF6HhNyJ5GXjaeRvzp3G6W9ypul3g9sV0s881
GNNjezzHBqLGjC3FlY5kpsIeicJXb3Uv39gO1mhNwe+xjF5g+9pblULbsWboekucH3WEHaIyxC7k
BYHYSe4OTLQL8jwzdu1oRMBCsU+SDyacZ5B8gSLd3zc0DrSkLm5t3w/T0loICy2PGKwqsuEdBJYS
knafb4RXx0eTJ2QnSRhAsHka4gAnL4XpmVCa+2O6NkSIaWSIMDngeO+j8ruiOKw27VftxT2L2IAe
zjm9HIinpIa/NJhvblKn79VQsCSaeWxXxCVGtsJiestS8Esc+KkZ2AxGuZd29Z2z5wCbYRW/sYMr
KuCT+lBm2YGZva+C7L4d40uAUr1KcuR3Q7AXlpl5HhfnKcGYSKcn5IecalWu9IifVc+My2ET5qoj
fMLBN1VAc/sAWTx0ePaLxXORANv72DL0Nq1a6KHXparfLdkibBNCXxX1yU7S0Y9ZXFZGglWiMPFB
2fsSu94tKQGtHvXLbIvr5FqfVQhNxzSZ0S0wP3RQYJ+yq0OS80gB5yngWkJ+GMChGxbSv+4BNIgC
C6BQfC8DPn4v+MlR3LFUOCQZPBSJTGq9M/Pg4hlY9918ySmjjt/QxhDykmWrG7xmcfin7EHfGslw
GrXKt0otb9kYf6YFbY9xTcGLSAQT35k9M2cVqsNiIzhxV5htWATddAebvbxMOaehUWZX0jkMjcVK
WjCTogr9MzCZ4lQ3FgCtlB+1lZO0GfoDpt1om1KQKOrlXqV1cHEswZfIVse46h/MgXXMbp19Wsbp
3jLNA0BdMLcCCbvMS47HovwYE5Mp4djwZ0O24vu2ETbzDNd+nOAWaGjQmhfvNBtsqNTbrOtaW9wc
uuy0zA49qLUESw6Y+hiwFT+oCmN4GOKgB35WLgwgGZIQZjM+W6ow/QgU9rqsrWtmFD8Z3JFL2zS0
id7kzLh+F1bZcbpGv5cvfWGbD4mKrYc+7vIzhOU7jBTFIV0M+rPDVL+Ec7gPTKTDyl5j61n2tTtN
B3OE6OFieHX6bhUzs2Yzm5g/JxOBAkRul4yLVVGqN9ml46c4uu5FqfWRgsOjZ28o0GRmzmPvL6O4
VsXwgYxJrTjbKpfgF6A6xbq4WWXi6q1L0w5WF3u79N6dCccJ3/CP8LaRmNPdIKB+qjQwt1ZKJt+a
NWGuYd+o9Do5TXQiGW+lH3Kib1FU9LInXbpljTsSJodP6DHyXMLvtq+3jWyPmJs/1RBjEBiGE8Yb
JkCkNXZjAdM7UswxSmxWRZC9Gz3DziKsP+bYfnMtEq8QoKKVp6PhyVT62rvEA+Es0ZNhl8e4BcRx
MwecoqZDNFkekoa8woAVijs1f+r0bNZMgetcbrLI+mCiJJgrULNiOUuy43Zy35CHHiKTFt9Yg3FG
WFsyAVdLNeqQRcuT1xPqCcQHK8p7/OXpFKqBZPsOZLd1bi0skbC2uI3kyux1vG/Z6tSN3Od4AFX+
cSvG+p8Csee5+vnXP77Kvuia+fEnjMviv1eCmdr++0JRgBb+lJuP7uM/fhiwdfPlI+f3cSP6af6f
X//vDjFT/dPzlIOILUxhKRib/6dDTPzTZNjJmAz8smNbCsLCfy8R495FqtW0HVO4/O7/WyJmmv+k
QczTnrIYyyhcof8/JWLKNtU//oOh1hyWxeH7X//QliulMElIuyxMjseIn5//+gAwF7b/+of5n8vt
k99XpR8b3INvJbFl2M942t1XiC0ci5s8uzrW70Lg7oiINF26woIuN+U/wA8euTWoLZdI4wD44D7f
0zfyuARGtZZL0FxghljJdChSHR+jEdmiK+OHGKj/yKUz7sWG2+3BIA62NzlAnmqbJ8CwSfo7YoY9
eWeNwDXo9MGWOG7QLmLotF8OcmWXAg+u5sRfyuiPLqvwYXQGDrxsOvuiUeKSti9mui6FoBlHYQA1
J6O5Jq17Y9DqYVPI3NiY5Y1mYJSVL8qb7UPx7OK1um/y5K2mV/tQClAvBbc+K7RfSCIVJ6X53p0Y
rH3uviLJm8eg4Us6Zqc6TtRe5SLZh6ZxYQgc7WsgQGY01ydgFgsnDrCOPcnnkou2lUbszJrtzBKC
nvmwYNbjZKGvoGB0c+puqyaC5no72xnGj4QhjFmVwvgub659jpMULMdvDO6HoC6TYwjPK0TV8hk8
0D8WcW8WzlMFz2sXeeAyZNcnTGjm/twENzkri54HL7V/pgz/Kxio+2BpYYRLqqDj6judVHcwKDK8
4lT3W7oswH/9zszR2KjGkkcQE74Yc/dNU6sELJbht6e41ComK5ObMzYMMZ0Psnkk7PBMbVO3h2GE
vVcqv3JhsfNeye0Y9sgDWXQfUdG4FJnri64oSHPLetMX/acUOfyr1vp2A5itVaLlpax+xGJjixqo
Vckyb0fch4tYxAEPEHvPkXXonw3ClNLJnK2bj5FfVkNChbmUm7KemkuCs9/iIrvDAf46CwVcc8CS
Rxn0jMXe4c7dTPoc5S+pZOqTGFJsADp6JP71ZqTTmJ27PXtzFWyzzC2OgbbLrXCtR0xeN7XebbIN
jzV0cdPFa9V0aOnQuOOsoW5rkdOR0gkA6cMU+sTCMJgSlZQpQxUnZXgrzf2g6VhNx+OIt+kwI9U4
BTPjKkG0mwuCAB9CjMO5oP56Y6T9Jg3d4VtE2Z96MH7aXOkLI66K1jpt30ckc/xat8fJarND4n7W
ZmedefVDSAGw8kApjAuNQBZZi4bmTFwd8hPNEgBUEP0JMvs5xFeEI5GaPBQqZrw3TxhY4+hYLNMP
4ZFwb1VevwdGsFEYG1d2k5S+GLJLpVyf5hexJb4wrwALpZeUoQ/Q0PKW+ceGDAM7bMKW2We/Txlg
bIMQac1poBtGtFmpKHnWNAqkqE3kePppnVRex/AMCH8yNQTP54Qqv1Adp6zOLjYTxxQFWieYiaML
/sLHoXDgb4rylxXyp1e4c2jxjC5eOUSXxaMXvSO9t9FmuiPqGu3MWTucrHvfapa9a+vuK+ivKrHQ
pfrYt3VIomDUzQlsKplbeTKb3sTFqnt6PM/Nktl+HyUYVWAPKOzjx1ZVbNqcC6x3jFLLHURy4cuQ
NjsL2/HKToqZQWMR4pVwo1UYOe3KqSdKdlTocE3/SiJwA30oaWGxwl+Z/eVkXbA1x+Cqw2U+Nlre
IY5Uu36aq31e23Q/IB9Zehp3QFz5q/rgLqdbR1dxiafJA0IH/tkz+/Q3Lq1kQ8/3nDOO4uB0ZKiF
18Sx4FuG1XDT2y13a9v5xkQZPoJo5Pq0E5331drdw5TzSe2iZNw3Ay2Qt2+h7Gm0p24iWkvHNDa0
O9Sg2yZfEbLETUpYEhF016j4doCrk72RgD7OUnlm5LUtXPpkw7AMV0bkuE+z7NynCOhiiax8xbeq
r8SL/Y5Hda0wCG68oLku9ZQ+ekEXXJv4V5w+mIYsr6PXVQ8PFa71B2CqIbvdYYzyc90Ux7Tv04cI
vhvTfxsnPdTwRSLV/P1SuCEK5kwjHDuDs3Lt+3zsOAvag72dxI14HkZwqIDhpLU6jDZk4SGn4g0I
sB96+KgKblMaTR/zuEbQ6yJKaImF4wjR7/3i7adEPResruNc2ZiWP1i8mkuIoVH000aPFjqaHMZV
mDZPRkrtjRNn6mAYDnZ4GvHCHo9Nx32DiH5S0y3tIA+sjAApUC7PMAyfGp79fbWQkQ08rCCeTUA/
dlIXEgbrsYQze254q4ln4tLX0e/Uee/bqjjokTLgyCL4iqCNipZxIZsBSO9MtNc7xvnt3rlhmFsb
lS9OS/sw9NI9BHPenmhIaPdD3mfnbsTY1oA/uXnKjlOalCgtmis+aRQfwSN9aGcoqV5ttNcFDolf
pBeqVKyrcUNM60k91sQkEGW4NtlxXzEWi5+8oXQx6gTvzigaIIvT2xAeHFzHhyZhskIV6J8SM85u
rDP2VMP4pu/CIuY0eSv4o1zFTQWgueqvWWKbz53FvASNqobi+0B+377W5iOFB2fbkqe6tttn5SWv
48i/eq6LcddY22lQyXPnsFmoyHQ+rX7ww2b0/rCxQS+99eEF/Os9KgyCQQOfvHEjHYPXrquH/VAS
owvm2NxoQpUkWMyecEhzVDRLcY/hRwvNzZtxAqEcFxe7lcYBchPmcdJso3QK0qjubp7das2aoFkn
bog3M1qnuLLRB/I7ooDZucEShHBhyY1nZngX0w0mEVoLVPKWekiJ1MKXfjAmrHDNzecbiXsVR/fZ
gpxIeR1rQ9t6vPfTsVMefXfwbmEImdQVRov4LRO24Sn7PY6V8FPl/Ain609L/9AaAVLUHLbbCdoO
8FDEVZ4oeDxx2+wzSQyeW9MaPEa4yZkIl7lJXjJ9GqbUvVbdsVRWsa+p/PQx9OdR8VR4zc8YmNRC
aesXFDAYJ8xcrUmqjeNd4ghLtjZxoy82z8vMKKrHSzSKarrwejX3hYcNsp5BGQbKe5AZnJ4SKFwU
F0xgjAO09mlNEiuB4LqjEeBm0o4JOE1Hr0QmdqZgNf8JiNn6nod56n8xdR5LkTNhFn0iRcilzLa8
pwpbsFEAfyPvTUp6+jlZi5nZVNA0QdOUlPrMvedOM1j1kZFSve3DalswW1qFtfMF1/WpBRN8l0lk
ozVDoF8KfS/azFlOCT2lhfqWsT8YEbhejKtQqcuYvLjiSlzTaxUQ8KMRITKh2bURQ9PciufW0N4s
vyXZravPMmNabJAhGdqoZ+G8Ww2rlUpY16Fo3wh4l3DFM1YIMTCRqDF+Sol11Ab6GCfVZ1uxScz/
6/TG2Mxp0W7yoUQRokBGcEUcKDQp10cFXmnGdWTo7EuqdkeVrTJCIdEEkgLXeik0eM/DeRS53A3I
PFiqHKxRZVjlIfNnEofR9aKbKuA9ezygn6JguLZJXh76ap2HZb0MQhaJHWJOaaQDWN0Ih72aGsTa
ebSbaBP4EHvmSeHlWTjUTrRFH70lQMTb4i6H/Ff50xM8Q29Xcp5wgqOvxULS90gQWdo5C9x2AKNr
5i2W2kSGOfAbP74ihl/oMGYZLkDpBZAiltXMSiplmtDHyVvSZ1sszBszUAE3Vc+8KEA53Trv8cQy
nrUJYyYMcdxR3yNiaXZ93THxQTNzCObPGsy27qu3EXuNxvDe5Tp1lYPCmWlOvXLN6QaAneIncm4k
Roeblspl1Y+sIWPdd1e0eZ/gnE9svdOnMMFMxzCYUTTadWKKyKIctGI75qhVnW4+qhSjzggKVLFN
Qqqh5ObyWXExg2GKItT7bzTHOY/UoYv4xkzde2WEV3SaOOtM586ZZqxqjVA7hu+M9Svqmuk5VCzr
aa5uicZuxeLtcYC8WHWB6yYmorAzzEtkGP0+wDlNM7BF1vldJQxlHavRFjWiu3hUFxSopcgxoeZ7
4z3XjN08pDFLLGAp5VhskIyrFIuGqFeXmBkrNoloHJz44PaduRZ91axidL5RGQJLzSO0Cs14ciV6
sSBEt9KxVVtNNZpuuzPf9TFickKeFrZUbtee8pQ8K1NUb4Br6k0uM+0QJWTKpBqj/Ui9f2BLOHNZ
sJmzvcMu/dyl8z3F3IZi2ga6WsxbJ0z3wmEgrbvlyowINHHkU+scdKfat5BOl1kzkH9r95CzDIuk
uPIP7tBRJ5+dyTcRlWDtFghwoVCUSyRF86bqTCTvzP2WZhZdW1D9KNkBxQhGmFniTcvWZ3IX9rR+
MmTUa+XFnzTbq8SNRe7mVrDrWHack+u+1qNVoH594dSxo2bZrDcZC11g4+c0Jj5vrsJtM1Rf5HHX
G2SeaJ79Te2JW8l7tcS3B80tnIh1cdJ1BE8HMeTR6UJ7qbeEEw9+3a25pkP8oH19nJrqzD3brTWe
Q8u5FPtumsZX2QT/GX28NYyCc8Nph12CZXNhJ9mOs6x4FQY6I4fz5aW3WvLpfIJKHDVDw+92chIH
43goMIBY7Rmty3ORbeqIjABHa9iHgJrmtCqwfVDk2jreC5LrxBKWCrDABsJeGvfPWWX90+y4JHug
e3FpOCrf3tYSs0pdzkutap+i0Ha3YnBj+PzVm25VH0kjjPc6Q3mAm4jCiRX3JUwQyMtmihYrtw3+
EJ/R07AHnAODIgeybYX7hMo5JUYBQzZZwCIy/TOZqE89dOM9XCvZ+So3sN/6qUYaZW8bW9vt0e9K
9tcjqzJkCXuvZWQBytVbJi5AOC2YSUqOQMUI1mCpA17ZmrK1z+phtABod3bsvjgY2Ax9EiseLdmy
HgKQdBNay0KyqXczhDmxT2PQkERGH2XM9a3y0UhJfb7YtW7vnR4Ti0iwYKHfWnVTlGMQBJDq2Egq
cvbsSzctBrLgWAqx/d8mQ/tM67GqYTevah8VoRnStnIc63sZV1eSGBhISMdeD3oGGNcC0Zx2OlSP
ZmOYxk/y+C8k0l1kPLGosZkZQ9cXmh6v9MGCIeeYV3aGSBAN7egHUXDJzWkVs8Jbj8Qg8gwnlMCX
qUl2bb3PnCDfRWZDq0ey/Cxa6iuRER+Sucs8scZj3QDW7mB72CIzlzlszyVEf33TePkH8SHfTakY
1Tr29Ub3CJ2Zt6SIKaWMDfXFCXfuEE47wklLOMwkyJD5AD3XhBaB286oe3So2s0Wztugm9c8D/ED
zsNfItHTCaFdLb0hgpNm/PFCVBvDKGnQ183VaY41sRVOcS063qpcgjQRSbytQPAcEgMvR/3H987d
doIrzb/2eInUPWElFlkJqOExFnBrg51Y5WyolhDh2OFFD6Fpj+zYLft1CqhlXSNTWUxRh3ZU1/NV
HM9sLkn2Qg7NzACvmuZETyNyf1q4pdYndzD+/0VEG57Q16IWlLeoedbpPjDMeqw5Ju8cWTzzo4mA
bThl7jrNALeQCzhwXLt98IaCjcdSyhCpH3X0SLkLX4YzNg8Mg4OMHxtS7xLgwM3wYD4jXttmaPsX
ieNFu9FS/E/pf7QVDujI+rM6pW40tGvD3b8kkDZnnvEepSxvRgPyEVj4MZ+CdT3V4G0zeDgIKpdG
BVnl8UJj6y3zeuuP4HDG9hvvJZq6cH6DWLSU6umqm+a4mm33yD/wR4Bfdc1LSERzOfw2ccIUzWJX
lTTQdwjgO7g+lJfE7f+sgQdoyDWIgE1maytnfxD2/V7R7wH8pPTaMmhODu0W2WwbY4xY1mqlfap1
732Y9F0uA3ORNP6ba+JeiOc70JjAi57z1v4gXf6rd1l4ugXXa0PCYgz1y5vWKuY8IlkYT9ITZyMW
6aTkZ+xisUZLwzZ+DJ/xnkg9/PZaBGxmNSGmj+BTjmG/YzJ3GLL5i8w+0rT17Naq5h39t41agZCJ
H1uzYNSNF+Q03w3hswBT0m0gZ7j4kEbFdEFkt7NoddeoRN8Ld/oHL24iCogYlxmzQRL+9Ujbaem0
qzCmFybRl3wI123NpsEZvsW0CnPnNEXmsXKxciH9g95dc46PcL4bGHMx/Lqmvw0NPLXApW5osdHa
7ryg5QYKgtUTteEQNn9wFi5R/lPP8xFZ/VFnSGUJ1F+pfIptfnNREX+CWcXITNUeMSlcZKO5zttp
r5fz2xBb68mN+S48JUHMd0RjYj131hiITsDuPhzZouVV/izZ74Jo3mRO86lxwaKPMBaT5SErNYjl
dvQvntvRUjNh39VavauQx61FHf0ijvg4WwXTxZ6pZygDzFHdE/Yn5kk/mLH2LvR2mhTGy3m992zx
hsMLjSqTmDxtDzJkNKHLIyEtCefd8JSjCF5ACd402XcYTfbSivGt1pU4DINP/GXPSotkSsSwYMug
hK5dM/8ujfp1musfiWZg4F6mE2rnem0hT4dgvtZnB0ZXIo51gBogHlzqYo8mmqbIcARHU8XmO8FP
mDgaeyLJlDzjuTUpzypF5bMZcOV3NchZ62cY9B78TcJYkfCJzmYHVpxslIvLiV7aUG6YsN/GRfSK
Hn8pZGCvkt5X4ysCamIsU328itv5J6kCQv4G/9jkGNbS8SrhETAoO5SuxxSjm6zVwBh0Ii923QYa
2nbj2gvndWreaHifC/a7Dj7qwarwFzASQehdnUsGGaAJOS3mtG8Qx4G8r4p5M+f6k9M7X+Zg7cPK
+iINO5srDlCzWSSQ3dmBk9GhVELpjdn3U1dOynKmvWuUxmXiH6vJwsHe0ucY4iTH9kwKdLTkwByX
tZx/rGn8iFp3FdT5CYVVvsTJx7M4AdBW9h9l1m0haXscnj8MV5ATxh1kRGCMuNAUNZ93B2PIZfBc
BAjFdDRsOOcEbaLWodkpa2Nr1sxdBPmCCQQdDlZynRp86QG+ORZHWzYjV+IjyeIjhUvM+hFF96k1
kYgZdJsorTckVAQN+4G5Dbk2AgyTbiOf6ij9kDC6fS3dw1y6YGV4Fu86SpVCTy+QYp4M6p62rXDz
YIgQs8KMlmtP0+AA44VK4nEDhoY2jLkA2QXQmL4AEqyYKTjmMWymnUEiQauBVZDm/J+00lvVKOuK
n/xa/doqFWQeUhgdCNh7hLoMlZgVbQYXQTYDk+XI4A8w865oEYcizIMCQmmE6kxJBEfna+bQrjSm
oSQBjjOJqBQBkkRHgJcUtjoBW1GvneO6+rOjEoW1fU2ict+F/oktORWDGvF2covIH++L+VnD0ORe
YFvL22cHgIkp5894ZMpVUmsgwxVqKTGf+6n/psKBDWYZuvIrkzJgoLbC+kxqw5x8Gl1zcCkPggyP
5HQNc1RYib+wQmJcsegsk1x8+rz3KMvOUW1uySvR2lvYu3hNDeulZEBt2owWgfjhpf9Is+o51YKD
1L0D6cFINaS9FpKFetU8mda4n9gvrrLOlxBnCJNs4LT5rA+yYJVMNXs7jhENgkcdLOHhYIzIzFOr
i2Fh6NbSTBkWyjEnPVg7WZEv8JYGJ0Mrv9zBQQTTkiqJjManJbdjKD9tGixso7pBI6Iv6p77dNi7
Tr/lNLSXIC6XWuZCVrI/GmumX49/Iwc1C0tFttfmZiLjW3YDBZ/Pc88O76VHp9lxvVYx60Loi5Ke
3+OSrYutN/TLtLSvTRX/hazAuUUDwz/bWnnR9DnbSnLMUF0acXnpIdztGlyPqSxOZuofM4xqCY4H
G9mTOpK7wqW6yOCjGtMRt68apv9zWn/YqUcXPlScE0x7ipDH06DDMoe79Spch+m0AVkBqRy025M6
q90MWXHsvzlJQEWb/WmJ+KssG7NsGqKHkVuUyAegp89Ji5QCsijMJYr5zEISrHMAZ2ATufJfK6oH
6t+b5GIeZhsd1S2DgrJwJ31YkEMrJBgFuwWtMHHjWaaP7RuHS4ftK9yBYSIjZJ2EGOhiEndi4Ijb
/EPozqelIs/nad4hGDpTwG1kzlyoyMk1iHpQUnn4OzXDP3fYZuPLONZ7PxXwURL9GZjpClsn4/2e
3Vo5vaEaxgQBWU5mFCGZ5zKqTMojk13m9JN56vN24+O3dOrpdbSe+xbL2pxGJL9TwXlt/eHH5Jiw
T0EXSbsMWL9eoQ7F2pq+hGF2KaKU3G2lDtWdU1KVX2jikFKJFNmEcm5qM6INN4RQHmT+U56BND85
0nxqqznddlSgpT9/NFrzPSsx1KQ1X0kb/WZzwXZPfMlsZimEpxQ/LywMqgQcvomy+uZ45paD9+X/
TMoIjBoJ3GB+M5VFOMMrHCvn8OOlUEbiDkexVNZiTZmMDWU3rpTxeFQW5EiZkduQcQXySfvY41Q2
cB7iXX68BDiZS2VpNvE2x8rk3Cu7c6OMz69SmaAdZYeelTG6f3ikSQVA4ITQStmnkZ8hUlWWajP+
Y57hngNltvYy1pSYr6EJZsqMXStbduhj0M5trNrA5itl3U7YPfTKzJ0rWzd6rW3VYvQeleW7wvvd
4QE3lBmc0f1Cw9u5CT0spsownlSUB2TsIqU1SBWbnGnjILE8lal+AoAMxohRnUIk4RvOGANCr8QK
luUYhvrJ30yZemtHBOaRMrPrytYeKYP7oKzu1LZCmv2TnZDBHUwZDAmz/PH0FG9+XO1Ms1boinmX
zAWjXMBJ7sRe2gzpJxsIDMpwXyvrfVWyfIGjozaf2rPX/Auj+R/A8GkXK+M+a96Vy/ICK0N2EHSf
CxQ75IPAFHSsjm7akwQxw/I51GNSA6TVNMJGGSu1o8tYCP1zlbTPQUndEjJPCMJ/g1ej80X0WBRq
Oi6Ljwl4gAdcaJvteXz+SRdQQQ2xgNE9c2IFMZCUwEJhDcwOwIED6SBVyAOwfJwMITOhDB5CxMpt
48QI4siA1B7IhImdetTRvocCX75wf/Mk+MW7Jajko+q1k132xAr2TK32CVGLOY9h00KwwT0S3/JL
8Npz0gO2VvwBD3EVQGt75fZF/Kx5zz4FvV/E3+SguVhJA3dNFpi2I2WK0pmL8WwypOgqbd310QaA
fHzVKzIwprcYwIJeQngw027YlSImN+NNKyrzFZUkFPq02EwyND4sTyPWNDfH7ehBoh+mdjtOPP64
m02wjaecZuxQ4OtegwCq8NbZQ/UvzohTsvFwKhaMY0zbuuvlUzJSxXht632TfIwQM8cmRKBYjKfr
ruwpK7/EXNSS0WC4KbBTs3nxq9gk7JlfHtaVY6JNX0gaYDOk30gys82QDBXUHWNhVDoYkDB4rV32
Hp6NbpojXcFC2vrqREjIJFcNuVPxKsNvsKXAFJuabiAsbm4UfWopkgMxjRp719bfidCqNmh19sJP
t6IjOz5y6kUHOe+1ZRrGLTbu3B2OJa5hB0odtrWoCHjn5icTBP3SGeczV/itp3aDgjTo1CtGwSQ1
IFI4mJPbCAKLWXDwgUhxmbJHgKZyZTMJt3Ughzkc5nPERPricnWsRtN5MVKPUjDQjilMW8Scuf/M
XI75kPqoVeAXRAxPoRdM+1wzz5pOzT/Cn/H7Srux86ARl+FvnXfA3kostxhiHYhOAciZqgG7MfKs
svTOxgFiNaDEoTRP87CPoxmbEERHPyhIYAMqk5kZdxBSfJwwCE8l9ADUmP1uqjX/ECQee8+IPHZT
MuWjeh4PwwT3RyOlaAc9Vpynmd8henv2MbN1Lc3aWPmmpb0kLekwbLiTVahH8a7DjGROqEKKqfkp
sQPf3HRAnMRAO4r+M2b4VQSE4qZTlzGWCZw/i4wAiDfP50zDZb82KTp/YwJHFp01pG9+d6hNl1WN
SU4yk5gMUyv/+wDrBqOh6pRmAX2BR43v17p5wmts7JzRTI81SV+HQCfiM++oGlhyfYG7rVfkAMTn
etLSrYvz7qI5fbwxBq+/2kDU1q3U62fCUEhjCdIT4LHiNZDtsIzlNG0Y+SUbLQOa7CPC/YwffZ2o
Z/b04lrTEx1o57e1VXd/Lk62gsiWf04w8FOM1pGB18ts2A6k//cISC8hov686UA8k/uam9d6YCgd
9fPPPIb/WWPsETZF1TP6RvWRhgjXYRvVKy/ALEAdgU8xhKAz6yTXy74eSdD2EGaXcBsV7qsQVXH0
jZQPAFkJMTH/RV+DxznZ03Sv+yaQ+0aM6ihApxQ4eLEsCFlSjvOB0Io/AlaBomPHPT5eHGNXtzlR
0iJ/7Uqe9fVQEYXsV4iY0XdJVZswNdZtLvTE0o+GSaY28K5KLy4JpIQjU53///J/n6sd8a1XxL89
vgId67w1y+rso2lgUY6j/WCxOWAitWxDhk9eCG2syjt5LNRLGTrNPgcO0CkwWWwZGF4jqzzi6y6P
BrqNajETG7konMzcMOiOuW7X1sRqwKnCYN/HXLtC5Gh5xK/WIBUxa2g16pcHf3Qdlrm3q9Sf5lFg
uDagxsk0FPZOE6LdxUEHB6Mcj/AYYB+HuXHw9ZfZUuy20fYPj48oJv1Dy3m4cXT921AcuMc79Pjo
8b0TdtoTX/R/fxeotzDRfAZ4uo3++4GWU1S5fpbxUVdMPaMeBA12z/JXENsxR/9ap4HpZMGqSxSF
7vFRUxYzGN0GoUL3ilAqPEkNYzhPvYXsfr2BMJ2hCHTqMd1fIntyT7li5Hm9AJkHOy+AoZdFY7C2
U+tNhwXR8w8ndPUWirwCctCiTmmFQkw8p8dLrgaLCYjAzuTcxPHO9kJn5u5BkSORNVbMP92C4UZw
mLUpVOOv4ywN2mY+lYoESBNalqZO9hP5VG4Dh8DH+igdrxwwRBnh1nAIIHdD59RX1KyPj+ImXAyE
5izzqE2WMbbyAFLxFnWvGkq5o3lw2AGxMSRUTgdOBeAf3iFv5GLusK85Y3djFMdGyZu51PAdE5gV
xMiVZHA2chelt6mRQquFvx6IRYw6yZbk+TUxW/kyURzGYOhOVoabybMDzK+IMlnDaM6z20FwhEoI
7McZjlHUkFSWErg5ifmHCN2MoUeTnW0JK6pvwwMDiP7UsanejiAjZ68+5PSEawASf2FpWvs2xHrb
GVuSqPmZoipj26U3W9sAveXyHP4snPoImyN8HXRrPI8RE6tetuiKSpKlUhxSWjxaTLdJDpqcvL5P
/Y8vE/HuirY8u24HmKQpCGyXRL45NUGJucSSV82Gu2TBKu9dONDfafUr/Ajn0lcm0kfF2yz9ZF5j
JUl3Lpnu6ivbNtzMD3xnSMGmK6JnAtrTV4zPTtE+LbCf4GhVup/CzygmKNNJstpqEyA/S2GXmZKS
w54sxRJFgcmAErxoozij09QcmTub6NPGz1ixSEG0tocGNc7aj7EnKmIp4bJCEUxxJzDyQgO/Rxr/
jHlAHIgfp7FV7NOMSvoUKB4qxhT8r4qRmitaaqu4qboiqNrz3Wycdzjq9nuiGKtNfrcUc1UHvhrA
SsP5Co+1V2TWRjFaB0VrrRS31Wq2BRjXVvFcuxCya60Yr6VhWPviGuNZWpKgBLHQ63nsdTlwm6k+
N70+Pkcpx6mOKPedeMCrQV0+6eV6AjAb9vFwtRRztlT02QYMbRjK+Ct7Mh502g5ObZhCrAWHHl07
RbHNGsO/IXqqFvDvj41i3c5Abx2pNBcjv/l5XpWKiysB5LqKlBuDzNWqpr2xGEDwZgEn6hVZt1KM
3VjRdglcEUtfEXgzULxCMXmlovNyBxh7xEkwlxS7d8Sl7Sqar6O4vnAqgzUwrX41KOrvNCn+rwkJ
OFBM4DCADizBBDPnhK3FpOQmFWhHsYQTRRWWFXxht4Y03PfGmwd6GJt1tg97bWvjz9zMbfEtow/c
Yh2aHwUuZnrKA1H92XIV2Fg8Xh+f5VlR0+mGdxsUctDyACJmWh4eL3kdnzNFTs4VTXlQXOX0fz96
fI40oPsQzeT4gWFmk+KfNUVm5jLGcwSreVAvj88/PhoU0zlRdOdYcZ4zRXx+/IWvKNB2fEgVFRpA
1zJVnGgeS0A8FTs6UFR+EGsEX4+b0oAv3QCanhRxelLs6VlRqEtw1IGASx0BqE5NSNUsChFdWcLW
qcMgWaMlyy+Z7Na8Wc+Dol0/Pp2pvxMPGHYHFrvu4GNX9G2Pz8cuFO3HR6n6qACsPQPYThVpG4ZE
DLWYl/kB4tYVk5sY1aWe0DfX4BeAdvvAu0tF8RaK7C0V2fvxEWkVzqpS3G8vuqd1dNMVDzxgHrZr
QYQPessYh5KZmAluic7UwAlAZWy6LNzOMRz1Ai//kXp7PXeARps/1if2vjb66wTLEtGEgfNHXBiG
TksAeARVm8ONWiu4dvq07XOIboYlrWMMuYQps4nqQQB6FAa+nnGgZk/SJLk8eB+Bfe0YCtoDALiE
dCBKW1u+dkQidp6l3/TSH18q7VqVxlfAVtqvQmPfs0tGVfyC7haWRgLq2cnGHSTp8RIAbWWa+RWa
INbLgbaMusB4zWRj38RkriytApIUJeG+jALvqTBrWtvkqjXOc+601aGQWrDCEYh4An4/404nWmcp
OZ+NzJJX4eA8NxzlFmXau3U1WayIRk1e8RcOQ6uIfM2igIp8DJPgj3ah2eNJ3od+9J8jK5uAsDJe
Y5zVKx6/8OjZJfYuw3B2iT2Jf6E20jlp9keFXn5FDsV8wcfn7PFi2/TpCRjxBJ1tTXZzVKTTBVti
iCZ9+hadYdx07J6L3DBPs+D+7Qzt2y/GC9+7h7QBt7nKzRu1h7cmxYT/VMcQ32DdNXSat/Kaunkn
mhMNWFivBFLljTXgXxgXukiqv9oL0Pkxf3wjqKBYS9cdz0UhBlYZbANtjNBaWr8kXfwVK6ABFuUZ
2UFubMkf9Jpp+DfUDJRSQRZZPkD5Iq43xQVB9BFb3cPQ1sVtqDpMF9T1h6ZNgDQy8iH0kuSLchL1
3UedmlZ2954LEp51fA3prG8NUR2rCB0IwolmXULLfhFQvvtRrv3G6Ndsz80bbmSShC0KKYMt0DaK
2j+tBivsRdSsk1WuQ0KU7IHVpJURZgWyc+m1Y3Uyyzy9GBY7zMnv97Jz26fM6cheUCH2eQ7Fodec
EXe2e2uFrA5CklxXzz1bSJG8jB5JgHmPh9/A48DAqATqUlc2W/fAVkpt+8IabLpkHzoWcE+a0RHF
Q5Vp8brRK9r86qWVBG1Js9Ev0hicHSanr8efSDe2kJ/o34808159wSAws7tG3rDHI+Ec9YR5UgOs
pBq7nZwKVHLLrjf8ZTeijZkQHA/9u61E1hOJ5myswcYDwKmsS2K50IRH7VNkRYytvxlWQY/N08sn
dj/8QCSA/2fBlaEhxbGm5bvSSGyOcuJCoths1p3M0B0XzTnLx+5CDdQBwHU7bkx6d0fs26AK9rFZ
TE9xQJlL84RB0mowN8+hwRXdh/txdO4GdanD9BtvSnWkNqTujvX64lpVfcm93Nw4kf+WNoAiAlYB
Yem8ti2O5R5pwMjyslR+zrJlW09x5Gxh8zYXd646uiZmodhOjgQ1Hc26ojv3tc94GP95MztjiGsf
vrRV1B2bV4MghkDkDPMk+quZiWJfCgffyJzQLKcutw0JpARTBZA60R6O6DcXdt5kFxGoR6HIjQtq
HjyYRF2cgBYE81B/fDawFy5Zb0KLCaEpBZ181WOGBeZYNxsitzCZalAU9F7Wm5Fg1mWvp/7eCCQF
YKp/eNVrHlf1O0YPp0mfoKz+k1o2foxene1IpjXQJGqbqZLDh+MhBEUKbB9ormuUsbPcV8F0mAoX
qnKRW89cNNhmxAhXEG9DJHuo1QWLWhIMCThrOf3mDs4RZyzb8QCDj6VN1nXu3XfBla7NRfEW2jYZ
kX35H16u8Z17kG+ub52hcXEtpd5H5Xnmomi96MywCQal29pHaGBd3XUfPhORsz6iqfJ7PSKsGoiV
FeWbGYHPVgub5K4lTLw9xDfGOMLQR6n6otfxtsdzsm4nTzB0ZrjZxYiuEkyoB0PP3SV4u4BAr3w+
NATo3Bm946tlxJtJ28NPOs2XQaLnF4aX3VOJT8ib2RX4AAJXPIQ91J/6Z2JbzbVoAoEn3ES3P61q
J6zfoprnHdFGR0I3gNYZkrY+bvOjFVbHNu7YAthJcsYkFU26/d4Y28d7A+x64Q/847mdGVR7IIFD
B01SGvRyRbGXL2xGYasxZpmaj80p0Zjrs5c34O40w62uqxfsp/HrJBg4eV6/cwsTSmHLWxM0eX9C
LfDnBdhjCvVu+TGMaMt1TqFfAMzjcXBqh9bZRVX6npsaSkbAmnegGyS6qp395KF8ruPsYzBfZ6xC
d2h1RBX0w7Gv25IWwLc+HJdHOb/+PRUD8nfCF+/5XC9tzQve2rAwt1aU/IfXT/W+RXRnrQLsvGOS
Ms+udbC7xgUYqr+IqczJq56ctWc4BW0R3CP7bfYsjR898dAoB0SjlOm7A6hrNRp6dFcdw3LAq3Z6
fOfIxAAO6EE0KO58nxUL7yXaXdfp1mbPLM51vQpAbNtsPZPbLURAlTfvWg5FmSgpZwc6AsNx75yN
jrvaYMuxNzlQ8MKZm4qEtHVCRMq9T2cBBJPceQ19gYEll1l/8JlWpbya4jc0RvFU28ndYLt81lmJ
LOy2cj8igy+siPBjgVkF28ma6nuVVlfSDTy0tt1mmNlkW632JSvLuFdzJVeWIGKiZbwWxkN2FyxP
W7c7IuiabnRE/aJ1Zb7LXe8rBKWFI+M2m/2/rAwxWaUYmYTh/6bY4OLMc3ZxGv8Brr+6LBqe+1L9
sIP5bTdNeGYuAu4ojSXIgqzYqqL3Tu/0ljXcgx1qbBcG2c1gINhM7nj3Be/J3GevQd6gqMoFziXT
emqT2n52xXBuCruDaw1cVP3UzfDd89xeTxGXQks0WTjr/a2cxjN4Irmf1GXvlXUFia/7dSCe3VEj
D3os18ImdyeOC+0OBxzLegoyAbHdNrf9iSdfS3OUWO09qoYZu6HUmA4GC7eeBb88tu+AyV+BZbUL
O6Y0NXj+srbjx0+E+AdDElYlo8G97nKKxySGX6ByLs1auw3uYBJ+59tnaaczYgUOAOmk7aahEV7B
lwj2PEWNjS3KcstMgkn79BF7kX9k+AWXYbY5BWT4Zk16tYzCZDghXMm3fqDpVKPIeR2pfTRhIZcy
QoQ561z3GltntjLVqXUBDMCSQjRSYhgtI9M7sWm7YnZ8TsbKuIeo90kUJAMDdoh+Rx77xmGPsoUe
mZCBqVROz3ctCcd7U4JXT5roykA9QqQ6mfcgyl6Ccgxuj0dIHvAQiIbyP4CB3p1VHL4oBcXl4cDT
CnYDRJWZ3Q9ws7Vo4p0uUftTKITbqetQyfEQpS0iP1O9a2JmDa97WrOHG8T6uebuGUd7xcSsfiPG
zTmHdJSLgtH23ePuJKbP5YkO4QpIl52t0yhbuXE8vRthmByHps5WRWdtHGYrL2Pxz25oQ4wo+mqF
i6RD/Wdw6cNtbHtPv9B9NntR0iDhgXj8OKk+8jyeSEuMxKmOGXJb7Q+nGGMN+w5YONkjvgY2hoyR
ku1ziuCXYVUjyiu8kdZyFalfH8fE+5xJ26rwe4qYhqhieLHGYCt2oJCe3KLIr47RvcCZa08zqKF1
0aTvDGjkmzYwNwfC9TQKdKq8o87Nn4llSvzqVYvD7J2Zwsosy+nLimqlJiygUG38FPR8Bb5lbRbZ
fE9m9jdjEu0Gb472MxDMqQ/JWMyb37iH6JNhax1b7V+XYvoUKU+6EZVC6Rjjtnv3KOYZwBLLCJ9s
2BM7rsRvOWEgWX0PYFsyE2v+ECaySkLR6SV58DLjvlmko5u/ZT7vyUQ+wsVpQYQSmfDrKBBcnc6U
kRL4iB7rGDMa7Zph8FiOWbQFO+i/Nu7w4jmW++elXw0xCpRvnf/SZ9lLbMXlJrU5i8ycGX/iZGgK
jIy9WcZ6l8U1m7rYQ0RELk86yIqokwgAXF9VN/rXednhkbx5nv8e1dm11738T8zMZWq3+HE1ES51
30BNF7fx3qpY1DisSs+EIfo7lzYSW4q9Jf7ZfZLh4ECZaA61OyWvpts8m7aFDERkL9TACOX68rfk
BlpIEgM8VpO3uFKcKTOZnnqEFex/BoxgpDMw2U/PEsLGuu00ZzUZ4HnHJEkQUgzpF87FK14Li/ko
6fVTiXquIchrptdy5PhpWDCWSPIIX+zmf9g7kyU5sXVLv0pZzTlGs2HDoAbX3fE2PPqQFJpgaun7
nqevD6nsHomT7mE3xjUJUyozIYDd/nutbynQfJm7z0XPh2oVNL7U0C3GAV+c7QJkvW803WMoBN/S
YfIoyZVmPQ0+tRB1xqEFIj520Yqd462Ziu9U2rsfZqX+0O0y/VjaTbrBvPAylWl/HJvQ26GrS48N
MKfznE/nSqwSAN44W6mnOa3ayVROt3AONDrn3Pzfk1/Pz9GWd8mgBF9KjTO5OIsr5iOhHlSCDDY9
Qd1IzqWzMwdNO5Ymy8oAfua6THOxrcjZYXYKkdwYTAoQuL4YJkzCXh+SPch6jh01ikpupePq+v3P
0E2AXAxAeGMWqmc1b/0TdeAdwz3/NEprWtFjw7Xhx7obQ0u6jTXvvtxExDYcSEDz94MIv9PLnfOv
H7Qj79xjrXVtHO5sVydOxBsHuVQwKudMZjhwujCnKhFOkMtxS8hGnhPR41kdQROzdIsO4J3IO2QQ
5j+rWNcreXpLyLx6g/0N8sqc+ezg/eJ1N7Otmt/7919G2nNM3fZG00WE88Dm8DWxzoHDdAVVO8vY
4DGyBEpQr9spLX4/D6f84W2bJuG5a18AKOAMVALFjXQqFZ1KlYloNwuHaIAQCx1BcqulEVsaCyVo
V0Hz92NmLTSSKIT8AUj9/CfS3yH7+c1PwaGtS6YNrDUkcLe/Lz//yatxOXmOekaFom1HMgeByVJA
6dT8//3IQt54WjEBN6r+ivTMd6cJ83ZZpC81X40QlKA8TijJQLqYcqNMCUdYrYXUos4QUBUmS3gS
d6O8QXLSaHf5pE3bnl3RMavD7PcPPJ8j/sfRWk9zXkyBzU6LWEKxD2QbGaIjp4xlcDaoIFKmLHP8
9UPrjQ/CLhU3nP9KjNgaaDf4be0GEyhR33mh+Cc98nYGEdg70drlfkg6N0qMUnXtTrn3AWGSNmH1
RwvuSVnI9DDcGqWPWQWkwMq0o+8CrBc+lH06W9yBVOJz9xCC/RLL2/a2woEziIYMeC1tN0kJPowN
E89VGQTiOHn5kaPi8Wh2Vr1FHPtcW+U240CdQ2bsL7Xd9BuWzcbK6s2XtBm+m/bYrkWISzJK2SYA
qxx7krFHvt1xKIrviUVxETV6hTF2h9zI1Qsc1ljf9H1E8ZihqTw6tf/B8wOf9UDps9wg1F7D5xgH
QQndNMKrXSjxJp366sibkpuCr6Jnw9ZXiMcMKPGlvAxP93Dr6NDciWoEfFCjklG1NDv++lM+4s5B
9zh/eQ6ZRRA765YYSyWzp63fRw8oL0ugg9gKOtt+qPsKhzqKd7zs1p7+u2KQTw8o25sZ/SA0NFfO
jDbWNEhOCP/WHABjFJ0/fw2yfwUkYNpUArlUFlLRUjhcZEQfj0MQgjKsINBQcTglJUxuXU4vv75T
X8tt3XnerpHxfSYiIAicCu8ki3/DUOGz6uGXIccI3D2MUiETeoBz1bLjFhqiSMM/+Y3Xk/MHkwh1
FxsXP/X2DB6zUVGiwWgsjfKVWYfPg68Zayn7al83LKlMRdMhZ6pi79eM4rTfCBe0abEbnsTZQeM2
qdGx18VM9xY69AYONCF2AU46jrgZ6EiJ/ThSxXBj24H2UI5HsCxs3DwUekXWHs250v7rTyUpUu3Y
ebtINo2LWfsHVfpsI8qRPZW9KgF0bgyujIUvUVZmjg7y1/8HoIPUviHVSFWkbyQBq3ytazFFF3N+
n3eoJGfiBjygDfrbztexihvTIZPt7+87+OjXorB5STS9POrm8CkXBA9UQIyK1Endxm6fe694imMO
rkVBLpnpN2gi0iF2ZeaSEP+ipBabMrX6YIGb9why3tJKcIMZHLATaxsQ3hmSFSZJfAFlkexaQ3mg
OJvftLGBPl/nxIzzQPirYVU8IE47xUOu4gqDXpEkIYHAfs4WxUk3iYUWis7N4mVmTDmo9tUk3uhQ
pFZeZgHyKJVnI+qecHPD8YqNuyjcs4jBojOyzEqYemkn5qr3Ynn2Ff9Ob0cmlsAj3aUC3mDqMnUT
TEVrNhGgxXqj2SsKs6HKkpUhT55UNQHT0vp3ZlKcMzwcR5q3Gzl01nyTVeizvISQZ8p3mo9RES/n
0ceaxD6mPhOohSCp6dYQoZP9rJAw2JOy/yL9LTeHU1WxOTO09Zh8Fv2wM3ws23YqHpm8tFUAvgAW
OARqxQsE3x+Tcp+ax9HSnFWvioFj6VAQ7nFqO63ZW5p4QQ5824Z97GKlwQJjtS6qlG6dyqR/VAKU
wlMKoRS34N4gbUuDShPHXfmjn/pnwmrajRRlTHwXwok6RBRVgstYmRWqrN5A0+SperOfb2Gyz8eu
bvkHUxT+uozQmvCdXqv+y4DigOkODYD0k8cYARQehrPOpm5Xmy/VVBFtUO48Q36LfOglVpOjyGiJ
T6J2RyRGz0dspteoBSrVqhO71rzLjv/+MdlMU5MVcqIRYI0JjewhqcVOGcweBBhWS6v6AkQ6By6K
CmaVw5RZGxQ9103HcIQpLiZ1yfk1C5MXLdMnxEX0L/OBQ+ZxY3aiQObDnNgkjlxJgxEtMr10ZjnD
tTJIB+UjmI2hHFkUB/uGIbWo+ads/lFq9iHyq5L4hTvHIpdPtXk4GRnNhvijjobUsgito11VO4e0
DZWdB7UV0Qde9pg4wa5Djzqil8OnLXecZfkUtfVvw9j3buPD7kK0rXJYQppJ3sruhNTcMsfixBKc
UDRLr9a/roc2mKyeHpJHH82muwyWCXuf5gSRktiIWnoY8Wk3qVOhzmoY/MMx1BHdi+9ODk0/SPQX
bRy/NS0FLKrHrxPL3i1nlw9taWg7O0KnJQeGtRQ33q8r6YgZUSOWoYu2/HmMAgyGQVjfJGR8rEaY
uds+prRbOtaDZyHfhAD84kQDFmfsGGzV4KHrTv+F+EVCo82mh0g6Wfs67g/SxihszqzdaWQdsGLD
O9NgB5RheohBZkbn5tQMqvG5yVDKxTg/VrkTvFDm4lRm/uFnqreNYvmsGnXkeuZUsSR7ttOQgM78
m4eud4uwB8fl7MQO9XEkn5AfJScJfAwWoU0C+8kKt5iqP/epp2/rzHzNm+6FA69sB6hyw8CqknWG
zy91CELT1MoB38zkZyOvQRZ/kjni7QgYAAB/1NsUEA6jgmjNiIdTVgyIOkfIbjVWJBGD0cC1Fqx6
Q7mpM/ymnvT3NaLQLsFOHPj3SXxUlOGDDZPHUkt7r6jQWRK70Lf9AA1eL1lqV5o0EQUSu+tP1o41
T38c2HdA4GMMCeuPqJLRBnFeuu6R0dE41TsIFJAeoftjcuAsJ+tTl5aLjLNlf5zmFLcdCxepmt/p
fTrwbVlaUh/7meoxxZlaUH7I2dwWWm3f6NQATuBLicl0lPM09cmzoz/HEjlXHNngiTkuuCuyHejb
hygqtU9Tx34oKkTwwfbtmCUrw1SnQp9z0OBhjTeRckC92KBuAqHZ3xT1pO0m9FaBlfarNsbIaTX2
Z6ut4pMWWLytGDMqh7zrJMOXHMJ8ZW/4TeWFbsdheILQAHfIsx+spP+uK0wjFdmYqQzimywvvoy9
7hz9oXv9BvcjWrd+AeKRRTbmALC/aAvSlXROU2IqOy2Nv7M1ZdrVKHHGPv4SVbunJvOa6nW19/0f
5JZzWKxEwa4C42gy4NHkaQaR1oWb3g7IvLcqqufaUN7FIPxIK3wVFkiaKVTNfS/VbOt3FJoTT39u
UxmS+gQzpYeGOiUEHnbhHn3o9wnb+s2osRQv0O1Cb/ypEHS360ZRrTTFHNcMAwzj6NUct2EFtc7Z
/6PL5KSCuMatF9t3SADyI8UsMI6CEk8RnpmAqTcgYXHjGWoZFzoCHaazU9V9zoj3hKjYISy2chT/
aisRVmGmTiri7zxH77dFed+LD4QXTLdFhmJssMQ25cv3poygYxM/XfmoixN6WzR+4VDsqwjxfBON
YUMMRESZ2t8h7DpwEyHurqyk7N0uw0TK6IazAINRiqHA9dmuUsGZ3W1WbK4q8opWSgFyw/AAiQ0F
W7UuPCYhTutxBOpgdenZT1vcCoENJ2s0nwzDLNm6822bIMcQZjjeLQIUYmAS/dmSXfPcp2gTipjS
lBY0O0Q76C/q6tAkFgK4Kr2PO/Vb0uTtPpuHbT9ktG6bHySXUzsyk2pvRhvYAlAgpYNdjFyryDO+
Z4HTcpasfWCDcCamN75l47JWbZznvlO9AAKoZz8+kbe1pz/JPtwoVUcyGc4Rd1SHIznXJtZT3d8C
5v1emiLfUe3YKENkrHLg0YhA4dWWEDr9RiesNc2++VCRiZshN36KQJzHthoAOM7PWAniMxAvyjX8
ckEzEUOZIdMxJwfYR2CTjhQnP0LhJSeClb4JchuhtdQ3WHepwRiOWyvTqd2btfhBSZ6EkJa6PEdE
JIoLXHiYxeuQqd2eqdmWSUU1TZy1Obs41Pp56AudEhv40W6E5l2ii4HQZGIJgWUhJly7objr/B/D
MBR3vFtujROg0aJq1zCgKa32SGeiaCTSLabaigmt2YypHqwgRBmbobAf+lD5Rt4oPTjCLC48x1sH
UX2rVDA9m1p7GRsCaHQK92guVGT9LF4DJX9quu6n6NojEqdV6QXZ2uogVJS+tulY6FaBg4BjNMoH
csII3NAE63OoYHAzgIiThDkRLTVGdskCRqzi0BLsY8ddPITdCs6lsZkS+BwBOKiNP7tJGs7Mtmof
PBgK1mCRETfcnDpOR1cdCbEu6UcPo53SKiNsC7YfcB7u+xkA0PwsogaVNp19LT0VJBvIBiwk5kON
B33fWOZPKZRNnYZoHHuH9BkPr2T3SnaV3CCx2WGUtncthy7gh0DaC8AcGeYTm8Ox3Zj2Pxy7I1HK
MV/80iCwJcs+kSF+W4wN0AYDW1WHWTCiWW5a6VHjl8aKg3JjTf4kJ/1ERbA1RMBSFQfkV+uh0kpo
qVmOBZbIm5BtW9VYP2NT3IAwRvVt/ewwFd6FIIedwCCeYipu+8ZS93bNWnEaX1mUgMqrHtAbYeY2
EAtkCiE7EUeLG8alNXFrBK+IHuUXe+s0VRrGEhSWY1DjxuFozbULCokDNdLVNFjaBltETtrioGLB
BG68aU0lPTd+CPoZnoEvQXVr1lTTh7FExJibsQ5/DMP6S1E0Jo2PZVM6QUWosvQZUgdkRRDMRt8f
CDwmZitFVBY4+PYznzVKFG1obZ/GCCKgEz1yjEzEmy9hHqZYzoYZ1WtFxjq3YRIWsGrsU1zVH8zK
36cUnyDq4r+O1arccIZ2Z7NtsGV/6CjVruyMk6euV+bT6ofUsT/HwfRZ6ioi0SnXkapEdL8poqVs
er9gGy5awDPE4W6d8kmBxLClRJyvvbHd9GVzN5UDyeEjkoCS3gtbjww+2bHMUpyQvFFYD0fO4OcB
yUeLj2MJJjrMbUXLj5UiOULAObVJ9HxEwmMmu7QJzN2/i0eYuj4FEFpwfLBM9tjGr4Hqq0dCyX4E
VGDw5mPHEGpLpUCfHrDjKRvCku4yaPirCmsdFRgwJzJwkL9OSscqsHxK82ljTU5xaiob0qangonT
W+aXNvwhWxsJHN5fIfRNlgza0U6TH5pR7I0cswzRg9NGYt6OR2DQRlWj7LTtn6iavFtUFAzgIejw
wlCY8I41+IYPTuJ/as3ki9XIQ9+Z44MXPzCY0tG+qkOpnSOxytPC3CN7wQs3DwhjQFKHCEKCxyxi
gzi6KB79bQNQri+cVwfN84eCYQbPL2FnbS8e8T18Y/Pmrfh3wamoVY3qJvN/iynpLrWTL1DTn426
hIPTdTbud2I48qndql2JDcJRtDuiJJ45cvxaVM4nJ4UBil+RXZ0XOMlpaDxya1vlceobnDcBm+XR
9N0RZzOg7aFGck2S5y+Pm8M5r0r5d0P4bbzndSLIIVPdY9+EQ7K/0yYUuZi1z7Ko/F2EjaLBa1xo
6asWR/dDmlFAUQ8UBOpzZHuIsUgW3ZW6mX6yfcSsLPNjAxdNqJKaHTj3Qa4QrRfvnVg4K+JqWFu1
0b3TzrvnBhZ/lvMf+hqWrlAn+1axD5M9gb/BfWz2vGiJLQYaAxIfHFXzJsjB+lC1Jxw3zQ7OAxNT
tRuLCaATTaoZHKRbvfHSsEZoIq9f2SoQFI3kRkQYwyM0REotPZwHP/D2iQPHnW84Z6Er5UYdZs4O
no9cJhROffK/ZO9oh9oBf8VxV8ouLik3bKncOoEmj7g22WcdBpKOtbfKtgO8sn8Ic6PaO0W7bVuW
PxPG6jJOj4jS68m7a/S+4HSE2NQiJtIuw7V9ayTDK+tksUrRohGVoT4MPmf3QRrt6liD9dhjUppb
clzj9AkL5vlqI9G3s5EFiUJRi9+T8TOJHeFS7dt3hoaEqJxovKdSeUyTniwGrX3wWZKv2sjej4jD
scbJz7r3jTS00O0kEC4DE3/QSM7W58FRw5wEdB+5u5jutHj6PqjFsCmxyJFSSzdP8581LDktmWEZ
aNr9EcGeGVIX4sjKwymTsb+DSJgb01YP5L1WFcNqsrujgTg8b5yfhsVBrvkQjuLRpP6xsTvwblP2
VW1wxsubKvjRhEh+CcacdlXrB4fGzh9bn9gj8GMWeoQ42//iSjjADTQVYZVSHEAtbNqgI/0yksUB
LcD3wscGx7e8RXNnovTzo2ebKCBsoqD+SzJ0bsn2hKLp6B9VtNrbMURb3caOeZ+D78STSPdW+ppM
+RY/wJQ/GqMpvk6qjbQc9/1dUozxCc2aAy6kL1zd0FgkJph0qt7beyGLtylBC5bNqT9GVt5lnD1q
raruc9/ZINwj8lH9BOXGeCS3AcF7/oRsnNPIKnnA6n0zUNcz+MKdwDyUR1RMESrna5q5CaAMItuT
iUXQYx2hOtWT7lHwSkcb+e1s35pl1VFNPQUxmSXmInL/gk0VPaeif1HdsNFfBEHNMZyVldrhh+HY
3PUD5PAiedzmmc1ujFKJL9DrxFPLAnnAO45rm1Jw+WGyiOJQa5NugV2BbRu1aY+klmb+BTts8VuZ
npMpvI/MTvIwUOBNAKnbfKg4XhDTqz/Vw42jKg5iaI06X9JaB9uMzzGHsuvCCkcWnIF2UzTlmiT1
cu+P9UnVvBtZsKeQFsSXrsthMIcTVERo/Ku8iChzjZQbIANS+QhtsbcxPq98pUcGICh1+HCcGv88
xNprXZRQozj+tOULeln2dgXeyfCrr1X4aiQKmCSsvo72U6+ln2Vi/qSKyjLXHI+hxnInMePPnobF
UOjbWNeYz41ZcTNvdnuPzBDa+06EqrPK669B0R5T5alkiUnFehj3Vi0/o80/+U7S8OV8OtzIGIdq
Hl03INegEK2L27U5hEJ/1Yv0TlQ46HHVuRQq+lVaso1J7OjFDoIbyG0HWw6PqSyOn1tFU5G89kT/
AFhd1xoaNqes+7mU0CO1eDR8h3PCqdzGSNvJVvPOFatD14sxm3kiyQ5E/d3WjWnhF0L6S8WPwIgx
xRDDnOHrJ4tGt3aKAmS0D/GwFAd6dLH3RL+zoTRgTpUPcf89d1itoK6jAJJX/mnICEBtLfU7s2FE
dc2pXCBQ1U5NCp1cw5bSBNzvm1ZTv06kFVJfrZQd9V5YV+iKGG4MfxPG+BH6TCE2QMQbteWFcADr
7MhI3PkaOy5J1NZWjSPYVA7xQEZENUBk28D34k3TQuyJSGwo47vUqD+DmIR8xtLwVNGtyCGpn2pO
ZSrkgm4emCnLom5bdVhpaiylEN/myOwGLkZ2Cs0b3XvwzPrTZBK3KrPUOQn/lVoop7ksm/PU8U+y
qb/ZTeeiLS4Ow1i227WnMpenUm0+esTs1FDP8maY994AfbUSrIMkYZAB9ThlYEdVR9Uf9UB86IkZ
Fh1FUKFXL0lf9weCq/Zl3t9Vrfhkp2QqarlmrsuJqFNNE5vMSbM1zjIpxmETwcYhSpcOXKELpRKY
pl59QASAtcOM8r1ZdWJtgkvvR07Nmmw8B81w5ASM+CZ5UEmp5yVu+5AStuGIcdMYFXVstYEx6mFa
gqtAl9UPGBSpc7ONUJvCfNAAZwhzBx0Y4BuJz8zl3vMcTb6NZHtm+fWpH75VHZNukRCO4fc9lJdm
q4JCWSPBsNBhk36DwgAZY7G38I5bEc4j39RxxYekhpRlczsEDvlmeUyK2YxVxHxFku7NFE/Pott5
nGRtkeN9pX3pKyeKf5ZUZEHZeveJYuGTw6HKO/QiTkE/t4S33kHEDVdaVrv/P6LgV9TAWxEF5AoQ
5XAhoeC/Kn8OLMi+/JVSwP/yO6RAMY1/WaYqNdtCXmIJWxBF0P+om//zv3HK/cu0TKE7li2JDsjy
qgn4a137l3Rs1CGqbVmW4+j6fycUKJbxL8NRhSk10zB0leXP/ySiwPorn4AbCSmkoznq37kEGNco
Y8gpoTSKFFfCK/QBgqJj2ujsBFZ/vI7733EH/ytr0/s8zBpyDXi+P0IQ/vsm9iL8wKkrbbQjPXE1
FRh7Eb9mHqcA16994QFsMhz+DFYYW4O0vh5xS9N221Ztf6LldS0LK05p/W71v7/m/+DXl3/fQtcN
oiXzmJkEYwD7cqpHY8pW5voD/J0Q8e+XMz/YH8kQmWEQb42FDtGKdRza/qgV6SG0w+37Lj/f9o/L
I0sODBHwfmLTP5ZK8C1NCMtCCfb5+vXnb/jvgIt///rzN//j+rLsy95KssRlOJYwGMIHFDnbIozu
rTp/hLILgrkmk8+zldvrd7zUmkgN+fOOUafHdcrWzk168P8tdMtvkHCU+o0Gdel70OX+vHyeU1Iz
Our8dm2dSyOc3ST2Fnpq9sYN5pb5T2+MAeLPG9TIRMFPMYkkXn+qegLVuooQmSomOEmg2TXr+hag
h/VG+7p0u0UPT0ZD7Zm3iCQtLUSv2gfbkCNYc4ugEaN+KRUg6n5M6en617nQH+Wir2tam+MqEwG4
wxpRem1hpKDkHMJMmgMa0cySfr1+372WfV8IEPGeHriqJ7dVRHoTwYaHKYa2o6tZcrh+lwstXC66
f1P1vtIqWJoG/4tvbH0L/DnpS6MTzbTNla2xg63eutmFxi0Xo0Fr6im1Or6WQwxwZJVEHDnUF64/
yaWLL8YCsyM1d7B5X7nag4fvf5RzStX7rj3f849xoCLhr/F9GbgcV8i9rHJJKlfU/rx+9QudUi76
fELuCdEltCoU6WdLU++grDxlg3e8fvn5U/5Dl5SLPo8pnQy6ics7JWbZxqRPVlOzsWR4RiZnrwIU
SG98g0v9Y9H7c2zVaSxYzhuxT+nPaX9Io//UZWi+JyT5b/TCS1960enrKK9G1UJfZgFC5MioVVzL
GV+uv60Lj2AtujhknyGqybh0Dalq/j7xg9g8ToGCghV8nvUo/DZP3/gyFz68tejiyMSAMdVJ5EpL
u2F9dLaVZ0jib3yMS1dfdG2tqggzMLi6wfYgzusXkMBfq2R4ft+LWnbmoTKUBDjJr8vjP7K24BB+
9jYBiwhAzDce4tLnmB/uj57nNWZSIp0jysHnDAs+/+xRJ6e1Cz4XQnXf9yiL7p0gE47qKZbbtptz
ioImfAQcEq2dMk33ZffmF7nQcK1FRw+cuHcic7TdALG85wH+HFVitq8/xIVubi26edOChHaSXm6V
8ckW6j4z9oZdrwsOx7FR7953k0UHL7sBJZoIHVdzrFMwYDgjySPPQEXrzpiuq4JE0vfdadHJAeGl
pl4SweRglTlmWSUOehYlRwRLFlLasdxDFZv212924cOYi04foIzwMMPYrg2sR01qC3I2ELbrF7/Q
D81FL+9aH/1M56C0MfKvaWh+xir0gjn+4/XLX/rdF928a7RWtzA4uVbj7DnKuUnU+uv7Lr3o4lhZ
Qg8vuLUl5lFZRcNwL7Lp5fq1L3Rsc35bf3RsbXSSOcfBcTPxSLCnopFcAUdTH9XT9Rtcei/z3/9x
AzMRoPyKCXcYhVDrIazbrHOzLouBzL3rDmLRRGuDlA27NaWLI/SWrMUQkIj1cP3aF3qzsWiRemk1
Kng8iUUDUgLIPgWgLJBu6T1RPbp+jwtvyFg0TGBjQR5S/HODAWkNXP+RktD1S19o88aiUcbNUJeR
II8No1j7OBLvtHPspt12Y9bu3neLReMcamlWpMPjyMfb6zfl0+SlT60khe/69S+8HXMxWNcWzAjR
MPMIP7R2GPozt7b79J2Dgv5368zztNRCRbe2gSEtcRSBVe/9tjSdTZfKTn3XXVR7MVyTUSl1x2A3
OZrO1wScL0FpuUhXNTF6zbvuoZmLeyC7JLdOEteL22RThuN2oINlnMRf/wwXOoK56GRmrfiU/9Ap
cuI43JJpITdR3RFqF0vv2R6HFkVr2zxfv9mF3dAyyNKHwpjUBtNbUlY3FeJhizMhBCPVVzXTnsph
xPiJ2Ly3ttfvd+HhxKIHTmHXavqkmNt0TMH5B10v/HPjZWGORVXq3Vap8ea8RI6XvrfbLMbdjIi2
PgXv73pk8w5hek8Y7ymMUVxdf6QL47qxGHYni5zQsEzpNnV/S17nq2wNVLxUlP3+rWfQ5o//n1sa
dTny6llfabrkITJ/vA0SSvoW1jGJcvTYIxF1PBNXdAxiSDtaChqI6492YVATi0EtaXRP82xdggPT
EakTEqEPJyw45+uXv/DmxGJAA0yRmw5kR7cKO/QWxhDvkkaam1bpsMThiH9no1u0ACFsFrcq94mT
+4zzH0/liFR+JGTryZiMN7rtpXe1aAYFad5TqjC3VC3hND0MjM6+byAEvvEtNOMfm4Am5r//Y3rH
36hpEqOrG5rIyAEinipj3JphcmcjsfQoN5q6cL3UPIAP+QmpHw9lEXzFr/DG7HnpCRcjOCjPKvNN
ZuhKC+Azz9l/wCPAXb2vNSyGVauv8qJReT6bMoxVf9DnRFA8p77/vhsYixcYq6iVw4E+VBMVEg4v
uZPf2D5gOFt54w4XRjdj8YYKzyDfo1Z4BEncrhbswTSgJe3J4tADLOUg3J+uv6wLc7WxeFmJPjVx
ZgCptSD0VkG2GYTyRgn4wmc2FvMPrBA9LGxHuppnrWq8OCj6SnVy3/WL64tlnlOYpc50It0JFe0N
eTNYdLHvbN539cX04tRawYHZzO4dEP/1Mn1VCkTb1y9+YbjSF6OhlqA+GTrWX0PYngwFcZU17qq8
fLEoWL5xjwvzsb4cEuF2IbvlHn5PCELD6Tha3ZtBjx6iLmN2EcXsiLtRaufL9Ye60JD0uRX8Maqw
uSwquxlsIHvTCe/iIbCSm+uXvvS+FiNiXnqJTw6LdLHyZNsi8iDGF6PYe01cPg5TUL7RpDgi+6fJ
kePjv5/BCnW9Y2si51wMbRPDld9OwvicVODC24SDXrU2XntZJWt7xBg6plG/Tu0sWZsOAaDXH/ZC
r9EXg0uJZx0RMw8r/S9zNl6Jlt9+s46izf36P+d/bT45/PMz5Z5Z9NKU0hWQjkUA5cMznhKt+pRD
9dT7R7A0eH6ns63eJ8YbJzOXHmkxxvggk42xsaWL/4tJJUwyJCd1egD5Xr5xi0uTmr4YbLrYCIm/
QmOuE5SiCZ/KoOfN4cXs/+RrSHFq8u1V4Q3qppjIDU7iHBs1yGd1fKPHXegA2mJAqrKgq2udWQ37
CqoY5RCmyvvWN9piNCICNm78hEv7lVHAyNC+Kv2cKAcVeB30lfJG07sw62iLccniSAjbIc08CMh4
aQbfICQ9DgleGyKisC2Q33XmvPG6Lt1sMUC1CMrqqeRmtRreJTqGHha7Foq/3AMnUtRvPNOlr7IY
liB01WiM5sUAnRjQiWwPPvCx3fXOeunqi846+rER6N288CyHeqNVOG6FYb/xhn6tJ/6hr/4apv4Y
UsnmCKDn84rMJ+Vp+hZ+SZ6JvFzhNj34j9pNtEV7+TLtuPGaQtMartxqWPcbucs+9Ft1q63VDUL7
TfTOh110YzNm9xPNzWPqya4BboDgXoz25vqrvLAzwajy98hEhInD2MflQ+3BIGq3J41qtno3iQoe
n/TcTTp+BIx//XYX5hR10VvNXBf2DMp3jc55SaHK7rrK+zRo2F3VCv719btcmIXVRcdtqqhvABYR
96XCe7fM9Oxo4lAYM5tRfcg0E3F+PU8kSE2v3/FCi1QXfVgIzh/TyWCnZVnNl2pKh1fs5XHyxuUv
vbZFr0WpDsd+EpHbhT4D6KjUyOsQhHRyeBZG98Za4tJrW3RaS+plFIRN5Ma1cePhQ7SmaaXbwgX1
uNVhHydSrAxte/2VXRiJ1PlV/tHNWLa0oJtLPIQAL1Abmo9iGL/U7bSXTvTRDggDv36jS99mMVqY
HEA3JZRt1wPhFon+V0j9W1uGSzOgqv/9GHrmO8VUkVhNhX895tt0IiPz1KOGs5NDxXlGl31Sp4OO
IqLBTCx1/43HuvT+FuOCJ8lqUubHylrjcRD6XZAMtyr5H0OXz+FX4RsjxIVlhLoYIBI17FDVtey+
ddKinLGKdiGZmRTm7MK9/oX++RaqsxgV+lYrYV7SX80k2TSACTxCtAP/x/uuvhgNsJbKXliY/3Ct
IK/GkbombPFLr8b2G7//fKX/nDFIX/y7DZhlVA/pvLpLZHBEIBZvB7IJ1GZ6ccbiU1yYJ+g7D9ef
5p+HAtVZDAVhV8e1yGXsstG7m5TmQdWJw4aO/4guwn6jbV16oPlD/dE3m36KgkBllzfEVeqO6Zy/
1DpiXbSVs06VoDt7DnEzMiJF4PpjXWgC9qKTqjAwpzKjGwFNOShdssUrd/DS6I3B5sID2Yte2nRq
FNY6sZ+2V2JzhNpkdKtp2mvGtzz2TvSe64/xz0Oo6iwGNeofk5HMLTluHh370URUPX7h9H+jZ3KT
5GB143edFpGv/fcnijyM2GLGSFlYJje6tOKP0AwR/V5/kEvNbPHCWr0i9N1hAdcJkGvhJ7u0V7XS
rPCQvdFpLqw8AHn9/QSYYixq/fQaiN2p80x2vQdcT63MbQNwJQIKVdwY9ltH5v88C6Bs/vtuTk0K
gWRKdrH2WzddkLWw7jqU9Nff16X2uxjCnBZi4tiaEUdrVficNIUuNq2WJXcdVot3bcjx9v79CGQX
tBgmrMg1rfAh8aInAp5rF4QiKIggKd7oiZe6ymIwswyQAs681gji+iMZ7vd64Ml1XJvi2BRa+ABA
+QPOoDc6zIXPYi+GM6us43ZqZORWaqp/KcciXc/sxTf2pxdasb0YxzLDtiDJcZzkD5jXcnTrg/qd
Q+LHhIyi6x/+0gMsejy1gqg3e4MHaOr881wgoSLmB9n99ctfGFDsRbMd/y9nZ7rbNpOu21s5F3DY
h1WcgY39g9RgSR5jZ/xDxInDeWZxuvqz5HTvLxEiayNAI/3FsSWLQ1Xxreddi72dRoIwpf+y/6Dc
6t5G+W6bNlL20VV+K8PrChNhJ7wLb3jmQj5NDC5t5o2WSb4OZMGtdOkkAhJORxtar7c/0ZkD5pxc
xUO6QOua6PjwkLOVyfXYpheGxHO/+smVm2Mn0Y2yJ+zodve0uS9rFrS3tfafwP3Z6PG5Nzi5WEsV
p7UwODYlbKaC8BiYBvkZFsel8uG5Y3NyvVKoyYdIMQumOj3HpmHuaIm7evu4n7kXnJML1baAGoSK
KhtszcCtMX8AgcNyCkLOvFRi/fOaVD8NBsaxhOUkuFq1Yr72wue5xq3gTUHIcJJPl4KmZ6pp+mlA
cIkicbTsUCaGqtID80gTb9+49jUD+tWiwrWql/s04zFPlCtVTR/fPoLnzs7JhFU3Lsx42vnWNNlJ
Nmf0TVqDhXr7xc8dupMbveqwaKESZIUyRDtncmmWKT6YDgGTXGzByq3efpszn+E0LSgF0QycMOSP
aTLfDSU4komA8IXF6blXP7m3PScE3KMfP4SjV3sIZ8V10Rt/F6Nk+fn7/Jd7sE9Srzxmp2kPHWKA
qBFl/L87MCf3NvfaVI4ew5I2zT0dQO2jO7bv337tM+OGfXJb24YINdfhsExOWa9NGun8psC7hw8p
+8tf/3hGflmxO3E/d3DDGLZF+ZTKeDNDirlwaZ4ZOU5TgEsJibfPGVcHI8ORbfFQO6Mf3vR2m9D3
JC9cmmfugNM8oC7dGHQYR2kxwVUpDaWvAmbtNru+SkGr9H+1QabbJ7dxGY+Q43Oqh3ic7zrDwk4u
N1Z6qcXj3D1wciPniTSKxqFpFKJ26Sdz14AWu5RdOXMqTnN/g2HRlokSFhECPX3BZE/wEGI1T6Gf
YjWhu8Pt4+nCeT/zSU5zgMobp9aquN/CdOk+Jo2t3XSFonn67bvi3Gc5uZ0htNPnMHFZdY4x3jSJ
OBRZoTazMX6c4Fm+/SZn1k/WyW1dRbNllzXPMQm5zzSWVxh7PyUq+ZBP+pak+UbB7lvmZPf228nj
RfSHUsBpSlCZMKINPfTWunXoLM1v8xqaQbr3rBc4NijHnypoFFn4MaGrXxekp+ugQU7giheILGsI
maXfZ+6qGT7l4who9MJFf6ZOpVvHk/zLAJEVOgh6xdyIReqmRUM+OeoqpEE90XYD1CV9vBsWsQnN
ZwTit1o+f6wM7d3bR+XM+HeaTDNCxFvQZgmkt9YHSQeqpuEbs5dPb7/8mYHDkr9/tLkqa4XCzdt6
9bhLovEhW8BUwfrA842yElXApcLyuQ9yMnRw6y3ALi1v2zc3evluoFZ56Ridexw+zY01cRHapmd4
27H8URbC74xvFjXR4cHIf0zpTcKO2dz8XX+Ifpobm+kSoCZieltFW4IvrOi26tvNX52O04xYg36c
jCAfRCyYbMdhpYooKNrPR7YM27p/9yYng0ee4pqxkG5uo8y86pYWsZaHyoydIOFgaLb/7gHyNOKU
zOiEME+gdqjbAKyuNiHqqO+VuX37Y5y5oMyTlQHtZgTUyQhuW0P6UnvXdBau8guPcmfG72OD66+3
vNK1pMHH5NJsns1+ZPalX4INunCaz63CTwNNxOrNRkzRuKXJ+sFI6u0AInu5QZDjy/g+1hBklRuK
pT7x0Avvee5wndzpJeyQJD9+Iric0Ak7ilKeOYRBCBpv/fYZOTNhmCe3eCkTZxgGTV2BAuOxOl1R
l+pcb+1A3jLVdOPx8USYX3g36/VB/g8Txmlu2miQpEYdDfyaUpZ+py3Q2tNdnOH+NXcOkxcSFZp1
P4/Y39KVcBwZbnrJebyvJgvpYFc0tv1MMNMdEiAUYKkobk6GgrDuTmW5xSGfGRsDaugAOqvr23CP
J+SIMpviGnjH5MLN2SIYnPQryy3je13WNK+D2qjpPG6dtn1yanc+EgtV3bRPZmVr1dXY9gCZJXOJ
w5ZHXuvuflF9/GWOFpC0QvZatQ1r7GJ7KpNlvGvbakA8TmF5fDI7TVZbwe4YbmV9HhN0v9hR5J0w
uxhJbypToGgD4eD5kEP+hY83YN/BTjCRK3DuW4EUFZ3hJOtAWkSGH+o2m8ZrtibMT7qnATYAedSA
+3U8aa09lB52oAy90DayFWZ2xO2jlp6dyJSw6rtxhu2Bwamv1tkQmTo4FdY7TgWfr4a8usoqz54h
P2A2M6GZWln/3UhtCyyxB267FnjMdHIVPjDTZfiu+pqVrD+2qnac+xEaunKOmiED9BTNQR1nacL0
6LrA7nSkAZvE0Ki3BRLHbH/bVnaU3xWxi0ug1UGlSs+R5a7vwj1bmpZ9WziW1gpfd/SiXK7B/hYl
Sgojn2c4hS4gQ4cO5hH0tmmR8luS2fiMUPDQe8MuF1qZX42lIYGRp56TuA9R12kgw/oB5wzmDYI1
NQyTxSrGQEIuVlMwD3HVA7DJoylEZ5IleScPAHX02n2n95PRZnuBE16b17qqPbz3CH6GEke6OPao
0PjZhh6AciccrP5QGghjNL+PutqDWScQqq6d2hiMZzPP2eL2lRXXC5vDZVEDpBGTdmR1ybZup2IH
d84Jyw2R09YDc9grnalxUp2HoAbaUD6vlsWyjt7gKdem6slVXa4Aro5qQQEel3nkveh4vKrIr6se
2+sKIWwmHulmFKUEJZ0vDO5hZNZEf8pSd9tiJWCNshpNRF50QZnYCoJVViee9SyF1GNtJXAnkX4x
ALUJ7RqPcAcea1tEHgy929mN8h7tRZzi9MWtWhu9weGKTXbuWAIZs6DNvOjSBKVHnOcZnu1OaviJ
oxJBvP2oZA86j3uei8zbzplm6J/i1Iy0r2EZA0PfS3IQOMujurC8eLO0LRTu77AyynBYWyGqi2cO
k2gRnKHNGOGGemPYb2GxRQOLejsto7hdcU/GyvQXWOvi4wyWAAx9CVPPig8DncMaKYBOZM+NPoUU
O1I4R0uG7rQbzPukNVxv4+Z2lj4MUVp3M4QQT+XvNBF21ncX+6oQIDUMkZi+xLG67AHJhECSePya
6Q9xEsdrOdG5hIJypYGdiRaMXew/G/4Q6VW/c+kFzMtN26YAAtmISECagY0rwYftmkKzi1tdMXrS
Dqx5eCqA/Kc5e/7aMiOkg1ymcbZW7FW5kbmdc5q5QwjXNHvclnHruNe57NzyWkKkLF7mJtWr6Gvu
jLBq9zN5bMydTinqrn9wS9zOxrqwQd+odRWh4kFEHNoVrvLUKtnpc8s56a3VYrTD/EMuc2bBiTEX
qT9mDYGhDvQWT/vywYhSUKKVD+3fAqlU1IlTpI+xgiaHr8k0pM3VbUQTveHXqiwzW/lSt4qaQSTK
vAH6SZq1rbiNRn2GQmxoQ6HSLeKkJvnMyeuaCUAXALkctxwy5lsiMui2iIzAwMhROwqU7Rswe07y
VJNEHiDLLY5ZDZtcWqVxJ3HwYYic4mgxrM0yeHBBg7LmeJuJ3xWGpuAIVfh/ivdASjXkeRBz6qHB
PED8HxS6kFb3NBd9jeu+4tIBCSUA27OxrxuY0aPQMgaErMvi2eDntCWJd8cJAeCPiBerdYMaFLWq
DvqSZVEKEtsrehyNsZV4pH49wU4YYK3SVCIoi6L80pfwzrZEpzOXjHtXTUeOdJTm2VfNMxDzwJFq
4e0FWcm8ztZ/o+TEvZj3bf7dCWsves508mNMAXrs2i8WKsoaqVRpL+HkOzawxQbwVDdPXyxcByD3
FRdT+r2rEtv4EQ+6UX3C5sLYt4YNYtQfY7OImYLHkAmUOJAz9S3GZ2S3JIknAhR8JuxBrXpfdzx2
ceeD+qA5mxkbZrUuRau+QxHXZxr0U3bIAFqJEGg0Lih7FIemD7PeCawidFtAa2jhNINEaVnLjyl2
eud9IeoJChpgSsVyL3Nakb3E2TJ9SsikOGJVUIFyXpjELTFwOMO4+KwnVt/2gYe0HghXhCm0jP3k
KB/N/dpJxuppSZ3Y/VDOaaM/z1Xcd89mG+oNehesRvQy9OnoNV9pX0/TLlhc2itLOF1h602gATXX
ssj8sZyg3UziCyixHqvJ/iGY1evvhNx04iypCe82A56Oxc3186pJ4ATWqZV/1KbasEa/TNyROKFM
p0ZnHdToYfH1yDxyJasDQvJ423ujepiWNm0kjbeGBVpsob5p7gaeRlqiHxFKSM2fmAGFDUvXdKZd
VBZdpfCB5cr6EtKgEX+bmrypP3jWfFyLy3hs6PqXEwMhzrcwNWfcKMgZJZSipsikb7ROESGpTFpg
PzP3BM1Ks1cwACeWq31i2aNEssE1o+q92zJ67mVCjBVBq10bHb/hNNgbUFdYZsvSzF90Gi1f4h7m
+9pOZRG/a7TOxd4Qg8p8sPjcX7RBLPkGjKr2XVk1CtXQrmuxS8NElAcuFinozoIE3XZ191XIfMru
WWwARJvoCzsyu9KqgEimAIRkYefF+66fGOxhIjLs83lYc23CqNFmxIFJpViLMrLdhU1SttD1XK+4
1lMBB5S5VlYwFPMsCZ+SFosN6MmWuWDXe64pVtJlwFox53feSmBaUmuT6wi438SltRL6MHe3dTSy
vCuaqcRsY+jW0WiRT/H7trZlgTVJmh0VGg2GUj1irbmD5QiyFMZb0t/2ltuIrRRG328Sb+m/jCFm
s5Vs3brZ6MxKn/VRAX42ywbkbK0NiI67wf6ux1mh+dB8LH1fTi6mUqcpbSgvaDgFMDtHtOCeC8uG
yA3eDs1R1Vk71vIAbg2Ly+aRqVCLNrWoMuuqQQkIL7lOtIhIDJ4PND09AXM8YvUUtNNczMFUSajj
Do6SAoj0wr3+bhw7GO+olfpHo6s1FoTzWM1bY17q8X4q0xGxMdtwHajBCja139os2zB8GEehcVXD
2dJmboijkk0HclyFhQAsWBtJeZ0dZ8f10hhzspWRjr7dtRXasAzOsOGnokP4ETv9Mr4XFHbh1tJz
UuMuIu69h9PBP/ljImZ0O+XkaSwlE6+7cowoTveNYleQW9EOxf0QhbnY1zQY1UE4TlN4iyxKlUHV
eEO+WjSp6HJRaMreV91kFoHZuUN/rSVL2bzrtGGER64BWunbhDWCN0aqfkaa1r2oGGYTCprZc7e4
C6Q85KLS5k+F2SsPy5s+tXTQ9azvM+5gubPqKgGKDDwV8rbd1AEIFbsKxDSSRJ5ruwPi7HhQHR/Z
aYzFLkp0F5B1bjKo2K2ht/cOC8vC16sOHHKVYlP36ylue9hnsQwDb3FTvMRl0XzJ6pCKd980Ds0D
qF6xUeUC0frMFItPuyiS44kq3HplZmLwbpNSzo+s2GstUEfr+vWimkK9IKZX3i2znI5tUzMh/rJ4
YROX+ZcsNUJld6LReDf0iyl032PMKL7LWh157zrnPh4oEcj2MWzrQdw3+thYq/9ba4VnZJY2XOVx
Z6xpcEzTb1GDBBnhLhX77KNLmwCPkekihu+Mdi1luLefmI+bO396gj3Z9BmGdGACj2DpoR5wtGIt
xoNWj1fFHCFh+Ng78YWn/9cWlj+900nRpymLLG4sO9zK9Kq0t8mc+ZVTBzlNYBE0ax0rfYRkGK3P
Ytw4YbLGIkMc7vNQP5YeKM6WWitAWF3flPlWoJ6IcRkUHc9lX+fkyja+5s1D7Nw6IURd98Km9Jni
5Guh+Je66yybwuExiZxObb+oIdrmxt2SqJf5QQ8vnADxWs3+04Gxf6/0DHgJqaGLcFvQFRGrndtX
u4yNhyzEDh3BaK+Q4/RBFTl+pk3rgQdibfiWe1elkvCkez8RX/BVBw7JQR4BuYy2ThIzxY0bQfhD
gN9Nlk0J99UWfoPIRgPYa1uPGVG3KHm09ZHK9mGewCmaAatiMDmHqQsPmhx2Y6TvvHDxyStuXPlj
sD/n0tgZTpIhg4UYxWg0Is1S/bCdB8wm9qGPH52jSzC8zqiKJck3LNTrbLn3ECVxufsKbHcPXLAz
DqZxHfMUb2n6hgW3X6Yy4ImBiFp40Dtch+m7JLmr3Ud3+AFdhLC7ASOX97KxP60FmrDmVpXRwZXL
eiqqQwsq00K8V849uyrROmQN0WABQej7jhZRVOEPUUMGlrFOpqtcPddOs2ot2jc6v/HuWdEH3OZX
VfOtsIegj7+GEUbr1lu1jQPwcMFcs8uPgGIYzwqkPk9+OagTBlC78Kf50WAn3gsxJJT7LLljdPKx
vXoZs9URwG/SEdgUT/Z8q9w91sqAWWp1BGi0mAosOrErg0m53TnsIRghj7n2YZn3jvGOhS+g7ioo
80e3uLfiGzmnfszeo0w+arga3x4HzlTOjJNa5kDnr07BlLsTpWqnrkkwLHz8oUlWTfeo29dEEC5c
8eeGnJPKJkOZ27QC52Eu4bxj3SPXadHqnlKax8IeLHbHzmSTXGp7PlecP+1z0YH3DloLmA9CH6EP
x8SM5K51QTMZOj7VY9tK5ZOMAQV3xsUo1vH2/cNtfdrbIsN2GUunytdWU5QUtbTrpWqVr7D2rfre
/Lvtk9M2l6FZIm8qSVPYFLr8xYxiFkfdFy+DkFwl+cYZ8wvVbuPMBzpt4ey0sJ6ndgbRBffDuNe1
oYVwj821Xqje1DVrsVLwODmRM4xkejO3uQniAW4Cm9D+5A1Lf8dCcmCZkaVsSxebxq0oDCE/DKep
PeR5XJjyxutTlkCYR5v6Ku0XbYTYrgmeIxB+OGKyd3KKKlp6LMwYWeOz6LHlZ5EWc2vspsUDY2r6
ns5OermihJk2284ukeKuBqPhSdcl1ldN190IqhR0IshPvWFSMZ1Op/LYLxOsXJ6dqMJcuLHOHLXT
nsuMJ+pQzG28ywdrObCm1mwuuKgO691QmJdaM8SZ4vpp96sbN2xcz1W2o7hbtM5mXFrvewFKmc4k
Hv8rhIeT1ThXRaW67gNHSTcWBCkJ3RuBkqMrtuHSyCBEMtIxMVOnjDaLoBbHQEb37IX59NyteNo6
63TUYSNpxTuKR/cu9SwRKp+q76pon3S5bGdvP9G+nfJ8+/a4dmYGP22oDWcbZHZiRjuZlUnjU4CV
KwdP6xo5cv3ByTV1Pevmpej1mU2b024wbBRhETKh4xgovgqz2RYXN5vOjJriZJWgi2l2Kc8d98LL
yI/dyt47ZNOLsW/8pZ09TCvJA5SK1dvH7dyZkicLw0xhZ0lUF+9svIo+uKLVyMb46DbU5BGd1mN4
nVThlaPPmwpq/tvveuYqPu3y1SOEE1nHzTLXAhmKZgzsDiF4Uol7MX925hyddvkCF6I8R91ml3rm
Nfp4pNF2EKpqO1k8kdUNlHDzsR2dB4k4RYwtEY1xvC35/0ifL0yB5z7n6WybiZ6KSpsD1o86qN6m
FmSzh8Ixy/+utVKXx4//y9LVmeCSMrrmAPb759LqQbGbl7a7z9xUp/22GoXByqFCv7bSAui4Hl+P
g05hS+MCGXkU+jtarH7aeCtZGlVUAfkMVWvzPGIJ5H99Hl+IZJ85C69j6S+HiMJS2NfHUGWBFLse
YEzHD1x/67+6lk8bo00B3Y2SBV1lreNP5peyunfk5u3XPnMCXnMiv/zmDcXWYdJGmquz4UcY5gG5
lavRmldVVQe9V1y9/TZnbhVxsmPLHqDR6i57Ok7b3S0tjwDg6t9+6TPT4uu+9C+fIA6bQSUGHRDa
CPRci3hw0JMX5FDlhYXRufHyJMk14oBWYU9TX5U43TtKWhrWGsEjUVXFW0gXHqpOr7+mDWu5MLmd
OVqn7ZGuyisGaZZiMS39hyaT6spNxktTy5mL9bSTq5lnZAGyoT8bs0xUDnuPuK7vxc5fpUpc77SP
K3cTMaK2hguKyWftRv0H1s3uhSvpj789L348S7+e7rJvgQ7BxWZrLGw+wUqb2egR9Ty2H7pqZlF+
4bo6dxJO3ujoyepqRQ5xZjNya8o5X3Vm6Fw4xX/8GJ5+2inqulmYJMdNzibqDrVyr9oGbUZjLtGF
QePMY5h+MsuHnoeAaaJ3yzCVBqDfjtZ2ZH/WtOzbIuovZMCdw2JqrJnph7swGZ07ZMcP+8u5gVqM
S77mus1oMN+Fc9+u46ozLwxV5179+PVfXr0bqwIJG4NshsBQYV2Kp2H/9hhyZhTUjd9fWlQYcJ2S
szGIawvfhaF/mMf1IotgnKy/vJ5OhkAq8p5xdIitVej2z80EmDVjZ+4vP8FJXkUq3Upn3dVWTqoh
htfytQvxcltQdqEI3hkbcC0XzvIfL13uwONB/OU8tEvH3mZcEOkvFKTlIf3A5v2TTPJvb5+Mc69/
cuXOZpPEUcPw0bLV72tsA8SoZAPaDx/efoM/Xkh8gJPLtDJJCS6qCFcJI+BnYbDh7Ms+jS8cnz+H
P3n9kwvV6Ed2RHI9vJI2O3ZORwKb5pC9NrB9oebA6aaNorqUOl88gXnQ+Fbo7VW2tB9bFyIgHemm
h4dkpLQ2mTdWYny2o4OXWT9vo//3W/tK9+pF+FbVc5uQ5Tv5638/VQX/+6/jz/zP9/z+E/+9falu
vxYv3ek3/fYzvO6/33f1tf/621/WrwqHB/XSzu9eOpX3v5oa/rf/+H9e/jciCIa+NzwQZVTlX3+V
QPDtPx0Q0vyX7kqEglgddMNh7/g/Cggh/mXbju4gebCsf//LfzQQ5r8MR1oM3egjWBSzCvhHAyHc
f+kmfaS//Nx/Pvb9z4rOzzMRvVT//vtvhobXhpl/Kj+uDveW93BcPHOmg0v05JabSxMLZOpuHGvK
g25mN4w1PlvDGqoSWxXTOjXp5mEnUeMf8i85sZ/18TmjrI35YBUEMiyUDPhf4uIA96NgxumtXU2C
6PVLr39MmL4PTreAXwhNnm21HNVhmdWIEMcu21dGFx+KqHmZRm1cu5pJGZLN8X4PRr7mIve0VWM/
2WGi9v/8gTI1XpW0d/q6m9R7sy6znCAIKhYk8cf/HnDA//vLzVi3bBxOYtWzWbhnVTfvWYjKtcbI
kpqGtT9CS/ex59xUiX5vaQjERuhDQ8rGne3LHK4MlnsWsNQ806E3fFuPUaa1yzZ2W0TQC36wZB0m
WLq6m35IJ3/Miju7msTG8yWK1cBzaIUaNLg0bXE3o/fxQ8O7nydKipXBxr2Zm88yyT70UVYhbqys
VZVO7KrqX1nv3AF4tlapusGc+qFNYSZ0cTMyxhQ7rUZO5InqS2bRrBcRhSI7OEABsHHSWtNIE1/1
xUspsxtqr/lNXs4ovzQniMz8djCbTTSSPkz1T8bAtBS5HZLm695x3iGWKv3n2SmkX6OwZgx45xWT
65sW+QxNlreklAFDT1OODLpc8BfZz0RYoGyQlwt0G52V1kRBpBNK6PNxpblGQnTLUbR4Z2VAh95z
UcyhL6s4aLBt+q6p+kBOSPSWMN8sFciyQTQPYWRTigxJLDZU/e10WYML6CnWG7dxXL7XjuL7LDIC
MSdUFsXGEcmPwSSiG+mU1quII43hzyQ0QLNTp39Nxvhp0Yr3jTV8UrR5rSM0ZJ4x3dgauwhzej9M
8720yWBG+QDvx2ABS9vLXREVd2GRvaRT+dVp3BuAQ9cohD+Qk8MOxae0veV6Jja1apRBHmPaI3PH
byzbF83Vrp2p0w4aMMYKz7lrejjlsib0GyIwiBNuMCPFAbkPcgmZ3LTtyiYNzHNN4JIjDNkW79E7
WV3MLqRzKwEIwkSL/CJKvvRhH/qj2ZAo03FO606JRnpVVxK2/fjc2PnDXC7QO6tZrBZCY/6cewed
B2A82PU2qtbxIjlYy4KlfthiDyF/5i6floaTO/MNZfRJVQsXOvXbraysfJ/lRbyKoZ2wf7Nk9vSe
IKV7w4VnlyiqtFYPmbn1bNWV3fKE/xlzWXylzePyEKY6Ju0usFLHPMTjxCBw9OLymYznVJXXqW6P
ty7uCj+sVXmIGv5o7aMzTlcPsDXWLA60fYzQJDDRoh01y892muNoY/ED/qd5NLwnWij7H0mufQil
3gHboivDRlBiePkmtt0F4StTcubqG0tXGn2DeAKNiTVlpD8KklNBNCvgsO4XC2nZo5fZK5dU18qc
wivdiIk1qmb2qSR8tM3oGRVasppYm7KHNA5bc0qnPWj2raVYYxAZoQ+jzertZNijH3v1R5lzbgZL
kmhF4rQ9/u5+SIYrmEelr4m4sFd2dKHjqguO8Ps5b/JbbHH48dJ8J907yxoeBSEEuMQRhlVyWndj
m2TXFAc2OpDUKznmn3s6eXeRk3+vFZYyJH97r3WqYHGaaVMaaDWjSZefSm9eeUlerAGubudxGCEI
pO7npGFDvhyz92x3LAfjWPWx4r7e9ubUblzuzISDwIWcIatM4yt2z9877mJ9ik3GEbvF26ghaibM
jkR1IuBXiR9JtgyIyKcfPAjqHPHF2sUE9+4XsgZ+kw77Xt3DylexJslEhyAjNSu8xY075y6p+0y7
1fvZuNV+aNpc3zr2IUEvD3hUo9utdnY9AdKgzbHG47j/NLP7tSmIC2zIVbVP88K+xkIz9gvOd6vx
rG/FLDHGRbX24JBiZEMneyeEhku2TZm36uhpaNHQhdqhqIruq9chn+51LncxefE1aczWjy15vZRd
+6UzLTICaH/3rdTzD+RlNgaphB0ppqOoxh63rpFVfuXVGF7gAAYtTpavfTrcZHNhUBGdyrU+GRn6
venzQu6JlsO62+SFsVsqo3xosx4SiiHvHC3qAllJ1nKqTx/pwEpuUSXceqJpV4Uww9XAJHMzHf+Y
FXMi9vR5LRQCPYzb2oHtTz8bB+OG/mWfTH29IYSeoDVhK1aMlTgoqW6V6TRXTk1uqLHCYIE1v1Ed
+e2EJFuAnHkOErVQ/hsUJfjERURv9cRClnBjFoKZU0++5Msg1+a8fLay/CBnaDtJFsQWv3wlk377
yyLrj2sXngZ+Xbp4rKqEYZvmMZMniCn//rQgmZNTOzPuujBGv1pP0U7v5Wc95FeTXbpy3DBal+63
uBvvFO9OoswgxtOxM1kR/qEDutxYdck+g5sewpyc4ijbcKPk8s0VGnvGIYgdmry/TEa4zXgWGWzn
G8FBIpVR8mLSHXdDgzwpnXhYsQc+cQ3TgMwqhZhVEhQNakzquOk9z+LTdjDGGKQgPs8hTdGFO8v8
LiLU/C40le6Px0BKbzXTVuAZXgthXKok0wP7e5HJFTTbSJMdfcGhMglnn6z0NMrHpekOzx4xKN9a
yh0h4oeuOuaydZZ4oYKDSX+Q4IGFGFw9aQ9LVT1FRX5PiubrsUMThig8esMog6aVwcwzrGz6lKYF
0RNAJ0lEOHRlEj/e4MsDbL6Jip5wscjuRJLv3bEKV0UzIMMg/qc5pbFNrfab5/UHA3QsMS+yiFHb
qADv9trI5ePQp4DSR1ys+lcGG7TOTfuenXDdV0vyaOzYJY1uPGc0WEzN31DWJltnUrdjFN9PGZNU
r6ZnFUQ5QXq7AcRhOS0zeqyhRNTvHBn3m0rGN+5o3C52Y+zAPxq6bDeyN7AdaNN3VRj6XjXN+8oN
QWE1CL0LNuE2qj1o5LvRIDcPUTp8rAfWEOisX+iwXiFAz1ZtpN/HQ77F0EfLXTqSWldsiqvcZpcC
gW2V1p8r9UM3wBhypBtwYfel472DOTkFtsbe0vQttKzvNCA5AUiA99PohXiei3fIjq/jzPgmq0+V
t5qtEVaANx6M3ExuYeLlQapc/JrHkN4qNdLkthsxFkZdaflFPNVIIsOeLx7/GNlT2ztauHNQAv/7
H35+T730AS+RX7++wlzVgqUzKmBM13O/VTqRv+00pUBnMoORc250bIbHl7SrvLqau+r59Q1ef6mf
v8TxH3Mpy5u0pPngf36Pn/9JR8L97HTz7vWnfr5djaw8mDUxcCWYye3P9+gFQ1fTklp4/c5/Xvr1
ezyLvF2hVbvq9Q1ef6Gf/+lNdtDodvTz87z+rJ0LuUJB4QYp+s5bI2w+9MLWSFY41e0QTdXt69d/
/rXrH3NQ9LvXv71+/fU7Xv9aSGLqHovHf77/n2+jzH1LG0i0f/3S6x9L5KDolEI7zIQb94SaP0tR
AH3sRYlPc4L8SDOvXng3oUbib1LKCChLvXTkvTaV8LpVbt0ks7PVHyOr09diKTf06pKRDUuW4pm9
C23kkqRwrpZ8WOtePvhDYe1d1SYruk+uBrx5LSvmqBbvtL5qt24icYYucxqQcP6EXI9AOMifjTes
tC5jkVMCf63j2s+N5ImQAkEBcbBMgjg4OsctK9Ari2AyN6WVIleZ8m01DG2QR+3XTCuu0sbsVmzM
m7SETA5BTV6gNHdVPVYrRKHVJhy7wMySdGW1H/N0eG+ZRb4qtPJh6Zpr2agfRWuLoP3Ya6Lf5CZ+
7g7teReBEUzy5abuzQ85yeyqmO6V1uTbUE+dYCTGk+d0WLiaXJM5VPfdkgZEvCe/gpJ9lUzquT8C
AVNny/rgPo7kg24YLFYbQiT6gLDdNrUfdvHumLVdeaXLqtSojBWQ7Wktk+Jxsot6xRbjsgZZNK2y
uEqxkW5j4Ou+EYfFtVsfhwWSoIlWfHbaMmN5sZiB0TOEOGE230Mx91Ozpceo/pTEtCcv1b5QwHaY
Rj9ZZXnT09DBNYHltBzf/3/Gzmu5cW1J00+ECHhzC0cSpERJLKkk3SBKDt4DC+bp5yOrZ/bpE2c6
+qIUFH1BwFqZ+TuJdKqpknpfl/XXrKJgtySSMAryYl1pEDhiNMl7A/3Mh5LbQkdXOl+VmsqNkb8o
m3OviiTUr3nk25LGiMc/5FQ5i5QLylF9G6ojAWTtR1dgj3bVf7ltXj+y0V/MPlYuWfccq0P1NuTL
m65LQWcVNaeHQSmL6MC1+isZ0yI1oyfMO0R2rbm1Iz2ZSVu/AW+j21iTjAJI6ATwXrVjib24Bom4
EZTH1a/uoIuySsaIRNEBFR4cV8XLVgWlRTy1d3bKZaKvLwWzWhfG/s+mjn3UT/GhV3Bh0aZ0P45E
9Gqs2lqmuUtPFH1LJ5otbpnM1rOiV8TI2+N+robxDZ78rkikX5a21p5ZIhSocF/1dGX9bodF5oLT
FnfdSI5XoNL5hnHXDsUC/pkZZ1OaM6/RudAYUjx3IsibQfhtPY9eoWy9L6OTYKvTwmFJnlZDMcJs
dl63WD0nskwxWkytV3dFHSrrsKB5g/XVkKc9ZnjbItthL5GfM9Q2hFv6yYSeJ17YSrNmftCU+l0o
dn3GAJ3YbevdUs9tpxPsruYIuXrYnqV0NJpzzVgFAtxA7VkkQWHGg4+igdyX5KCrWU7lOUPBHeDM
1nNNUrut7hMMWiWaTMZsH7RJwiMJZd7JsQ7VsR8dIqD0KUxpTuRpuzRl/ZVec7aXUa59EmpHPyfK
h/nLxs65iK8EnwU/abLEM6nCISZnyF24SAlJtr0ub3/0nmMz70uMBe7aGSfGRLL/xKt6gggv9jDl
TGYVDfoCR5zMXCpIda4XH3+ZqMRGOTL6sfl76/brYED4k4w9EhERpZlkubWtvZad+WamWnNk3ARx
cR4iXG8JIp2UpYnU69RIaswmcgj1Lgmr5ubfx283bw/dnnm7dXv632fefv/nOX/vvD3+z9NRGvBB
/7zH35cn80e/mhPc2a6Obj8mG02K1wxZHf29Wazbf3vo9iwttxNUQNdX/X3W/3BvXc0kGv/7E/53
r/2Xz6lQ/B1gVriKUtURoUdVJHMKRdOoUr7cfm+3mk+6PT7f7r3d/Of5fx//96f+81b//6ffHrl9
3L+/23/8/V8+/fbu/+nl/9xHSk6I8rYLc1uro/T6IysLawvi6//vX24qwwC3/3bvRgjK5umbaR/6
DqnJ3EeLlA7R7RYRNX003H6gFZW9283bnbeHFSLyFLz+/9trKMR55j9Pur2mvd15u/nPG99u/fvD
//Ke//IZ//GDb3daq6B40xfFULC2+b9f93br3+/8+9bLJnm9Ey6rcphqMoSYbXtKY71aaz34hrKi
Sin6p4X2ycdRynC1ZmSlVU+TjTqlTmztrhRAwI50LNEABxmBt0jxDLfB+xVWF33VZ9kyjLEapJBz
BRzdyx/jsgSNyZRP2WiHcmstw2R6rzbl2VIpLec+DQk1QpxVqZnbVdpus2LUQLnkp5TQuzJ5KJqy
ixgFvM12vyBi1lT65+2Xnes7Qtw9U8sGrxzJw4VdjC1RPP4ogzpEk5Tep5A6F3xvw95RQtmiuCi7
efMym/gHBYNsCEVHDZcpuMEsm+I6kFTiBkUPWrq42gg/sWhhMnxxzBWNkqlhCdcvVOjSwFDnOmwZ
4Lh5STJCrBQlB2l+aqYuDnL7U5c7Flir26WiX+jPrR8htNem0cprU3jI5j/Q9jNvTYgTaGOL2PjR
yZgSq72nl/u4G+D02hXyo7ner3b5G17hkbetNeGjp/Xn5FHPjK9CzO8l27c/zBr/ee2lljblGqTV
oO9EilY5aeeTSHWu1HINHYeZwexI0YS4whst5RtbkVPRS0f0ep/N4DghQPC35kyfYxo/aAzt1DQ5
aaCyrpSaRiAbDlY+9GajPnKXMVa7TJbdMq4oehSpDboshyyeinfTSSXUwJYe2RtbmCGLgyIXPd9F
NrwJ4aFnNArUY2ZisqUf5EZ+GCmboKIbFd3B0Lt5bmeRvYj93KjjsU96eQd786zajnGsN4xS1tqf
VdncUVHe81xtZ5UafcqQe/qcat5C8lqUWFMc9WtSsfP0WsBgd/O2YjaJ8NNTSLcJjH5hdu6Sbq4x
VS08+55Nt1H3g8a4uBLKXnGm2W9P2YQrVQ0DrhgWTKDtrAuGhIlJvKwUpWa5uGYFuztXiy957WyX
OA2F8RyjHMpJd2Mrz4rf09TETMahrhUatE+r7H8V2fi8NEKLhjIOiWWavH5bWsY4tmeV6yOiI8mX
1tUMUL6+40P8ge72iD7uwUIhcKplycdSbPC6YTPDDM3ppjbs8zTtbqu2BiUzD27kau8azvo8zqtH
fSqgfsl35RcizMy7CsnR0sYIiKuvpjG+W1RD+3RIzolpPC1Fcg1wQD41N2g544oZtl6k96UZG75S
p3sDyZtvyuNORg/j5VbPELVANOAMnuOcVUtvA0ttg3ktqkBdLcBywQ5U1X42Sa4uE6CFemm3WHPz
oK7jeYpzda9I5rmM8ZbpjJUS+M7OttazzULeS/IgX0+IN6HqO2Uyj03CxIKrs/eXvOZko+R25RaD
SzFpupc7CYM4qr3AEFLlGuNEz5sioTDgw4qOKQ0liOrrpf1hlsgqZ7FdxGIc9IQUFGZMiu+g1EzL
9AisOtGd+DT0DdRAhVODlmKzSkqxZCZ5IhsPSofezUBmuK3ebKDOt2VkCvJko55G28tBZlV1SggD
8cg0H7FmzCUqnBwRSZUFYxez7mzxYa2BJ1SQGLXt9RAPb9MrqHy1D2fqJ+/2LlW8oaNMOXOHBd8H
FlDAvZzjOejM8Jygx4cXrEH/XfYGaJ7+WMV5fE8mbuEWtdP5sjQL1EyqOJX8ocbOjtTKWYPa6NbA
tNI+QPSEFKAdT/NMXrKqKX5ZEgU1dVkVrkgqcfuewY020581HaoLgdHMa9XVZ1Pd5Za97lcCTdzR
zOVDkc6PG07NiLOlOsx1stcnUEFw64GFeNMXT4lkWcj7q4+CN83H2IzzXSuZLMw1WgONCYjjIJ1W
nqYMS05qbOHHEn2dBncLOyuGb7BHrCjr6c3S1PI7BMPIOfZsY+/LmkwPdpm9LTWdI1rOxVvWsroO
g7yqlsqLXAC7gPJ3+xwxN3hbUe2shDSPulFjHxMiNsYr89Tp8o+xbdDDVKk7VSkEzoJBt1G0DzFa
WfLYE+ciq8bbID9MOB6gLZmrHaTraNNft02/KLJ5yKgifRwbFU9tu+rVar5yefGQqpa/yN16Ig8R
oSIyyrBGJ+0qZprtxVjkd04VGMnchk2h3Am5lgNCTswFDepSxsQCymwaW4/1ceUiCf7QLCwH+nGU
vHLKwHHV5y2ptDBehmRXtRumKwXfouMcQJIIErw4HK6BNAK1Q5oDWOPP1pAfK9P+Qh+67m0bVeuU
Jb7ZScNhs2Bqb03ZhpNe7/RqTIE652SfPMtJo0flmpxi1al3y3XBrxX7Vz3o5h770Rr8DTdg2QH8
Mho999nA92rOgtVK6gvKVxnRoxQlDnuYKgGqbTUgYqIQnZlVxyJvej+t887HBaBB9d4SrTTOlK86
VU2qPW1yaxyImL5XjH7BP6ifg0zFHKVXLtuwnBSjSeB5V29p2eenzXIr2P2RKq+JX1Xz+ip+S/gq
IFcf4guDlTtg2HanzPEH/NCD0MvkSOwBjEE9gYW1sDwXxDIPDl/akIrHKU3PhfGdLpblT8WM77Fi
/G4UHfUdEulD2nZBbDHAr6v4s5jUUGuNaj+RqeE3RIi5tcQZ1tm1dqpNRXUraONad5Z0Ea21WLy2
J0ueAWx1xPNCHBYGqhnq9rDKtFfRpbt4Mk7aZOaRBHfMrYiHadAu7DnkcVio/YlPs7ETty/VzCfW
Js05a6FbMSQaYrDYlN5sdfrtaHbOl8mlv1Rq89BrEOeEJOtep1xXWcNGgmE/Jxn7GwND+v/FLlEy
IcZV5q0NRVPsTGkTjCrnEKBX7ADfMq/dhsQr+kzzJ/MNMndyaobuFw7ECRYTxSfDzDcBmNPXSFK1
Ln6QW8UG0EYuaZeVElk12id9iCuv7J0IoHjAkwGt6rQ8LnmBB4pdTZ5DAct+PoZS3n0VZSntJGBb
nYg5rx+3zp96pgRjYx4qAzg5lsLSES9Jnw6+lsXLJWnUJwvjqXrqkPlvS35shgpIpE8xHmnLc0a+
J/T9UiI8IXflzXqxYq4e2M3mgbP5eZpVUBdpTvxZKe/RWSLtEOWx0JvRt9q08lJ9zvhK8i+nXFtf
ybRuP+hATjP1lWJ92bheeRD4a89QluloFPnsa6aFyYVqv2KNSjU+TSvGZOUSUJU6bj5LcADXB525
EDNwxlcpZAyPAW7jEV4se+lq7TUHC/ar1VWelpdelqFgyO+2wf+g3rphl5EEjf9GwF6t+10dZKUm
AtM0ULCZWHbkSajJClhonP2WpXsrRdab6tJnadmjK2J6neuQhK58tXfyvGTeXPPHLpECIm191M0m
84Z2nFy8FA1fcxKMNfrar0flIksku1gS6j44EJh8pWNQh8uMJZB4b7RiPkm2iokMcbBFlFVUExC8
EBAPKwAO6mp3dLS7LoX1JFqqnyOxLnAfTP2Y6I3kqpOIekZLbl6vDyzH3XG68ghqbcPVAe9r0iBX
2aveOf0m/lo5KwkSX/BiYp43Z6aa7ZavuaDOKdaE/kIxLXcAe4OeWkVO8p414qKVVsJZYEfZhmJo
VeXQnIbA0TQMPXCDMZZdQtMZmqpg29BHl/G9XzeV7mKQX4L9K1KYKe2ZTafZpZiOwLyh1KCZcMu2
O+pzRxguXn421+Ci4DBkXRfQeWzPRq4+FgVAnC5bF8kZTvVqnoCWW9qleTdtisGsc3MBThEhEUhP
x2U9J0n2Q/qhnyVKHhZmhkS/klaPJFwm1myd8migXzTo5MzmTzY1f0obWuyqOHJg8n/zHKV66vXs
vKr907C0iNGdpoy6Gfp6Ers9XP+wTCCZaIVyLRB/cIZ9aayr7cKLaQg9mMamdXu8OmbyF/GO+FhN
a5dN7aV3NiOQ2vJPYlsPk8X8WsM1AVMkYOa3ZHESX9Wy72YT99qg46uRrXkoymlnJgParPk+Wdav
TgXuNizptTCVl9gYflOO1yp142KVCMLtjvQbEDRfn718mbBxUphxj1ry0jh1x1luXbA9CYUtPUoO
ObUDlKVe+Q0oYTHQExqKPfkuG6kN12lJ3A4vHp80H0ogzh1oLsuKAYdU3jXpljxms0Fwx7SEOPCq
foIjgslwOprX8bEup9dpwynDNrqGde2LzPonnOgGv1dW4CDH+e0AEdT1bPzAanLJBfe0ljaoHvV3
TZ9/40cY4NaCN+TDWOpOoGd1xbK83SmSuuxyIc5yglZ17jQcI1raFEsYrvlYTGTJ61h04ZIEBauR
sbm2KmgBt1fjyGVbYabmh0kfaJkwCNsr0KW9QuqHEAFOGThiJ+LchfC67pX2AE8kcGJnjmKCSpZZ
XPO75hIR4PxYj+p0kj4UVZrv8iJEK75Fs5PoQTdMiHGNzxnHp51aKJMbJ85DnpfgBlty1nI5GlP4
TakOjNGVmCZM38PSd2EvVZ3bi2kJ6o2tJ83T42LloVE5cjg5c4ZJg0E5YQ7P48SwtEqtw2Ln4RzL
r0O6ANtJ2gQ2aNpgXLCv4nG4y0um76rxuOIe4Uu6HbM9c65jJHDl2rR7VVQjSybC7lQxJteG0U1Z
ekziqQsstE+IgYn9U1Eg0QrUJxAHw6+oh73E6MMWL4us09dglGTFJW9DQ6RsqjsD8yEZQKQciso3
UuXXqFvyLhHNW50OmW8Ze2wm7ghg/oIe9IFEYEKCVD+11xmmEEtoEwuM/0aIGHGD/UL1NMmO6g65
U3qU1QY58YfM3L7SFNFh51S4c5KJEANIujrnDV7NEP8U7MBQuMdIyi2w06oJOju/kken34yvObPt
yp3uVOk65LZS7JJVQ8LvWVnCFdFokzNiZnTwQ17RvrUkBPPaqHtGJjyYJ3TWI2Lt684ybSLHfUaL
mhb7JlKNJ0TE28nY0D2tk+SLfDwWqtN5tP0MhOrDWoBpzDMwU9aUKgJj2EPjleenNfYpNycRLIMD
vN/IRYCG24R+Ix1JvXtL5FzbL4biAcmwfqvieSvqh7rZ3lWTuqYbVvqAHwbB/WklzcfTjStErThI
3Tlj1bXId0MLMpxRhDbyXJLepx3wf0HhKVfWrjTAtIZ5jvdaiX9decR9SHia1ZOZIr8mzVOf48eS
McShbtO+LBhctPaMEjuMN7ZKfGYVTcyqpo+smQNOU9M9hYBNZ7e895NW+njn/S6S9s9SPMFPu8/W
5nNTJ0gdwiooouUXxRRFKFXWpe9MFeBLQJbKRHOfwE2yYY8Eoqi2kE9r4uWgvyxt8TrEAhumlZnn
JnZFhiDd1LPB3zpA7f4PMhTV13qxeQr9C4yJ8bECB6Pi5TzS4j/gPcg1W/ViDQexWI/V3B6Wqoz9
Tb4nv/HK/kyeYH2EtgErAlkp7JeqOPe1CaMkRlcBfwLqYFewg1jYhYjXbUTRrm3j6us19rTJtXjP
uQJrc6xcHHa+mGYEQBR0haoRWb20X5rtAW3hZy5Pe8nqDqsCO8fJrChtKg/AZSeuq7gxOdmuqvoQ
k+yzbZq2P5bqJzh+S5rSz2qaWyhEc4qxlILz0RQh/l53wxIoCVYErd6+9EMGt8O6S2l4bRG/Zp0i
mGYCzI2ja8FEC7ByC+mNurx5tOLtN5JehMDMdOZZmqINH7hFBFut7noFCxEdxoU+Xb3J1GYPZwhP
gW3G1grxTzZvFzlpQ6praEadWvHKHx3z4FBiVa42qQmTZficsvW31iuyW41UdFaZE6JVmzAAmUI1
IxTVdcxcO1GesemSo9uPZaA6vt1ifCdH6eRcFFtrQi1xDIYPK6K1XKHwWCT8sYYUluZY9HuGAPsE
R4woxfAEJ0eislFvSTS+1zs5NkxbzdkCm6hUZx83xnVeWdT7Jp8PNhcFjLjK3oLsNmRPuhinkG2B
ddFZl05strfmzj0IYYK6NlWiKasB5XBY5R/e7g4ATS8bnIE484DoSbBrc+eKq9weMkHmrl/JPhKA
nu5QA0+b16tAO/EVyqmkLehJwHUXFFV+bBYs7GnB37VZ9uYVZTfTuA2HYQUrset93YFB531y6hoV
+xm+I87+sPosoKQ23cPvNUSphumIeR5AZuF2MwKkNq6xkqLYpUrA8CLrsr3E8A+2Sc1MqK5p6Hpz
OMjT+pyY0/ZgbtALx9OIaYwfZ2u6J8sjkhf1OoRjKIouTuqgJ6m1JDxEyNeRvQzYLOlDkJrkD85Q
t7xmLpfQsUoRdaUzRTCBTYZqa4eL23SitAX0W0ZGhz0TJClnB0Xv/paoC5eFcvXGWg18u5TS6iCI
QVtocOXQCnBzIpXXLipHk4tXzmEql9B2bMejE/1V2uI1y9lmEtT0do8/VpaPuSuQt/vMYwPFVp6R
Zvu4hIBoKq/23PmSioUVf4KdsajR7b1vP2wW7P/6rNvvVBR9JM3zLpkHYzddcZLbj4SMecZ2bYSS
vo/MvwiGrTCiaPQvOrL72/23pw7XF6lOlu3MFqRWtZZjypkHeVdxgnovrpgazIA6Wv7frdt9lWIc
ukW1drbeMtnIytpjwMm36YY+iiX5v27d7jNaFPEZPt9upmU7RcY71SbZeswX7dDA+/WdXP8zZPLT
wlWBqcaGi4jVNRhkdo4n6zOSx+mja9LGtxOLYfOo4AAwGvHOvoYuVrFxL9q5vsMslaWxhBqcD/LF
cpj8Jg68jbzhTY3+yJ7Cqo8FHc4aXTjN1Yfcq9/G0qZ+3x6Z0UKnFR1ZooWWwLt95wA+D+l6wYfx
CkMkzEGsbyOBVqM3xktiNRevSaULIR1Vrz3gZMmMJX1Rt+asOOIy9uZJk+svGHy8mBBmCmF4tvQe
9UBui60CEbZ7K2k2ZmzLpVDrY9rP8F0565xmeXPwzA6EPExUcMq566ZTibcjFyygszQgYHH6BwIu
7kWR0rnCP9sm42lKsl/pWPqLJfkbg+lgZJqwU8DigSQCozZQlnfa0yCLh9wA7h3EcY6xBRg5bKQi
x6mX3vez2rlM2/SdVXc/yqTd20MWyUrd+k6V3hVKSQkhNgzq1uRrngi8FHUdbMTlZkBNi5RHcivh
mdeB9iN5ljeENlIXUou9DVMMZSUZ5Oj2IxW5ctB05Wko5XO6r/oruzQ2PxuZ9OpVnb+LFtvAtFF/
pVL6OWvGhZQoxqj5qISp9ZAYxdcGvBa0mrbHYQkNQ/2qiGsnJVmqq8BAw/HSvkvzLmU7sT1p7v0B
Bt4odZdRr85bgUkodn9uYQw18+tpCpEhM6ZeDE+zq7Ohios0q3fXf5tWPPe6+rLqP8gct31bp7sW
zjWDZowWREfbra4pdYtOQ2NrLEvT/DhInLOz5uBrB/ertDHljUfhF/mAU2Fh3HGwKMLgEbCIy0Ha
MgpK6c70Qg/Xejw60uLs29V6Y7oV9y2E5L6WHoZCxViNIo5VsofstK1zsStsAcU0Owt5WQ6myqSV
iQdew4UeNDpnS2WpSGGJfRH1E55PHhnne2zRVGCWbnBFyX6ytAeLS4dqsOz5wL6E4K5aggJR6PzA
MQ27YH79ex8MOxkrWO7MSuaYSmd+J52deCpmMnHpoFSgjrQ68YMV1xaguo5qqEW7ZdJOeVftungj
+8XKs5OMFVWTHCSYDSg9cuyQkmir24emb8dgTCmmuyr/s/UZN+zuJW/homDkauNsipVen116pXuq
oAob5uDhmDmgOUk/09S2PB3fKWNc/BQnTQzW5IfMSu9aobjzVZya1uKrhccPzxQ3khbjf9xE7hLL
+cHEtvCFnl0sNlCRS1/w8vlyhv7blgd/NnHShPZnuibmwYRxYc+6JdneVoqTUa6ZV2jMXzZbV45O
jmddi8TdhU1lnaZrxGFtWxnXNaKDrOHKUGs8TxtLRkGw4ccn1jeptMSzlMCXZJAelBUo1roybPln
27LHKtuNnUrdXF55uhqHbaIHwwQXjGzD091I1Udh9dBmHeOZweEEhDIKbxbLB/ylOozT2ony9Azd
E7wErmjYNl22Y53aaUV5bxL+elhVgj76OgmFzPgOAFZhcWDVdBBTUH0aZhPkMe4iRjw+pHouHWZN
OhjQju9UazvUEC65HnOERgCyp8kCNttsM8rX7Ggw4ZeodQ5KEdH0yAe1VRuP2dPml62D3lbrzDBW
xCPze2e3KaQv2PEUWTmZlhD72AUMoNF6yhmZSMCxsrKxZdOTyTKMpWuQ59ZSSYxrs17t1b7b1gb5
nPAHKgAIqx67bNqrN9MSYWOiy0nnyn5MNx2fdxzKNKnrDsSGfYxO+yzZ+h5giKpNwwVwPlCrnVID
Ic3glP66ts9KRr2QpfLXYtSUq507XvpCfYB/Ey0tPeHGRW/LgBHDOr0KmV55jmCEeJT6XBk1RlbF
wcQmbaK/mTFITK3tuzbmS2+yYHexBktk/qrEW1LF3+YsvaTayrC/xaWqrr5iIzk4leYE8Va9EwW5
yY8YKb9UHVCoAzKi13/UqgD/nZnZ2Kidiuzb1KxIzvDocjAriuP7tW+knd2nbof7Y3zVHA1mtRfV
cup0BiQ1CJXbN9opw7Wsxrqv73g/SAEq0Ec1yAUdef6B5++ZpaHJt4uUW3eAJe6aXVsf60OHAIfv
xy5PzWPsTMfN1E+5qBjp9AlTh8E34eCjm0m/9ET7aCrZF01Nxo9YdbfPhrCbMDyfMmTwUhq2naHR
na6/B5MrJp4vuTO/4h3BlEmEzH9o4Z1H8JgGR5H50hjjGZcMoFex+VbpvDj68mA6Q8iOGjhN/Cib
xRMNVM98heFSCQxvNdFiqSMnteSgbU2eenAV3DkTRz319nvcLY8sXBgTY7A20akrDco9lRq2NwaS
5R5nULTAwpHMF4QcQ+iTkB2RzRc3gT51O23rog00HEVB/ZGb5bPZOSddTS9AQxzWO+rTMyaORzHn
1P/CHQXhu0SkuIkF6UKvtotWl1QzdgnLbzjWyxRmhvanunqVTdM4BsJ2eCGgtgRrgC9ErdzRclct
LLirCguBc9CPYM2AGxm2bLghOYoZFqOCx+yEGNnqk71tbmCcugAhIKXDzGEAF0beATAsnLBG/Tob
l2ET713GuzUNLrhVCiCW9x9WgU3IQDhxJUvfQlMA/ErOKMRGD7VdfFxt56+5HzqdANED2qrBD6zN
K5FjBhtozmu5PXDJMXeZme/2OF/yv3rP5pz9NJmQ+0+vY2F+1kttBlpH1ACWuxVnUoahWM9U6xrx
uq7arszHbmdgFECkJ6KCOX2qE5l9TYF5sdqfbQFAPKNrgCL4nrUwL9OYXrJgjLU2JsTV9oTB1RgW
OsF64I1ey/Qi0HJIN4n1U+D8XstT6IzinDGF6gZNibBwDlfMzandpngn6cu7Do02Qui3bxb9iFW0
4iJ5yvdaAtcYP6xPZATneD6osXVZrfprUkvAjLF6HRfAIK5ut1cnFJApuskBaRpl1oMzbb2XFH7W
25uvSBazVoWYVKrYdGt5dc5eLpMaUyA7QwT17KgMSVeBVyrzNjdb4Gqyn2xcdW+Z3L9e/0hNP9ee
rQI/OHpQrUYTbLZ6ghYUK28GCQLwQ4yDpLxYuvI5A9HOGaI+GrLFRfZRE6N81CoJYsMyd5ESx2AG
LCt9DvY/kqPDFHDyJbn7SGrje1M/cyn5Ye/+Yxqn3GGCrKz5mbP6lBJbG5aFeLLLB1OF3boWA6J5
FQ2OmURmov7IxqOxwAfo+8Ty4gdns55yMF44MdKj3NicT/USxkW3x/vvoRrWs67Wi6v1UCKY7nSg
VGAazL1gseRBi8WfoirhKFW/7FbalYP0x7KJaWodwNnJfFrqhuNnu2tMAAvEqV1bLK9Yn7+vTvoF
ps6IwDnhX5m6H+hzR898EdeGQ/fINlmdq3OooCkkCyoG5mAk5nQdlScgrLSPlS4JFnnVQyzH73OD
swVXNE508pxck1l0KHDAYR7deXUfty7GydvJTq5VnbyXq/xF0lr9WMTyDmUff56Ohcdq4kuRVucx
g0sG+iBfSyX8CBX4JJuib74tEtCKNsf3VzHuzKwysLuWcHA0GEiex5RdmvbGXJCitb8kFHHeNlAD
zuO6W0BKiKHB2La1kzDrUwLM5Kgv+ntjFI9IM3b9ZNI7KNHCNZL0aHUcW0v2Yq5+bTPbsyWqH+YI
L7OU/1DyfLf4tkJsWv6skhXMFccwozQzSw2cpAAEIvkCegYrA4YiXKY2FV1fLMd4fV9z8z0zu9e5
6t/FPOA5t3KAihg5SapZ+7yPHzumfGlufZdpmocjiDnzqncNZom7js3zMtC+C2cngaqHTH32qcm7
Q2J4Wub71Op+W30ZThIIVs741LFHHPF5hSZP1HhfmVji0MIrre3zJxzKI31JAqsBoiJTh/W3bZ86
hnKM+BRahRprPtEHcVx/6PW4o8QbgrxTH7qJ6gm13a+GfrwzLD3I4uJ5luq9Uq7vXKJij5JqXeXH
HkMz6jo8JjPgMmtC6bLdlxrfuK3HGEP+Mbyyua0Usl8emnp7ru0+aMis0vUGQoSOjCZEqLRXhhkG
A5FObGvxp8LiN8j2Z7/h7tWiwhsYC2GXi5ojX36yKX8uC47XoLbntco+wB0eqnKKknp9RdYYMGVk
dGRlz4KFDmR7vpcZ2FyPFcFCJxgh37VjQu4/pghOfeo23a2KnYMfsqtiXtgv3bNaoNrupnU3QQj0
ja38IueDGZ3U7jVkzfrgvGpx+m4n1YehKOeZ4KgqReVMYgp8CPo3M91dD6XSr5c1GQZyo53D0k7+
qF+BiDV51h02T4pQ8gx2PaYVJH6AX0LiYuL2Ato+wOGDjp00z9tcgNnAxuMv938oO6/dxpk1iz4R
AeZwK4nKcpBT2zeE23YzFEORxfz0s6hzgD7zY2aAuRHUTm1LDF/Ye+2tYtJZodirWeEaMeUK7nOr
9x6lax1byKVUG2tZm1sdbUA0tueM+fOaDLyn21nYzxztZsbUXzffWgSXolOnoerC1jF+1UGu3TeI
Jmtt4ErnPs5J8qKy4EKygB42PZMjJ6pONis5dLOtwMXNoEyVMLhmlgyTM/3B/HGasqlnTRvT7rcj
siyM5mMJb1qvPxrlWOx/B22tO3fziMxEjdq7a49Is5zsPMZCxzTmTQz86+mIKno6qsxXaCGNP3MJ
fZe+ySS5xZKn20NadkxFAJ4jFdISRgQl226TRQT0I1T4lW+v88nEBVrLcm035h0SUAI/B5We3N5I
T7KP0lNdVPha3RoHoVYfqbk4eG5PbxMo3FcrCmncYK5N5o3KjhZDRpCNbXnIzVrfR04an53W0U6x
y7M+oxIBVn+giNR2zjQerFLnOhXUQXCk4ITB3DM1mbkmH5ihY3Xy0LLcpmQtpzfrLx5u/zRjn53P
AIXY7TIf6aLrHTHccI8esnIzKSTymSN46KMRtd3M1n35mNnkbP9vT29fY2eWt8kcCjpqkLU+lsuB
1RWhtuihbw+ywK6yihYl+O3fZPu4OryHPLPGE6lAbGJamijljeHUkz+eJhm3j9vTtsiv3J5xAzqo
+NH+IN6/TeHiaN/nRfGQRRiNfNO/UE82o72ZTM/C1tbLa2BWC6JFC702/iy8IiKahgfZAgLvbafe
RdPwCt4dBLrOS4WgDEO0fbUa1hlddyBQsjpxklLcNn55uv2TevKcqNw8qHbQTo0Wb6zYz+6CBgzD
TApSGGSBcx4NF/1h3Zy9eXiQbft7YjVv+l11xLtEkobMt7WZ4E1QU7VFzZyitWi+yS181W1Eg8En
Kk6FVJH1EWCAnd7qwdFb3t1c156nlIvEoGMLs7+7sluO8olgFbN8z6xih/TG+wgSCWS49b8sf0xQ
R3oMpewCH3+1hQ66iQiDWAHrXpD9ZkxP4r0axqyjEqSL9+KIMWXSOrDVFeEWyrvza2tdx8IPp6a0
t53k/TXHZWeW6/I4zAG10O2p6/gLMCMPO5IP9n+/xFi+zkPfsxooyDk75y9yg+KtN37EUYGPbEkP
8MBxt500LkCZFrJxY4W3tzmaJfueaiG+ViIgbMPFul/Hh2lk45u5iMNkhJLFQrKycuRDEc8NkxMm
x8zCXISKoVbzGnhYe7aDqlHup81SP4ljY6XJkwkPApf0L6fvhr1MxFccM2ubmn7jEA2wwhqztB6C
eywcQFZrw50x3UPmCZ6jpkfN4GXBMaa8TIeIxjlLr3g8QZEG085NBTidslznCf65kSHxirRNJrll
9mf2072V1uVeeP6Ft1zfk8i+TqREh2Pm7dYcnWETUOcecYF6gc2L0vACeMgR8T+dmJUNSHdo9AY9
VQ+5jCgd3ehMMg2nvtc1d5Wpc0z5hb3pTWZqBldwGc3xZWYddvKqdlXXszqqeDo3NM0HLTZXU8EW
ZZ5dDydp/AaSMHojzuCXbrLIilvyZm0YcntW4zVCGPyTcda4u8HfxXllPYkWCdsSqkeGgbv3eLUf
nQK1gF7XD1o0vsvsbSjq6jjUTvCIJe07UFIcNSqZStJsIugFqFs9GjGzgFpv4h3aTf3oMG3QXQaz
xbhkl2gM+ljFNgS2CYx7lrpnXHzxkRtwHR/3zWAgcrahV9Z4MnaWmZKKVD6K0f1YTNrpyBLQykZk
77l5pSTX1iAUnC3xnv1ukKROGAjKg/hgFOJ3R29OoLiObbFdXPfSkZdUm7gwMgXczzFbwqihlavn
9MMqxutMpNSlawf/YNh8Ezgo72R7RrHppm8vseu3LtXng6qbMBdol7CutS/0KubJ9JGaMINrXwJu
0OAaniff/GgW8AXixfZaBHy1bc/PxfKALu9guvBIi2msQLjo2St6s3NVYbqMrfpi+YN2ZNWsbfKy
GbDUBek9I58H6C3RNXAfbPTjpxHi+Sof8nTrQPBAEovIeWpdbcdqhkuNNf0WM3pUSdbjTtm4Kwc5
/vLdCKc5Rw06fLkf8Q/HHF+MfAtdfql5BBUDczox/thK/YrTiu/QSOXJGQKcmSKEo6naPVFZrIgl
kpuBA/e5sOw7ICT+gab16AdkruiW/dVm1tfEGgmfwfiQVbM6i256qnMRnDo6dtS07iEX5it9SLxW
JOvs7CCbHvGHvNWiByoyVQ7XXpcR1hSL0BkwYhi6n10DSqQboYB75a+gwJsqXLpET1nP0aw9VjWb
4ngSLZdHlj5Ra5/1BClAQBbVM/vEbxOpL8cJXso0INokHkilSc7Y49RlTI/FJCwGn1oDEhGWeuFE
j5FmzCflcpWY++fWH6dfswougyyyE1eK1Tj7ZRi48BdGvVYPhkvP4DS2HWolGQ2EZ+mvlW6GM8F1
ONtnqlMDKRn9B1OaGaUfZWN6hxhg5ZuWdc6rRUKUJMeu6a+ouH46lTVEqOCO08pJrPQT5vZs0/tF
FpIUBT/HViSVGZP2lJbzfeRxbk1GcqW3NuDn2LhMdZzn3EuJtBr99GAvNgmQ5t6ZBKN6XQmarLri
OB9698uZXHHpcVha4yTWOZbjB1/1tE0trvQm+tCkKR7mGDGlMNmZWDojggQQuV0zzNSmxTdfIPNE
a8B+verPU2bdNyPoh9LUazJTgz1bevEKs+wja2iUx9S9DOwu+Z3hbGu9LfZl+p3FcEB69UW3EYcO
csRtEr9lVQP5qE1Z3uSFeK7n7ITbnAmF5/V3NW/Pnv5Q37HpmLn74+4QzoF8oOi1dEnummKEv3Yr
3beqY0leWwrYG7NcFhtivNpp3IQ0wNlGQwxG9o72NnVMqNAzsx2zPMaweYpFGZl+wp+zkZ2NLE12
5xExV1l0EeQ7C9MsLdV9ULnnIllS10zPxGM1mme/wcvf+lhX/AS/fOvE9ko2KO81n4WO47G6bxV/
OiYDqDj5d+p4+skkkmXbDN03CLD0rmnH9M5hIJIMDTVqPN2hcHS3Hq3llrHIseA0R14OQJQLMCsQ
ABVowdswm13uKfpFVFp8jJ04WBElU+xJ74B4Aeii11r/7CJZXPXlUIRSL4CNs3NCt5DuW5kRRrlM
7hr0Q2DQKY2tIQuN1OlC1Q/Gw1DuNKNsNreHZjLvdb1KtjqK66ECp8PF1//qAFy+uXFJo+SDFXG6
L5VNx3xmVUhGZBJO5QV3RHWYjc797t3qEhE+iT2iON/eX1MP5Aaj/oo6wGZeS+Zd50HsmpiYbzjI
OZWcV0Q9L0387nh+EhZ4OtZFpr0VZaTtIpXuUgDsiFZluvIivd8iYxMbahAr9PLod62eYyA1e0TH
/FHwfDa1Yf/RmeMcLbPON4hwrelDjtYWo99F9U5yNutJhUUnOQ31ct8R9YSdGeWnygV1oww2tcPi
FS2whoKv3NvChKolWaA0DAMGy/SesL88JaUBFcgZgl3pZRkXXrwbndm/lQQYvXgMy/GH2AM0os3t
NmIHNvc9W9PWzOZxGY+WvCKAQl3YCOeod2g3Ic+Z4VDrxpZsQ2tXpW2yTh0mTFo+uFsCGlHilsOz
iDCLN9bg/Aqy/LHwMmebEVQVVnVV79OGzWiG4SNz3E92mF3YpP7GhUQhLVPbWDT/EzbcjVelzZ58
7q4Myiczx4TSZa773HHmMsNHWVoYU5jO7KCCDgHdaM07jYqAFa5xH0BOO2qCMJvl7TMzBYegm9gF
0tl27iqFWPLJtuiphOUVz582m5awDrJ2b/MHMUBProJI8pXNpmGDm9s62iDc1pyB6ijKLnhwuBh0
vqtOid5/DCJ97FtfwXNoivPcYjXTGM7iaNHQhSo7XjksWbdW9NZm3YgzjQ4zm4IHfYoObK/rFZFX
zt6OyEQWg9HsfQSymMvRsgI6wfaCIYnESQZjYvlRA3r80feObATVTvnmqe18idy0uM7DmOHtQeYR
DTaK76ahUcZOnrVRfB1niVgti9b4URl0MJ3YB5j5U242qC7q+D2KTNaBJhmd0xJ1w+DdaxlpeyoA
TJTJQ8Jcjepa3xsMWzcmQA+OGrK90e6ACYjyZuOk7XhgZ609ChtSjwaKQhm/K6nLP6Yp30VUvyH4
1p6G2n5OEIr9WEOxJQip3RSM8y/2IL6CKHNfhY5x3ymm7i7PUpBQvGgr/OPGzmCmc038mWKdxLpv
Nye/RHQ/JH0v+gvuyUoFV01Rrwx145/0TLqkiXDL4Lv/cNI2Z0L0AEKQQLdNRrzic5UlB1FmD7jF
tlbneQ9W67+7DJmwVzoW3JFYPDjshbN8ijYN1dOJEsK5gJQaNgVqAKrjwX6w3IeMm9L7UJeCTTMT
SqpXFhKk+W4xzqx7I5BsZBHVZgQi9bz4237gXaAKtB8clr7skZTB8WL+uCz/Nm2P8ILO2Vq3EhWP
aczHSkve5h50WNW0wV61xXfBhBy+hDZvSDqI12ldBGu0FCNFVAeXYoicX7rB/SYObEbKXjWdiBL7
I4RywmqJw/HZ/rGLMh8Sv93qeLu2amrM8HbXlaMINd/442YtVx//yJDiHSWPwEieomJptSMFPMQA
s3wrYrQ5EmvZqqwLPSyn4aGZSu9oWIm3ZTlpUIeN1wxL0uZ2QXYr/d5XTrqdB2gUPSzEDTJKKqWS
S5usfua80TYVdKyUC27fwsaddRw5su7uo4iLj4y5WSRz9kpD1J+bANtViWkUCoi1Gef22ZQQ/1DL
Mc0RiHQYG6B4dZD+muMMoSHJMLT2W8ZmmF/LFOWdjSxLjzzj4OjWmZbKf42CD9HRVFDbJgeU+ozJ
OFaUajO2otwm0iBPd+B1yktyJdlDQ/A3NIcqeFEkGR6YIgwbfa6Ma5Q46WlapP2GYVaX9rMYAGBE
GUB4x7JX2CUABjnDsyocCk+tal6Iwzr5euUhg0UzrPmjzbTKKB9IHMcwinyeu5Id7FwxeA9RNd9r
Eyu0CjVJ1nT5UzoRNkiA2zUNmvYCuuiFOD5gl2Z3ZXc14I1AKhMLbd7hAnvzSVZ74JVZx96Cipza
fuUR/8DhxnqCdcKhU3DrR/+ABrzCpyexfbVIiyLcecsruoZR7twZsdFtuGtnZ7I4bXx1cplVuPaT
O6jF0pXuMgM/g3SCcd0lkXsUlYigNbjawWROuepH+GqDit8nbYqwXI+nKbHGh5KfIDB9IjRaQs4q
7TDbUxcG0lTvtXONYBE9piXrDTU2395A6JEqac4YDiQ192VpArCP/UbujXLYmrlOIdmJr0Zk0SlK
EyY4GYUzAVzNXiH7W8N9g17TFQOeUP0Pyan6VRAQgBL6nuhb/1xUE+8Jvl8YEgXm3+o6d/VP1nJE
4OEofkoZM6OUCarWyeJgZzhSCKIGIGchXMfruEX+e9Qts9qZZAgjK7uTmj1dSZETISGQ+4zhJOTN
p6pirxZ7TXouBSICx5BX0pzQmLcFZn829diT2WopcUfs45+unt0wsvp+w+IDh0nJeSRH9Fx9MuoH
J9N/sAt2lzEYHgeUZ5GS0dYqpn3mxTA/A27D0hu9vY4YmPA4o3lsffTIlVGX6zmeiRczaSAHHXM9
qiabfZii3MyKeaPB56LTPerENF4hgD1J3fZDW6DEnElnEmLUiCGLdqq1IY+V1LSEBaKmAG7axxL3
OIK3zdS5+ZrOLuKbmNcXHtnkMApLvD/3rBnwnCJOR/OckqHLC+3KR1FLY8fpgbqiqjlTZvWTM5Tb
2JbRhpE493Fqb8nPE2Ft2pcqcwAVxSQWuuzMarSE6FLXiT7gUudCSwzK3hK8VhY+F5xZIFY68ysY
R4lScn61tBzBecCUkNRFY4OroWYFajsb1oNovRMT8l/5kVeKUy7SDm5VPOiFcphbeTvyK1u4S9bg
yTDWkB5X87krZvuxV812Egm9vzdtYPMl59iJntrRrA8EDd8R3xOvhxnjf9X6yYF5C44HHOarbqqj
+1nGDkpf4gGbDpkXhdm68hPSDroYjS+LmzvXJahSah3bMKGfmRyYYesb7spOx6PsO7l1SjZgk+ub
W8Oy/HUuBQ40jTmI7RvMxcZimzQfdDNkmoz7YZjOg8SHWjSMpmqE/TQABWXCcVz6OG7bg4ryM5Q1
PWxRQBqdMvASWh/1qFWnaOS9tAD6Hmyj/LSdqr/gze4uQlbWmjUXnjbd7s8pEpzzKNI7iySl/e1f
QbUrEb6dIo+GH2YcLicGWksEVocGeGzVYZgzn3cLT3qgomnbirpZvjUKPaIcVzHoQKISbSasQQKv
FHTrmUTTBxMA1db2Z9bv4FDvrDSON0k8NXuwb/eJ6b+lgZ9fOjO4w64kSQfPUYshtghN16b7qvOL
mXySU2w+toP9hF7nfhynF4Br2V0Fvixqs2Vi8iqLWTyXQksetHIMXTMXZ5mopznPx8d+uZuK5ATs
f7EUZiDRXPrbcQpCVRL9bffDyW/Qck/ZfCCZTuecbec9YFwakSQNLcUtU+DC0toGX8pQf1Ra4J3c
xmth0JLjldSBOIvMw69eE6IqZE9oUQJaWCfE0vIF+ZdofLpWC6eJ7sQ03K9GZ/aNhyvbWtyg1xHr
x21uofEkJ946uZNxETrxDVZ3LhMDDhhSmiTFcG4kOiI0l6Y8T/AD9oouVEzIzGTzw/4TZHClvNDo
U4Xb0mLrGTnbYKgwjzZg59hUylYy1aL/72vQFFJi+E7JXXpMNBbMvJuXoJdbvP0gQZtrng878l0t
DG1hYZVy5040U6WHWqg1oPh1+XQuNDZ1cnDldnTkta0HY2u6QRR2XIrRgeqHNGD0lkL+nNps3mR+
fvWqOUx6rH9OFv1OZl3dWU0H5SDvL1lPP5al8SW1ql8x0wr+37QJeysbYK6a+FLBWaWOOWzFbKhV
i1UDMbeXPhAupV9IrETTpsOVZdVDlh+x80uGNWrMLhqmE116TWNjo2/q2ermrDPDvPTO7J31nSaw
S3vliI8KnfJjruP4HKOBbRJoMYiJLJMBlYFX/kyIjLWKtj5ZLgWYcFxtYwcUQpVvgcTCLRe2S8gT
iTfyxMj9Di6AvjM0rLhJpOJVRKbYJk8XETYNyqmawLH2tXNsBpR77gwddEozBEguzvmmOzRAsc51
2k/nmeqP3daygDdRL5uFu54av9hyc7N/kVLYdGWo2TRaRRvYAFCpK6uJZjZhWoRcio1Byat+nJiE
iGoQizafPhotKbUVXkBlYNRUECbXJPMaGzriFym0fA1BK9im2cvot+peGc1KOjGI4L5jcQ69m+Eo
A49GvJQ1KkK3xXeOdnrTjBYS8jJX4ex4A07hUt/NU/7aRfYXeDx2sTh0fIP1SuGwttaL4ly2XO2S
xrAOHQJklENp/tjpzetstO+5RdPDdsTPiuOYuQdFcO17MBD+6GVNehfIYhXI2Lg3UYIhunPsD7fA
Z+xVfAJ8SsEaaLIWwPR9wiLi3kbV76de82j6EUTPok7D0p5abjZGO5+85UGkdXZwTB/Tt3oX3MT3
/iz0OxiW853HgsokvHaXopKSKzVzMxjnmQt5qiVntyDYHP8eSNEqPVuBlZ9655GtIpje5YF9iP2v
Z+xEyVlkl2cfB93rYPan3JJlBPfAJ7bF456X9OiDCxetclJ73T4lXjQoYv6yVv7R4578c0asAC0A
wSaOhmdSQUKJHDFeMDZv2NpWz7pkhVLlf4pgniDrNj5umILDjPqRE6gGuAWHFT2UVq2IYAa/0YyH
QCjjwfQg4i0/Kiq2jH3zE/f9Dzetv5opjbZ1Y1CSRpEfOmuHEPFL33kp7FCr3tGtb/pIU8diBs0i
lB/vHGN+A5ESn4u5vCsYN+5nhRnDWB48pM8bNk/VWiVOdro9eHrwPdSxzm4jGo4s6Od9wysU+/14
5Nc4lNO8iW2KuqRANSDkm0wjcI9augPqZG/lmHpgTdiDDTatZxEjgW2uYronF5cdT8SMKVIgLOIO
Xxoi51Oe4j8zXLVzu+p3pmcfqEKYfTDM61Nn3IxVNKz8wd/MLpPPlB1WUtb12h0dtuLOJm+tZqvN
AF5gR2cp3s061rDtonxYLUWca9ufCcjNIc9f5WAHG91HrWkPGNNrlE66i2d3bB3md1x+IOlbGCDb
Yai3jh0Oc/eVqQb7UrWrY/yiTle8MnxHNVIhAyjgla+aAAWVPiPU0c5R7oHBAB+4lvFOjmBS6C32
puGxcozdo0oo8qXg1an0rzyiO8uGlc5KiH6yO5NjLDYSH8zM+jPRUUhGo/fREE2H/UbDZ/quCb3Y
dbq7rS2/4RqCqC21AjJyZ/NOpv1FRRak4PzVthrOa3N4r33csdLG341MhSI2UyuuyL8nH5m7yJkj
8D8Nsf1eox1foXmTqzkwnho0MlBcvWM7Ge8cRU7Ir7dzhP+TqoYFqFt/RD3iXa4DcKXlCYmPDHP7
y4nTlzzzx9A7VC5D86LnDUncZ3sowfrawJkiUrknSuyq8j6iwMalLJNnzdOfmTthkVbQM2KUKF3t
XTX4nNzFI7w9IyDr+xmREe0K2JNF/+mECTMNJEp35WIuar0G1kQdr6ZmoMLkEpfmAIPszqeJKVno
askxTTGUAYxa1wjz/chZgrht3LPsHYt4ILX2QYBX7YK3KcDAFGMjXnUuVeeoXTNo6FebvnY929hY
4lmADfJeg1kDDJG+IlefV/ZkPwAye8BCsgN28yuYypMSSGP1vH2ppfcBkn5dtxoptB6LasunL+vQ
3xpYIRXu3SzF6AyChDUdjmOU1Z+G1nEZmIfNIOoZEQz++dR4jPUGJQ/wqtHXURwGSZiZ3xjGUAOm
kIDYRJy5Pt3nOct8emACOUWzdu12Z9vmS1NQZZan2Uxt7HkWd/gF4B43u3qSj46DsKIq5EHrUFLB
I1jNMINB/rQww5g8mwqFPXXOc+nuIW58jsaIX6dlUu3X711loCpCBG91QxRWDXo13cyfWy16c3P5
Zkbpe1Nm10jHpo8tj61kDAqgZaOaOfkmB0ZBXwLoQPs15OafRY1i5F9e3urbYfDWMosvE8DJfYsk
3RptgLMqDivlXkxXVPus0gmNjL9yYX2qAnOQiLOz1mZ35eA+YYhFkVIMb4hm9iyMX/t4ehLwaUlZ
3vmCesqTHi1VDdfDT178EZgIEZox3SW/pQtVKHsfWz/bKIU/eaTtbMpIX42Ls45m+021XgyAwTjW
wn8hhBgTJX4RY1Zrqh1vnSB4345z/c72/NpU406IADOhjygv9hzCAihk7UWeHmC6UACRWGCjMa3/
NLL6nIJh59Z0BJOhv3lMWNCW6XO7hyoV7WMuizkxwKvEiNftDBupgMxjB3+8NmOAZ4Di70Z0UCNr
gjRTZ6tOto4Dqia2/QdsbvHaKGBit3BToqSJ0bSIF9Eof90kbE/mXJ2nJUw5sEwdie894cyXJGVx
L1Jz72fgz6oYcR0SDTsMYvwkKUYjxITyo3XHfa3McVPlzT3B9iheU/YuDMjC6Bq77bQvZPpcwnai
80dJGNQTbwQIZex4DhN1T4Bs8Jqh2WkOeoeCuXPYOtWnlzhM0takD0jPY2+RwbmaHZo/79EvEJXm
HdbnApAJHSXdmZOFpUT5F5tcRbXpZxiJCXG7LSS8flMEqtj5dbHpU2R3vc/SmiEBdWkQjlXmPWLJ
DcfWJAaCRMazHS1Yurl6Vjl3iTH5UZM2Hm3FjV9P8Abiq8VKz4sRBy1/aH4fRw22lZ5rMzEEW4Sw
oSyKJ9Py60elp8xCmjb0E5bmWvnZOg96pQ1vBgdP7jBvxG7408GeywYmFZ21lBQ/fc2ZUIOBteKK
KzA6FsVSGOhnzRV3p4y6Xum1i2rS6k5WbD7nRnCFFsYbwmgQdJpzjnTlb8lbyze8MCOMYX2sDrd9
pWEYr5lKMNGxw2ZhYBogR93WIG0jMn6AurOFrqZlJbxi9Dr7tOPiedDRTg+N/yKdB1/a74zrorCY
eS1jk+p/JqjAmMT96GFJnjT88bMBczpjkEjbqmaOeBJ2UcRziTXsOyTMdTeOK+4UX6LmfWJedidK
0n3trszAGYe9S8HFPOJFDyjwsyJ6rcj2QFjZPPqRecU5g7jbhcfiDPesI99Fk09w4kGD1fF3HzNw
9CcO1hZPQt39zMGqqSEyaUqfQ4ctKMEScq0nKKxlX/xGisRJMRqPGSEuVS8P8YzDiXGZfVTLw+3Z
jOIHR6f2ntmeE3qLozFb7JbUvM2xqgVCtttTQIA8/fup2zP/5oK8PVCFjXLRdRAde4wWGOjtWTkY
/352+9g//vk/fcnfj92+GI1Fefz7bf/4GOk/MHTm0lg7c4SnYRGv/X1IY/M//3n7xO1j4r9/4u/X
ibRZHMPLjyluT/9+6v/+sf/47//xbf/PH3v79f7je/7+4pnnJP/+/f7+j//64D/+y7/f8/eP/V+/
5F8/4faF/+vX/OPv//tTb5/wU0eFeaK+saf9jMEYhZOThgOS0H1TjGwDC/jvpICsM6t58/Om2nbT
1Kxb0zU3kx7eDrHbg9MAJ5iXgf9UfDMTG/dtofaDVQ3HNv/k9KqwZ4JaMUUwHqMO73Ft1GE9Wq85
HeqxVIm1HTrtCpHjR/pzslUVRVI3MzUa2YevU4UMMWhKLn4BHL9UVse/D2lOeursJxgOdLGTaLb2
ivEM1W6F8BbySRfku9zKt74OvQX8YUSJ5d01pnjSRmvaOkPDvaYo3V3XNPYu/zXanr13En2T9Ga+
Q7t/6dOuPg6DeAxwo4PgQGVnLzZ2vSzKfVoAChiNX9wCim2ZaUg+VQzA8natc5dhKgiQpmChgRHz
aGM9OjAHonHFza4tD04SdSwp3YIJbdQeo/kx1hILkBv6PP3jdvLMjvPvExROEzMXXcO31ACXolTA
5jgv3keUHYRk3Z5aBhQDBxe037W/UxlhEfZ0VINJwG0oM3uyjLA5TqQVsc5/ZR3MsFMguwDHEkha
LF+iKdOh1A8FMJfxPbVaJE4i20al06xSplfSCJNae50xhqwZ1j90HeytVuKO6LMdXBveva5YqEyU
ssBZuCX258IYjglXXfoDwle0OfusUdYsXQhpzkKGhiYgol+Grut2fd4WGHsOgky8iGijVZvO9nk4
uTLFEhLE9EfFaQC4ehRL6eeBXNmgAmZtYtCfcQ8uC6SqgMJYnybjc1tUaAc1c1gTSXEx3qM+/nTw
ISPP97+8OF/ntlTQPzmCZeT4G2kmBUrL/p6Dsd/Y4HJFMzhn2+heSXBm/MOc+uBb458RNxUvzh8f
kTJrxOwYORnNg5b8znv7xRizD0a+H/hYaLrZNIihZRgPTXQ16TVXXLgzLBjSddyiGFKG8WCRXWK4
6V7q/dU1prfZHb8TvXrLwHpmPTfXpSwBEfpaQ+k283lf2D6izrJ/E0V2zkR5V831M3N36wzE4BJ3
/QbVVbYpTLb7elaiUkJTDEAGyAiDq+ygTnkZJ6GLW3VdktGTOQELztL5MgfgXL1Pa0wHd/LKLaqu
CTzAyG7KGfzjIAQ9VjxVoeUHdxGgzFVd0Xpl5purRflGIAlZa9aIhrt/pLHAqmLKgy7Ml0EzUKqo
8sHBF1kn3k/E8FFI0qcl/qgwHYb9nEGHRW4JvqVwnhryHHbS5KoyaGHuFo/NQO3ad3idWMHvcbvh
5ozaUGusTw24HhO3q5s198bQJ0/ZD0E6b6aW4Qbs1ZNvgzqNBFoaTGuCEqD3X5wpbXnzg5/KgnJV
vyDmOQrdeKtM6l9cJ5/gWElAqPv3TOf0dhF8gntAlB5gBiQGBjE+5C8PRBJTpruMsmXZD7mhC7Zi
rfvx69Saeqj0ZKcclLEgiVyqx2RrKsUSLecXjiP7yCDnLNrq26LaSJjwOjaJxCg1YuPY6g5Tyo6L
M8bXnSN5x7GpztDmyYIsDlWfAnCLH1zRApqZTrH8KrgAkT43yRPLtWMxonKP0/HOTRnJ+9RUIXOM
jd2MhLn6Y8rAxCJ5AUzYNF8ySUXtgSqSI79JbFXrHBcIVBTxPvGWrHPkFr6h3xkyOMum2FZknUwB
HQonRbwzNYXmU9wrd3LX9Dh3gVNqQBR6ex0humNDM7B26X/rvp0fjN57E1PymCSfrpveM4BZqcWi
BQV5IOHHSErgOuOh6uxDlJqPWZRYFA7+fV6SNpA09npU8p5q6xjg36bVLl/qafwY4eCi67aPAhE+
ZC0iC430Ldaitd0yANaVumubLKz09qtJ2Jy0HCBUfYCklZFDm/FJZp7GN1UX7rENwJmw480BJjJ5
BV+EZbMwP+c5KvcF6sCVubi/7dz40Uuo2dTb82NVBO/zUu72tPIbYojOQYKCIwfCqvvnxvyO7OBN
grK7/y/qzqu3cWzL91+lcZ4vC0yb4eEMcK1AyVawnMpVL4TtcjHnzE8/vy13V3D31DmNOxjcAQoq
yRSDyB3WXusfdLXcJ4BHLtRQ81zc4njk6QL6yQYt1GQ7T+FDGyGYNZafHAHrasCXi5kjW88i+Qyu
UUHoZ9ozYmcdASukpKvONT5F8zwvkLpt+k9lgBEh0zgQpOCl05GYY3X1sYssACFe32JrYKKifeHk
M1Wdw5QAIUamj0nRvLbD9qmR+fR6yl4opTw7hfFVtUrouzJ/GSb2JQTITZhbH6t+enAbsbMksrps
IA4Uevkyzxjg1PAG4ChstCLv1v1UocSRahepJYfLAsOFnMxBHESYW1h2Bv9hXgGAYJFX5acRQwVw
5leZMD5aPkA9zayo5FcftaLFY0KtkLTx/SvhPHSxeWdMZojoYHcjKMYinm19cU0pFgyB1x0SVi9a
/IS8aLahokfNX93jZ7QcKxDZ2mwa8B8JDsrgEjjILmnoTEybp6h2rzZNX+an0GGN1Y5kjPuZ6k2e
4mQyx0cYuAFkBvvS6IND6yRe0EXLtqSqX7vIolrTMVNDzCAqMwLG8zUJQ3heNLkx91FQkEZFpMmq
zEcASeSphFndBKLVEY9jWaLX4WUFThhqderVjY8sa4eqI+R6NCMH+8IM7NcixBBCh6oyRfXkNdVL
E7E4YrI8FI6dwgEO12E23kPAR241RaIj9r92oyk2lCc3VR1dmb3zFVVZZ9Np/bb2w/VEPYh60Tkb
bWRvTsb/3Q6y++ilLpria/veQvYn19n/RT6zusAx+L92mv342rS/XTzlyY9ms+d93uxmDfFB2IZr
qySJLNu2DYxjB/b55z8M84PjaDrjhmnauiUszNJ+t5s19A9C6KrjWq6mWTpeat/cZg3tg4GYlhQ8
wDHM0HTxj79hNis0aRX93bGN87ocXggqE4T+aNO9syDDaKSq3RCZD/w1q+e2Q80O6KAOLnaukXls
QOSuIlzdvQCR9dsCEsaW2RBea4QzE2Ic5OJKq9511ST22pAou2KYoWs1SrAHzWIJzLq66ZiTdHBW
KWVvBGetZkbbsEISnlV1AkIVY6RLDY/vgsS/CoN/Hl4Sf3oVUgYTeU0GxBptRMcS9xkGyRda4ZI+
NNInSNhPiBC9WlOOvEVwpcB2aibgnZWzTyxAbYDUm7y4NkyEcNAoACJyYaUBBk4wMat8hw7MpsNW
MB66+7GM79QULaYwFLthgvSXG0x73bKay31RBA8a8rl9q+77KTigtU+toFQ+ZyWYujDQPmtasbOo
58HYd/YOf13Eg/bRcagGOK70fUH3n3Tq1LVHTVDB0uPyqTSH+860PB1kmTs4YEXtFWBjaF2xfZPl
5U6b+xsFQfVJiY56Gu1sdXqMwvEmd9orC8fKsanWet+sfFj/aUc2PYvXpGF3cxRv4gCtqiQytjpS
wDALWlKrPpq/dk+B1zJfkawAnJUQ3pHkzV8i48mxHkOolX3ibFNDUhq7jeVSAxyCbTKoaHnGG5AW
t52J2UFh3dLqgW6Iu7FHPD5OTqPvrue824mo3qqYIWYlLgupTfqmLAXFA2tnk76KgBZRG8U/oCf+
msQyMjkFKqOi69e+GXlFbNxTKtnlBpQJLBvWsO42bT0sE3vadom9iaLs0YlTAI7uXRR3W1K3z+XU
0CrjSxZ2numM2yGZLvE7RCdTwe5QfazCDHEv/TRCk0uJSHrbWUU2EbTZPYBDXBpz5iXFdLQzLJX9
ygM0su2CAgBB0yCu02m7to/I36AjCm0CNaEYnF45KDDJWDeErXqvlmQ/ddclJMFiB4X46FNYqkRo
hodX0wllB9ZwrXYpnPASLhqU8FG8KJpzo/b9ZaiQWRqU4GQjaIOTr9jMQvlkG+pdPQ5XQVHtFYUI
VR0b98LqUQVMABnCkQ8ehZqu+1K9mhzx3BWUGlSLmmuq3OShudEEOO2+G18h0xyy3r4huNoPIvs0
teamjeq7uKL40aXFJy1HS7hKj3g7Xo6a/TmTkLqwdz8hUr4NUv/kqGiOhHqxo0h92XRgFepiizDf
V0z9vtQayr4KtgILyw4+13Z3GJ1aAKDJh+VsU4kSRXzqMC0M63xl29QLIoGURDYYXwy/8NyxedLB
XWp+dLJBhF4M7niXwCMlW95aC98td3hKX3emgbp30eMeAccyd8gXClHdE0kfEpwTazvdzGVOv0iv
jUkvF7EJebA2dNDbSeLvS9UHzEnXO1nG3JzcUMu3OvTYU0dp8VQyhF8i45AvYFinR7+fp12i1lfw
nJwNGYL8hNlEDzt1RHTIxr3PGsP2AEepwqUpT3GfjuE2VKOwj00TFEstrG4KSvaMVdYx9mkWRW51
u8GKnoKZgnKtxjBEHWVhYslDal2KXfQooIQhXMESX44g64oFCgzxES4tIogAVpZxRtkBs+ITHLpq
j479i1GA4ZbloiirX2YAfhea4bDKsfRgUefGp2ASBM8k+FsDXRB9RqeBdAP1zuAp0WJlbavmFbC/
Z4YxGHlK++RKiwwwx6BHMOZCEEQ9dTY4bNUcUNSicNLFKMk7Ng/HzabLole0laoFT6oLxmaEsNca
V6k1rUGFPSdZcItz1ob462aM0dYP7RPZiEfIUKgtqjTo2AayjChIjdgeGDaQVd2iKDE9r0wGX2EM
+aVuUOMfQwvt0zgXmz6CwZXNmzjNdl0bHszYfLBGQFhk1BcGAStwi/CFcRglUxCiuEjPoDa04Fqx
SoxVyiz0kGyEaluy8ASE96lFkHqVNfNVESP3g4RgqX0c4KTgKFBunMHAVS1U7Is5zNDTmYqjwVoW
v2Zkrx2qq2FZRYcuqEmI+Vg9zNadXSjVvk6HZ811MI9wOArAkXonOtE/97Fa7ZvBt/CuQ6Gvwl7W
a1XlIU8ZPFwniT43/nw7OP4E85JWA+wcKfUYUq5nAUhaDAHkrNotE0CB6heSywWrNxc6aTbXV8hx
0l7z3trmmtDWmWoAnYESuajK0vKgoR9dM76MZYE89qkGtEW3FoDJUBjFxRcRo0D7NNjKIerUEhUa
7SBU5cZORLJNZ/0SEvmhtiO8OpGS5YEkL1WBaYLb11DahR6gBcwSNfG/GkWeXWdjj9WPdZoGLJLd
GYtcHIBjpw+xkqferSM/VBcJRYCs+NJ0+QlhTP0K8Z7ivsDs5SlxKyjrLkpgjhgMREpTdOorKyqw
GBb5FwNZzLu0ZlqjitF4/qxPl/FYTV/bSko7VDZsOUYKwAdo6DIJIFWEXkJlk/LCvsy36dLniO9v
hcb/Xtx7V2T8ex8ayxO9FOWEY3vYNv9x3hy8Fsun9umnD6u8jdrp1L3W081r06XtH5Gf/Oa/u/G3
1/NR7qby9Z//eCm6vJVHg0GY/xjBarr1q6j3sqi/PP15h99DXvcDfofEkoSuwrWJbH8IeV1Ls/Gu
tQh93rb8EfIaHwhrVcM2SOMYVAeNbyGv7n7QIJ3aji0Mhi4ZDf/xw3/3JOaecQu5ZX/hUazpNuf/
KeZlWFM1zXFpmDpyKxbRdfnydBPlQfPPf2j/J8GsOYfeDFkoQfWzIGF+1ZatC8I+qZ6R0Qgn1X8q
/D5bFVkXUV4Tw6lQY8Dt8gtmWD+20xTfFXjubbHeGdfojVqP9QgEPtHLZ9NoBVBRZ967ijthAStq
jCbYUzTZRtW66SNp78wz8UHZuGjS3eMKAo5LHlqQikOAp7s26f5XDaDiZY6QhBjN9kD9vTlOYWXC
NY2yp8bC3z1ySvsEDzzfTQbw/0YZsqdJ7a/oHNp9MNb9tnN9CZxjh9G6oZ/Zn4TVxR6wrGCTmHny
WPXR236uQ9rbFCWxuGtFd2hc3HTyeFZH5igG1IKmRJ8tJh+u7qCMFlSGRNf3oMnQhtKiFx/G7J4K
Jxve3pIJ27fKDCGoUeDgJxkVurddzvvJF9X2D5UoOmQV+PL3jecDNC0IizhtuAV89W3/798brCBe
d72DNuy3w53fnfc9v2sdgaq1GhZrUZSJZ9iDukH768YBKiLRceExT9EraAw+weI7OHbydN5GPVxA
7S6+nrcFZo6JkY9WwnmjmvjzLkUE8O1jI8AnDxFwrvNWMYv+qtCJn7BjoPwiXO1yrjTHS4fYXzpa
XiAqFuawpKGl54Za4GENeroM0mRz3hoO4YRssBteWvLLYYeIQj6qOcwBPvpAKHxzVAG2s6ujkTE0
i/J03qaE5kXSSd+rAWmt0UVifywAMaNkOh5Gc9bWihupB3Ci6jrENv0QZjEC1IFuHMbYHtF00cQB
PPLAVt8+IB/ar0ercA9ZVXUE55NyQDu4WWfVFB5BrdZrvhIffWY1MJuETZBcKHDEeX4cB2jOSppj
kpAp2dqPp5qgygTbiWjNcazNZI0pYnekckVlIvZBFrPSXGdMfUdMmkPOpqjHsWOOzazAOBaO4qPR
Rykf5hPF9ta0jkg2OHhQJu4xCHt7pbS2fyR3BdQ/LsJrv0/EagyU6HqcUySoqC9fj1pgsNXMIPPY
zAn9UF4zElAOQ2zletSneZXhkHM9smSVZ+uvw1QfKXuLARmEZpCOl/P1GEb9KnMq7brIko7jdQZn
C6j8F5m4znzEckaztK/h/1QrpWndawhRKAxiUnDtx3jEjrEWslzScn5bG7MomTPONqansEbZ3I/b
4hSKcEJ3QxgHBVTJ0dbCHgRl+vn8ScdR7Xh+19tVuB2i+cu7v890u02isWh+t2FQqHoZPSiA7wc5
f6VFGxHzF5/097ejnzeEfdh5viGmtw3mt62F6oRerxEPvttDxKO+LlsNk13Wiwgey18w9XEtdc+y
xfnj9xdfQQrShP36fgOCZhr18Q7+rjzA+eV8poJoZwXn132/wU3BNuVxnC3f7UE5zFzOgD7eb9CS
hIJaqBtvG77/ED8pkPoXRbj6ft7zu8oCean1WGy925CR60HnItXeb8hNAPgozCmr8+G/30DDp2xY
tDpr+G839XxQu0HZlekQXPbPG/qcZVWAsa73bgNGx2Aw8gnF4Y7YVcuiSwMLjHsGFUpn9vQx01Bl
wlMxXA95o30GHUQyN6BuNUfKocyYBSPTCfdDPag7WyCP3mM9A4+s+VS7yjqbbesFXn2DNRFlXdCv
yzqCdYSOhwX1tJi9wG4GFBXcF8sGLqxmHcGm5m41A0OzhqWZV1dqv+njsLq3g/5Ewrd4rp1R52eG
9fUQW8WSAgEsuVzfFcIFox7kp/NLjcjLoQO6d/6EXSR9CsOmpW6zXk1ishhIog04EQTpEX475QC8
eJzLzs7wNedv55fzl9smDFDG6qxdAh321KTXJjzY6xq7xXAB0FX6H7vH87bzi42+M6SO6AgjM3l7
mdCQPqT1xtaogc9VEWCRXE47TYn2iKIkJ113kpNk+xyrmZb+7U+dQqYlCLdKGHXX5z/DXk9OlZZ6
LdHF287nLxljeF+XTXt1/tb5T1mH9FNJCX97Pvz5b0MsFVpKHBe//60SMCe1LqQ+K098PkOrDzB2
e1wkvx9PnwOUvaV48/e/DVXWIseHhOD341khi3Km0FuszidgXwomFxZ6mADZPtqoySwNR4dZXAbT
fdMJ4KVoQVZYyylmNt/bg8AYE9kpVKiRCmzSB8SUtLWJ4dYqHET6IFoFDnLc4NnYK8kD+L182ahI
tfaF9bmZghzmIpDGSpuMy05+ZP7EKgEO9A6rn+yhceqPNbMwoymBjyvnRtWXmSJcjM+fsvEWZmt4
P8zt51nP/F0QAhTNsVCIzR6EQ9HNR9Y6DzhNTw+m2ZgUqMnMD343PYRljREyaZllGswf1Toajlle
mCtDwRRixA3wAXv4aeH6YXHZjbH6kPms4PWhinahjTp0ZmoPylB4ioJNjEB+/j7tnwQyKQ8VALPr
YLRuZ7/GDSwB1Y9rs35VdpOLs3JjPFCyUDwAksiqaMq9Pwj1iI4IRc++oa1LuRU1hGrAuhgfCAfR
lwAg6oM1U92EXdLszx91bBcrXU1OTTk+DcS2h4ESM+vE+x6qzk0pBLAnfneKzPNhpnIJfKO+63qu
IZsc9O9TfKjk7xw0uGT5rKEzmpfzg99wXbZau55T1MXVZPp4oMoXfezLK3Lg2F4k2WNQGYwAQa09
GC2eUppe37WjwCC77oc1RZxlaeAYZ9T+yHJzfD3/bmfsUfKK+wl+OxurvDlabUhsmiJkoPWq+VCh
NLg0m7Cj+MhH0LjZhZoY+t4uQ3JnY4acOWLDSenfDJbS3wnODZPZfqhnk3Bm0l78QbceBmR5UcAo
16zLdeqKtfPAk6vXuYLsU5v59gMcbnSTAceOYafsIkCet31NdTUTJ7MSyk0wVntbpWyKznO4z4dI
verMMCF1aF25OTlXFc3EfK4PrRtkl4aKCKk7YlsTm+hAWwiAn2KUNfaONWwtrI8tIGG3lqKTj0rI
DTHzRGZXe+BoEeNDchZtji3jN5D3fLSuzu/OL4WJ16UTN6tAVQSOTLVAUixYq515OSbx6NWh+uIr
FOLHrACSDDnuCqec4MoBtyiyOuQ0t4hNAPLzWxWfNtzfSImswjgA6dliwajGmMQbDgm9FqFAXbHA
D9rIKzkoIUTYzGtp3t/EqnVMSvexq3LgmdDxt5g63JakpZANCksEo8Jrslwz4WULEw2d5nqe7/A8
J7835Cij5/m2Rzl3Uesh6FcVAWSjBTAeOBM6UqRvepx4c1L3Xqjon4OhYBAnEb7Kcv3TEEh1BaiG
nj23h9Ad1vh7Z58YCLdVeROpKItYhOWte5XDVAlStOUUC62VCrNFqF+A+oPDpBTzOm6cryViumjA
j14FtsEIpd5haulkDor1dI/XuumJ0eqR8ame58bC4bHdkwq8hc311OatWNe+83VAMh4UO4VefUX8
kq4C0/08+NoXMe1b2zw5ZAwBX9lPA0YiYzKi/gOHd1kJ56mukkt9crN1UI1eYVTqlV9XVxrebqmO
3Idv5FS6M8rs0BU7mOyivgkrsi8lKjLW1DwY2VwtsYrGJIXsuRDwueGpLAYrpgFU7jGNsfzsawtF
DwdAf112YBsxDIwwbeo6cjop2XcdYOqii7BtFTRDPHvQ8dWpIdSTFBhwy8WOVPsKZlSFyR2qIuPg
FVgALGNXj/fUz7/EWCxV+W1ZGdaqsJklQ7Sxkl6/LvXsGDUU9HWgH4ivGMhdzpdlMsQXPovnrKam
Iyq0U+PoC7p0iJwM1X01j8vINYDD2zo3CLXQlNu0HPIZFfaq9AxFrPU7nIYcXAOAPThVfZiLarwg
bacgP9zE0DMTryoS5IhVByli/YaRdpNOfQWTBIkqfJ9Wmg3oGZ+FJ7JZEEyJMAoUEi46MzocsMX5
JFI8unPaOVwdzUujjlFc/eiAF13opn0zuO2tgBuemdU1UnsfxzDWV65ZHEwIhNRygkUqoPCpYC/m
VkDEAgfe41QS4IxIXwx6LgIyCNhvbG4wINJpoBhfkL2zwL2WB/QZ3YsC6tDFzFBLK85n4LIhpPMU
rBFaF6abqNvbwAm6/XRnV2bpKRlEi9RG+CAjnw3CBp6Z0WKCE38mxw3CO0qPZt8hj8Q1LvIxxeCl
DJQFdZNm6VN6WTGSw35jiZfBqNb8YLqZXQQMETbxLFNYCMO9hrhILLpGzeg1ZnpVhPDSmjG/BDkW
ecpknnS/9hJXqbZzPxuLaZ61h2oY0b8Au2pZxD6RRrgwVtrnSsdFtrWtYW0MKNWWKp0cvycyMYVm
HATW4BfxrEVrgNQEnOoIaXc0Du3stcE0HOZpLrZIVd0HORA/FhqI2ukx9H8foAXOW6uA32CUxJA2
hNJ0oecsziCU4Mzi3rOyoSkysp5ydwE7Ij4hw541FEISZOuvsuaT0o4zaZ6y2jY1dgAFON3BQb2O
jD3DkaFfFfZN7lflfnKtWx2ltB2Qna+GrqcHMyici1bNKwhy4g5hSZPKEJj1WXFh8ri6Z4cacKtm
TjeGnW8c3A7BnjU7tzrAC4D+o+CwTe1Qu9i02F99jcNNWQYIbTSOcU9+EDvwNM0vAVIxKBv7sN4N
mmKu6iLiyTt5fzXnxr4zpwnQkXGqbPFpTsHxHUnna0/ZoENNAVpTCdXccyw1N5NdGBJWVC0JCp1b
pfQ8E9OnAYZ4QzGbNuMeYt4RaVglK5QHf3YEkE1lr8UuUia9gSzmPLcPfg1zGWHAkaqne3Bz3dq6
/U0Lc3ZXGF9GB44XHRmbA0nywTDXueyHliJbn++VDCqf1KRMqNCthKPf96l7LVQ3uGtkKkwL7SvM
EyiTIBC7FyXU16GFNEU+ZWMNrXlhlgn+qFST4PR8pfo3PHZJW3uGC2O4p4RUZi9KJtRN1HQ1iQXY
YBcWXMcuGOkYKCF6fdY/gdKYb2LdO0wl6k6UIopF6RTrovHh7iEwvvEpAW7w1rRXbhJ8rhS73OZ4
YNaYRMN1gJbeUS2oxrQE85UkXp9Xd3mewrUEN1bPoBILLYKJYZfd3g+Mz6FRI/hRze6l24xHywnU
IxqbgwWbS3kG+Bre2EB+sYlsm71b4wY7Kqa2wmpXf9Cg6Ax2ku8tDNouRl0XHv31teroyljdXFck
yfY+rlsG+h35RaoHePQy2SGPaGaeRnljxdg2ecDi8uvZDK/tfmy8siEXEIww8ppRD9GozF5itVtY
ZYC4X20qRweK8NFR3SXalPPmLFoCUkW9KKhLrkqoiyQncSWv0hExx3i4QUrn0AYQptz8tUxqZ0Xp
MFqlZZ+uW5WQXxuffKO0dmhIIL9k4mGaudqjj49x0+R4QtejtVSA6iP85y80qA/IPqTXqkMVgmQf
q1XHoSlV6tPgYvyA/1ODH5gv03TkfvArWBR+qcCULTGFjroN9kj8vPDerdUEoQ1x7/TaXXcNuxhm
nA9obgIYdlELYGIYmKEEAf0OqTLotk86xmcxSIGSm4KyG7pIGfp1jXWPvsJDP1n+ViBsm8/GhEpH
W+4VX2dwkO+IYH5/hxwFgrp5g9vDeQOJGepK8u35JREAN10kMMLvG354q08mBtGV3q3fdnGC6m2/
88fz+UZ9VDyzp6b/7Zx/dR1x4e7qZm5IwP50fd+/K/KkXuFKGiwmeZrSMtI/rvTbadEpQ63W3727
GlZr1urvl1r+uojyYw3lP/69asz/JhSS6fyqHnPb/vYQ5S+Udn57yr/81oavv3n1a/70JQJY/2Nd
R5fHeSvTKJb2QdMEKCNTs6i8uOq3Oo3cZFqqIVT194oLqKXfCzWa8YGFvaO7FnO0YVsu8KimoNhK
6QTYkqzeuFR3NI3d9b9TqKGI/1OdBoyTjiSJpVmuZZOuMiwu4sc6TeQOFWDtDo24PttFWrsku+tJ
xq06WZ4Ao5NN7rZHumAAFy//p+7iKDpmKFSiO2db9gqQ5GCNAvMiC/kfiQu5q10Lz2iMk8rCQado
jvn8ti6cLSbkcjedymEEVh2dw5PcZZ71FawjDICS58QSpz5Ey2nQo41eX4uh2OHTuAQItc1GcSLw
PmSdOBGAQZEpdgiJFD6KHVxFbMAbaz0Uk3fY9XqI+N/pINTlRQ6EHnq2sdtiVzUZQBnhOXP8rFLb
zTvzQWDspzpbV4UqPzo9an3pM456CHzgR9mgzGFbHloGLGpZVBkcF5ezC5CRJ3dC7ZQ7e5InVFT9
pJj5Ti+S57DRT9Q4vGQ44pV8E3emFw75bnRDsMbThTzgONjb0Mb/movCNm/Roic6o4Q94kEqr0be
0D5y7+S+uVk/jrYJDUFqBYK6t4RnCRQ9EAeDGbVjOmd9kRNfOXexEu80ik9QiyefoCQQ28gWLIRh
0wfGCSj5VNtHS092ViwfEcAZpRkOTrqexnSn4BtGo0SUNNupRYr5NlXeZsAXqF6AS9jalnHITe6w
ZqFCle7y1PQCZ8N66iqyQuZwELm9ccoccVAn41SX9WNdayer75ZmIjwB9tq0tkXDBXU4nKEJ5jum
N/Db5P9YRB8QVkCMemG5x4on58T9RvdfHcciDOVLHY9IwzmtzLyiFLRAniYl+aoileWMpN3WAiab
nqa7IemPo3kYpE0JqmmNeJU75Irh6aEX4jRr8HwmWG4aLVSt335KrmW7XlFPppOcf7rc20QsoYLA
XtIC0sKU8m/gT+xtV6bI6YZfVdLbM5ozuHBsA8P0bK41GqOvqbw1fYHfCEsw+eOSYtdzCycevLwn
8hiytUWj6QFtOMjLmxE87DinGg4Xg7lHLmlrcOtk35P9E81n6ArZgqLjKjeVlXwiteoC8OWSuJfl
pIARNkAP5Qv5hM3UWFaOtqoRk1C4BHtOdrL3WYV9mDo4TaVzkJ0TeaJd1out/GnyEgrFAaEvvJEG
BFh920bOVqHTz596E2M9laX/jTyfPKYcG0Ia2MDPClzladLo9PIWIZyNyScWoGoxXskbE5H+HPR2
+cNAfP0Gpfwt77LrIspb6seycF5+R1ieRzHT1BkrBUMiKTBgnj+OYmRKlVQLsgR1ORR2tGkzG/VK
3uRIiZ7llYeoGCCg7WydxtrKnlkVLc5WS8tglIDW1MyALJVuxUr/UdA6zUn3fH4tAJZk57IQcjIG
LJ7Sry+ccfyX1y1H5x+q5GXZ9/qccN16Wj3K7hkAb4xG5enXp3EkwvRP98c0DM10gcBbxrv7M8SU
76oRJVA4w6cRpDc2mHI0RuVpPUVbLIRWY4T2Ds1OPn95xzJ6uB4z6DEKWL5yV7bi0ObuoWvNUxIb
h2NVZoQ1yqqcBrR9oSLMkMRd8PwUQAyYuUmAzwQ5JrW/xZzhcbAYL7t0N2PzDafjTn5dDrBzbm9l
O8UU8skpxLl74TrwqCu0Uyt4rgZxIEUStclVG9eP+iA2cD7Xbm/fkVFC5eH3biSv2xniZyu1D7JN
Qk3YYggtex16XHgfTIN+K8ciAtlHOV6kcqYaglcVkqnFU5bDnVbZWznkQD2RWMDkubbD5zE0T6Wm
XFemp5Ymnhk0K9iZkRb+i9ZAmPDLp/SuNaC9+3srlrdW3p+RhLMcZSv6dKGLQ2iK7a9bxl91HBRC
kZFUhYXvn7ykHxqgCbPByjHzO8/ncroJQh41o1xVKm9h5X8JCjH/8lzkgCzk92zdJHL56Vx1jAJ7
Y6EfVTDCyon8jxghSJhsmO5kU5NTm5y+5VCTYCEfIDFv3MhoQ06ScsJkaXCIGQi7wTzJaWgkl0QD
kfdHXngTk5jifsV01lA1PTkNVTRTeR/Pc8JsQ03TT255sFU4QJlxkhPawJ/Pw2nh3uk+wy1NWDqj
Uo7e/fqWa38RcpnAQumKDkAbR1d/vg8apdIcwUCpW7AGzf6kUiDNkBuXM3nUI3MTvFqq8OTFImy4
DQgaJhrCr6/irx6GA7hdN4C/a5bzLu7TjK4y2g6N55b7JduanPnldGQQV/z6VO/w72+jMzh7h3am
ObauvjtXYqhx6Ki45+qqfZBRH1lXD4Fb9BoLLCjOsz8Rj+zBEyzbX5/dlrfz/djnAm0iWjZtbvl7
JJKG9UhYSNmyiU6dUQqXw0OauahaEsNCNhua/DZ12pUxKMuOabDQ6kfZ2mTYSKaV5TLtkYlFTpNy
/pAhMVDZzQh0VrZXspwHm6FLAN4NEVkbchPMt+4ZIzxahqeZUWVW/ZVsjnKQl+eYB0I4hrgQpBDM
dmK70PDivPAQFpJDliAgiJU7GRXJmd7V7LtSp1sS5GB6tI2c4rHWxBqtDjleQWNRqrsG2zp5Lhku
GoW/GlXaMJObEl+jYIvg+CWWWyvZpkYe9q9vsyYf4rvbbDmGxmLCdhzHcN6NJEh4Kq2LvvJ5IaFr
sTfHMPXnZJU0gBQCPDwUJOiSXR0w27aELoy2hA8R1/rrK9H/on9xJcA2HZvGKtkbP40zZuVHqq3B
6qxylIZwXE3bY+0Wl244reJm4+vWQUYAssvJC5IXl/jEkASjcuCoCbApIx1kwCSDIoOrlMFMXFQ7
PDX/xX37i5kZAgpSHCZdQ3XeD4roaFiVO3KxE6MABugslu5k8G2fZdj+RRwg/nxr6IMkj1XXkCO+
+b4vhKkZ2j5DT0EMzNM6BUhnIjBxcItjGzDvsfjLbWXVCPMkn0zDPcCp406urdC4WWbFkrXktk1Q
JsycQ6OnR0UxVp0WPsvxtkzFKe1bcCA5Kvk5iIHm0U7dJVBpucjTYucgg6tUHRdGi9A8kbQMvuT6
BDvSR9legezsUuYhQXjqqiSmOd3gA91tLC80jLVDiSZptS0AhW2CbuGFGjiHv92A5IzoAP2BuoOV
p+Tz/DApFoOV66LlLp3XkViMpzG6nPMKrduDjN7diNFZRu7MGUj7bLMhepZdWDGwTU+Unc0YUbHI
fVsowcnl96CPvjo/17Z8/PXl/jlqsAzmA9tkZlVV6D4/X21fM3I7wYQ+u8KCJMDLuXYpjPl3VSy2
55WAEqzPp/wfA+P+e3mk/x8huz88GgkI/h3oe3jKAPr+37p7pkO+YX+3X8jVfE8DuR+gTlkmT0o3
VJPczR9wXTS0PqiyufEATUt3zhmiP9JA+gcL9KwDkNaGNXYeHL6ngUwSSzrOxZqqwWv7WxQ12e1/
HLvJMsGSI6GEvACHMt4NC8hAjllWljYRCXJasEmywLpHd2WTBhP1ky++cD8Ouvvxh7tz/Xb8H1dt
72eMd2c138VBBPaNTUnGZulob7R4Uxb95f/bGd51ZESumxrcEz5fMWj/Cvh7+y/CKNm5/nTnqDOZ
Fn1PZUD6ufPh3z2pOBPaLHOrxeROq3GsPceYl7/+Ie+jtfOt+uE07yIoc0LLoTM4zTSqF/V4ry0e
CvxRfn2S91PR20kEmrvwylzdejeDu85ogWflJCWp+2wTzy8T3vTJ0o/3vz6RYf/1qYg8HUFMZr1/
9Cp2hY7rpvZSj2NCMSQJVXSqyYB1+AS6OR4wOHjG5AOhfDRY8mDWJcnRqfKiBC8qXG6dVH427H1r
HSIs31bNetAfFd9fdka2NhFfb8fgqrJ3bb5Pp1stGj1lfLUR4eh9/H3wli2A4WgIZSbTKs/sx1yp
dkpdLcgXbMMZh8mYQj/1Lin7LZa++3VCikOj3IM97EXXDdemUwD6mW8FwLjmP8k7kyXXkWvL/kr9
AGRw9JgSYE8Gg4w+JrBo0feNA/j6t5AplUlZ75lKszKrQaq5NxlBAqD78XP2XjsPNlHK5KjtN6r1
PQDWSmdwaUymT3VHFq0V7cxpWKs6uPfqtWrJtFfNlY2WUM1R3cFYjW0I++79mNN2+h3yHIi+QZvx
DCv2JGGpp5ykB65HKaIdU0ec3d5oQM1Z8uOZx5nYeIqZnBbyaBqnBEOt7KbI8pr+QW+lF+OgSyCL
BO13WTzr5rlN9FUN1UFWBlMFKBvE1apTs0qaL7JVi+bcW/fd9B6mR1w5K2UY1ypmeg13mMXApn9I
swO5y2gYe/OB9vXWJa54pVuxH6fOyuhMLhMqDmLUO7LcJ/HQucC81ddBZ0JWF2u+itL8QgbPyBOr
TIH6FfI5Ph6wikZ5zcynMXnF/sCEDG5CvCPr3MOwc8wpBJzuYtAATOtmL0R4ok+76uSrlYLqab5I
oRzYp6k3YuWLyADEl3BSEpSYpNJRO4M1zFdtPUEbgFSfvw7C3oHJvieNAohp8yHHqwXuJM1Y9mz9
qQA2h5mT25VYfqfpNz21DlE1+0y6faUn5WMUG6CSK8iUKmjXEYzD8oZYZ46WbE8zNqRc+2nEU+vC
vAoP424AMhamAzFmMJSVRw7F9GKxpBM5EkY+h00FIHpFnUW0JAHMR7XRf/Ro9BuIKwkIMYU7hzEP
VX617etdhCoJI9xOENClF+YmrRPEg9NRG7ONiekr1tJDT4Q2ckDIA90Nu9uxU/vHivyIfNgOzbOW
O/AGBoA5/TFOwi3E3XsLWLMS97e0by+jKLc8nQeQ1cDxKBGRkBmO3Lg4KxxBY3VIPMTmHKSL9dS9
xCYZ5+l3SCVrgq0Xn0iVL2pg8I09p+DEUaAHuULO7CkzIQ1lLTkvOrcTqlrZoXktSYpKpXJaBOCB
DFGQRHubB170i9d5SbLlzoCjr0yepPiNiE9fFUQGZcSW9coJoiWC7AAxOg+XYkc+zAU0f/KAAMyz
faxPHypnkpqQYJv0hmom8mwOGDFKz9ZjgtCo/6l/FRuzaDFdR4WMVrRwqRkxFQDRaIXPpCFwx/EM
n+k2v2tj35GnhQBTiHXba++yKE4xXBmHREoleyiT41Aeq8jyHes4p1eM6it9AIGsXfLY4CNGW0Nn
oktSuiBDHqHt2p5bv8xrbMQVAsEeWH3n87lQRJATXfOlza9Mv6HMEmqBb5ufEjnZQR8flttQJHcm
UXCD66UEdqQRyXkdas1R3ZSgiJPUWqmbUEI8mgM8iuch0P/NVvXf7upLU+HvS/tf9lzphHqo6rnt
6+1u0PaR8+eB6T+qPf9/nE5auAzZlv9pp/0/CtAHKI9l91H8r32bMaL851L0f7/6z7mkMKy/uZq6
VH2UncT7UXD8SUxY/sZ0TFArti0Mx9CpAv5ejho6MAXOQ8wdhbm0kXnR38tR/spWNdV1HAPEKa+2
/5OppG78a1llu7pp0M9XGU6anFdxrP1rWWVpQVaGRTw/TVV9cbUfuimHJiquSSMIIldfpD1/JaZ+
hC+y4acdLa7dCmPLC0pW/uXpQUuibVmKdc9mJ3IFiivIIMTV8RzdSLYj3qPyZAE+PYuf03KGxUMS
OSMdzbOCZGeiAV4PJfaHtsSl7k4PUwPdTBZkb6FUwPWO/Kme3ulXHwsnIN2ULJ/cUnDszjqwUhAy
DgbUsvwhlpJjMMygldkxo0nEQ45jZeE6DItEkJgm8DvDm+JoL0I6l75D2cTAx6HdU9rKI4PlSwDL
uSB7s+4zvO7KDhzbW54nnyQkUwdkX4zlwDDBcfXytPyZZIREg0Fed1e7TQ58vHlMCb82Fga4Sd9/
QRQcJAAxr25unS0eSgD3q2hM33LSzqpkxCwT7UlP1yH/oGbMrftQjA+UcfWKjtPgma3uywG+OeCV
p4U1rBKg2TsXgz+HqhatUq27Ka2ySwRVWW4/l/H8mSbGrjWqax9CvhzreqtEYFyMYOdW/Ny2aYHA
GfKhblHbJ/0zjraDOwW/mixvDHbQgYzBQy6Hs0X6EXXHstVO+TrX+tpzShXXS/JuqLWnNgza0hQ6
lhPEmdeXRKkPSX7V7A7TKr2zcaqfh4wFn27MbrJsfksJXE+pDp3WkW3C39C8vgOiutM01t4gHl3P
aXGZw/vaJpFA/2x57pB5UZSCgMr3/czIQdcIOlkSZe323gnpU4fkmGQNd3hu6+cEgbukwTmpysVi
T88wB68iRez6ZUeT6hfWuYSMbKNeCQ03D3f0JnrrUXXp2pmPGaoRIiXBJSGscu7jMH6DHSw8NDs/
Yc0nhGNLgC+WQCf/mXOAsZkxfzRUYJZNjTcSBeyCTdKyCsSS7LYIuCYsZNOLm+inLgcExTzf7AFk
MRgmgXGb2RB6yH397aOWecz8EBKasWqntoJirMTr2vlYYGeGUsBYqDPHN2ml4RDBV1BsaqGQy6W+
DFn9nMLYM+3yOVO7a4C5cdKKm2CH92SZP0P0dMV41dwshHM+P0RDvu2c7D4smaXGHdC5CTGqXT2U
QwU6JSJbJsJdTaC5DxUWEkQQ7NSUxn5knFwtmqluiZGplcbXxXAHR/jgUuwoUXpdRqfOZLDDRzuc
zIe+bn6GJYGCsWi8iSbtJGJunh04V3pcSrXcDPLf7TYgegrpWtLgCrDr7VNXyFPUycHr++CiJ8RE
8M1/U5IOMwHFOEHfmmi3pNfu1CTbwasAzZi8BZX6LkGHOFI79TK7EimQeVJCNCh7SHx1c6ql8VUN
+qGNw03nMtLu8j/eaEhi+jLFNEwHOJJxsDNmvVl/IvX2FXnhyXCjz0k1H+nKHovB+MRE8hRE2Xqh
UGdqunOJzWtTTBq1sjOTfDc5PGKKEX0qEOpqM1yp2vheSk4chXKRtX5QNWLFkDN282NSWvvUnN4p
S7cgrg6kI8GSUnzyNhnF5N4/bVT/TS/gL+3jv6/4AHkcg3RO1xZ/WfF1QyW8T47zU+9womJkdUHu
+ZqgCfUcUnv4xF9yLE6JTbZfUJyom/DL1/AamFST9/dv3s2/nk//fDem65quKWx4PvZfRlW5W8u6
bhr1SU0mXBpExaPu8bDLKQuMfbf0skMtO2HAjNrgklT5O66tYzUFh7JB+RD091IVXlfk6z/e2H9U
/Pzf6a7+x3/r/8Gums72/z/Tn6CjhB9N/C+dteUVf1YymvM3C6/70uyn1c8A6R+FjKb9TWfmQy3j
4qpm8kS18o9CxvgbZH8L+K+pGS7aDGrYfxQy4m8ahYdF5UHpY4Bs+k8Kmb+UMfwkF3WXzbSPQC2w
qH+phXNZ9YU29KZXWPo7Os4bsCCgjHb3b4YIOp/oXxpRjFN1PhFISk7Fmo6g7C8tPNBQU9VLIrYn
jsy6sil6+R3GChoMlzDYsvqK8/G3nwA7Z2rxs5yS8jQZvGSBvHdufa80CRBx1PrscbYncvESzso2
Gpt8XyMQwFAwNYDJlSqARHqZLM4qHJozb1JZqRvrZrVYSKzcvZDnDS3ShmcixWsbp6xwFrtQEhSH
IMEWMuAETDESkUWtvxCfPQcqhPzS+UJHu57HDlC4+sjI8Dp15rFSxF3WTt3e0uGyYAX+jntywAeH
MIusyFeJEz+ShvulD6NAOZ0ZCz7GM5c871BQcWgssiwdlqcF1lNm01QqYJZ4mSUepRZO+1qXr0U9
bIGALLY0YjlqpG9dNu67ytqVffpWqeYvGaKX1g1oj6TdBgvga+EQcGKWRNBZYzh7o1D2RWKUHomC
pz6ZbmVbfejYkqRybB12liCHI5Ba8UUV6VNsHyvN/pbV3TDLT3hG5JMsXC5X+LVRRv6U0aX84xXk
UJ0zKZ7z5U01ulH4sYjfsdqXsylWHPzgYlHiEXVzmadmj7Trg8LY8KxinytgC1U9e68yjK7WOTW1
nqw9ylRR5j+u0RL1qaj33ZC7qzEeVhjkX2VewrqO57cmsgSI+PKrGRYT4LSoRgp/aGLbM61aRZel
b8/kAqa0z4xxXUs2cABjvpJaKWklclXDDCHdkwlKJU6u1U/kJpeKt2QONAkBeCALPeSOnZfnpccv
wXxkptKfpifF7V6bHL1xNsSok3PsRvjH4iqB5zMRsx6AhzJm+Ss6cvjanBAA7EJ9QkumCVKfIK1o
1SvdZ4M/ocwxl+qlLn0bgqSekwstJH+8mHyyiUFfgfi4lLQmmszeuu38VFOo04kh4bab76xFy1YH
4QG7Tr2KiXFhM0d7X7vVIYEatgqEC5o/PhB0QD5Ek36TYtmu7umDhF7E/9VaiZWBvCAANpgnMcp1
zJC5iyP9JVqQlXmZJipVWp6jD9NBRSsd7+0MCxE87LS1HpSmeB3c8Knl5mhdtkddSO1II2nMtmZE
M7MFiOo7vfprN86dqNtf024fxhi+E6lCnDuqkIqSPJq64tQSjUTAkbVt8IdIWHkDRvlgWN13SbYo
zHcsiS3/QyMFnEcCoKxMvKDoQMYr1WqQ5jNdVnPVKnhq+/rSTmDZA7X71rr2rhjq41hn8Tkfeupt
6FMczhQiB2L8fWjAWuiQbldlWyVseZLh5USOQ+oVPQ15M5cQTOl4hWub3jAMDSuN/GiWarNrqmmv
/EHdtqsnPVF/Ba2gzE1hfJQKFymJELkFwY+WYvvA10K/SFmrU/zQd/E5NOidjJYBgbK2V+Rre24u
fCnaT3ToTzB2CGohyqC34VcKggWGak8ZctTdL0LOECvhyV2VUbCrKEakaW3F/BCo8t3tofPo7Xyl
hLsf+m3fuFedOK+pkqhmXExPCshYwoCwI1ot7foy8ebK3IbL4BtraZDTh2wthfzfAjN3hA+vL63C
w6LxIKTdbTSCCax64ilNwBBb6CWqnE5YJppxzZC9XfUIVn05VsdOcYct2Z27oCCFx8KX7ONAPKvi
nIPGXdUjdnLoLMVuDs49PiAndL0keDf1/hBn5n0ybK1ovPZj/WL0EJGN4amAiaBVnBEINK7gSKtD
f1xipDuaW7azh/S7tjoCfXWLor+/T8sALVlFWJKxmTQQG2rwhj9gPVJbFsTh4CP6xOgyUKeZ9CgT
gnDdHcFKLzWuUwhpjuRRcRC36CFxYvCekBeDHCW6W/Vse/TFjE/Ltbqta/NmjLq+FKz9LL3RsY8g
XDtseMlgb3QLe1k0E7xlZwdapJ8Fxyo/mraRq+z0voiIR3HPU1Nc2lJoqy4gLWDdhTpwhfBMD2Br
YWUJ+FKm+vxIri29gwC1SsnO2ZGKV2fq10jt26VC8aK21jz9u1UmAKK18g0DGydDbl3A/w11cqeo
yW6S5Be1ugnHWNyVKrkIStV8a4NziFL3Pe8+1Ck7kuugOZLkx/HSF/kCRZ5pExA70bU7XQGFRqbJ
nRUU3z1nZlVx79uyegOa/Fwr462WaOGG+SWsqj37kKHbb0Pn6rs/NpJqy4ihqbQX7S7onN6r7IKT
XfyixWMN91Z+y5lYqJlhvq09NbqzFrx1e2ZanJzjVLnhVgYnKT6F6K8ZTNZGP8SQRBrCKorSuUZu
c+gi/tFi3Psw5wyQWxrYJwbdq0RTD4WRfUdW7s91ASQyuDXzHenid63h3rLCWtuT+Rw1M64ZHxSZ
11bmhrS6o/Uby+pgLm17Gbtvou8eBu0usetNWnKYtcvuVZvN4zBiKS7IbbPCY0Sk36yOeEiAEvbx
qbLDDyxYH1CQuO3q2tZHxCY1sxCi3Cxn07TuY6HV5znFs2Ia8rl3BoS32kfbh3i3u3cnYiEZcdEV
8yshYu/KWPzoozip+bjsPl7WNTezUVlb4wlDJceppEo3TmSsjSR9ilrrsZM7XFA3vW/vFbR0kqaH
Y9+VevgYSvfTSTADihTMdZpd7UL18xp4czEfDYUWs1qIK9vlNmuNTWjYJy2ovswiJCqrdD9F7Z6A
9ubXSFcI0lT1XZJsYmV+7zT1bJF3NlMCsm9i6Gqm98CZvqMgImld+bFSSLUzOEWURQs/gVla6Phh
CnU8n4xtyYlxcuynuLCIAGrBXITJPoKijfV4FwKKKdtHorPJqlQNX0VEvwor61yI8NUNjQ9Dqa5z
M2wnOaA+YkqUwZnGIP8WqCyDo1scMwGxJi0OdE6Ocdieya2/EGeGqcl6aaJrHr4PgN4bbt8wBQ/4
gI5x6wAXtHamyrRssrdROL7JtEfMFEAwsPRXo+u39lKO6NpdGTs7a8ySVThDY2eNSd2l6mv6Y5PS
b9efwlo+tRI1s+BYrDOcSuv4ncd8CRJSX0ReklOTQ+IXrfTRFbKHEUfqnDmovolZpw8kaWWJo6EO
e0kcK6b8BT6sr0Np+KXt+EXf38Z+OpdYWIc4PixISHUID8bk+Dkc6aSKTy5JjukWrd1jqDlnQmj8
ZA7ZVZyY6sS5aSTcKPmH0Qd7bJoXU6dz5kBVDNvD8vUsLBykuUY5jnNfGS62hq1NqDsYbusms55y
zMtNGNwNxfhmq+FWVspXEMEbbErj3pBMikz8XvyTUlE47lKOgMWuYSgi9lPDBWplXqN2Oldzeq5Z
aZvxdaq2GhdTM+dDkbqvYiy8QdPvpV5tVCT2YwwudErve0OujREHpas9Clvh6IGBjUympMXSkCj7
ULXXpZBXhWyr2Z/F1zz1G1esR5LXYg1yV1iug22dMZzM9LcsZy+zy6szdCsjijdLO9Whs8dwD8oX
pMl1OZfPPWnNWTAccIL7GYO/GG0QTplLM/LqLDllWufZYXOnyXwfa/m6ghaP+x6w7npm/teYd7O0
17qarpOw9vIy9VwzWtPmJW4yOQca6j713KZyG6vmmpDkk2E7K33sDst/a1Cr6UT4FWlWTHE2aZ9v
IKAfBqI287n3YPTvE6c8OY19Xt5cw/Pbm92W8GyvzxejRX5Y/nyqCPqK4QZkxLKI+6WV3OjD83IX
HCoGJY0QaLGj1tLP1JZjh7uzjW8tjx7bChkU3bCgDDwoWNuGFLQoK1FdT7tgoTBEJCSOMcOrDIdp
4GkhVUR1a0K5Viyc2s9xC8jb6M5WbT8DSb/nkdzUVCahpbATVKBZm4OrNaA8S85ahg8C/5vlaef6
We+uBbQwUlVPy09ps/Z9kuEvj5RWIaqse3jgDeJZexcBMrQI4sxwQWbAKuDqV582Y9AaRJXeWOeM
cq+pP8B2E1w6zXsmUjenTFdVFa0p89ZaOFxkJI9SbSAKuH7DRdd4utpi9lvSf4wuvmO6KeAnLDdZ
HyyvoN5cfudsFzi5uceuDNe4BlkiOYC1fxgteVxiFzLNjJysWRcad1DOWxqrq4nHRh8JKSG2tKYK
Ndp1yTS6rrod3ozV2Lke8O8Tik42pGDfBd82QU2mHh2LWlLsrkquoR7rnnPf8fpALzcppoyIgfeE
bbXvbPSQfA+XU3DpAMvIniN7PLq9uoui6USfwC/jbCPbat/jEEYld+qotzgbnu1Q+GkUP6shZACF
nIjRuPQarFB3wvRhbIqM2aXVrA3pEK04HhWdnNZ58BGGraLO3DbE1WOY3LIznFTwp0CNq1rbRJ1L
tdme4dChrdDouAKx4Ysfxfla8OTkCkW8ruzN+NmAmS/GV9JIN6J7K8gJIOlEVr4G+i4f42NvFjsj
LT3VVu5Ng1Jb8NhnLul98rQ8z3afr1XeIYnha4YqO70kjz121zPqe0zQToMCmdgxmqrgceBdDdPZ
JfE91xpsnzBVlQ0+ml0ayHMaGiT72jdnss4WC2anJp4GR1s1gar19qUPVzT2/HqhaCvuFV8Vu2Ic
+HYVswY2S1Dh1Ymz/SDKfVFOhylLSXk2PZHpexpGwNrIJ+/1vdU0PkcJn6GuRxoNzxFhOSghZghY
Gs/Wsp4JjrgS40QbiI2AvhU0n0nFRF+0h9S218uFoFuz0fBNa2ru53TqC7eoV0AHX6pSEE3wbg35
oYgiEK6pt/yoyJ52I3swFD7WSXurp+q2WhA2Vriz6OdmpAJFKrplbQ02/9iI7jAx9NCYpsdGfKaT
ctWr+dWxbI7C7ZEsj6cAX5nPJOZptLN1i15Sa5Vbp2hMntEJZw4shuTUORSKtJmGfYRiU45MmKep
2llFc8wa470q3Bt2jeeCRg5SkfKnYT7jmbE4QXv6NiTWsKp+LA3yV7IcOxBMcSraoBCrNnH3UzG8
//F3tphgFZLN6JWkCKfjI98uzStnneBkdoRapvHGyhVs1aHzYoolS0Pqz6HySzgqExWHxMxcqBxg
9QKIeV7IJZ31VsiZGUPKVRg587XujQbN72xtFcSkcQmtD3oFwdAzeZ4xRym69qIGFMGEZmu683NR
4rwtRbcVddyubY4niak0K6wQRwQfipe7dO3qrtfWpEqbq3EYLg3uKCJL4xWgngJP/LBFcvtOFm6z
IXt8Js/sQUDwN5Tll88BB8kJZ4+eaT+i43g+xfqMAVtDR8BXk8xEljY1vIURK1MrfrGi/Mz06Tw8
1jBMSpi9k63va+jBDR14WkKx4LUkCWtspEHuQ7iARiwHeiVFxGRuEHdI4belpUGnRLDi6fMpz+p1
KFjIgnLKLiYSleWe2lrEXqZnP5HG/TelfRNW9lMmZB5pMz0j8mR+8VFvmohPMjdcKFhB+2YYf+u6
vwwpN6RULEJ3Il7OehHzy92nflAu1IDIPbi8wBTcdVfHr3Y9Q0JQeKuy05+NCIW6vWAv9XeXsA9s
XTfbSH96d7zUGPMQJRUtIqnCD6NkW6rdR+dyIaHrkf2HgSg0tG5VssaH/eCpesfTiBAkT+9wiFXH
EREQpJoPTKW3iswIegXhV2fNzaZR81uRXCwKJtQlBM1CtP1plQ7oRfrlumwCVhITmaIXu9GyufKS
99JMTrxF6kHcTxp4icKWkzj+yAmhGjnr2Xw4uoQriRBoVgGe0zDjQhnhRsycyMy+imHWRRtrYnxp
ytdm4K4LnDcrrYL7dQ0mGhkNwUXrOgl/CX7VUbVYjWfXxXVQnqZUcfdtlz435GAcoB+XfIMA2Ex0
FoZCX6XBqBGEY70qIePAkvHFce4VP4k+Jp006jjgE1S56QDmrY5KX2/HrvkkP/RLb7n7Lm4MGYJt
TLaiiaaNTPNzZ/G2w3ASS4XxWFr3RmjVR5U5X5wxbGoswl4gpGMvdauNPsW/E2IwNN1XhdH0qnWN
vWG7fBeAgwaEfmxVR8LJKZPvOubYTOrfUx6AV2tG2m91mEBkrD8nU3kHfelgxvTmJfTLWS6pWii3
OJq1JT6KtB4uGeQiHJM2udIdoCzQu7RObJWwqrj2h+X82xC7aakR3sRNW9s3Att4alWYPnPPyyUA
PGr3aVdEHAJnYqQ8Imtc2vJY8LTKPohLMYplJA7Wac6I55kqsp4qPWFPdUxc0AWFVE1fDVze/o9b
C7EClKGKkY1kA4yi1Y9SQWDQhktVBiC+Ky4D0Z8EhfVirzewuYmvCY4tRCzS0gnxHGlVhok8aE2C
vHFv59Q5Y8hauqxKuQavhS/Tj26QXl47xmvK2Oou1+jlszKP2kC0U9R5apud4ZWgagL1kTUzyoHE
PhAQdyvN5CMvRE3YOHtp6DC+G4lZX42q0DxFm6maCBky3k2TpmvjpEed73FoAMNIM2zOy2+Bs2Oy
iFnvSVPt0roCmsl7NCiwCJadvDmGjQFFvop0ygYwhuvgN0jQYKmGGPy2TB5MprFg192evKDhkuVW
sau/OvJrvb4WxzyjlIj5YYnJ0gfuZ1UsW4nb2IM/GX0PPqR5ryR3VxUsRFrIw2WI5fEoI4ReHS1H
TKukrdoZHUirwPZFLzPr+t0wZF9hwwolUvRuw3gcHPWgzMzCNZKZuij/Acb9ExiSK9EDhEfnnxV8
i8E/bCDNlF5XYsmKjQJ9WjN62dIVtIIH2hxsZB2norFPt9J1Lmqam3d2m+lbs9Ov5Yxk0HG6W7mM
TUgNaICDeXPqGr5dcpVtd3lS2xJaOPFgC7lTL8YfmKmGr6iEGrgDS5YetgTO0A/rsECjLd8Nrj7S
MOdXkyqHV878ETWXqRZWT4RxAoxieBgyhxWPr48xq6Bm0zOMk4tdOjcztdgzVL52lsV/5Pp45X6Q
/hDbFtVu+MzZnrqj4N4HUyKI1A2rO63YI2uOtn2nCS+oh5eY3v6+ISt1JT3TJpkQCSsZ3qn94wYa
tdqUAlsbbQ4w4+cy9kKswQVLVHfXmKhM3TEu/MKAIIswaaXonFVC9vmVMzUbYECrNk6MN3eQj+0U
vUrdCTZtOFG8GpEXl9GjG0JOHyKSInIb3UkPt4huRvuRBtXoJ82jMPjxtrQoQKzxDOzlC9km4xQL
hkMFq7We9O1k8KBYZUdHYrJf5pz5zzgoyaayKVmQ8rELQeZMFeelDK1NgoahlyzSy2NijNPF1KCJ
jTkPsqZz+7tODb2wiu56JX20JtAmlqqseheGfQeNfL2AXsJUu4xMMXd5kt9m5dMsU30tjNH10UGN
B3yZwA7ivFwTnIGIRQ6h3wkEFnMGXKt/VETYnJyofDG6FMfaLHCakLAaBZb01DkEADPgqXWC0bOa
0roLm/YzWNAky2x71yv2tatC9cQlUk9xbL8Yof6AU3v0UzePt3OuwJjXcwL9psj2ycqMmQGSSJsO
+4nmyNrMW1qpkkq4msgKMeN6RAqVu+uWwZwfL23RSmh3vRb3VzHkFY5w2gAFpaYWoYkc3AyoDGyX
usn7JaGbR2NKv7Oox06kp+eyz17VedDvi/zRnseUjhMSjiJ2/ULntATpzTg0SGTsuD/pbsdjZ0zU
8HDs6jBKfRDTPpPKfFPLIOaM0HPmaaFYLDZ5+parvCuSqxFHx25sCQu305lSuR99o5ePrmLJHfXY
R55OZ6hE9srUTIY+dd56nMyex5LNM+qaYSfU7oZOxAG/hMApGguOsTEn+JJEKJ4dEhZCecW9V3vR
7JDGaJtfjs65YyZPDkDMrhnoNgXA2tiQRq9cdMJEN/CrzJoHDQb0jHdkhxv5XjONi1Ubr2OqINd0
SV0Tjf4oixK9GsVSM6sD/avA9mJ7h94gPg4GgzOLcFeWgTaZT6QAvYeaHmyyXmzkXM37IZ25RRzF
ZPZEJCRhXlW3zzOQb45LMo3efQD+EicdMYpmKNCq4+GORD+mRYHrLACdtZKNzENIu3huXAKzrnTZ
492QVsZubNkwNFM5Ks8R7R4vfCpHPfZvIfm1PuweqmV2UFLTaVUEU+oNYbl8E1BPjG/UQZOs35Us
vp8q6NIuiMm1IEBxKLsn05ViHw1PTjmKdYrkT2+bAbhcyyqEuN4dhbXRcagBpoB+qYwdkXiqr5jZ
h9CYDEWAK7eG/RGYsNF7t6JHEHWveiO1dURrbgjylCXeqckqqknVrHkg2iDfqHXfeINL4yltODFK
IqxlA+FPC9NynRszyRDTMsumKJ3po8qGrTNW0gMFJvYPjbWIFjgScIJhHdagQbUZfZLR6scdyZl4
D+wCUkRTtDwNcAA3qjK+kuFm+1LpiMnrk7PCLL0s0c6Gon6DQqojemfwaRY8vUoVBhuHg9mcNu6Z
4PABLvCJxiny6Y7TRY8HQfTfqYXMPq8Sslh4BHmYml1rRR8mV9Yy0nRXkqK1csz8Y0g6Zwv06czW
A/UMLRvhdhthITRj+dD3ej7gIUWWLpOFMRxruLRnctQd2pN2yfxvQuU2WQIomD2+ViiMKBn57sxJ
x5wgZBhVUQ1UtFHVpEaer0OQcn9mkbHFphXXqf4kQWneOOUy5wqVva5Jw+stqiVrOGoVNVqrdkeC
fa5MXoirzX9F0r0xnSZPhN3N0wrtoeoFbsGOo4/blZ+Te24kE5vRFfq6rpN7kQz9iXSlllCgOJhO
bUzpOoaxiyYjXneVCoVAMV868qT8BGFk06sb3chqL+yTlLgpxwNEXkH+ajjbre1kXIlJJ06SmXeU
UitoRbx3jejW1CByObLtyijvriRdfRYzCaDKVBMaakHQDNPRt2ddHgKHc8doAZfS6beTxiO8sNRc
ptOFs6rcYEC+Ob/E0wMsLcuvQXF7RW3j7RjiLfPQm1IX49rVMmujpDstpqthEMawnqZR95NaZUZJ
7AsZ7gfbxHrLZ+k2fHAcJZxstCjwrKyyj701rG12vjVLPVVQS+B2Vat+YpLRqIfGOZiTW2jrF9ee
YgCEHTRwmF9mbT9GEU1nmSJhC1zArVVpr2KD74IzwutOjIqMR4SYKC8OEG4bb9ZMqHfhV5LO6joh
0sdzy2e2UWutOdtRrR0aEjVa9+Rl6gSYB0Xaz7UqX7QwF2v0staqLtIWyfogWcuneWNp+dvQ5/hb
ZhZ1J619lzXRS1uWy6Gsad1g4KA/dnbr4diHS5KK06R8cnVtqemJL6C558x8B2Yx2bXK0Ppwn/+L
vPNYjh3JzvC7aA8FvIlQaFHeF1n03CBoLuGBRCb80+sDr2KkmZ3WWnQ1yWaTLIc857caezxrZW5S
xYgC4hS6A7/O9zo6aKJ61bj+Y1268crpvNnK2lzJFe93dVTF7LwJVIQcjiptl4ZRy6X04BAhFLDT
o8ss1MkeFFC7AOuXIslXirREq9BXvVdeAjCMNdK9lZ3qT6Zyk0XSsGLoko/qWNJMSGmoB1hQD8Q6
QrHw+PmxhkWLn5bVHFm2zM4xSXWbIMzW0qeUc5hI1iR3N2KmqNQmT4lAzR0O+EZ3UB9F+lpqMqLw
wiy2pgE8OyoyoUXAiT7449qXNbSSTQ9xlcZr6UYI2Zro4IacFbzPZ5wrxLJn0irb6ljXS/tYS5NE
v9Kh9TLsV+FwB602riOPzCAv2YVas0+HOlrR9kGhQ0ODrmwY+YZMvDnGcJc70SNoJIIisicXRWjG
a8+lJK5HKSQnq1wwwtGpVd4HZNosMk9PT6YpdqGqJ2hJem5on23m6Zh+IUH4Y4yhJQ7aTU9MHqOz
qwHDivdMC8cFKMZnCJZclhMFv5r5TYMtZ3kZsH8xsbN0BYqlh0JuUkIcYAra0wbg1cTuz05QPREe
Tfxj1F0c0t17u7IeHMSiRkZuxrz30mdCjfCk43kSZ8o6h1sXaI8mge0gR9Cp9mZw8J6RWLnS6aJw
0pKQTvXI0GxtnHeP4NjUnC5+PPEn6dlLnqMtIpmWYmWirycX8RFxHSsh2j9JNKehpsNHh9Sos416
EzlsdgU9SkGGBMjiohjAf630IEnW5XiTXSfWlnK+Ysu4S6dgy2Tu5K94aYaN05qIZAzaetll3oZa
tMhuJYyr12RLqVHSW0Y3CwnVgvzVZuG6vOdQba1qklF2MBGUy7Mh5APCXg68BzNg2DFwqy07Wy3D
uew+nzvtnZ7/p6xKsra1YBlEGRoqpvai8vIl8ZxIXSfgBZshiJalLBr2he5QPEHNaZV1wUZ1to7U
Of2yW+WtgtG8JkX22E5SW4+aPlAy66HHAlkjFLEDSfbR5hOKvOiCo15a+FG0zEe4GxdzbwxtHPWV
iEumbcznde59V2ld72QJqxN3GcnQVvJVU4jdCaYaj0eTyycIU2UiI7KI7yKIX25FAGii8TtiLw73
duMhyMJxesrDkI6b4JWgGoA9r7tPE78+6HnzJ/JFvg5iW1HHPaKyJ09nUreI/pxVTf2E15briV5r
vc3X0rA6RjoaFVyXZm/03ZZeMCkikbY1j0I9Lj51D/RbuHQ+NcLbGDpSLYQdewoYl7KQq8q0+XNj
42nCZgTuEK60nJTszq3+qIC6i8aP3YMxjmDm68Dq6nUnaWAZ54iwAuebAxzNCGjtwsrmIqAYnqYp
2CHno1lNlj9Ygg+VT6kqbr2ugTKYlS1cvcpQrzZ+TlZtOkZyhwYQn1pEcGf5LBIJe9n2e1Ha+ymA
G+ur8azNLVTQ9DZSKWZmMkEQeIe0DmjG0tUokB9tfz9OOuxE4BEWOdDyNnKph9pg988xFXKtXlqj
dhN1s86qDJ7X9zf5MJKxOsItQhwDJcbW+1Ck5G6I6Dnv4mPemPRQFtkfj9qiFc4CZ5VU0ZPVJOaS
WmKxCXz3waz/oLws55LpnerrnUj7mxIxV804LAnyTpfEVqdrki8q0jRZP7g+LwxEZuscoktk9LzJ
LHgi9+DOIjp6jhnDERrIfVk0HY81LjzZ6E+N/zmUnn6IDF1fO7ChrvfTpjGrc+nAR0/xXm8cbCw5
0cqWMR0d2DGL4NhWuuiwfCY+ryptoJfIn7/7Ps5J1TRk7uMJpbY9ij306RMJqwGVxhxHMG3UDERv
hRa/6YyBOUmlJ9c23Pmxdjdj3WxS8wN8cMQQp+MFyaVxHNPgVfQU/wWs6/xW+daVPPghAjnT7eUa
kXSzjIO3jP106yaU/YbBQKVP0i5LTryFESK6SiwiYwN55zqQVWj9tEW2HFIrI6EccgZfjjNQ9ZAZ
QEAGv2pKEmPhKdqIGzT2E8jFjGEMzH6c4wkq/qlCdeJ4SBfmRNJMz9d66ztLuy3vLMip2jW/g4iX
lGqJfqvEPfgvpcaUY22smsVDewvzXKExTLNFSSuiiwaQdfVqAMVZkY95I7k6KvyDfZZus7dBQxmk
R+JBc5N4UVMXzcjtHysLT6NkCGXyAAGIqo3uTTeuSN0+N6utk3R7QgP/hGjbI8KPpT5yGrB7Td7F
C8iUZw1BBco+q7fUdLTK2nV1NlN22tE0jIC4FN7/Gt0YXObaZGN0GiztCMKQHka9vugBDVnop7pF
j6dhiKlD5beNnfdVSHdYUanMlsAcGTVfjo+FyWqsxcRY0ITm2W7w1+gBNeuawTFociRaAcnlQYuY
L4K8LBwb9qn02InrYEmP+2HklYojuM7w7hqv5VxGWI+3rkw4sDVRwTZMi5QqENQkAw2vJGYBn+bb
Mh1Qm1aJtgwZDReWbF7YicSiBcxPMUGrKCMwVrD1U3ixKwdiLALjw7ccYLe0O45jywke1WppZvKW
NzrSiZp7SxrZXCmxMBOycMHU/Z2NScUejGA1aVhH6DX6hHW31j177kYo7EI+owV1WgXxK6vQ9G5g
FCf2DqBOAw1YX75wudqhBfth0CT+g8QYRZtm1ROT1vG06zEccLmulVau/NCC255OVoSIKuhtdjwR
YurKt8MwxKuW0AV8VxGNsxFKvt6auMCjOuSldWxqNibaVlxae7mSeWO+7fJkyZIA6phGCoca9ged
iwLapcUYgDYBctB9nj8xaD5kgfceUz7B8Fy/NmTQL128uVBoq6mJnWVCEwQi1eGuqxmbrXaf+TAV
eVcZy9ZGQRSpju5MCrPcKdwbtGDrjfaVQrosMkfxGGM3i8jFQZrLvaxZBZuxvAcdIohTTJwOaJ6j
b+mCv4gG22yMLUk5oD7jxFuXZXE7iD5m4ffvVG54a6pesMel2rOD3rJwsg7SVDkwBOO1cq1nIuMZ
xe7HAli0CHWe6L5yl2zT67axfpqJ8oM0WI061tXQBydsSC4PLEMutB51nz5ZJpuot+t6/MOuaE+m
wO9WhBnS4rT8tkcEiWh1Hm0VHc1w1StKkqOsEIgmAlToGeCJC9YL+qAtYoTlFplv5BwaK4/qAbfL
nhAYLemOWAtZn0vqGlZOM72aGUo7GlTxq/gfJDABNE7GPmzxwgPwFa53zvLh2zHOWv7iFsE7prcn
abcLdHXfYw7nCUj0go4pRpGOfi7lJbRsihevA25kbxpYBvCv18FnP9WbsbD8VdAF7qJsejioH4HE
dK2L8G3sIR1oXiFK6mbKCj7IMOx179fHGplqNOXBEhb54iMAKQwysCyrItzQOGHAjJke/BMrYbMw
a+Ml66tX0emvve6Tf9B8YrOmT4HCc5cZY5y/iDnqc5LNc0Tp2hp+/RjWqM5MwbvDF9juJoBh3sac
ttSGoECX375r7IM6uw+RpcaC1PRq/huIBDuOJTECQ4isK1UbO4HU1oHribSafJC7pka3IY2OoRRK
HfEH/Th6y6HHTlhU5Qts02Osj0cnpSYBuGLHmspEGcc3XWMMx5CAgMW982mkR06fXTzNJKe93Id2
9GX56HSib7fFmdDG2WOhUh3GfdwUifVJgj1ySD167nXSKJQ9EuU5vFB0lC6VA8YzBubeNrt4pQxr
XPR3NMEq+he4U3VhstvX5oOrVyvVGQtaZJIlhUovUqtfvYmmjD0H4ie+RXs5RmjZw9pZRWX3Zs6N
dIEF0aFNPh3dAWm6MnmmOeRY93TctYmHU0KdxpGhIc4Pxly24UzULDj6PuRuxiS5A+mzlLAIG6J5
k+74JSrxQQY3lccdh+a0V2N7Vyq6Jur+o2yZH5Wa6CJIWDiPId1NS/hXlCxd+N5EsIW1OlY6DDUo
kuknSNC1r8ynxMnA8MQWID6NNxyTS0EdUJWbr1HExJfpbPM0DO87b3xsdPfsO7m5kg0+EDM3yObP
T3EQ7ZO8uhVTduzZSgL90UZlCPd17j3JVh1uXUN8aba62Yg5BgDyuL8HmX2pCDvCcjFsWXyMsb7i
iztJ33xyS8rtmvQTgKg2PCQ53kNtNJfS6LY10HqUqduUpoq7S/tOT0x7YcRMoN2PG3b7yBtQFoQl
F35pYvS1CIsorihKGCJLWjMcQqtKum+S/kRp2CXpw0WvfCyCkYOACamoW7sfXduirI3gWQNOJaOA
mQjPpnPmPWMtfv8jhcAx7Barw47x6BkRa0QxCVf6tMcEoKJ8nTTRbsqTP5Nmv5PqfeqSn7Y0Lp1B
7EaS8pIenelNy9JtS/JHNaeGQE9T7dggG0/3iWRqVD08pho+hJUV69+73PcE37HttyrZFw3JJF6O
azcxd1X3o9njWY+aTUE0P63rY8gwN7W4gYcK60Ii8odi2piT95GwlvBMR6Dmib2cGYK8ouu393kx
Gr5Ml9ahHiiLNtPiM5ZiY1IGzgqJ6HFogp0lYuIfXICqiG2GkYEfa70jqEW2zHXDN3nFzivZ2HAI
oksADwnR1drmD1QWOACl4xWn0UKUvIiQiryHgIcL4J8P34nAV/3mW2/iY5gYF3949nKdrUXAp4+d
vS9b50aDTMzjJbG8zBBkMFS3Lt8a1qaI/XcnjdaeJIOvjKc/Fs5YZBkTRsziZYzdb0UBQJ1McNRE
c9JQTC3EkHNSCkl6CMStb4F+VQSnCG34hBnxCRepCNsImIHmvcOOgsc8IcFsmGkqcQ0C45Hi7M9E
Ut0DBbrQm+gntNNr4dtvDTzQAseWKlssIhh3uAg55xhjrhU9KJpEQplITIXYvcuWrsa6L69WmL2O
aS0AOLt1Tn/YWrQZ7KBZ3wqzJr8OOzGQIi/ZOkUsSbST5rEwMOyKhe/mP3T9LswCvKh2zmaS4O+Y
KBrn/l3bgdQRpRxSd9r0x6ZIwUue+zr7FohyCzt9aIPpC1pu0+sC1MYd2GKbb8FpUopiE5Q6G/OE
9Bz11rqyMDCZO8149YBxfWPaikLu/Yac3aA7GFOMZFMn7zkDxM5qc6vJ6iUo5DnCfO3mbrNALcZO
6NVIikwm17ShsrtFCoynbuENvJMIBUaMSAeEK13cbvD1+PJR+7yEsffErnRv8WNz20OI48WPJcL8
8G+UMqFdBy+eHrvYem6iaWdMTz2aaOT3Z98vboVkpvTJcGm64Rk/C/4pDRNVNXj3vXaN6Z916uiE
X8Rdzj8lcpaCbg3fGd5bj25sVwEYoxK9Ykxf15WXLWw9bhZk4I4oZmlKFgqlXu4ANNjMZWWSH9HQ
GuAnWuB/BzC2+yEQvHagyBNF/rTbx6tmhLxoc/vsWX6+rCKVbXrbvhDJwfZtdxujah4T2xK83aan
wHQ+Yt9ZuwHPOHwer2+3Fws22ovdEZpgVCGjpbdsJ/qrSCKpwDj0lQMItCw99d0qKueTuN3Fanj2
5XzNQa65aOL8qY+rvZ018zsVl4tLlqUWD2srqk9FE2+sADjQkIIjLvV4DZbpt2+Xj0lNWhPssKyD
YMnSwUOpYubG6VmptyBNj2XVPoJCvQhLoBGrqne7SBn56JnXMucOT9lrGV0tPfkDbJOa6kt5w0dZ
eieGqJOybFBl1NlFnZ2sLrxkdaYtpBs+Ue7r0duYM65zvgcelfcMnIvMn64A0wcP4GFRdfkD47Ba
iBDFPdv5oisJSdGb17wNO45+QBWh3fVV/OY5obGyau2xbXlEhrCgXZ327nUbbCyM6uAA/aEAH2pk
vx04nNBYEMLO2dXQiTNn1mOzVMOT3dinHAHKxjPVc+wiEnDgk3iUK4Ad1lFjVCbodbJ3p+57/vMG
ET2NlLkZwuICKNpLMg9uLZ79BboiacUtoKoSG1m/o0Ki39vkEJIN9hZd5/0LMI+6fdL2frGvaAJa
Ih4IN7QELenDosJodilpeXcpdLRjdt6FBx1wbk+VKpCRVR6jnNjocPDBU9zhKfLRvpOki4kghBnV
29TYOtlTObQ4KNoCXYeLNSTOLh1x70vKZGLd5/0tW/Qgw9XUBntZJUtMrbcIRx/9IPFNddVn5wGf
ugq0oGOvgvjE0s+WFtjOIuHNutDeMgq8V4Cw4ZKa6A9NZncSuD9123vUtE6YDhsEEsFaP6A3iveD
6tju495b6hmPsFVPLRNcPy4NTTl0h/nDknDwkoKlz9oeinXfh59Dh2EN9EhbxSbRHUajT2sPDtGv
YQoAoAPeNvztgulRF/Qn8+AGnW+AsoSnIMNgOmWkXVe+fhKhzTug1MoNfscZD+OoEOkNBdM1I7KD
4wKIp9V7lwA5sjUM27u3UlZiyx1OZkBYtk41VBkeO5P5UB9pz4MGBSSY40vY5Beml/84ZQuOS44t
6fqvbsUdYgn3l7VnUTJsm9uiJMGb/zSg1mHQaX5iy7vO/0wGV/+JImp6V/Ry649sh6wR5awZkeYp
94IM3Z5/41w5s5Owoc5lzwo1ojm477nBcGj7gjiGgvbAxt64TW8symgebEzsFpY6WAGhGSZEv0lx
ZZOgJja5xtfC3ct0vMD+HHqlv9IvvIid7oRiVm+z71HANrciLlZNEaEgYvNmV1plcOlDQd9Wb/Is
OIMVrwlbZFsXX0WIYcWMPv3Q/o4K88BK9eUCmVNm+Fh0Kc1lxOwuI+dVDMeKhlbEntOpzbxTGnf0
3ef3869Fp/1ZNaxuRXPFZIY6ijbivuD56WE+nNpfKmPbT20Bv0mSejXaX0TUnDWRf1bJAR1evrQl
o5qZ669NZB/nqVmaP9oUP3lJ/RVEMGopvC960flvlJr5JxEZHTrmPZn9+q5JnzwbnhWEaZc4HfRd
R8iFjv7KtChlspLmSs3sA74EUqvDcFpSSyYj/SkFgY3E+Bin6susW0KEzVVe+SAwBq7BOsZ4WjcN
jKF5mgbrrkZxp4zqk7fwMs7zfdDrZ+jTa+RFB02JB7OYpyyJXr4dpvMAolSRESe6+7BgDYt5OdAn
xVZNa4FlSqxXfn0RUfXTV/2pNUj3R3JfQjosDC/fTEbZIaAa3zFYfMJErpvWeGY62miT/RAACMgG
+EBwtBYG7qn2df63NOWFd/dOVeCGU4hSu41WVTjx+ptGnJWWeu0FeXUoXhaToT1EsK1Ivr1tpWz6
lLACLnU74WXkFytYq1vpFQNqfLkqgISN6DLfBynPjs6+W8lX5aELGvP22njds+1zKXISiCORfDF5
YrbNbbxyMmdUIQ6HsaMFhHVubCifdeHezIrDj9FOZ/+NVpHWLZoovuqFf0iZPyqO+4VnODvPp8S5
0rmSysBaVRNq0/lxDtrBXeQtbuye1OEwNm/WaJwS33xEsfNkYVnVDHkhr+RKxROLRJjez/eoc7sN
4ZbHLp6+WnMiPe8pLcUJ+udTpS5Z1tG+KrRz193b7binFPtNjV+1Lq+NZr8qH7bdqe27KvZ3vola
E6CfdBcfGRPtAcs2fLODfB4l8JiHbsbfl91cLplgH917qoLt2Ebn3EWPhzp/MYLVjAaiF2U1q9pl
J4paDhO/cs+JLjatRY9q+OF5uAqq8eTACfrzazrWypdBFrugiddUH98ZBm7wVO0d6rm6oKX2AsSM
McrV1RW+hUiUHOUevI83XODVDXxwVA/KRWzIxx5OiS5NxHzVXeQmnJ4JJ+y8qidWrNa2y7A94auM
mZuKWjsZA7qUag4jRKRwLfhH1abHjK+fSh+GNWPPXIUJhYqNccin9KVT9dbVHHySiX6X9IiQYLbY
24uz4zMABOjhObbTmolBvHJF2w/ZbVI9PHf61qPesXmqu5qWwNTBX3bvI49ELETO/LoanKvokGx7
/lCjK+5RPAxk0ZXuc1pXH4KBPU94jfRmzvXfCnYmjPJCQHdufBSOOMB/cF19Un8nlwSWFKvxM0FU
Qtdy96WjMsoxoAc5EFZYbc2QitEqiPVVYtYvBbBl61igmx5a9hR8dqO1WOPh2cG7HM6Y54EgMGBL
AGlDgTJaWr9EVv1YFuQ3ivFgl+SbCGwLpclcndDlu/B13OuW9Yd8zw+KYOUa8HtaBmi+2izCY5IR
GmQ7y5YSQLInFWNBglbHwl7Q44oorfJ+6rL5ciKQtExAJAYnQyW1ZRodCgtJktXmcE8upYdXXyNQ
Mam40hCqgdAR5tOzPsMsBqgn/lJvMmuZzktAbMH+Jpm9Yel6qgJj929zGsn/KZPl/2MgHREqvw/U
3wKI1b+mIT+Ij6T83xF0v9//N7TF/nfLpAQi8E3iLXzykEkr+Rs/pxn+vxsMUHzRseyAuCsyU0oc
11RfzSFznkfSNckt/Ish9B+xLaZHCoytu4TAuISpz2Ev//kf/9RMof7l838KJjb9fwlKdz1rDlSx
bc8wTc/XzX/J9RWk+iZZ3v0kdclChWxmm+CKW3ZwuLcy+Gj7qH9IHFLWyvLJHIk0sOW9Qrqxqjin
16AB0yVz7Mkgyar4UlyzD2NblPsWvcMyHuPqEus6vel2ugnanjnNfiDQHhRFP3eAkni1AZVbZLRn
p0tq0H7iAXLNemk13OueNWSrzB38VZbk+odJpqOSffmWdxqC9woEsqktKCaAMdtwxLoDICXp06/P
hIrB/tYgW9FgZ4/4cIz1ZH8Nsh7vAOONa0QPPHrQO9jc58z31aGB8L3WkQ5knoueuF4zOeR1yQCL
lmbMaVYphMxOSKr9qonWipLEu0n61rrxUpwrtget1IaNdWjaNy90yOKCVTmHbEtyXUXhdzf/fNeo
gmuc9F96y/GgFBQ1mGRzLOoetsMu2nUTeClakp6dXSEA1iqj28Ukj25tR7eWv/+/X1bfYSza/e+f
LNLsqKhn32mN7+/Io8RTJxq8Ieg61pGWXMWkjRdqmM0dPqaQats22EcJTMAmFSD00vM0VrhRO/x+
JOZPB5OWzoWlUOqVEosrZmcTjBTyWvgUL7pipH3R8plrG9c5DhFCA6WZCLPJSaDgEjp0fO2nJN+m
4F/bFr3izY7OVlPoIC7TaN2ht3QeRhJugLzrZkdMQ/xQaP1wLpzgLk8bY6tawWvKRg+MJdEOj783
TVo6GDFod+jv9ZIp2eFi9+KnRL1VipwT039MtcI9mb5JAZNwXvvkzSbeYJQFAvyBJNHfP9MK2hPm
AkYO3a1Ouj0i9cwQMDthQNNiULs0ZaXq3kxcdBAJC1ZUZOba1RIkcvOzyMbvX//eGz8o4n1uqPKu
kR6JEfWkWOkS6lY8QtuCutVw8k3h8fdGpM5cWj8/UgieWfdSzT6kw0i4CrrmWw+I5zIwRhHIc6KJ
DS0txido475youaKX/9MuKB2CG1X32GMiBcAFOqazDeejZuwpW1o4dvI7IYk5dQqWopIAkJOqrI3
7pyagOjY/pbKY3QbjiFA2ZNbo5co1G/QIedTOhVfdrmlNXym772YHNeyvCPErFw1HVwjoxKaJT9W
3EFqqHUq6iPUtEup3Pbw9xHRynbdhYG8n6ra20j8s8yx2RuxvP4zhii4187/Kgu6uP5+ZqcG4RjY
peBktRVNndEZZMRbeonxlDmyZPCpDeeoYITXETrOtWfKZKU7k460m10XuOP3E2y8CTJUI1lpRctk
ieqpBoM0KuexNZijKlPFd1yqxZvfuu8D9prZG/lDUXy66ObPnMzP0PVl/e7vXaV59JkNUF1/b0hv
RKxDwLaFdAGizb0P8/Ybls9DgIplIkg8eQ9GgduOdCA4Gquoyzvshvaag75YaTJIt8NUoeydv1PT
ZgkGtqOVmdXVpQvdtUum04gQ6Y9f/sSRg3A2s2NG+K7HeDzByLhGeEtK3rcuhdeIs8QLT1G+DcIW
nt4V1SeXFqfsPvO4clb4qVDFuNDoJmrmJ63xvmmSJpBTgMsYnWs+tXn47RYGW4k9DneeXR9NzQ4u
SW1UxzHHD14ETv/SNv2FCLo7NzGq82AMzkMW9T8jWgEmta47VnkWrDtj8q6OH6B2RgnRmpFYD2U8
nHXBmvz30WzQGp8U5wNpxDLe94CXkR6Xd14vLzxq05EL5bOWRunD3NqioYU+YL1gIEPiQQ60dB+q
MEcrniH9i0ftPJLQjCk2DokfmdefiC7nNCC4qsQX2eX9+NpOzbhIEmJYnNhUV/ThIw3G+lE0kcSX
3vzgr1H3kqS/w9+rd19Gaodgc2f3RXHX1jEgXhrhiMuuxUgLNaR8srGJaHoJkF8uDUtXO0TsK6P2
JX1a3Jhu6JMQ/oI+u7Xdy6jIAF1aADUHZnDm6mRv50Jd02BSWPi5ptKlg3XMbYdzJsBI6mzuQY+G
6tKTfLMYxtCksidyHwopnuALuoMYiHLyGgw2v3991LB11Q2Jj3acoR7Jrb7ee8N0X/rAKT7qapTR
Mj5jZl5YnV1df198WM6nikuyEanPrG1f4PHEwQ40sOLelqdykoq3dZwsAxbvINeam9XrRz+TbDgj
l0Yy2qviPc0xQtmV/dM2chW4X4WnwWCaib8iy3zcCAkFk9keZUP+oGFaENaT8HFG9aBGBAvJu8Yy
uL76Ynyt7PExTCYy6/O2P8d9Muwyo6sQfjmPtmcCeOOzIisiIyPJiN4Gcc+C2V6s+XkdOtLnnZBB
uQw9HgEynu5pEG8XuieryzjfOJOWn0Zr3DZTAx8VJx+GmOpX3e6OwoMYtrQhPWTCM47ZYKHbRGeB
06IeH/pYp5FtnAjyAs/61k0isshgjU0SKlTmOJdiSg9qXPfkbb44mL+RsMfDUvNBmtHbdifS02Zx
PWk11VSWO7S09dvQduYp6v0vPBfFxz99gH904Nk15TZAihBSJboyZdhtgrgqlul8nY/nG5jj4WTg
+szG0SShIHS3KYjoSSIuAnM2+4/YfW+r6hihLMBAgGujM5V1M1O+M8mh0CyJELf0CHdlcI0Z4Fi5
ZSbrNxCLYqmBPehWqJGHl1pPRi5ht1w0fBriV1P3od7nm/lLKcaCPYE/9wF6wg3OyVe/re4E4prY
SrrHtui6R+m7nJjo/+hBNpcSpdCh1NOj12jNg51PzXVg31lMiUygJ2p8Prh478YaOWOTNDeztD94
bwXuIZoqRfdZaeyYTwNmHlvf2cCD64yRYoMx0Vx2RUhARO95Z3hg+9g7ghASguZ+r3exZL+LERn/
XplR8HFmk6zWntO4QAajZ0AwozndB+aYbKH7aMXM9nFgek9Jo0itCeVH2JbhsrN08KVw6k+hqdZD
VKkdQ5NcDZM13bGSvk8E5C46LXS/ZT37dcnzs/qBUHiHivGqMcWC4Ua80Iv21uFzxIpskTKSjvVb
OujHxBfO0S0ygcZV/Km9znpJ2oLs+z401iYehxfDMrRFGfb5UTnOukK5v8a6YNw0Xxk30eDTt/zs
joQ40v5amheGsZ/toQwcCSDNw9S3yBO0bE+Y3MXLUufZr6BZ69ZDLyHD5uaWKgNhNbOP0Lb2ItZ3
vfLUxzDUGwTzaJ1Ydzc2aXRDkxvfHV+u2i6+70PoonCS2aErR7KRh0LdJ2Edbpto6NZ9dbSSYHZ/
VUc9icezHQof4fLR+f1qpx1+jxOvJeACGbe7LlqcAEaJqj0S0jnVnt+feOHHXOHVBDxadudByeqQ
VcraDhUPISH1b7lnzCeCmyWHknTi36NC61wX4kq629AEfcxaMECOhRrdAmF/blqb+zwIOoATMe5Q
u07bMgiGuyGovbXGgHmxx9a+eC5xf4TDIRoqgLnGwG/PjdNz59WU3nucCKt8aKsnwG8cYBGhPE2M
e7ExbOcQT+7hd2j+vRmbzEMCJRs00lCZzQQG3Ds2h0Gg4+8oIbgcsmcaw+fCU5HfjSeAhgVOg+/5
g6FN1avraA/Stp7DOIVaDHOgo5Tyh0TqauXlZcPQgamjYdFCXph+T6ohVlc0jy5nG3kzalykxYBk
waRaNv/HR/MTSw1wfPz9+v98hzEcbekTimYZ7S22URFU5SAuDH1i1esVUTX1SMQuOdWZQZ6HZent
7vd8Mk1EjAFei4VXWjEZWLFgSxpFxciA9c+gSiZSiTo5Ma6u3wGzxjf1zpyBWawev1QA4/67NoCW
OZTb4BNIO07teQtNh/LHmPwiXsWweStPBZs6nbpHdpnu0dTHre7m5p2d0lThmtrp96ks/ZQ4gxIo
h+t+nzTx6fcGU018QtT435/+/VrjilnR+xoLQy5tXoqHXpNUXdXVeZr3yMRGuaCM7JSPCP2dgScU
y0Z1+b3xIywFOgB2nBPG/Xt+/T3E5jMrAYlbaSmHGILFhj6QITqkfWidQ6Vb53qqIHnmT2PeYJCp
2ErIttsGwmY+QVPyiM39q0QHs3f5rZtExu+VwZYrQcsYgrJkm+uyeAls1uyoNj51n6RUsw//i6Uz
W45T2YLoFxHBWMBrz6O6JVmW5RdCtqViphgL+Pq76HNfOo486MjdUFTtzFz5qSCr3IYwAEwS5/62
j8rhdcrTmaQnbhROxF1i/TDyCTVYlthUlo3j8pWf4XJuY+bOqvPWXt93955k0aUppgv4QkHkqbK3
U6xgNg/qnNLPla6HBucF2NMsGkhGBMQNe9tpn7IR0tBj57V8hmUDVHH5pcc0AdhBtYfcI86dzNEd
ewdShCx+DyO8spQFwOiS5jUiHEkOi5CPO/bN62yJ5jXoGFb3y4gtS6oX08SzEbS1sRvDDKq5y49B
Xpqzl2/9UH5vcSQASDYSmBoEf4kMTAuZyShe4rQgw8wWdD2Ho/rw82y6YS0TOy0dA4Cicc6HMtqZ
oCc/mCseI8MWrwPqLrCDrJJ3o8rzbepLgBBEPZsnEAJr8vje3yinnoPxYPe2YFoYn3+nYTj9Gup5
39shc5EkHo9BVP6sZlOee6vnsm47eHvhACUITE35yzWqJ9e0SYvi8XdLpOzHDtrJCQKEytK7x547
rvEmyZ5ZfRkN5OANYZ4m2/iapMz3pjeUO5gtHJqJhE++Tm/YbYITdALsjzOo89aZx50cx3btpJoD
XxuHHU7LOt/3Tt3vuhhFVLbPVgacy8DUmRVCbQojIzL7UorhU9jpczIjHRRMVNGfo7UJv3YdWK+B
Ub220nozbWx0HdvolfftS7LMsXwHd/5apOkbae4/MrC3jmhzuvXqSx3O+RqSybOJRwqx2mttEk6u
f6ZnU20CM+Pp3by0McZYoactHqvUyJ66ZEZRpc5m6/bbWNWntjP3U5O+WZYONglMpkMxB7/TYWZx
Ct7MynsJGhPUBVvyKGp+VEMCTz0iHeXndAHoxcNQ27gtQtLJ5tSSNWkbztAp3JWRZzHvzDnEMtkN
VfSRCx4q5fzNSQJqGlP/dWNNf6JC2Juiten0S0L/OmtOsx2emr6jicGRQ3LN679WUhRXkyTe5E6/
fUM7F0HGhk6eSx+bgO1oL7RjLNJBi4ffo7fZmhHxM8dd6dF+dkY6RxehMM6jidzUDmXfOZWFhSQ9
6luo0nYTSgoYA0ibh6qrn0TqkQul6uJg11N+SHoliHxaL4xVuDoi8R7niIKe1XZHv9TGa+tmv+mV
ANEzATsJElaVMttFviFPfWDIAxyXGkvrLZTKug2G+dl6hT6GSuz6bJDHaEKmM6u0vwbS2NPIvM/a
Kr6EPFAuNeO2sbZAPHIDqrJpN0VmrujG6bbu39yoAP+3wCUFT7tuap8cQQdoUJ57G1Aaiba3UbRA
L8JnUmjhv7a65bjt/X4St3Kh93oNvmXDxisP6GUkvHckq3uKGtmtU6sP1imEgDx15Cbtxg2HVhMz
JOnu2X4JrDhelUM1rXs1gqfndMkmkD71QKPe4BmPKqxwWQ7nMBmC5xy73yoos/IwFR4J8vmlgqCF
uhRR0tkcwQg0oL1wqeMiw/hTeD9wZng7t8kRMEPAyk0MzhZOS3jFaxsm6iRrUZ1m5VjbcFy0qoZe
LGZXbEPQEIxp/OaM8Y0KAfEtbOBsKnqmgoWOFbEGWRoEnVGrM36ucw0oGSctxhW0EMdC9AprpDQ9
VU9+6Z0GZW3TPOJMq6I92+HkOc9OLRCno2kSmG4ZPeCLb/CBZg6OyU4T0FfkAKBGVFe0PHPg86gL
NZ8CrFjZ3KOoVHZ+yH19IDjNL/VUN2Es1NBop+o4RM3eDPxvRzIPS1J6VH2LdKc9xr9U0H3bb9Fc
3ZvErOBfpcg7xT7V+ACqjHFHyqDPd372upFodWDtWMpPI8grIeYSfiujPmIPh9Zyz7nuzmEHrNGs
wZ9E7PJZF5gnl9brmBjENpL2tbST31UcIxG3PuVJ/N5708hD2GYnm8TqtR/UzZTm3fftf3jAyAAU
T/hTNR4uzHKIQy/QEPtdT2D1NMtGEpWEPsLQjRGyzyiLePHJ9/WT7PJL5tCjiedp7whbn0IZUx9L
t4cMhr88olqKzuybN7avgU6oOkAIose0O5T+76Qjc8t7Yq1fMOKdUFiN34VueX9xmI8xpj+7NRd+
D10fg0niHOM4iIDywzB9VCw8SgAKdo5lZqvarcFu6irjm5/aGbJkQ9A8h5+VJd/Le4D4mL1P9vRd
m068q2M/2090y8rJ+CaAlF5LR9Ply2DrOkj72ePowRzEQKLaWjnN6SSym0uWlUTNjfzINPbo0P/C
Z49HA88/D/UuoH7xPrUoC0mi4r3qAA6Gk3cLMlq2yDMae1c15PYtcACQYzwgb7egJYY1xu1ro9S8
i8OfMTSGZuacUGAsH2mSAVH4Lx0AJFdpuyptLoOmtZoNfSDEpHS5ZzhAew68AHI2CdtFgCcitt+J
Ib433UKoLMOzdMp01aTF99yjSTYVU2kgd5wH7Vlv+6yfma2BLEFGjphD58YJOvphpglhm+npu4LV
yjww2U5+ec8d4ymdIouAhE7PQbIFoeWeEtYsYx5qoLEztvwaSAD4099Og9IKVuIlR3kGKEbSOMs5
nWpc0hWRgl9TgSHadUAyh3OCW072qyJu7gWg7P1cupdBi1tvGv3J8o52A5fe7q2abTFR0g7DD/bm
7B/z+pZnHnQLNYOxSh2h7kk5PLHX/VPMA6CPFtNEeMuWvVRCSfu6bgd5Nj090kYxQECaoY6EsD9m
M2fe3YQECCr3MiXZMhbBembpAbG/Nm6D/wMoQ74FBfbGt3sv85IiO7Y5HA0hHSj6BHDewi4p2Dmv
bZgN2H4BsiU+7hSz+qzJvbHrIsA1kR8wWFDWXTB8zW79pf2Fi4arO+tSn2u429utXf2u5/AScWiz
sfPcbnmDoa/M8l2e1QNBp+55Bk7nFc2SsQ6Q24kvycT9kmMp1nFiFRslvLsEwwA1zf4QPMSY7eBL
MyTeXLJ572kFDr5Wb7WqvJ+m6r4cZmO7Jqr3jtv0t4qkH3ni/KuemeJU0S9Tk/PmJnkTVl2d1Jxw
mBFLqKcpA9KiYG9EEZ3IvZNZUUtpC74pDz78xh1wQHpzZu3CbhcJbP2+RcLVsb1/Qc2Q3LG/hGdh
iBgZQDDKIXObvEXCOXXNjDE3i0zUmuEjhmW7KQh/rG3dXGFh/Kjr8RYWDvHaKJ82U5/9Zmn6FwBd
xCyZvbQV0XbAOEs4sZQkoJupdzZW0s9vreyIuYhnWjM58BTA2iQojlVEiGFXrGMgOlVHLo5Ok+Dk
ofCveGYwwQQHdjRkhcmzGoBbfaUUKY4yOMQCjkXS4DCKgg9cAUvvEQM/luWcTZwCalNH+PVFfJwb
wzyWPPoHiB57zmg3K9PhMUjsHdmmfs9UQeJGwM4E+0Lv+Kmiu+u3e4I/7R6xaxPGgO2SyMzetHNX
SdqfSgXCMbZaBLQU6k5Mqtr3wZ8J5HlXYKFJpPM39TO1VoRJkmIH9KpGO0qjbYGmuIKRAtyyqH8L
Np7rGU/6xl9408rDHucFrbFTI1nqzDJBNVfHJPZnDicMvV3Cu11R3ibEqnUxdMaqC6t+i87LvMgJ
L8sJwqtq2o+iAOp//5X5JKWruCq3Q+9d4okHrxgggSeZughVX2CqYplkssNpGl9g9MdJGWDmsiue
zSQ/xV7jrJQ9cR8VYJXILq9QT9QVZIjLvac/5rnLgdZirZQuzg6/lp9+6rOUkJ/ECpFfsOSvTC8H
S6mKGLAFrplGzd1JpQChyyb8GEmC3/g0L7DV1iHrIYqZtw9gDZ3ECLWqrYpjaGaAEf00W0fVPZJD
jm2xuhF2q58AOmwMeLjc2gBT877aycU/m7b1PRkVodIpYFTQNDxRUyo4PHyNuI9eIiP4a0uwtj2d
FsA8uUGimky70T0bccAssxDEDdqGStcmhF7leSDqPYPfgCG/UgQb0DUmiMskpygFXxsamyHK2b2k
0+oMuxXnsk1w3/SI5fJZ7mvAfiEhqI2iJIJ9qnv0OVM3wxQQHfsTL7Q91AMmtlm0IVnzZLpIWAY5
VHYHkPJ6kX6QgISF3XHHckQsHEl+gTPlUk7RnFyobONUpCc7lpxc7ByD7BJQnm2TevkiQyEU743p
fOcpVIbGvUN/oxMkSp9irIY9ZnlXqQKpxUJ+9OpX+koKbGPzEV/yOx7zbOVEsHOPwjK+4wnTkt0O
rIVBHG9IX/0jYQIstoiSk9m4WweXzwUdmaHNGNnnkcqRi4ZHS4iDB+PsOTxzeSknqc8yJMkBDfVY
GcX745fHNHOP2Ty8JSC87k4zdTsvCjiDlOi+j1+rgr1QIoc757FhMEj7npMQj54Jg2+yU/+K1s9+
ZY45t/KVWsKifNNsY9B5d328zFn/YVZuANLZVnuS2VzAvWu+FMJtT6LGkPj40rfH+e4gcVWJvs95
YL+L2S+3zC+YYJnwIHD2DtssiLGm2RWCepmgPsPGUuwywZdwzi7UwJzOYMUBe84fq3RxXnLb/PRm
IM/FovAMaswucxn1RwValWf03FxgxFh8Gez6lGS85UFx0h1dKvNcOdtoUbSbaojOSkmS5su3C0FP
bLMxaYgVjsM7OJ1OpgjOFsR1jJ3F3c1I64UL7zagevKKLRhzeQIBJom+ikWBjhc9zXXn33YxYREK
vQkvPIeLkX6pD8bdBoceR18dCgEgrcuPUicvWREO5K7w8Nahl74w3nwWTeNc/DnPXoK5Y73yMXVd
3SGd7nnTf6ix8V7DOa5f7OhrsWeIzsdjoKfmWRoHkeLx5pke7Xyt6o9mmo7U2/d7GT+En35mawfx
Z5xseWdTvY0tRdxiIlwnXKxmivPa4yUmaCwrCQGZGZG0Bd0kjt+tq6n7JU1Z/NFA0szcdgG+9ltF
X+ni4VglI1H7/8amJQDLUbVyy+bZv6bLS2AM+bmW6lCPYGHsmfhekHnuq7F4NXQSHQajby7TooBB
e1/nVp2SWIK0+LgKH9/CzqVJIpkzkOSCfNIVkfd5xoasB/Z0cP98lCjPO5vBwv+YvECvaSUYop0d
1tapgv9yfrxkGNDViukViJQ6thlMMwrYuIyoL6ODI2JjZQQ/LawMTF0Q0KssLQ8FDpOnshujp6m2
weVw+Frni7dgognjbIj+nwNTZhcwnuhKKrtyP3KeLDG7hPr2hTexiMfeyFGiBXCW+sTjH9/x8WIw
8QTb1LDRqq08QjQMzQtE1oxLJj2PE60WRLzczu53lSBfLFWQ0/5oNa8pwc31f98d9i7hmtbaVVlk
vUpqSLId2XAXOBLXkQD4c378vKEZQY9+TJcABxTrx/tuLu97u+snZwYzoIjjtezNF1/IzNxR+OZ4
Kn1MJBx0eHTl0U5PZX1TmEBxAJTLaDrj321DH429QzJN+rUurZMKdX2LQgiW6QJTJtdLPKkdimxT
aP03TFG5J1jNFyXb8AylDs5eUA+nuoGk2Dfq4C3z3LFYxsX1JHal1zbPfSQPUVd61zaPoK493lio
H9E65tx/VqYAHMDdkHUe1CXU9LUMewu8rmuxWvJfCrb9rg/J+xmtH1MV/Pfxf3E5UV+lfywXl1G9
mI441GQXDJov/62WnWleCgIx/LD6/y/SBgVUWenZmGZ+M8vYqsiuYdslq2vbMKj+779S6Zx6AsuP
z+BxuTw+iArPxNpMBeFfM+Mct+Rby2y5HAWTqXAIZkLmSbB73IVktmaex1Zn32ho/ha1cp+C5YUm
EKIVQQrHPnCeDXBmh0JklKnYTKlm23kPNODG0enda9G6X7bpjXsUguTQp4WPoJdhuQ9BHrsOg6WZ
wtA9g9zpV9mUl8ChV3hoaRhVaSXwPfjbNjfRz3DO7B8XB9M81H0qv9WfPm/FLSfuLzoUHd4jWH6d
KQ6Wqkdazos9K1X5WfpLYRPGrRXOlAI3NBRHrG3VKTDo8XwMbtmOXjowj/T7sOxyoMtO//1G0Ixf
mREXe6+Q3SbvcjxM+LBpfHLvLQ8aL22fh2FWB0xxENSjjLhJVfQXZQly+3VqUjYPkTXggsTBWQh2
bVy+CrvbcbCpIq27oHzqF/k/KZdGVo8iqa5Ve8NNgjdsFy/YI4q/aq62/y1yhAd/aYteKuGY4xFq
DPPa/x4mrVvLEzUa43pwbZdHTW/jG8dt1mBR+5dGr5T5dQdNPQcoFYJqZsUJuxvIoA+PyTMJfPUx
emraUIMbP1fHWpj91Zgm1kZwgP/52B5eKDWM7mZo4NFq3GKCmpLLw0SgfDOClcnyjBr5JZ3ReP/v
lg/GB0vkn5aY5U2Ba34G17j5T+UJQeGTukTjdhZNa3CcexYPF5MPNM0z491+aEEiLv8ZvtqBwshf
7FCiUvCV1GzN08HDeoPw9hbJZheLsGK3PhPv68arJwyxy8syAOFubQZ3sN+08G+PpyU2lt3jrylQ
Q3uTpPt6WhwsjycmufvxWhdMYukPBdYx6mTjjo79OxTA0QNn/9+brh12eo8l4nHDWBrXUWDUPQWV
xEIfq9zjZZZTsRl6HhsiGcjo1KbazxbsGjBVL7CChr/Sq17kyCTOnku0MUhxVpftiqWb7vH957Aw
OHPG5J8pbN1HLiSLx+ZrahmCd5mY9ryJf9wWVYOyAYDvKWjPxm1+aj/eJxli4TLbJ4cMm0TyHG/B
l0WN9cr48r9/ciwBRtr99PnfWmZ505GHJRnx5YHc5X136In7pC6E/ShQ+UeVDM/0Xei/HJt3jtuP
bw9X0bgFN3fqUNH+NgmugoCqboK05jAdWcrCo24Bteoq+rZk3sFLMNioFIjO0PuxHmJGvwchoaZU
D/EWfwoezs5gAx+2xcSSM0wny+FwPNZG8iNx9L7j4Ly1glOJYH3puxIkc968GjZpetz7vF3JwNrb
QQ4n3nJNeSilRrzzO6c5GfD20PA4srH4swB7GqOTrHfWcnklI1ai1A+PFmSCNeVT4alzNWiBDEdM
LYE5ScfDRekF5Y1K93ldFRGwv9o091jkmbRXfx5yUq+jYeNR3DUmFWerNvJ4gIDfAS2V+a+Nk/5p
jQbcRa7KHUjPnV78Vp5Wn1kinAtlr692nqARmwPPlynO19gBm11hdL/qLtdwRDYKZepXobuRrVWX
HcrlyzzWrwAIyuvjZ8iE+JVNIjuXgfh4CN2uFairM0zo61XyCbx++mX2kPeyNPp8KHWCPfpmwP++
cpgj3XWjSScIhgyAROsn4qcNrXgOegMZ3KcBqwFmnYCZ+crycUJ4lfd/D52FEMkoi3hsMf3hJO7g
Qeu7o+No1kngjAAMBlyEZribPaH5fPo/wiCpanjMu5qaehgF5I8XiTgWyanaPrYEZFjGnZvSHNDV
cYsxRJEADJ/+WyxjLL46/8FEgina8lyuAKKh3rO+BUSedloN1VP0h5/aOoGMHm4Px2OauricUHr2
KROra0gEeoMndtwafixvonL/Wkw+3pmZuMdGB1RlBeGpN4RDC4v5U7vBizX36T98+28qEvnPoiz7
nR/kOVBnP784dngw0xKT/+M+BO/e3M3pPdJp8stDJ7IWT6Bt2QaBLPvoD+4yANPY+pe7j9WE5L1f
KAJ8loGZIn96CH+Pl2R5H/n2pyaiCMKq8rvo+uTkdhFrfjK9xXMxf5p4b1a9YbqAj8OaWJgqX0Sv
f7SzqT4sRX1VysY+0EzjrUUDJqWKZp55qyBOklcXjCf5v07umUXO5zQQLYFlX90b/fE4amB+Br5g
u+Y9kDOcMLwpl8yqrUthmH/1wygdFtW+o5rpih3Ov9qd7V9rn42k6G2Icn0/nEYfMFg/3sqGs7AT
IbCzUx6Zuiy+SJnCVAmsW+QXa5/ybCmpfXKpFr/T/YYjAaRXU3UoI1hvwLfZC7XsJwl3+8Dxmplw
2D9TO3YwfTT6tjF6vJfDFzK7YdblE4lIjiKRZ4I+PzrSz++eJAQVMphF24kCfYdBPb+O+c4zlj63
rqUbyfBvbc7SiolmpxnYbYu2YpbB+CVNqnYPKxpVBilTux6HbNRyrJ55sskFjYk6Cj9xRo+gPMW5
KPLgIJBEDXUtY8YCnQ+WWtNgYWTXMoGwQ0Ui+48F7RNeudKcvfS7jn0oPnr8dayGojq4JfOXML7n
SWqCcsfAxRn1s5MCnqFrf7V9811Xfbg30+giR0otcdqt4whfEcrBHzEb+4HI9CFtSaYmcfDRs309
jkl2tiG1lfhFCRRn6lA6AzQcn4lkt0BOFXGrWeDzQDjbJFHyWufxid3zbfLt04AX0ZyTkYHeZ0uj
5wnr9N4CYbyPzBxDMpNn8ILFhS5xqC7DlxvVAQ75WUCFUcO2htaYfgXWAmO0rHsXTk++5uzvucaw
10mYrCVeuaWe7dW17fHIZ/VRe8Dt3aFJj4HSx37woKYZALHb5L3wUuPiKesQlp28ET800oYUzoTQ
GfWfBT3Iq0GAX2lr3Rwb3PaMuoNlmWYKouYvmRNxNu3CWTGuOqC9NJumZnataHKaMtM6kh9ep4Xz
Oh1Y0AeCpm10NJz2bzOk8pA2kM4jqtE53WdPlQbZ5SyaPmXvWjvmDrcnu4KFGTT6hrvFR0S9UZ1w
XwuindwFk7Y3PciEvYvBZGBecx768XOmsJTUebzMB6ARcnWvzGA60+LjbtOADzhVjP1YR5k2YmtO
ed/h4vf9NnLUfZgJ/s0NYQhzuWhn3iLwp2s7rS9THL6KElw3LIYtpyI8SzFdbKK4jtqCBIoVyTYE
hC91GP36Ppl75liTSWN6h9Aoc7yYISrGE2eO+FBQ8cqw8U0TflgXLf+vKqB+pnKQFMAkXIHycAGl
Wf8b00q0bgklwMYnpGWI4FhG8Yksd1BHB08lKGhu8cwxfeuW4NyHrJy2cchIWuc0HUGENQXe9znx
fgKw/gSZhVsBmbVr23+5FBeEigjnecaouqs1NZHFPezC7ZjKXxljtzU2+W8c0c9diXAoZY/YbbAW
8GBjF0SE2qt/nedBfKT8ThwAEHT8FLZtmUznvn12vW3XiumgmnKXOt5+GgQu4mgBl/Rvw0w+HTw9
nRmsdyCDoJYRwQDI4X1pdkwEYvIXz/fkXvvglnXRv3ee+9anNXfZ8tjI6Oke6ak44DJd5zVnt55Q
Y+309KHOoHrIj38Gab1hvIPaYsHHc0CvxFqK/VB9AnPeZzmT3aCGmZNlsPpKcKjcAdkhgsbO5w8a
acMkmCFGQHWMlAZ1K9a+axrjNFXe1zyDS6nQlVl05hjigztPMK+8BGAw7gQk8vxHyGxw66rsZ79w
dGu84r6XOxuu6J+uYnnKqoKwXGlyP7j+HuPYU9Zl9dbwALz5MUb6xvQ2j6+wY9/qGoXdrlp8UhmQ
Etdm5u71B7YaxxIqvmmi9S0QAwRLci30Nzg/5vbHgnStyzrYMZnuFmctMMMZ0oRww12Tr7M/WnbU
oHFut0R3DXXzUg1meWKHOyd3ZOxXFUfsqer4wnamoY83+kOAepNaYUNbCphubA39SncMJ5vAvTgl
J+jALcatFvbPGKRqP48aHxq4Yw8aAHlZo81+I01zsRe63oAc3YVF/hvjK0tnG4OYmPrXZKbGN7PD
u9tYXzCHsl0YJneu74xsfvUrjjkeYdU6QYJM+5LT3YcGH1InxTfXDuiFhjkjALiN14N/n0FPcb/e
K6ugUL6+VTn8lIQDGZlxqKve3J0NldmcVJCgkLL4RfcyNxMto5EljkFvXCAGYljgeLMmiEmxArO8
qaIgBcHvg39WsckjlJwqLF+nhYcp8FmA56EtK6UagOG9cRYliHkHRGHBbWmncidqY96UaedvS8K9
fJ8WhnttZFtnyF5GBTjPsRnktHa5U1D1Vlh+yDREqFvdU4p7FiAQj6bagXRbOx5Eb+LInBTpamHd
JAqulkMxIVBupDecCClbIfmS81ziGWnC32WJgEO2rupWM/GaAZ8yVPdHDBIh4zpMYPBcZnworUGV
FQY+hMxnX+af42B+OrqxNpF7gYdibEwsx0c/NKBmbisv7LZGAJWnthAhjBa7a1JXS8c10fSmSnDG
TR8ogysLU+C+HXgKB8lOjfCbm0Cjkn53HlroaCH9p8NCmg5g4YzZiUNmu86S+Z+vZEazK31drNcr
a0rqcxcCZ+ijp8qWPzKvzhDUgyfTPnT0ebc61mAu9Tas5gIvmP3aDv5lMbQdCo6VqYOPpJQBqAaC
3fiMnI3ToHQEFecd2lrXfoBvRMGzNtz7PAwLOwLVNapInkJEcmCrQYmoK4fLBNaUzfB5hUcUZnrP
lMa6x1nZEfMxd2ULBdQdy2Orh7+ujCDWu1u3sHeOnX5lgZ0QrMJazdr/BH7hg8g90MaQjK+BwbZM
4Io0XUpiOjHYPNnVpnuZYusHHcXvXUE60OQO3rj4FVad5k+4M2OL9EfptPpY+BDLevsVvcfatC37
QXxoK6F77EAVHYVT8Ysw3L+ioVbGxxxGpzbwKoF/EDvgtG6jFM/FOwQITsiL16tw0HQsP9gXfXTq
VObvjASMIwqe1RAaHopThy+j6+N2g6rJzQgIaSWbOdnYtvVZecXPpsSzPmHyatJwH3ijfyx6zMgh
7fJUvEwrTNStMx3xNsfASa9ipE94SjCQqIiWvGpmD2vdZ7LtKwXOTFMS+C8ipIUD9A0ePot0e6lS
CBtOBRe1w1m0ErUV7YzF313+bIneU2j0Lhv3FkSFt2GKfhCO90b5tLEmFfd7CNWmhZVqBd4zIFlj
rTy1hia8GfK842YB8FlG/BiBT+wxMJJDHmKymyWWbbZPcWp+srA3TIHeQickHDDqFwEqHjMQ/ziR
EQjUSI8rqyicF3SPbDKerTFCTo6ewWLE2VCsrBrGLgxZFJ/xrRWtvAc0U/ftoRu9+CexGjAZdrA2
l0qOHNV/N0nUsLb619sXTWU5c1d+O6lpxigH4uTubFwJwwWsSB6wV0r8TDlfWhoRC9OUNFGNn75d
IQ4Ggr8FB1NU2S2cPih7vuV22OJ4NxPqM+HSA7j4zWqHKmro/NRk5m+UC9p9G+D3smYaMiXzbumZ
bcv6rSAIS49Sd4FkaqyZ7EJ34bzEu8lQJijEcz6ElxGN2jbdD8dUwV7OM/oVlAIPyz2LUtxtm5Dm
icQWW1W11yjAnyEM/Uk95pmRtLUACYPFCLp1yLMcCTTeHGlMp2wanrWJuoq/eonbk9qJlqWocI16
W6PCm/Vd5fDNvGxBWSQD0oVcig9rm2Jkzo6T5UN6MNwnVRb60qD48lCa45QiEr/6ZwR83mXutbtM
MnSmw/1Em2y6xSE4bqzWhwqmqk/XA41d4IvAw++8jGb8N4rcZmVm3XwAvF4w+jkqF0vdDDd0nRO3
XWmKclbVUP0OLUqTMRt4a7P29ixZZG5dUoYuQPzAlnQyugqVf/FFz8ZTyZHmMNW4P+33UY1c2lqv
3DZMOJI50yaHA0cbZoRuGh7iaLgkc/0eZam19enU7qXLnnqZ8aDc3Z0pOLsWBT6J4dwCiBs7MUyY
UP3vMRxq3EOsVrOGdhiT7KJAxtoNM3bn0qzZa4UVKVQv1Qfq7WArMleFW5U63CCA8vIxQ9LA1WTL
pNrVyJ0y5vZ3ObCFo4jPxvKi2Sd17FS97Jj8S+YOudIam01rijN2EcrHQ0oyMDUCTG+wCDap3guc
C+u4iHAVBZRdI2oQEBs3HStfDfupcjF8JF3NEzpnIwK4mfEcpqEj5zVa5pCMW2iRdEGftBk0x9Du
WRJ5OhQsOHGp/1phuiw6p7Sj47CYUcoZNF8CQn6Cs8Bg+fZqsMZ84/jGNqpdSa4x/B5h2uqROzWY
9FqEzpvp2ONm6pIf3lT9iFqXqmNxyFsylCV7yFIe6z48j9oDPqpnvTNQ/x2cEEAIb1KAnmrkb5CB
m14V1zrmD9B2SNClxrkU/eJBkK1z1TBsMNTJAuMywju8T1AyE7x0GHt4BHI97xld5bDCA3Fofvac
cYLSMJGGomhDAzTmVWzJ2zKyWI2YtCD79oKQiP5DOz27/3kCmaOirb0Y6KOSsqXYePUtcsTTGKfb
0bgbnDEBtUjzJDp21l0LjtAGn3oQFvtZ/9PieAZ8Ixfnvj8FTsVin4pfTQgRxKuJZuNSQJ1ZORNV
c5NDFJ6TgwSgwUoo6fEshISDRHd32XVvfuEv8z1Na6gz/IpU98tP4McRS5mJ+kWoS5+DTcP2XCKY
+et6QhdMJ5sVfCD1rZhNUv9K64sPWnIXUT5sQhHBOPlts3FYVblbnJe1+DwWMVtM9UrJcnHpCKLX
tpzvljPmF20aB3vqzXOPifW/FzXaZwxH2CoK215HxefSXcD2D0iQ0B50szzaDnEZHLJZ3Ml6/JGO
APwhm1ujY+B6Zi6oreHyb8Y9KJofgRW8hO58ZdwaH71OZhvI4iR0Axp2pqGYruxptvQ1xzwlhyGD
m5uyianKLAKCHu2A6RUrI2bAmI/07tQN5CfOf1TstS3TzvZvmOEVAE48rVp7OCD//B2WvTRYqV/0
/RnnxK8IqgIiYZVy1rZHc4DK5WaomXmid66ttu0ZT03RtrMNNoDtfF3YLa7DqdSr2p9JRI9k6Lym
k/vcpuWbT/34qoCU4Ge2t5un8W1ICX4OHUB716NRRnEssTrRk76Iv5zyf8SdyXbcSLZlf+WtHBdy
ATAYmkFO6H1LOp2NyAkWJZHo+x5fXxtg1gtRWaWoGtXEg96I4e4EYNfuPWcf4mlpiXVn1AoXRlWk
PGQOfVJLnBi8gKMhDjQA6PlQud4q9tLqFrD396iNrY2dVf0yK9ofzEV7207XTROoK0OT9BC0DIVP
kOw8HEtgLcdi5wc/NQXgng+bNgGFtjLTbcTKsMoqdDUEChC9ES6DgdbG4MSXoEUAphoFSvfyoYKc
dTvFtXnsakvY4CucnfcaA3REBeuEgW401PQIOc9oCSAar/WJXuZxbHJWYPsPUBoESB41g/1y/hD1
cI3gVDf8qYx3MDjwcczem8BAHSVciQk3it+hAVUbEk9JfZItQC6D5PHgWuZ9sCxy7cGv18CDL0p4
ZlgOQF8p7p0ofgyrO4j2yV3e8DflKFkRnBp9kwqtJcOiuk5wYjgEwUyJiYgCCRLNXK4tLN0a03NY
O8bQPStDNa5lEvM3wPbEhIdYhCAVq8CX3tofzA/pX+vgpCrJu6ETsoFUDB+FLenrlY+jF0/hDjin
GljoC4rBNdV2vXMr+xuWbFYUpKHk7q0brSv3IbzSUIHEW2sNSqP0TYwtlfUANyiHtl4h9rnxLEAY
7thc2KcEhUlmdMGvSTXKP6CXH2OMg5tYhqPeZt9AXyBA9RRUgrx4pBnqNAZoIqBTxEVqTzkb17UL
fnVRG9muTNxXRYycoBG9y5TeuXttu1Qnj5zRt1gUchi2ve+bC7Pgeuk09y64rk0p03SlkTKxZkXA
nfQemKux1DBiE0N2A9RDXzUGcq8Wr33n99AEd/F+yM07QKxPlpDFNnLS15hoaGLz8HtGXtCsrMbj
gtUe1IbdA+357xOrETV8CmOKsSspAqshKXC6cr1bZZFvIBmJfo4lLNq0w7mrN5wPTETLe3yg3kTB
346kmz0m2cRgU/sPM1C0U2SDlVRcAFfSywzqHbZwfdgRXxeN2laLnLee2RylycRNdiFGDYRUKXqp
3sZ7N2utS9uDOIhRAYUNHUgIhkqu7cmUg26uVA2xbC9B3/yoxGvG6LclWr5PaPOziG663HmpnRxz
xWOn2cO+r/GdJ85tz8IIXt5AuPAUNjCLam3bM3zTWL+scTiPqXiLoZjUY0G6CEMuW4hN0uOxy3rn
DjzNiVHoDUlZiA4itsoj3YGBuHhwaVDVzA1iSAIZrlqlu3doD6eGL1KPPBXLIFDlYZpOM8T2b3Pd
PrjS+OB4LB78rIYUJ9h7hWI8MVYlJ4qoHPlWyugpJBmoI89bpCLedmG8ink3mBqadJt3tYVACJpW
VdA7VEv2lHy1T2zeNKzW5U1RoAM2KoRxEUSvG6bLd7WOV0gXYm8SZrNrIOvDr19adg6ooeUXWZui
UR/GPr7nGkzAUmH6a0d46oEx4wfpn7e6hVygZASuTCBCf6RX11WKuQpFwO459Y6NgRY4cacFfSQ6
EzV+QS2rNcCZiHxEO+f5e6NVjmx+NzrxCBoy621WjDBQA69bQmSrN/7Ax6Go3dUGNUzsqKtE71cV
zP1HvAAuIsqlD6dTNjzhctZOYtCzjntu7d35iuPs9BzU1RBn4boox13YVzY+FtB2zveqYhdsM8+6
KV2xTYuMtSWxOChafV0Y2P3KCsDVALaPuEXwOVW8Vb1w2FrmUN0wBxpo1/DnVIr4Gcnmhu2LAmYZ
XavhVJTmSkfMFbRV1aERSAD0RlXoMSpDfglS5xT71BJN/KgOfO52vBZhuzHGtYKNjjCS/lEfSCTF
kI6VHzRK59NRaE2ORMS7GHKaZ1T8k3K5eA0YfeD9tIydNItroTzAZvimGO4TaAicIJLrYBZd46LQ
uKRCD0wczMK4HOEBjKR2psXFcJW3VCgVRBn7rIuEZIJwjJdpEREJC0MQaiWgPKsQmyoP3lq+K8Wq
UEED50zdlVb4Z7smR1u646u1yzv7ljwsQnBiTmZYqjS1TGPTCSIygDqGC/qzm4JCamHV7Vvj1SNr
b4elRmQEIgn/0YuG1w6RMccoj9RsxSrF/qjfiaOxF71wvjEHfcElnQhqf9KMXtEIr2yHFkTJartN
ozMZxq84pNkmBMVP04H6IrP8ATPtE9MgWhe0bDko+wWbGdL/BoN9m81fLkcuMdtDLZpQaUgC8ewY
ZRlS6IZBM95GofVU0SqgDeiG0dbvzL1WW9XBK91k/4kkUliDk8wnXg63MM6MgQncfFMyjXCwtW1Z
Etidd4N5KGSjPNE+P3GVDy/I4tgZoBhHS6JiFw4QjE+UBeE7krwM46iwa7xKGbJc9NFZSCFZNDp1
1ZouyRRAyWm/UV54vhHt6hbapD7pNea7BgMh+iIRqEMogo1OuoVaKclJy1RixxIjWltS97hmcyiV
6L13TCQ59VCVJyI3Xqd0dZBvWgt+v/M2oYstb9RBotdcy800p4Vku/pS4gin82Kht4RIPQ2Z1mnZ
DJe+Cr4jqwvumrAuF06aWMfeVZnYw5ImfHlvg3S4/RwdG3lIlu0YHALBshKO3fDa6PW5Euk6shzt
3jdwm0zXrWIeVpN0Zm6iPEDLUw44G6fxM+C6J7BMyLxH/1ZA9+NSGuQrrmXwYLyCzHO5rtDxFXE7
vGZGbixFEDKHD0KQH2PCXRF90NtLHubaNMsrHYgVCFFZyHarDmm4NJPRQBBI28hMfhAGESUkuPqu
k54KgmN205fE0V3uZkCSv9dCsIHDZC9P3QJMrYHbfvpJIXvR6iuavUnwgmO12zNyQjAcEbxsu8Or
i8BraXYf0kzkUaJC3flNn+yK3rNOlmXgdKzoVOkFmtbRDrkmkYvQ7D6hK9Sz6tIUDIM03wlui8mA
1YbsbEfFze6HlpOiRIj2FqvUg0ZoD3ejt2+nSTvNctmGzUkj9eTGmOSmQDlp4uWIXz9/t8Jukl7i
MdD016YdzDtHbc09WUoanV0+wC/Qt7ssHrws/ZWlppv/+K/88+Hdz3/9Q5qWMIQ0pITNq+okJQGN
y3+8geTxqn/9Q/sfRWbAoBDOu+YYXCEHc5/5GmPbVB660DB37Ri/hMC6ct0XDyGSnZVETgVcxKMs
+VTdzGqjBC881sP+GNqMz6xKhLuiyPwLZ/rNACllabsX/A7dyiapZhk0Mtn9zQcBPPfbBzFtRxcm
wRamatkg5r58EPI8WZyzEa1cYQIkKNWNnhT3fq2scpB1K1pYxW6S66uZ92AXjTdhwD56Sdk8BEBf
KAjZZCJ4SCXlMUFxeCfcmGXN1G+VQDn0vqfc/PktW8bvb9m0+PJVKOgGWgNL/Y1i12Fn9vwCaLmM
J+mtkRjJJiqSdFMBd15HWIBeylrf2YMicJRH3i4dteiUdRV90jHX8djSrtlkZt4jmYzd/cSIBTam
XSsr3CeTJAbJH2pIWz84k/p6vslzH+wqqYmJ7bp7lj7SZHV8RP0ECY0segKwJcplMBJlZ1vR1VdH
feUA6cSBgBLFCJm9QAa/a2pDPVbTzfyTWYtXAeQC9o5B0wl02IlWdLOo6qzfDC5wq5TCeaQ/fcdE
FVcEUdobspbQLxiW/S1tOn5S/FtI/uXzdA0iOie71pVycOMAvaYZYipSge6PGMHPkd/1276nls0J
krlDY8uZqD/R1VYOCHbC+9bU67uMMigSovybc8b5j3PGtmzBwWYI/mOAO/x6qFEx+nS9oMB3LPFB
VuxqEneuQ22WpyAfbjFa3Oi+YhLfqEBJFyVbnFxlyDYD5MBEyKtnkxATEb+H2TbfEAGWPtSSeAfk
sv1uvtuYOe7AfII5qPV90cTRjrQpjDH0Q++LQIsWoUVEp2GXLA2G1q1ah75vUWGvI/fvWpXjlbTr
6FQGEmXryP51kmgmPWZl4TDECwDAk24I1hMr++18uR6sviVtSIsPBggc8uWa4EAAtrciB4+Or10l
B0QZ2yhWrSfCGZttaccctkmLL8iPFbq6sFC3ME5a//O+LMQxLBomAtjermRmFtuxtZ8J577MOtT5
BnnxBfwaqh2DODA3odR0B795zBS07sJU+8e61O7cQrBt7xNUG4ZOT2ZwIwzSKcOOCDfF0QtHufRT
mb8yzVnmqUPA86TSaxsYZPBSo2VrKiwJONMxTcTOaQzS75TU0fbfjxElfvrz2W3+xwUJTj0DPse2
KaUl3IqvR4nim2yINCA1eFOJR0RjDZHRrNaKpMvbGr66rccpdMNSaTN0lXMiK7O5AhjGUsgRJm6Q
uIFobHPctzaCPyvQlpoiHtsmqC+NMvi3o/xmmbK6L0Kacp4bUH2VbHtC7aJWdQI4R4k/8i7+cPKR
rAZOJdmwle1LJiL52Cm7PBTVKictejXDWMYKJWeniU0YtPGq8+Lh1sZKFJR2dp1vsqYBGYL66UHP
qVmGvrdRkapyIUCXrerpWtCLEt3UGCa7TmrvQRxUL0rmo9DO6mcPwB8MBuC+aajGT2AhhwUkT2Pz
5y/e0H+/rDpc/h1VCsdhSeO7//rFCzE0EmcVWSq2g9vEzPMILFGWbC2xUpPuNVSjEZYeKHUov+bR
zV0QGmn1VhpReS5VFF0hAjsEXBljG7QW9Dgt70R41p0Xhf19GGrkRCTsa40Ss+dEDeTiau0tt3+Z
xdfzjdvQVA80oOeDjmvIbB39ERLQmgG8ulArIkRc6JA0MpISNRJis87oxqPGLpc6mH6Mn509AiWX
f/5uNPX3LwdMqWS+YEtUR4bp2NOa9Mt6X0Gmy90igpFh+f5GGTx1C4iGctvPtzNxysYvCI5+S6vP
WshUFY/8bSvySxaf9UmuFQuX3vs1EUGHREGWh7EhJUpY3bM0PYYrIKC0w0wIbGrznQ2UBrW02uuJ
Vj0qqVrve0xKkM68XVi5w0qLMgFMokvWZE20dI+DbziffEhPBHPTYkxOemfTPzey5BQ0Ln3OkX64
Mzj+rvKnYMjUTlYK9ckT+w5nCXFo2atRdyJKvWZP7JgX5o6oafhGuYrqR7vobhr0/9R1rTsuJfpR
cgRQb8cSOiVWAWTbKViiKNfofLaaupiKBAG+6zYYMXZHcdGttenu/JjN3GerFAGIR2wXXkEcOcXW
uGpqsoy03vgOX3fFbpXci16TKyZPHoqFXhsOhTnnoPjdfgjZFhKFazyUojwHeQVFs7Fe0aJ8pG6Y
X1SFXU1G+l4wQ0oVDPBMs2mDm+MdTsroPp98UGgffwJnDA7zPS9vgr85szQxrWy/VoscNFzIJGWW
LlVDV9WvRw8sUNLKfIIFcTCSwjI5worJEYZmc1zwvm0mSlZ3yGTDWMPI6vQtauHwZ/5rK2V5YdxD
1E1UQzhLRmcparSSLBz9pizV5tDXrbUfgW9u8xrDAZEFl86sI2j3ZLj4hUiYwExq6sbOmKq9zI9Y
XOUPMoFGNd8dgrC8JQJS/e5EzbKLCAmtjLw7Br2m7UlK0zZikNVUuzCH0TBV26bpgGiod43vpz+q
zrw3cuvMij0eZpJQq1qsa6EDhbHoxi1ZPaB7FUiMUeajlWj2DKHICzJodPl00Z5wQhPNpI63+Czc
o9E6D58+GAXN4udB102Rzg5QAiB8aTQsO1rcewDh6VU1te9+Y/nf4WNjAu43DAyHb4xq0pWoNHPL
jG8ZVxaTV18l6zXmiYXf1Coj+AHAYj/x1sksZKgE1YyxoGKfP1foIEPNWVhaceugFJ38IR2KsAU5
as16PvLny39XNdWBDdOEbenvmFOQFB83xnq+207YYYQaF2Enx1npSxJQdlaXGYxAAupzh2/QwKYW
OPUtaNZhiaU1e3KkxiQPUidOYvb1ZqWs5m1nVZiLIVYGsFfxsg17vlFdQXfAMv8c0tReokt0N9Ay
uXQ2oVptmL+Ni7Hqxpc47m9N0RkfMLcWGmvc31TlmjEdxF8PcsNibTZUx6JWNeVv5d3o9VpiFRq7
gDCKYA0W8TLklHrqAXneuBbBdEBrMDg3lndjgYpkll7h1daLi25qt72uhY/NcFsD8bvNCTFPRx8I
CUNaWs8eUfPRlM1FcCAm7glCwkAXcaSEzsrEYvRXxMDoh5rc2mJUsQdaVgtFJgioNBlWhHol71pp
NY95lt1UE5Ev1hx5qjsOO4E6KEwfckaz91ZPut10ytR+X9997hZKRwE83+GYVoWxbwrhX00N6Wef
lnutq0kwM4MwOaYvVu37p/lm5nDKmiqJU0qla4aXQYX5njb580BPfZ1YHEOG5eXPUW0+mA52MN+A
10cciXKjBCbRNB0D59kkxPvKl1Io2E8mpfx803nSogQijnG+62k9GY4C6Z2EX7dnahMv1UI4pwrJ
KiodO9rThfBvZjOBE1coq8oWDo9k5jphgK0an/mQttZZCQbmReDDmMdePtsT2tCeEuWtN+SwlWpk
o+jX3duSHMhFbBc+BAz0EJmmxRsbRCWcg3ACniI6tdJr0HQq+CWSGTuqbWpZBhrVNPLmglzuKdaN
eyAlS4Rp+qMuLO9cmgjgovLT+Yl07pvd9/HBdWGjqYP6EoCSO7eT3jMYNKinaec0WzuJ2JuZrFjo
qZntyWLTuPqobXSa9y0KdzR2ZwThyici/wtg/UsTADL7L0e8paumzkzSNKZLu2oArPl6Wfc7QqaN
yEVZhAMk1uXWilAdZOO9z5pDZjMTLnrDdDexyPb2TjOycFuTeyaYfrr+k49yOoSnNmjpweoa8eDG
6dnx7NXnUqmht9Iq6Aw9FlMwBeDxcmrOhh7uzqzT9Z9LHOcrG54Pw1lLZpdUhWNKvqzpw/5S4YxM
VWkjkbnkBAqSUbQnz0bOYGy2geg5l0uCEKE8imKEVNFsjK7A0DJtmtS8QNRYdXuNkS8OA3bYXuKg
SZihhvh0g90I3BaJ4fDcWrATYh/TtTB/4lZg+hwWr5+vNNtaYcCnkBaqNWSauCUEkkKHbNiOq9lt
MPScOQ1LSTDJnYJAO4oiRhI22xot1I6HUhLXpDrhsQog8OYuKi49gCHpMe18oKNireo+Mo52f40H
hjlhypGj1PKKnaU7aTNUu4g/cG3i5+qSDMxAgQODU53SYRj3qGiys9JtWr8GbpvBrtC8ZaU70Wmo
0Aaw3yTnr5P6yjdoi9fuTz9yGQznXbtVHLkbQX+TCp2LZ+KJ4gVq7nTfJelirk/CR0+63ZYQiYLT
HTNsEas/wK45B8xDAZTTiORnjHKlTsc8LD25ne/m8NP+5sC2v+7ULTxSQmi2rTEgFuigxFQN/3Is
SN+EjW/WP7OJjTmMk2Vdn7+bXEykaS4vN7nqKXfhRIdybf1kYbO+N5AZL8K2pUieTn9loIs7UddS
q0cG3mDU6IXiLnB9RifhA9PumnpT0A9chymlBCYFsjTCkhCY0hhuYHa0d0MziVSZSmkUVzvKPfA6
biP2WYSmcD4kEI/9ZcMr09jbtAO+Bd028pdJqCe5xumdSuZRI8a97iR0tHkQkj9AV9UyEUroejGZ
kI6IqVO2+mKZ5n21ifukuoQjMOVoLOAcz4ZpM78lci6GX0oeqBZ0gHbIViNF4OIOwyJzhUoKHr0a
tPrDMdCThw73y15pM2ae009eZxpLs2my+9FmyUmPulnZ4J08yC/eeKjJP7IDWB+x9uGTKklZF9KM
R+XluG9BXD78+ZwXBFJ8uYDxd7ZVilILsLImbfu3uhTUmhXLLP7Z60+dsNrPnQyb73zJmtpuCT8p
b5ORjUUT+U+W7m9BPg6vWgtXoQ7vPg+JLsBbEtYtteNAW8ow+R5aUbwULm2CJC7xyAxW/oI0Erb8
pUys+A39zY/RtKMrsWzRPu8lqcKCnB4uUt89ryMmUrAzYmeXL9p0qYzCO8039rTAAh3/87fABuw/
vgYbNL4mEBZrMPOs33qgtPwCtsb0L7syQTWnUTmGrT6+yRgau+u9pqk6rpMwfh5K/jaYwQyy7XDA
wonOt6glM9gFlC6qQBUWMAt/K9INKL6TsKvyRfqsTnFsACX182+5z4I8JMFwN9/YKEH3hk805+h+
05IMUyA/qITdVbXpfZvujP/rUaq9Csv0c5eWEboaMFe4J4vFXJAEU31iGsoDw7nsDKokYUI3Itqi
X7gePW/DGWUzwoODnCKnRO0DTMsPGxSL4DiztyFBYIIHknBK07kxpjFO3Qbfml5GGD/yH12RNreW
UO4Z1kfHtHe/tSOxIDF/35MRKM0mrlnZMY1WN3N3Kkic7FBF4qfQRyAnJsZt1JT04sNsi/3WeC5c
ASnPxLFUliWUe7eRj61vAP4jIZCtZbvVzWcaDj/LyQaXizpnDUlxVgclTCXUhftWYA7hJHfyxdwn
a2thbObT3hhqfRtPLTsG/58vkvjB914zmcLC9K4e/o1HJl4C4RLczq3WIx7pO/e9r5NtFU+5gyW4
DVzR1UFMN+zOqwMOHNmp0YHWq7793KHobmaRRWcOj4GZLN2wXX/6/Lwy6u5nT+dIGJLTi7MbROmp
LT33RIoIfciYIfXn74h6i2ytsISJ/5yjdX9GL3NCLqisEZjmKyga/neIF7lDwBKkLBRRXkoB1jzo
9GsfE9/HWt/Y29zAq+yItL3LM3MA4hYb+9w0m51udMxZJn+7OpJX3/jeQimthzQbsosQcb3OmM9v
k0y/JkOmXGRtITYq6tM0o4L+Gzl7RahMbnoSiTILSeI4NvUKFKmxlAN8Vig/8bIuGwvtd5DtCZah
IDQtD8YmBl5FKuopTwv1CTxFt5WtFf8wUyTk82TMVX80wDVhJEb1NinGrS7kcHLHwT17pGUtDOmJ
TVqRXmuoBO15bfaj5rKFMWF4MqiPzxVssy1yl03qDZiPCkc8x7DMibEvmGuaEDMGdhVa/zwMbglh
kfpDtEoIkpAOVCHKj1Tn61BS4CCeMOA5Zmv0pd+9MTyDwa2PlVTrTYRnd+02HkFWMqy37aCi+ymq
nWdG/akLYNPUWnwvIPyB57LuS8Mi+nFCtIQyGfaftGPDVrkw2N0pdVUy8wLiy2eHuy7jBXbS7CFz
4U1GXbzyOmd8qujs046Ga6ixYcLR4sY9zDAAhFcisOrLfBH8/xP3dAp+lFmVfdRz3NSPLB9KYqDr
Oavor3ub9+z8lrxXv79oes///SoCjv79GaYopi93VilM+OHSvJfDPS7G+PP3e+/Z9Mr/2yf/633+
LQ9D/v6vf/zImpTZ7v07ktwvIU/aVA2TnvV/CIU6MR9LviMxf/81GWr+R/9OhlL/CT9IMvswxTRn
m6Zs3XtV/+sfQv0n40PBmNC2Kb559r+DoRRN/SdILEdzTNVR6Tnq7C8qAjUJjYI0/E/btE3LoQ0G
8cGWzv9LNNSUcfVLIUB7SliWZlH/M52x2b3/tnf3jMCrqhSlfulwkVXa8ohhYrw1wvw9IZJvo9FZ
vWFAoZ8hgAJBysBfRWZ5sSsyW5qmyNdOETJK6EocuV2w79Di/fKN3n32Eb5str7OBea3SLaWRfHO
uHWqTL/WpIWOeC0Dy3hjDk29LyvpEOLtdkugleM1ZKBes18BhKioEMYUPzD3Vpz9yHrEn31kjlcH
5sGKS2IEzAOKimei5iisYFiN5oDLqzXHPaDe1795118rrM93TWyAqko669Z/vGvfJYQAiyZKuN4v
aPgXDt1tO3ut8DmJwci+J6Yoln295zJjbCoqFJQBpryoWoLGsrY0hH6wzm1EQUWkxzicfa5Tsjtr
QxkftEFerZZkYOmu1LQzlmOlSWqT7EM380kp6xtbQ7SsMwOC/j9/tN8/mZA2MWaOxuCIZh692a9/
D5Wvsw9yD12q2ao79I9rNsPaGUopcEzMDHvZED7h1RASMK/++f+tfd2sTs14jn51asaz85YcE1//
5zn0VFJF8mEamTNsg1bgSf3RMMlY8u1G4NPRslVQ6eMu8Vak+KwKV1UYQZChWcAP+/O70aft0F+d
r/ndWGIaajLV5CQ2fn83FK6DbCW6Yi/v13Tb3jog1yeuA2IdM4tlJogvJJGQLB3U9ks1ld0Nbkbz
yIz2gc2rzQjA+R50ZPzp4iciLuMS6Hm9VoYW6+Og4gRXCDlSqyhY/Pm9a/+b9845T0EnHMMwGe18
/SZ1HwCFKzvUlwGwGxIPXZPE48xE/u8RQJBF5L0POt5CDIB463uSTVrLm9BbHMF/fi/yP96LY+om
b4MxsWYDFp2e/2XbOTYR5hIgujcUl2CuaQ8fuwhnmFAMPCx5xPdhkMft0LSrrWxZGjpnixqFHaIq
17zxgZGtRqUG2T/dcGJtUXgpqBJtcsbTfQP5C3kGd3BN6gcLMjbRlxFIaFehGlXzxz6s9G/ABhaa
UhALN8X8JA67VEQsUEPieLxl2IdiMNDjvae55FhEDgPHqYFgF9E1G7puj4LMPTdlKI+1g1Oj9Uqx
ROq1dBS/e8TX3u4Kx0+RBkBjJJ2UrlzA1H9lTjHhf/4+MbJ+7VDRnNIdTZXkYBvs9Gjr/NahSql7
e0QscATT8F36Htg7xjhBbFpLxgkMayTuCODSrHDJ3hn8763e1wdRpUzUUG7XB0+T/FgMWX3QTbPG
hsRPvz/jDWyEaQq4y/npyojRQ1v9lgttd6zoV33eUGSGDecI9xMXywjf1LRd4DXZ/MzU2frl5fMz
U6r4sUE96maV2P/1C+fH51/118vmux1ZKMvaquHomNZ5VMkwN5PqmEyrBjpUMOQIpaC31FcZh0S0
2M2LU5uYm/V8uOSRAx8a3N5OKFI/Kgk28lyPa+p68dB3w7DpLSSodFV3MFF8qmRF3yNnp8tca8pT
nqdoqhBFW4MuLmlAR1AJUJj6ba1dYe9r1+JB6zx6hcoAhxYaXDXR8rR9EFqLuiuSHxENNwd5v5t5
GsG5/RMYz2GdVLb16IrwuTbH6GfoD3dBHckDmqsXu/Wcgxaa+Lszae9EZbExcWy8aSp+Lw1XMCOR
zt/Szma/CP5753kGXZcIv0XkKyzqfpv9HNpoW8RwUvMkfvKYCqpsaWnpXUfbhooTCjQyCk5+WIdq
B/6SvIpqRe782pVt8gjHMgbsuxzUnlSzXG1Jp27hbydN9Vgw7lhUhaPfVbhbmNJ7oHDMKeY7HdYA
Sdk5uhaZLNYPB01FAoMVSJliPrlZMKwBa5ZrD3t+rOjpsVCMYmd0yhmJ7niyLc5QKFb20o/ROOiV
hRUPJCN0s0pfG1AR7u0KIouR9pAnerAMmQFDW1iMNNvs6hlqdWjbtsMvlALXL/hArqqi3O6N6oyh
pyWWi/S0IB3lG6DD81iYzaN0LRuKRIIkVtjai17VKPd4gdGxGTZroz7QrLcuEEsQL31PQ1s+Wc0Q
7cuGdJjBbuRT6jr0MAFQrOe7PswDcOeBvZvvThtbGAldfp7vunWwioJgvFbYzxbQt9lqGaz6OUCM
Od6HRZ7LcQYt8XNaEvCsRxf+l2dZ8yCuT7OF+caPo4NKMEFgkRMOgUu5H8YYihY7IpACqnsvRUby
nDJerUYGp/kh14HOEabtZL/mFfO/CpLxJ5cJcZgfUroqOjgJhNX5Ln+QmE2UUtM4xc6mZiQqhpWm
3MXTTddHzpqI1GaR4b+8i3TPu5jSjvcEvP2cXzE/HlT5BF7HlDG9an58/h0mGImy9pLbvx7HZPTc
4dRexKWhMSW2gkuoJ+ElFkC6HF0FHeAP4edjGdJ2Ggi0/OaXsKqFFwMZ1Wo0woEJoQXRXXdRhhPN
gDx/vp80qbmLMBjeDIUK5xC6+HIwlBAUesKeNyPaLG7L6H5+LGvoApmTvWW+Oz8R1PaSsU95q5fU
JXTT9FWFCH7bBKRiOgzyr2UblNfRwURj6df5EXy38UI4VsR6wWOonpCNJ3jO5mfnx4bkI6NbdT/f
6S3v3ZxSSmAKnlTSE+/6EimPE2vjm1FkpMnHJpEn4ILIQ2deVgvzgPqsxrCDcFIw61eYY604Imui
goYQsEU9rpGsyauiAIRNkTu8EzduMwp5xyuRIFCv5YOJSXhdKM2bU3XuKm806wJcHZM0LtM3pqQA
6IfWuZQS97qnJfZyrD3rTWes70rTf1XauKLLXye7Mq2cB1TEwIynf4nqeDEYIrxNc+LoOxdcnYGH
+T4qPR22wkhVEEBp30IHY6aL6O8Yt/ZOn/QFJUyk23y6ybweT1Ue50sj4zpsNiHgrljq67awla1T
uuODTpp6xyqEQULEuXXn50JFjuBNGpMxuHLB3QFfNrGghhxHXuQCZEbDBchdfzSTob/UZJr+dU/6
3RZF5bj0apdFwhj1HY10hwbgpEoc1Pfaa3DUwZc7KxmxRQkZq9baZkR25BLLkqN7+tauVIA3uTg6
001gG9q2jpOXcvp/ekxoBOnd10ZpdPJWDsnUp54DuArcIbcgD5ngWOXFGZ+jTiZ3aU9oaZkOJ4HC
acnJIKewMe2s04xf4uQHOytc9Tzf9NNPA+vSJtP85ubVtTv/Mt+Mqe1f6lrZxqGWn/rp3vx4LdyP
QB1etK4n6Vzn8jvGVU+HRXJb2ZLCphphvNh28ojrEkpA1N3O9/CWBjeEieG0mJ5saiSvNKn1fTNI
TiVBchAzPWgyJPx2KILJjm83g9f4L5VbaausMDryLFRsHV1w1YRiH+Yb8d8/mdKAtYd4f35cpX32
+Yr5ruP3+6Afgm03FDFmXD8+lFGKHkIvK5b7qMLLHGo7ZtXuXlXr9sxWqj3PP7leHtK315eKx0N/
PT4/KTQ/JNAvvyYxnhlnnTHaJLvUqq4FJc9CRtZyyLynIrA/hEWLkGBMutuoT4ODDypaUhte094i
hleG8WYerzUhZFvom29K2wCl9s2gX7CdQWkF4BRav3ak+MjfyHRc54n9okdZxZZHiRclOMerYxfs
OlqPzW6hAVLJ7D44hnRYj2NuBceoG8+OGbN9pgYAmtIB6JxuqkzAHCML99FRhuIuGpCfDboPJsoO
SNWwxnFVQsMlqi23j/NPauqO+x6VspJv9bpuOHjRzko/4EPOP1pJNFJ+4xbJQfSFFhzO+fNpSXdT
oVdaCxkxKC1a8RLNoCLEbpQ30cFF9z7lMIgXjVIGnHU23kWi1G8Zt+RM6ar/SdabLbeNbNG2X4QI
9M0rCfaNJIpqXxCWy0bfJZBAAl9/Blg7bt0T54VVpCTbIoHMlWvNOeZ8ArOIhWAy0ueggf6VkRAS
4BEG/Om6xbGpjLPBaBo6GPY9GrnexVowZLEWiI0wS2ZYTUtFXy5OFpC+nXCg9lXGB06QEnsPvLMa
aow55W8WJJdjo5u7OGrGv35roLagMCi9HtZDCYfcwJT8uFHbgcrH4MYiyzax4op32BJnjj2fPglt
L0HtAbrA5XsZh9a+SizEdGFxSje+uX68L05TJK9+1OxdRkdPjyujz41/NIkTs3QcyFlC69m1awHW
fWIYO9nxbRE0Pz8eqvKeBrCSUTHe25y/kct983im9eZ8L6Zqq/flFpnhfBJu5D27avae66D+C2BF
rWJaF/uksIN93DjTKVv+T6Uj/9dbwG2W+gj5wq0O4LqKQse1uDwl01he3bHbFAa99bU1jP6xZO04
dglZdKNs7V2Viej58RCQuIUKpOCWMBFuuKaik2613ovMrTz0HFTlNoLyZxF854vUjx7j/x4yBeWs
BDuFxnaCXGJyqAbLjtsg8WwUlgxmMKhyYxGRlO2IyP1rOOTyGgRnFotnTN/6Ud2etKR+qv1p2MV2
O+yx7W4NvP6rloirc5nV8lL4uAGlx94wJigO10FQb1Plvmj+pK9qioPdWLvgPBquefhy0zpNtOGK
tiEgEhV/bp2ZS2pS9W2Y5XuAr+QPBiToF4GxzRvLOZgB8nmyqvxL1ND0oYX2KzP8/LsCchmidZlP
uVvB1R8sxG76eA5qWX/LqYWFH2gRuvbKfo/GEuILr1twJrcwz+Z9PnTJV6I/j/0tRrD6p+6K52zw
jO80k+Al5qa/V2OcbnwAEdfJcAt8nZ4kudDHgYIrG3WT+WtoO3j3lPw7u4uCE9Kt4jhzyNy7/jhc
KjruW0J4UDY5RKJnZmK+6f15bG08idJI7srgkMuA1Lx2aNT3hLFUx4a05vOUk6raMat/4WwEFkwL
io/Cxu9WxON7bKrontrpKe+AXK2oDAedsFD2iTSspsz9M3bmzYmS8lc5YIRzhiR6r21XrsHBqNZy
3/OZVF2ECvbvvjMJW9CQm8+KAZxXT//g3/8Lb159pCJw8UHxCWdWT+fMLF6EDu110iZtb3ht8fJ4
6AUMqbw30ZPQUIrXECxJaZ9gGzE8SNadoNsTMJ+6AgLpkKWgJJ6D+eYvzx4v/fdQ+qDgc1BuecuN
8B/DkcTX4qTaGRxbXx1S0cutgGz6payEwrBNf4TmY88xzO7cjG3zTDiLQU2nr4gbkAfAUCPOMrYh
NGIjTK3mHRlVsgpccBmPVSiFS7SpkUDsOmoJqgeeEr/FubNs4dQmsSIE2t8mStDgVf2nKWrvr6uS
G4xI/bvxGd5RZ8U3LYKdPyL/A7ymXhlv/+//Hq/ZngNBdfmqQnXBwVvr9q6FaMPIjPLq1828L402
J6BQibOtWQ4YpMF7DmRXhbOhpe/gwfoVKrb0B8vkKR0ZeEEpWpnu8Pj45FUri1fLivuPNisg8+GX
B4zy3PQGt6tPG7DtF6HohCkKiYgsS0BDUt5bdpsP1UqBNH5UZ8cmx9X1RYdbEz+tbXl3+lCEUQql
tpnQbyhZrTc8LmpHGTvuIzbzuzTsnw4Z3u/Gc76Ad453fbaqvV1Wzo56oXmzzfzt8Q2kMqCwMufm
dQBGj/GRaFlIYzmCVQV6w1+irCyrZ9NzO4aF3bFuzek7VnqEKG743+tg9/99PW9IE/7v+/+/15Pg
//lzYtarXT+UcpvD/D+OPgJH3RmitxYc0yGhK0sonB+9NVZHlmkHNfPx1Q4z8o6IWiukeRm9zQwA
8J8TG/74qooIGQwwu/z7FKYoZqCJuMFiSZ0bi3G+U8kG+5kyeW3p2Uw7IaBusMz3f59NQXsHbP94
8vj22hxe68qUyIn54Q5jxDr3CnwVyw+LVA7bPIsDgjSazSAS51Y3vXNL40vB8fOFCsm5KW0AbKXw
Tfz3DfALrjG/4uXx7X3qVMeJGTH5ffx0uTw0JgwMHXIQKBPYzKmw+levRgzitjPn9+Xp48Gq9RPo
HPcKqVu+VrU3bAf6uuHji12O7LsMNIjAIGYGThNkxSBtV0HvPYsazJSAZHAwqKf/fS1wqRAdrvBN
KuGqreJc9vvHN46ITIxMXJq5F5eJLXwIbengY13QoMsXHg+pPT4Pmk+OuhtbzNizsx1z1DPsuL45
Xkoxo0Z740SCdOXlIdfS7GSA7yGmnCXQHolOZir3PUdpvO1jbBO49fUvWqdaqWtfnBQrRq1Wu9XT
UvsigXOrDVH0FrNBRiMs8MfFaWCxHRI9/2yFae6V7iE2Xy5akMf/v9cR55Xbhzvg//5+2CJfqsRj
wUGyf/MJWtiqwR82vV7ytCHn2LFzA1N8LN8mwl33jJUDvDx8FVdoemxtOpSPnzUHc9igjP0EHW2E
WNvbnxqX/yK1cHzmDSxm1tEbVfSCGKpaPb5BSu074sT06iTzcHCsVmw1EWGEgupwLhPnF1Az+1p0
VveODHTvEK15i1uzeLKjDt+g/eEGWsMP68kpmSIntKQG4aSkmItsHEdN4O2NbKzutlfcXNVdJrPz
D2D75le8Dc1WV3myUf04v1ZwelnBudYsdv5llGOekQJgf4KKg+rJRaxmZOQPWa7Y9FX993F8Qy/5
6hhVQzVRvPiT7/5OyvTXpLE/yndXL6uXZPTXvpUlT0pT3Us1leIaKLUb35NyyL9ELeKjmceL+aUt
voy8r1b6mA1PMqX1WqCEA0tvBuxk0CJAE6rjEHT6zjdK81lgFFxHwhef+IU+cEJizGzMlTJt/S/K
MFBPzbHw8+4+CFBhHDjgz5Jn9ckyuHVzhE2FRObodOXP42U9KoddUjb6qlcWORsSXj2eAa5jC6au
CqTzkzTmK29Y+5YE7LPGpH7RFCtefbPJ4Han1W+tml/Y7YlwtIERj6kijSLi0wTO0B2cKBevTQDk
oaJAQ4csw8gbnXfE4jOJRybyIugfEKUSYkAdeL/18ANyFgJWZtFdrWPOIxJd9Y61tVq55GOcBhyY
IC/Sajc0jAxVWSwkJDRRMGhTMgYhdLv5R7SoDbKlhw85hDyxPik3HHfTozD89zLRgjA6Pj5Ny4JM
ZFZZHD6aqMugA+FODmM3YPynMSq7FLa7IvhsPicZ2jJKhe5caJ5YOUvugpkRd+VRyIbwqZI9BdAZ
GRr8B9obhbZ6xH/kiYOwx9DKjXD2fiL1i5FBJu1SpVZcshMp4Y3cR2q86CI+uMhTsbPHoXIDdGZd
cYDyuzGxGM4Ei/DWyu+kswAo9YW66q64yhGaC8dQ+4o6k4DKgr5FkGf7gfHBF/cLwbVj+tySaYO3
wLGgjFYLFwDwTRSXqzr1sNPjQdzrSM6eRouU7XRgHtK7p6psXo10Ns+DKFkdpNad6smNdkJLKCjN
7sQZzjrEngLkAfQgLGG1nMfeen9Iz1hbsjuxV4HnWS9pTIKJHHhj5jklxrMHLJ1abjhWS1rMMvUR
KvMOrJBhkTQ1wAMeIqc7ixE8Hv6l5uYElbtFLX17yApFr/Tj8teuLDbwQ5m6mGsyd3xzZPNWkjUX
wbi9PDTPzmDy5ulA2h9Ply+2Yz1c5gyoML2/NLe6J2ks6Fc//iFmgFW6qVAWEjgRmpx0l23VzLf/
5k8UQwwNbQys4yzHpwdXXXY4R71KnpqyHde67LJtN2XO00xTZ60RzLofldoILwabLeKMotV51ovp
ffLm7lQmIwgdUn5IdgLkUvspSXIRkp2OHYgpGvuetUS/6sObY+XVyWZs2Y7JvKn0GhtersObcuZ3
OUiSXcSgha7PkTOX6OkBkZrHR1AJuZt3kjbaa0uXxxHSuQmItCvi7M+15ll3rWUzGJboCtWlcB3/
RKyat9jA5aFDzTjVI3mOM9mDP5nfhzb5cwd9cvdpAiSoZLz9aGE7eoPzW/Q155xyMwZFdh7n5BJP
0IB6B3SkCKIkhOkeuFpyY2n1nttG3r24do69TkhF6aAZs32QvFXVnvy2TC5mYA6rZrqVUkTHjnmR
WIQ6agp2nj0WUCuWf7MmCMAy4itEuunqD7ekrNs1/1o8vjEQUlLP3HfH0cbLw1qs9TO3J6vyZs5p
Q2skSG2Y4qanaHrJbYdLdFhw9I0Ud+gNNsB63TvHTuvvaoyJYSvyP8noeZelz0eXyGS+TlLAYDnp
vZkF8ETrr0tUw87RgnaHfMldJsomKbvMpehLYydskRgX87hmdGxA/FtA7stYr5/VTlvMwUFt/FPa
Sj8oR5uu4H3IZIvt59QAy24QBtZqhX/qjPlfOW8wkmTLgW4xYegfKBHPcF/Le8xcZG/mFuE0BRpa
4Rm/0Dh2O2xk2oEIDY/3iQgo1GtE7MU5vP/GEt6p6qxPeusTcEbHCW2I02G1yHKJCQSSXknQQA1t
RI+7nzMcC4JXPRMQVx6NXAZPoB2bLWxVf6cZRsl4PXdoR9G5qUuiDs1F5piIZ9ugLKvTbvyAUkbS
peE9lfFsbQyv0vap76nLPCMJcinsnDg/ZGBOrsob/+SOoPc1OMwLtQbE2Vzwhkz9WzoGIGGCRhyX
0OVrPHcCuR23LZFnYucsmUfKsNgBMrLwGlnMJ6+0v6PWoehc3MjxFH8gGmquJvbyXjbWM1cZE0jN
CH08UW9F78XbomzWhA2ZrzPv9DwOKfPFuQQpeIlzOw0tqPU7nTQmfEDAFogD9DZ+SonnjYyOaCOP
+3okCZSCMtoIAy12hjaVlbU4Dkj60I/IZtc4oA0VohSrJMwlszrSJzLIkGVa5ceEDTYkbebeDUVI
Boa31+bJXkUiaY4u/fu+TsaDJ2AUg9RWE4ZWWzjO1hLxNc0Len0RWOISoTC6aetW9NUfTdMbeg0t
sHLDu9sFDYt0qr4oK3BfLaZkkWDTq/Nqoz3IoeDHfHSDEXgrjATzBJA20cI4w1JmOzSU4oSYv67g
3UiWX8J1c6g+sMQ0v2737Sy+H1uuEG5GVEd2ZPeoD1VggNUnMoLdg5Q6NIjQ4zXiaVT67f5Evppf
KsbCRewfIlnh2ei89jbr5vVlKEdxHxAKoQ6mNRxodr2zrSD51rEGb1zF9TcSdnCWuV2eSc0LyQDD
3qF32Q0mQbQhhfs3sbvtNdbto/IMAmdY72tJDmOa9/Ypt0D60kHTT5PQ30G6uOAE2I4b2dg7UJak
6JIe/1onDk3hboZ+U0e01g19DC0O1buSkmmH4pK8FkNRQ0fdd6lVODIDi9aNF73pdhwfjMj75Wut
vOWd/6UtEwyHDAO6EbSiJkfno0/Je1eEq0ZFfzZnC0C/7hE8U9PaE4LqLxKF2HLAWDejB/jQHPw3
DS5IheJiYNQ8RUCBuulTU+kTjWUuYuqRvWFUpOLOzurRYR8yZrykLWXPg//TTAwmIwKOdsac/M4L
4xcitb9siNYdDAwiBTQ+6AlAhXaGe00D/gmMTXbg4OgrQpwGHFTCuk/IXdPKipugEM/plMU73542
AsouiZ8WnOIczFuN52Kt9xbJkRR8kp/etN5srBFnEWNmA9hKhdO8uK6zhGbsiKjaR1QZSHlOCnnm
ihq9+YwTqVazZz4lQC3OrT/W0CU7/ANYMAUR8XRNk2Mr5aHrG/etMvKwMWNkW2QFhi77GQJtXXdX
DuS/zcPmm4qx35RpPYS+yPv7rBEqYeC6JmegeWshRyshh9vjWpPaSOhRiZNR4WPaGINv3hIzN28E
CeKRC9KNW3dvEYnez4ltbDq/pUmT/3BK6Q4Tt9Y1ycGPIdNMv8D7nf0+fyYgBd5Aa0eHKO+zd/BP
OyWy0Aqy5Jm9Mr1BpiYuC8x9VfusjmzpYayC4LPET7jqJVpgbKP5juE+AOdYN7ZtObLssuQkeXd7
yNKjbtsqL7lOHcDnXruoVNQnrDPaa9unwFMH6OkOkZxGhDaH8oLryoOCHTAr5ILwN0mTp/vYcfNr
P1fNXi/oAeA+RdQz3aQdq5dOj2+uBwpJswhUkGDyNnFWRb/oSZRt7HyPmJexWq64ZLu3xI7iC8yf
bOUoKS5eZP70aucOmbFNKn09kMRzmkfnHqEeROfrf8jR3egY9460TctN3tnIG3J/5Kos5CEC/fTh
FdpZH/SOsaSe3MzhEMFZuZoJjWl7jg+81wZ5g4iZBtuo/xkrjDuplbNQ5uQRsxA+cYIwTnqeHIB0
cMsA515AFZ7WbXtbjKEzurTpLBV8oEH41SABuEy+jfbSyqN9Z6MK8AtFBhwNgCIHwJS23ZnsGhxS
ScI0WzOyjdcEbugIUK2V4Rf3CUukPjvU7xAfcl5ad2l0MzhyHeiiN3zgsv4BJFef3cJB1amrM4vL
m29m0ZoOz7fECxWqGik8nTOlZncbMbZYOck6rfvmCOCCVL482eHE/sPEWFs7fh5sZrZ/YIvFCQ0c
qQ1VArWEsm8Hu2GJbH6a/ZL8C9wvlaVu7K7ZZvDJzcj6jLaIIOCoYOXOC0J5R3d4r0Zm+MCe3ZtT
jrtZg2zaSK/71brjBwT39rdN26YbSLtJuvuoiz8FvlgAaLF/TMhlIIa1RhcQo3Pru+xrsBnHB3g0
NWFYL6j9srVjUy7EsTpKFB/rNh1eMmHmJ8LL5lB7QI0IGXSG6ksvGGK6rB9BFZWvRcZJcAh6MNqt
qVHT/6mIaepwpT5bFPZlCyxPhyuz1njHqG7BTiFaEIo8lTi5tYaf3vTOFtS1mg2SjDaDqornfuym
Y6dnW1woECuHpl1pk37QjOlOxya/FCZ84qHO392JgaNlEGYHpcRaKZWka63i3IUKwzgILRjWspuH
t4bwUfICNViBNxi6Msw5h4czvNV6yOZdLM1d76lbNZv2zqgSKGQ5jYJ+pk7pLPAMycRLhfWJAhMm
viLVbSwCa08Yplp5ZZFcdee3Vf0B1N6sA9HPz0Fa/HXy+C1r8JQbI04RSSjW1ofQs0aW7P6wvyVW
DUyn9KqtoDjeaA3pFbOSa9LE621u84F5FmnjMRC2cEyMYpvF42cQWDt2Tm9vVTpzMq3EsBXX3wVq
gfWAc49TDOcAYyj0HS4dB3qcd+2SyN/W3EVh3U1rR9YRQ/holzXEvpODOx7qyAsHjFobyzE+bQnG
LSZS3Okl8UvvnebFT5M5sxP62sUfjWQnFS5ytK8XDfTTOeklIRFFne4zIIl1bR/0CJsXe8x+dmG7
IuflgNHumCfBCwYM1ZdwszPFxGqaSz0UNa2BMbDpWbdNf3FGk1StoMqOVjNux9gj/7Go+EelN6OL
PzAHfNSBi+gVSDuxF+/awHAo742PQSdim11jem06sm/zEuMtA0oWSnu8eCZdX87mbugRJYrKFj8M
8dYoHoudK9300KV+fdLa6AaOwd9qWB4W6MnnnNtr4iPS0VUxu1m7TlnRUxQpHzCquh0zLAGIIv7u
CWbycdqNwZLlpIJxbfJez0kQ4ENhLDoMbUAnB5tzCuMjA8MT+04cYo1Glam9WRV1lifG/ZTDTJCg
IIkbiX5sEdSY/vKNUQGRrLFS+rN7X5hJW7foviJ62TRbm29SKFjaOAiooSU8YooxAXkitLo4vRZA
SLj0KSddDvCRylAljBziCoo6Xal1mX7Xyi3OjQsi2uvR2zJt5uBiF/pm0oAJD7r2j9F2FF8gZFbS
ZMQ9mCCmPCS0FcqeI856oHZEmBdNuw06g47ZrFDMMY4aaJavhsp5nVxtPye9OhouPFdKjxNHSmjN
BIknmOVufZPc/KDFlKd7oYxIgk7vRa/OJFSZUPiY6s+GuT97RcAO3o33ku0k9YcnaB3mkcJ3NZdW
eZ6smP2FVl4tKfjzXnuCnHASsh5ex9Yr11XWyDVQoz3nGgJdivg8espcebrzhFew33hpcvd07Ebu
liH5phj1IHQn82UQv9rI/gLxYYbdKI+cYEly7M1FLFlZOHoH1JcsTdOp0aN//Lj83ar0bxz8REbc
HYrIfzXTOr1UunkTnpOC/4WlL+BZ8afFKQDj+DNhKrwKuHvWSwCAT2oiVE0zIY7PHcKMWOBDVw/r
dOjFarQa85AT1wYelj4/Pqp9kWrda8Ox92wdJ4t4pxnDwsEn7mo9e/UP2PLVjLMVH7Kd30a3gNrs
DEy/mmjnSGdT2uJOW/HNlQINfZBupdXlu0H2oE/iL45R7QrmBC19aiIo8MjvXU/g+8mHMDCD4WPK
zk7Xj+8qsooV7DniKhSBXHoAisF3o7U09KOmC5MZMDvm8DePo2Rtx9YLQA2drA2aBa52LclTPXas
JE846EzCTSJ1jg6cwuhrDPLUMtreVKrGnrrTMj5/u/YUoNHNiIMLulV+LaWEC9KgWpM687JiqIJt
kpRZWImsC31ZoxDrzSkUnW/jLM9xHbvwVmGUFVNHtHvlc9y8iv6vkQL1x8staRPtIvnVdRppQ3mQ
nLkKMbINyQdHV50FT5EG1vVrbQb535FykwfjW12LGWrCfDbpzEeCDlAda84xcER8Mjj+rV27JWSj
00OzpsDiWLKqJHpWg14BoVEY0MTYHOo0Onpkcnuu/kob83OyOURhOr5XLm8IYgPG0uQFkIW60bn9
qSUVvY6gjQ9DgZrBiO33SkqLEB6o7K7sbtqUXq3l9OmMEUrN4alz+oTPNy7XboSHbQFQWB/gaSs6
aTRLiZ42Uq5VlP1I6YABI34LQTMyUBjyLOym6iMSlyhirG56QXKsyjLdBL5BDEoG0l6bSXgnmOUi
nKw5J5Quw2g8DcborV2Hs2EK4wgTB+RPMqgtBBT9dKD1wkboU9/R2SnOKAOofKV7rWS69SsP2oE9
EvGj7VXt12tVw57Xc2+dONDgScqsuDf3uEQ45NEQcLIZji5JR8ZsWxwl3LNPQheCk2gsnmI51pzl
DxkrArbNBIKRyQrPcnDNEKeuzdqiGxjQ4rWf5nkgwXuI7rrhHMhO53czOp05H3r20eHzMs2V5XjT
kfZgYXuQR0txGhJakNKc/s7VTPFQDUuEyo/hk5XgoY+Pgr4K2SatOHlr22Qh4RbDcgz4q48Tqzv2
VlbtlV7ZQdgJIONp/9Qu+V4I8XcAww4OSu2dSwwffQ0Giqp+YnVFeF3QAojS5qmuXj01UkPohk6C
DxlxS94YtwrB2/1nRLQhxKqSKGxMd0nKNRDo2alvA5YP31nZLZnpkepR3pWGz61IRhlsALXCxosL
psbwPKZr1GqhyLWt3RKSkab2PpbW3vOIF7cmZX/oTqVx+CO/OOsjjtmEwTMAqOi/5xvCqPs9CmYC
cHPSKUulQpvHLTCZASQm6HCpL6eUIKeumTEaIFdelYpeIVE6Ka12uU4Ef20aXESvGyGe9L2ZeRv+
e+nb1Dna3PEMbnui1wkksoNnjYbUcdZ0Tl11dGCPbDCe+59Vy3CIG5p5j18+cYyv3+OCIDekICRp
1KFK/OEAw3QBr/6k1VNJpuFhlN4pyC7Ip2A4JR3ZMKm2LxF2hklO13EupjetPZtsJ2eFS1O+JRM5
Laj107WN1SWk3/KE7ZtyQUeilAaQqyIQEWNHRLfdj6sydv6K0XmB3kwUXv4LQiP3x6wOcQdUy+pe
dX24CQdJb59w9GsISdYoEVez/Gsk5ktimQjmGv2vyCroAK1zXH4lBmmbOHZDtod/6rg4Qyy4lG1w
HnC70nZH9jWX99IUPwm7IxWVf6a8A11RRuEIsR8VfBmOo/M3GVoukl5gz4qPQS0QxM75GgApQTKG
dypHH0gmMogQhsMdJfWxFZssTzNEQ/IHa8lfPt2dkn3P6IDFeGSVbXObOGXCXwFhc/WVaLNXtnF2
ojSB+eIAdHHnr4Y0kJ3mF9ddXZJ2BATwx5ZtuwFOSaXnZ/sA/wsQoHfu+c+8ALvkRuNT1f9xiuhQ
kC68G/G4QC5PvxkuMn00g10Q4EtCO+McU8IebaVN1KzkDf372uML0tC22DREOPnJl9UOYcROdmzI
N/bmlwzx1aGxPDy/soOF35bOUZOBfdTykZCzSEB2D+B2qjFBgxGsBJllZ7KRMb+AaDQNrpgsIYQo
KqZh3Wq7KbAlLr4B3ibpw0cM6/4qjRs8hoGZbSXDdSzwapkHjQfRC3ejGuePoUpacglDCXbbiWg/
VhIRnPq+J0UCMNPaseho0ynvS/44L6jYHWRtHdNGWcfMNgVTOCK6yN/bCIbUtPAbxOzABy/Ss7L9
ZOG3szSwHzO5QkTRau6LuTwgf8yZsFaLj6YOQlNSSai0BKdZRmtEPz9ZWnTXmFyhhXKZ4g7iDJrp
/cvQnECyDDfd0JqNciZvY1pd+xrE/Cy13mMgtrNLnA6a1OkZZ/ZHIvRXUfsWx4ksuOQcdFxw3lY+
ydfHQ9wiRdRj90t0DIBn2Q6vPrpNdH4YVIxpIfegxtj6JBU9kTx/NkdZMAVYELU5gSB9VtDUHKOP
GRjFkZlFgEDTTzAsmveaQT2fpf0D0zI+yIJjjyn0p8eDby9buRPIkH7PRwCv+SVz1XCsfPtTV1mJ
N2p8xkKXh1pkZ/DPI1wGXnkaLsptoW5BlV4VKsD4Ueicssr4NUetfUT23Tz7dYQQML9pw8QM0Wag
M5pSC5sXEC/lpsSSRceQTkEeuAYncnq/dr1gyieBW9v5VRloo+Eb4dDl/tHnadsG9ZOHyI1DZ/4h
zFlee6fQtyC1Ea/7YmeMJizQjDC33I39rbS7T2/2u11f/JMwP9yXdv06pWl6zWFDX7DHDzoT5MGU
T7i3yXVD7bpxhxhtqb4EqQxH3pw1v9d8CGhYnQJUGzT6CrUWUX6NyOueyUiI42NM0Ehkd+e0JEdP
I7ALsiisJ9+LdzZNs6f4Nya68bTga/ogp4qXGncMnI+V7RdvqfpLCBft9KYnLEATVyXhd6oDSQ7N
vcrrtwaV3AX+OYGL7q0ujDOwrgyibIqH3m6OwsrKYlV02lfuTh/ItJo1KU72sYpIcaVkLA8wfijK
S+OYM9YhvkuxcDsN6Vvxxxw0aNVyjWCitPk76TiubISB16mcAHG61fysfRVG5odRYc43h+Ze2Gk5
0NyoXOprOmtdGfvPhcZ0h7krmp5F1ZUjYVxbaJeOoyB4W9eYT4ApSPGwjNPRrA7wSwvmdNexj+1r
osq13/vd1hVcHnUquVtRz71AxdfhUMTd76iVu0h5zqdjUUKPscnykrOxco40tnIi+qXpsvpXtkwK
U/fZwG20sYqy3qLidteVocudU3ClYsuH891PNlW6p51genh0O4PiZRi633Gm/Z4LH+Fo3OSHEiYU
ou4PHU/UP8DIV+NPTG/422vU24h0kYlGmBip+d0FXbACfem9+lXLallo6ZXOSXKAWosITou3Vk9C
TiRApgQZpF/YuNijpoEbU7Zvdv8A0tCTTOM/2DSbm5x4o6wSdo6v63vPtfHrdsI7W431m8lB2EdT
fgvqpmFwWEgk8ahKEbgf2TASmoj1CIeAIOfeKP/a8mrJPPin8RpyHT2C0OLRoP1WO2ScV251JvHI
PY26gwSjHnxG+iytSqblPzbySkmrIUfb0gefBTOwD1CR7pooJXRE85VqiS6UItEDTqLYO4yV+Rt8
5vZd2V9cmo+brBzsdwK5v7Wqc/7waa5nK3KObWfqq0prX3uCcHaCYvkErnCdkewHCtm0Q90oq6Pu
WdVR1cP/Hv57ypmITIqB1BMCc37w+cRbFWGTcOinrEoYIve4IOMgG7SbgdXyHsnyB9RGe3k8M8rM
Wo+jYhieRfcaadSdfhtpqRYpC4+nkcRnQE3vMt/iq1UxrnOcPJdERBc01IDwetJ0XRQmOvva038P
XLMGJ1oKVIhsq8frypr/9x113LdXqd39NNi2rVoCGn6CZtl2k4xXRi5mcNzVgSnOl2aTpTrNgbUp
zLg+m6VVnSFe1OdGYKG1wC2uirkeQ2OggdEo3WJxz6zgZKVQ9CZHoVhdnvYyjjC3JXyZAWFwQi7F
vqMIDlq+KpavwtBBUDLguLGdjITfSmbpOgMosJroq87eMq2N5W/Vy+DoT8E3JWRywge4RqmBmF05
9h627rwcZLdWIF5tFCwDI8mVEel/I7c6Bfr8u+D+XpVEbw7tKM6MypYTIpN9OPvEpEGgwW9Wq5Hz
e0Q2GCOjDhkGIpJmO6iMmL/xVbOH9KI6azXn07vvk/QcxzVSRL8G0COHtadl6Aut/MfStKtd1foR
GTpOVWKBaT8rezqyvo/rPvOSjb40IKJEp5e/NLqK9M3Q9OXgwqoNBIKwg+K0+CUMvf30icnuaGXW
1QsChBzKprUKAg1XpvIwoMRvY5wwjEq0536+dBl/cGYR5AfVv13N/XT0DaTjKqH7G1XB2eFNT5gD
Ih+6/x+Ozqs5TiSMor+IKnJ4HWCypFGW9UJZwcSGJjXh1+9hH1Zlb9V6LQ10f+Hec7spX0++YAlX
1e1PY9IX6YvfHQuSxiwnhYCqPZHDcyL45+aw5Q4lazzsCPmPsxpzLJXxoCcDe3NXZ9jd0JXK4UqC
GqhtxSuomB8EJBBMiv6n6++mySIPimOl28Kz3Fb9CVQejxPrPBzPG/RW48GymzsG2+Ujq+oHpBl7
32hPy+yclNf8MVP8mFaLTIUFFdxNG/dtGkSs2ogSbGB/m6Y5H5Bt6nFWW8xAsQZJw0ADJLsngTdg
GiXqO759pMIWmLXq6oos4pl/c6YB6RpYwe0cX0tKy0S7g6cMis8g5zVgCYAUI3gwW/2pm7lr9YR4
iQRB2QkFUoye3GXxPKcxRgju4w7R6Ews36J8MPDI2Hwu9MGwjNjuXGfHzqbEXR1NMrkUU14SAUwT
z+u87vjeMzayzuvU2VvWPYSczkd8nbEw0Ab7ezUXMpSSJWLu7DBLRaQLkXL7+xQ7b/TL6zR2oJK8
fueK5HlmrZgYtHqajY6vXMCJVTUApdoIGGozjBgzgEnbw1RWb2ZCqeDSfC06ZIl63mv6eCvYdVtK
Pw/Ocl83zT1dv0kYT5gXVRoDnj7n5QOm6r8L/Wpu5D92njxYGjnIbbHFCnabP67mutftj1lemW97
8dCRtDfLBKk9n0nHqweYLwTz5O1KySI8h4yUGQS8UXXT9GfmFCe5FXpb6YIXiQ3TiAOR/bLeaF+9
ncRjQgigvpgn1Cx0yKxOtLqKUSFBHm6PhjVg/gdkRWYuUx77qhD1RjkyRLG6hOmtlECTmR2YwJ8U
DK9o7tM+NrarAggDHoe5vziulYQ0rQIZL6RSHr+4Uozy/K1WQYhxwJgXuf2Wowpkq6KcLHFhtqXl
7un1Vo1GsZbGR65bjyRokRuMo2Q3l8vJkEjeNk5yxPjDnLzHsiOAM++KYtdX7b+aBJ956K9uvjxb
NqMgq9Rei6n6ZOeUn0Zk1f/XzjaY43jJa6Zr2W8jmVzOhXovVU79tsJnHoqH2Wqms1IZLheMFDuk
5Y8Ce/CeVE4k5NuXHvlIZEmCj/4PmvTT4LWfatZReUfHYWIwqIv9ACdRFIXHgVM+1p6GQdP7MTEk
gmssoDOq9UDVwP5mnUD+shERuokh3UIfopU9DNwWRRYJIoZhdHs3wJLmpxm9qplOse2qQ7eYH8SJ
k8upM2ilOoX3ukoGIOX0PRIre8ZI+w/gUWRX7XgBcwURbPhi4Rr5VjAfUKYVEa85oMFOocwxvzSt
3buq4uWDJruSpAa53SenrKh+atPpL/6wXg0jqUlay9lzdTdtYm1Te7BGHa84ToLgMvuVTmQk/XBV
oVgeBww7esPYh4nhELO60MvOvMdqB9AqP2FF7ONUq35JlhoORYMSQaUfzJhfugDcDD8KIoummRZa
+SRAbGt8vHDApS158vgrxboVmBEq+GFHg8QSLiN3Km0N/ejP9DyT3xyF3r0LnQQpaimKRaZupNag
eUUiAu+0ANGFMj9SOMzCgihBaMyc6HNnhx48SG1G9QcozYkWpBE8R6GwfIqTFLGLjtZ4BkWZ8fRH
erayzsBxBj0KbzAxmZrensyZnwl58/rIlpApTbNU+tERibdzTRWmJC2uATj7ejCJEe7ZPjjfMkeb
pK9sl9XyZCMQBZ7QkW8LmJkOjWXW/IT25zJWCPF6L9nPg/fNW8btqLcMbXuE8dNzNVPNr7wCnM6c
EYZpfjaIAti5Nxja+Mt3A0veBBmeCHpeRz5LS6qQ1b8Tuzk/YrPYDRX1vRiHNZ5WAHKFSSZ93lHZ
juSRmlx71IHtzvS192SYkHPUFMTlVD+tKKV3bDamg9E3Lr07nAQzk/9y/spnFvuMIMTzaCahLbxj
ypJ43xjLWQ/IjJqHFadJOeUnj8gbW1FsoajQw5xwhrxCLJpwk2I9jVKSwk7wvvtDq9WPnu+Nh4B8
iIZPuDZ+uxEBlVlHgD67sM967ZwHzhUnNPqa2RGXFfgDuwlJ1lGHx5Agt51+MlxKOK7L9VhnfCxr
1IJBdGe+z1wWC69zu9c883NCz4dttOo5zdKDMSMDdMUTYHHrCBIBHjA/y9RNhgitH2qP3TjpVymm
6ehP/oqob+r31Te3+BOZKfRf6F6I5KWPSoNnS+/B6FbTR+731dnr5FYhXQefcCCXebrp1K9dqZ7K
ZanoyvrXsdzhnnXYb7cOl0td7XprbM7cp7GYzate9fldr5xwanvg5jUF7lj7MDhxkmhbE+BmU6Qm
MP5iXT9rfqTU4hw2Ciys61eoUuoWcXadH7DQ5qT19u/MOnt68ERApUmZbdBEURE0yMV2YoSzO9LV
9vbz4vEKNY7xmSTD3nQBXeblPQB1O6rQcuIFPCQg7A7Vg2G0NYpx+mvDVz8p4H+e2STU/SXSF/Ih
fe0mJHG8PjyMmLbrpieoAVPIpKm1JVCq47TOyZlhJOM/EwtXZWF1qBmDP1veYZmoEm30VfGQxUWj
nWrXZvdodz4bgJkYFLPbd3lVHUejfpa59dcaHMoZ2yyOJUwIxsAdqrm92fnqaON1Q1cdr0MC2nqr
pD334JBlTupZyus6/Wt1bDXWJOnVJG5TiwQG/FUYQPbsiKdTOXhB2DuECPfWxJQ4AO+u6u+JaQj1
kMd8dilv6M0sXmpm3ik/mn2iMGwVTnsq7CxcZf+X9D9A7Pm455sNG3N+pAD/MZXWHrmsCSP0iD+f
kQuQ1Saa/q7A77izPUVSYO1gYxfiafEtgfa3YYIgQXEy5yviyf9g4fin6f/OIwxWDJ4vUnqXgTgB
2ISc9au0kTq75GJ2w82byMOsyi+223tS3dDaZ/Yfr8dK2a24sdNS1Ts7rZ7AxyOVrKE++i5Kv0Xx
2jkaZn26NpR3z3leNCd0AXELDmVXpGTebZbQTWmPNKyeDl27vom5+EfoDKX8By02KoBRj2RfrkyG
+cglJFQWJWVUugGZYqN215mkx6Dg3IQJXGMOhdq5YIqJ/ehkrfD9yUAtd4X5yn7e3hEu+teaUYBn
c89Gp6ccxud8Mvu9Qxt4NvKtS0gR0QSfwpAIJ4LgxXMZ/xoBC/OifTKU+bHyre2oJ6kS+PY1ZP3u
kslnfHZdaDJH27vYVvXFZkpXrT6pO6uKGz+Wk35nq+KNbJoslEO8+gmzJXtz/IHTBrvc8RAQFz4M
j1Un+qPtUN0xEUXAoNYtaQdBaAnmHGMu+ApulkLXItV6PAA6pbutH8clcW8iK4Hlwr9An+dq2q1u
XffcN4kgPBPydZ4uLvp9qqo658Yr1pIquXJ3oukOWSUMxqIKx5g0bkrnf21sWl+sfefKJmqcEc9O
6U/M4eTFkRZ5Yz6urYVn1rLZ9IJS5kQfh4YjoN1l082cWYssnk8Bi3cwslf9wdGMX3NCKNBYTkDa
qLOfycJEtVQ+rIFbUkk6bagRp+0ZyUErCSZppONFrM2ssFw5LxSfU7FqP7kVbPI1iOA2g+nQ4QQ+
bHFRvd9bhDs9GngRj41m3ZZcu9RVtfcs54eClrKY8XOsZ/Nl0Ag9BMHJ+jNI8YGsxj9tMZp9Apsz
ci0jaqeJh0hbI3+TSOWG/Vlp6Xs3E9ExlZIJmOUeBzrTvTEF36be3q8D4Zn52Bb7tbQ2sn1akR23
PqDVAj+hjeLOCWbERJUJLdNEfT+pcgVzrJPiuf4ryW2JA9s6ee6H7HXGWYHPFMMTQciZqkJ4pgff
hEjqrKgr5YoDUvMu1sQEPkjcKr7xL9nbwZimC+WZ1QkC4JTudhb5tbvEsj6dYLIfAkhDPiN79mcU
1YZePNskGMQMF55YuV64/+WBJHaWHyiUgYV05UvV93eNZlJRBZp21B3OCpJF7ldJxEM6Xgskll+p
RNe2ElI8TmNKqAr6Ao+8BGPs5YGgo5MqIULY/A8Bm6R44SPNzdoocYPQo9IPzblCpeG4Lyh4RDiT
cU2C5iWxOu1o18xIKlxcTj0BXah7tBLMeVG4CH8/VfwpMne/WCE++GqisStsD6WYTxGW+fHUSzt0
J+6noDRrVD6bqIiNt84Z5JW+85poxBMwLV2hZrHykdEw/JLu3MdaS+iDIjNTLeo9U/pdkCbL0Rou
BkaIvbAV14DLrscI8oZxscvxIuvPXKjhbhJjiwMLFilwB8rTerZOfEqDHJDDaQFZibBUY28bMXnY
/utsoCFGypeScvRcasFTrxX/VmTxSqONtnH3hXLU9iuJcQgrXT8y4PfvyoYxpxDW2Qbzs2sBMIeS
rfDOhgHWtDhP1yMaYhbvFaVRpxhOZ7Rb/btDlA70hSvotztykZDVaRT4MzEyzDpNC858HQChyogv
o+nAIDbmd9Bep2ibChQCOIInqy8iq8WB5K+3pe3EMePRzTviJ6q6ejbp+1ksyzvfnxmjwiqMGeJ3
yN/KlBGGeikxe4c2KqSw0NmmN1pg70pYAYKZC/C+5WbrW6b4QpnhamMRWmZ/9kWXhMZIP9F1JsrB
JSWQs8qZISNCziwqXX6+5cLQjqsSjTsLJ7O0CfWxds5m8exs7QL8mbnH9rs10OY7kTtXZNzkUyx1
F0trnaICjTLpjNq+ci5oKr8L/3mgCryNwZA9sQkpTlxnNMTLFqBWpsMJJl72aEodSYHdvHUVO3vd
mK2nqdei0jPEg90jQSIrbD7Q4iWPEJF/SyKZY6QsX4Y06HN7Yk1qd7232mF6DBySWpqsvjfJ0tWb
PHjsMBQ+DwKFi+4m9mHJBClphFfBKeG08YOcFc8QPJAPMLzkxjC+MPHGtQ/lyFj1CwWYuvetHNFU
seooNjofsAmmfLV48LYJ0dqVvRe5LNaifiZOvcev31LUdGk/3P//RYfesGcFp9j73NUkgNzEBLlo
aum1UBWCCEjL6pSJaEitl9JZH3F/amB9hcFHormv03eVCnEHpb/nL0jAVABPi4E7urgCRSJm6hZc
z31WgG7qMv03IADiRkyxUSdXzy6RSeUtn+YcpKCO6Uc6kDvX/3/bKAAHSiC9oz0VB98tACoOSHN0
EBm7FscRT5nt3utBXd/bwSspWMfaIbSJStLbsekM7vXJvgOnseBzBXPsLPqzQwLoCckzdS6dmh1M
6ZtGuU9DynnqlKjrxl57qKpGe5vc9IspqHiox5Z5TF7Zp0aHFJcx4y1MPKk5WAV8TQgQ6ETNpyRI
yIm3FAI9YKrKye5NdvOHUkDadAtl3c/+vdfk/t3/vxn00oLKVgDmSvV8TxKNuBs7lGv17J/5fAl8
HslSrf2HsVi8BziNT9R+ZSiLpEILq87pTDnIcKXeirT+0RvFgzstDCGNon8kFxUJCCU/+65hX7hB
EK18XjMQrry987ECMfd07djDLeZ3lA/OTEo1de6DqLz0aOc4Lf7/FbI/fC9OVWO2qipx9i3oFRhV
Dih5t4eryx7y7YtcmHkiXwCK46BuVF5ZPP//pWZELtb2z4Qb6wxYJ336/wvJoySABHfdxI+8BuCy
X7p2uWHe3ctmLI5o+rn8MTq33MBz59URiyB3fbK2ByBbAXx4Aycdl3x/q4wM26ZPInxFjR+MXthb
Q/0SzLZ6EtDSidAJW4z6U993N8MW9stq1Ee98bQjBnPmc30gQLfT13Dxsw/pToZtxYnb/5qNgIbq
Hcs8BVAoGC2n0gpTzLB3VmssV9HhV5YKFefUMZm2LfM8JkS5zryMop7HfRFgpBwBHLBcSJk1J7CM
CuOzzGc27bNzSfES8HrGEhfgsbaHd416G2Gm9TCUIPVAzrTaAhunOQ38U6DFTzrFSmRRmMpzXoW2
+qoTS50U4UaYTGK4M1NUOij+MsMMmx92cOjtnIfWVdNR78pDMSvjdS4PZg9GUAT5nzr3jHAd2ct1
IoXjxrmdjj2gJPE1JKW8E3J982bQpiWGMwZzAaaoLjltXaK5CWkqYd+sDOHaqNAfC8Xkk8x34+iQ
3NsDD9XVeeJSPVZ1g/bXVWc3IbFAoqX1PPloieYVRRjZ0F7rRX4WMBRXc6Sg5/InyOK85GYXDukA
blioaLv5dzhSzcJ5t/HUfnjToxVoZCzot4TW6Jbk5q/Da7oFUJxztKp7W7o/JCiEciELfRADRVtg
DOfEWWBFMVD1KIzPpseIGVt8H9flryYlNoqG0c+YZ5CLRna8Wg+fD8U8v/z/CxVutyd75s2rdZ95
2ywiPD07e0EH9/+XYvvvO9YwjHyXiyplg/UMBMJwyXrrpzfsPmqwz8rCD9DV0vVsm0WPMKvM3QzR
ad5dWSSaekd8c0fOuXR9QiLcPo2r1PyeEp+eXceN0pLzE0LIPTMUAz1nIp80E8qBSTHdAhMxhAoh
q7JwAndeb1/GdXlpqzHZB41ADXcBPjRB/V2Wx1qKX7+Y1n05Gx8FbGYM56RFj+5PY82fXYPrYKi/
/CmZw8l8QKZIIYzbEku8zlCJbBdZ0vQkycUDv+kl07/ayZhRdc6+XU6rsYVRC3GPivzfPDHU6ESm
cLmatK2Eu6FpZwrRoFY5KBac+WK5vMluQV2MuYf0zPkwr62O/3MEeuLN6D0s88Rk8g0DfIHTBZGJ
Jw7UilEzqB8fNkaouT77PGO/9ozk7abXWCxvmq30i46WR3lE9UVTfk4m2tuM2ewg62gQ6y4JXG8/
9CmGA89qzvpGt2tokYZNrtY7FXuCqWwPhWHQKwpd3TWdQ7jg1Bs7KnI7KiVJznYN/CFzwl5YKqzE
/NLhqOAKNr91FCjXwKOjzbQ+iImu+0xbIAnz4EBRyHtBs1Wj+jbwouKXRfHVEuD9/5LebsJqTotn
Ijm+oeSewSAdjdqOshaKd6cH1yZIOH1xLkV68IhM7oleobNoQdFFsjnNeUR93g7GMRbfjrpnzXBL
zYXgOb16EYxgxt7PmVIveuim4h9Pyk3K5mauXB/6iCzWZko7B29VN22jBoeB7B77VxGLnqVEMHWX
YrF/Hex3m4bjO2kI/kqzbFf4i33Kqo72p3WYwXnZQ+J4WQh4AGdhX06QNOcVwiKCP2Q7AXO46YkG
mQ8lQaDFWxaSNc/ErfstxqCKi00n9f+XZJrsEIZJFbptgPjw4IvKPGvVoCMObZ4xOblnG+NHnJj9
rRbEp+sAaF0618MsrKPfMkJAA3svVM/TztB9V0xdf1z/eHNQH0pjCwlhM23Ib+kU8xmzCUsAXb/S
tCEEcqZ96s/JPb66eTcs4wUypLfHE4pWb/TQ0T3bydDH7ex8F57zz0vpJEPYCxfmusVD5+rmXphz
xrKs50Od32ujuvaMCPZ1ao13DBveGiRQB5DdWbx26fpKiI+DJ52RJzXvH91rDeI5WFlz7CoHK02i
2BBXw6vykTvmqTdS6Ix3yrRRj6W2v0Nm22bjkfTkKQSewTxU64n3sflzAh4q063ti2WzKmASjwZj
WyilTYQm1z45BSVSZT67bLyJiOvQcDb2ETm+H6Ii4qHqsZg2xyJTUEUbdlgl8O94g7+VmquumWMg
4+pCOyPyKElA2cwoeJHYpY9rwPYPV/PZa/pvC6QXkQ2j2vpw7nmrPoybo0urB2fXyd6PRxMpvGmw
Z3dyM42CmlZ3yNRyQt50HCz7OU8YdOm+S0/gvQUmqnozgapZtAil8+BJB0hJKMt6qkZDvUARnfeg
XY9TY341rvHlgRSbJIQuTA3R2NER2C2D3a5IPgqB72jRsUpVYxNns/GgKXfaSS99hEf811pWTKRO
ixXapVnW5zeBIfwyC3VmqI62jg1C5Y8fKelUSB3d4cPx5DEgOOxYTp6/rxoLZya1AQtwcdTKNh58
hIyKQv4sWz0a1PCOkGl4afD7PyaVEzFk1k4a0jDGX9zjbiPyI/ffuCM5GZeobpybOnP2Pn5ocO+e
fvGdaTlQlD3n7OcRBiPXn7zKBvaZUYbn3lMwyjUcgRSjoEYrYLySxPu3QJz/ODtzEslSO7g5Fslk
XohQWd8RXeaRU7Nr0RMzx5lV3ZNJpD8jbY3GdLGiIh/OntNqrNbQz3mN+Q/bQwg2TOygWKiIBKzT
bBdfU+lOEd36GyPB8jSwdQmVVj3hwaCIzvzj1EMzsHFM0QpqViRqSWZaJf5mGPigkCE5MZoU+xAN
j9FmP4nMR8gDqEHUnLPc7dAGLW71CuiQ3cs0IjJLx3vGQSkKZKitgQvtW8kbwx3rmBbzjxAZLUun
D3u9B0tgASjzCKsjsQpKR4ccEWaa9tzleFDW4D5Y3V93DT6XllRaVMy7xjIn1vOruZuwWhVvKxqf
YZluZIHGQjqA6iVuPd/R302oJwcLBobF3o4ZLObh3iipG3qW4E3/Y4riEweheXX4E4eC/sr2radW
H1omwTSSTe8ckoZhIR5M9PtCoPNGAe5QIhmEDua4a/vyz6wBk0EijkbC8f9kRMFUubxzGuMmSQ0m
yYYTVq5uTJd+p2P93mXm8G2jho7X9mbNzRhbtqAxLJzkWM8Ly4tlZ8rVjn2INqz982dTZzlVlb65
w8RmaQSls/0Se3Pjc/a1e/ax/nIkFQGfz72bGUGseR7mXurYZeZpgG+271WO5j9HowxJdjMrmUyU
jT8ljjlosv2XXeOWx1e107MkP4DsxQkzhpPruzFOKsKuHYZkVpuQVm5S+FrRugVa66SUhjaPuk5g
485XvsPKM8VcRR+9WS3c1E73hTbCs/CvlZsP+yrBcsXD9lWh1FoH/zsBohM1Wv2wNsgvVtSeWKpi
02ZUMLsJsTO1BbCZM5FFnN0+ZJn7YGJri/FgvxACNDPS7erIqGI+TbxGrSPj0fLK2GNg5ym228VY
lBfBYEGuxg0szHj0JHc6OrYWm675gb/cvBtQOYSB/A4C8F7FRqLC9dgmxrOJ9lX9qFX+ONCSVWlj
+5Pe34ZJS9Lq3Y6oDlQPznOeWtZVa9b7xVb8bViMAdwGqnk/ej9WK+pD0rk/Tm4/ZvOjcraRbCmB
Vowmn1n75ObZ36okfrFQz3pe40MhlQxcxvJZSjarAu1nnV81t3RPzsohhM7AGbTg1CoT+JVEWkAQ
QYnXeQ3w+xHH2lbwUJzJirNcC/OUTJQMLlVYtkkXEgeE5U67duj0CpMeqchMpj27CZ9klrN0bTKb
bpMxQ9BuO8qSKs+ANbpL8I/by74v5jJCprVPugHmTLlWseIUxrDIXKGu3ZmSMRh4VvsLXhjWjeBR
kV1FlWx+/IboXjPH0QpUcEPM4HnGb8BKM7vDhFo+pVBs2RgKbx2O6+D9sdOgurcQtuMrXh6Skuze
mjS0IkjXEMbhn/mv34OI1Tf6Twb8x4dIifcNCzDZXx9Q01u0iT/GUB79ZKNpL4a7T3N5CCYSInNz
n1XjvdmTiEAdFqC9w9zD/p7EjLNDUGmf0EWsDicHaZmu230Y6wR0UpN3cihx8kOf6L3mmbIO5g0U
VNfb5P2z96sWAEVLkoLt+CIougMyad6UUARsdtODNZMz2gtMnPrK6NtbtbAd5iEyJ7+MjJKNfm0U
QHqITjuOKR39Aqt+ZyU+7kupcVul/G4YOeRA33oCYoXuEL86py0F2zb0yawPKLunziWu1C2vY49+
1F0qhJVtGgL9v+VQhP74UM9KT7wS8/MPKInP0VoYSLAoz8cM0XDz29kF1BLjmRgxThnG1RqO7Upf
xb4KGi4G1wbJb3v3BQ5LmCtaExsrJ6UBpUwBLhKzETos/jKhjHOWsF7RUYKshaXt4AFRtIziR47m
dlTZit0jJoEhmxOuXDtAZYxxce6HB0YQQVjlzVGZfXstBnnPduPfCHQS7QFKCBjdb6y2ifm1xr03
soHi0AYqvv0Ky688MJ9+1sU87hY5/c5QoyJ/womrtVzipg/rc37rbc3k5+pfiW/Fy9VOVlQK+EAJ
z2+aetm+aW5tinsOkt7dOFasHIr6bzFNf9qOV0eayJyDhGoBB7yMKbn3FZm1w6rc146Xz57Ng4T/
lQ753wG9LGthoFeM+ziz4paZ4qFXZX9c/ITFomQLLO0LxgbJOzOhgAawepJa7cdp/ifXjQJHkIEh
h/q3npaoBz5/gyODJL9solqzQGQFr/o1qBIRpQ5UNC0fm4fRDLYiwT0jBprIimf5K0V58VOEWqKo
o3pmOOY4jIVbN7jH7NMcx4FEJR8XGN4lTOZCnBTLrqqf+GacRxTI1SFhwkAIYeR4yZPEDsWb3Bz0
1TxCp7d3ko+T5RxSvmSL3mttx93RwD/mOUt6Ue89gRgFG5y+K00jp66j2iYI3IZqUNOe6fU/zNz8
ABYdp2xN7zY5Oo/sTcvL57XofvEQ7HNlfhM9f96gEn2PYb6cirt5mHtAsnNxK7uEnlGWD2ShiUM9
kA2E8P0lXYIzZADk0Re1nmZrKg88R8vO6vO9dEkKzQIMnyBYXtyye4KOWLD+iRZkw4eGZjGwzXeP
zCRG8TOazkGjeLMSuVsXXBpumrcHy8UJPwTudYGGZHHIX22vBexQrt9Tnj34LsyKzPdeNE2iX9GN
zaHzxfXyZSl5v3RLXJBqelI+eymg8WeXCDi38Sw4yvJQVPICt9f609v/GOGjHJKuFToaU0KKEYsp
so0hKCkfPKnn70GniUvJfkjhTN156VKfOwc+ajt2ZwK/UtBasPmRM4/71s7fFj4oXwx/B6tp90uh
eWy7ghs+5ZG5oXspbfwIuH/UQenyaRH8pwWybxIZHHY9wXpFGk+o8A7z97+hZtlPnL0fZq4PzsK6
To1gEpwACnFYUIWJJ5/hLTvXrGzPpgkJNmcb6WTI8HOpMzlh/FAN7TFIa/pCrqYq4eXhCUJZVtkF
pYld7mQCnUOo5L2t+JBnIK+5fs7XFe+tV77Mi0GbiME67Bd+KKvN5VLjniMZtYmCxPhkifuY87a+
uAlkuUZotzHr7uWkeQ/1SuCPkhzW5Hjjau0zb8ds3rslBqVK4uyrtU12nkbwRV+bP3ACeHwdr36r
SOEJdWH9DmXjMIcpsdVt8+VkpLTiPLBa+q5RCcDRTtNc60VHL4S9gHAQHtaK3Hg5VyffZ183MnTC
QcrCCVP8J7mBjKZmWLVVJ+8HOEQRqO9z3en2geDez2pKCf1tvXhEMxoZm1Ncs7qLXz2a6OZDQ1FB
kF9IkEWKm29Oc8HGUDOe3RxII/hBo6Ke0/EpTFr/XgWo6PI+0NGz1B8TK82yQ0Dd0ghovhPsdGhW
5ZT8aRt6wFGg1UPbE/s1CdvYPWZEdrxQrm/IdyTYX6pAMzD5LsaAgRSQJrdedOEis0i0i9u79rPD
0DWyUpw2yeasHi20zN2ok46osHOS8aefkOH8Wj2wNDJzeM/Qlh1cf7IPfp+/OlS3AIjs/piMfnU1
5mRLKPEb9NvFb5V587k159+y4GlMPJHfudmgY6BZ42QE8WKYJDyLrrH3DnhmFiDgwANbFk9gGXmr
DJInDHCgth6iChlPOgMGWDeKZkcYmyJ9SwJd0KTa61J/tpb9b0pc6yJcZwaTVb6y6RiPkya7o00D
yipBnecCbSESyTrQ2UA6U76DD+CUxae/en9L67ee/uLBea3zYv7DaIWpHR837G/iZWodZnxKzGVS
XYAZcxrBNyZywrgfi3oH0ZaXTLAwFeR8HAbNlCdz1F8H4ioL2jgIs/W7GDWXyRpnX9clQIU4Yqih
rmZlNQ+pR/k2r6N2HdigcQdTr7mun78W7Q/KHsV8odHjfBZubFZA2/k3DXhq9BllcdJtm2iB2njU
W1nd9Tl+wK5b8icfLXfbo6BL81MQcFJ5MPKIuYFHA3zrXRs22abDwYDG6TktDYag/8qWAe3sFu1x
teV7Ast0N4y9YDoEh0MPsvYhaaBv+HQ0Dwn0kHjTT7MbZgs61MWxN5EbVA4CWliwc9Qiebj4/qGc
ebBqw83uYUuPp0nWKfpIcCQ8xYpZ1D75Mq31LcuhsjsOtuAqCBJmjx3547nMD+XY7z0oswPTQCa8
0JbMNF+B36eUCQ+Bh8iZvhejf4nvk2lIirmsYghpz/jyymHHrSTJUennx+16fFTF8p3NrX2G9aCd
2eN+N7UvWfOJbB9Y3Z0LcecSwJHCNGDcI962HrNMPkFb1KJakSHAgFBjHaXa4xiYny011mUBucer
8zkR3XOwlD8+IuIxzuta/+AePOIq9tk/qCcjmEaegi/L9b+9wl732IxTRJ7WqfPKEf/mVlX17oWE
Vje0nIwh8GIZN3BSCwOtW5livtQNW49GeDO9g1lye7pR+mTLS1eXxsWp5mieXczgnbfHXIDstNYT
xtcX/kSmMNDgmbex3z8b47ic4Yqx+Ff5GJvNomJ4MZSAfjbuV2/54wM3vWiOiKWO+5zp29Ubiuy+
RJYtx2a56DYwzakwz8uI4TVBiRwO0+wzobZYn3bpR6cjFFfQfO+9xOuP8IZWFMTyo6jY5fXDDNeh
QCk8orabEc1Gq3+laFOhyt3XIs8FThlq/I1pPmi+fe7q76xqBVkZfDG80jwHK0ZW4EZFTttAuMV/
1J3JcuPKlmX/pcaFZw5H48CgJiLYgaQoqgspJjCFpEDf9/j6XNB7mfksZzUqqwlMuooro0jA/fg5
e689MUfiqNyaHMI1HY9bVKIiaQZ17dqZU3QO25KVNH+KeqM/hvZ1SainUqty74dyJnpO6e85iPwd
yE1nD4Yi3Drr0izlUdA5fOebTrQ5itfSPKl32La2X7nI5MvFPbrdvO+H4GEM4CIAy0ZClqF/bRmk
QTlDHmRbrCph+IIEOdiNuBlUK51TLkyUaQlNBMqh4qwtflqaq8CJU/gUPreBRaAaUP0zORKbHmTI
1bY5Msbg8ipVirelpUs5y9SLI/OSNhiDc6rP+7bKf9GZIIgjrVD/Vn85y/odpCeUL4YOakkwBTGJ
fFD1rlSBebaiyEJCuU5mVXOaRONgZXHsu8qgPk7a8sXNw7XSZMzhuNbRGK9WYpqwT3bE3dd7Qein
GdFoU1IHXWU4MJjo2aYTsSomB5mlTbYOiSq0n/JnszdwlRYZH0mWdEeNd6Be+azhCn1NzYRIqvlK
Zli4A1y6pR0LYgDa7ia3zCM0XOAdM28Pk6G7NB3ygwu6CvxgcNKzOtnQvCsAIiTQ4jT7aAf6LjeQ
NdJW/aPbxlOsmc2+6fFp4+/EQ0OfZQ70oz0pSsC8etRKTrquKAiViMfwLEnwqDv27hLfI+Hwm6an
4a5Fy76rTMqmHDtQC2kgQiNPjVBvByP4xihy0Ppm2U1IwypegjdyerobqITQzJWVesPSeEbUtcof
aCgWYXkIA8WryMbVx0zU2VmrkPmDQbQR5hSvcSzi/ZiWa/eHs4ODa28Tlu6rqAEbiVUXMB0nMDRH
0uShK8e+Htmbsg7UgaC7nQUZFxwkB0ObU6RMo3ORibd5ttoNyvO/4+TeJ4Rp+HYcPMP74c8KnWsi
yvfElWuSDxaFFEX7dnLeMkKhENNu9Ah8U5mO+x7AdNIhW9Shn6J0DbcEe8NQcCrI85gEwQxDzCgN
xjmJxV/TSMVBFkXwOYp+tUYoOf2n/cGy58vS85ST/AgxpG/24ZQ9tUmuczAMlTfhBUrhg9zYt9ZB
0LSbsTDg1LG3SBV73xTBX6kTb9RbZ1xpwS5MeLsB5u5UF/0O5/i1YoQYuV19TXtOWWXQyKOuR2o3
mqONObQnX5UmNvp5iIiia2KGLfTSIlKUGKvfBT0Ijbnigbac7iNEIkGPiOw4AvIuDbR4BZrKxbt7
W5WCntKOwOLiva0JQSxJicufecldqZ5TxCF3RdN9TwUiKATDnlwoOMcxfcpXHnG6XtoaLgTMCKrf
Sq/3K4QS2Ep9bK3Ip6Won9H3g8GtqAmRRpybUKl7jWMbtxEK98jHRQfZRb/qoUyPDBkqfDc2xQON
zytUAaKGskzbyIHBQ4c7n8Zbq3yh19VBxgGjIlab9LMSLJkcMLZpzufZT4wrMKXdUv0xZnBC5569
f7Ln4dxpFMtF3rHC8wZhPUKrCEMO9Vo0DkeRw6RNixjjbxrjxwji3s8a0fuNnag9tcCRfxWQ0DeN
pC4twV64yQkey+wtVL6MrDrc7MOAApqmcWRU31oJ2A469eyDyIdcvl7oz6db5OtMtifzI9SEH4jx
zRl5U6yZYU/ILtYllW+UJaL2OH6erJmmLpnbrPYuTp6VkTOGDs1NOEMOeHyn+pY9tEBOEeyuC16H
wprELRQ0W2YZvjrdtK1bU/ctO833Jk4Z9r00200COaFC6UYetHEMB+kckAp6nGRWVATtQhFisurb
NZJ0XgpEr9jt9Y6MOGMKXPTicz/4//yyDw3kW0VCc5CHbleBXcGWeMtdOvmNAY0ridDKitSd/Gbu
KYUnGE0M4Tof6GDjQfJfaCYGjm/VQt/+73DGb49BG1Zom947/aKhfx/T46Dl0xuiVPrbrf1covO9
Z9jT3fUI6N+6OqA/TJjU4efboV44UJX3mtHhXtAK46AV8r4Z5uUQOpkNQiHWgJn/5yWxtAYkjV1s
4Zz9+w9+/omkw+jNmDWWEWw8E+qTrffDdV7B+nD2+MSxth1+fuhyhP9n+O3/m9Dz/4/izOH0/1uS
7BqX/q8Y9DWP/f/8r5fwo/j6+Pco85//4fvjJ7Dc+gfiJEFcOdISG8bPf0WZS/cfljIkIbRAjF3T
Mv47ytz8h9TJiXYdyzJMahOXfPH/TDLX/2E6pjBdfpu0leFa/zdB5og8/2dOOE+fLbHuM/rXHdfQ
/0eUuVp4CaigH+0e1jnrSnNcFirzMmfVQPzYogdD7AKyKe/dT2X0gHtk9Us6g/VqLw5yv+pJSyqk
yzU+VevkzPZVYaxahHGYsDnTw3SOhiL21zJoz+SuejYGWh/VS13NOlb8/INH7zBLGonwCCHq4Z0S
xcZUvbkNJUOtxvmIbMb+RcPIQ8i/6YLhym36E24IpdWfWc5GVdBNwjtpb6xOv4wzpBLbqL6G4Zg5
9R9oBH9YW+o7lWgAWwTd3EWNn0UDUcctJXkAnXgcm+hmCzgFjbZg8XY6/nX5KNFoxzpcRTwaj8Vk
YrUud2bf/SnbJPVCmV3clq507oY3OO7mm1FoUBA2DoqcrTYZKNpQAJa9RnUfa/UxUNGymaZVhYrR
tXmrHSaMmfZdr+lC1agD/VoBPsjS713DjDxjEX4maFG4bLHbhIA+MGCsRjEhDutRO4VQv7E1CCKo
AVsv1qPfRLZ96vXyMBJ8gLDU+ZVPkMGDsbv1KWVKtOLusOYD3uwYL5ocxqOaqdxE59JOB2qZPyYe
CgRGYbtLZrEF14hYxSkelJkhRcz2sRLfVmG8ZWbh8M/KbRZkT2hqolXaq6fN/UDXjHUO2sc1I4ZW
d6PdEFV+66rubhy+R92Y73vs+jEsvWuhzoha7ujoQS7LFrqiJnxbd9USTNXvOnTfaf3LPaljFzOJ
5Z5Azt9dVC5sUDUkp/neJtR5a5Q0Mcyc4lfF4yYrGI9SHMee6yzuXlru8YIpsSI3GM0/N+U2YHa0
cwzzwSFNb2ODBlVOwtuNz1xbxPMwtZHf9fpnKZW6C0pAq0r1lxoeyxnm+5NcZoQl/3UhHE3QyGK2
1yzYjUSJvkHU9p6h0i/S6I8NrvsNRnLB0+KIU4nr+0DCxIFcjQJ0EJii2pKXKhId6L62WX0u/375
+W/B+gOkg2KLOWFVuC9Hetl0emMd4HAeIMwvN3noYmwq8u8JTnkMAtjH0EidNacHjlsMGtshLH06
BKX/8xVxPTtpVto++3HDxgl1xvrVz6WoKZ0XPOgb2iDRCaE4gLIIyLQFoGENm+GybtFaCX4ylLUO
1x0/G1Mq1A7L+BghPMAO9HOt1CJ3tilu3Oy6N2TL2TTmP7Ke29N0VQvCOVHwatNQlj65OjVjphQf
JOZVD06SlTGpCoTb+A6sMW+yehQh5SWuhvhQLeGlaWdt4V4HVKSh0veSSq92k44gfn2lP5dJdTVS
+vVF/3xvKoVyQR/JkJjCyXNzeHu6STcLzFKRIbflMAO/ANHr+hm5KxTj51tgFNam5hiGXt6Ue7dU
V0iMi2d29CGXtRDpK9a3dr0E4TXpb5mjB8d2PWM6FG8Mi/D1rZefr34uoS6mLe5lnIyL/TkoTnzQ
RBgEljWnlHCZ/b7D/NsBgRJ12PlNWHX+z1eLbXnMDjiONvNzmyKoqGpoKR10MF+bJS0JRx7QOX/T
9ECB2NCT/rkwTe183eD4vGhHJDmt/3OZ19/+399yfkGoSMYES2bdQj+LWl/g2xNEsViNb/UMa/UU
1miSzIySQYZE6+Xnq59bezLc2De+lrQ0PGHdIio72O+rWRy9fLBkOSoksz4kfLBdN38k6aqCd8Tv
wJLxbtb6FpZSiVfcfnEi/LG9Ob6VnYM0vyVIkz4I9NJkjVdQD6EGmFnVxkdNlGGBWwz/Nprl8Y6Q
AzR9IOTpdSBh4h4Wm2lw8SOVmte6cUvUMffwzz1hUNXRec6fqgi0laksw//5ijKt2GIAzxCWN0Aq
sBFuCkRgi9XvG9s8p5BSGS3/XOciHf0iWyNcdJpsDay/Ax/cxGtCjO6H0uVmi9mFeB9XWFbBU41d
3yHw8gSXpzjR+bP8VD/YvYZSyuQ2VNk5chMggUimdqkU8qgl9WVYqZpVRIMV7dRmDvXsgsM+u3B8
67dahNbRGIr7rkNpSKZEQUsLRXX1YHWFea9subfQqRznFWHFXSaOxixOKL8eUCk7x6oTiVdNrJ8R
UcPraZzhSVlsdWuiDCh75eG1BBvUYkKNJbInl/TVo82XtD3tVwfh+D+/S9OY/G+pLjak5NuiG38h
OCX+0tGKY8fQnMBjKlDsFUNS8vcY/JeKEY9V6UR1oQKWRuV+DFgxN3N5ih1wt0U3naIF01EUooCJ
NDIQaK9yuq7i98DIHQ+1+nIseqKetHYiCJejJCmC41J5bUXzGR7EppzYGTtAVtGQwDsg8LzV1atB
L9QjG7HDWYigsFqohNJwetDLTjvNnPmBLGq3khV8U7ra77DJu41OxKln0ROL4WFkdvpFn/qFkwhH
yRqRkak33IEL4sgmUzReyhlbrFDX0ExhfWqOPHfY0bU69ruU5CAsHkihp3obZxFOoiiUG2lZzNRx
yenbS93Vzs7MZM8o2oqvhL3gmTVIaS6tL6Fle9kY27kb+dAWRSoj5upfVEhNVt4NSz0/9xlNQdxb
xOF4wWRHp5Yt6C7Q2RUN+TrkBqmypADAIC3xcQ2PY8S+Wocj85/0QLtqOpRkvgtzjYHKCQfNZIMA
tp0OUBGuCokB2UxvosUgNJbw9cvVDiDgVlqTuY1XuLIKVzjxFNeeE+ga++WWIMaW03cE5DOTaBj0
Txng3unguhQ9ZY4OwhJnz2YKabE1IpvuioAjj8q7BtMmGJCpucS4lZ6l5h4SjKE5rq57lt7Js0wQ
jCLrvyr8InNslEcUtnuRZNNVBowfq6FjoYd04NlkBm00ui+kbsBhQ2w+NEN5jDrr7CaB7/S1ehFj
DNNuwmncc29iipV/Y8cwtgbcf7DPzt1A45fPzqkIy0KXIAJgJUbZn2HSz6By8KPXtR3tmOzieSqY
ytmkstCpMqAHgM/Jw2LcDAJBNWIBdzM1IDrnysg3zcKkIooe3db51gPiGarIGjaa03ymQfltR8uX
KiwDBpPWnTSwrtRfbbg3nMT0Y7wLrICMIo36uNSdfbBI1HZ5xgpmRozS8TSj/b4KZlVoo3ptw01p
LgzR7bK8JJrxUs0xM8FQifdscl7Ah1aPcmTOubJSqz7EgpjB7bMX8xzbUbWZGIAcpgDwFXSeO/Tm
CLWC7IKx50o48Csaw/HIyz+nZIJzC6ChAFDcmfIYkzPnlUVxTqF6Bvit7dHCb22nnyAdTpWCdb9Q
1t+14+DsB7BwD0ihUC1PEGP5zfSS8fzIUOTvVpedNTf6Vsx08MdMw3aoo7PVGadBi5qtMnVzU0DW
IV0FEGMfP6VuumuDyu8leqo5tb56ET3X8RtvgXVFJsCEwhlfmwpAM5O/X2aLIzA0TdNjakXTPcna
y88FHu2/vvr5Nkjc4Tgq4/zf/91QBUWhxAqfxQnewk77gyaTXn/e/p3DrH/Mx3j0F2vfdAw0JHGv
lG7xkQ3jLRkaRurTfAnqyifET21tvX1gZPFnTKLgUFvWo0zXuz/rxSVdL7IqifV0kexFeeuoFQ3B
gr4QqkwgYFbvm5HOrYtohNaz9uk4y4xOp0GW0H329mj8QuiBPKitro003lqnfBbpZJDuSz1HZ+Lq
mM5nhirxYCRq2AbNgrarREUd4wo2dIJDeQDHVNLtNEPFgxWm5zKFLRbZ+Yk6dqvn0TFF2wyIVUM9
Z6s/lZH80XVEq1n2KKbgFwO1a0o3lk7TDYQFeXEKFSbNt9+14pTBWG546EOMwr0GSdZJE/k7yHt4
S2TfcTNHvNWLiWB7vWhqmPxKuH/ZpYddj9L0bCXPWWnXO6tNDCTEhY0qQz5PJnAE9PJfGOBuQdIJ
n9/D3f4SihaaFkgQp8aNlc7vY4d71aELiSYZjGbemjgOZL5Pq/UkxsgmcZLgOGnhK9A2aF0Z5033
IUJBemFAxDoL1oIj6yXCDnZB2IJziycZuOvezgHa5MvHkjXtPXGf7bEPs8cKKC8CRNRJfS7e3CV1
9gv7N900CFDogdknxF5k441pLF376MVtrRRXlTt6RZF9M714x+CPXgxRLYDOiTDmlPbcIldezDZP
2qtKbMKZdJS/VTpa3iAc5gccgrSaqK0RsZBftsZnkkRbM8XpD7Yv4GfAREdqrY0EqHCfJFpCaZs+
qbBZrlIh2I5Ll9uDAf/Y2q0f4/QELRpvliYCA1nEW4o181A31Ylb9xMeitpjB6PMQkh650zliz6i
uEGT5/GGDRvbxBLrhD0+IQxfuoRR36YhUrflD556REq8j3UbML9hgZVrIWE7sC9EV56aGmBqKUmP
IwFjO8aGdQAJHJ3o8u3TjOGBXjvNOWYEE8fZuC9cZoZ9mt2NS0bue4jZzmlnGLh0MqGhIx0j5zgi
mmwat9KhrT+1IgCqzipI9dlDwt6MLWjp0O171M7OxZQg8xJpo8G3PQRmPu8ibJ4aOpmFhevOIo5I
zGgOegw0dzEAhHuaKg/gAgguPjDwRQvQiuOxAfnLo2ceqxAZtuqtcttKDB8lzAnGLchuNZrOQhDx
C/R22qAOOdYq/B6Fdggb89YbaoeM/j6V4dNYOYwyRHHUJurDsoDtIg2CXIyGwC1W8DAwT6VWIaoq
mFhRD4V3k5A3Q6rfixUx6zNjwVSpIDWEP5ICcK4QMPQd+bLp/Bjm1TF0iDlzWNk3CNXCI77Iw+SA
/6J9xuAwmS9Zo7FmdwIFzUNhyhY7Lf7qspRyo+DDbuC7H8K2BeEWIQw0su494HDL388IABvJ2Y0P
y8qiBUsI2ijFO6BE+IkL1SSzBccwCt2tEyysBjr9GJ71jAiqUtXWyZ2NcqPhCt2EBuwimL9KjvMH
/wNlW/E49Xn/2iMRFnX8XQg81TWtMX5pcJ+pz+qY1jY0sam2CEmWuGkGaAuGYqKrqdcuQG1nJn3p
WXLbDI08LNWivLARnmap32Aebb8OmHaUOiU86wXRSRvixSLuWZOhXk70ita+CJuXWtt/42LprmSH
obwIWeHSGlJjnBqGP0baqz6kX1o/2q9ZFr6glHWPE6UWSABH2zRGn7/IaqIAH8+O5sZnsjTQ7o1y
FcgADJb1eJKpXnrRKsisqvlvHBY3q5TphxjFcEdrcnyx591Ywq+hsWndHL5CJdC6l8xuBxy39kQU
Zj76lvZrTSLy+gyh+RKIzdgwFdGD9Kbwa27RWMXb3JjoPPX9PUaz3rMQZE3KBXtuju0xdYbpNDgU
mUbjwrfq3haGQYcCgeGdO0wOEJl5OvT2/NuyCWJ0y+6gk8d0oN5rmOEA7e1b6i4WcACvHVXVIF0f
vaG2508S53BR+aYcDWyLRKUWE1KU2Bz7/TSeoYJYp58LrKl/fWXVFvK+AbLvinrcNCPxcdZcMQHM
/xYLM0bsfaVo1tC+7rMb2/gUh9suFYVfqmzrjIt++rkooPbbKmL5cAX0K8XZhAlqesFiVp0cZpJ1
WLVebYj8EJccBq0+e1ngaUfErP4pYpfVgnnMdWaVO6OVMTzwivMfHPgkwAGps+gnZe5dZI5PKHoO
YPiTk6pUe6tT69WCqwSonWCkNq7HfT1l1hvJpSTbUTenCMb2bTMzqy/RfWm4rUna9NzBmK51Fc/X
cr1YRfDm6HGwRTV0jCbANmJ4N6GIHtUQd1uAypE3F9TiS0T9LHP1sUYS+UFfohNi+dvqXTWACcT7
MEI9SkcXRKdUkYcoO0Lpx+YzElu1nZUcToPshhMSq/Vmmf66UKz9h84GTeY6+Ct7yJA0FytGPmXR
Pi0Qioo6CV+qItbwsaErJ1k3e9MHEygTrZR9VWs4urpaHiOz/1DaXDw0sTU+hfBvg2jI3oTdUxYj
CW9rF4KJCA/NTGVRRCykIxNMxuT1p2rX2r4mYSLpvlRjV5cm/4wjWzvHbFbUnMbNhqKDJso5S/ux
cLrzOMj7SpTNZaHa2S919tH1doXuNfyLo+peyl9l6vRekZrEve6MIhUgeeOT08Dip43HcS4p6Sqo
G+CazURmLZPukDCwuWnw0N26PK92fUKoy7zqghwEhrj+3qseX2LM2bVPG40YmeKDg37lj8MvW9LA
Yw5IRC1WWRcQWJx9OYRfe/QSg80ciOSCkDu51G38NU2BjVOToy6RO56unGc37VCzqzT/RRDNLe5K
8YZX57zY9RmICrLPklHfUJACXZcPMTUxlmLrYy7NmxN+S+W4F9045KH2mmtdsSFp/W5pmI8uIwgw
xPcaALsEBVSaa0/QVy5OizeR2k/Ti0/TDeD/t1uz6pEYutp8HpAfGk1OBye2HmZ36B5SMJobQ3nY
btOTbr2ZIVLiwWZxdtet0cQFADdceCqYCC1xm2Ni9dsy72fPMT7Rlb7glwphukCzAWF7i9KORlVZ
ebarUFfPwfucJs8xaIS97lJFNHTYkKEB4m2TYwfofu9GkEvwk7XcOUXtm4brbMzYXl6YKvSxEb5O
ljR2dSqAsC8YS7Wl+0XgMejPBGBm1ljsSYzqG5tEinwsh4M088mrTNUcmcJav0D70K5xnFssNetR
tKbfquipsqR1mRIkRAp9wNYaVmvyT29z/ernW9eBSgDM28RQdYcPFbVrMF3bjH10GjXhIaw/lnS2
yLWz2P35VeVKMIsYV+0XURwSmE1NjZKeEcUxEa2vL4WXDEwHBvuXUBzNiDZs6Vv43aAfeOLrIA5e
AL5bGOcPqIao0nP7Pk3bcq8S9Rrn75VosgMGBtKso+6mDLVskeNc5hrjAH2xnEY9UX+o3BHW41iZ
yHnCAo9VxTH/2HSpCS+U18R0HhzaKv0QckYEWLRv5CWIc3y8wnzKjYqszLzb54zO8EsR3YRj6E4O
dXIax8R5HA1uJlsv423LOQdNyAuLymFKw/bY1oLboo/gBmCjMcfxqR0ntprA2pQRNLspiBFhtyMq
g4XgBqcihceZgeS0GgpsRMMbgL7btICAMy8tf74ZTE+kEn+FOoiKYfF4VtRm1AEV5YoQqEWlD2Kn
q5bua66yfTozT9GIfWLgfOAJx+u22IewIEQIwKrXTF7Kwu+Fga52oaFBP8wKZNVUu1vYFWS+ET63
GkG8xorVibQ/bvi8ucC/nK9VihtzGiE9CzPi8ba7Fz2ftCNdKdviFQHpAaqWPXTQyi6sqa9WRyF2
Ex27tAP/ik3/PeuiL6Oii25EIWcFVsPd1HsDUt0zmxYEiJCSB9H1qwiqd/BW+o3TDQoPZNJgHXm2
TbLKQlue88n6ZecMMbSyCbbVWofH2Qf+FwcuAj4hE9ch9r/oniQbwfHg2TKISO4IobQSYu2kw2m1
0me/GPT9NBOgBG9mvGpGuuXu5/1p61uuFye0ouQbLZq14zerh59LM1PELIL6xLaxVE4VDi6mhSdb
o+9v+CrRATSx5Wcxkv4IH8xdNwrSAX+Md7gHt0kHLxAj9JO+yOohasOdnOt1LWU4EpC8CcChB64w
HbrB9EHq/NbU0Ujgsc2EJSzyuxfWQ94qZjcmfTUJtKka9sUaV9OYLrLawNwWOmnlJaXmZkwQUbGI
aGd3QQTZLT3NvQIs9hriu7iS/Smn3aYGl5GnxXF7Dp4rO76JyvJrHUl6PU4bMEp7CB2GvwbsoHrv
6CaTQtn1zwHMLtIASXhQgqjVwD1NnYpPSVq8R7F81lPuA81uxi1Pas4JdQwvdlY/tAMNilYnFnC2
wl0eehoRtyuOEcNYEIOqralNm/y+crBS2yvktG6GnTE0F8DK2hbSBTzJjgqwj1PIbOo0u/eFnR7H
WvtwAw5MCVrMSM9vmkggCMEoA2BB3MTMUdBeK+SJEADN7gOf9NL8wLN/wPqAUVwup9zQ3E3WhoTw
IvR9U6vTM2mG30SwtLvBqPpDpSFKzwYdr/omorrz9aRUm1JDKIx2pb8mUiG8N835regzcg4thC2x
YXZg5SFpNyr5gyXDdecIk30EIEwINNeyjjclrNwdkOvwQWoUVil+0yfExETyaoF4bTs6UgxnbnVd
TL/elZZVX3a15BuFoeSh0Qzr2PUmWSFRbz07hvpK8Ax+6dFwREmNe7d1bumqQRSBwnqPgtmKnwAX
9He1iI2vkNccC0agQ5NTR+vL2jSM+FwNRIoOdGoDiykZeGH5y2mrp66tg69aN06xGU8XTh2EBw/y
o3EYmyd2omGDcOU26Ihehw2DTSKCM11V+deCAIgXDjo930S0yh9ijEHHGKH9boqq7plcHXNd4NJk
6J+t1kWgKezmnMG7QXyvoyZw9WULm7L4pTfWbXHM+avJgEFCwcBHbhDaEhGWOHHn3QHkiI+zQZqU
FbfOMRWac0VGOW701pqufQECcEYnMOaJ+p6T6D3InOA1Vg38KUv4/bluEiBitvlSsTpuQn25IklY
uTLaKv+dNGgV9i/N1NsN2AfG5xWPrcsodlkzoIMmfzRy89xKdHy08p1DWvJhzdXc8/Tbs1fHcHpo
krJztfURMvaIBuovXUSMWfRtbdvM9oDgEGkGaC+tMnoz3YjaGsQ/2k9JCUcMVTocidbBTl3SMGvq
r5E2M53BGKj4EGwHa8JC0Q3fLBCdvQCc2bLxlTsqboRbfKqcNvtdtf7KtKorz9TGP0nifkCruIdz
Dbaotc9hIx+UbeK8X7BhkgRl6aHlyQSEBOkIIJ/FN23rR6Hjl3b5a+IoxduOQbgtf7e2QSAmYeF3
GuMnxiOcwIHvlN18DrGxDR9mRJwxXVmoPOPyzan8MOfjq+3kN5sDCkGVaChizqUz5ZHDhxC0Q7oz
Aw1fQ3zUSG72igSaXl0ZX52uzkuePToYUiZlXAxr+M3GtCWqK7ilLiPlqtF/81p2SKzoNWMRMPHa
QfBne69HPdioG0PApw4iFmrNeVuQKbB6lP8OFA1G8tZozjs+xQq/1LjP6K8UKntr4zMgNpKR3Zvo
O+D67Q4IwM6ABWOG6W/6bxQbzJKQ3lU2sKJaOaGfzQArm65+W+yUwWTG4h9/dUEx8/TRpWpk+xoW
8iED7V6I5JNhjD/rHE5jArBXDzuRu6Z7An8FmBxI/a5qvgKgmQ/hKthTQ7KzEvcPq/G50bvgJPpl
h3S8vU4tBqg+OzWt5ewY9zqJzEljmti3AuNJaxbdH0DBm3M4UJCK9y50aTImxqXHz/WICfotH2Ln
G+IBCuIuIqwKmrtsVtM49rB+CZtHDZ7PoTHI0UZbfa3qeL4UGY74pQtfBH4xx67EPffOOaid3nft
cL5HUo7Xog3TbWx0+HZ1vEStk/zGiCBcnDOYFbRd3SWk8lUGWK04Okn2H2zAiFuRhsx3SlHqhyGK
Q+JWaDUGawT4Ffp5iG44gUwYFcB6LA7wzoyNQYjSq0YTF2NHGF2ui5mQwz+uiXOY86rwYNMckgqk
OiGRUeP86puY8VvfGsxRYZ7X5imPHpaAP1lqNJxAfv4ZV5gCcOF0p8/QuNMkheU8f4QIZ4B7bfOC
23cJuv6QBvaTS2+ASR7TR5MJMShfUPbMFhYvsGjwM7lB052M/7o4wCFoZA4WUdHrD1r4PR7+QAFB
Grf38F//+ufHUxHOWMTJh4mndDqosXqZ7Qrab2VK6hS9sSmmaKH2efR3YVaIUS3Z1T0TXuIhvNZB
JoR8lAqxz9+1ihyJvFDMDiVpKP2816SAxhp/OA59sA7hB7UA2GEZQDxgWdnCQACP4y2SSbsq4vws
C51lHw+mpHHi5SmoB1e4GCLSIw2JNYaA6ilatoWLP6NMfTOiURdCjUtN/TNZ2tBTLCCQsayt5bhH
i3YMvgmYBUFXk4ZkMnF1b5VIBSu6+xBzxoTLGUdeqzqvkIRT6GbxVa3CqF4WuyI1ik27qFsZY49L
0b7g13acjV5zAAt6xluTwVjXwcZSiMLYwj7DyTg6zW4U/QNMjZM5a14f4YcvuuxDTE7hFzAUx7Z5
BO/8NCLe2KMjOUjmrH6UYSyskoqBdGi4x1wjZSAeWWSn1eiLZig7x9bkHCcSvUKBWsdKydszmrrc
EYoGkIMRoZfl+tuE+a5P9XdXL76WyV3JhPg2DSInCr6FPcwMzEJBtm1xFYLmqe+D7Aq2+lVP4k/D
gsE1C5bIIo5JqoImbNdQE+useBy7Chju3F4C3EDtEkhChgxzk9dUkjB2RZR/GM58qarq2RoY1cZl
qx/Q9twtdvLBIOWvWBhqMcwgnx3ShnTDr8LkMzMC7rVcYDRD+bbUDMxSDA80YAmj7lVGWlJR7KoI
LVIUuB6QQK8IxbIbli49EepBfzEqPhaX3jwNrIjuL/zx3HZTH657lXfuVgx4XJucZWiN+9RbAgZw
oD2GqntMZPyijPlN54y5cXPsbXaxYm0SI7sHi2MGT+W4XJJRfosCcLDRoUEp5Yl5Dx2iSOYvCekj
Qsr3wcE9idfwsakx77YVObhLx1QGmaY/ifh9MXtvbPpgayzPooi7x1QZd62uxQ8FZvwUNpdBusgm
QV9y1/0He2eyG7myZdlfechx8YFm7Ac58b6Xq1doQqhlZ+yMPb++lkcVHjJRQBZynoMrQDcQCknu
JI/ts/faHm/Zv/bQ//HRPk0VftivsmMGmR5+oqQs/pMtVtj/lY/28aP4x/lDJ0X5//yl/+OlFfKf
jvBxqdqWKXGsin95afkTPLHcOE0T80pwc8X+o8DKFP/7v9nWPwNqSrgXYH618bj6//LS8kc4Xk3p
4wDEyGfZ9n/HS+vxr1elmqKy2H//+78R0rF9Gv9cgUhpo17cTLvV18dDUkTNv/+b+F9t6hQAemyH
3tLiqMQUc5RCK3U/Zyc4DF4j1jlbtTw1Cctk/SmdfnCjLLyC+Qk/hrnJ22jDjmQbEfIThVrZcAQ2
TzqiiI0zTjmmjIA/BLTXXVC9wrv6qr2R8vN5WcIbs7izoAal6crUaCdF+ZVHH4NbfyELIAlkjxO1
tYDSA3p3Zn1qMzSykHDhwr8lbYSxrulzXRYVMhTxvZXM5doD0cLIuKtcqmFH0/u9gfKSPmB+rpJj
iTRKlmGTOWjuofampc7798QQu+AJfNh5jNpfl4gSY6i5rWkFnpoLUb6j1IRrwB7Ct+3Jd1X3bihX
XmKu/ucaK9qknf4/15ht/VeX2MNP1X2q5Osf5e8/2vjnH0sQR//parv99f97sfn/dBH7rMA2hbQd
cTOGDz83S7sQ/xS0YRL4d0TgYYML/nWxWf/0TMv06JHH7+47/P1/XWwGRnjpWybCozS54mjn+e9c
bVxb3Dz+w/Xms4IOPBHA43RsHPaW5Jr/j9ebiNsmTcixGRLPLyZK4z7sXXrmWDZ/jRSV263+wQWO
uklY5ambIV4kU5duIAK9WYZj3lWWApNAipETmM8V0FuMGae0DqoLAl3GL+fCGc24DLBDLuatsdq4
BEEilyHHFIww26a7VsSkJ/+WOomn+hrYtFlgVoT7bY6/sG562roAINz8VpRwaIKkOL181e4C5the
xi7fif3cdMkuLWizWWANXDUpjOba1psgM5E3s4D2iMidj03gZ8+1Fe1zPfp/atcEmWUB7fDrfD17
eFBpPnjzwEQsIoh0hDgJiVs0Th4CD3VlLL+rMer2nVH8aXqcs9yMNoOjs5PvCX3ntjCd8D3i7kK2
lMW1HbWCHBM9JZ2pLjE03UyQjRbmcOyDGloOMtq6KyjpriXlb5hVw63mSbvBe6lWcLZf2yIcFvgM
qu0sJ3rKOhWvNTcDa4SlRwcporpLjL+WfULVV/o59uarZdAazoGbEoAx3AUTk3mYueQKkdxm/z2e
ugz2QhEzlz2l0ij3OceGhRrB04ReIjYCu71oYnD7VqA2jqCOI2+OgTSbdayMlzZO218ZPBlj/WhU
tF0nLpHDMkHWnshyClhvrPtq49C5wBnFcF+7Clht1eH/uH3wbJxJaBrDJekInirP+sxz7CnRgE5i
px6MzWYZpHQ/hNMw3xvRrpTg3nTRzE9eD84/xOW44KCSrQjGdqbvn2GWj88lc29k77siZjsGBJRW
S9PbtuU8b408emvcehtE6lsX0yMtKXVrueuk1O91Eb3TtLKJXHoBtMRl6mnwvkZb7SCx0+AOhRoV
9OBqh9B6WhKzsnBIxdQFGr3JRrk0m6sAnbswRxioBr/XWFBIPrdjsDRSRGQvW9gtth9XcIeuFNF+
05xY29EybyXf0uKfDPuiXdoNvwBrjpnQvurIYCu601gZ70NpIcL2l8AtpiPBbBYKQ/k6YRzDxv5j
G9PVKoa3iCy413U4/kx15+F6xuy8r1nXBTXrOENl9xHR18VQ4YcYMOMaeXOfTf3b1Oe/Rv8nbqjk
VvYL0foHytqfBwfER+O+AIZcZe2Haaafk4WTs/fpuzAxXsSlf87keJ3c8MvT6UcQN/fEQ+EDHWbl
vpQOEecKA98qt/ln5ezec9ugq0sgg/e5eSJUuy3p4SBJvcCp60LA0EvMMcCVLI5EvCs9vaVDo1r5
LoST3rlzkWj75MWJrWflFt/Y8e5dXDV4Qf4gdD0mRdttU0uefLfQG7OM2wflXFTYYPYE9Ynr55Sa
RbMa2vKnGtk4qmZsDg18sonlv60KSrScRehx+ipLM92GEX7hbnb39D1yyEhGUsjmVc/mixrHjR2D
kKwD9+Iasl80EZjmXuhpwyUjFkJKenMqyljBDK3xvswA9pxyRR/GhP9/3M9RilEwkdUy1+1zkuKF
ySX0dtNidxuXag13BX6Tt5ZhMC6RZ4s9RX56P9jYc9OieW1IDC4c81ZgLcZrEOFhCozxNdK0mUEB
TjF7UfBkWf7HkJpUanAw4gi149CJtWbdd8lvZc7oFl2Z4WUc9mKa7+mkmU8p1aHNzbajBK1vkWi/
xmnTDQ4aCLm82358AfYmXoqKP9ber6qd31LhI9fC27HLekrdycZvgB8QDXXhBJxyh/kwUzdpWP1n
Xo9XF0guHBRcB6KS35EkMSvK+FOfoIaMGL/JjY6qwSj4RZPn9Cxc7KzAC5dZB3l1ZqhzitJa9rL+
zBxfL6qo23mkfdeuLGmQtmsKfjtnA5WPHTcHUn+srmEzbO1uePfL9trb+bOHoEwZBMuNNmp2g4lt
E2tQ6vTlpvPpd4Fqn+wKF+k7SkvJCd6G+12FS35x1bExaK/TzrgtYeywJGVbzMET75BfP1BCz0Rm
Q2gpbTLAJd6ELBBXtjTosIDJgmkUq1sR+rLsaG8iRaK3XQ4KfJj73yaEZF7XAInClpoOR/wqp3wr
yLItxlEFVOmE3SPpoD/+wPKTuM4a9RDyjqg+JkbUBTamZyuHSumCMpZhbmybhLtXj3VPI0uI2P5p
rZ5x2c4/5nTEj4YJ6YGqa7bxgKzy576nejelNKbz7Htaot4LDnTrwWm/C0CayyZECy+DG/2JmJnn
AT7PGvsRgkh4tSfdLETfYd8gnpUWRnLwe5QTG1uDPyOA++2jQ7nawm0pvdKuuxk5KrJ34X7b8RQ1
RHc/amylNK/j5eIUT8EwTXYEvXa8LPZqJM5MqkscsC4PZ96BUUwnTJSM+ItucYiExqaictaTdcN7
VICvybSPmEoMw/5Mc5hj5kxXT5PcXLexd2V79ipYmS6KPL4YTk9jZo23oJnKT7pdoSEVmlHCIRRD
G9Uv26XxwlLkbfQJHsCcUefuMzfE8IAkv6VRnu2eXubecHOtQYryf7r6DTetX/nsKhUMM7ygRweN
lzdafXOdTbsqrq4TntzRY0E7C5YSyt9VpPdozXDfm7FuthmEPwzb05p309GMzLXXU3UQ3iGFYNiP
5xEqgv8RuRhLpqkl1+RbW2vq423LCmLXTvl+tkNODUqsyhm/b2hCR57z8iVoSw5HMuoxViU/KgSV
SIddsLcDdLo+I/EST58NmhG7068EjP5Br/qpe5MhNVnYtofV3AZboxB0zrm2t2h4Ra/kv6/U+lCc
iQyyHrfFbS05W5XeRw0oei7KqQfQ1HnzAVjCQ5qmj8yHCeQ54n6x2fOCecGbVScewh2MYb91D27P
s5r6ol0etoeRFPq2nsTerqOjaWCDyelvPEU7YBso1SILNu4YsrJiE5XRnE1rm/0OvqtaOkF/B/Bd
rchm+0sZim079tuWMqdj7UEgjxKF0isgAMa8Gucydg8j3BDUNI5qNJs/8jOfhwrERmzPGJtiDygL
TSkUrsEixiiNYLQeJ4QjKtppSLyDjdmuXA2PJvVzBQ0/bnibAJ2r1cGftXGNjYPHURsPEhQex52x
j+VxvcSpxzYomEl3vKcK+lBWA8OXEYSUjDIVFoaalXnGNVjn/OpYNrdrX2KCzyCrwG+c9EFO3RNo
ko84RsEJaD2nfTTmoe9TnqMHvoPYKgFH2bwlzeM4F90uJnEZZ6QngTzuptQK16WsjTNXc2WnuLNd
j2kPaHTe6XU0Ge/6tqfDk3znGzVCY1MCVBtCg1i9g58m5Y6PBNzGf4obKgmDMAcHqsMQwqj7ypgy
UzPYUXOAA2HkRI+eOG2K8K5hJOAditoXBZCyWCKSQDXt9li7GhDpCJu4y5MHNdG9NLQwD60sK5YV
GZeo4e5HmhRZLy+QWAunODspDyiVOs9mnJaHrqMXvOwkuyv/de5vv44b84gGXqxgOVZKvuqijnS+
SGin3jYjZCSbbzCUzYBHr6OLI0n7vRqcp9k6ccoIV34PpiTX1YOWrrHLXfsDh8Ibz5Qa+wFPvXIy
fuhqx9UWF/PNnLQ0uvTSWxBPtUtz16AExb/aORsVoESfpfR6hENI+5KOCQfBfJpU+hlkQE477m6r
OKbROHFpKa3oUSlADfaUolBSYwOWgvvgcUagy2pjN3DgFNEQfXvV64gVRe17dFV4BvcN+S24BxDx
Eae+ymNKM3nPO4HY+500j7KLnlmZgHtgeElHQG09wOpKwHrm36HsyphWI6tvQ4XTpZTzsOCbpfCp
SP1l5M8XUEjWOYqH4aHT1gmmubNrHUr6jCncxWP80VNkILkKMJjg4wPCYiPL4gyS/XBqGvytaQsC
zqsDB+6TAQs61R3nSLrV+k4ebJfE1ORz6mg1rWHdsNElyOQ5ib6mBocS5hTc+rTaM5gUv2xbSq50
tFsLd45Lo8ZqpFi7HMPuOGq8UjP4aUDr1c7nO8Tuv9DsAR95X77YaYyfoRzv1cjWrsQhdzDMSO/L
OsuW7LV3qTenJGYy7xJrcZ7nccvizXv8+yH1EZ3rPW5q/8HQ0KoSqgyhr8+vZBTi/RhAE4vycD5N
BTJxetvBJjXG4JgHMoLAY8XMe8dNqTmGiaiWWKTQt+TG5H9do4AX0r8FbOLb6SU293GQF0TfgvIS
OkKyyiYfTofE85B2DwreMtGqMqS8laNw71bDRlXFubec4Q7y8ePky+jMTrYWlD33oXeH1Sa54/3f
CgHHvfKfwbEN94MfXZw829sljBLwDpQ7puXSr0A+0BDBAqM36m1M6+/ShkK2Uphq2FXa7basxHg3
aeOJlsN+y+OKR0ZYnyslgTGnYO3jtqMtxb6lopOa9Ax300VuuC+9xd4EAxPOm4hADtYRbqPJtMZp
CzvOntwVrtZ+CxzrseanPfz9YCmYcCWekSZJLgO5vpPR81AeBD6zpBDrXgOJKyZ3L8DdNCVu0hhQ
J8ddTA8j0NI+cFhDDeuWEvtzYbW/c2O0966rN9SvEzyaaOm0XF7Prrz5spNo1doKf1WKHIH7s1+1
jd1d/34YxvxRmf7zUJY/iiD2cuaEyyaRQkEK5ebL3w9Dns/bAEA6Lcf8MJFAKSf0OwBjamEZpVGw
UL7RE4Tgw03KhWQDOmUiw30SmKtX1F5hXQ1N/9AlYJABDJAtYd7wQngWnMmrOU5fcU6SNbL86uLf
KJG3WcxOU2upwAY8ygNGqYueuubBtI32VoQFKqRjxmj9MHlJSudgOsFOmFX7MXQJ6E5oAcR2u3Jv
OyFMd1LWj2Qqbn22dcnRhTWG6nPQroYbvuNtBvKMCToLs9+qdLZtauQfgc6gcyQjxDIE1yWGlmlv
0d27mVyZHdEFimXSq0ttNPZ96/AAKRL6CCXbpEOnX0LoWETkNhqHIFSgm79BvyTDgBLkheGz0Tbu
1vc4Jf39FJXZ2OTmPK7/fqppqNiElCX0gtnUjv3mWeZ0b/Jj57Rk981zMzn5rtJ4xP5+mlrQv8c5
n/mWck7T8KGo2ClP4L7OlW1vMoIBb3bIxMtpr11GIfjNINHBc+jyGJ8zvEOV0QbQ7g0aeplEGdv9
fkNvBfRipAVcd/RJF8oodh2/B4QBwbnUEthAfOwx0gPjUwfdI2syn+fhknPLdN9gftwZ1g819Pm2
NNx27TWm2vahe827jCztpNjvxghHJovP2EG56uJUHEL6eSH+xOV24ljV9Bw6xYAKBRSJN31RM3GP
GBUUKV9AgthxaKw19p0rX8jTEiM0imZfkv1YGmrujklof4z2fMcOLzrUa+qMquOgqBfUs8uDYubh
5oQ2JZ9ejV8JX7+YdLRvwuQRpFv2Dsnlbip4C80zTaWBbZwR++1t1qCPTdHEg0uLbWqa/XPSKHPR
WoX3jsnkvgrExW/NeTXlvLQmRVpLvAT+U0wtF/RmjCAq5KYQVNSVFflnrRk17ARFDuBLbwYb3+Gs
RyTXu7Mc/WCL6ED2+Z714A0F+WNX12Go+1+w1G/ur2FN4mKOctnXOjllRkMxWNDRhJe64oxvJV34
Rfzk2H7xG3lkPMh6s9+vs0PrDd8CXf5pwpiTGNO0scc6WJaqmbayM82titN7y1GQ/SI/2PVRv+Vl
RNkskv5CDOUlpH76ZADPX6Jm04pDRvfvXTLESEfpdXiQI3DqzJ27Q9gQ+Msjc9XHtLyFYbDPujA+
w4AjvT3Y68aHg4XJJD2GTkcNrB+c4jLimR3gtiBa5gtPItQ4ah+2lGaOMuXGgpfzXNsgnYkLQfqy
y12b01Et6wd1ozRZdtjsRwc2MendowrNQx6q6gTZu9xlddWxmp8kD+G2P/GQdNEoQ2dVZgUmZd6W
J5ex8SlS1Mc5jnGHTuaelM+E19iwwmnY3kROKNdxRNt8aI/jqY78dfFtlmZ53zuqX2NE6tYdfrTd
VKKTlvp7hODzEFMcN9W5s/Oa6WKaTQRjuB2/KodQw5yv3dx6mXQWH0SAWcsw4g+octGnkszfVtF8
kDodzqZdTatAqQb2AY9+OlWrhdP6RM7YR7m3jXRWOA59HvZXYGKvQBAxtr2hv+G3HhvVo+LNCF92
SqBhoEbj2LnZVYeCCza7AzMOSd7Of1kEoSqBbsGwadCMiEnCT+J4LRr7JHkQfsap/VLNp8Qb0cKs
yrnvgRG7ABeTVHrXkTapkGzTvqH0AFHKxDeQmgfKB6S+sdgK3THvrGSrLhU1QaRq2NhbHX0PZu2S
/C/LA2eSfEmW77HiwFC65ZdfiOIKkDUDmYkENHvaXDs1WBbMdbtxRJINsbrboYnsmdXHkLU5VsIi
3tHpS0C7HmiTnr1XS5M2MwLaNdpGdifZQSfPINFPFry52JPhpvC5lwgDPGspHHMJww2YLgVm67IF
EtiRC41mqMV9DsA3w/UfCRhMmKjHDB+rW4V/Uq4WPPRM6hFe/pT3mNBw8WC2JWsviqFR9LM6sRI8
RTRVtFV8rChzeeK36cdvJIGGLQIDZtP0xINlZ93adSzRGaRteVRJjkytpzXebbIEg02P8AR73J8Y
vkzZ4zS6hfKs5glfEd83bJ11MAebyNPzPbjjDTCH8Y6reGu1WAPYqrw62inWw0eYDPYGM6nFiZ2f
H+f92hm9+yLm/6g6OvM9as6LgOHsmaazoku2id/GV+I4atNF8g5zR7oKBek6ADUZyRc6vmN8+1l+
DGBHkA0gGlxOy54OYJLdjIjEhq6qkfHG82FkCpwxSNCc7dzI/CbQ1bPYyKkM7Qr6sLGBUXCUYzgj
zo3BnVa9hEquwjEvljUtils7UZmEehc75lfbEDMlJXo0M5ARyModtWf12tatvSEksIlLSZGPyPep
kNuuiG5N88TJnKZTK7e3IDy6fb7pQ5xkZtKigU5NswpbsRWWcxkBzR5I0529uPsdx+bXqWo4bTJE
aoMXvMEzsUi1cQ5J+/Bimk8ww8KZTQBqf7G1jBBfY4A/S2IrCfroWxoVZTUZZE4543LhCLMSOVk8
k2JvHK2nHll7OwJnKW9wtL8fgLZwCQeCLVOv7k2e4ltnNop9wO12yjF4dFQkb2PYJbTOLkxCtztw
M8Uy1ozxXTJeacJVxE06fJcVgX2rir7iojv3ENy3MtFMCz5i1nnUVbITCWdFYEOU2Y/k9LsBMxh6
NacedZKHceZs7CnOuZPT3kII6hVFqaZFekFlNDUZ2XDvs/spQQeuGqE9+oCIJ5qJuSZ+IhbJYFEk
gCmeSAT3fGZZ2VbGe6ZeTd/GotElzzm2m3Ud1G9OybAF48nBPZwlvHDFSJ3bfDV73axpY3rJCkRn
vJ/Nyi0VeKM5hLLruxNNBCQCJBzpVRrnm2QIscRPNdnjgSM5aDlzndszK+skCy82AGdeMJyARqa/
aFwGD2lbP8gYkxjkkg5vesg1sOzATRba4rDk3Z4jpO4GkykPJn+wmFT0wvLNxfNT+wGB0biwQNNj
ZWIztzKzvDo78kFTksuVOX/Wxa1tFTzAyMNuOYCenHjc7kfVvZdEJLEkEtgPDcpvI3GdmFcIdhgb
gjzVqsvbeyh9gBin1LwOksyUbWGRDr7mNP+MMzEdZxX/wREYrGWBH8+UtMw3cjMQlIeCARGCK9Rd
1gFUchPMFpR/lBwn189JTFaCvXHNtvAjtKqPZsIjTMqN4MSU9tx4W2tjWA2Wrcx+JYranQ0v+u6r
sSasWf7e/pvDytgL/0uzZOQX4BXgyu99Gcqz4RN9gwZGd4CG5F7kuO2UQUwLygQvx/yce6mzIiMW
LEYAyEYpBTjB/tKynHxqW4bSFvS+wEk+g0FyEnHTWi8gmOOljBmJmHY59dt7F8kET6oDJmRiXsU4
mfP+mS0elBUERhW790Az1MIc7Hiddzkcd11yH0tu00J39Bu735chtUDx6J0DBJp4iG5oWGjk5D2e
/35fhqL0/XYGjGfjFDYWy2OdqmXi1/M+g9kEwYCoSBU0dynti7NoG1asGCEZI54Y36gt14+EYF4U
CWGC8CYBaMxRWY9PDnOJIM7ED4oZihLThZPKo9EiPDcGn+lE7rTsXiyJ66ScgGo4FoJ2Va61h+Q0
3R4ShP5SJ33JpppLsnxyY3VHLORMTnxcdP74Gt9imsnZxjJ31gH4mMSdkMBicl6ywEvmdbjtUbBT
jVbvbTO4dXj3Dr3lBtsxSL4her0Zgbst26rbdCQcOlVw8QRQKuM6f1dp9FvaDMtNFT6BXQSt5LrI
iIPCb+jGV6rJlqPLm3s0nB8ZdY9D4NQLoeWDWTov7g2C67RMy6G3pzFYnIj2XlXe9UvkNHqhbB74
ZtcS89GXkOztZmz6h86EUhC0kyLXyhRjV+G7RZEXz1Gym7B9LkZTsTWd/Ceqb5ojL3gl/Gprtwy1
LZVEHO0Kdn05IUi0IJvdxZJDAXUd3rQZywi0Q8STxiJCY9IMPcyhu1Pu9GLq5Fley0lxKdVjtuma
eitoHvLs2juU08BClFNvnGJfDLCNx5nvgESVv1PB/sHgoeBY4B2zfAMXAxuimeiV8ox5H08ASSwB
RnkmShcjtXr9TGti5BbHVgIkAYi2yVkmDkn/1olArzHSz6vYlGt1R1Xin9KiKmUu2yOgmyMBmFPk
RMUmVdEyKwjrDHV2LStvPZrI/yOMWeqpGJf6AY5dKvDPzjeoX/fYghvDNZSrndV475GsAK7fqCuQ
723f/46d4S3pxCIjuITw7H4y4xZb0zKqhW92JwDG9RKgJoImOisazJHqPLDcPfERhXp5VD3rfLuG
pABfbBvV7nM91dOiG0BQT9AW1smWAknjnDP2c0hsAq02dUCxI4dwApH+iy8yiIH5PvAAfAgRnhBG
GdinkXQQ3a7NwBtLuia52tk4yCb5pUOCNu3MjA96zrzTH7CuYKR72tPJ7q8HwZ49kyXjtOeSQ/bp
NOeHeGcZ/pRPVLga+Xufl0S5lWZ73DNFcspbUut1o7+HX3PJBUPzVbkgYdgAm6JV2Op4p7sGGqtt
42RF5wAX/Z2ogvCEtq5o9uB2zSesnTHcPXK5Tezvp8Cc9m4fvBi6cPdRzcGut8NLld9asabhYCpm
eNjzY3tz91c6WbUJ4nEYeeGut9m46M/Ey3dZ35Qr1h97Vb1Y7UA6nScQ4lij2IRQLuHanCjSjJMT
RV8nw3jl9IIvn4uQFG825BvA28mDU1Ek4nF8MurxLeibNxDJX2DJQ8Ay5kvqdjASoiMtLz9AEbhU
6/HSNJCz8e6DH5gbt1w6vYm0ZtYcwXmusJllxe7aVr72xSPF6cMqiFIWUgvaNLw7cyx4ajb4Bqbw
LHVsraORjHlkhQvwVeW+DjG4NTTMLxI2CSp2jNU88TVqlE2bKDo3w3A4F3LaF0WeLWsLA0R/4w8r
31U02RTmit03WUnenWmJh2Kw2nWXoyD4HXb50qIorxqbja0zqHaxqpfUCDwWs9Qr+cVdjv1ei25S
2G59iSBU5PNsfQoA85NKPsyw/jNg4tnzLKXR0aLmo6bOtmMVZne+dXTooGLnkJJGCy0HW0FEu68J
dz7LGR+p7xIky6b96DMsKmKmqFER2IyMNOXY3jSlGmBvGtYWTWUpaHzJ8wWfa7pWMXH+CDtDnVTD
OqJfARsAi5ZM4d2mk+wwuemGt1V3MFx0lspzvFOectQphHxAjeE1oFF04YkYqwkD1kbqberM2QNX
4Dr3Diod5xfbzR+EkLQLqPwuvb0YNKXVi0plAZ1dyAgde7CDaLq74DZ7mQU9wF7ZIo7NFAf//aDa
cT6Y4cZF4cX5gCGGLdIyLNEqxxTdK7+JTHgGjDQ95B5VIrc6Xmes0jVfDNN5TtwRASF8bpI+WVZU
fjSYfheeSxWWbwfPOL/UtWucvWR7yO4k+ub0wm2Nxde+CpI7oWj1vZRw+17bKHcobn/uazz5YAju
wEPdQw6F8TDrcdnkFbO09IsXwt7tPrJVsPz7qezkuG3NIV///dQHag89avwuVCvWnedyTIvGC/0g
n7clAI//zNpPtm08jxIcj1vSimjo4c1miLNwsO5jL/gaze51krcvRI/63iDn5ZvmiymGGbQ2P5/h
MwGEg+udpVH0L12XHbmC6fhNRf/SzJswAbHC4D+ss3EA+Vpl2J6nnP5VPBZcfL0XbWOaPNDAdLKN
Yv0ysAapq+GpauyvKomfYgNkujsNn62VH2AHkf1+ap7ZC2zGogpYws0/Qghiuj5wnwxOK317WIaQ
DYPsOqK6hvSvY9en66Zgu1w7zV2rCyJktr036JJrtGzXYc4uJCMxRDtPPSyLZSCnj7A+WLXylsVI
u03M6ztz7jEieysKnnwumm00jpJMJlmIun0rxAzJlqhE4IhpSdsrp3R7D+Nx47KeZWqjrMfPdo3m
Zs7ZqNhJ8mVh5UebgccUu2vGlLTkfjFzh8yztzlNdmrsiqXr43bqmnbdVuaK032+Nfo0h6pT/0Gf
fDcy+s5neaO9sYgfQIv7fZrtWqN8So0fWLUji/OANrdJP0SVvfcHMDZpcJpKH05FG/1Jsk0guhr8
uLKWqIXVJcPcr6SPPS16HN0AxKYNYKaP6zejt5Itt1Fi+sEMJzx9bFLBGZBiMA4FPJ7RT5dFHduL
lgoE2lmjp8qyf7J5gn8N2XftwhinlnPPkFwvh8jNVww6BKokbW81WLfI/5St+DQlBuERXoOurHVH
9Czy9RN3G4Kp65wIFQFMrIeNzZyej+RmaIDapIV7TseBRkd4vY3f/FTU2i/G2vuhCpI+EwmHgDwv
7cHdfJ9WVb0CXYgRsMEZUrzUhXOHzG4ulaU6VHoPSdbAOVHDal0ERrN3HPsPvxjOKQ3F8wG8ODwZ
JARoHxtC61AmeQmjjbX9XFjq3IjhbphvIKCxe0OQ+2BYwJtwg9a20AWLtetwn1BZN3FVLRtrIbx6
F+F70z0nBmfyjU1AafsRgZWIIJIH8/TFcsZhU+WMbL66eVbcYWPaksIYim7JrLC0zRNrY3ZVu7Wo
ZwACYq/51eMSlFAHYt2KlYwmyivR0ut6wsXpYOCYoaZSMVq9z1XxPsq6YA8B0MKJ7+g0ubRjCbTF
sOh3cerw3s2L1UCX5S5z+us0eLd9b/wajeVTeSsdkwWYLAdaiZQF5AKDe6i0AirrM/NHt7lcmiVd
6jbTr9GFe7N3L7LnWxjZJbPSKb97Jo3UaB+YJh4DIzzPhmLzHwbTk86tTReDW/Rg8rNRLlZ4SOqD
HsOHtGQKi5H5qsFuFmljbcpK9hfkhpj6YN76VDu/GQmTQheL5cSc8RJ4FaK/4a4SK1/hh2BRez/l
eCbtqn/XHAcXldl8RDvavbimmCFXUi0lQFnipu6F0qz1kFqfMY4mrMIRb33opcpwnhz/uyuoJOza
0N3SV/DotPZJeXW6JQaMQya9cIZ/lpbzMJjBOtK4JNm2JXz19oMuQZbGanhQ/rcIHcge0UknuQUk
umg3MIgO8YQ7jPOtvdjOmoLgyivMtW8whqDskwZ36abOowdj4FtSvbFkFeteBvDLdkP5nG+1jyK4
CcbIuoQ32alCmlqihSwH0z0OglcsdtUb9+SA7sfhnYOoHmkLYdXmMcQHahWA5KAHvgOtA7XEyaJP
TmVcqA75Jjs558MuoRhdC+ulL4dtn0v1DI8N+uhjIgWOjuihLJfpAPTL7RyYjMOuVjRepDmiVQTk
CogIg5TvYDGBcHQK2mQ3ZcAO0rT76id8xnhe0LoL8Zopc+DuBYe6Kl4c9Is8Y0demSAkXW++etMD
/T1PHsiOMxVoGD4qeIGou5RLRlu8bNzkoS4s/KjG5VD+8lMw7adldahLXl/LPFETAxKzhonK/eit
m8DmTg421nlEJGhGAAeOywY3e1ZtVO9a1S6SglObk9/12gjWzZjs6cPEthn+b/bObDdyo9vSr3Je
gKcZZDBINg76IudRUiqllFQ3hEolcZ5nPn1/lBun7fp/2Oj7hgHBLssWxSQjduy91reo4PMAciD1
PMbW6pXOhcucPsIpajGGNP1VmoT0AmTKwBUVo1XTBC8R5fh1e0WGhZAQ7bBRbu1mkNvOGV+VQhGS
hUhixY2ezAfL/1kC/NxGsLjC3HsuOEjLbmnD7Qr8/NH7qnx+m8wMv3SnxXE9u/JM7RUQQXpqEvsp
MdV5crtjJOmjo7Bbzb+LMFD1Ui6ZPsJIDtuM+mYQIgpKiq5N4Eh9kyOqMlhSFtA7/JPiAJi4b44d
0m3oqW4HACns4zdPmx7irjrSKSOHhPkI7bT84prPKfr5hQushCbIiWc4WZYxXUPVP5IYNTdmIWN3
dMydIbnXjRoDMmN9Xu4X0GLkn81QpZDBvLY+GQXTiWQGgTU1oPVsNB88EjqZ/YPuiCuU2r7pa4+F
Z0sOYfU10kr46eletcYHkY89/aQ5EYgtDs7ouhPS2gVe8NR2xGLX2qU1Ihybucl+Mur+qu7so0lo
4KrVSTYvp8EgQJJ6ZUhJJQnNrcDdIpAeWW76ijqLHJTRXbSNe1e75n1MPBk01y5AoA8i+vsLWkB/
yVS4WIKjXNUEXx7wkbZ7p3JBcUkLaoc3rTBQIoECPPEHdoUbAMtZEmuM4JDSJYLHAb/2GJjRPRg+
PK/aHB5dqvzgFXxRoMcS1D0Fc8dgoJBvs03Dg7VRhnccazjRQFPIgv7+28iKUQNl+rRQKHFW9Rxm
38QxpSeGrJVuozSkkr8yyXkkQ7g8JG3yf76M8z+mYGoJOXaoWiJt2Np+AmHQ1kDb94TqjJDHmJPa
2R5xA7lS/trS0U0IzRTwr2EfZA7nscgZfw3uCB0gmAfZ5Isv+nY8hXQzG3Om37WbqMiPanr0x0/E
BthFQ6hLJM+bzYQBcKa5hvXDpPT7iDbLJHPwn8kGmczRQjVSxRb5IgJf74eWWWcnKM/osu+mejo1
it6rPeb7wjNuvqxIo7ZxZUMfLFBQLLpMnez+LVDq7GOsdJrqJylSX5pi9J2zYWjkudsEtIIrJsrr
TcrmFdkSz7PJQho7CSdNHzQSIzMDi8UyGdxLZxASWHHszb196iZAZTjRujykyjRfeaTR3HDFKt5l
RXQamKby4Em6TuFzWZJpT3PrhjxrK40ccX5B8KzmWyxJUb6nHCk3fROsXBOtmAdjYJjOpk6CsOKc
bM7JHaXkuZhPiLAz3Nnniv02Qg4+8MHT8MOYnWXrqLegd5YPQzIRiXhnY8jjJ+kPddkcGw3nS0/p
uPAduTM7F00VC44Z50uEm8zt+2uS6A9mk1TEIol94lFH4ab4YeaElheMNqi69mhZOM4gWhvMp2xA
Id9SrtJKe5HsmXhh9k0m/cU7eqYbjEoagYJTsgEfVO/0bQXO2y6PwDzRkRbBvRawwaWkLiAy7+ku
mPFDND016fBQF9x4uubIU4lGX2F1JnOZI7vNSNhwyX6G/7VnDvPhxhmLpkCvq4favL9md+hCX+MI
ww4RNwHp8kruQIvxydknw9oGKY6NChZuOaIu8fr5hwf0umWffLqOHy69uLr6hf+TR/N+8LKdV3kX
BGzML00OpDS9aJo9NYX6rFxx0337kIWQBXrmJpNbvGKSmcdwz1ixV0ZcHcCjPfU0KudvTq3xPjVt
Is39Q1qAaQrmTmlNnFxorkygfLZVs5E7aKj2sZk/J1l3NVr7E5DHDcTnKhuYRXCi45HEkoeiIX6Y
RvcUWTmTEoD0Bc3W2OuuNUtcUhjMHYvT2FX4pRXrs508aHGzISDqA5joq2vTEgg65hJ1XaCcS2HS
U63kyLhiYA5FUF7dGjlW1BCmRkizLuW7WTkfWU8xMCmE/Diy/ZqZAHE5J1v3njgHrdohfHaRWLH1
1UtZDzuauac0gxkKvp3OdLOvIoy0Cr7rurQgRKJrbJHvFY38dPPkh+E4l4w/S8PkZ0uvxnQJqUw9
/n58aJHMgq1iKzqFY/Ur1DTF+A/mpC+BzEcJWvZjkTmsppyvNAUpsMTED49jegga7aZeuiT7NWAe
KBP3MmrFSdEUyKv+xOEZjeiShfCuzgP/VMCDjjPWAuhjExHugvVdNVcnqU7kBv+0Dfh+LCelkSBY
wBij2xxKmf/JkNe9NduryxMIl+1aRg5TK0zM9Pq24yBv9I7CkOKOEhcwC3GUiPbHarz6bexD68F9
LrQLUK1DYrIYNnyO5BC6HPEY245h9JjW5nNZWT+1MWFCZwwMINC0e3rFEDic3USOLgj8xbEPf5RQ
E++HXTCsDDrB20gp5OY9zxoydWy1H6CL9g5IR+SiMfX+KqQSLFAMEUyisOoDZQidpcm8YuH0Fbm1
/LroMlEfjsWzqDkrx8lrHNhsy+wRdsdvEaAWsAZr62hYYMpiGhFqN3fCzwk9QHlcqnMvSdnryoqt
XtK+8hOdPJDq2Hg2RVE0bqI62+Mmxr7nkGest9WGs9hLng53ViLQNqU5Ged8qIX4rCvx1U30NyTE
X05xF7rqV3oZewNvVm0Akui7W5jE99kAkKrWbxo5Wwx5Fy3L4ralaFsg0g0BbgNenbynaMIoYuhL
+r2IEgiqSYSxSV0H+H76YxzfldE8lBV990xGG0JQ4Jzz/cRPECJzHohyN+xsl35BBTrUsp/TRzVr
La2eUE3JYoSmDLGarB+6ElFpV90x9edwTlmLKKWR2tKxa3/Nws0PYRO1SufTq4oXuzMPzsCrGuqi
W/dl++7F2at0y3jVlo9xwPisst9HxY/RQEoxgmPTHQWza44MhuQ8YMw/eAici1Z17LPlvm/5A4Rc
mDy86bPhjdUQ7jeqb/ZCnqoaNYLZN1fXMxHmBu+WxtW3FlwHPrIFmXLthFet5kEqvEtXvPsRGWu+
h8xqNgRA3SKLNWdCE0Q0ZLwlqzKq05JlhR2CO5D6PzKBBY4WOPpVZ46LmORZZ0Wqteg5dPW97N9D
YMRew79zIFTQE5uXHDv8smPWnCHiEcnL9zEeGH4zb4bciVbMPmdzMF9DGoWvDZASUZvBlxWielQQ
HQnCGhBUix1Qzw2gq2OZITVu3fEWkdRNweUeIiLmSiS4BOaQUKfUEdIyM1rbeOt97wJaFwit6920
eGjv4LafS0JCtlne3gGzVZupJ/evqc611z5KAjUXmlWG66a8xD68UZOmIHaja+Ooj7hNfwj4uMva
eWtSjit+L988/WeuaBpIMC4omBLEvGySkT+iQ0W/jw+J5UzvUG0D2PLb7DCk7ivzSnshdR1S//jT
83VtbznymVHEPZb4EMBfDOkwHD4hw96FTsTBviNFuXe+7FHoS1gpOK4Sucu89DIK319RVr/WHuKy
UXffxjahveGjLjWGZu22Zyftoff69SvBeTgGPqPiB+EDEvCYg4mfb/RomTujhA+ZsSrGBlbBGD9n
02ka8+7CwOXSTFvb4dQgEb0yu0H5TlGL/lnk3TKmE+wF9n04jBdbT6+dqMdFl5Dm7iWUAHXxkHd8
3ImkfxeHxmsRa5ggxdEW4g3SBCdQs4v2QWluLSoXLARvAujHQUZyQ+tbW1eZ19KJUs0SMo296HVv
7UbZrjdN/6sf5TaJV6Uy6h9weOcl7Tmcyk+9r1+dJnvG64ZT39RfFI/samzHB7sSx2FU+qPs6g0P
h8+pE+t6Jyim4y+QeNCKB+nuqmGvlQlWHtKrF1JYVxBVbom9Zk5z7ANM+oMKw7VVcLBSbGmsuBT6
g0aYQmujBomsCklR8gsrP4fiyiA7myZJDKUjFxurp+hL/V4hAvVXfVnfqxZ1ojaA5C7C7ihTje1T
IoTSQpu7Fm2SIQaQozrsr+5aMQyikc4e3nZs9TLWEPeO61YvtQvCqZU7VFdEF+jFLe80dd1xkOyq
PjBHuo1h9cAo7Zne0MVF+thbrnZoItSjClmxkzzX1mNkte+IKMR91JEtnpFY6wkJJXvi0w5ce9qH
+qPKgXxDGXxp4kMeafrOEOaPFuvyLg6zMwaKYMnZA2UfkySiOdQ5abxfUGYm1o9VVaL8ocOur4ti
eGjBbNoxhwK8Wac+aTkmZwiSNdxoVfzlhbl2qmxzXdetdXGV8wCSDQh31Ti4rD89K854cHEJltay
cPI7fSxJIyg4edXynMzGQzb9c4jipw/H8FARPBrMPoca/S2Dw2RaTGGu9hHIpZZis42/yqH50ma5
c9u6ByA4cFkCfGmVKFdZXxP7193lLPWlwvdWN8NVpzYueu4g/tomeQknvT2y2/Dizwbnqs67DYip
F2Ku2tgiP1VnYGqomPDSmJDNhr61q4BXNdb9NFje7JoESDM7MUvoEl0oupWRkaKBaBPlnoFyK9Ou
gOBwZlEApIjWaaMDi2x+mnb4kQcFekuuqowptwPG9oFXM1YJplXuoaCryEJSYjkE4t5mogNEmrdX
OOPSTNVWBzkm9Hvurwb1Jgw2EYobs8Js4xbwbYQ6BzpotdpAry+SI+/1vQxZIKxWpjsjj9gnZs48
c7L0CHV6ZejUhHXnvqEs+/Dw8KDyf3QMkVyJl3XxAKEIEwOJLqjelOXRn4qDTVCrvUsiDNm0/WcA
vDzV4nqVVSJdWhOJ2YPx7KIiX7CJUO84A4WER2h3/ugnGcm2ZdKt4vrSaRSIoiMoAL3gjoSL9TSG
yb40ODdFY1KsAi8vjsS8+PoGMibnpsy8oVxUF4sk7EWMvJfX9Nl1QAs7epGc9AxsUFiH72kyflox
Hy8FxCHXi5GBJyV1TkhqPKgc15oGdb7g/W/9+itVlfsoBiKLZPLeQWmCXc4cE4EJp+OO+qFDwqU0
J2QN9dVSp2uBKYhdJ5rctcQJ+Gg+RK0Bxj1g+8cSQapzOD3HgvOB6Gp7q8M8RDCgml0aBcMpGmCR
6GiWlhU2BCr+rEPq4ISEPWDvzo1ZZB1wJN44Hdc6zNkSsovEqskveZ9edFKcCUBsDt9fpsh+siqh
78RnaLGq1cgAkOoE6JJIcE3MTm5N9Ejr2BkErdw6XpuMh5ax6XwljL8nS9YHNaVYW5x4nrBXPMp3
DhPMQ94WT6nlESvsxWz6ziWKmf7FAw6oLnEQBcNcoDr0qhW9g7sSnf8uYgiz1+bCvR6HH6bIxmcO
vrCfsb3TYCMYtnQvXmj5u8nmXWPY9WSW40tipsYpCa4CEDMLV4M0inCrvkPh1jKXRPZBT0Bc3CpV
m1r6xKzTMguYtB199FZsqW23LTpzgBQuijOmSThXIYRGiaRQRbqB9C02jp2KfvYzAFfnOIQxuyOY
HqnINvGAc/kmb25hAEMkEsLboHCc3Po89s1Sz+LqSNZUdVRF4oNIQN/a18K567vSZSkL9s5QA7Sb
/8htnAmo8hSiccImsOqakf4cJhiaicNdZR69WfIqgbY2MZSWyG+3bFj6Ikwaex3Ps/RR4Cbr3ImK
wkLSVYBxORXkQH23OJranjZ2e3JtVSJOstejRteOhI6Fb8QM8MfxHMIx2AObqYnw6xeWbHJGHVG7
xJF1dJPu3UYMxfHGrUlbq+9rQdvQIUl6WYmAg3ISbqrYfAmwo96hFNRpo+S3rmtAUKr4CV1at6pb
gNduZy3CB0VDYtXT7yWRsqfNbZML1tbDHnPsRKai+TKM1n1cu+OdTGlrFE6Hbs+gi62hmum9rIAw
jtDLT4Ob5SpY7fkGOcpb79RE/GWdu+lIkKxQVJUiTLZOpr94mU6jioA3I1fWknMmBNl2UeUoEKcO
TwXP2MHzmGnofZOtExNe2VAaald2wX3RN+WxKumzDTIGXBauUhM2IbDNWyM8A983QkRkp6sSwdLS
x3rpFkCriw7bHMl/hATLefuIJmzxdvyGvfitUFpxCQDx7Ycqf0PiaFHEbVUxMjaivu3DzNmGg3aP
vtf8UGb2WNFPc4us2IPcW+cex75JhZuwjOzlFJkjUjkQnZgY+KNp3Gkj6kfi7rVFOviYqXNcT26R
R/j/ihdgsSkniojeXPomK/tnSILuvgUfL4xpPJvhtCbxN+aBMrFWeeWmyxgO5Cq882s937qNx0mc
ZrbOuvDKjjGysSbE59ba+GqD7AsbwLMAyauS/wy219UoxVkVJDKQvnuDCM/wOxb3qGw4bEty+lS1
jgPCAoqkkmec0xz/tLK8oetNjsGAETu2pmJt2YmFhKdMaKnaeCF83naTMA7VOySjOZm9Mi3eFz01
VnnJSZFb8MyRiWFnoG9HH4Je0qT3Eir9wnmocd6vKs9yIBLTXSoFWUuhlDjZwyP8TlCFffsQDMzo
dXtH1ujE0Cz8qCk/2Mqx1UeBTe+rj4m54nwQBSMSS47BhdZfyRmmHh6RM9vucO695pkdDkNQZMhN
OPjrJA4+2fT0l9q7ipZ3NsO4vclchiq2kYMoJ8wJrpoGtBTJrlvpH0iZqgsHIaxYo3uslwbSY4It
m/DcONmmnPLyeXLbmwuY/mpBgcC2Gk4rwzgKDqrPHcKJuXc67dBi611aPmh1RJOm7dGGZv3e1zSP
ShQVVOt5uzrKF7Up62VexMPGrpAdxGH/TDL22VEmWlvi1u9q+Vn5tO1zggtrUxF1lWcoLsZTmaC6
75kT4iMNvE2/mjWgRNxUh3IKeK1snZq0+dahW91bWmETgPKI0ZdxnF9PtDEqAiRiHFYa4uMNw0B/
3QWtAR7TcXYi7hBawPudqrr5YYU0xFwr3IqWFkZNMOicYxThMaFFMvnHuLJI66pb+hk9x1XsTJMl
LkUwh5yF4kftbBOjcS9xHd21nTF/DDQf4KrckY7m4Mug1+OMVk91Nz3lXgRVgk0P68leywxsmwHW
xORRjI1xmuYvdYNwzjE6cvIiQs3z5UB7Y6XZIPHY222mhdtMgsALCii0Q4/Oq2vDuQtIS4BQ6ygd
BJgi+tUiwiHdDVtjsjmwt3SM4tL81Vv2sDDhZ3I67g9V6YCZtIxqndT2ozHQ3ULnfAxH0AGZJ8a1
kSLZK4d8T1z4DcTrqY6oFzS7mEvRSiyIDzlrOelqhoEkA3CHWAI201dZWxt7vyHBKgGDbveRhhBy
YcqSR34cPaJ9oRRMLmmNiV3AhbA4DJTDNkLfeC8c/a7X2DtysM8PcCzinek0MG76aqtol6xcTckF
u3a/Zk5szdl/6TIs83DbjIQ7Tf3sU9QxssDTQEwfvbk9rnHy05mapqJk++LwwGNnbnOH1AVb5oc0
SWbYGXk/JEieerz7WjdFHO/QkHQFaSzW1L71XSKuAAgu/NT+6uFlX6HeoCnGnr2abYumR58My/ZM
FcBSjLvM8DzmnBSQcbcWJtlvZtejXpYl9MT6LeyDGjNZ/JVVYC0kVKfFkDXdmmH/RpmVjjxmYuVF
dtyU7anW5L7uxy+8O+5SjiPDZ6EOjWSFDktrKzW6vSKqaR3RB0L1rAB3jhJ7icp2bjPBoGX82aMn
2trwGFYepNAeL/HKcfWbrCpwvv7QXtq6iBE3EXBk91SoDTGGpIJqlLmB9kv5VbAmdGLA1NM5cxYs
L1ngrYHYf3GAYW+wlHXqa1AUjR9eRy+13tLm6lmwV10zptHgFeTY+fmuUpl5n/TTh42bB6khct2p
h0XUOtovm9nSCl4zDi0vZfbahIeyRbYvKWqO9P87IiWt98AEgz206NRJNJo7UTVqe0ZRKt+baQYG
foA0VzfhE/0C1iVQvlRy3tLpuXuuwU1rQ5hAlpv/auPphz8SW+wD2fORvehjEey7srnwhiLAhyNW
vtWaEtsRffYqagVd/pIoT23+Iv2JHv/3P1dl3ADMt7NrPTnO+judzLJSjKl88e2GGailoy4GIk80
pR/c93q1E93UHRzKC1JR0xO1AIudx/9FS/bDeJpyFt08cz3GQRznx8bXsIcUauMigKZdSxIc9ikR
6+SqUAanYcR414LIG6YI8fHpEMmwZ95PUE6xblE0HRUT8cSUF3OYda15uFMp83F9iOWBOvBYZVRG
xpT8mhzsI9NQvnQVij9aJj6frsZp1fnMUbN3mUAcO6GSNckFM70g2PjaYUBFv4w0qyKedDbjuECt
MS0Tk5Nl70SaRRepl2d6wSfMHfOTmrYcKdlpgpYmW1eD2g5geBJdUNPicOUt1oxNAgEJQGr+ZIkl
kyP6DEXFBXTJrXADQhAAAxlOmh4JbbqURhvs6Bn0W3S8KxqQzCZG5xMk0SFmWGHk0jz6Dg18h7TD
uqVVGSJjJ6MsYoCc2G+d3WIu09OvqvA+Mb82Sy9jDkct99xklc2bWOjMoUbsHIa3lXpDHrEF9qMG
GpFHDOxivztUKE0W1KKMywFsrzj0uyRS9yuGdQTVNs3ZRii+JvN4OjQGGRCxDlUFYsBm1BtG4MZ0
0zQBl2tAkVimWA27DubaZLiQqCk/sA+0iKEujYnkc8QHiMqrZdxmoplhxyQJXN/rgk106lGsVMWz
cmrt4NRIoGVLLpvZMMMMf43jryQm26F2wU5lxIpVSWpt0NDss6hZZFmfbbO5BNYksoKmbseNpXxU
Di9t37rH8RFDiv7gVcJ5KCP9I0mrAGOvXJvASI5RJQ8ozcMnUG4KRybMmj5XwdNAeFhVw4bEhWYs
9OEUd5m78ys/f4rtChmW1SE3DyxG+qxr19IMg2soEVuPBlaQyFcLnySwe5V367AenC38QQIBGVTH
1o9STx/ixLzPUacumQZthgRabG+O14HiLcDTeTUw3T8hgVypHhh4aWRrV+YVshLCcqcIm2CAlck1
IfJJ1mBUt+zcktTphuQ20x1HlFptsGVWe9BRfed9JQ61UX36LJWrWAbNckDoOQ2Qp+izQxZ3aMQ2
CDgwiYXbwRl0XP25i/XLL3YNSrVFl4YpqQNF+tx00c3wA+Biuu1sxrK2bwDnlk0s3+kNVFhe0UZ0
+przpQ0lg45AUxQv1hfc25iBEiV5Q/DCmvO/fsAV2Zfu9FMazvAB3H5inIcv0aFfuBEmlhD4BpTL
Lg8xXeINWKhxI1KknS373UoHfx+MHooBtWwybTrlUfSCEo6JOopTjhcUIWbh3amYSKpoDD6AkL+X
bZScHRp2q7gv8F3TZK9YD+r0yQ18+YjNRjsGCun9oPvx01hDtjdGXEsxO1edmPaz4cD6JxRoY7Tj
a618XryiqFaT7Dd2Y/SPqjF3ma4IuhQm56YqM5+8wmdmJoGuzMr/FloORCq6FqgoIcHEWxbc6K6i
5cGUwltNgcWCo9jwO4MixOcmSevF9OVNCVL3hjF8KIPiSbVu/OIb6bgb5vLbMzEn63G2Y6FlyC/r
K2lRjwNckgq13HaUyl2aZkvt5qb7JOjuAXorwoED8hZ1R7sDDgkfAGSDzL9MTgecYzhCSQl9KRxA
21cJh175bdk1bUwR8fgss3a490IwA0CO701Raiv2NrQcEAdXqTtsIiStqPf6c6FpB1bfbFlNMIFQ
vw9nspBXpDsH6FMG+s5++6svhmkXDYGNKdg2iEFGxDVkpUWMbEvSZtyZr7AqD1HnXnqZ2OdOZ0CX
RvGr7v4kuovgApPxjtsW3bowOStX0oIwUZjiKMY3VPKgqBG0LJMp5AqsvddH+TVOeQphKwiFlF3O
CQp2QRsvJoVzKUZCg5uExE8xxyt4nNsRUyDcgSi9g5fS3XU+IRtOxu6iF2e9wx5l21BujKIXP81I
v1DMT881zHwQHcHaKNt6HZLR8Rqo+jFvGeiLtrGQvwLg0HrdPzIJzjeVrffPjmeBftTKNYzxae0w
ymbO0/0y2URRbhGY5JO6IdykeozGLXANjNkMDh9H0+Tjgrl28ESnyLisDF65xnxIPfi/mF+nsx8B
mtKK5zgK+0+nRP5npom49VUNVskYintsdyPpNoJ2dG1haPYa+z7yMYjRBsjfI4hSKTrPT68ffhBL
nd6SXF+Ro0c8sBiy+7yR3XbsfHWUJFMcOoPMkzbPu5PpnBKKo0OfGu4qmvrxB86VA2Eu1XODpHjh
FL11rE1bbS07xz7R9uSglsrcQtAG9m3VwxNagXA5MFo/krJBABntpbUm0ZloEQx3qzfUvlDXXpER
huwt3BZVQ6WttQCfevtcx8DRkO2ZbB9t91SnDthJ9qM3O67fyim52brpP5eyeKuptq8iwFc4v2/G
hGXFqPz2PSZpIQ/kezXkTCfYNQ6eksPVc7VXLA7B0zcB9//TuP+BFGzD5v0f/+u/Pob/6X/mq/fm
/T8+vwHDd+8pEO9NGIV/xnDP3/0HGFgTtvOfpquUqVxlcBZQxn+TgW37P3V2WAmWF16vZYr/JgNr
M6LbVmgSCcQ0sGLbkIZphM2IbiTH/wkUmErXsi0i0vgP/1/QwAY//09gYLyyEtakbhkuXFeu0fwN
DMxIVcwNIXkr5DgwA/c3lYX0lVzGH3n9A+wSYAKUzCcz6n7miTSI6UbVjd3kQQNgD9eQaa60jC1a
TnQQFXIwJi0tCLRVKdyXIkrFLUva5Z9u78MfnPD/yNr0IQfmOQPBZzz4/8WHf1+1ZdjSMSzbNIja
/e2qC4ZigS88+1bbY7a1eqwIKBLfPLt3VnkXzsPLaJkWGH0IGx/XXQIpGPrgCsec1WMemNDZJMBw
xvC5CPPmx99f3vzR/XZ5IKBBpHNek0oHdM6//xPdPGo5Wemh4d36vsJc0cUcvRlewHON6BhWHT32
xv7lNs1eufon+vB8o6vyPsqQAgYMH/uxlqupJSAHLfyCLoV7Sq3ki9YtTQsj0jA2NkiPNRMLGt44
F/Hnpq4bPo8a+JuZMvXWsvYxwKIwjMZt7KWV/cEM/+MJ/3cfwV8J7vNHINCm6TzRjuIva74Hf/od
AUwSYZhm3o1mIJOgxr6LGsYzaWTedVVWrUQHWRjCC5Z0oz5B3j32DqAPyM8ho7nMPXXwyPJtPgFo
+Ifbz9vx++2HmS2lYSjd1r/frD9fGsfeKrId4d2aUg+31CT9ifyXjPDOXh5JdK+ukSAiT0DCS6MQ
p6Cd1Kc+8nZWPz5FmFtoQdAK0/zpp+FW0GlJuVsrjc6SZhGLTJuezLk0IirMQwyaW7vcVwp8UWBs
J9KcFiPrfFNgikgJQ9vT9LzgdY1PkeC7/v5X5WX/7Ve1hWE5jHOs+eUF6P/XT6FlBpYU/hS81KZr
MGwGStiYk/8uBxS7HnM1RFvuqRCzN1h4m9KCgl8BzliaZFFDso0eS891TsQDhFuCjgErR8Hu+7ZF
o3VXVmZ5dSYBhMC7c7yRSOiqRcmjpmvOpoOgwAGWRgRMMv+GqLyJ7cTgbdU7t42vWhLKO2cYf9mj
Ze7TZFYCDtYVd/q6CnqdONmAjb5xgnPgmnJl2u4O2JYi4Sd4c4Zjpaf5r6p/LrzuFUw5oIUoEWfL
CYvh8vd3UfzLImgLUiAdnYVW2RZ+rr/eRb+hQTi2vf/y/YG1cSr3tBPiLc+zSizwEVA6hDmrrvwW
oX/knOIsVxs/x9zyD5cyLw1/WdlsYROw4BiubjroNtlK/vzsRi2mnsbW3JvFCrN3IP4sYEpRBlkM
P+ZXnOQEnjXp8bJHUKCdyQKHHnAApGHZQzBY6q4vDywL//DCzzvV71dGLIStK6XYNHT125XZTHuN
rohcPK/bQhTeveEzn2WcuJtK8uHL7g3FpHty5w87a4oQ7lblLDtbjIfKwIJX+jSgY3/uVGiUTPOl
EquUraYKJeGUa2vfLiaYcaxqtd9a+FvUePgul2odlnabVdgDwT83Xs6IqZXLNjZAMJMZurdwM2U6
7EEzdGikdMPDwPB/OZrOEzI4uZakMWx9r+t2hV1dshLogOYPKPXC9hAxe8LlOFyEVYK1R++gmz+Y
Cq6amSCFsixZFfMrAiIQ8fiYRasctYBGpXrIxrzB39miUczjY8Ro5J/2uX/zNDjmvMdZBJcarvwt
JsNpRO+FTavdNC8xnsw+iDd9CHCjayN6UuNJy5TGOD5H9A4hafn9ATCBDJ+Aj1xsy765mFEQdRIg
+ffPqfEvW5xtCENnVzeEjijh9+U/qKsIYWEXvsiWg5BZus4mQlK3r7GSzYsJ0bueiT0Ogbg4f19X
RgocucHJsYfXsYxKfyMEk50/bq7FnLPvnLs/nnrpbESVxIe/v2bx1xAEtizbkMJmX+BGmq5rz0/4
n7esITL0wWy8W4TSaaPPKEg6ZMkxipCxFjTZMydPgQmWp3iC4BdhfGXELSiH4vqBRTg/dL7+8A8X
9a8rOHsVV0M7w0C/4+h/vSjSOW3HUmX4oicUL/A62WUiDIzfy207lvqt7zTwbvO+2Wl5wvAtfgJA
M1wwQNIkHOt/2D6Nf3OblEn5QoVluBb8m79eUZlXIzGcefhSN5Z4qvKx4bTdvqfzTuLO8/d0Qq8R
wpkZc7YEZ0SB05raTloJYjya5tPUBOe8TsMtkZDRSg1xTHsQHImIxAPx7B2GXwoAV68UMZhudan8
Yf8Pt3Vejf66jlJBI3ziw3ZgUKrf3hx/kGPngJR76clJZdIsXuyUWgoEgL6p5uA+MmCc2YlA2186
4kiPoF0D/9HXjUgev4upHPfUwXDHxymKH+z58CZCGgR/f6HfyRu/X6jtEsbpKl3wUP52tz1sL1Sm
Q/eS+v74EBuaeAKB/MGw1T98fwDkXpPXhpqb4TVPSKPTYzQKjaQ2onE3OmPnrYeOJXeDD1N4xTbI
MrVtRXcq2vRRjyeBfBd9Ye1hLM6INBWTSYsdWcw/7l3/es8tAQUPRLIOAcQxftshxiqkZUY3DebQ
+GFpXXpOGIRMbbpH/jI+uJYf/m/Kzqy5bSTb1v/lvqMDSIwZce55IAnOEiVRg+UXhCXbmOcZv/5+
gLqjy6o+9j0PXdG2yyoSTGbm3nutb+0UBmdbodr4ZyLb3htOeisAmdBp4iK7VMi1jCUML4/hUx6A
nRL0C37/zP/DRsDNHL0nL5H9T//8zE3gQ6WXZjTmAvM7tOV0F/dzd56xsxFX9lUEx8JmPhYrXzlH
LOQiXD+Ww9Vi6DammnX7+1ckiIH5tFwtIUwTY7qp2mwIn+5x+CcL5vhkfbamFu3akEGAJnAHL+ef
zwrh1GmrVZOaYg/sGCph02zLBvVLKPChK0J77yfxEqAeIUFx1mhp+Dr0ugQMogIbI/6FiXKqH1Ge
AxXWSLWQhjYciamoV3r4Ptkcu7aaP9RxVZx+/+b+03vTWRm6YdvAcMWnHS5LgrwjMSV9WUrMZV/L
2/CcO8X0UbWgC0cWk2MM8rhU/v4/rv39CLWEMV+qdD5qacn51f1l0w89TZ8UTOYvS3HIbEtsuYMs
1wx1WEXq0B+yeWcrTQwHuQo/uRlf61BSR823BiI8tG1ZTX94JvqvtymWHaHJXKMc3RCWmG/uv74s
n08qLgylefLKVnEV8O2nULRu6alzfiYX4Pm2PZTkKw4D0jFYQBu6fQxNSmO4CyhwXDi+FNvzldAY
1A5NAchvOfpQ63L8JJ4S/iQ+FzkWG3bhTf4NW9DHvhvrFSOnpL6EHYweGNowQXx9lxSyOkcSifvv
PwHj109g+YZJk8NEpRgWnCnzCfiXT6BosT3Wgd3Sks+9kz5NE/vCCtchb6lq4tveBs4NvRQ2cNqA
UEGPZE/DTVkzQC1izr8ZSNuL3MWwG7wCHLsIw5MPOQI0S29C19LS9xa5j244/b5TqbNHGmw7H4DI
Ls7DY1x29rHnaW2nUjyAjnL2DVEQBxtFLsRc84fdTqaLPUo9V15EW0/t9pi95+BnCplodsGQkqvN
RxZ8XNTDMNF+/4g+bUjzIyKWidXJMuV//OPXR6RlODfK0mCUHDKFwJq1W+76yxlKYOV8S0XO7tWm
SurxDHsF6pPNFdgQlepM9lmFQ2f+4Wj6VBbNr8rkC6upqkYPg+Xx6YubEvdHSNFAHT1/HZBA25zg
wdXMavHYWlp8o8Je2VT0G5AjImtBXHPRuebTkodB+YdH9GvL5+PFgDiH/WFIKiT10yqK0myoPVP3
nic5FK/QiMq9XfqUEKC8bLnFK0y2r6kVe8psYybFafs05/Iu4+Z1gjFCnCb1VOe/q0Gj7pzQ3v7+
Berz0/j3Qc4lQ5srNoNGGg9Ooznyt89w7Iwk7p+XvUUAHNkNcImqJqFF23Xc7YzqqZyYcXGt5kC2
/GJr5igiwwoCWWDreAtkabimgoE0ZcRR8pHueoJF5sso4B7hBPquJwxUGUmLFJ1jbyFHIv1D17D9
uLGad+VQmddcCfe/f3fLJv3ru9Ml27dummxYpvr5UpjBeO/hjPMlNmNyWRPw0BYqNpmWNjsHg6EY
ViSWv3abjwM9Eg25fgsQBdlavGNAGhMMCrvKMzTwuLr+0UlpFUtnKGyKjaXm5R9WjDGviF9fMssF
V5dpE35Go/XTipEiMIiHL7rnCd0xs3xxKegaQQgsuLSGxAn0eYna24PhiBcpO2Wd8VD5XbQGvOO4
qtcA54hJLwLGa6IQorZN7BYvMOQ8Ysn6B1Mj4wDJLzitueJh9Kit1DgCB8o0lGTRraLsFbi2gApR
lbWVcAuSa65+3tf4W5CY9RJmqc54VSPS5gB0y1r1lvmaDzhdW5g2NBjpHibolmNdrf/wiX7qoc7r
1bCJgOQJ6bR/qTF/Xa9OVFgZiRvT82jU8boJyL8N4qqhGmrvtYiMwlYv2+1SXy9txaRSp11XiFcD
jrUboI1O5oW53NkIXIKl1QzqH7Yg7ut/+xBNrFjq3CFHoa+an47vKFfBDaAHee6txrpt7f5+KRH9
Wy8ecSZrBTwwjmkFd9xWOSh9LPAjD3wkjD8tC4KGLVFQQwo+V9Iqn6wAgEqn0vuqLdnd1Vn03a+6
wF3+jje4AtLVmaPZdWIGQQQFHM1wKBgXK862m1erPo0/SttIeTpygOUebgON/STma20a3bDO7Y6Z
qw9hUwXXul0ujUuvY/mCpuFoXaLEOzmNd3agv2Hg4ZxXTHIiKuNdMR1S4MkMK5WAJUr4BG4WEt3K
UgPyrnW75WEvVQhrD/UgyQdjxPY7UgHs0aM+63E07JfXMBSgjm10KQZQR2xdx1JW/YaFdm2SkcSy
Pg2ZoLeCpkehm+uwjk1sWE79XQdXf4wKWrhQT/aBPXhnru9HRy37A8OnIy1Tjus+m45ZR5AcJQnU
YMIBLKe9Cqv9QYotw1puKZ4wwNQ69g4kZPUlixtxQzICabKO2a0NH6gSnbj0FA4ZnCEzbU8+yV50
GvtnRQzjQebh3cfNd/52hTrWQsMcmKrPTd2G8Dmsksmp9KLm+3IkzB3yoBz2MUEAuzH3VETGWYti
ZEwA+3n4EubWkuWjth6SEiF6JGaQQCAB/nADmzu7NdKmTZAydQxVLFhZ24UMF2BIBkFItucM+GxD
PSZcyANpOxR3URmtfdNyTnH4xeb6si79oTpNk33fJqxKp8XKJmLQaBpC8BtKCXsFICdZTei+N3ZY
T8DijITLSTtnbCfXMCKyOsoqglKns2QuwD7QQsVNDRqo9mEgoQefDnTLsYy3/DuxK1PKlj45FKOt
uVQ8a6dSW+JM9CuEXu4HYfVIXdl87LcEXT8EtJRcz0wAg0gsIR+dpPmNLjtcrfoSmKzI1oOaw4hX
bMSJOn7IZeSTx1h5MdyCpCjEdpjnEkuBMg87BKpdCdwEUAD0b8Xe0TgiCcGLLlGsXxwLF/XokXK0
3FiL+Q0FWvHqEyC8yg354KihcWiLiq0ZIldUduuynzj7RPrGDLfeDYUfrtK6+emD9Ft7WjLr/k25
0tDegS7xMdDtIwi3h2AqL3TnUFKaFdP1rBFuqHmPfiFoc4Ml802D4TXpUNvIF856ef2VnhuHvNb3
RjBojwTv1YbakQeARi4jTk6GBZSdufYXmEPcOhoh1mDg5vwoUZu3P6X6BHHrHRdHzljGAyGqViDD
2tk+O6YPS+8GcflTPzc7sPegmTej+Nzn5hk2nQtQ5qYPK3Ebdt2q6pMrwu9u3Y9Py7mCFP0YkxQB
ZhCNotLQzqgkqmslG59h+QGdbgU1gK/Z1AsZeXbGtIm5x6/BWxkH0/eCHZNJKEtZOtzYeRmhsUnU
NWLOFzhJ9rke4YWlkqjuuZVKgvWwhR9LfJRMjANpYdkOpub78pzUeuQ5h90hJIpbbS1YtL7I95ah
gE+Ab+HmqNFWugAXbpQjWGUveQUhz2Y7lfammttJzBF/TLiwz8mzOs9WgkL5SiL3Y6MEOH2sNlyH
WTdslFTrjrPJ1DXkW68q9x1MghdRQ1mWKaFG6PvH8Rzn6NVNNtyUs3r58cCJE1CQer8nO8fCx+Au
v41oElnwRCRi1WEm9AX/iaoc2zXRwMDl/JBlwcfrxVEKO6b291HFvmAOUP5yaoWVUxMpNujVtciV
4VAocyjf/GCXxWyFxde8Ilo+bhtl1YToVBrcRrsS1KksFedcWfZj16TNbM0EbzYSs4KusDZB2sWJ
C5wB4gpdtH2IXlnn5nuAK13v67Zf+XccjvqhA6yPIh2Chm07Z4pZItuTM4l1vutgPXXFLCCY/2iw
o299PV3Ih6C2jnV0pakgxpSDywG1uO666Uqe1LGH0HVmIsmhgzwtDHCSwhetH2LcB5Vd3+CTfcsk
YWEYUrUDZHRvY9lK8VrEubGKspqtu0EjliUdpptlcCyVCl6GuqnzAdF013dMnyhsUQjxkJ2KS9Dc
vNLwZxyWXnZcTNUppdGb9sZazlvVMojy7EeSuLrLctai+96xL5NTIHmVy2/FJYA221HAuiqTgzBS
f0j63gCdhTvSQFfdcEfF9kkWZ9nawbUm28aCgsmWb4H1Csx3HcffHk7uEYPA3qijU5WiFDV944vM
pHoW+h+GwXTq/36Foa1r0X3mz1T1c+XSMZ0Yuz41n8WUdeDQZblLGoz4gjgVGuuXpV6wasgQidpg
fc6976p4hKjCvIEGzl3ayy9YFPv7aJ7uqm26Yo41nUolOaWWXh4m4DmqnZnX0kY6PsJQpmV/tmuJ
25UYmD3uVMxwuYr2teMAWj6IUurPnjonE44+brpOv8ulHO7Grnvs01y5RUKHdyORzZ6L/P3AFnxn
zwYrC/5PahYuIKJm29JHJbOot89dqez/eZPhGAXvdzv2Uesa7Th/gc2zwjmwGRyTEJI8fR2jxjkY
E/kK6hSKA6poONBvS7PTKKLG7fKg22ptcpUh4xosENOcAvG+DOemNqEfV4FKiIOKxCybDRBg10Yd
El7GJmlqzdplnAMRN8ozys/mLSK+WAETuvFqDQ1oSVTxpFwxqT6UdeS/MtjpQKz58QOu9XaLTLdy
lzUNW7plJKCynu+XxQmj+0ELO2CyuDfZGOrCXR5moEXYrZFok/8qVoMzoqQeNPAt+GLjLOagpIe4
NJAj2BPbviQ53OuLcZ8DywNdV5ZHKYqv8xTgEGWXEQD0btJg/lqx89o3TXMbDskjKUyObYRvVgFf
OoWfgl/5a9ZKEDn9NXOstx6S1Z2Obb5bjfPEcvnCJFoB58Makm2AxgyoGIa4htTTCCfLeTkh0Gwf
ZVqx9Oe9Uxk5EughnWJ/fMdlqzDGS+xN7xp6U7yOdfxzGY+OzfhCG9XaxUFEZesVzyPAPXRn2lGQ
cLJdLmm0idnguw7d2cySCSzRPgxFcl3uHMsjXpY+XEG0/l2j7xxjwr5qTcwSEvMbZi4ssGweZ8/a
2nEpHr17CojvGFm4rSAfxWFEOsrHT5vviEklAdUbRbGtbf1rWeAo1VSm3A5cXAZZpHsk9aoNVMaD
3CG3VkRG+xCxtdacFBxUBHdUD0EozKehKvdD2H+1Wku9CVMovdCJkAvHlnIgDstcM3kgIgvZu4og
9wbuWYJjEbhXrxtE7gomh0CYmy2VzXicokM8BSowOhy8pL1abibqW4Rj6Wq5QmlldQ1a55RmBOM4
jUGjn1ChOqnsN5TGqx4XStRonAL0OHe2F7vLWSz7+SlX9WVM++TU5kl39HFrTBohZeRj95uEmuSc
if5l3mOGVvqITrIbyGXWzdjMT5zeG6AKNP4jGXudWUM7jbVHwsX30iYNeGjxWOt5/vFZMkfYt6VO
94commqOw8jL4o773LKuY3D/M9yYlXVgKYZbOBqE6ASK2zRk2PPjuI/Fqr9nJWgn0vX2cRs/CXSo
T166a5zccLsp6J+x2F5xyW3gJmh3qh9oDzLL7lsQniY6qkvrV+xRtf1UKRgQa9+6Omk2N0Hk2Wym
QyM2EEqci1GSFsopNa0IfgRx6STfAa9pkODb8YIrE0lKl++ydu5FtCDX7GRI902ovPi+qDe+ltu4
XhU3p2GZpjBOFG/TWOqAI4TAEnKVtBvJQr9gQ0yxaiavU8+bLeqpPzljBciAwX0QkiDnDCnYjLnq
KCLYR7Vaquugw8Sem2FOplQttzWYn4/egoHLeWU2PyrLC905DoLedAZIr3SAhXa5S9TStA3TCXOH
TkWbtuXBN8tV1IdfffKdUejylQeKZ2Y6sZqZ8SboFx39IWrWQRQrZC02OuBrGMV1+whrPn3ocolx
TpUoRgCG+1gR1kvfe5nWFn1OXcoVfB229jfFMtvtOHt30HKX7Dnb5aqew+FrjY4M2xS28lVOxBfC
aPtRKI6zohAYuFMa1gH16HocQFArxE3UWeyhkp4NFX71aqb+z6SlGQt+Y2VWUAN7o5W3VgDvbLkw
aD1QIoAKh2XRUy8a+z7BJS7Qxu9sNbjLbXwRjiq+Bbm84ItiGasFmSmWuqdi3fA4N0vtYpVet2Xc
V7t1GcB/EvIOhZN1KuL+Fngqqpc4uZF8UPOJJi621p8/tErzBA1KBXivLDoa6viVITBt9aa8yTzM
sMpofM+07joKJeXWS91rhfU6M+vqXqQ0BJYr4nI2Rjo6YwsPPmBAsjMzq5n1q/+6I5pdtPW77s4B
LkhulE9M8S1+GIRVwRvDsYuKOWcT0KxfL6VqJIhxCz0wlkFLmrwORfZsV8621k1Ae3TTXa0d912F
TGnpIi+NiJroQd+sIdVFMsTTBXQ4Nik56wQI05DSFyNx5dZXbXQ7gphup5XoVPXa2C9rIqa+gbxZ
mmTIYFfyzVheMmdthVqKVQH1w7IVB+StgcbkX839AhxkaleMhe3vID9xClbgDLg1kNa9Q+gqyRYa
021CYspu2Uiwihst3lGNPWZHE3TTWm8Bd5HbDpuQHRbl2a/wslHLpXoJ7VckR1O0AptKuVmGyqBM
ebQI09ZoWQ6FjeIvny+oCtGLOw8UTxEV8twPQEMx9d/6UvtZp96X2ChrV8AyJZOlNOEHJeWm0F/8
jZKHXNk9xBXLeuxjxsC1qn2TY3xHbd5sGhwbQC5mOYsi5yz7ST2TiXKp46k7hYa88zqdW5t1oymc
xFnXBXuLoNMNLDouSLAw3HE6IycUK1JEzFNRGPpxEv5db7evdQDNu7OG6jJpVLhMMELG0BTUCXaE
toQOj97q943eX4d1c1fQtBAV6whDhIqC7tNcykjbITXpcj/XelUgTufE0VISblsc1l6oZlAeO/Ug
m0x3ZZBOf2hKLiOFX3u2jEKQsUF7MZgXmp8GIalfIcSCZvqid2pyjMoGaEUe3IVgXgiVH038kaI4
VN5obpKyMQ6eUPDFTkjrn3Gu8sFB4KWGWjCkznS1IV6GhP+uAicO9qrjvytECe4Aht9hSCHUyoxL
l/S0CItoycFKMvrRColbNkIK2WwcyOyobPNE2/p2pKtD/wUi1zI71yQ4labrg/XyI/242g92AFS+
AbH0+8/kPz0V5GBoGXgiJnOGT4OYUceukyYZ+jTBMWekTFiq3L7vHRp6pZ1tJ+2nqRrW2qfqNxWd
uUJVC5A5RrmpOBvcBETMquBPj8tGlAKfWMtSH96XrQFyjLPq8nLcZZZOg0ZtNUpRejlT+205vbzu
bvCn6tJrxmHpQOJrdVtjjG/plL7jSN0ArtPOqkjvlpkpCH7rVBbh4DLv/sOz+KStnRforKh1dIsh
C0/ks8hgAKSSRFnnPS/1AjGHxtZPCV5drqX+1NHVNAmkvI90TecMgZwSYInEFNenG5MUtBVq7TOe
fOBgpnbKS/VJLejZY2nyt1kWddDXGCTVdnXWLYapy7d+hoF2esBgxWRHDsbZ4oeImPW0EaJ4V32u
1r//yD/pspe3qdFwYWxh6RLT0icthUpLU4kMNKx2aHc7Zw6Y9uMBHFTpf2Hz1u/ijD5gVgBtcxBS
cAJilw4DSA9N7tkbX9Ag6xz1Jypz66x27LZaAhypqu+5imenSMJVz7ziS1+Ojfv7167Ng5Vfv8Ts
InyPUQ8By6Mn9utkwUCAp7WwGZ6BZNPMkAmmOy3YeErq7Xr6tR9Nt6Urkal5uM5q+WXp3CtGLm56
kIN/eEF/HyIweFZRyzNp52P/PF7lLLZ7M1MD9J2A5+j7XbVcvFExwpidJgyyTnJOc7HxZOjgiGSz
/5j9t9Z9U5VEcHeQzX//mpap96eHhEJJRYSnWbatff6AJ82bmwJW9NI3ECpiCG/wLghhgBOqqfR0
/EA8L9/WPGVMLav51NABBsfJlgKRk0Tphx0wbeocblX/Ppx6/Dd+PSgAoifIiqbz6OvDn6ax5t+H
nbOngURlJKqSvWVeAn+Z6be017XBKJKXmnbgQ2zIA702ksKWr58J9LuYY3xN8dY1YfOgw+Ve0eMe
t0VDXJVSBs1qqRB9pGH3gY83149ZzouoWI2+hvZ8MTPLL/Hk1xc5DGvi6CjVghoROZ3j5d12wKV2
k1l9jD7JHHurLaMGJxAIjtQAmENbMsKXNV4yundVr8SMecK3pWTv4cKei15qdDDnHADjQLPO1gf7
hcjbgSpXbU3lPg3gO/3hc//7AWth+GBGjLKOycDnblAa+2GgI4t/rhOKII/RTGnshS/7XeNxF4e9
t6HS1j5UlI0Tyo2SNDrOMC/cZjlxzcQ5FK5fZFgaQOc+1IFy7etB3wyDX5yD5msxM3yqavI3RsTN
hHrDONhM7FGrrlg41Snj41lEVn94Z79KQuctCxm1hcpDzjsWBfCva8IpMP3bkeo9W3pMLz/ItoGa
b3I7D0jLYVKIsJBxyiweKM0A9g3cmI+rOdh/sdYKZ1vl6del1F0+4OXmvIzNPrqB+chlN6SD9fvX
/R8G97xYptqz8Bp0vTnrV/6ylm1w6uBEo+Rlabdrqi0OOb3jM3Z080qZsaeyuoMCbW9pN78UZewd
QGR+x/Uv1hRVq6plKrx8Vb0y/unz4w590uOkJUdzrgWHvoKWpeEcny+JQ2HizqhJl+js4F0TY3NN
xLwJprb8w1mp2Z+lN7wnTEc60jLD5tBc/vwvb62IglYNsih+WZ5g5ZuIBQYUuIMcDkEBmRrHe+iA
lp+vtUFInsikZbzNb6Mwiy3VH7AU1aH3V350uhBPmUGh7+YohKUbGY8zHExEJCNWTEUiu8QCOTlr
jND12qxz+Kgbv5zefOQNtKgnCJQOvZKl75OVAzBJCrm9YbQRWiAYxi3W9HkIpOl2sgl1m3wj4d8u
E0/yh3G0DvJm6cUtKwQ5bHOgPxyi5V2LCnL6EDKO53GumoCAN5STNswRjWMz98iYUED65es2reHO
ebjylEZsy3qEMTDXmsosr1EK67SsVsWEeAEH4rosW9KgQJHq42GZ8qnEOu7nHFN4Cv+09FUZYBhl
pGJj54A4wvQJEgK/1YxQjltgel2xXdSdsVUKUFLQKefFQc7KK9gCbmty1DZ9ldlbC9UxMuDH5XIW
A0bbGHkGTk59UpxUO0eB8dqYfrKDa/8Dy3W/jWT8A4f8zVLnKu346DPJLiMin0NBnqK0PdSEsD/2
5eC9ts04QWpi0Gv57U8deON5XgTRSdOeOr0sTsvXrh51UO2ZBfJ9UZiNueUuHYrll8BTnLManWOz
DPYm+oFVSlUP9iwF+FTq69Q2yaJf3ACNAeCnV4/EdZSADb8MmjUyolW+eTBnVkkV345z3dmHkUSf
WOCpHZVjX/mnUMbGth+L70NNJu5y2SPa8la3yLbsDRsFApALN5orR0Xxf3SC2qRywv7C/Nx04vMy
dFeZ2boR0K1FlAJIBhmTImFFQOUil87fKizB328nxt+3QcfROBidWXSIg/nT7SeY8AF0hqw/BN1x
yxRtqYvjShGMuE2Y5EG/CSuSQY3yUEqs4V4+zjVws16EVvbYP5op4NWaQcAi+XWCZwDsClNtribL
VHp5uIPqvIA0MD7GUKP/4Pk0sBmLoygZFHlB+vc2WYzGII+Q0THfWTOEVtDpNVCVebHLx8l84Jmt
DDt+VwxcQsUsVPr9A1m0q7/edCTiNg35HSwc1fp8V+jKZDCszOpe4Oiap7in01MrSP4ghGLkn6f5
w8AsQ+Yt/iPfp7EQR+VhaY068+81Y56eoo7oLj1t+OrOeo/lJf6vbK034XuV1/nP5r/mv/aeUwqE
QFf/+9df1h+//qcL9JdfuIsj9L79UY0PP4i45a/+2y/6//uH//SVPo4FvtL3vM2a+afBos/+ajAV
s0zmf/ajfg3Tt29v/Y+//ZUPU6qu/0M1kZwyLeA6zAHBCu1/1M3//T/C/AddEVVHZScFmM/5vKAL
9OE7Nf+BYnU2oUj+oanzx/wvT6rAr4pskaYBn7NlzC7Xf735u4+VwHP7H62FOspcjty/LBkNSzi+
V4SxqoEti5/665GcS0gjXsnglemx71oGvCcyMMJbldyUVR3vSZRPT0MWjxt0pZSsA5690WujveKB
hxLAzTxJZe9UTXvxhJ1sYyZpF5EX+RZNXnrxWnJYsrh+aTo6/Q6EkBUaPKO3o+0QjNfaYsiOxW8g
lCJ5ScktWemFHrpmNFYEGEeHCFXIWp0uHXj8B6cD5lKnU3KTFPo9lRuInLYmIwodBbEowPnSemvp
teU2tDpdnS/cujO/j30RPTV4zcAWwZeQtaGcGaKDWbKD4hJP6dkAfKM05JkxdpsOrZZwaRLFS5ao
9XUgVLfVxROk3+LQWq3YYVLcmiZesFUKFCjwUnEL42hyRUMiwZCdmJwlG64q6g2V8JBiPOAi7pMK
NgyvEK+ebO+bk/50Uu9bqYzRV0k/qkArU1GUjGRn0EjYFTX4ILyke1/DR9gGbbufnPTJi5UBzE5s
AOe1f/ZYXb8KrZxfdgdid/TkiWwAB4Uyfly9G8GvMGldM4GnjXOF7lttitmJiGs+djE7cULHnUFA
KOnsgkkMoFfVDas5B0/04U2MAHNtteqPgI/jOGnpDz+PCv71tN0DeUnPeFHqPQhODfF2/FTmhrEr
G7vZtTNnlFIs2/Z1gUypVw9VDl0n653ogDQFinGldBsbgctVzr4v+prmVZ+Cc81kcBVarf7Y27SE
vKawn4AqHPQW1H0elS9jAv+D28joQuXN0f3obgp0jfEKPCBUy19VY3yBG08IL2wSuqxMpar4Mayz
L0GNGy2WwG47pX4xVajQmZbMY+Bxa4evPteX60hIt1v4dbdqKOroU8bWAageLObk3jeqkzASlamp
5LZd2m7a+40btSGiBJWzIUsRUgC/GJLqNiQFcjOq6Km5H321Jo1bqAc0hqsjiuwhOZjJyLgzGYC1
tFi7c8wCHE75ORXFHI8K0trpe9KKBAZX5E4h03R3kJXJjm7+GAQNutbK8+fIkeNK9eiMT122J1ae
b1tiQ5IDDExI4B0SQpuYESVfVewBm0kLs03TlM7Fs2tSBIN7hpz1Ld+f4NHLm/ugN74OUIg2LYAQ
8j8Mf4euht4+cWXjCO0otWNcLjDHZKgeeQvpbZVcaBK9lLSL3NIyYqAZRuTG8INAa5jEVRgeuV0i
P3MKlfu8yPZRWKj3oEc2QThnMyrNDoPSsWwa89z69ZUvnbf2EFWtjZhrSpeZZ9l6Jx9/9NoMEBhP
RfOzV0FjNWecHOo5mhyTyzBWDBPTSKRXDzIMul1kONWuLx3k/iGqfVXejUoI6Y4ByBYm5beZFFkY
4bOicpaPEbHVXHxRECv1MSNhmAmXlbHqaUI5jMWKJke4OgXRC9gL8oglzH3SOLZawk6lKlx6MQGP
LCYCTf3YeO2Ap5VJtQuZED1aTXLLBOE49QxJOqL8DlYzuVFZ3SZG9+aX3ps/GYQ+hfVDExGxnIbt
LWXoJbK0d6Ola1GlanlGZwGXxoHh4hGTGRflDgIYXzQd8JsvU38/45VXXct4yTPES8FtDlQzBEtS
sZsqYrJbPQyZ99hMDbF9zTStAN4R0gAwSOo6IBqbUGhy5slIG+UxVf3HnMTYbTLaKbHr8aWW9Eea
wInutAjnsZMlN6A10PH7uGbH4Rh04r20Mp5l9YMJ5zWy7zpT3WHxBsQ+qjExKnQn8rb8OUKTXaPz
Mjba0I6rRGjhulYQ2DspWC2lzMF6FkRVd/fhJBmgljF9RWYta9Q4A4gTyJWxb8DVL3ZN1JGJp/hX
1SZvScy8vyDdydi+DzTms5ReykTQ/Jh2JMKSgCpQIqe+DtnYJjud0rFY23m6FnmebeJZwFh08UlL
2it4l35PwJ11bKW3xeyYX3y2qA1Y0WxT34I7eJ4s89YH/LIZjBxuYFPe5f0cClqThqEBwFG1OX7g
tVQyh6RuqRzSok9WCBeLzVgYJxB2t5ODv7jB9rivRtvYgfS3XLtUtkF+aCu+PYYXf9PYc3Jb32Us
3KF3rKeijGiQj9uUn+R6nmesSgE8rqrguaCAfg3G+FtKaJ1rBdoN1t94w8SuV8kRjjUT9NE4rEgR
ZOSTAWgqaFs6hSU2qT8854S1FkSUHiVf/7EsgCMU/Q8tpULzLYbnHRM/vW9TuHdoeZf/JwlqkXYb
M5bvnjtF+NCePbjzkfOzy6rbKBMlySrFXrBVzYlRFyYEBHvT3EAhMHgrvbdIzw69jkE3tv00Kb53
CpEY+O0UWlkI3kIPX2TaaUer54cDjlyHY2eBcT8JBg5xQohR3DtzEp+8rQT64VQSwpCqREj7JrHC
sRO9RehpM+2qyzTHVpb/MEmjK0FEkgGDmjNkiopa/GccFU9qb+14ZsWroah3DkR/C+r/rq2m1m0B
yXYIiuy2Odhlp38JuN5L4sDrOdDWSQMyvE1khnM4QNv5/sqSRPwhmmc0QhhD6qO4JPcu3ZOZVF0K
6l2yaoIETT6plqM+5294DNtiqzuR0E3Mbz5e+pS4hCYXdyTsoUN4mzwfUMUYom8d7B+2Lbg6YZNA
PjmuGzu/FkPQH8om3qIiuxFsOHvbqr4Y9q7rJFSsUpcbLGpHtUdpbDDZCsLKOQSSfCRAoU1Z35qp
Q6usPwYhH/WogfDzyOQRkN296Hs3Ep6VNsmXPDdJCsU1uwr17JURDSdC3Ss3yXeACK9KS/aTnYtv
XqHprparFyDSjJ19mUBLtl8zewJ3pRLp2t0icI4fRnysZI82aH0Qe9ctmzvlFtOBuLkzlfI7o0Hs
SiDgHYJ+bYdkzJj7W+SH497L8DZDqku5iRqJm1oo4kBTbQGukKUgvXE77lSdetkGK8sDIEQ+NNFm
ogHZ+CFnEwTtH3w6eUQL0sgcNozwKe0DnwhmiLGMmGVRlohkOY01qaxjJL9gFQrYnGFKhanLFfGI
6HZT8uDCFpEL4hwiK9n1UfWsEMhZGKCy8Jxdk4K+TzrTj+yse+coNtdBcSVUvnTtMPhWNGz/aEw3
PSF3vcnUKyTNITQITbG+T3WT7bzyR3anUOavBXJWqGPdxi+mWwBN+jk3r3ZjSjD1EN97c07Ykt+i
ye5WSJ5gKhbfHb/77j2NkcG1myQEVcJYUrx7pHrFhDWjFYF+k34b5wgKPzhYiBJ9Etv2+aTdgepw
YaXGp2wIGcwYzP5Jlna7lMxq4cNJQH7GRJ+szUEfNl4hHgXTLRdwzCXXoupyk0UFgmkpXJmEBEoo
iLYI9FCcMnW7JqBPpWSIiQ0C4xrnPSUow4SBVaRdvk6tEAMmIAgF6bZN/MsWFt50VPlLHRG+siOT
nvzKDlFDtkZyHa1ZENh1UepKk/o8gRHXm8hDLNqBDOAAY4HJ0Xyi9agpdl4REb+X0U4R7VvM8HoO
9n7FOIROJuQGGlKrNx1C4rGD/TnQGSUpg2drkykeaNINtNtwyuUGPES9ajKLKGAZXMswTbf/j7nz
WI6cSbPsE6EMWmwDAYQOaiaZGxiTAtKhHA719HMia6y7qsymzXo3i5+W+adiRADwT9x77i2BJWxa
9Dg+cjyMG3yw+VMw9sAk25Vgg5J8IEd/mQsnYTIHvH6dlIJMeG9nQEiHfvpc68DYdNTi3USM8C07
ejCGZF811n3rdpfB0F+1RnuHXtsTbtXqm0GWeCop/I3kznV+0UuQrSzEXZqzrkuM2dulJjFmaFg2
iw/02/GtR1XYFbxNhEyBbp5hbf92GvklAVYjNEXfkAhUVr07HTyiu0yjQYLn6KD2YNEKXxvi1JKR
WqZ7HX6ZXRev854wKwJkLP7KLFUsBzsZk+n54cjgOx+1a+0NaCu0py5DrMZwuiF3qGSGm8urIVeD
dRnUADNtjX3qrl9jqln7QfX3ziK+LRdxDpZK9AIpCTjM+8gHWG+FTvXi9Cz6pzlPdybF/EZruXjN
LvvKGzoBGKJwQm+nSd4RoFyJj7rGO6dazdpyrTnhLCd7W2U+2Gxt2XlZ89jqfHgDVz2CMIE5UgPp
26OSL50D8BmEQBpXA4GPoZY7P5kIUL04StvUqzqq0bIYtYmtFaTGE5ieK77MPDQKzte0rEF2pG+s
5byDlxO92REiszhzsi0dOTyMKv2ojJe+v3n2HeS9qgWnLoJHm1Z0M5PVux16rvVigJtPv/cUQNNB
cOvppyDnMdiiD49N3aCC85qdS/gjkXEi3+csyIitRqJnyAoHT+VAkwSyb7nTQH7l8KvrdKa2UNqg
28KzrboIq77YpwuXcGOR+D6BfExKX+5dj0m24Q5v2Yh6VfjqTffNec/5iFJkPGLzqE7G/Dq7A/Ru
pyPXnj0RghbvY/DyB6ArE4Ix664d2yivbGc7AmMOrTl9byQpLkID9E/SwbZhTbFls/0xKfuP7dt/
rNnfr9Y8x06QTZTJ03oobXZWwSO5UtVG3XD5c1Cvp7ZibT37pwVk4dbx3acmnyAlMlZuofyS/+mR
T1BYLCI5Si/jDCgVxgydodvd8m/r3Vwice7hcPJE4x0jAuBTV9ax7imB3SS5H9Cub0wGsvj9cRBa
fZg7BGlWmotIayLg0vftCFukwKIx9qyK990CFta4yVZT4ltgHPJKUMF4s079mupPVd+HgYFDZ0hp
vwJotXZgHmx7aDeWW9unxDU/a7sz9gU889B2yRMdVtjafab2SXZMfM/f9HoiI7ueLgT9jNh/LObF
GJ9VkhFQJG+fwMoAWr5T/Rl7xiDvrZ8ghsb+tiMTfH3xpZUBtK3kjuqBYtBSF5IYRdwY1Rlp6691
lE+1OWeRpGSJF4rEOzcpT35q6pQtnvPTz86nk1AA59YT5FDvocAhXy0FHemiEICz8c/8ObnWgMY9
e9Tu6kLXz4ZkcOAUmOSN9tNrosogzNDng9zp7xTtcl/4OqjXEbi5I+1r0Ckex8La55Xu72o20scC
qriwu3vQM0vU+6l7HFzxVIxCj8vBN44Jq1w9ILaNwBwQ5DgHeYeP//yiW1XUes13P8JfJig5rImB
jmyNm8WbHuvMvwV31hrzmRkHiSwnwEvGEJM3SdrTDfPqu6T15FV/KMGwHtxbDngiiydNHz9Begcb
8NYAE1kHSl1uuEOpPWIk2s1e9FMRLcHraJsOKrJ8g2WbsrRt7oEU3nup+KGq08ORxJNQrTzMVPGc
maSKCGXfK3e8QvS5NUYzliBoWC0BfgSOcEwyuljc8tGAlZlBzG1pGFGbAHvoPCDELD5H00WtDvac
i4rIhOIJwCzsERHaIiHmTbAmm2A9c/zRu2m5FDi9HXnMOrGi3al/3zDWUeJxzxn4XM76Yn7Kqqti
IebnQZDXAtvTCZlfVS2hekkhwMHdAtlY7iwRPft4KQ161Xwqu5vDzEV95gbbrLHFxrD0K6Ce5qhk
am/MXOfaEdjHh7beNiUIVVE9Kq0k1WO87ZRJBtQB5rVlG3JqaQj5qfJ0Iy44cA9BzxGO1uirI216
tehjiQvG/tG9BLZ6vc1GDyrx5mhqOQ5X+s+iKeddNcMWT5RbhMWCRWkirbFFfL0DkwsDHIJAaKIA
Z4mSof+eSkTsi/8TCHHVjXY5CIj5Gp5UCmRig9YfP1ti0rSCER0zpRQZ2IoYO4EjseL+iWfzjlj4
GblV/Uc2Zdxa8+9CuV9QOjgOEBJVs/EWFNMa93PxTSu+PCxNAzKjOsHQ4cd1Eptyeh6p606T5c3h
hFjV1hF/2J4wwNOyPJVw7DcAVm4pQOkRGiyQjYUOaHKcW/D9+knaUEqdjo1wqID1qLEEPTW9Qkfv
z7mbiciHeV1nfETuSHlIK7dtBXs6w5ag8KyvFgz5yWAigOVL9ctJGoke1cVEJrqoW7CffKlXIuLG
WWzH0vaRobevJJxKgoXJD/z7pTdgoWLr4eeIfXiG3v582rV+1JTfg7tQZRB5jR5DcUP3HRnaS4Ub
gHwfRUsSdwtFkBRe6LTuF2Nn8rqm7iLtJH/FDR122KpPbW6S9dexLqzdtIzA9w0O2zGi0UmH0Yp7
QhayXd23gJZ9Y2eM3Gsjvc0m6V0knt4cG1nzhIiFF6zMl8RnBp4wb495NBQRaqprY2T0JkxloDaR
kypNb2MoTYuIZ11DpyMzQzlA8In7zRffOLCiSSnL7D5ym2cEvc2WnYC9dTPsV+k0u2AqTP0wiXeU
uGAZ0tkOC8EhxyLSR/q6nnujhrYgIKbZZBJvFzIGthxupzwJfqt8JKLD0+uTWRjHZWgenYhbrMbS
ZcPSxk2i3LNDpJIbdNTklYuvXMP0grVMxeQueco6oOuOpLMoOOVkyCxDgmZDoe92LNQN4kDEmB17
RQv3mZpOV/qrbebmJSWafVezbkBowsmO6NypkVdrmczuO8ryWOuHWzhnTQlSEGjdt2zhtMQFZ3lP
Sl56JEZ9Jyd8NbqUIZHX89ZhBsEnaxFk4/+qiiHFTYuYgeFHHQHuMY5D3XxKJtv4lRh4pQkgQpso
Ls5cG+7guG07b97holtJnMy7uF7u5kwfX6csAco8nsBVz+Ra4FoB1RHgfDL2XjE6oUXkSqDfyFtu
S7ylNfVEaQJCRxb8stbquagThsUMPpF7nzfekM0I9eeUUDWIDaNKnE1pYlYbfV7H5GsXMTMuEGDk
s6p+IuxIRQ677DDv2XporcZiznD7XeGRLdQYUSXM7hXO1sZtGz8kk+yh9LtuXwZjVGuJeeJqec1n
Amn1zE1+6yqIrUrdOR3m58HqMdbOBkhgOg5Mr64VryVFKEJ8WIp4c4axeaeagu/G8FLzSTOHvbvt
DG1vMuPf9OAw0PDJe2s2u7BKmxzPU/mNgOo9Y1m+WdIy1teW0rqYylAN+qtXTG+mxs7FZcSPasjd
E6ESJytvYS9aWt+SzqvswFCtljznQ32fj/JOzS55VLb095lBlE9DmiCl2bfMgW2IKnstEuZWNvEA
t6ZCZeJDLN5DlaOrLjh/7O6uFRZmAh3e91ycuDRQkYHD9moC+nJ//p7Imj9kvmYgUJi3/uwg+DYb
Z/PCxnaN3JZrX5j9UTpdvx+hJTYGx6hJbOjWNoZrMantgFQ8rIwmLnrE1gjfboDRPA3F1ywya7uU
2Ts2Cs5zlxm8wrRVNwx0Mvnq4qPct8nywXT6OYcG09fLsK1yvH1rNy2h1vnEc3nyc6jrz5SGYDNP
UBDJ5ohU5d1RNKP0GFoRt+ZFNuz1TQqDLfmkuIYbhrIGQ+O8HAU083InFsOMXJnrm+tqWUysndLb
10tCJ+fjxtama6snj6Ws5x0YdCcW5XnAR4DMUjcA0fN0TpKuONhL8t7rF9ddy7epttxTMJM2nzGA
vOtrtjO9yy3E4K4mhqvk4zRF8SDs3ji2NRCntOV+bzFNXSw92P/9xfz2O5TW9/emd/jnb/j7/4cO
rhnw++vfn/XZUjwgS3xg7OFiFomxAhebrM+dh79fguaVgnFvdEb2lkjYEVSDziMW+C5eSobjeFSS
I6l7HSSaOX8oPWmzwK/qQ4LyAmNy9aXPUpKd5r2MPIv3zeS8B4vdRiMKoagKoG4W6BWo0Qh0KmgW
Mmz62gV6pHjG0Jndkb9wKXjXnzOXtQt5p1c7YeS95GEZJN3BnwL6r5usF2n1vXlLffUCcSqNQT1n
c8n8ytzpK7Qch0iV0G3kt/PDBTg9C1nfV05L5kk/9XjP2RbOI7eHZiHVIU5o+OjK/OC31nfXp0RD
Lv4BklmNt5g6MzU44qc273Z+432OOLpQQ+m7DILk3aizehWjyX3nackFcnZ2N9XMZ8d1UUeAcX4E
DCkm9ekgplqduzbbk0crQ6+nMUKTRZ7EYnNJdUFHFISnSGRPEJmYVsyk0z2uZUfqi4YfIG082MBk
Y2z6dah2syZM/uGnbElJCrVJG+tLFrT6uk57PQZP5xFql8oXtw6ubeZ5t1CJR4bdoC4YzkuDUb0S
1hv9mHfRcCWn5HegMTSMo/NXb7Sk14EMoHBkxPc5OBAMg+m3CfWUieIc2W9swYbQrfAu8yJI2Eyq
dgOsaCIEpscvzSTKYHts4Kz2Sf25IlawQnPOcxYca3YSDDaNdhKRtZDx5undo0U4HyAksspSBjBK
T78qbeDkclDZ6baRM1DX7nSHP9sbxZ9Kz6fYJZdnJ2jVr4MujWjWrHTjI8jYGtAKQroDDGGjyyvO
8Sum3be0KePaLvlaZEr5akJ4cLV12PULCVJN0LMGI65aa7jf2dQIYpCH6qjM/szEDz/52oMkx3fB
0dZPIE+suzW5dqv1YFRANwMnYZ62muZhMFiQYWn9oNmyTtq8xIHRcoRxUmRVNm/vR1WJi1TeNvH6
b1/xSZCgxZx0aH5rjZeyepqirqEcZ5EF6sDiXHQtPFN6WV6cpvI3bukNRzddf/R46NsDS/lIW2qu
gErDDD78FGkAJasqiaxkTQMyOQcHGWvYkLbSnh6bhYk6EDF6EPOsO6158FrGmUlRW6FvcmtYZT8e
GGLc92RCxDiSQgh97dHiCHXgRJNAnlRx3dWk+9C5ZDZwO1vz5m030TPXH/4yGPu1KqtQTnMZN8k3
3yFJlDkJpgVXTVIzi+3WlL1Ni7A3R91OQF7oOANmJSc7rFiWNrYftav20XjyEZGRtmOl5O3wExxl
Vbfsn9LgUGLpwBaJbXWcSFA2zd9L9umXoFL10fwE93lPp70nHLK9S1vth0YTm2sG9bchdAphyD2e
ia8gQ12mG91V+C+tT261dmPhjgkbI5NEzw1OTNi97hmQnh8Oqf3uLep1XlcyIMUvbfDbDR7xZ3PK
cN2aQagSdG+rNXC4FUA9kmFg7saINPSGMkrX+sfjit8yVnR2TXowqBQInScKyOi+05qMUYd2QzY2
oRS5/UnSibhboMVWFFrhmgSMDLwED5bqjnIyyOCwgusk5G4yKPeE9ntQSBxS66xnmceuhRF2ytwp
HHP3PATdFhbVbjTEGa07PhHba8KuKIIt0Lxqa5N1Sm2ZUZukC3/7ZnVaFZnWcoVbQDzOSFqNqD4h
m+aRnednxfYnmQxz1zCNAfmDa4IMDL9vqYdswLes+La6Mw6bTKrYkz+gf9fIs4xdP3Jxwop57HCq
b2V/cyWDwLBbKBScaOnY/uiNQs7vt68MgVIMIv63Of5CeE5LzUhkk3MOBgP5UONNZM1O3zAn6FnT
IwkxwAqKLCoSyAUtC60cf6GhZeGY8VAjkxEXTG1Rga9WuK481qaj1Nl3CQdlpUGMBhVcSglTcSmm
xXwgk+B+cZM6HGtidlmHk8HTMESVwTnNxzrMGXc2OXFBDSIK+NP5BevDjz5o/JKeFzsZ1NFAnNS9
TIyL8ss33OWP/GM55QX0Tinxfdqq2a4pZMjB+mMsJbe+elAMg+MOPsZkf88BDYtfoPkmrcI5kNrs
21PoW9AmoIGQ4O4cHTrCTW+YF3PyiArtvKuyRRcXJrjymrFlyTgI/it2YdvLDmaBTBT9MEh2xwRm
/NDn+lm05pMrjSnWMv8FsRH1rE/0qq1MQq1/AXVgPd6xSl4YcviZvOFRWL0FJfRT3yyAFaTwvjoi
kpCbfPOct3nLNYgptz48mKlxWaRddLxG5DtTfMx+e9Drmm181h5mpJubxX50Aue3X6aUurvErBu2
ul0dijGbTzM9Awj3ciNckDZK2ze6/JpWaP6TNTEKXdVrRSxWxV4++ByaqY71gUfnZBZFVGC2wvxW
M6qGz+Cl3GR+f5ODjsRrs8wiedwazi1opq0xYtEOluoyVsGfYPC9XdvOfHt+mKjFe2tRR268ddoO
9oLI3X7hnDHxsM2cfEMOjZkDa0M0LKdWOgGE7MsYVaX5qDwP3nISNlbNMH9IfToz1slesJCnmT/P
ei3vleQNw5vB6BOu/2DwXeEBRvuUfOKRxtCjpTazo/GLp/ieFLz1tXZKJ5qb9Hdde6QVzYYTrn1W
waEhwISW5DhLhBjzLY6+Z+lmTg1ip7bgxOjdE1ZOlmbkRSNBencrpCaDj04i8dDL2q8GuJMiVPxo
mtOE0VQlQlxK4I/NEo6CrTPGWnlG9+Us3zRNm/joQTytAa1F50MpWVagQ4O4rdYxbzysYgG+43K6
wKaPqttArre3ZutoO1pzqNck3cu826LEH1jzsxdbsMptkwpvpuvc6QHrRDKI3Z2nHDs2hUtBjnfp
ICyyOZNVWVuzUth2AYhbMzw3nMZzmTQR+eS3fMPly5nLKxc22stCf1ZJ91HDQdygaNkNesboV6Kp
TleumKXEbz5kZMVaXPFdT68sNNIiuS6aRLIuFX/WEiYE4W5PSjEWo1mpuRRC9C1urHQCT0CQ3MgE
vYpBP27glYkHEZgnawTvHTjGq1Hx6Brs5Kx0eDCqKAlVLNW8d7BB0ggqnlDomFpmL6FRuq+lN8kj
1z7INTwlLDb5LCfljOypakQMLCDmIUG1IMmF9ZsfI2Ve5iXgIQhsnnL3j2RxsFOOgRzMnX8wHeT7
QQaX1Nc+ulZMcTA09BJBgRCRdyyBdCS9W24hmqvVaa6SPfX60t0vxUz7yYQetUf/W94yelnrsjbL
62pH7seWOZ2znwUkYjE+MlXhScD5vGm76QHzVhNhQSsiGzNUX9nVbh1wS5izdG9jgWs6+x7gKSaH
eKc/G1Hs0aOqbdsq6gRXPGoWD1RPTXUkgxEnuUlRTsf2LDz4sGtnPGo80/Zr8EjS94kwN4zw7FU1
1Txw2HDStemzMBp3t9iE/C7LdIIqmIE5aGD4w3cAI8QZQLIzcOWVhDluzX4uDyZIjg1CNnCj2mlR
T1mCViLzh4J7OFdb3fIndsdqZ4GWutBHlxemm84GgO2vgNlp5I+4MqV5B1bpIe8Lk0By/8HtfqWy
/u0NVCzT0HNLFYjsbcTtC9zQyGWgFVr2r6m2y7hmmBp2KNx5QlkMUHrJ4nnO74w5yY99j0Eb/ckX
4eMsqPI3itXuqVJQGtgXxR4ztMOoPYKUuUvtP2yU0dll+pus0X1RYG0VTRfd63hFmxYvGHH0pDdf
dZ6iWtVfnFm3Y+SANeKorZ6I31aTEAVp5Pde0zwE3A5ZTQEwmkt15/rZzhpkgpmSoKvsliR8qzmS
pL+ihDtMnn7WK/cB8Aa7fS8gHtMt3E2mWx5u8x7ge+mwqjFyXCeAXxDPpywsFYCeeCq1L6PguFid
vDumxrCd7O6XQky7HS0DXdMwu0eePNgZ/WhWTnd2Gxbrvqy+q4FNkBjUDjbAbWThHrSxfQtunluT
+PWpYnBp3VxEughFUrSbys/+TIW7hJliDdFx6MdOOuxcE6SbrxNlX90LCPuxNnb4VQn8IycUWaHO
tmFW4LdW/bsQOYqIroMnZug9Mrv8ntmV5y0sstwr8Qgki1fndG4AKWbfhYaPV5LTlznuIyOqB0eC
+1iNWBTJLWwxRxJHBbpxYJeH9LCXRSyv7XzyAliAXtq4iBDwr8vWCrNbhPqSeNe6P3SsOSBvJjO0
HB4mVfmHTLA8I/DXG7wDIK99jXkkgqVIWOptrN5ooC1GgmDJgv9eLKK52lbj6bysvEMpSQXLzEvU
1r1WVUdvEUB5aiaytkRrIiy93I2DjxY5hT63Co1k9o7JEoM9lyjvVmPWV4L0FksPAyf9qU3tfWj7
i9IHayur9mOAmoXtiPmgbPMhMuTykXXDgcEulRvmOMwwj00b+JfJWd8bcy73nqZBCrCorV0Oi2Vh
hZfY2pZ6GDlWgTWGHnUZEW0Ydb337WZ6QSODHLMCRO2wbyRwD7YjCGTsnjyVJi6IMSM8d55ONFPH
UTF2t7CobIzE55eSgYxIFZOnghnal/nWMSc7tqf+YdESZ48eNzI1Z9zpQ/ZeeIz1U7sJos4aPzML
McOcX1KFmaQtTSscxdF0HG/nz8alaFUVljlzXjdnRtSlOyu10ES5UV+/Lxwyh9xHGSBWeFWtfTOv
QFJOoRiwKty7ZvJpqglxTl1/eeaKnBTUgK4ZFYEaKt1VfnBVhknYsJ23dOniratx/+oE7yVOKrcG
A2WpRuJoOYyjr4lIuEjT+/cmHS76uCx3dbV2scUmC9YZeqG1MomVr05WhevOXYmUE035euOgEtI1
fvd6xopSNJdWyk8264+9bYW6zeytrkBH2gsbnRGQjG3KO+GRp0zSGId7e7CD5wDGLKLcDH9vYQDI
ybLrwoIlRoGLdFi2x9zb5VnJYiD5U68pugRr+pRJ/oBW9GLUHnduwbw8g/00obUeSb6DEOLtsVy9
EtIiNuj6gPjWB0u2Vw1FylYx+whzBn86bVlhYhdS9QOG2nxjmkDAWoHk05y5vWAATxnCl84tCcj0
kC1OkF5TGIJWtSoGKs2vakCUyEXyq22HgeO9BDTnJfGYs2JUVfaRyj4KXDh47todpIUrk6nhe+NT
i1S264UkJT+XDYGhRBjcNWv62fNodNw13eVNpRNNectfr7VHiPqAGlrSSd1Ee8v6FAcNFbem2/2h
Lts/hga2B4A2Pdu8kfloU2ufQOCemHnhaGurcYvdCFviwGROn8kuWJr3OgDLEkw5nIFFP9U0zQdp
ru+Vzn4r8Duy24pg1/ei2TfF9BL0wG3NmQNupEaHlBkgoHeZo6lyCbulOxopNZVrI7/rCuuWcz2z
h7YQ3DSL+5ANs8VChX6J1AdtO4/Lhcd8xPvEBa6msBF9xNAImgnyksDxnhgQy7A3weXMiRfzONgv
TBP2osuf8/Hecxdzr9WYnb1ZIp6Y1CNhyhQKk0aILt8/z+JwymXwaMrySaNR+Ptfm1p3xmIWW6tQ
YVFeM3qCrc18YW+bhCPkRrDTM7mVRkfYrEVw+a22TM1oElnwuk7lvVa8lqvpAo8JSKZFvpLIB3rD
Omy76q21tGRPC3cJMmBYHaDgjm61MsknSI1ncHnULrnUT3MmD+zxn4Eq07FMxQ9F/9vaqqfe5zEs
h+5lGmCS9stL6XDX1wnquA7gPUuBPQGDFiXGiC4rQWugXCAst7uTEurZS8QZChR+zMR9LPTITNLg
OCmqRsCIiGwWCqja4NLK0QAamfnceB2Ya1/+rDaD+K6zOTnyhlIkW3H3LWVs0dKePA86Sl6yb+58
9QV57tqPHuGD5qFwTZZORUpXiKxrRXk/SNJM6SmqbTUW65Z6hzXdvrelTV/OKNdmVTO12reWsnEH
+7WlvCaxFmHDnEOfnAxPnAs3f4VcLkJP+DhijOZxEOBLSXFFBLTgj/ExG87D+JI24t4u+v3iZsQv
NfKPPZt8Zqm4b22VHYyB3MG8vxkWXiGp6hsTDWBcOsM+gfccLclyV9yYoXZ9nVsodrjXwyklbjm1
Mm1TEMt5HW+18W3SDAg51EubodKwE2PxjrZbKJYTy2S+2D2/OKcmefBJvnfYfeycpP5WzIr8kmFP
lmgS2DvvJju/HVvAuHW1e3RrTPSWL0WMymGsmvuakqJiCwjvboyTMPCy8am3mH5Z6XDynOl1nMc5
GiB1Ewu7qlDaMFgHrWPfOw/+bXqBEJdnk+Cw39JKIpPtkK+UVgMzwlFvfWojmxqLnyqVGmn3jAZW
8WlkWhO79KhgNjJvAow4qJfCnR611TEjViNiO3k8NwLn3PdpgPbAPmC9+SQhB95XzSq5LKcYeR+A
0IkcypIAWi2LvSqJ2UaC1YCOM/M5xk0ZbF0TEWNbB96lbl5qMzspi/TSgFI+9tuk3ia4TFV6q0vX
Fud6mjKff0aYJndJUTxMlpBbgUYmwQuTVy4UM1ZOJZbMZYWEZ7l8dJZqDxRZGaTYkmg6kuJn/oGp
OPetXkaORq1jkdSBinVY99Xo7oXuMOHS3Y+mKTXEhnBXl1JCuqvbnTen7REbYM1FKOmp0/XqlaUI
RwbEArvZ2fWYW5i6F/mVv0IdPfslopaBM2yz8owVVffdeTliDr+7D4wguQRP0q6sR3rko4ZqpoNH
Tw0AhL/oGGNxaW5dy072wQrRpCgD9vQq73eOWZ2paojOyhWxAIxcE/xZUT3qLOuNbGbU8GBJoXbV
QExt7SHfSDKtQwDa25tx0WO4fPHqZrQJaHoS5kSzPjwFQGkXG6Exewj+8yO7QSPoOZBSRLPmmOyP
QW/MF4PMWZG5v7FFoeD3vJc5K5awgEJO4ZzvC2f+mn2t2U+U3ZumY3I4EZW9CdY6QoZohUu1R301
sWQeva0tGB/L/Be4oJ2ofGp6F4lmNZ4CEnvXcZgweJRf45SE/TTB6h27Y2YPHbrfYGFDfG8aPctb
i0WOLw0yyxnvb/5+KQU9x+rxTeXV+gITY2TbqWVcouIVAQXzzdms0NlT0UxBWzA4oUNkt3JM6voW
ha0PW2EQOm2hdcSrNPEDrTkH/byGVaCVrDYZLRo4tDIklb1GXZsMywkOJIYGUusQyBtcVOgz8J9f
SamP3ZaYPuLhI6iIH7nfdBj0WEsW5IohiKWCZu1u5/p10JrjLY+Qty55WHQz5Tk0xYNq8pMbnCwZ
JMdmlW+BRPZ7e3Zr6bRvTEY3ZcUMJ1sg+ZTyCZxOF0nNCwEBmvDyeRyUiOAwVJDvqw5I+DmQx/ns
L6Qyr4a+a0aDYScBvdt80FqcT0YduSt9D+TjAgzlvuWS2wS1YxyyZXpN0BfTqvJuU7QjVtJc3m35
DsG4ZcbN4LekIB/x0GhSxy4v6LFGgxBzkaDuTToHAZYtT4vdI3/F3aFoMGy7JoGudB50i6G1X6g7
nJhVhEC0Cxtg0WwykkvvlDt7PfjW5MGGdlDreMyifLeej7PHfrGvZlLql/MNgxpJf8qjzCbLOV1e
Ta/VNr4+9fROPerYFKkUw+kd3TxdP3J0VCzdjRXW32VFY4R18jhpaHVVoX3BQo9wD7hkblZXqkXW
SnozbXW/uqw5lDjf6ftN4wwPmpecEtRufsU6AtJrrKXBFTFJGXYfSFrLA54C/Cg96FLJBSIEEVcz
2SdVAEnIxvhDG26jUOtpWpUXJk57XpLbBHcZD8Ng/OmTUp25eXj2lQ8yY+whbRzFa3MZU+ttUjI4
oM+5z0Tf7tMsbicLN2Ca/2bdEk9TR63e1WywHC0MGCCGS87dVrYV/icEdpVaPhiTbqZ1IAo8nWhA
U0LTvRzMXsvyPUFGZRTqUayPNUvddODh4Y2CIEbV7FK0gJY53rEw35lLo+90V8HjET7IZfeDegck
iqRRVZ332+ndZlNVTE/SFhvBIisT7CFfktx8XPpBCweEiRs3AjjrbqoBDw/C0xo5GW4qIfa+DzgB
9Tbac1Kc3VRHKdbEHTj0C30lx26AVtPSEVBlCcDCRsb+bGH4KFtvn0zMyimISfJkMtB64HRNl6ve
b/7pC/9fma6fWUw34t8t1n+dwp//5b/+f/qy8RP/9+/afTe3LF75n3/Vv3m5//8wbwf/o3d7992j
8V7+1bp9+wP/dG4bzj90TNbeLc7Cx7eNBfufxm3nH77ruFi2PbzbtgGQ57+M2w5/xnXhC/mGSa/s
3xIU5D+zhG3vH+RNEYtnAfIx+PPO/8a2bf4759jTDd3E/m0TGOd6/DsW38O/clRo40RLzjtSHnvA
ngOIJ4Y3bLNGQJUuVz+gPS/klruovayBWndF5aM4Kev6PjX0gyWsuCtMJkZB5V6sjqPSJm7mbGgG
YsoAy9zfn4LyL/E9TV9/2UBrZ7fbYXIxbazW4V9M8//Xl/6vKcP/kdH09wXhgjJ93YG6Rh3xHwkZ
zJHLQoN3HtYtCExUCafg9sVp8VUE6s03GzSti1eeFlOT22BIxnOCX+ucrCVCI3RalDkI3IfgXMh0
fNYbjFNJJ89DRhuzVIm9aw0n3w7rSF/LnvVspb1/xl/vn7tP0e4Z4Dex4abTReTEo7DS3GVjvd7/
zy/Tu72M/zbb314mgBjL0k3Tpnjwvf/g9jRcLDbkwwZHEXyGru0AIKMo+erRs9D6DGNY2eX/Iey8
mtxG0iz6ixABJBLulSToWYbl9YIoJ3ib8L9+DzQbsd2a3tbDKNQdoxYLBBKfuffcdUMRfIpzaBPo
uNAqeKH5hEq1uW377GwubPl2jPZG5U03sdQjMjFpTKz51q0E5NhcG+8SB3CdXdmEP0VUGYeMPKuT
FfDiquvm0AFZ3OixHn1UiPQQLNOM3fZ4bvZpGVgnb2qIEC317woH5Fub2N3GrNA1sW/ZWHaBk+Em
cViY9AN+PQTvTMTBOfm9aPsTC/BTNTTpHhaOtZGdtE8jqK+VlYXhq+pte5upxTy//ONY4Lasgsy6
ieLCPWEZX3JOOmiSlXZITfuli/WK5VAL2YzH8Uab4nmttegIgkmmZyvt//eX2FD/oVT8v1yEX2i7
378oW1rAGQVecf0XyOgvNJ9WqkpVNhucEcrztmGUeM4qLG1a3Gd7V9vrqLPw8yXiAnE+I6spmU+6
Jlsa6cTcR9OIRk0ncgRX6Q3w+3DrUutedVyCl17ZFw0JPxNI7oFY06gmsjI+FKKL/cnlxejGyjg5
qUlSW+Zmm3+/B8XfoSm/7kHua4hxkshsk5rp72dHNVTDjP89WWf4xPbSDOHMjnZ+M8ROsItqwzo5
I3KGEfEwutglMyVE1E1PbtpHiueKESzuTinjeklCxPoqeFhsV7zmUxTc6INlnkehsrOnTX+IyzT+
4aM7wnBtofPV2K75G6ui18usrlHpshPKN1o92odeJtnzUJYmu2T3VLXoetljUbJNVXjCzY0SjY7j
D1fw78iMX1fQ4YDHfSF18DPOb6evYh7bdjpc2aGpvV2b9VCOpwz58yCf0KUW58ATOXwwfjfpBWS0
onrBTOnwlTt4de4jrfeOJYKH46/fjVaEjmz5dyFNG4teG0ak1jVno2Hv2KNPXHVqQE0EweRPP8o/
XVFpE4epg5fD4738qH+5z1VhO3AuDNZnWjX57Zj2p9a8qgwD8K9/6JaH+tfv5rIkz7pUE+J57pH/
+2WeOTOmBKluHZMJ/OtdkTUhCeAYHmRFK6/SP5yj/3Qj8MTz3jMcyee2frsRqq413SlF4uj05qYg
wgHJspFCwx8RsvSkoWRh8pU3hnfIA03ubPkTIPIf3lnGclj/dkYs8WjLQc49IH8/zEfMnXZm1gtn
LECzWYefwJCMDXMEMqxaSZhJKODvEOCxCmqWUxFN7b/ficbyc/79I0h2ISbsSjY0oAF/uw5oD4HI
pg3D+iyzTmzXTdBaWXmJE3wZmR7gEFAfdoK1f/I0NOGKkRoVu6wLE6FU9UAo63gBk7wWddif9KHE
kJgTKH75w+f870sFadZ09KVIFlBvl9vwL7dZYSrhimoESaF13OGa6VyQhMxHsTDyZAfZwOm9Da5p
eY7yhwYN/R9ySH9dib9fKe4T/mrLolMz3N8PdEcz0qIWpH7Mzd6QYfwwRmhapf6cZmn9ZmNSX6ua
Fqvs1BMzO0SPkyYOlkXjsJDAHJUW29SlPQuW6IrWVTzzpojILhtLpuh0poQsIPRq7asOA9MHEicP
Ajff1rLot73y1enpQmDmjP6vF3reTw6ZU+WLSBHIgE2UN6JxNLa2KvV/HcOLee4PWZgGFehvN4xj
8FZDDGJwFQAI/v2LaDGAlkT4lMyfGX+o96JLiPGucFePWP1Wpd2QzFjkNXoez886Ex29tJMTPquV
20T1mjEXmHYrJqKFDJ+l2H1Qpx7n2h+OevHfd4xDlQRM3KBmAmz62wdFXh6WbTAhUEswHTkIv3Vv
0G8i5eg3ptNe0Kf0B6tDA9krhddJfzQWxL1hTKc5a1gG9gSVizzst78SOVnpHdN4dOhcCeRhyOz9
oWL4hwtLEi/lgk5V7sjfPy9RrzIaeY//p7JrF9SWjUfo3Jh1x8/gvQ6tvWZYU95kTf/z3x+vBRT9
93sbkBR/JRZLXuzm78Ftdh7IJEGqxZfaebv/JEDMrBLXyuzyRz4yTz3BeH84fP6hkHAMHmmGjHQg
FEu/vTsWA2Q7Vvy1kSP0j6HCMYoooRad/ZSYEZ5BK7qSN6vuEw39/2AiLAb6s+v6OoFY05QsN3Or
3Wbx/IHmML2MXZPfdiwSUHsE7YOO4GEFHOEPH/sfLpYjMEyQ/Lmkff9+FNUG3kDsxTm3sg6KP+5p
7uPsomjzN43II8ShAAr//Quiu/vtG4KuRS9JzcVxLfjt3x+7zknmZOYSrtLa4LA23jqkE8dUjPde
FG5il71jvrjjbNa6zGvSjYxzDJ068h8X+1zhZnfkPTygDf7wUgaYXYuiCZa6mcKCaGtt1wGEaRLc
wWkQYaTBYfTvP4HNvfRfP4MwdPBylrQkD6WzPAF/OcMTvh4W4mC3E0ndOLnyHiFKtXNjbdvNCe97
l0V5EEW7zIzFpQcAOUktufZbObLVDeeaRbf0dTMvfGnNjEA0FIboRkO/r1g51lNwjpAbrCODiGKU
O3dVayZr4H+sXty+YArU3M8zbazVY3IpDe9CXU1eU5FtMbJ+A/vrCwOxMSzu9Vymp9Rrr4Ww3Cue
IC6jwBzrwj4pDmWikTQRWwcVYIJvJ9H6IoMwMvfP6Fb8upjbE+rDbGXrKtrx4mAtn9wwT1Yno3vt
7YBPXCKLj3sPQUiFXLM2WbhJJHEZgi3lDU9Fg2PHrKJvFBDbkvU/+wxEqoR2MoLXup/2QFUCE+I2
YwOtvMn3PO3E7ulc1E9uoNTDPa1c5ZdDVcB8its1Klh744boXcY5PxD7hQCDzpxh3XuoM6Kk3LA3
vW5bRz0gAZ79EJQwkjvUYL+KmIQN1XL3JRCrjKQ4ZPy1DdCek4TsgLu5eijW2WUwzeQeQTVyJxM/
jSbUi6n34bqbbOWnDUiaMd8y+70rE7YuMV49ZAiIijTyzXeKeMi+BOOWdPfKHjBdGpL1dxOgUisM
ZGECGgTM72XOhnbX8HK6xrb3NW98SfLpgyU5aP+8Q+KDa5CvlsPLeW8mSBs4RHws99C0QMYDZ8Rk
PVrmVh1ntKAnIbSbMSOLMmTkbJuI3CbMN/5UaJ/pMJ6DthxvQxgQF5dBalNPH6oQ8UYzMPFmkLGc
jhW7HS3TVNBGOV5ZhqzsI4v3NqBwm7Q5wOjY+WzvooNC4ESCPGqSlMqcmpBhC2XNSjXKPQLOmxuU
SWlNLN8c4QKM2b05zWsamYtkwPvq7Dq/HasWXWxepTvu/w7la1EB3jg2oXHssNavIs/8ZuFwzSdW
LFlanDoSLFlUDel0T/SZcSFdJGfvPt6LFnB+2NcfETN+4AHDEZ2PbU0F0nn07RlW2W04covnmXyp
wWGuCDiMEMF7rEq4CwaYByl8ujEDukGKxtaac9BIprU0q2pvgS4LZY8ayqSVx7/5GQIxWXk8ySuR
Zf2a9BnMSbqXbg2u9jG2TFgJIavyjv9MnHXAfka8YOFYfOZECHthQnSLAc/MgjBQCZ5yGAVgYOcU
YXuGXYJhPS7NArYsYE3pt20+7OPufmhilJ+cJ2BbCaTzLUKb98h5dzUJPLvKSR+wB+s+dgJzg+5S
MKbSUvKSiFc4oAIFrCPcfh+PNogmslZAPOC0CwcPiVgHXgTm6Wo2hi8gcsYKXEuCNRPgD0ST2fH7
lDttFNFz1qGxcWyAPdR5OfFQWAwz3RqZAaCASQa0Mk2v+Y1NBvjk6Q9msWiYEjzksyFKllSZAdtp
eIzkZ4DcHRPVF7NCsHKu/gjXjkUzudSrFBTMnkUdigAjwJLFNxOUzUPKAbNLUkc/uPObboz21kyK
D5sfTVQy9K2FFZATcZKA+SMmVwU+xeYj6dXRKU3Y28UoLFVjAPKYDmYZBedEq7ceoxxSkUySU3WV
rcWicIglS/dcDyDIG+2XxwSiyhf9a+EWK7u4a7z02MXZIxG6cRS+5WYwsLV1Sm4z9hmFTrKqBmjO
w9sRs9ZKaHn9xBtqEKyTQleaPQdpi5arMl8XlTMP2qJJ7s+658Z7jKKfbJBXAzZDbQ7bAwx+QhjB
sANQQg4VT9X7VCV4xiuQsrK1f1gKl1g0zD+i6CfBOwAI0hi5h7JhLuR9zBxfu8Nh765qHbF27SUs
UUftzfXgUJaVvLPRcK6TjBcIekNSayNxqMScHGnuUbZYpKqhDr0qQz8Hhev5dmO9tsmEOMfTOQfn
cTNGjCUdK33VoQhvk+GNTDT7vsrKbGNGsbfFroO2HIFH57rxZuj1l1lMzkoY+GRkP7NT0XqWD1d0
08EuiZi3zFr6oLcNwnU9+4GKdtricn+so9vokSLvO3dcdT8q69wGzV4tabNOXwtfwJtcwcRZKIUt
nrAcnllZsAciO8uio8DUkJUO0c9zKKCPEanrtmLesO996a37JV03t3TcsvBzh8hRsBo7ng22gNLD
ExSnWFdZdj2AicSsVMPSS4JUADQL0ZGhq9F69rsluxSUsOjve6aE57ybEaSKxVZZWoEfJvijiltJ
NDRTQRhRXmXeM99jqKjZyF7j92q5NWryZXijlyur0623KCQPwBTxwTO6c5ckzda0whtelaSSAO5q
gevgZl8YXMkGIM7gFzK6tWRxYUtpnT3HfacLQECE62tTjwPweWWfIU/fcEzlVwUwrRZ8LqKH14Zo
zlWuvURu8EizfcCJFfN/c7YmCtY29eQ+HY09io153eBwaMEqb0xzRDEQU/OWvdwXVRUfmBgi3bXy
re0ULF81rDkdkEoDfCJhBw4yOv2zaMiXXwB+uHYxnoIQXEVl8tIiU4eqzL/nrHhfiFnCYNWHXhay
S7iam+K9kMvqrdSwotYzGkAMgxVbW/KdUqUGPzC6Bg0EFEY5xwkKTAdJ66huw6iEU5FNYidrrfcl
xIcJmtkKNLlYY6V19oJRMQ+yeLLyvscfl9ZnnOgeGzXuUdAO+7Ir34X2M2t7d50rdunZ1Jv+oCHw
GZsM37BwrxSoF6IWeK+iIZfjHKHx4FNmnZXfax2sOJzbsTDfeOMBAu0Tygg4w+ADeRZw6CBxB0xW
5hqKN/4skz6/ModjmAEgpPtwTo8DwfQfTV8+FDSciNfRkWedw5S5rkM/PJZV9lqYxkOaYuov2QKG
4PHW4Wzum94+WCL5jqXYW5mG8O1p1K1wG5n7qZo43jDib3IPXEuG18Xi1F4J6y5GdtRGjcU7ANBB
zZjYj0KOeT09YfRBIpSUHHekLoVOcCVIZlpJ9oeT3cL+5g6eCi+6g1v4WAB38msDlz3Mk12roIl0
1CQeiY5rdJDTXjSyoeoNP1sTQbOZANwJa1SOOkQnNzhTp/1Ihtz0bVVdzHB4w8xtMFvKDiGul01f
UpvC/VuPPd+paoetHtvUnWgG6vmlk9N+qABPGGP7s5Pzh5fgvlJUm9aAaXx4B+2UwroZYIvKFrhJ
Z6OaHO4KTZNnrYr8sXJuvRohsjVED02n790qW9uJHpB8xRJbI93yhS7xUUzaCqeAearIcoF7au8G
+JZO9pZ7EdVVsXhchuSCk3wHlai7OCp4s5ZHAvTjDYdpsUtjbV5V+PPpi1p8iHnoq8a+Fl7oXlO3
fJKxqA/EoKJL1O8GkJ+bznI3TeMWJ72aqZNWdUOhjRd2zyFLphza3qshmABMMTHyU3mXu+ykE2HS
O0mo6WQIal4Z7RIyLXMg7A8aamQF2GQfZpZgtZZ4vplob2k66kDM9naXw9QnU/psE3WG4o1Tjink
OtHznx0jlTHLeToi1HU3CbIREsTQ1NFClw9LwGSJkKi5Y+iLEA2hhI+sfTvwv1FHaO9o8+Mg5cdo
aLcmgm/baE5122Fdrl2MigQ3WxzzxpLJXK9tPfkG8iB1dVMgT8cFmK9EJ3eIb1el0M8p2Eq6kjvp
LhaHRzRweDTxaGQA9As9WNnJdBpy4wczsaVCe/cMYBDpM4rg+yml9umLgxBMSboWEC2b8esURxfT
ZpuhN9lmsoFRlcZ8UxGps0OjhkgNMQG+yXsqnfi+pq7qdMIpVdC+0JSkPUwTjVZqlYV4YMYBXL3p
zac+N46Fl9CvYTGkoC93Q6R+NAk+oxRD0xZt2JpR+ONgHTMrM30zQ+5lqkR7VMVwChQm3Txw0QMG
s4mfruKRn8ODxzPdi2iDmEhfuxYsqSkoX+Im2CLKvEaCmMZkpxfxXSYFMBq2a2Wrf0WleV8qI9yk
rpsi95/DPakAm46JHe/oN5atcp0SxILvKXrCw0uQAiLzsAoWCUG51uQ3WpEPXR/xZOgBNKfEJJ5e
G1HdFBc6nwLqIF4PqOb3uRWfEz3ucV67aqWKlywNnngycCba+lvsuB+yszapEK+SK5tTiUW5pmAO
JoTrBjfkKMS+Ht8pSn/m3+U+In9yhzMgDF/oLaem/tHN01tcVfdtC2u1a4g/a2V9TN2w3dAYxQdU
C3BmZ0xp8iVPxaWuCEQrBNh6WVuhTyaag7X2gmS/BnRhHMhmpZUF75nr9MSFAY/DELdxDP+ObImI
4SYysLkmHakpMFjmoltRKOhHTQSkIBmILTrtWbGJsbbx3IQHaLaPQSGPpTF4axv4G27n6GcRBxMJ
cPPzJLweCmyyA41+rUwswkaYY+urzjnd3ZF37haptrgRBZ4kWwvtTUHRZwNX0fsFB15l7zWACmMO
IAu3EisDgGiTe4dzLijlC/znT9zwCH2q+GZyICpQj7AlxcJWB7QCWkpSHgosPjXSyMmLd7n5IByh
9rTgD2aaHLo8L9fIOtG8gb/GvU0Epp5V1bqYKXRypRNJGV8Bnb7H/YVXtw1uYC0Xt2hVjj8gsTAG
ItoPooIHTkzDvVtAkot+aFpe7yNhJ35v4hEd0haIqGoOpbTxo2Kozyj1q70nHZcY6pGLl2ItDU9B
pFjKIbEpp9ZBZ2YY66yAlZ4yUAqF8zCxU97b8SKpc7D01ypOye0mM3fCvRKkY/QiZRPtcgB922UU
4+MvadjYzhe3k7iYp1QDdmLqdEoWHDoHIWPs7qYkz5Fy4hArQcil0AP3Ik3J+itikOgCtrAi0Xo1
WfS0GfFXbHqXmbnW3wFxiCx0oGMez6fgEDtSHc0+YFXS+47J6zECarLWRH9QvTxqTG3ZF8c/atF+
Bw3Vkgz0226Q3KbRSzM2VHHKxqfm8osnUWpamfNd4vTQrjPDUkRVYlF9OzjESDbyTDIYbBdii1dh
AhkcJKBZd59iQIxK8DN1Wx4gI0FeWvKUbSM76XWOoK3iNtIKjCRagva6m8ufmdFAPLbtTejSLkzg
/fwxkm8ShiX9JNcZAl3NZBtz2JJWm5bALLKLNLhR7FCis6rnfUuGw6rrs27rFq1zDCbMUWRQQzsf
LmmnPkfIckmF7L4ZkcSZHeTGOlZ3EgdNqDlLoBHmxVgTL3E66DsNqeumG7TJt7/chsDYepDRkk2u
0W0kGFdybTtpTnRmpfiqjY23QeWH49QKr24t3UdwPMhcF21z8zFZnK1FXCbAfCGiKyR+Hik6ezLH
aWcaBMWpBraQGVKB/SfKc+YZLiIsiynLQDimmfTnLE62vdSuqsA2ysl+xL7GXGJpO73mywsZ9qHm
+2Ga0a7PBCbTzP4qFJqFAcwMYrfwvoaxnI3Az3SIVatu5EUFf1z31dj90JDvGeiTJ3vazaPGMRA8
R3N7IZ935/bOiV3WBzVNuMaR+lwV9anNM74dGBWaGb24BpvJCFfW8IOFMu2vVUC9BiRcNWlEfrKB
bbUmK2bkkHKgCW+U4x4St/pgZnAIW1zh7MdB8cMrWE8a3tuaoFy/qV0yES0uCJHsWyizC43Npd7j
UETaD0aqZEyO5oFGr+pyqlPkNFn6pGZoEzB9zlZV4C9deoeGEamIcaXlKCfjYT6ONjk/8wAeIZ0V
Lml6Dk9H+WtwYEVjRUqLRF5fBuD/jQbVLNO/zMKHp08maeJUpH2g41YLufdTqyE9FjcGphvfgYqc
eUZ4jIVdsD3tSNPRKfjGfn4enOhna8sX5iO71hI/PIGvR3rYp8yex6fHDMpy1ON9kn9lIeF5NoM7
Z0CiOtQRKsaBcaiIPstOfnOm1owS+dJQ6wjiY5cmAjCyaQlanvq5G8r7omBfy+3heUDA87lDyF5Y
VxHzk0RKHQAt7epIXuMi+NYmCIFNVjgrS4TbRuvcdSTaYwHTlEKDKkdnbgFCkhTyfERX0jihT2Qf
aH6+j1p27Ekd2wcUch2MOtp5Rv1oktZ3pNULT/2U+U1lLdP0NkCI3J36GHgrI2wg15nJCCLWbu3x
EgtM/j3JxZj6Y3/ogD8krTb7Fo6c7TAheMcduuEBUYdSYzw5qLzFRc2j413HYt7UU3nVXAeXefzW
FFF0Dgvl2229E4RGcEAMaLWN6Zin2ouXvtj1I14Y/r5Z3jvGwJBFR21plcBbxhcEPgVm6qk8lGii
m5HYXBPBcRA2r/SUydqGMsCmoHmqEZzGAyaCNGovc6B9mAqozGJ7nlt9WOtD0mDcC2Cp4MHeFmO5
z2DxrVS0ZyZOIrHZPtV0Y0RrYf0Fb8mx0G8d/M000zrzk5qkrv7FI477SMqUF8KyrBwmf0mnH/LW
o6n0gl2m26RISfQMQHcI9wWLUUY8U5kjbmAjvJhN9CUs0a9tUyOItDbtQ4x13RqH+GxOYHKN6EbL
1UNJ3JLmoW9K5ifTKi+eyPj6A3O+wXJRg6sZI7SmxtYFGqkcg5TMHMp/MpD7ZDkoFkq7+iwgbezd
FbzswEJZYmcYTVZGX6cbC6L7Kqtlccbns6GoTSl/AA9BYFjPRR9vM31WMOK6sy3eRknk9GTMYCr5
grZZMd8S0sRE0tM+W2qFOkeQN+elu8q7bCD9ZymYauCQhDbyLq77V/0SZGhELVztdGVMBXSPW6WC
c0Mtc9Ka9LadsYZGAwcRTTkLfk9fmYnUV7SlVy1l1GPVkCyDjNYb9y1LJFaOqeIxp1JYRRF+LdIG
nphl4WqDw0hohwH9GqeFFvFX1QWiYcn6rRTg6wBqKGAuEtn0LY8iddLEeJ371x1ad2fbSe5LZXjr
+GPK56+Sb2BdGwQJ1C6T2ljG3kpaQCrmYQeh9tEpNcZBfXuQARbQrOeuEOFiJcXv1DT0BW0bEJ+s
v4sA5XXuGQGPU3JijEmNVPACrgzyGKaCbYTJvHWs8HFX01YH6rvv09H1p9KrmMAaDSuogUdWZTtk
75AZhjnbJXZLdiwbdwQ46sLYotw5+vCheQrRejQfTcE9BX0fpw/CfJ8Ary8aK05raV6aLNF2iTd+
sf3NiQexNsRFKhyhCa8AydHUpJZ4tpn69sTOtdniLYfawjTXPUxGde1AsXNQZcfGsx+s1vnkJcIk
oY+mkyPCL29onnqSog6x0I4oA1fM0rC1VN94OBhLli8Sn5EWAbNtki+laT/MaVBrLQhwxiBaH51u
F/JjcCFRPUlYhtvIRQ7De454Z5fWuyoY/JUW+KHAYNAVYp3FQJX0LBk7ggG2JWBIq5f5ycAWOOIt
9BGAvBc1XYIIL6PNHTd0kGDiUj6aBMyssNni30QG5FYAgeXVphdZE9OR9u3jnPTbKEq9I6faTouj
n+EQXbN6WU0XtIFuIAw2Huq70YyLCsJ6O2jmU1y3x5ooZ1h9SxJEjSgaGVQQzV/ZdOM0OB1JY+DV
l8MLDfXcD+3qhQeJeiD7DpeGDToddUHIiy9Cdrgx3EWTswWphdPbYWXReJO9MRr51I4dVWbBicSr
uu1BYnnF96wgZQL7/JqYRgADX4ah5mXu0rvKJEcbv9WumPF4GQlDx8Zk3NeW1rmCQQwx1zvLvvA2
Rs1HL8aXvgVnXrcRuHzgCWt8HwhxO7XVe8dvphZsVPWcBxX4viR8tMfwaN7q4jB6X06N5WMMHhnt
PKDJKOHvG9egk68dNggf2yfUp/E4cd9afF9QSSGVFrrA42Xe6OMPxylNYgo0iYEE/zlJCpnFJx/f
CxbFRqOvTU/Tma62u9iYPuXU0g8zu69c+dwK60YEs31kkXEIeBrWCbb0NTj/0UnCc9zkCoIGpSr5
BziLWg6MXN2m0fDTNTmkyMxRMJTbK/SuTCvw5yT9S9vwfNsIY4YoeozcjoeDX9eF0WIInAyGNC4t
k5OQeD9zKuZEk2Iuyr0Nq9JmsVuGG0/p/mgz6nSjW8+urTXfasJWYthimAFdYSm5UEgfKvK9Iwso
VeRAVU8MgpfioPZWfeTAsg7Nqz614jzwPqsi3pf1QMCRlauXYCdU9EMZ2rCTMewokfak+8URAS5B
/lCPJkgbxl3rgV7PANixtq3q2UwdGCx2ziugxCFfa86wSj9EA0JGVhw22oREJiOiklYRO2WdEzqX
sMxH+cT9aXdQq0cDBzp3ahY1uOoUCB5Tx1Bk5y9MXOVOwIBhTrhkytOAr4PyK2NmvFcMjVcDDdpK
VNV2xpez0iA6xozEk5Jbr9X6W8fWnM3kMLzMET3TNujc/oV4dyjp8DbBoxIe5QqHW80wpH+1Bs78
3tGA52vJF1R1A4fugGOvyk/MgigVG9wyS+bXHLItZS13sFtxqnL2VFkb81GGft2HJEhI1CmsG9OQ
XbUb+Uat92vTlUe+9E+8FAeU3LCNElohgHZRmIQry2x9KwsS3NsLcGRAepEVd2yj67ULfm0TKPlz
IJEayG3Nn7L3ovQO3Tg05C4wtUo2k6Kd7ehpV+KYD0OxJuGXPzbgpaJ/sCB+EfOjWOCoaQtc/Yg5
ndnFFG2mLDkSrMbi10xvOQ42KYbeNXC4nGvHXamQBuCcsxkF7BPowyRW7BpLe5Gq/bSYNjMk8Mj3
6LTXkLYkd93nTgtuyXvokBbp25zcOx8ZJBUVyW5+PYb2Oqs69kUeaofSac8Rr9tYq8o9feUpLuQN
w0SczlT4a67pbFe4nqbuc2SbXDDDGqYvo+UUaQSNwziSYEDSpt+Y5rLLvogsxNKmYzuq5/q1BDUE
OPPkNvHPxBMvzoS5neD6Z/CuRIKUsEe0utgMowHaY7YehmDBj0fAM6wYmEcZHfRe88jB4BbqnAPC
7ctIBNla2PqRh44kqz7hcVnCwsJEvTCCvjcbcTsyG1/p+LBkSPLDggrVG3SENc7PXR54PmNQb+eq
gS1h+WlbCbY2g0cd8FCCuofB07Tr3Pahp/Ak2bNCh5F6PoOPt3eddJqJrm/nptCx9Ara56Qnj3GJ
G82u3+OmoK4MsMna+DhQH3Wo9aS4Z3UHdzaC2xIXI2TRKJXA5uZX4gNolUr3sy9oxq2wP4y991X3
7cYy1EsDB8vPYvlacYr4xJ1gAK6DW/i7m4Q2OjTus4y41MWblhgl7WG/py4O4+wFx2N1hG/T0Puv
5/pRz2ekg0nxpPcAEmPXOuuG/Uh0yCvqs2PVC2/VWBzMEAQivx+BJrn5CMhZXUSj20QVM6rrs/GS
c8v09WOfUZ2w40U7n2JW4HIutKZVKu8ZctlHkihjUKzQ6N2eyDwxARAnIDp1u29c1UgZEozmCVMz
M8sPBmBnZBbtbg55wgcNRLqA8xeGAKaI42gcuYsKhg5K6TV8UG63knEvMjLCXaDShqNlM5BMeEXD
APXm+d6ZcKBxp9q+GN6tVOS+rpXEJxkKABf1aTklb2Xa3vdBWW4U3xUobLkfShcA3/SrtQk38Fsm
jh25dsxGLqs4RANT82Do1zoliqJooAIVTyrHI8XWguM4OE3opddew/VzY2qPBrr/r53UqoPiciA2
5NlhJ8CoKIcdUgwch7QDYzCHq8TtD/hg4seSlDs9xzRZF/eBYuVkGPU7lF2m2wUCNQu/rxWbDShX
gFeDmD9F9NWz6tinrDnDXAJjqR4Suyf2BJkHoDvEMBTLxrUJnH3CrJdKw6bsG1kXuvq5p82zJt4a
nRZ/pQUeUKYKvBbSmOHglN3N6p7knnVmOxeryO/QwaHqwUYs4SDQA+yiztl5kY5tuYXcrrMrmSi4
iiB+TSpFx8jcCmAY8zfHKYg3PxSY2zqD/qwxoD06uB2bTwKMx1VlEFNK8sgZecwI3o5ixSCQDSPH
9BSCm9ymLA7r3jt3CzduWDSvUstv0tE5mWH5kCj2+R5Dh1UbgHxkXLKXdnzMye5Y2ZWZbQkNWCXE
m9Bz7xKTj1b2fbtWKcoe/r6qCE+yD3epZL5mqfoZ/l/jRxqvM6LZZ14QlpOs+rB3jqr6iuW0Kamw
2F1Yz1SFkV84OhicyTqMoF25aXB0ArTZpqmx2PAAehicNJt4oeHDt9ilyPiBPDb3thwx2QdiqyHD
5yJjDmwYzXZM7RQZzG1C1EjGOZYl0VNn99qRd3C6aTDHGAzSeibfjcrNC3ht3l5MRqrMRdfvPor4
U6XGlbyClqOl5ZaDLx6VI8HNnfMdRfApNXt4Be/Lf4V3O5B8ubWL5P2a5y6lmmNeqwnOUECARFao
117vnuYhQQbxjGyzzD2aiB6/jQZpOYv9UgFH7ira4S7AbM7MzGR71Lhyn3ngTypTW8e1ckBBTbYf
e+T95d2P3KwK1CwUKHXbfoQDciRkYdyuXw6IWPZHjiSGjGQqlZztaIDj2+u8v1pg4Rno9ER/Dz3g
IZZmfA8pXB9rIHNqdsOfuHNnvC8I4qQHzybndZpM8CudsXydjORb71DFOK2E4U6kbpc1P5n12H12
rfXkmI7Uf+C6eY51e1u6iBRmj7AIg+3nSu+KN+AQ9xLegN0nsd/VrA/SjMfRkoHfG0+z624IQO5O
MKJ2FiBNMjQ81jUCCV5Hpy7yIcNBIb71YGpJt1/bk68C8pPJP3kAvQ5xewF+WN1zl2SvdUr5wN7g
EXqdhgYJ4fGIDY55DBNbyovIdsKdlbyZzpRtXTv94YxISmImeswYnnWXMCjOLX0jHI5Nsi3XKgES
iEMZdlvBWKH8H67Oq7dxJtqyv4gAUzG8KmfJlvMLYbu7mcliLJK//i7qm8EdzIsg2e6GLZFVp87Z
e20m8RRbWbqUZrYD9f0rittfkDa0OWFLtAIpXGcl7z0Um1u3RiM8HIMWPIofuckKUNh7PQlYXMHD
ZZqjJ0RIYJIuT9VurSTHqPkW+Sdj+UFmPWL0pLuFPV16N522adXfhwom52D1cMshI4PQJzBcNE/6
IDdjPi9gWpphPO3+Bj7YGgdBz77xrK0eN6yQSMlgLo2f/qQf9cw9efwy5yHOzRVpl59koxKPJseD
DrPOGP54pS2OqIx+qsnutoVfViuYlpcwhzesetfDb0xdD2Hj2cRgC/rj18fuQ0+dD66nKTl4FrV1
325cavjlEFUQBkHOrUrHb5dDpwHZ0Icfspvmicf4rXTHAZjZE8yl+Rv2TQAAJvUVdpe1ljT9beyf
Sr1u11ZA8iYujF+jrd707Ac4YrO0nL5jxRuRMGDSHw3mUrCCQj9BMlAaSKc6AlPmCR6NuBhGfJBt
ceSglK+s7Sj4UBNRzmExyln7ltyHvvmjGW16wGo+3Qqn0G+9FT2VhvHm6V50GjNV3AcxvXS5yBiB
6WBDdXXIm1rbg+atdxGJKgAtGjrBKHTChDFPToh6VdOxHQLr2kXqnurJ1iom7VOP2qcyi7aTgEhl
TSmTrpmvIKLqMqXkNpjs373wP70AwIIeS2R5HGo2tUGlV1eAJFCn5pXAg0//ib4uymJAdyuiSSC7
1H1F7nkBaFzlznWwLXcRG0/AfLI1HnZyHWTVvJV8sNgOm9OUjBf0yjjBy3DDwPqoM1Y+Rn5DLo6e
UL9O71pFy0yHCc1HjkQrcOjLBsP016UsHxLtHpUp4XoR9ToQFeHF1kEXCaIeFyTHpLRlGSPBSIV4
zobEX5aInceObn4/hjVY3gbwLtEqSxo3UIpET6PKHq6DO35lnXEeTAyLXTK9N8qvTh6jfHAqyb6N
zZ/anVayDsyd42nHcmZdWElmLbEwfQsdm5yLsI3wt/C5oylca2rNhY8csDhVE/AzFtDoaKe/fc8C
X7nZ1cWnwxoMs5BSrF3VNHzNG8rPYE2DcD9ZabSsryCG/IPhxe1ByL5fMna+ouCfe66xBSWLHqfg
L0xYSVVwNbQEHXjlwcXJ4GRMWXcuhvaM0hu9i50vCtffltFYIrgvsPLZuybtz7pXpNduqnZCuU9t
R56JSq30oNf1xmina63V+jEeASDBY+TsVoGMkwPU55i5uqzWFm0vGgp441E7+vck+BrGtD1A9avr
vR6HL1XrP1tsSYuy9emvMvaou2kHOBm1wChuhZUfpdnuDfRXYzJePRtuTNCMWzx51d7X6Ju1qXjP
af4vUqdEc6dl6Y7sX8YO7H1wIde5jK1Xg/iuhYLk/y+VG9uBFEMRDw/P945qoFTrVf5P+XG40hOM
kya6k4Wdg9Yo2oq8xMrcGVq8KVzUpLGq0KVQWq1ymxNfRI9WgvFiXoYwGUD2L9zkQzfm0a2E1s5t
ETm7jhgw3tm/Xm08e/BK4mBqng2Gvs+dBWoRVLF1eLy02OOXQ45UHAC9djRDHbF3SXRkDROC9k2g
32zXac5Sj7aqkcatmx/++7rl3qTbjcfa8nC72P3Mo5DdKSmTXTjNMZbVEN3FnCnnt+DhoMzG28p1
xY4KKoL5aublRRLahUNz9DdifkmkVAgMkO4fC5AGDoQT5uD56Zl127o8HlqXZpEHsGHjMgg6ye61
IDlv5BDVXCGhD2gFLfmMBl3aZHoRuxUetcCb3rCifZdmEVwer0i7WvXQk59Uqy/b2W2SBurKBm5f
YnolL56SRI86nbN9fDO2w4JA77NZ2D5FbS3urTOVd9C9zHHFPYTtd8+r9JImJE3gK30GLWk86zI7
2iG8T90AIRs0JXlfOYFRBfoMxKpiuNX3vGYaqsASRq1LZT1GxSdt8JdeVe6qk4G/6TTmlkxbo6XJ
8r9n35+Jw7PpHblaspnESK5MBcKwmWeaj4dUjUw3K0nYW2MuH45MXdn1aZwfHi8fD3kH0Azy7pIL
id5gUiydXPhAoPEyLx7msarSGEO7wa9UY/1kfjqOSJ+6wK+fhOf720Rh+zI/R1O/ThC5JXr+j0Ha
GutV1R3m/KaPWKdy9FpyLela3UYqxzV/N1HngkgbYTEvtCL5owBzXiqcHa8wY3+6+ZU7Tv5qcPx+
aU+KU7MbveXMFY596QXIyT3nCb32/J3HQ9U09jHLunfUuX/Iry5fxo4mjeE51hthfwRHM/q7ZVI1
W6fRX4NwAqwCx4RSvyb5j6bA3LR4K70QjRkmOsLQ+2pc1Gs1Tf61oKFwpXtgX+2raxBIi1muXXMI
Kuhl6NYR05R1JBXaOg5O98eLLFrIgsaFa1Yv8RiVF8Otgb525Dv6nX/M6z1EL9SZYwTTieHo8+Oh
SctDMUh61HrWPg9NgKvHi9d50AqsUZr9mRVbnIDjFyZBDVC88X++nFLfwT9/Fpr+VBsAQOKRZpQ/
TAC2UUQDEOaeQp/VLq3K5oLBiLHUaDq+krsAxAw+0ptMI8QLKXKZKV2iHg9PVZGnH1ByPAxae72s
srdEFvW+xzgDxAp8mY+YFDIlAxV3gA4FXafyRfIMu8XdRB1JmgAAqB4ZkrInIKVBE6qWadS8GwS7
/6NPWxPjSgcoZwsw3P44lwULzEPEZaWOuqaV85dmhb2CcAPT1ZhDzOY7jXpL3GmeZLbR3d0kl9dS
DhvqZ+OoIQeqFo+njwcrtTGjjxmmB6hP2yF4B1Zs3jnlR6/m4GHz1oNrWRL1nreqX2ce7mWl4PHZ
xTWK1B9wpOERvE+3dps2P8iy/dV1Zj1pQ3UIZsAyT2P3kvtON3tUKOXdttqYdTkebCWSkzm0xCjY
t4Yd9ZYOjrXl/2t2dqe6O8pAskvMTWb74fnxkI5F9N+zolR/Sh3bAeBw0mHTKv7Bm4WulLX1GTaz
cejboaE4t8JbRgeR6fi3Qj/zR/dhLhm0de4OssStY+j9FkdsAt2Pddh0vfwQ4hpb1HpmbwrM36TF
hpew7sUzbs/whoL/74B45aKi1l+HfrTREPAd3YYVWvd7h/OEu6VSzbfayPkNbDaK11IPSNticVDz
qjApPkRG70SLhxuh02DHnVE/uaJOl/3gNwdwAehLk/rNLAQiJp+Cvizj+CPQo3hTRZXawr2PP9zY
+xRgJjeiMTm+ybE5hrlsjtb8LKriTYAn4BZy3GdWLT9dN2q3yO1t0pzRHjYjFJHUY47YtUpHr2jl
z48Hy7XfNdSxx8crfETczrBYE5a+/34AF8O09TRImBaTVHbtiya3qnWbq01w59WJNW8HN/yvBACk
5eVvLqOOsXUcv7YRLODR659rLRwWJv/kqGHBB4qeDFQHNIaU1K0fnbRetEzGHxEioC9iQE3clMON
uPjp0o9MZnS//BIRwezEhffrKrH/ZaafraKegeJSDKg7gjaj0nVrZ4kXLDrXkqAIxdBu07C/08u1
CMvp9TPkSf1spvSqFo/XtiqiDRY9kuPn7/h5V2yYa5IxPYXNtZ8kmSIc0g69mE1XrnzGlEbEOgXW
ViOlaglnGcXOTO0YcGLcTYTQxE2SE/MwJfejGR8fP9J3bkbwGioVLofSead3+l56ZvNTeuVLaRwT
hgBnh/iNuzVHQlquloHlCxzyMUpG+YKuzmOVQzOBnqLe+OTcpDJ6Ntsi21nIaXZx7c+4BgtwUnNT
UTYeaZQrsgUa1Zz+e6qGfpMag4UnMkJ/1qXGW+6O5GdEINSNkprcIMFgXeRoimUmjLdMI+c8YN1M
oUNHBQBev3GfGUxAzS+YHRY57dLGd5kVZYyOYwHsrDed+0ib5oL670zUtNyyXtsQttLuJobkoHR2
BOhrIPEEOd+lFq0t/VMHYn6BXSyai8Oes/Jk/ZO0prbVpmYABul1p0jhmRNCnxgQdXvXH94svyp2
aYbB2jCzVwQhmtJuiTbacM0hw7NIofbjwLm2CmzaPrffreuMN60R9HdbJtij2yGRacinyxnpK4OS
uFTmXxtP8DpyLPCZdaYfM8YdjWHnl14b8kUCNlmlSb0HEEyykeYYpGt08enxYGrFsY/ASycsMQx3
gmYz9smHkdXscmjh6N7S96d+NI6FpLGuM6vUInudYX1asjT9rXHWbCcVXxORsoEIcZ2siumzqR1l
r8OLy7JgXeuo002IJE+jV2wtXZ2pV4et5ah1gjb5nLo2Hx3rnIU6V3VG8lqn7U4hi//MQqEAyLvo
8BjzugNaRDVDAXFWyzMeAX1fDlLsvEk2l6pXkrHOmL5Eam6lZYa4FB06W00b3gtaIz+Fbf73ZP6K
VtIEjUOsGhj7ILmjAdyh7vJfCKJ57rCfIVZHK9kCxAaOgjPP7b1w0eSm+eo7/A1VGtwRyW/Gj1pI
+SHjwjg2nKaXjpTjx2Dr+x67KFgylOhV4alznbjvXUhrgFPAcKa+HbZTXAMqrlJAEcZ8E7eZuA/G
wA5pHGzRaKRluW82tjFOkO7dcmLyfhNmEblRyRs2vc8mofcZ9+FL65jtVbb44LgK748H3CpPYMLt
I7wmD31hiCD7/yseHxXk42tIJkE/2n+r3pBPuDlxI8Zp/pv23s5J43TT1qrdWAR0KkfEb9GsLPYN
3mU2kYAkNcO1NpEJdAIoeHnpWS4uqd7+ENbMxzojCx4PwcicffSHpdVb6jqMtbNJbA5B/liJmwaB
Z+2X5tEw3OhYj26/C52kXhb09Zgv5e1unJcsQ4NtxvonMDAcIr09qa7nHMIc7QKh0jgD7T0FcGO+
kqnZRTUfC5mDXrPLmmJcxQjQvyrD2DtZ6r/mTTLtiy7+KUR5NhN2Yb3vjavpaQyvIxoYSTte8MD6
25F4RXiJpr7OnG5cBh4R3Ih3w/2jspRaNFwTWALcbGSrJx09QAd9/A3IQ3vxFBHFoUElmCM72rc6
rVazG1sOQph8xlpSgs0wpJTrrzcimHcaytmm1MtzW1flWVTVRrer8fB4ZaREZ+kZQP3qTovGvSWd
GQDb0+4D4m0z9l1mABODRJEYtzoHOe+nnbOq5pePr/k9W4bqZ1PyOPO2MlkZxy5pecpx5VuaY7EF
v4yyYH4oHac8KH6DKPLIOGuvWlRR3KHGAPvfGqiehIGW1RuOvmQAW8HOWnlBZ+3RDHHtywBAuuzG
4p23h3l4OX7FSSS4S+dgNPi+B89hmKyc2R3mlAIRbOu+wFg9lXT0vjj4mOgpenorGVIhwF/hOYY3
qwjEjaKzC4Esb0jpKGrcFbpRINbU821rKG9Xm05zlzAjF9hczZUg5nGplV5+iqV9GPDcMZP0yJ8j
L2pBezDaxM2AmaZQ+XVqjgHOyTeLPFmMFONXY2HuCqUz7iMx2E+O9F9jbKuQByYfM3PnXN5z30c0
YQgGj5Nw1Jme8WUkSRTxJaDqXRq4f1EkFpvOCs0jhrYPhEhINiABbxCxcVztSaUXzUSqoU2YG9Fy
/ar2MpyshgVTORcXvwunv3YmmH4PYXzhXWkZj1f6DgvsrXDt8GxUgPmnAFolkE5uRydzjxUOE1o1
pG6heRq/rJZpvT9a3TVlInV1++TZVl33XcrgYoyp/BIG+GQcaPbzYGcgR7JxPBUBrYnAE+Y2HBGw
RK3UtyHckk2p/O76eAadp79G/vSCDU0dSuC6a9dJYALM614zmeqU1x9BnNqXihbgTjj9vzDh1aMX
8Ph6r3SxjSIHz/NYVMzkkDPpJXNprqEpPKPyKRqMev/3W5rq/bUOMgVnu2vCTnaIzmKZ0eYV5vHM
iq1+C4nhrZHhePzfh6mX/+/LJiWKqu+g9/z3IzHqKIjH5M3PvYrHr/b4TZ15TBJFiG0e34A9q5aG
MSZHVQXHqpz6L8NinUoxWDHsSeMtyfHRMajbkZBTgJA6bh4UUOPTlAXDUz5Vq7LqomvQ9uSxTd9l
1VZPocn3B0vwVsKTffygiJTgCjbhuLgmmcNA6JZWdKsY1J/K+SEuXERx//s6RwHoO9lVwwz/bXgu
3oWqbp5an+7m0DcSZS4KLNDia3B8f3TDfoli7Lc92+gmNtXes+1PdDKY9W20KZ6ug6S3scaTo8nl
zCoNyH1RmXG8oXmwJ9PzngxPIgyfOjPqXxpt+IoZUbR1gEqw2oRsaGe4uR+M27UtIPpWuvbZd5Jw
C9TIW9rmqmNcvZR2qu1ygnpeRojxnKnBreY2yjiQ2hslyxPnm7kUAzJrp8W0NxTvPAEGX6oY4EZx
7tiFbYug3KkN8s3bnzLIiM5OOrHE27LXzcxbL3MNQTXKnRgfj9Yd9ZJq0fcQQ+vxFJwsuGInf6g5
bucp5D9eIaTaYbh9C1ykJvBDxIrUmF2slDykpF/JBqu4hBK9Mun7RVVH7DvGuhzObFfNkX8DFIba
jUhEl96VaEQgMqW28N3p3ROMA4XFfDCpD7TZ/lk6A207m9nmbfgm88xgzR9WY9uhoSQfbWWFA4k6
aP45Ujib1h6I9bZcawVCCUQoAA+Mr+aS2I223lDdIEWHWNxAOcZ6eciiuKQFhpkrKsobkP9j1NCl
zM28WUuz2hVh+uN2zS3HJa0l/jW0qvcYh/CT3uTn1u/PnqjcZe/Qs2ILww+hlfuK5gMgAbRKXUBU
K459ZOk9qi1dvXbzCMVukAGZ1FGrJlPylEziwPR0WoQIBOfD+lKvRvXCwfEWQtabu2d01HV1t0vm
KLURY+bRfB1KNdVHOJxIDJzj00bvGBNrcxQkl5l11kLrJjlcdZl1TuP3uszfqgngNCWnuax0sW5i
/UTUcvhcVQx2C6Y3tJOO9KGvXYBfoDQ8dfBytnNcMtAdR3vN0j1fndYiiOagJafNd5xiSEoojb+V
2DoCKdnQtNapzIv9VBWMtOFdrV1d3hpShCctbM9BU/+WTfytYW8E262KnYiEzQE89BAsD/GyqZ2f
IYkxK/R1ve5HVeM/IwcnhY6cCeKNgvw3nPxjJ2MU/egiUUMG2BoiZAF5ytU4mR7w139OP/5lg6dl
YIq/8rvKvY+BLhleKHrv9eicM12RDxkgo8L8ym5kT5i1qoQjscNvqX8SZRhvcQrcOgYmaOfzL9Cf
BMMGaj0YRPmBPRmWCIqCPYKVtVZ1f6pOl08MT/kPx/GI8mNJmeRhBqiYE1VTc5ivoEJLDlpVu/su
Q71Z9OJYc/ujtg0FuAU15jCovQjvdse4xKggaabGiGYcUcjsVH71lPk0pHqxHePqsy+I3ILCjMW1
DboVGt1yFXSbwvS8C+xEZo+dg6fL9Dem1H/9lpYGo2HOVyqDqpn2O6z3+WYib7urjUvEB7nW8ihZ
ekBFcFvAU+hE851W4AiRsaN5md5rs9w2+ex9fOsLke3QGfqIjKS99rviLpRo9nkSXtK+gqjSy2HV
2IzI3ZRRIP3Ulcxs1sX+bpiBtdSUsyqD4cNuO1LY862qiR9qwB0XbW6gAenrxZBgTA3QECQ+6i/d
U4QkIFl+IuGvjXLI1uR1Vv0wAUuL/gXYpQ5IpggqajAMe0QX9JFu7VMdeQeHtjUNOmsTqhaeRIut
N7NeomHSmI86ALBrFDSR2a2docf8qnPIj8VG2v6577WtQ57wSm9VTGOIJGxpBLPrRyB7Y2LCafUy
ei8adO/LHdIGjnWSZMPQfyNjIl+EBV4vTzlLx+++fJ3jWeMfbcdudyGZtkbJDJw7m0081oif852l
zMKJZIxonymkBYYBd2JwKT+GutABBkQolEYU3kTfHb1AfSOaISPTs5+kJZehCn1mTS0uBJOZHa6S
AOq4d81qkjOyvOHkii2gQ341DiYyKatKdpkJiJtheDKrvBAA4ltOkA2wjLFiUF06McjanAvC5UzC
TTLiHxgJGGhbcR6BuJ7Nrt8ko7EOze6t9y36gRp/rS3BRFTlJUgVsUuuGDZmYRbwnWIcj3NLvy+Z
DWWNhdNbMcl1QNGvBYO7JcsFHg/qCbSVeOUIO2wIhSfTV1Ynhncf7dgfxyIgnrSV3x6zmKpgrZv3
xFVKi1vDbcocuw6R+CkOz595mjylET60bvLIaZp+WtthgEP22cqV3U+gUF7nY3Fkar4dVXO3vPhg
a2G+6oVNinF7wGmKonSk8wwjxD/6dfeS5u5HORLGZ/YvsqlIwk4FSqLMZUzUyidvIq180phG9bn8
lwXZOkm0YJ0avclCt6q0EbdhjdGClhCRXBAHGBZT043zcIRjThm711a5Pe7JSt946ayjSBygDqZh
3ATyWCIoptUUK4amybBxhYmLwU62fmngg2VZ5nCvsSvh9AzJqmxAvZtVkB2N+M9oocTRcHT0heY9
G67JBB7bRznpvHJuOSvvKlaGdfShGCMRwdSPL3MzihEhHAVz4XPGqRG15i0jVRtFPfL82lpLJ3zP
IjS0ofcaa1SlA70zbpNg2BchHwrlWDMwLS0j7auGCA+CBGewnVp/Y0HficThITgnR0pdZ0kYKeJv
qLdsf89NVXOijfFM5GINPAwRGKxWnYYMgwD05jH5WQiCo4406QqWuAq5Fw0a4xkIH029l6Kq3xuz
eMk6+x4Rs3bilkaxoll4RsNrlBsTO9l47AoUzCJhhk4a7bmwc3mmHhX4GP0GZvrsGhJbtLrzsPTH
UgklB4QdwB1dQMlf/kh9kk+VgUGvTXqYHyExQaqgkUmg0bqfz8dW0MJXcLx1a6CPF+bw48fGc9q2
l140xj60hq8a1nGX+tbOjYwv526CRbu5g4/qwYFlxJmUncd4mpCbr9xKPD2Q/fkkGMuCqIhPppzS
Q0UiBdKFeG3ROltmgZgd9dgro06/wWbZEaHl1NqVzRj3pYAFEE0LJnocC2TtbFGdo3y7gXQ1V8iW
WSmCN9mq41i59gFOdLUk1OyXW+lPn36kXluvMw3AcagAKMC8vmSIOLHKLZOg77gZGhzAJs3evKyZ
WqfryXezlYG2eWV7HQmDknggi2aoUv4/s9De8wbvf20343Kwgxn7xDioJzYK7SOHjM7ssNOAlo8J
tljVTkcQstX/61kNjhlaJmn1AAR0pu8qRM+uNSisOutQtuZ2KvS7EixTJMR6MwzIXceY4vHzU69Z
HmHGtUF6FrIylNnWVkOY5zsDimQIYyjSCuJICvso7eTbIP+EZXk9kTE+2fpHa4K5SOxrkERkLJGX
KWY4j243RM2nO5Z+hGQEZoJ4wiwjMHqNGzv3wUmW3oEmJmGWHJrsLKw38UiAa6hFh9FnX20xRiw5
/P7KyUN6UTNhjj3zG7mgseiL7qqPkYsBC4SgAwE8U2svYRap6WiDh/5ZEU/HzHMkmToSBEAbsf/q
iyU7laQ4RhQYffeZQMqc9G8qyHZFXg77rOy/PCJZa2i+ISOdJceril8EzXlAjAvSn3xBKxbidBZ8
yu4TUuRsnORvdqeAjkhvHosGPlFtSoRpiDvBphGHIUuLDJwp2JNydUf/gugu9j8ST/vXFlO5SWIP
/AzU6yBB8CET73N0Uo5c+bMTkNQ3hjHmrzTb11Z27f3mH83d14jVEzNiEGyqYy1L7VQ5oCcy+Qks
e9eLaef3PvwO0ZHpJ6k89OG5l4SaNHl5yOJ8xPQYb2FJE54XInshKohcGvRAbuR8x6gMCVCOaHz0
r90EnpQUKIIJqJuoWiNxmhCxhrLGAlNnMI7H8juzMHAq7P4KBoqMIGi/TsjyixFh4qgdvIJMXM/Y
2gTL4RMp30fXeKrwjPRoK4/tlH7A3iPtwWSQ6Y9TvTArwUdplHjk8M7RpZ9W5tcEuY+9EFGyl/IZ
Rd656YtrpTlYWRz5Sg2zCbSWyZvrcdvyya2L4RVylpp5fd/oBMxnO+5/Qg0Hr+4io4wtFnBWyD25
NjXAhKAhuZGa2BTSenIL79NrcpSJzTXOW9r3ObGhpUZmGBSUL2f4o9NXTgznPTGwv1q+91OXcgV2
98G2elFVN2tlwxfPUO0etyHDA4UlbHLmW6FZNz1HVC239p4+3gEoLIDd3gL22mUyqw5Vay1jJ7yT
shYg5wIkaKSIqDmpyBaJIqEXyUpZSmxKiubMhXpih+hc677edhk34DTid0B6iqeQvMxli3GpDyOk
2637z5i8A7FQ906aWFkaQWD1cDToKmKBnsMygHwD3nFOzpH3a9MxbVokbHIgMDgdaoIa30fpa5Yd
1vnS3vQGh5guLat1KOQaL/ld83DYYS9j+o6ir6Y3S+VGBq5jIGEyLaglZYwEi96hk/Rq5eVI/jH8
5j7UES3AyqqGI9aVFZ/+Z+zDnxm65Fvrqm0QQhckUJN3JH1lKLh2cw50fYyCWk4/nHDbRRBM/Ps6
Ozg0ersVyRzB0kOnr+G+FfG3IiaVRswhauqvtuK84moNotQs/YXw4y0kxDlZRRe/PXFzb92u/DQ7
nFtMUW+xl337GcFJRotatps2U43InVnFTz4QtknwSGN37WJo+jMUDGpks7pPmr22tRLtuNG/h7hR
FmMS/IunYZeSRDPnVa4cfMbQxReuK9+Vb58Dc865NGwWyuHU9Xa4sVUzr82/bhSve3matLte0yoi
fI+iHlH5kD5L5Z8yKzhMPbBO0ZUvjXDf8gaxzzRQus6/dZW1rw5AhJx2UvxLe9xBmmRCfdLKNzlw
rKnsV61r8RyWtEtMXW0Nv2+YdPRb0CGMjMK2RACzaAfmH55ZPEcEw5KoHh+ghK8re+9TJ4V8usS+
WNpubKc3I68JlmafxLtn5U8j8zru/LWs+nwxzgsIZJiEUsFeWLVewO5DwyBx1sO0g8GmZ1jrCvGq
RTg/aaEt/NaE582KferAWloFXENXp0obKzqT+ewJy7B2nm2tbReUtvWyDUmrw8p8G3y0qATlfctI
e6crUG2CctCZuVp/HPcFxT7AgY5PCeOFsZ5XiwL2GOjwkHgtvHOzjapApRvZzY526hU90Z9ZbxNC
lNgUFknnmobE0e3DNfWGiXgCI2M9OG9T172g7wCY5hYvLkHyWRRcw4r9yNV/rOifGzbJqqtpnkd5
dEkZAwMh+WB6rZZ5clFmd4Jj8Wrp2mJSg7M0XW4nDEdzf8b/1WpMnEmN363GXQy31mRA6UGfYybn
Gg6XvRE/WXiA6C2orTfqP7bTvgy4HSbOJgk9YxLVnqMQdkoaRah2Cwgbep3/eFrj71QhTFZC40eL
Gc2kzJVXYuQv9ZX9hzaMJNoZF1GQ1Isu5+DoMqfhUvJ5Gwj+kXhLaKs8RwWbIBqdcm1xHFgYxgTK
O8aM2BM1q8VohIMPU8ehQN5kv5CuWAfIra/UjYes6M99Ze+0nNSLzN97Lr1zqT7zWr+ayCRXyCUv
4CxuVjeu6Cy92D7OuBiOCMflYi1Fj9XR0agNDTiAppez9oEOWTYOQ0qnQKrVWubmjwmLce1ZUGGq
DOVyN4pqS5lpTshPXKO+xA5IMTfsdmNG9U4NOeJlJtDJGL9mxIzl0Jt2BpSMFI8vU1j8wahCczQh
t51RIwUO8/0WQJcN64tiLPsrJvFtZO0LhzpYDATrwC09BXWDwVjDyeNw+MOrW0MI4arXaNMSgsRt
poNbGptAXDIORSSbge9fS8Pi3Xc1embuFncekVfOLdO1f1PxnEKw3CobcbGnYvqpLac8qSVPCRKC
0WtpEjj9ohKjvWoK6+bK4pdhgVyJPrqHyBdDwOQsQvG6JZ944XuhtW/grCSN+1536ZdEvzcy0Fzl
rnkmH/Kv3aGyUecYy65SgITgK/nrugR94yFT0gf0wORzcnQOIEKOMqDiiV4aX9hLveBGLHuXaoZU
X1NE67qD0hB58VscFOmxLYXc+DF8UF25dBOra+wH/cIK83GdTlyQxIIeVYCjYwRAUlTaLxNQyX9P
ZLDYFSTlniuR85EE7MdxoFbQ9JjYjNnSVsF6mLjnKBj2kx8yT9I8ZoZp967nZXhCTQXCiuoF0qAx
837EYNqLilF57Wo3B+XBAZn1jKZsWMW72F9a/tsjFwycSbEoZ15P5X9GNbJbDg60sgfxFxX/tHDZ
XVfc7RsURkt90uVGk7JZOhPNzsnHWN4zTQI4YfCjtf9t66gj4vIGe73CLI5iGrgtREvse2vWeHg5
iE6zgKByT7LX48PamUa/q3AhLVM3wGRN2qNnPhdAExah428jNBX82q5CU2T1cxzBooDOAEGCohmx
D0uf49ln0aj33KKQ73I075hBMGWn9ALGmNZW5fl/ED2BhanqI6fR4pCX4wuNP0lP1DyB3v2Uxch4
u95LY+xvZa0dlHGuuHeyxhPLdtJh2823a9P5w0HvrLUwOvabLnoL9UNgt69q4Oqvs2q+ei+Rmb+J
CExa27g1cmQddmUae2c8Pv3CwJm0pvh6K1ulw6EdN8KZPkLbpLPgkC7biWey4ND2kX7R56BAPb0/
TJp+1Lz6Umi9WPg68+OE8MlOp0sdKywZIyX2iLWZgJ7oljv6T9D/D2Nnttu4dm7rVwnWPbPnZE9g
JxcS1UuW3JbLN4Rdttl3kz2f/nyslbOxkwA5B0iMVSjbJcvk5N+M8Q16ao6rI7cAWlCzu8iufNCF
Xp7zPtzTm5NNPbtXWSfvllGzGdPaBYtzjz2hWl5ty6DzmCJV2LQeoVy4ofyShdwd/OMIc7P2oQpq
G8/dIEbyeODGq1FJwFiwTK3peXDc9oAfIUCltk6gwfiNTpHXZSEHtZ2YvtVZFxt3AXDNkjmy/aSe
taRY/DzuCLw6P4sOJZDW9Vxq4bhRnsV2dwR5HjqAT/I02ydZu13+r5r0Lqld/ZJi0vfnlCzOHJkK
5nb9HnGYi9B9fCMmwWL/uAUBtikic6SU5N7WLRaVI0NLRiacp6mVbYZWMXLRIHfVDc1JkG7p3Xbo
aW/WrH0XSbkpdZCePGwS/HfOskSITrn7sy20+KAakF+gfFa6FkIHdVDYG5F3QQ0fsVjmN81IdEtC
WbsWNmGZIhe8c64o7meTlGrhujMVLH7uKmIY4YQ1TXeHnh1DhbHtyVcK5vZuwidlFaICLdb8KGHL
bwha4/O0Y9s6J30cN6HihxQCC0IitflYNwb6Un3nOm1477q0i3VMiZXwrH83LeM6hh1Nbn8Pjlod
IsM9aUvVCxh93vZYzFdaO9y8Mc42c2Pu8SJ1dzGXVlIzWe9bSN6hII3VlN/TjLxGWv161MhbrER1
DkXLkMiGJuwxadCJKy3DT7uxAxh4IFNM7ne/bNUHchCGcwkLrPlkmq517LBSu2Fxk57xYwFKE/Bk
Sp46hkn4b3sXETG1tviwm1u575v0pXFD8UoFGOLBCG7K1rs72vjhXHhU5plKX1jqikvqju7RWwBC
5vBoWNV7PmD/HNUnpBoLaUBzhSHMtkOAvYzDKDyb3aueSe1sRvUFYLS9S5qIrUJVcXjr6UakHMHe
hAvDmbGMpTHSmQTu+vRa9ixvooZ4pgRlry8rtuyFUV6KB9G2KaHOvd+y06GzBTuEanbejZNOYixB
XZwr6ygkeKcZgTJA8TyVmfoyir7AVjJEC0sJxyREv40rvKcY1klT5zyDTE3thYtzAlXJxhuo7HrT
fKxicxebjretx3jnMXasptK6ZpA6Hrm3AMc2r0pDyZwxMJUbHaWkV36NHPu6YHRhSckmcKA/6LQO
YWQxcr4GrJHr0GITCmoA5O5H2tUvVe9djP7DqcRdg9k5nOr81QbdRjs20L+aZc+eu57fjZDJghlv
QSpNa73tR8Yh/VGHIXxKrZeotZOjFZb2uga7sm7xl40JExHwrhkOUUAeE4yoCWtMy6jJreQmJoJ7
nDhGxBQ6Ptms91aSPIIht3fKRug5YojIWgaaToi3ulbqhz00kc/bSd2ZVietXrSt1alJIvNxCOEi
LM4aUyQbQs6+NWo5m6Zuo8/nhu3QjmzOa6m8uyFkICz7yTjFPQmWAE2YD4O2gboQgipr1dPYmtSf
bZrshqs3G8WhL8ufA3HlUg76HRZm3Re/UZcWtV0PngWjks9xBQoWT9OuIvEVDHF9S72ufIFS+Rb6
0gCcSRuEAJYhc1iRwIzXMXI8bIZcUfTZH8Qn5nQSNNcRR2UkSdOx9egiAZyvW2dY60fysGguJhBh
NiaOlh0/Krz4GlsUDpaS4ZqH91dqO29BndxSWRbbiWUEHNX6STJ5Q+SQreEeHELBjo0agLbH0MG7
eBuNip25zHhkQWKrJydYoAITNgUIANBlGiT5k2+1k4lrHbCFpqfb0VRPdvbl1oN5Za7WIbOM54zn
IALAyyDcG8LZs2XE9bYpPivhWdumW6Q0HCU5ZR5xkZxmVlmyTckq5sDBLRnatzGUz4VlM4Kk9c1S
56zhRwsBmtYN+9IxZFRNPQQikh0FZ6NvNW9IVnCIo8b3h6H/7ID5bPQ8e0FoO4L94fYiFv15JgUK
St46yHB5jlW2r8uhx8tKxRySg9t22TWxXbFR1SK1QlYC4rlLOVCMhndoyQenOq62okgOA3ip3GoC
3DH2UzV0Pvv9NxqRX2FHCTs3drsV+rRTTQ36ZoQ3YbC3cFrrbmxicBLjD3PRNza19yuwyy9zEVs4
JvRaxQxEKNEz2oFNQf3zXc7qsSetVzmMV6oM/jQ8nBhC4Dc6fayCnTuvJE9HR2jbko2jbZo3ItNK
Ucc7y6REd6u3HG3VGpJTxU0z5dU7OvlfSFa3agJFKvhhhZLuSi8GNJKa+zSa8mfea5+yNo+xZ7WX
ftwVVfjgOOOez75qdB1+ESQw0PR43KDTvVTw37lqLA1uBIuLUGpPIGe89ayNW1dhUhl6stwqscWi
c0aDgtGZBRca95xRGETmHiWC0Rbf+bCMfVqkAq7xHfTGZy+eFby5nuXH1lagvaPGM/1iwOytNPnp
pQhohYs2vzbm0c9mMRwSxADeV5I/4Et4S42sYbxzKgeWtG42JfsaoyBTJFBgI82BSY03CvsC+LZH
7FqrmUR3aBWORQ5Hkb4Gmc2oiSObXFX7e9SQ8Br5kK6RtD85sXg1Wb0geDCvdpbw8GZLnkSgTLGl
RORHTOMOJMyKnHL0M9fIIHm2+i6dPVzseCtV+ou8RlbKdYeUYnbUxmutmgUgDbYLRZ/heLSeGrLC
55QeuAMUotkm+opiehapOPVomGcG87vIw5KmA2UJkXcjqos/WXqdsIdikdeEth4091dNPhUATXxm
IZGuA6Um2JdHCaejGqEPqW4Z6ZrONskH6tPoh7LdB+IhtvPkRge9ra4FCpOez1s7AVvSEGCBXdbc
gUn0xnN/5CKckYfQo0MDHDgMEsBorvcCRLg5BxEnuFQy2AaeeZM1RYau+pPuEcLgxvV1xiqyjQeE
cB7WelurfNFHHL8k0hiZ8y6se1Stx9wZf0wxcr4S68UqZrXC3rxWILLRfuwip/bDMAE6aEOlQE4N
jDKF9Lcswjpn8caRlqi7yQnLcVsk3xynPevgjdVyDSTdYOwiE6tpEQPXajIaewP3cxfNvjVArg5o
hKDxLzq4/qMBXFvgkOExHrylBR4LB40wwcLDsQ992n9v07a8RLvHChMY35kIyQKopxet402skY4D
GHr25Ii/tVQFO6CSb+hO+3ZIb05G2dijOBmHCUliyNIWRbcfYks5T2O2d7p9Jb2U3QBxz1UKXint
xIZOL0QOIX+iIcVCGLetn2aEWkVE8ZzKwLzZKIXiAVdQaxifQcWECz/vxZCBth9m/GeGkwvfmYrh
njFWq8qTi4bQTvRPgtfrLgz3TG3GlcME8jAZkAvZ7xy9UFprwyG7uctKfib5GCTZXVehmK147YWc
EBN1xpth1vdTN+ibAk/pbSb2D2bGISqM+ZjNltiYE9Q53NetFE9VEHaU69Gwncb6vQ6bfB8jL7Rr
rnPK6g8jIKdALFr9priysq2PhD6/e4CMcacXOzfyvrDNv87gTpPE+DUJY9o7EywlyXUw9KnLCmD2
pT3dK70HHcaIoKyt9NRY+SG4a0Tm3uvDfBqUFV4srF0bjK6Zr6qsO1WV9QAfunkwF8jP5Cgeh3PP
mHywl5YZcQFF57m0PFg/kmxvVxb6RkhRnFRJ1pqGcbAoOEnwHuS70jKt3UiZUuXaeg7RsMzg4LZV
tHjlKZ52Y43j23OH2R+a3vIrXfPop5uTpRfOrsfFvNG43FeGtlRM5nFB2pHroJ8A+QKbwOy4bmM0
+a2odkD1vRXC4+JuaPABNkfetyUmXOfvmYWtKeqQ2Bv9Ps+tR059NvDsOCxTiUOBennl2hJ6Hjiv
NGBPVRbxsTZowQSCr5UJA7SL9DfFi9z0giGuJmN5kho6K31OrbsKLXMQVwSbUzfyO7mL0iY42XH6
kjTjMclTBk45SFjADkRrxE+Zy+JwTPIPSGbbse936ZQ/xEjW3UjbexmziM4ay6tbQ1fyovVgc2vD
mMJJ7Q3TFsgaWOCRGXZhwnexx+8mMy+JgrPdIxtUQRHvgiC7H0oQdoL7wJex+yXD6jyYkQGTOjtY
Rvleggdfu0yqceex/HZQP+it/OUE+gAyK2Uc0m5jWTlIw3t9M3YO+MYq/HbT4jGb2ZKpZaluUOpY
o/fiRfFHYBGFY0jUdd7IXVGIhHyfLkbpwnlDfAPAsoTfJsR1duIcjakmMVDSq2joazAS7gksADbV
JxYHhbg0BkcbxTZIFyUYStuEOuHAPA/h9DiYMS6h6N0L0ezOaQ5TM9pEBCbtHAp4guxsP0B129oS
Mf7k2schxTXeyPEiyvoEKRF1DvrUjpXxf47QMv8tIo6IRsdxbWMJIiQEbAl1/l8BWkxleu33oryg
mnryuI4n05vfJ5TWK2zxp5KkozuR2N6JXZXayNl+p0zo9xM3/z1tyGNbyfK11VAqpbrLUnqRWZF8
czLhy/A0wYyitYzvtUpwl8ePltLEA1hamzNZlRdDmACpiBLB7F8gI80ZG0+peStC5rVFCTEIesuL
lRglmxyk2RUCxlVUjFfN7Ip1KWS9Z6PVXCtn82c2bNxiigr1gnWVOaVY11DE1d7kXAK8kZv//OYZ
/xbb5ghqXgfEt6GbtvGvAdEGFzZqHA3tnFnbS7COswnKzjs2Lst6UD/g/gXEnFn5U9UgeagMb1sg
paXAnI4qBVFisNBDCxduUy2iEyMrb63X8V6plMCMEKKRiM1DUhHOkYwMTY0Godq6K6vKrwEm3Vtd
jWFajjsvN82TUWaEAA8Oe9U89J7cSfPR9Lr3dTfWWxdA9v8jf016/xb57TBAEcLQ9SXI0jb/5epB
swiixUCqS5oXjprSlrcyiE5Jq0U/LNbezAtD9no5O/kKy8yryqKvoRkRB8W06yKLa0ZXBW2SBhh5
g5p64mwqprsUdAsuoBBXVWehTWV2+DtCeoYvhlL1GBE5s8co39xHNh/0BvybWYIYSUm3OVNZvBuq
+GjU8AqUeQEDNro/qqHGu8smp9OT58GTaPpactzy1vY90XS7eSrlU6tJe7vIEzchGvaVafBwNSq9
fMyS8JGuneaPIc/ZiARAKY6+VexU4RG2VUYPA4xfg6h4Zw8rpyakQy5f2A2wzKokEwdE/0uCDSae
Km1g3oGnyVsgR1PQiivz5Pkw9hbFSFkM65o+eYlm7tk+QA6cu5AZdUXxl7v6B9xf72ohc/XIRLgE
0XTMCX/Y15LsZssYPZTA4VtpRt9637vb0YWW1WSI7MKF8F7o5Jf/DmTNUjOFuNyDetE0ie1Oyjsl
qMUUhCb4Kotfaf87vrE2AKRODhEEQdfFAP/d2xgA8wF5UN5FFgscYK4fE5Fg09ZeGPQRDBz8BvL8
+8NY2PKce+JhypzoJy8ORHnHqWoMz0FT2f6QwQL6HbBel31wKtt3InnudBRQe0K/4h1rHO8d2Col
+YRctVLIEeZmq1fcnJvQ0cVHB7pkbdbOxSCm9Y4tEHp4vbmyIXf9IbKOyOmsk6xmFNl2U9yiXkfj
05kfTjk4FPbsYqZlocdY/dOYRrlrezH6PXSy+1n9gph65vrMCS0o5ouuh9XGqxELgBME9VbW0X3e
ix9xGaewXcAbRYtoQS2lM/s96JaQMi+uje5NjCwwG0M9pXO9QCerhjkk9HGwIfVPwRGSJuNdvXih
5wkpdKoRosjIZaVHQn+2G5jzE5prf45gLlrG3BwgmhW3pgcaXeEo9pWTCJrc3kK5j2EwMAdWK+GQ
4geo0+3vw++//imOvPn7f/PnX2U1Keqk9l/++PenMud//718zf98zj9/xd8v8S8FXvC7/Y+ftfsq
797zr+ZfP+mfvjP/+j9enf/evv/TH5aUina6777U9PDVdFn7+1WEX+Xymf+/f/mXr9/f5Wmqvv72
x6+yK9rlu4VxWfzxj786fP7tD+mQo/lf//v7/+Mvlx/gb3/cxeGXit//7Su+3puWLzb/yrRCLIel
gbPbXfIqh6/lb/S/2qxUAFVY0jIkWQJky/KQaiO+yPir6zEbxIFqSeFAmPzjL03ZLX9l/lVnU2x4
kDVc0zVc1/nj/76y259hrH/+yngn/vHnvxRdfiNNt23+9gd++n850A2BjtuzXdezDFdawvyXhFtQ
JIZKSS8wc+OsAiQNPR6Nk1Pv41yxYk7TYtcVkdoXpdncTlbXtbcpzvOb+zwJQIRr4UwpTMwoGXfw
SdkjAUPz3TGC/U6JeYcqHxFYibkPtSC20oZoT5TSrLO4j4of+C7rP23xMtBvVtbjdDIw+a3kXIKU
jNvo/PtD2+vROW2nYN/i1aNClWe78DwfIw5H5agPuyTH8ZDSuGD8iKEnW736XebVJ2q9+uSOtIKh
HhdP0/xGQETz/NuqHYbzJ+owbJjubA+knCvzpKd2dBZaS4ZWr2XHFk0lSsZ8rzmlvJ9qT9xXbn8L
sXCdeteYrgaP9Ys+6BBfMVPoCpl4zKSGOBjSGg9GSx6TGsathknmaQS1yhLfa7YlTfzUo0v5s3Sh
DsIID/OF5bo23ixNq852wwLHghWg5htpbsGfH5jk3YsYh6w9Xu1E8y5VILxLi1GFTpE/pmqrNwQQ
4C2eD0yL7rJWNpfifz54hhlfWDYGSmsupWM/G0ZjpZc+K18xQmvo3ezMRdab2AYS/uGTCzPGJGiR
0yRw2vomSkGGV+ygI9KIQp3IBVKXvmB0D7QODTvFoiOTAdHGTVNx5KOQtjYh51o+NwjfoWSNTtfv
jDj7aekoQlLLafeuMYe3sKWC72GG45OMHOb8pXAJr0vKu9//NU1teacx2VkXk/lVdF5/gumy9ggd
fbCj/JJNdXdeKvl+oJZSHaG+swNQERXWu2oaxmeO8Qi7BiyBPjxrimA9yAzncAb8VJsml+WYiBdL
7xinc7uAfq6Z+gXGxdPq/NAY5n2vhuFY1F58mHWSb4rJu5NdW+wSYe3nOYb2OUJ5GDMLTpcYWZsG
5BWQN0yONhutGQjNgHl+ZRM2o8+M6WavTTblwIjXJDydtbh3SlRGaNewLAW93mR7uCS0cE4DNDfe
4wQUK4tpsfpQJQEFjgi5XSDVr+J5bQkmYq6Hqnqycb4A1YKp10QUmjSytEAZaFOeFYbFMHq0z9BJ
76wYYPE4PA+sfEhJjBF1Gy/KG+Gg97zGIbwfR6TcnpOeUyOgvk7Eo9HJs7LLN7NProF4Y/t7KGoy
FcyeoXlezmQC0gAws2Eyb5q7xqjOevHZl/Ot5x7BrlutcWlDpi4DvM/kpAZWjd7N/KZTK1f2nKWH
OoPDDCNVIWKGkZ2Si8dSn31O95qXoPxUfm+06shcjoBd8y5E12AOcPjqNrs1Cbpew11s/eidIdz+
cJvpgdeEeUEE361LS9kPkMCNYfkc7xQSXM8Yf4o3nLU4FfHl+1Sl93aSkUjm4BKrbIwGsxX3+7lv
nkTkpTePcfx11J4Zb3t3yCQZojb6YdL61252XpygZtfqaL+K8Nc05fXaIsVmSWO6ZtiwN1VYzOsr
mTVohqOmPEWa9/IGQaACoRURCwWD2SiXlTOiS11SI7RUyi3ypmMfhfyodCZ7ocNSyDBmGdwBbR8y
FRjH594Jsf1mi/8AyalmMo3KbP4LN0t/rAFscKtAxO2yXaGF3gG9K+98HDwqHYtW1fJj9q5NWoNk
ZQSNh9wfOnHKe3srLfJLS+dn1HpiH3jIKJPgF34t5NYDQb9A5LhIrvVov3ky6p5TWxEwMLLMB88G
cd+ezg7zqimKuaqy4Eua8XNs51cN6XzQO769TBmERQMaQkGwpvqZ+elD9tGgsPLNEFrjIoaaZ9Hs
cmabXS7OAx2AP+J7QmHC9EKvpocya82jRvrNTte5oktiUIj8Qiiis7USwLd3sTG/50YDATtixtlZ
YKfY7HyVKnivXbFmoVReCwbTfmtBx524x83B0zfuXHg33SDGS1gzQSwFd5pIBlyEc/qssZ666b0n
1wi21yMxMpRq2AlybXHy65ihFJ7FymIUW9nShfQPei5B7scgDssIMavRJS4YIXqNzHY0hmHYjlT+
sc6yybha0/ChDBzXIHZgULtOsE1D/Sjk/RjxQsnTrNd9Q/ALm5hdVOrmlt/jBqxK/BQGNiRANI4R
zm3KQgwerE/X5MwoYBL7xGCPkWG1WWlN/uwo64XWbQMOH7vCWc4whATDG+UVh7BzXoARbXQjJi3C
i34guthxZF+myiVFGGiLZb5n6TnjLFsJ2a3jtIR8aONlzky1qft508XOrsXyx8EXQCViA7HRggYt
b3C2rYJVfqUvY7h5VyjZ3Kcek3n6l5XmzPQco1HdEFBrftyF2crIEGwZ6jWJxHZ4HyAjFLkgD0F3
1l4g2h305q9l1ob78LMN0TA1YfagTEIf8h+aCppNnUW3jO87GRPJHx3eIhcQ7UWIDcczO6uevfEA
yQOLJsp70zELskSY4BoSZWVfx9+paX+7ffnsRvGnWSKqiQf3pnfF3p602RcyDjfJWOxyfDue122h
ejED41RtIvMJ1SgYAbi0kbkyFbiPtsNgNIHaadv8ObeC9TzIu0a6/ui1r1oLQwC5NH5YRCq26wxr
FWAqnn5xHgnI0BErk4ktFQKRKm+3nc0/I4bhUQ7E7WXGtFYyeRBVTF1BpFbW9NsROdQJBgQHdMdU
J21Nvxx9OG/rdmzDixtoo6/FDrcuT17mXLA6Q6/4JPRErMbJ/gESA6Ac31VXeEBw2Nf6NkkBK7Tp
qzSbt54FxkpOIlyTIK6t8diz/bO0mVtjPD9dilCHXAO/hrQenhgG2VerykNyXkRoZS0ZPy+mXCNv
4EeHgssJOvWqkXnpm0oiiALHiHp/zUIB8aYXfWjhIemnYyysrYbdmvShfVfITaGPxxHCMECr22Rx
06GorNT41I68jfoYHDJPJ/OIe5NlnHYW5EWBNY83hEaR2Wh5YNg8suhYAzIT7oMRuo5GZjMjKxkb
r3BJ0x1Rnc3WGOjfG0QYvmmYsKbhX7SWOz/Yo3qM57d2KOZPDbT/qgg7xGjkM7IjTg61x85nnAo6
NihWMxizXVyj/rFKV/NR93cU0/pjxDMhEuO7VuANa4n7W6V1mp5UzLpLjIa7JbPa3rCYXM8wQX4f
r1w9+YdW8A1mi4UWXLvPqtcYLC8iSIT2x0Ja70Gj30BJQ9lwjqK0r/xYfp6h4nHp6/HurYNfdrIs
0DTjOdFeMjJ2XMH+ephRfEQHXF3TpvTcl2GElu8N5Sa3CNkJkuS5dYDnOKQ3Cpn+rKVBGEEZho/G
gLzK9oD7Yk+A1Ih+zwSl5c+I7xD0nnIyrGGBFz9w2V5LqCU7OwMuEzfHhgd3n5gBy4oi3M5j8V2W
v1Bk6SezGeDN6XLaN2ZSslZBgYSJ7qIzGQHNvKRNEroRR9Fb5DGwdVE/iwQOfjjLay9dg0AkKh4F
ctzFpMIyedgCW3+T46ns0X0UGW+AmdhXxyDYj0cB8z2z9+4sFeCzZxi0iRzkQCaAvFLF7poqnPDT
pj6YtTgrt+Xd0wO/RimwT8IU5GLp7pquvY+jrN5rw/QaBEtm3MyNMYzOnjixbwSjLkPS+wZ45z4t
Db9RobuF7Nox6sbFXdjY1XiMshqX+8rzhitDg3darUOAMzw0w/4E88O3U3fbjRhS9KR0L206n83C
fMFl+T0Mw0vMZG/djSSJRRy7AIdXEgspiwfIRt2yCsHyzITVWs/OVPlVDP4Gt0pmEI4zpLjDMKtS
j1XMYsM0eu4bCMaiYgCqzY8EcMKz79pvy4rpg8qP5eaLgCJF0A8966PLnMswY3CfXeZRyYgN7lmB
lqLUjT4yrIbc0PKJB3jlp7z9aKbmx7DTMampPn6sBudZl4NzjqrpOmVwYKsFKhUqaNcFPQhSeyj9
8TMMyM0cmNkWA85eG/s3Nj3ENGsRa+ve0cmg6zcYDB/wezn8SBBA8nMRsvvrGJpey1S/1xgjMpxy
+0dRHS26Dj91jjkeWd2lVG3PfVTcO5X9IsEkSPxhbUCQw+xW+EtJ5CNmcE52eecB+Y6At0/Gvq11
Uj7Z6dwNNXEALVmCq449P+1l4Nteha1wcF6oFPcJEvJEaw+WU9xCTdy8GfFUW2tbq9ABEUv8HgG6
36ZJ0PLmVCCOiSUP3/MLNVyxsmzc8uYQfmNpjVaBWx4k+QBTWT7y7LL2yBD2nZsNQDkvToltCQw4
Y7B5G3JVnqYMTvaYTQGlM0g0kjaKYyytZl0Y+E/qaBL7vEdinNKhyCIw/JgoGa8orxxMXMRzOWLS
VPDkxp1WjyyXu4ZJ/wSUR+bXPFWRP0hVodz158xZTSq/8LsnfUyS+V0SIl90ASlnroO/soP4atdz
7OOJoiVKnpOGo5D5t29Ob6hoIGXhgz16hMbbaOsRj6X+GM6PToenlnhomoQk5hIOvc8gLd68AotX
5Ybk3YfU22CD/apD2ZIjvHAvUWdii1NG6stCYZPhi7Pg1MocAQiZNQntmWanj9qA5y5uCYMDBnhs
pXUg6x4An8xe8Ho/MH9zVqZ7Suoxh8kbPhMKRsyvFz7OWFgmoCxY0nieIef7lEn4qeyh2xkOEsXC
1Yf1Mpyi+uYYpdqtpkL5zsgvNF62CGZbbrTRIgwrnJ8Q/tOIW7Jex51NXIa5WAJq6juZYemhrnY1
QnNn66OF1pOSdMcFr14nHTV5Zlh3Umcc4Rh1z3ELrCpocCgrB4lZdRfkeI5UY6xDA/quFxRkXC4r
ZWd5FHhR+Vpr6RNPOv2UhcnGLc+RqH7SIb2lxM6t+tJgBZZ0D7VVfiKyTgCH829aiXcekuAQ2lA2
KsDnO++HmVTTxku1y2/lAVd4azMUCmLtWAXBVetRvIItSHchVlx7GpjlDDxjTMN56fhhK6YnmyZa
EiCwe28qVTRYZcUeYzm5eV11SiZ3D9fzjagSEK06VcVI+vfGi2gY6QOvTeYeS0/ySIsjaNn1h16n
71OI7goUu75rz1NeWpuywztvIQ9LgEH7IsVJS//G1i9rua2QCGHLohIEmOJPvxH9xtsUVez80vIT
KyJSaBKqORQwMoL1h33bjnf4UKioegFQp5bfdaVACqFnzy0EXo3xhBMBsLT50RcRPuppOWz74hVF
QVQdgaT2j1GdaMi1MF+0My29a4rdPPBpccvOUAVyG7olO3mFaqOPs4854rkXMs/gXDIQ5SbeLxvH
8jZpnVurZHeiiaPk4Ao6dMst6SKOYKC1LSK34eaOiGP2khRuO7qRCJDTqqm1geeMxupbRsVmLCgJ
CeZgxVV15R7L4JZT/3NIQ+CzHgrZSq/IBZH9cQD0hEuY4ghCDw1rhlaMUVxdWaduqr8HLX5sWpT6
dGycrkSlzS5ewaGtkODOxgtyEGfFxkUwknARCmvZvBdOw5y/0rduYn1p0ooO9Ii4Q5c4m+VD6agK
0j6ZtzBaMLKYZ4Knj048PNutXaI1yTFyEk7ZjnW7RrPBcgoCc4TewbdMFuyVxTxQKdCRIYAb0RvY
due52vWwaHkZ+DJTiHYsSEeqhhVjHT+JEQmhyNOgPBghMz9iWFhBXYmRrnaNXeh7h26cwdp4s01y
o2bUGBeRJzzQGl+RmrUrR4cDvtIJ3E52E4+Rk14O35MJoqPS1HZG42GndI+oKL/rpRNlvfiC/Pa9
6BeZssPtVg4/+ak4eALq6rlEWktON/FEkRzXo6h9x8ofej3fO1yn6yW2A5Oe4YykEfIIZBme/UAe
/i3aiiajKfad5gIsJ13Fzw1jX1oOnN+APcnEar0qCdMQNWnks2CQUlU/Gz1kqJllCZwBR+xqrFW9
4SJocLhZezAfop7sY9XpXx583a3kZL/YtVhgaOJS63N3p+LRWmvIDNcO4GlCxrt6uo55xungEe2a
MBl2wMYzrNIOOdUv1GCMnEVnoFRJQcbZtO2aOpgNXa9IjJowhbvaRjMTDpPnS9KdeCjeq+wd2lWw
zTrGBySJnzGlkT5jI86ZHKRdksjlPgmpbNTZKfXH2ATpNDmMCGPZHJmYrydmu2uYYDPyov4ypVya
daReRVDeWXo0YZ1nMhdyhuItqzgKaz1bp6TldJa1seGg+W4qoMaqCRSseggDvDOhEbzGuXiXOuEy
W0PvdkmVwl/qkWzL6AzIGmEW0C3KuvGchMNGmsNH4c2Y2h7Z6z10NY0s0WH1aiD19K7l0RXhdxgC
4ykc8PZpfQ74rtK8NRbNPd45RgINMlEznD8a3slGkZSSi4gLU5e/AhYWNzNvIGQ0+kYNeGvJZ2d2
5jq+PkmcaWjLVpFDYEqBDkoG5RsnfENAFKR1RJyw40ilaBuUsSxpFciJHZQGD0kEJ7weC4pGlHRO
A21+yHNMwK2OYrBGHBO+hk6krZoJEWI09c/YVV81hUkIdzApwFB3wrReJxMIjVFDxIh2KeaNKS6g
EkbfynOkHCmmSbySHtTYEWLSvkpRtCVueUk6+T6M5tFG5LwZphKxHMiLrKjeFE67E2ABG1+4r8/i
rV8MADNarYHss60qnY+itdEPt/YjfMXSj2Fdb2ZXPfRe1u0JuQRwl7hbaZC2aVYyPahOP8xRjlPc
gFE28CB3a8CwS+tYiu5HU98qOhB4xpT0Fta2XAVfBJOI2B02NlZNvf0/HJ1XU9zKGkV/kaqUw+vk
zDCAwbyoDDZSK6vVrfTrz9J5uK5bxzaYGU33F/ZeG9o2BUEYBMHGRPO1dv2bLknZyjXts91xtzuN
tQJj/Nam4E59L/7DzO0PQ8lj7zYYKjGadbZFeLYOd41jpTS8Ew54TiHbBiLjIplXZfE0WPFaz3uy
N56kKhnQA4TAShcdhMAGajdpuB9fWGDNO3tofkT+k4yz2A1e+LtM2nInA+xpRW9na4kJZ/M/xqNu
eoZQ7ZsiVbmaWCr2KTCJkuISORu1zUS6eqH+Zkrgd0jCF2EReB0DRyuDCFxUg3E5jZMnd7RR3ggx
7HQQ3oVIgXHn4ieqSfNg5k9/3pQbtIbjTndfMO/AXAk+noHLZ8h1lIfJk9pFM1lMCh5Dxa1ikgVm
IPp3MChD1fPvTMPZIRW+dWwDAwkvIRZk5Wants6IaSQ0N+aUSBOydxqjxpk2mludeMYeJcdXjg1i
me5yXEk8RkbP8mGgIpj7s7nEstit/qdn7yMYap/h4QkOX4xVM36ZS/k3mcqTXfuPqOoBLDvZZ5fV
LN0HAqaqwuVwj188RcCj5TQvs4vDPYo/5sGI1zUd47pi5qL97AsDN/XzTKBsj8zCHpsn0laCtY0r
H0lxc8KCblX6bo2kN07m8Ol6/q9q6r/MergTJX7zuwkZojAJVifvx6ysT4OyajaqB9PXCa7hE6nl
pDFEXYYcM9eoBI+20+LrNnoOFHta3nsX4tCEJLXgior7hIvIqjcpvO6Dksu11CHvLCteT1WWfLbr
5hL4V2aCj9FrmalpcEtJ6kPwwL8V6DLdikRsphitWoMkjmOTpPKwM5ijBeXf+TyW3nvD+7srMfx7
+bQeiCMPslc2k+zwWsKKsMooPhucALAxSBc14Qy9qia5zlUxbYMcWJ9oYvg5rDOnBvyl23R4PCw+
4LZXbQMSPySHso8/ei0d71fXG7/iJNurWl3rt2KI1DHC4E4Ky8AIpb5OtXpEuqDDaOQzoxUQ7WjL
ZJ/dq8mmPjDwhjA5SA5RRUlo0VfvFKvPFn3hCvui9RwtwUlJ6hBos8JrZR3DEhQEpAxvr1MoI0N7
s8ZouvnIwokKOlZhyj4g/Nf35IGYYGFk2w3nsV5CFvVDoRheT/+7mW1UCWkWrgA9mytTU37VgxBc
0zRtbIrOQmKDru0JXqCyyPruA2pY62PovD9stQFxBbyOSKHKS02WSEjeo1085s7ij3VQzfCGCBYc
03RAuwAPgIzOzmwASLTM/PnriAjNTRSzdhGkj0MjvBMNgClINSc1gIMeW64ApYlbFT4BGh1ILSAR
PC5GUj9Q6d7HAeMrIOhpkzshOLk4mLdO0CIUCrmOhFVtbCsNgbx1wF1ixjKD4+/CZnofTNK3sPrh
jEISgiuuY469d/zuI8h2bB2QWLsdVLVIXmpLAwp2lNqNef0aMTu9EvReRuG9tr0PJ0y+Ejf7B9VX
XDCpP+K2O8uIs7rRcYMzSvxpXWTeVaDGrdEY99aAP8CwpFvZDhIWKoOEvxduaIjy9cCgCK988LY4
/0DJqj2b+Sux0wSKSCjW2ngXLR9JTbAIpvZmAEyG3CsNvn0ybUZKrU3N8HkFj89C0c6ig1y27lKz
B8Pl3ofZVXi/razQq/gXvz3uyQc7t1DLWQNAHhrxYdRzBIkFgEoirc84JIogMGB08YyeHKmOQUNC
eU6ka9mzVQv7zLrYisdyqu6hYT2miYSSxACkEMgDKcEqJpy3EPTwELZwGpNCWpV7ZvKHYBmYc4Ka
/NHZg2eW/S6YzthVD+FsaF5MZaWnFNXo/38Q+yXAFrjksw9trU9+z6SWoCGPP4p2PFODlrsw+dA9
1yKpVmgVeZRbKJF9FdxtJY/1ZOH9d0Fb1v6HW+i/U1Z+YGzfqRh95XKTMmFnGwAOezu53p8xTi9N
whBtHr4aNTyN8DIBBPR3N6CxTrr5azScT2lx1fQTGH9RkrAkWf7LA+0MOHerJeItBYPguvVTowkU
Qj+xjtytjCErDcYyn4wYOvTGN8OkAHxCfhQhRHlttXpdEjhRuOKktWSfESHCSuDZTaqp9v0SuShk
S8QGT80QJb8yQq0PwNZrxBI4+FRLAmhvAYCWAZ9pekgZTj8VFnFmHtU7m/Lq6raNAxrVYeyQLYZx
fHeh8zl6mOfhtQBIl9ZWm5wE4HHGfVCRAc4oP1nPY/bq2pm/KQYGuWOkL9EEBybnkr/oTAc71zKP
jAMbFtaUyIRTByddnbu4FweRw03wTCynYSs25SCI356nXRDNuJ+DucFm+OFCD9/Dwy/WCQ1SbnLd
jwTVH/0sONg5e7ap7TcLIXLnCR5isxt+OkDiq6mEdFcZMwczTlCeH8ZQgV8rbM0uNDHOgdBDEcII
tlxbWT4ea5PNYqC8aGcpQmydDHUK4/1qKand82jLdzXJR56/JHIQB0BI5grZ5ZcXclHalfUhCZXd
B9YNRlJ9SWjDy6G7A3/fuAr+MXOHtZV6Iyuq7tPKLOy8yFrWDrntfvojPPOn9qG0zaY9kSr7B7HW
jxdG7wYetnJEMW5N6lD7w1smnfrUtAgW4t5fIbjkc4t2dy9MtIURgR7AQmGTgjpinCCrc20Z+yQe
2m2ZwVUoA/TDQQYYldcdEjVbPnEDZiz21NLXOivPhGECF5zVfS68jIjMJNiGFSQwNnRbu2u+akaQ
oxdeOg8DQKCDZxzhhDfotUa5xM1s3yf31RzSz7mgEQFU2h7iRJ06N+7XC5PftWm1tCPQYuQYg4ef
rEh/W8kZRexmaPpPnld0bc701jKFZdaQHIIoBZ0dLS3yRYQk3Sp1EIUtV8H0t61y0OIGvKasCPEG
Lky+JrvqJvrrET/FQ/pj9VG8Ll3SL5fCPzSYvYY1E8FEiW/wtkjO+4pR9rqKhLPNZp4zblI8evnN
Up5/8hPjDQLl8+S2T2UyPbFSb47tg8gmAjBam7Rm71m1BE2EDXg3L/sIWlJez87s4CqNFcO4ilJn
dgHSqE2/YAZdxm+s2DXWfIYoLbmoFpDyPrAK8lhGiAJVcempNcrY3sZe8OFw4ZVudnC5iUYZvmQG
1L+wrd90NDzyaDimgpdqxn/j2g14iAmiuvrMIZ5GiBMOnkPLjrhlP+jvxpKnQGXGiiX9SoRab9ED
vPGkPxeGY2+MouKSK4Y3F4mk3ej3ZjLPbRJzurOEVXzftVUl5ipV9od04mc75lQfzeGpd8QtT5pT
G3QP2sqH6MDLCn+Jn6zmNwRgqJs0WnG85OCguupIlgEy6A98TkxWYDCO2Vs3k+rlGJucHC8s+wHn
NKVKhzdqrsKbkUI3ljkb7WSJkzbsLXfxuOqi8ezBi7H46RhWtuEJLsuzHyLuzqLhmhveT4KddpWn
4jiJ6lqO8b5N05dlYxPb8pwYjE9NoMdMevu/Zf+qQtrUqbBgrWeacj6enwe/e5UDioM2ol5LJuvv
tExWluc+1eDFc2V9wTl+fhjad67+EP3Cjap0yGZdEHEUxtk5KPZD0Z8wsSPqR2BhlpDNS9SZc663
eYdiNfUVcVGRcYx0fNB1/ObZ+OMigApO5X6B6cHkL5mYMDuFGyNh/EXTX8GPF7o80A7/Ew2RtMhe
FCP8dTrM0XYc7Qi6nsNnwm9JmTZ+gtmkroYKnTfaQET07XrCIWJhOPl19MV85uL04Ycp8m/VsyQs
IVkpdc4qll+duroOV1ZVn+y0x4Bh3Isk+AhtUj4VeJIxJCwPlZ5t+ExEABU4XbJzTK7xwQX8Qof7
yWGMEyosn8Wg3iobyjeua2OWb6nRPpyYI2BG0tf9UEqaKy0KEjsYOpQ9IhDQZFQf2uQ+HMkqMMyD
7QC2VAh2qHlLNLhzdK3LBtt/aoRX+A120ovN6LZveRR+F42a0MMXvOkjLAMa6xExdPHwpfXkB6iv
URKgdQon55qqMLn6zhn9uHUwevuD2YC96ZxiT1grVYQVyh12/ndRJkfENqeslXLdBXzSc+3eZyzY
x5Jg3FuDz22nm/4ahv5r302kpbF3TW0MTf//kmRIALxEAkwCek5viAnBZJ7iwqiVI00qwYvX0ho2
VVMhNcIEjL+/8meU5WV5hUV0dEX+niFJgDaVOnu0hH9tw3iRYCiANUh+9ua3xA27z8Y0pu6o94ng
X2mahDWYy0A0cWECGyXHucWSqSVW4amTEzaik+8bh5iFHffjzjXyagPa8GlIOgI8YMyeBNijw0Ad
yCnGnMCg7/CFpb6M0fw2glK9jEietyirkGxnAm5Z8Qii7CmqhLhmBjPvgtTLmUO9tux3tCTk9cTS
3frhpSzEtMN5DBEnGHc10vf3xEz2DAfHP0KgORpABNp8P7wa6GrmnDekJWlK5TZB6DEX1hg1N7De
EEaM4Bra0UfYiUvb+b/8kb2hr0mGRsV/dAoZXNCn0zbMZvmM6OBL0AL4BIoPxny3l9QQS3vONhfT
+yhJP8yFnWxrv/tqhlAeJ+LecXGdGzMHvNltWrKvnTqIfgVV+9UmYYVo5BH7bgzWS4/roXE+U1W8
5l36PRvyk7YKlwH+pCaa33UKQAQu5T4Y7Kf4UhUzFWnwBGWVJtdkQZcldn2CZ1bTwBF/5LjFpxu5
lz5mPURKOI717Ib+6aWLqguD2BY5hnpzsfWsYsFBGHXte1eUKzMnZbNc8sEs+RD58BovT1WJuWyy
L8DS2bFlNVQNtjuJjH+WHL4+RXaPPvzN9+VX66JvApq1qZLpkboz/+qsOabFi1Pv4Tf/68foy5lJ
5Iy7bEFCoEkI+90wm1Bw54PUqEN80//N0r5mWQM+Hjp5m11MsyIs8xwkoHvMb5x/K9kHrz6RwIPV
I4rFB7K22nufj/0KMzsyqyVqymHgygAlJqQ0j++Vq15zs7xGhU0kd+FA7J7o3yppw3uCtp3qB8OF
U+8M+2bJm1Dafgsa+6ezxY/HidpJ480vkHWYw7ldkl18QJFmPO+L0L2bmfdKyiWQtGQgVQ7voQx4
8DBbb4S1UHSCv5PCQgehhGsft4ZXefdsUk+OBW4KJF9D0+Hk0ZkQ1Us3J/teIYOxRX0jrHK0gLqa
3XI/VDegltdswIkdw+c0/mU1rnBc920CUH/GpQEEuEWj1Gb/dOtfardot2QhfmQRmzeUeps5DpAS
mDvIsRgJEYu1SYLwh6Gd6b7L0ruThI0HInVRxCq40QRdpupRu9HGs5pnkB4Q8Fxhn2KQYyljMmzO
zmTKbdOXn/4UQuSI2GoU8WUcy1cnB6pnm85amaAYu9C5FBNB1pCy1jZzLT9c7NaAW6gXgwhiifSf
4uXFiLxh1XaLn60ejn0jn/whOGXAfQqQUgvY9wQJ+JQVzSOr+/fJrJkEk/zsGNfWapyX2l3CY9pn
vQH0uscbeo3hJ0B2+O0jFc1cn4qOLVYRIZrDCmQUr6Fn3L2QlRiFJtQPSkQixFFSLKgI3iJgMWAh
yqT74xrzQwxEisDWOXg5c91Ou1c3koQqEblOqZYeZBO+skdf2OJr0k+GvcuoJHKiQ4PTt5pLMJbu
3Unr5xTTeKKNq+lmN+nnVH3zMvkb4Dv2CbyQ+dNyvV0lCPlJ3M+Ih3lgrhsIbGrNqlyYCaKRBygQ
R7MxgnWQyp/eKncqusiUw6lO7W1PUQdekZE8UaBR9t1KiuHaEc+0kn+pNAn7AtKfWOOBHeDZJerM
3Yyz9Zk1PRMctbVGVPuCAD0a3k1gGHerqfmicwIfpiE9onpLI5zppvVUm6Rbmt65+M0i5mGKCkQY
PAUsoQxe3w2tn8IQ0alD67nSHfq0YXyJeWSbgVpn2SBLnlfLmM4FG5lNTTfeROadAcDeJsSZtbgN
iZVOvpqb0+yN/2v6d1YsyJxyMFhijLiMbXPMqumsWfjD+0xutUVXFw1o7+qYlUERxDimOKh9hi+l
FyLIUfsulO+eOR4zi7evQdG4JrHjYnU+uoDxvQ2Hr5m0zGUqwFfx2mvgg6SJO3lCWHJuMtS+qCo1
ozxdE7CLhfEp9MSz4iPqZvkVL86Tbjq4ZIDYUpO9nPOpE/s4Rc5nj+ikn6H5VBgWHXwcW0sxUgFi
Qwc4N9ewqjngiLSj5qW0Q+zpteNjlG/0HK+so+4qRu/tRERdxT10g44lgfL0ShUntyLXWhf9vS2B
NvXRmcEkm3+2OzbKdGCgtbbDDfR4Xp7Ec5f0WNQYxouFR9suxHpu9N2rABrNoroggf3TFR6yE4g/
vanXTu18oSA5WQi5m9R9MF6GaSJHgv4oxZ3Us3c9UHi764jpUYzo6IM5B6hg+4CBccfsu+uds2nz
7hB8P7O3X+dTs7UWgfjwPNY5utz2C3XLq5Hnf6xKbfuFdZJ1Qm68FNmDhD3TOs4piBhIDC0Kijz+
DErWbzOxu0PbP+Uk8W6Wsxoh83ORo/py4GyYybgDwf5mlgx04SpwfxYbmvCj0l8mDorlSDb6+KZs
F/s5aGP8982736bfbZEj9zb4rDgtnrOCmw8G5qfFyg/Jeb1GbQZnPapupS9/G2zEe3LGOC7pFJR+
WoI5uB4ubVv424yWksycVRGpg28WPwNNpVXPb1U3HUcNA55MOibNM0rX2DuLSvzOXIULElxxD4dw
bUaHFsCNnOezKL+KSNwyX/2QA/bF0PfgSaKXA4gjHcKAJiaAdZDWW6efWeYy2wEKktjLY8XLWZUw
aSzmfq0CYlb4F3faJH7/Z0FJLldXHETMhqeXLjbufcL0Mo3Ej5kDTihYibo11Vkw/XNi55ebpsGC
kzxgpwCsIdbGAG+jJyWvA7NSh+JPIMebZzjXsg2/ZB+2K8H4h64VCvdzrUEeQPj4HDx1GsAkjizp
dhxwvGE5tLrRTP5QSIkxeegRN49m5kgWIAmMBsJouF/1U50yuik04OXtVPS7Tlb0v5W56wNeOUf7
n7Fhvce+wfd6jcVMT2K8GCkDU7y9ZEaYB2mGqKTwfdqI39hTy3RHkRMOsbxkVA9WbL70i+BSI/nN
d7IaCmLxYpqWPsVQGOifMEI2isKC/BZ+msnJzW0n+Dd2cw2UpdZ7n/HkPTDkj+kGZ8u2xw3mDAjC
I/hCmcxvvFXHqftDrJVJwOE+kYRU2s2g6bL5ZVHWGQX+REn7sJnYepGYwWkRjSuRh1zj2a9qqeA6
35Br0zLuLviL1Zw6P6ox/hhD9D45cXLM/TA9lCn+59KcZvIIq5uOneeMk0YtWsoqtiw4mixCiZFA
y6ZHeh7AbdVMBRrq+G3uGQ3kYCmJvVYYzbaCUMuzcIgGQEcQMiIMn4jQIfGHHbSlMTXGsGYy+4Ke
+S+r5I858hfA2zsbWbbwFJph1287ZzxkYnYpFFBuzaykr9KhKy2gDTOZrzUoCXIgSAx2MDGQWq6Z
BWHzD9wNtXaGCpYpSkbvKYzEoxRkmvT/L1XQ4XMwnkVT/ThAoMakPtG87avlLwWGqbk3qrtJk7wv
4+rCJ7pZwQ4T29gM+tP/v0jdvMK/uRsj4+rQ637iykv2mWXe3cF942uzj1O7/7+btm9mLlm3RWpk
HNLUENvc8TAOxn6STBSbdDZWbLj2KMZDCq742uH7RD1tfBpD/m6TBrCzZ5+JG6GU63g2pkML+qLk
y+EgS9nPBUCesHH9OBN6HKtvXmFtlIdFPZRmhkUfOBARzX6BQ7Ypt7Ez0iU50a0rO+OcZ/77HBA1
O8MJixKyWyYVPmqKyUNq1dexhpTGJVKQAj9/lcUu98i5qPPUXAe+17GgALUYSn48arC7Uxt45oyA
7JCEU7w1F5ZYVm3yvntUae3uA3RsPZsfFNt1wZ4G8mVEI8rAwS3OHUTehcjFzUCF5dLZHQdvREjW
wnuf6+eB37DHZEvmXMdOtz4GwkI5ZLBo9ntLnEOcNusmZxfrz6yWe9t/sQQimXEmMmX5EUyXpZ9s
cbTVfvwSpNNTJdggmkYVAmciNgaHVn/0+hLTna/3tVJHxYJsSQljxzirfUK465pSqWxlcozN/EmF
MlqCFU+ama4msiqKOtYoPrYjozIvXjiuXcsf0VgFP1SPAVsKVxOYKYL2xm+iYYmYQwAtsn7lXfVe
BuUbE16xi6Yh2EuApBPhBkLU5s2anX0f6H8027ho7OoFlfy/zmCs3HXMffKhZpbKUz5I3MCUoOCf
VHmcoFruRczSDjhouA5QOYX9Y4QHc5Wlu55cxlVeQUSiHJINk/RoY48oAv04kC+RC42ebUz1ijfs
ULWIe+C6EbhkEYvSVOk+MYO/jSjH18ojfo+3d61p5slHaq6KiTbWTgVsPGqpFzvi4gOV8B2jE1Ux
MgRePTZYpGwoMKdk5aGFDL3nNg6RFGvWx+hFu775NJtkXwjiSM2OOHmg8Fz6JESg11AHQ6Jr7lsG
U9oB+h8ReLs2zP2A/uTgOu0d++NPwm6Bf7aGOFcEHsp7jAqItoBmaw8WFAReohGe0qAsIGaBYM04
bwDnIebKmvc2QmSLnMhDr+lDem9wM9Q/pAg5GysbNJE46k3VBKRZPsoiNj8kUKPV4DMcoOD36+cg
yY9I6tHXuM6hmJfKP58/UMA9nNk9FMiKN5mBK0yokPYnVxuRccZyixinSHRgxDzY8+KmtMfdzKu8
Tsfq0Akk5TUGwrkF7a6zBT0F1I1bibDOSo6XuOQgR2GYbrPBRdjUSM5oZWNU9cWJLo3DgPgJ8M68
fCydEDqO1S6Alwr+lzioyrAOo+4/mMKi1OYeysZOXyWpibRA0IF4r1aMe/5Il4RfZH20snCglWXf
SoJ9XCJjkMn2v8BfgWMyUK7MzXOa4L90pofRN3rbcoxJEr9XTPqsjWf7HwyHBPLc5O7kwUc296ya
Si5QYckziw+MqRkJVnFkWdtwojEguCvbaSuu9qaZPwI1n6dSsZo3lv8wsRIOuZbKOlIbzj9GPi6O
sdoqCJgEmLTcrv3IHa1yD9Qj24GdlfrPYCEgSVvDs7AR5kUF8Pd0lB0ZmOqXbTIKkE77mXzyTJeM
zk0CCoQ6T6HrrLLgj1XzBhqy9kkgAEG3TI2muLo2iBVvDrpgRsoNEllMV1pkbwV4x1nH64G5E3gd
YwFOdlxSiENicU/J6Nm5JpmduEKxLCeKcYmbQOPSTND4nK/GBVnazBBxMoKl2yaanjK4sGikRLhP
GBNIP90b9Pwm6eDkw/jZZnKpXCJhXIshYXKTiv2IdGmlZ/eMBo72KcFY2TdbRdbrCaPcPUJHQvOW
QIw0XOzC0A0y4hxW7oiZtbOL07JrnbxyOAwBOgXjyKD+pY6Ht7blzrcmceua7hBaJslXBg4vr9k3
GepVLML+Oqt5oCo4zhRyFVMkU5IVgdxCNfssa36XrsnALAsPkT3hCeD9dyJy5qbIH/ZD1b21nnN3
Jd/Gri6pu9j48LK5NWdrwI2VDTg38y56m23lPZIBxVTIJ2ceNop24TJOwWshCkbQ6alcBpRDk7DX
YvFFz3SY4gInlYl5o27no03xtRlQ9e1yURkfqo+eXNf5zDJkUn3S7Ee3ZqXen6bmCuMUJFGc51v/
OwwUewltw+XCqFyku2akaq+EBc6T1BKarzVF8bExwnLTlWRudZingMI9tyN6EAwl7PU6CancGABV
mNjfkW4ruMiGS6C7n9LCtPONbBlvE/SuuxpidTUH8xcdT7OMP/7FYf5Cp9cGNjujgiWVlZ8CJJV3
vKUvtY6R1/sHWJCgxmxdsOJCByo6eaDpI/FOe4tUHyWxM5Gbp4w4Ae77bPlKnwvP/zcOzWJ7+Bji
qeUYnH5rhWUkozq1HcCW4ak3+tPied05mHOxHqGkjkrjNubTU869xDohzPbLEbsNvVICdEk/hhol
IwHvm9EQf1tq303fommK4DReBxtPMGO7jUWrHbVM99pMUmA2LsDkKdgPFgvZKmcdDG7hJKPeOPrh
dXBSXDgu8ygWifLk28rfYzM5WTmXbpiS0mpMwsIlTU6bbvtDYHQtc3o8JgZ6DXbN8YnSj0ZVCvMS
JlBFJDE6DihyP7X8L42YdDUREfna2Tsi+Yb9OAT/a5HfZet0rLXds7blVVqPDNHYXWaz+wym+KHt
iX2qY70W9NKRRWxPbUUM2cXIZyRj5t4Yxt+xJZ6AuHWxx8D/0zGUI5LI0MeBxYEckXiZ8pnEkM+4
r8NtV4gXV+iGKYXjwHgskKKNPPgO/3qyxex7nd+YvYO/b43uriYfmnXU58+RDpJtUPOvnvIMmTLn
SRfXmBkHsNBDqYur4yL8MqayOw/aJV0To9BRORIRRYt+pwyC7mAbOiKzhdcOLe68C4fMXAk7J1hr
MBTNQlMdC/9zgsziIjugd1CvHoOMq7LaZpXhH/oVOyVzDfxhJC6POFvb3jjYc4oMbX5NyMIKKNFQ
uLD/bQLcSWWN1Qntb2frz4R9zGSH7nEuyCgZjPolqqm++g70nMW8ZAMxhjWZxDr/pybC5AS2eaVC
+1WXIbLk4DMKJWZvgn03TUD2SpjFIzHAqFmjuX2Lkmo7lEH9NDJrXqWIbI6BxhGbBqeJFK1V7fTO
DjJlsomcJ+SCS+QFsuw6BPZuulI9//8LHykoEQ6mO7MdaEV1/ixldeIIv6aR4xzH+tSqqnx+4MFs
nm3a53uWP3fiVxyr+G625G9g37r7U46LZDK9dYQWtI7m4N40XXQXkE9nV4UvifDDlzRBHlmHpjqa
0iRKN3evSR5dcRtlh84TxG0b8T5iD/vid1CiZz1uw8gFeFkOTKSZL5BM1AJQGuhHJKu3sSESuwCQ
uVUOP4/jf2tyNMmJaFIzPWXETfk+EKA6W/6TS1wkggKad7jFJwHZ9V6X697Ksw0e9vw3+MxbV3mA
8Ua7eoD9Ww1OSEiLQKbDawPKD12I7Zu/47Bt+Dy2KOBz54JBfTp5uF5B3cRgcr8zO/nVJy4iRKIO
EGd8t17i74KWtFLqdII0xBLpW1UJrV/Fh22EzpGMNjzjZIY9iAL9Un7EC6kjr5pV0TjtycY2q10g
4t1cOFuhr34QkPoo9eJBLt0zZSz1uDy7ATEGPvnd20VaavABdgL17cj5QPTLlsOIaDSTwrjS2T5N
MLSAM2G8JYr0Bv4iuTHmPiDDAr/Rlr9kONpHu3QfMESuFYS4/fesp0OBEuNmaucUQvI69XE148Hx
Syj+s7pKDcUUp1LO8qnaREHyWsUMBfwq3dl5Fa5yly8+4rjGPCM3XYNd16W38SdwUKETfCyLnJtq
mA6YZWLuyFPfmlZ2g2VcbXHxyFXFl9aTpfG4LPoJX/9Lxo63GoMkvkP0fa5FJGHS0NLEsUlwfZ/+
ZJip2nF2vno0jXBrk5VqS/tX6gGDGJrxhH/DnzIbMMhXNJM1xfehuuWyiMPBeWqwvmw6Swe31g7/
dTWjJLPr/8pKYd4yaErMsr/68582uhbMu3cB9RIaWot3t03pwWjIM3Nfd+ZBUJkMfm3vSyc5lB4k
i7qnW8TYP55mVK2ntJCLyJxFbkjQOqPdkDvfRIlK9c9ZMbHNZX/8KLux3qUTHp/GFvGuTOUV0rRH
sFCw1OcRS2TXJM2JBbXyXuOyCuil7H7dlEwV/KYm5I+J96ZOsncebHSARC0MRikx5ZBV7ja4UUN0
89vli+74IV7nUOjXKmg1JHuqNmELuTUIfdrPnbMNR/KGXe+vmgeXcxwJZGDNf10fFbg9SxKnuIVz
KRCAGXFAECVxDo1xczmnfoMoR0kQOx1mAhe8XqURNCXqwODoNbI6+cAStEOpqnfWMnLTSxRxRWoE
cMt819lu8DFJGzY5rIMxkegr6t8wdrGbMuWCwCjvXTuqo+99Tyjft/YS30DuVfsUpfE2qCz7n23E
L8y4EAwxq7mC/ctY/GFvUS2lEDEmL1w/2a7MGqLSkLnVCFpizxAnXE1HSVZZ7EVklFfN3ax94v16
1gNWynoLy2vh8xCn0It2bo8b0C8IX2V8sLJMYt9p5/h/Oez3qoYfW4HkbiwMdNg8t4AHW3YPw86m
8MBnEt3c0swOJOp6B5ReRFDORKssvxThuye8YVv4LJ9UPFbn2DHfZkErpruY1aQ9Htsy+8iGETNn
2LIXp5V1qGBZew0eRWVqcDfg9xEdqSHmaMg7BRZQGdNs92ZO4slbKT3zZkciP/Q+Q3IfquTzBMlc
siXBIhSii4FqkNfRt4cbQm7iiHhjruh0i8IbDyr6c4Hd3Am4c0J7Jv47ng+zyI6J0LRA0cAEHhG0
eE4Aj2zLPBAnK0OwxlpxjuVtig0gKd38GPd5YjwNnm0g9608/MnlQ3nZP6/gZ4/asbnJxQXk178r
Vpj3xAmNdVf777VTTEfWE/RkKfEnZbqXWuOtrkmXYvsglUOuthVYmzCyGLx35qMLMs6VSDw7QHJW
9LT2gQ3KiH0o0tRSZS2nG8E59VaMAx/UJmLPFld4jWrbWVdUjat40tCLI+LU6PKXLSwq+MrCLBuN
7m2W/7F3Hst1K1u2/SLcQCIzYaq5vaM3ItVBSJQE7z2+vgaoG1U6LIX06rWrwyCPdLQ3N4DMXGvN
Oaaa9xUAYjzZHvNjtiC2m+Yz22a2ioKufnKtEgOHPa5tF+FXFhuA6yez2QqDDdo1mfHWhcmTGPUP
pMGQKWcZ8Vs7+GtD3zbamL65CJNaxo8PcAgOATJioGymuPLyewxaxa6c51v2sgsyB3J6FFigNCS6
d0l0A+W6nD1RChRLbm95LwKDeDPpgxwd6xcngBLheFDjqni6Yk7+ycy6fR9B83EgYzEae0NX6p2t
MjnSkSJqaHaOwsdKPYTZhF+ccVAE7RbRJqGmnTdtip7QanC3q6ZJpxNy5qxN09OYlF8nrZlAEoHA
bBIDgxnVp3pQtyLtvhMlA39OhRxB54bs57Xl6xbD8+AevTx/o/ZNAU7wKY/ZdTRG7jZwDfoHPYIk
hkVIAGzpHyQbbuxE0dbBarqVBN/w1yJIDg5l0jzTEoJUSlV1bieeggESgNvRGa3jQp6wXQUSEa3t
11+J0KjX0rLR0TjfRrLm72j34G4z71z/qQ0comxUSupjX5ya2LTuKDeZ5Bwz+0fdhVcqoZVJyG6I
jAmYH6hT6V/oVOGMwJG0SrzcvoP/UGxqb8YiH7eP0NIAQlPVG/W7/0fRBIeVKVDA4LdHAOO3nHUC
VkD0+lRnlXVD5/W2z6LbSkHNrFT/FBTZfFQUZQg2UfcaNmJ1ciOslklSes7nLjpABbigFNhxwoW5
OZikCssRLSviMEwtV2RXzaSBK+NWUp3iEgisxLoH0GLd0xj4Oivs1gGU+sJmMCmsHGhEPV8wKlOU
0Es7SrCudEFQtQSte52jgn7MLAlQFhEuAngavT6uZF0EZExghqdd+TAl5knGebtLC3ndc9Ds+sCF
zIHU3iUQLjWzz+TQEzQybweLdlpKl4ai+jNlN2kzhvFMgPdd5VZ3zsJ44tR0iFoSlgb2+Qa90U55
jBFmEezxjJwiq7BwLKsVDuIEkTErtWKyXhRdsGck+zUL+GYIuwfRTc+yRSStdOvSZsju2CnEBvBH
vAsS/Qq318e0Xz5NciBNoU8BY4HMyRuqeGShKnP7vabmFEP6aJgEiimBxc9QGjAjgkvN/DLTWKOi
Piu2SYkwCYHwvjfmfpcLuuZ1OMXI+CZoCIG+mMSzGTXIYBYNjHd+sk/tErsH8pUuBT4ymHwW2p9j
Gm81Ed7kzvHgudclDU+3DEjkSOrvqa1YCfVQ7qtMwb2zots4/j5HHRnNHs2rrOERoaLii+o+Cdse
tk1tPnWFcHaeRd6blda35Vw8wXeZdpMV30kLTFJXIrcfK1oVgZuQPbXwA/yFjURnbCfB5Wxh2l3o
JH6ZjCsnZTczuoATB+YLOWUXW2KSnQP7WPnizVKGtSu/dEB911lojfchD6GfyWjb8YYj/0dQIsn0
MTBGNbjYvHnrBbJIRMDJIZHhRYKiRwUt8j3ILewORZvvgre0nt27KFXbKJmTm4ldhfhjH5zEPF17
sggYW950TmTtoiB7NltGAyyrDrIb6FoRSs+gwaFkLEphgR5WzfleVaiuYOExJk4k4KoaklDuYkDp
c8ZFZLzSi46/YUbghmn3traSTwNQZuSAQAP03D06ddOwQmEjlWNJZ1XTjLe7/F6G8WUgn+mqLcTe
0f2V8JCryIbrWNfy4hEfuPctbOtl+Tb3OMYJLtzQ0/8GMewGCfRIpl5Vb9vM2I1DERwr3Oiq9nwc
lTTbCYjCah9zZkpFe2+1LUVyVJ7TjLwGCXOzRYToyBE/fAMRJ/Ct3WDEuzjDAKS6kS9wRxbnitpA
cF6NkF/z3h02NSQgJmD509gF24mO/tpBr2ZYCMaQeB/aGgyaJ/yt5uJUHONih80hdrqzNioyj2Vy
34fobmezvFlKKA5Ea9uA+aDt4D7HtAQ/jcjoHFXyOH5BoGbgfQEc1kUIE2yXgsys9T4PhfnQRdmu
V9np4tnzAwwyuBGu80xaFWDFlrM/4VdpwTRiOXHnElSePczHQePxZui+maraZ8HNNiPcPcsdfzzo
YrjrYjUd/SA55LnLKd6n640sfZ3jS2tb3DqzjcvTU8T9+VgKazP83As0XDAPdxxkaJtNdIJpJtIW
S1K1C7PxRmm5IuKoWifKijZgu1/aDJF7TJO7s9B3A0HjVKVmdJ840kzSg5GIGMzATW+rkxx3XDdd
SwyPy1nBCsGDt1fdEsYMtvhhqNCdgshJV2uUm6jBTWYJSRZ8TTvu+TjB1mYhaGIitp+R49EVm0Hl
Yw/D2rcVbvkS6EysoiHHPOnftXl5pEkZH8bWhHubIMmZrLXBgG1rFiYBmho1HzMBptNa74KpxNbM
wYYtAIspBAGXDJhl1qT2XeG8aOW764EbchML+4eZed5hJnUZ7zvSK4cGmc7QIqQ18W5DGZM2wAwb
6kx+kBlrfkhsfC2cYu+MtMvyOPZ23Ggr/JwIf8uQYJuUGikmbbYy2monFovJHPOKPpVAE+eLjyn7
HAucpb0S956Vv2LAxIm/wEGjqr81kW+v2iU3zEj4S/aMw4/ZKJ0DI1tbqNE2TZVDahsZotb0jDvJ
8XVKT1b9Wpr+GgaKtatxGJVz+ijA1zWQwXoHVyzHJLFB+N/dBI42FsXjur/vUxqc4BJwcGVcraKq
kUIp8JCVph+ZUC1SAa2aap5XRhXaHKJJOoxjEP31okhCJchgHf8utuJLJ+i+cVKe90IztWC8u61G
9ajpQq+FmfqMUtKXqlTPygpxF89gg1I6BcNiK6mAlfmwxpW2v6HuHvbkEtYsXNhty9wFTgIqGmYP
pmNnslCmjrV5YibEGqrDq2pEcsk2sVEmiJExDuCjm5u6MqtjCPJ5Y+bVU1Yqai0Elk4on0CicXdO
Gw/CuI0sc53GEmkX4Q48JOhiYclU9ryczDv31CXyB4DUE8k9wDEmlOi24kZYLPZ9MtTr0a5ntDlQ
nIKvqgZ3EM7eG5WJvzOr/Dllb2RU0FCSGXnELAM5KoLoDvXAeD+HQ3ymqOOLE7wMrLM73b2llktZ
EeQcoIPsRmKiXDfnMTfRpCzjEIImbMZB3us89Prq/Yvo9a7Uo3Go+/RczDj0CS1s6WPbtJcanCD8
MbOsm2U/XXES2y924CSqr4iPvIIDJPdVxEM6BdWuC8RDaBicyHK0b+4dm120z8fkSrfVQRuoK0wf
dKNVU5LOzrfKTY5eSl8jZ7S/dvvhcaY7Tm+mO3kIruk18Hw6i6RS0hgfRZedmzTd6xlEnZ4T1AOt
c3RG5R1ndOkmERgrZ8R37s/0oOrEy7aM56Bb+ZTnU9hztsjfxpyOVc6qGFf2Dxx1bzlUyVpTJomJ
eJUEcZURGpBqSO61Q3vznn5bTKR6VPGPjpEwV4p72qOkQi321ZMmh2zyRpnB+sDiCBCAkflWYU/b
F9GGo2x1ApP0XTvae2jSXQdMc/T9gLorbXbC7hgwEa3SEzD0yF9eppBhSOyl8wmkmndCMQd+rU9u
K1m2u7a/lE0BriCf0Kn11n2fzKcEqxKcXcyYKtvFBwyS02nGxWyrgTxl63M2DyltjiLd9h46tXwY
76zQx2DekUmnSjtbq6Lgo2xmtQ0iYoawgIGxiHx1fv/CYU6fK2PiBCixqw89vKX3PyinW7sJhrMT
fs7dufC3kl7jCXNHKQ/v31p2Xx+CWe+QEvA+tfm506SCj2Eozu9f9DD/+zv8J//+ro5pcK8CJzf3
prsMAnFGMKgRrdOc5+WLKqfm/P6jmTaTt37/+f1P/FgbK4Rx0QbilTgVWWqd2pEuOY5Wvn3/j6xT
1smSRJ14NU1qS7un9y+gTBgf23FG4vMyTV4k3TvPtN6mDJs+1ivUYMPV+5dxRHaJKICfZXesAvIP
ZJ6NKBMn5l7CvHR1wm72/qVUfDd5e8I26lOLruWKaRXVDVbbTdNAe/vvf7bO5hcwzdlBL//Yf/93
q3suCO2+Y2JQy/aeJWBi0BIAu7UosZUxheSGZcMzFQLZf/DGEgwzI2aZm34kruKkkyS8sqrg7HgG
oVNCu5/Ncby0QNCREKLqAIMRfMemAYS3D1lfiarcgMt0bvgNgwMtTTBTaRVe+u4G41oCkjIqj6ky
5xsrx+UFcFm/vsfgpJ78bieMnJpsekUeEeLcnrubRCDXD4DAYkxQ4ZlQjuYYxWF0Dqzm39+9/zcy
4aOff4og67YpNDZhlJ3P8E52heY3UU1WbSB4GaeecMsVfSf59P6jhFPLhMSynnSOU+X9T99/JAjK
Pg7Q4h1iKQvVq9sxVmqrfZR/aHjHXdnr6RQsMVtWo/g0s4jgLT7Y25hFvhsDvF4yf+nklNwI6VJS
6xAvLNGMPpGEn2qv+xHnafKtJZrnTAuCzxzMyR2rEUQZAwFLgb6sFKI+ugMOl7YzHotIN3ud0hoP
PFeeqT3WnplAJKnsigJX3EP/EbdG3Yjbn9+BOqztqt7UFmx7L5rUvR+N03lsp2/vP80zjlqOLTau
EfeZ0PfiuvZ941FUBY9NrNyTG1bmXlek+o44jq5q9q7Ar9vb9y8Sozcgb7s5zUQ5gS3J8F15GeEy
LengTcRf5ycOBsGW7DFzB3JtT3BZSWrZCBxNGvV1lWTVAyT/qzqxklfCejlDeOJ5SHJjHWFteG0X
bhHn00+aKvpE58Al3dCwX724eEpQ19xH7WxdQYdK0cIOzux/Hghu5cBuUSkZ/s6dE2gNQf+VOQn0
Xzm6lMqDuZeT5fB0gmwDW9BuGhziL5HB5W5RdBcTPN1pZrbh6jrYWUabIGabIkZY1J3ptA9GWhFZ
Zlf7xpqdqxCfp1tqj7AbPMsR+3oCynk3FLl3LWFYI7lI1J7dd474t+/5fTAfTJtGOdXh/xj+/y8M
f0v+CeG/+pIH6Zdv35vwV4r/8v/8hPh7sPodNlrTclyJBULA4/8J8Xfdf5mWK6XWjrBcz7T5k39D
/C37X7YUnnKVI+D/s1H/F8TfMv+lHeV5rqu19mgB/28Y/sIksOcn6n9JJ4A65HkevTbN61DQ2cub
+zXQJwssfE+GFx0mG+9CW0VPqAdhvxhbOQ3B1vNjtctZl7edj9R+dEN39cuH9ZsUAcEH84934Jim
NLXSjuu4rFXeh3eQS5E0PbM9hBpI6wLhbbOoDu/ahn3dRtk85YjyhcFyg6WJaKC87TdS0lAZG82B
Rxhf//yG3N+8Hz5zQb+OYAP1/n5/iTgiHGboembLB4s1fEcINkL9yJvXiaiO0HS+mor4dmJNur99
EB/igRQfhDItqZesh+VktryxX14456w1l7YVHVqoeSQNZ/Vw9GbFqdWkreYNuGxaZAwDjzxknQMD
iZea4ezKKbARMmN/0GF8ppHePz38+RNxlkvwy03iaiVNmqRIld/f38d3BmxJkBERZYeENODecTLy
sqFoQ+R7kpFD58Zve6jKy9AnKLt1T3rURft0mmTmP4ak8GzTmu4l3hWaEiAeT26Ea2IolmlBQEB6
1KQl6BWFeMUAUlcp2JT23Fx1Zpuf7fDBhyp/ZiS+lOEcRRs7TLfK53Cf5FvaVMYt7Zn0ITKnFOZK
6gP/YeI/edaI4VXYG02AhPIawqGTlhY2bhoHCSYYIGaxtUsv0DX3pKyh9qxi95g0AH/8WtrPNGp3
Can2K4uh1BezLi7Sof22sK6usfaFyI8Z4Nmtwaip7NmaTSYURXptRO5DbRgIrSOKRLZAbxdbHP9J
dLsoPYJnRZJMm2r958v0IYzj51Ui1dIWLB2m4364f4ye5CDXCNNDUEe8QEwV2FH0EiuCgCKyD39+
tQ9JYMurofRi9Cak7SnWkX/era5GCj9yFx2qaKa27PpsaySmWDl+n+x8m5Y74iuDeELT38SLAPjP
L//hYfn58potW7N8QGYT/3x5B1IDNxYvL7MiuBqr52FSW94rOizlrjsXRsafX9D6sC68v6Kwla1M
4XFatj78wgxv6RGi6zikA0HZsxrWOqEhN5tTdwx68MtMponKTeiOhjQ/4KdF6CgU1mpbi+reMujI
bPY2GNNTmQy7zB5byCj0um1U1nFpww43IF1M3ohcTsT6vvDQW1sYWMjFA+BUqOEvl1AQRfPxuRYE
SLM9aeXZP/O6fllxcAU5MdYNuK4ot9uWx8RuJVQzrdQJxek6oC995NhNWETIo1vgAd5UBFRtic68
arrJ2AW1LNdeTqP7z5+2WK7fhyVHcCvbyhPcIrTk/nl9rcxOgOuDnJWhvJOGcXEGQsAbdPyeV+9n
m+7J6pBOGhytC1z+L6++/OsfX912McW6Fl1uz/7w6jmJpg2ChxL4Li3WDtOuLJQ8cxW8PGyJEQAQ
mMHuDslgtOAMBM4IjmcAGlmXHihYOit/ud+t310rxxKWTV+DzUF9eEu0JAjaHOySZqk3gPdi8NS7
xiENiEPW/Ys7de4lCm66enSueHDz9eik/lUY3wVteiF0gBYdk4TSFyeQsv7J6oZoXw3edEk68h+C
krw9OU+XUiCoGbqnrvZv/j8+VEcKOgquo4WjPqxPc+P65Ivp8qBCE60iqyUmrOAqB4NCnD1aAr2m
bdYRjlAX+NqGAQj2FFysmrRVn/g7qB7m3V/e08eHmn3eNZc1RLiC+//jbaYTRRdCA+VhMgSRX9Gf
HMiQtdEdruqUeJIkzd+a4RCQqrLOgtkjfPXz6LnttkSqdk0mi43UDNWRe1UiKtLC/Zmb9Tb+x+9D
luTHdZZTIZ+ZICjAcWjBqeUA98szmtAOI7eY4MJq6L/bTldtuDtADXXZeAxK61D4c3Q2pgFW4WQf
PF3KW8ePumMD+yd7toziUzJBrqoSxQivvkOhghfN87jmFBYXeLmbwYWvYbXk9AwxDKq2SsIjR0/6
G+TFo2ngNosOMwEBaBnI7ySZ6ZKaijNQ2RfX3JBs/tYuFJSCJjz2h7ilB/+Xy/ThlOouHwKHDw7E
lpYsvh8+hKjQBHqlJh+CG4K4qQyQCCTYV1+oHnEncdJw035EfVS+VihyTn95+d89eyY3B1M3C4LG
+7P5yzXIkBsEkrHfgSGUfxbR5yj0bh36kDcVB6EN9op4H6XkB9iOu28wTq1DvznBtk8YvTrtgTd3
P7vpXx6o9y32wyplEhpnOxxShVAfT85ZBzfQYPRwgGKebtFzO8egiIFxkuhYQo0urDMTgfZkWYye
R0+Bt/MnAmrb0DlMcZDTdDVXtWmT9DTBDktDouU8KGWYZ29Q7u88Ksttq1/xSW1Uv4FLa+L/mk4R
bHefnNLbWjHPEKp2wD3t3Y7wKAXD4GrMypc0rM/eUDJYc5bAIktO+8xtnsrQTo4TVh3Iu3TBnagA
6SqLr+NEM6WfrWpnz/EBiVV6cV1c7gkG6t6Pw22Qg9iTDlDWhNnKMgJVizkIKJ1ZKtre9IzSeAlV
0fJGmo44o9fA0o0v5FDSSA2Aj7+GdAxWCGz9qzSOm6MAwf2XjUN+KGaWG9XVJuB2h/rMVHo5Sf9y
pxh167Z92zWHsCzjnXD78aa1GQdB9zzVQbMP67i8LoEq55OTbvPAVfcoPs7QcgkzCEPyE02U4/Ng
x7jBQ+ovtzxhXpuOvUyeymH6CjsjBeb/AlZd711hNC8R+G5glWswzsGrJgpBqs47kN+FGx2LU95y
9lhMGX95Jn63RXrMV3ksPdt03muGX35TpIfSrBrODmQVOfTqHCZbDbrwPjeKQwHxhk0FrltqehHE
C72UcA3sBnOkvkHfcVcTNmjNhvuX9/VxQV+OpcTlOSafP5JOsRySf3lbpWhQyg9ucUBkzMETpSO+
puwIYHRtZvWnvEtfgBtXf1mlf/Oq1lLGCgcQi+VaH9anzJNMiLKwZJ9At2CnAkIlYE2ZGt4msWMe
JwK9jICp2V+uwm+OwRZ+Y2GRRs3v/fEqQNXqYQYOnOCGr4aLAgVzFWq+tFInQXrNKqTdu+Pu2pfC
AkyW4KsLG0iKipU8COgsCrNlvkpVQhxR9b024r88EeLj/sUFoTziiVCO57GPffho4EMm/Ti29aFB
qs7Eb94kAmk3sgp4voxdiQXoIkzuDR6NvN13BidRq12yTfszGAx5SWx9nRTCPRY5pbhj1agKM3rp
g2GTq/hf0Yu3P1fOXwMNf1NAWUpqj4dEIGBzP5zwDc69smUxP6SJbWym0TyFpdhOBbEFkIv/Uk+8
d1Y+rN4cPLDLaHywFrEl/7xTexmHbZsE9aF24WF3TPcPcD4wfi0WYOcxSowbaNMDPZDdnJfjMTOs
dQV0+i8XSP/mFpI0pYTFVkJB9173/PLEFNqMowoR/sELaTPMynziDW+tYphuUu4l9KLGC8JI6iol
XgDUVvvSr3GoqvalmsrxeSzIJ4vqbyMx6/veK4PrpKloX7hJ8BWrYrVT84ywc2ysAwq0k49H/NIL
gXsljK8yMwjIOHYxrA/oarXhcsBvgx7ENTk87xKpIglidAHe1yhr2OaFWtm97fMXaIKmy3EgaSLn
KMn/SGcTHFVOCZh4aqcWNvtCGSJbENg60cRblv2VdVFzs4faahwLByCvxuAeILwzYjc6/Pl++u0n
6yrLwaZo2s77J//LJ4u6l1yt3MgPI9iuHd9ZG4wtZAYNjX3AlbWP5zz5y1nlvfD9cFtJpTxt87KS
RuGyVP3yorhuOAFNZXEAPDp9rSdAGr7vlw+VpZpdRSsAFbhgJ8XlF5cGXgDuwDnGdjGX+lPXiukY
lY5egQYF5himz+QPITuPyT2hLJCrrLLIbnAv//tPineMMo25JA/esq3+8qY7c6a8c1oCjhWdAnww
gK06+P2ZUAKFKmq9GBHoX+588ZtVW9osnEt8qbMcov75qrTN7aWLkB2qRZPQcczeNB6h3K03vZAL
MAcQxafQzbZZZU/H2eb2b0krS83o02hiH5adn55wYu/dYm4Y3sWQDsDV/22N/81OK22NccgRhIf/
jyrdMzgOjQjaD45f6isH+o6qunOyyHgx8VAvMdjulQQ15JXJrgqKx6LMx4ceMZRJ++FKBN7xz5dL
/PYt0fahcyEo0D+exyHsjuHENP5AMuintGrESXrVXZMtRCAGyGhuq57xMHWDmv1XNuEXV4LkV7rc
qQhPj5S3f35HzseDF0uzpH6TS8scbdzH1TTQNirA2S4OvlToNYrFtDxW+b1DCNqmEV551XegZyKG
4CuV2s5bW3GDN+4hDaf6W+7tk8x8SNCeXFrJgRWhmHUqPV8eeo/jfBzV123gB0yxUzDxblOsQ+mQ
uT4vOIKeMwXd7SdRnpICc4cwPR/VFFTZUDvWehZOiagkQRvWkt7szhM+YQGWIAaUdcD3QLkQAoA0
ukTtRovGsk2oyCqLQn+NTiEBn5J9ElZBm5OUrDX9xv6ElYayIxlOrCDDyfPrdBv4ELlE4DKvLoBx
zPoG9BRiNRvSu6JOWdeNcnf4O60b4ptPkxi/uLk9AaaCS9hm9N6THHJHroZjn1rmGrh2fJhCAiWN
vzbTPjb9l2aaMtn9YK8KbYqPq5S0zaZViD949OCOe7V9UlqdSMQgSbNdpFOVSQtTqdck6G9DGr4r
a5TtKUhBQwUhVpE/3z6/WQmWtgTLgMUNzbn9nyuBQ6vfhbSdHiysaZuxn5+rAabcLLDLe/Z1HHho
pIFj/PlVf3M00tzqnFKZG9DL/LD+TCY2sckCcw4qiuazO9/Zk/w6qfKGFO+btgW/6xhiWJugcv+y
qOj/+Rsrmvm0FmjF2JJG1z9/4ywKjMEc/Rr5CNIKHx70uvIQ6k1hvKvS6bVP2bKiOfmiGqQgNcYY
T8fyNAIvX+uAajAkXGhnml63SXeBGWafU8/0mNg46bXFOYbNhbzNsgoBUvm2+SUQ+DNVMOb3U4LC
sSGRmFi5pn+e7dMg3zQkGbuk4xAMsN+Mxie7opL+1hN1QuAW/LCSOLUrIrQ+6bjODsyskNUp6zYZ
s1s4iOkuTUx7FXW5e6fiFN0vkX0U8tWliYbyE01Yicgxw3SywrMbHwZseXiNj3mByrLs5Lc/X9n3
+/efu7DizEtn1bRIxRb2hxuqUlOjCa8irK23P9VTV9Objo8oZ4wDNRPwiCbvbk0BbprzCXSKuz7H
eFygKNm4UG5WTeOAKs5ruizVrE8h5vQ0btxzyq+b0yAhRg+NLBAoi7YzWGVrovVeLFEA0i8v9OWp
xtzm8ygTmPVo4yI0ZoTuwr4VCPFSj+IxBHWHBgVLFYfKjR2lx840sLYxmYBrasLPCifvUIMVCwLj
tSKr7oIZ/MpHkLMf7L+OvzTdXe65f35ojtbCchgGmpKhy7Lr/HIK8HB3+0EgioOI6Ak6kVfepi11
7eydsiF78EbEqoWA7RDNGatZBUGCHOdVy+TsyfNfJ2/x2zbOs+z1cG5DGzZE4S+5aqF/UINoruF1
60yalBS0I6ZhfI3dU2hLklkTBjU4a57JDkU7G6Swvl6qtpe3xfeChvwScgjPPzB7qOfptxiyhsoq
CG2lQxXr1ufS8Q+eg/eOSVqMEtbbpNZgb5FoHty+29JMv0oXdUSH5l4OSDJHxLLdIl0a4QG2XnxV
hhV7Q6oyUHyYeKfmEQMD0acieYLQ+TgW8paO3b03IkUIoOJiOrPuXdwnQZ15N9C5V7321o2h1xII
vE9g2cUvhx9BDlu+7uCY54MicTAB2Cvp9osEBWSCRyyp5u+loXknZgD3KMIxA0LNXg92+3U2MeoP
fr4xID0dmhiw/BDb941rx+u+4wb5hgDa2ARj/WNKjTecSltD+/skTH+UTvijD9CYw1VKVwLcS15n
BTBAK9kkcc2qQUb6OhLEnZVetqm+lEke4HVzv8e+ePCdjEDtZFhbg3+n/GKJlmj9bUgtvW5N+UCk
A9yBdLjNSpLQ+8Z+gszVs3jMeGcBWwLeqrZ9Nzsr57uENotHVBVbrq2bw3KYA8BLUavBxYxHP3Ov
lds9JyVG09nr3AUenaxcBZEEXGG6qYAERTZhDaxg6yHFboH1mpiZKWUc/j3kzHGJCuuJs/62FeG5
h+azadzYW/umLTd2z1QT0uU37AjuqjCShZ5kbMypwdVJ03M9mLTla2ORilIoAS9G2gkShTQHF1kI
uS0QS7rN4JcwHkgjc7N6P8Wzvkraol7bKEIxOb01TTefrDE6Jw7p3Q4FEWzmVeOg/8T1X6H2jPCU
EKxYBhYQxmAAZSaa2yG99eqkvoxB3x6D1iZsDY5PapOd10xog1INwFvjBg+y/NRMgXtlZKjHc2QE
28zG8zKFBgpSIoOJBj4EofiBS8W7WDFONyzWhMYZcX8e6TEcZO8tNjW5d/Pqk2HkBPOiOCAtqZ3x
ARFwlPfisWrBf1JMbULaVhsxDm+yKF+6EgWrbi349qk/r8XkZoTcGQtwHceLE4WHCXJehxiv7BpE
7gPxdl5WfVM1Mp0ohxkQ3A2jaRyygCjCdOphE6Epc6Lq2nM/W5kf0TF0r7m7g7WmNcVIB91Vi8pv
JXtn76b23nfzb0Qstet4ZqcZwNQlA8EhJC+vLMe+liVXMzBIuYSivvJm0g7UI3bGHLkOWrgihVkv
Qa3RBtH7fiR3bgrVdVE1t3HN2FLW1p0ddN8dtyJnbLyu2ulVhN61IWpCeYOg2AXDM+fUHbDPJ0eW
2C/Si0Hg82ocMNUItOo7nxRGSJFoA7IDcTNf6JlGKMymgwW0OJwkwDLGVWCssUzSmRJR+JZN3Yyo
sBVrqB0WSNstUtEFYMd/zUOkWx2rQ9mAKgOEhOcFr3R5E7o5sieNV6YiZwtA8bHu/PYsGjymDjB+
J0cEyblOq9Ji+g62ejb0g04iBwe2d6GhG21swbPjkSOXImbfmVl0gz17tBaYL0gP0ZiPbQxzUjl4
hXMQnWywag+IEXGt6R9nyymuEvJnrHK5vefmgmP9OmrqF/RXh8xfInfDrQQGgsK7ewPVRPhjr8/l
aFw4csnVYA/MkparNPe3vpxfTBcnXpLHb65Bo2JQJOyG5l0Y7cIQMa0R7Bwngtac9zunTE8YKi9C
ffVGthbW7K+1xYocN1m46/s2Wsc0j9AezvUKRfHrJK0lHyyliE1SqDUYZWsLB4g/pmSoglMgDHPM
V7SjDgHdPc4txZWdJWDJgiDYJMjcT2bYv0zYIlJIElpxtUg7+u5p/TYS2eXMmNTIF1euhR7XNAHX
8ow/zRNXndwF27Oum5neMjVatiFR9HGuh7OZcPjp5+Qbism1pfBKVQX6cKH7o9WH2bGdOQ/UFUkz
nvs6qPQhkfYjlfR6qsRtMNDcJrCvmvDv4KWCrR5DYmJ4F5ouLHnaGlX2RqhbRQy2Oa/DonikdIo3
Zq95QkGWr2MmrhtzsOExWP2hJ9YkdUe5IeaDvC8nP+E42ECBzC59VbIlTN7RM/xNoUrJrlOLFSkm
GiJpvTJ6+X2yFarm7hMn2Eejivnsl3WuB+ZgzON2MNkxTB1d0JVM2BEsVKKItdvxiJfsxSMlRtFb
w/ByFwK8ZPeKCPulhK9NTJJFFz5ONZnn8G2AC0tEsd5t4cMbzOQnLTAy53OP3L8aHssue6Z4aVZT
FIPgRLGZG0/FSBWM8uLNFhEawthHBV4/as01NGT+mbi4XV06V3SBPg9evIdL8GxlvPMFtO+y4A/V
GG1iH4MWDEiMgqtwbD6TgvlpMtyjgQUYuXdI0Am7THwbU5SuZJkAESP9VpUmMbDxtcaA7Cx7rEED
rsK1T5eWnWDcVpV9UCUo3cj6Vjn2rpcIrEsc1S38CbRO8jEOE7rKgr/ls4YP11AoERQrXg07zhKz
E6wywWFHuik8MomLR5A0p1B/2OhK0WXj5W2sq6oYnzsxPPEcAgWbwn0PzgqM+DrrzDstCPxR5m6M
US3CI/5h5SQUDhzkyEAjmwKXqxkT+Tir/Ug2CbDFGhOtJEYowMOahd0OTDYEMt/YKyt5DosAvRj7
7roaQGApODx2u3fb7GHsw08degpwf5hgMUXj/zQrwrNGkqssC1SXGL5BWDhXMybKMXiK/5Oj82hu
FQmj6C+iCpq8RQJl57yh3rP9yKmBJvz6OcxiZjFTZcuS6P7Cvec62FeWMmXipcAf52m9RWvgVieQ
i+fezdm6QxW2Ue8HcwJj2m9TFOtT9qPP7JuK2KV7WnBzMGcrjGE6tKTD49k5Qd88i6EFdjAVAN28
gWJgdmFJlodRpDL4H/XfbYE+eZ2ABSdLw4X30DjMgSvPA/b9CmWo2LkW+ZMU06Cb1xRrgRWm5DRA
8X5fPQIHu5mPEVw5TfbTus7xzvKz7kAaKWXbDCa3gI4EYXoNsB/LqOjL+97pBNbg5pK769lLvIdi
GaKp5eit8uXvULblKQU2i39bDpgZFQSyvPF3o6AEJ3IILfRabtmKv6MEzj6CEQ5s7N4T1vgd+YOA
zvDbNsonPsBzc3jyKQMrIEqQ61LsB5ywvZ9NOFgz45Z4uX5d7FdGxHeeM92IZ7VCnfslxUAfeA5w
HpLlswyey+qwivZ4d066SXFQoLPCSzKGmoFxNp2xQPVag8AY9glw/4epinG/m0ZG4qe5IxJCBp3R
t5xby17oJdPkeY5x6OUPssb7YVYtLnaPqOiZOmtHOXFrK326bMXV0Bwr34D7WSgWlZQ4FGMmoJNH
KZyBgTTsDVuKJ4Zo055hJpDDlhCUufMPDtnyXUtJ3SxTy72pnxzSsHBn1azOSvdC/h10rYLVaK7f
acgwDYXnPF7ikbYaBYBFt+0kD0MHwguAIqP6AyoBSYorjzqPbZ2oL5vB82UlK5CblnsShiFuvphk
RTUfJ1P8AIQuCZPfexNUjdlx3wuwbIGr8KWYiXm3FNoPuQjhmph/k+arUU0kdWwa7VBjFxmMQJDx
hi0hYqJGVW2/YW+odvX4qqzpcQB0Hna2dhoHINHqTz5SKGlYejGe6gSOVVG6nvOF18amB+81jwdx
uvewek4uyLYebwmsCgevWPtLFrduwpRKGZqHyYNI/8yW9C9sZkZWa/oLn6mVcrEk6088EWSCLwvW
O2Q8ui2faNJyAsKBsIEyYqJ2lQi6lZ+ybfW8D54ePpCLbPFBkUI0jBAx1oaoGCtZ9qOLTxunxa3T
zKBr9Rfm15uF0vwiqS0yu+mj9OIn2Bc/owFUuYX5JiQX0wzZI9NNKpE6LHEGkQ1DDi0x925xJBTw
HmzDxqyuP4mG7Xa9dTcTEE3VURzqNfuOjfqVt/Nu+n8U0pPH3gx3ud0REb1ylnc1nKSVbGfIChaQ
yfyWlZ4gekF5UI8MluAm6yNTPOLf/x2GBagcgTmh8Bn4xcmD6jnLGM+swG/Cro9/Gc2yHHeMtz63
HrFDHkRLHUlw3bNegd7zAC+RelB4XNw6szjvTGAbJSS1SNBn6P4dBhqqPXua9ro0hzl27zuwKWx/
U/aJ+IfrFucB63pr/fHm+Kwv2clXg7lXDVgyWv2IouDWJ9iGjEZ7Xwsds2KDNdAu/qaT/bxOgnbN
ZY/htz9LoU7YmU0oD1wNmg9LZAI9E0uAYKmv73nlFX/cE5RmIuM9gHp0F1OosIyEDjVOXcMgn9cx
dPyD53DA8kAXDv/R8NOn0Su0YEjpFrBm/Hputu5nt7hbUwvHqbtefGUT8No5GqFUS4+bFCUzAybv
fnXqZxb+J2fsf2Njs0Yb6c1svX8j4J79nCMjvveJaWeK0sGwneuzbPv4KkuzICUJvaAprxq9XqGc
o2ir9WoRl+Ej6yKTtoenCsQq733rwtC7xmGcM8mq5vTizHZk9vb7mvCctOTvUi20J9x1cVkfUbTi
cR7oQTUiJftfa7T+mCUBFq1dn0sjA4nAj8Y89l7H+E6nkeeGs04+D8Qvkntco22EIWvU2Vkb7JdC
QI7WGJUFhsKIW0vnW1vtH1kR91oveI4G1/3NW2MjWGr7ce2wKWYjRVTvf9ZpGww46B2surot+uik
aUPFmrdjSt9qJ+LUGfWVJbs/TvQpkRSDLlmrMWEmx6bP3ydg93zhPrkuo3Vtnu16n0wz7pXMIisu
pwAx+pHwcL5K7fqG8NPeM0WjeeU0CRpclX7LoQTflGOcvnbI1WthjR394vKHuS5JxcUSaTA2g2qE
5Lw4ZKgOT5UUt8q2IMXEWImws43Hzraf/IqkgZrkYk744VBQdqTtvMsBhteF/6ejjdwnG0iNw+mx
xbS/pUTct5i3DwspKciYSZrSXIOJLgm8CRpR6XggTIz3bHCSyLkCBne3WEJByGT67aTdL3sTiby0
pb4jv6IazGjw9Jel7vxgIGhttywNkWxxLaLY/5y6iewOuiZQ1VbA8KaPGLoAJk/zk1g8n0wne93l
NsSurs+f5yadwx4kZoAVMt5vJhiSj/InF43q3Srqj6IiIc53beLi4f1zyZLRaRrkZVYNOLKNGAsh
XY7idzWdYu/TO6NVN++55xDXlPvEKwuc2gwVKdSpCLAWj9ClDlJuwRyyJzyEIqCnodqzmJ5g22B0
jjXRX7z+Lk7sCZ4uZ29aKmCEzIXZAZTvWTz+EwZv3xY8p8ECxhyYG5E/6U9NMZGWgFQAdghsEvh8
lzFLKFPdVeOXrg8jpzXtuQkPeb2pbAHQXlqMTXnGjDb9MfIUEfOGZckhtcJMqrNDMV/pgtpza3UP
5domIcgCTl9PQAFNq2ciy/unrPlWwxZ4L0m3TvDD4jmqzqk2HWsdLipJEv3OTNVDVZc1ebCtD8zC
ecbwaO51MtFTNHnE1JLDxyFcwgzgj4hpCHPXeU4ZHTGBEj2uPJRQkCkZwdAHkt3ylLq1RWFBKEtG
kixGehhNqc531id58XkZxoMuZmc/LPmOWFmGajUUjdjTnkFn4xI3KfMRsiJVo3xENF8pcc4FalLW
dqTeV8ZPmiV/u9V4nMqqigxSUe914kc10iYPg9d3wVeZkW9gr+9SO3oNHMbGefXcYQkBHORRiR2a
Vox0BL5nRNAZj0spvzzOoqhYKDzHoU9JnAPTz8HVTpDUXWM59z1VT+p+xl32kmZdGBPhBWPexde+
hTNgf6oR59f4tjrTDtkO16sPkm6GbakqB8oJnwOq/l9PAwxZK1gy2cI1Bboj1mzrWgI/2TkpsCW3
KuSj01tHBtHJWVDdXUnlVmpswi6G5Aqp3WKsaxJLJsJFgBmd3B59yph/+prZ70gOuuQpgWHo4194
8Gainl/gFTFV3bSqcwqt1NUZKPuQgnIWdYPzyOy6jNi3ZWSqYkBejPg1nbo3l4VzEJMaHMDvUDtp
1EjH8q9mi160TdLottgDYnkpahu8cJ6cbqLojGMbt9mtze5UXQyHtM5fcEDM4SwpJbzWOMyCjt30
yfl0sxz6GcNYq2/mfV+iA7YSzCVW/1xmPho6GN5RmkBVt2s6YZ8eGxx4YCtiApQDKKHQ0wcP+NBQ
zT1pME2NrbxNd0KnRTBjHxez1T61ixeHo0jEXqYxuU7z4EDk6t5TuIVVbBHCPO/ESIkLQ37gdEJc
QNzOWQ6KGQZbCTAHH/28mNd0RL7MkHqTDBrOcc75cqB08p84gsNcj5FS0dCe5hMzIxsyCYAYo3nV
RH3fzC2YefUZUys/ezVy3rEe7uZhvCRWQVPJ8NYwx2ujkPfaYrFuaalf/GROorIbTsrBAz4tGDNy
MHU7g2jdKLPusyr7oAXoohmVJNEwanvo/mjzwGEuYkKOlc8XByJT5uEQtiAvsh9pEf+NBFQYy9sk
yjvDcyg5y9ndIWWKbKQZZ06MM3s1M5wLA3/5ekSU9aIPBBz055xZ0CGhbynciX6MwJzEeaQqQ6Vg
TfXFk+Vty5rKMrpbHm+/gImFNtLcrz1WVSQbzGhnvkQyWUBIpP11SOczeQ5Ly4xJ9lRYLfqdfQ6n
uSJe4VnkkCJgqm7efl8OnM4YR+VavrVCWVdri6owGgJza6wJvRe4g2ueXa/8EN0cLVSvsemDXcyc
UEHGXqEDHAfcktRTEtmy5d6PdLhuo0WxrsdXTzuwqTKCikYZn7B9yNBP7ERTVkdjMRmV2VQzlrt8
SYOEvLzuwCPPCHcEU3sbt2ZIIfjcjVTCgGjfFPE04awz6HTMh8644Pr5mskUi9xS3cefBWGJkUQQ
Exnjmj9kWjGenBLoE/pLdjSEwIHers+KcZWGg2YHNaxiPhXqJPvuhFG2h6WzjwkD9Q52yNEdebaB
Cb+1DfOPHmRYZHREULYeuDeSVm5+DlZscBZIXlmXnDBqcbexr6YTS2hDYNDmk3/sEn6Ft06fVu9k
l7zyIifNmUdKVr5LsvZRJbo7bLBvyxhC+Rwfs8Z9b1M+mBiGs3A2DpvWcuy5r4Sb4J/1THBTTZad
+m7LS5MtSxhhkDvW7sFyk04GWFGBdwwJqiclGLeC6eeM+4rLSLTqjpr1cYxXeD/aeNWtDutQpRUX
+nHCVjVqnqqcgsxev9ifh35DqZ/H4pYIl9loSrHoDS3U5YaLb8tDIaGxUSy0gbSd0c1ThysRH6e+
eU8Mu7rUFWoy1pWw3omBLQS4OjCGmUxkZPdWvSOk/ORQNO0JWcH6Xq/6wzjlVKQb3BF5wqUoBuOk
k3G385DORfbsOQF5xz160tkhNGr+o5fVL8ttL9Ll6gDYLULo6P7NMWJ1LdmirBL/xKrKP6O7GDdb
YHLsIGvDOqRmQ0uiHxz2YNVg9LdsSntgkA6R6v4SSj4dtlmRA9PwIGeYhzIjc0/rQcxlHXM9GsrO
wztts+xirfHozt3VLltSOAESG3NyVv62C3MYS7J6IT6PP+aQWvbD4sjmgNkb/h9fRIYlvnMaasi+
KrNgt9XM1h1as2Fca/IvN/PZyE1KEfNGWkEKMBFoHASGicQ0TrDNAteGk10/EDI9RuM8y3CsGacr
Jogrj3KBKjbQKvOlr+o/0oVv5QmAzAv5lHwqbCfV/SS9e3scsKVr5DIIJ42WFQt/md0nabucQEF/
IERqomxjxXqlKSEo6PNeYjXJ7PpfnEKwLGH80IIwBk7Fcl0r94bOK8Yhh1aAnOs51NNJXdeWCgyT
xnWGMo4AMg3WoRsePJPbdBqJrmlWIxosggKhGJlRklOirdJlDFW7TjiQaH9jfTeDXLWf9d6lbbSX
ECxIff//v0geKO6Tw1DOaYhUvuN4X/c8fcZT4rndfTeuH2w+qpsNR5e87cqOSh3WgMXEfpAb51cb
4EAbhAuYDoo5ZEisBhPKePoC1oyr91KOA2ueptviSvy9ng8bBsMA5dWwM6dvsivNP+dpxwJ01IAM
cRmht/vuVna+6wyNvSBhEYXxgcatDKfahbjrs46SgqGh2VTGiZUlAMPq4Dewsyikdl06O5G0gJDE
uoTu3XN0QFTYaaP9mrENYE2lPSdDsuEX4e+5mXiVP1YvIVs5s8F8VUtCvCK98MhCG1iDF8Ad8vVS
+mT/6Vbqct2t4kFf0q+KbAVKNjda3H68aBx8a9xP59bdFtlEru91553vOneTJ49i7JhXrYjA0BDs
yv1kNk+z7hHhAyR5ByOGF9xhj6o68Md6rR3M0v+n9/6OMv+gYIoi8yR2y3xUDP8OMwTYneeDV1u0
WB4ss2Di1Vl0TvXyRa12XXvKZVPKb/4A0ry1/DgtrTxNxfhGxq5xzvM68GoUTmpCS6zpFDOJRQBC
b3XmGeXxuWjbu8yGbJ1XBC7Yqo5i4XOjobCkBuwu5FC0Yd8UzDJyfi2jn0wTVyBLdKDrY17V/wR3
ASSzlNy4eeuqywsztSeS9Zrd0I9XLwMWi9jhiz3BLtHzZW9XNKze5Lw5M6kO4wgQe0ieicmBLyIb
0GBygZKiTcFALhtdKE4e9y2rFqZEytJo+ThRV5Osutx4mVqCgRPL/0A4SHicP4cZET+Mufhjhhp+
t00i50HWBWIEMGztYPDjHT8ceuINBvZAWumuR2807yvgK+BMRnJBDIRHFuAk1JoJp7D5kygjRPvo
BqnXuf9HpBOTJIOFmnTnpiMBtKx++roimNzJTnpGTmHetZ8uXP7FonggMAO/rXZOU//RLcf5kBNn
wvYk3o9+fHNzvEcIpUHmF3y5Eqp2La+fGxS7vUf4mPCfEJzsmsp37/rx12z8Hy9mhftZQpTMcpJR
W0oDaoebm1V3epMyQKlZUZScLDQMoZ9bV6mt73x4MOzm6UOs2ZMsCM7LGRmCVyRmcqLyI95iVxFn
pQ/dU92y16/Y58lN0ed2xZs0qzN3in9eVB4VZvNBu/uSZ6Kj+E1F0Mr8hvT2SXcS9VgScQLD8TBh
utkyvpfNvl3vAOC6IXuwkUhCuvm6MWgHB4+0IpqOsn5Xq/6bz+Vd3wmaM5HiNQUapcwmbDUDMMvM
68lUk13l4PohsaC8+nYVW9rM0XUT/Qzwmwp0MK7so1IgjYsb5Kl8dyasYZ6VXVO2P3ZP5diRE0UL
Y7/KRASCRd1FUaA3a3WnMvsi0lw9m0P2EIMjkjMQEj/DKdSur6pgRaS65bHn2pLkeZg9MStt3OWg
Aq81u9ugdkeNXzRdlxodMTJeZsV96Dj8QnOYmImX7efUCjK6ciZVrvcDYihUQoxnS0wA9hjIqbqb
zkumv03mFv8T2w/oiMiPsOJLMlJPxG78UqHzHlRMklFpjLAys0Np/vv/5fHsQ3zjYOJe9h/GGmnF
2pb+C1skLHyOQMcjI18jebJds+cuIeFkcB+Xbog05fENzpkWQL3/s5orTUmtXXTNJEDG9Fg/Wq1O
pID7yaaMBZMTH7tYrUH+kmC1DtMYUHXeHJxVOCGKDHplXE1J+a3P+Z8YZfGHDql1YU6+YDLEhM5T
ZdA1o0WAUumtLoAg9H+D+ORqd3e9q/7FRMddTALnzM57XHTGeGZ3mSYenqpTAzg7+T7PHf1X+wru
UqBwq3OgfnZ9kK0g7RhAgrNTbXUzhwQKe4VHTuRnYiZOtTYyMe6YiZR/DNVdKqf+FVlhXyQYvhov
0bksyzbQWu8Pc8x12KJnrY9aaX7UVxNMQQk5kIUkIwUekNbKfshYtC/8r20kgMjHqjFqeFjfGXaR
IkQwiD1tDFuHQU9Odt9anPNsllHtlL+ma8lDlTQomic9NLf94mp8tx6re9u2HniP7UAC4IvVvaVq
xjY4acoVIvQo3IPTGu/NnL2uSXYDH/ObQmqCMV7+stB6qOyFfV/HZKtpKJTLBeB8Wj9ruVjJQnTC
qjF/Zy2EC1A3sQJp2tEpNOpUt/pjSXBI4jmSy16+oKB7xW6HuY1gLH3uGLVALGPw+qcqO2JmRP3C
ZDMYpz4oYiLfhGDW6tOzo9H6yKqXmceUpdsHJ9qXQlPEfeOAn2uAmfbiDtxOGmZJ+s8wvnSDdh9u
JYvgGRkB6Dw9UJqOoNo4W0ieFgDGyIWb7pYpSOFTD3KUENMPrVa3EohPF5f/8nyT+ZHqMRWN2PVx
8p6DwtpDLaS0B4Qe+HBzyg6XViJzWI/dHBK5iQYUtnfQ2R3PrM6GNn/0qvHZtbPIMf90bDAu84iP
1EOA4/tl0E/DhzVRyrdO0XIA1MjCFCMlFuFUsI4LW34bGLPCpntYi2MhZ4UYm/d66ok80Mlq7dlD
gt/brfn6mbnpPqbMe1ipZEtC3veIzx9IDTHubGFAvRPHeaEHV4mrBQhcurPdXfAu+DuvwwlYqBGl
cz7p+yVpJp7c+Lny4Sxm1odSWhE1z0oXfFURo1GdwRBBKkIg4JYq2gUVwWemYD2dl8Smm7AmdhX5
ysR8dsE0+GQ/ZjjddVq9QktZS7tkIHTQBmbMrriUoQ5uSrSxqxDO6NrNVnFkwaik+xIW9GbsFRMl
IpaDayU8xTp3fXK6ki8HnyaN1Zuy0BOVfgVJrS09lursXFZor4GdophLagRBIhjdFCIJuhdCWfyd
U7DD0zLNCRDkcojUhbfvV8X0EENP4MXEB6/dJxOEA9eqGbKZ52kq1n6/rtWfOHaO9ibjafy3vD1D
V0d2+bKURrHvB9Pe5WmKqqPJjrix14ObC6jv+oUJ7U4Rv93qAtlSX3wNMwKIdKYUx0zB7kRpz6QY
MWsfx7PXlH+amRygyale7Q4ePodJ2OUmr0VYv5C6nm1JDoc7ZF8gXIkYdryDUQHbpFg9WBYMNa9P
HpUq32RL4NGcgJctnAwJoDdeM8xiS0L2qIHAK5XeXjrLq07iL8vgVZ4su//uAX+PMRP+dkQl6z/Y
MSesHy/iIpTgDVXDvm2zlyHtiVqQN6Y/fOeh8Zl4aBvXs5jk2eRkpLKKTC8H/wzm3xzVPVDpOy72
C2YoBjQuu+BV56GYcrnzx+532bjIvahIREEMYw/mEHVd25I9NXDkFJTEjv/VpaztMjeD/VTPr7Cs
sr1n32m2aR+QvvNMEGgU1L2P94BjQsSFDHW65yhLJaeBTl2flgTSybEn6wXRHilPhJJKgyf4vbSP
rYNIYhkHmyKrjvra+jchx8sX9WwN3DzrUrAxHl5Nk5xeAKCYiajIfZPR8SYoNHfbP2y4ZCBsn8RZ
jgiiur51yAOd6lEHOmhscq4EFJTus92liEqd/Axp7Mcb4kvn+Paxn/n2VFeXcpz7jsxuPNFbxEKQ
I795zkrjjrtyXw+ob11m2Ck9VVXlN3P1PtLJeNfQhVAKlpQI7V8x01cOLB27fqU2dx1CJmUWcf1R
rd5QwEBpzKaLHIv5bMxnHli183M+Tk3DnJbCrSdA2PkSMapn6yRs6y6hO87iR+EOCMJcBp6tpjHU
cMHMARP0+/SxtJkpLyKh1nxpCWdqc+2CGWRPEvDduJhPVh6j3+jiSEu3e2t0r2lZALohW31mP172
UF5Gi7tR6AU6kIwk7A6+sZA/JXJCctE7TtGas2QEHkMWSEqj7btD6DrxzjGTX5yI+N7MoQ9Lr32F
UFcG4HRwujdDcsiYfAveFS6zlsfcIaMWdDVzIcLvyvQbeblDLd91kaeRCVZr3o+tIZ83Sd8B7054
mVyzkxC/bmFQYNWjCP5kxWCeOnXwE0dCYP6uKZQ9SUBGpTtEOhJi33jwaS1bC1sSilvVM+VDbqwD
kQj8fJ2CkRmp8hnt6zWYcI3cnlEb2V51Q8UggFdkleWzRaBho5UGbWtFHHGtt7y8/qIPcgrhI9dF
x/o9veva7TqNozqe2DDr/R3U/U3xOX8pc7n3G1jkbh2V8XgTKvnBIu+w+deBCiWsBjLmRtgEvpSr
vqyeJY5bvZaUJ9tbMu1hBYdAJV+WvkHG5BZmoAMJZrXgPsjeRWhHbtTOsUYOR/1m5XTgdaxA6Bgq
MnP/p1sgX3eCohJtXwPNLehJkBzZJ8ND/UhbfM1dGx+WXj+XiXVgGgZyWAEXRdJNcR3OfvsF2vfB
Bc0elIv/TVoskFAiSv7PLURQDWerWu4Tsb6irV3gX1cvC5LObtT2tguvmn2ZCdeC7xq5t0Vb7i1r
PkD2bnY9Y1VidvaUyx+KYpwh5MRnagSIUJxotKGX14zOI1sVmNrqA4btq+HI2/9hDXJMPnQM/a1m
/hg9mz8jZ0Wp+4m3ZwncNtOzOc5cFmrcWWgcBqW+Op3rpjUujmZBWfKvjGJ2g5RMyJW9X4V4i602
9GmLAlkkj2XqaEHSSN5QZZKUjZpqIVFnXRnnQD8lHXchdyd3+JtdZJ19UtyPOYORYRheloLhp41t
YavWB0/uNdHYTLHQM9mJ/WrFYeHAO+4q+1tsAYHjCNm5ggRac23bI4aBMh+4FQtAmtacPGo50iA0
OPdUYMTcWu1bN4LXm8f5Xabmt1kO712BCUIQaBmkvk8b19cL57epAK8wahQZQUxpw5JqvetT4h4k
eqmA6/UfnGJcGfF0wstCQQLSJSLN9WoT0DZuaMycZfM13rZueGBapzyx8OG84P46LSJ9r9mqBp0c
wYyTuWoiyrca56fwmX5pA/9JKxgnpNK4y32FeWOYP/r1mtZuhrJueIRcKgBzuZxKTO6WzsTTY7e3
Ye7/Zvg3dzJKMxtONfrCnUhczl4S/PCLR/biMcDjeg0xCnzABAkrWeSRPgJ3ph7knUiNCB7mHA0t
gz7HOkxr966kqPcVmqt0m78Vyls2JvtOxewnljc+bzcwY6IelJviIkrqbyu3zYPpgFBbkIpHnlFf
W228WE68hW3lZ7Tnd8TSfuixRcMJx8rc4kPtoENRd8AlRNNGhLXuL8faRMc8qOXKhrvmCyefTUNs
MlmDmnmtHkbQpju8YgolClEgsjTCObF4PSu/nJPRKMb5CPKWkdnK22o5q7cveLZF4sHx6jsFcF25
+9Reo7R+9whzODQLohLb+D/mET1aUX9BGnX3DcUrLxaViqHg6Veb8gRdYePiNYh99apV/3KvE5Hu
6u9VY4Vl0/pB3ORJlCzdacgLjXGvdqd681nq8Wu1/m/KIRZKterfMlpvZAeb0DjkP4yyRAPz+dBW
7xwJBcWkIZ2ZKByXhcRy4fKGFUjJakYiwdq1/8YE6YTIL4VYSemYGPoYi22wcyaDXs8c0paQpbYJ
eHpjSpdzuZZ/HVW+VpX4KFN9OsvX5kVTODQ0sh2iehvbJO2MtA6gO70xLDMXoV+WKOThCsG7muYn
0cj2ms+f5bis+4TNXdCtxucgJDkm8VKA6ff+qpq5uYZJjPRhoL92nONAWWW+6yWUzkncrymfcTdY
v5bes+BFpRuZ5DKbXXWHonyA5jCDEmjWZ5SbRNUQXofkkA06/Hk3NskPYgPkMLjsMvvfqlHRJksh
qIQaFJ1iXxTOuG+JdO/V+K9iz3MssEAjJHkfTCpaMBJnku60yMBivXP1/GyyxHmiBP7GXJEEmo3B
GkkHbJJeQ0JHzBrXs8TiF1a+c1kr/5M8+2/CSHbjrFWnxDD5gRkzw2nE3rkM5nFJuHOkTlLTMvqv
7BzO+vScT5PBmUg7odUfzWBpQaqvcldlBcit6WEQqwlRBpFzz9woarDFCdupiTdL8IX2ze+4uMs+
b60TFQ171rpitUPyKkXJSV99JtmTfM2qlBlpxrMDR1t2NJmZ9lXp+0xf4bi4cjlo5bDXTFZPol1P
coDPCnz8wy3UB70v+pwurgjlBUcG6XszsEjGDt0pLld8Ngjh91T1X2lefzprAfG3RBpu5OX7qLfO
3qmI0kuA41HLcBlMZnfS5vFdxCQUixrms2YcwAVQ+TspEZDmY2YV2xtmvZXz8pe2EeFr33pkEeKA
YOR10U3rH51c5Pjo4QaWUpN1VbKSh2xoEFjZYTYsVydd/00Org3frt7LmhEs7qNXSGbzbh2Bq7jk
JsvcgOCXPw/KYeeE7A2WDzUxCDZ7IDtUgVcJR37o3tHJoSvbmmQsR3zU7EYtk8aXxNPXuBk/1jS9
uvZc7LHxHVBSfcRG82nHfQxZStu16BBNrKa7FY9jWPf9tM804OvmHyGq5Ziu4msa7adpnotNAcrv
N6gtZzJL13k5xqn+lHmDfWrnmTnecJ3YCwZYXHR4POleb/t7vSHz2+jYD9krT1jSuAU6rCI/t/r8
YhDuHhix8eZmctcP/PmAd1XABuKF6emh7Vlba4qYkUzZJ9KVDtmWxe7NSG/MRMqzazavDgGSObdW
OJc+ooOLMsUNi2sHSlpf9mtNsEtnFmdpdGEPx3ZyDNIKGBjkKDpxIJzsdv0py+2pwgnSlGSeGfE4
HAcxfZXJC7iCb8uDv5+pId9h2D2TY1TtUsRD11GvCPQpQOuxxbrTvLsUzWvEpqqJZrn84EAfEORy
Ro0Xado3PddKrDBMiowUtAMR3CxIFj0LO5N3nR2Ss/fr5peEO++lXqFXrR1TAddSrHQzF2nqRB6S
y9M3LlTFs/yaxx5Ha8MYcIy1aeMBLLvWNrjxPL6iIMBea2+8kemoU8JO8eidLDiTl4q9VhGv8cUc
8XvGRFUw+SAO3S+Pxtz0O6sb1qtZJPtm9q0Qv/CP603ecYWOrRJ29rLx7XBkTAwzcmaVpBGvu+Im
w3m0TnTG3vdkSjN0Cv3msTsJUiivO3tmQNBNCZcq1+/BThJ7H48V2LIhxnhWAVrt3BuZl0045DrF
W6r0C8qxow5jPF98YsY1+9eAEh8QV4CA26STJqMNIVEaMiWV7CbQdRN+Ye18okbMEsdQ2pJFmSZy
t7pNS5iKqVFsEIaFhu6hNO1Pm1xIM67uhhbdsttaH4go/yVsptk2cWqrCvsT69RDDxSROTOKMuka
UZsgyGBupI2rPDbzGsHas694NJ+6rThExfE1NS2cS1zwrJOrS/s0jn1yqravi13od8XAhVcYFIUW
mX1hqZOpAnZwP4HDweNf3WKL6yZbmSJl1m7z6zbLO9lp/W5UJTvZJftoSrM+rCSNB1an34hxlQTZ
unxq/iMVBD5a4ICj5D525xxvB8FDxJYeMUMphlv1iUqcDqGf/9QWsWA5UnTmj+e4t19wPFnk+VaP
iTsRVcIui1FaHWjWwD1bAdeu/ajUkAD1uknV1vcMU15a+w7i2NuotbRwXoJ7mzWvWZNFiU8c/Te9
isaaeoYCEnB+fKRCQNZjDVkj/9/rHgmq2Wc/YfKZZ77jyD/i+2KQr2nrP6rCscler/Cb3TrXu/XF
X9XiIrFRNAx9dd+K9A4XL+ZqT9f3nSr8M8IBjo78VA284VnpfgtU/owUCBDxp1Tumtb6j7Mz660b
SbPtX2nkO6sZwRnorAededRsyX4hbFnmPDM4/fpedOWtss9NyQ0DCcFKy4fiEMGI79t7bSq9ZDSw
NOsomLmslex1NGxaaW7RQIEBA0OQB+y7CZn40gjKgkADIooy5lUThvc5A2KZx5LMBVSUTV8QlZJY
GavbeS2h48SInLuxHZ89hLALSBjpopdA9NvqhKwcI3PksfKfiC+LpH9AgK+vmtzQaZYz/Ml1X0Ql
EuU0/OIrjfcLwwlbNrcOgSwpCE59zVLxNTfCdBe1T0ri4xwMKi3s6edO7McswnYdQk2OW/XSoadN
tJ4VsvMxHYYXryzhh2RiO+blix5Rh0bOZLEESV8HT0DLmjVKRU4cnAa4QXYbOfmr1owhjFD7bRiW
VAW7m2arhxppd5V6DKoM5hf7LKO71tjaWYNzLYNm17NHnIXrt7y8bjPfxjMdrsO2RQHPqpitsU2a
lFWBUbFksCGdlHLd9BGSJw8HJ8dm5KG3onNaSjh3tvZky11R0pf1TSQvhZF9S6IJaYsaT13j1Qdh
DEREJbsG7RWV5vZ1SGPWRAZ1pyl9wRqSrRI2kAtCA0AAiGwfW8oGmep1K6W4tsNJQ77OoUmnJMNn
MbC9zjOXgqeW+cvcuWfjYdPiBItkT/jBvOAmtgT5RXOpN5jNAUzZBIlvrYoOVJrl136V36SDpW+d
5isuW5/TJcdRrXT1DFMCIYzO24+5H3EeP6Q71bFvwntNZ81cM8U5SR8tA4UrxKBw1Y1EYZiK0oH2
JR2zZy2jfBBFw0PlgYLRrU+R6dzlaORpKKKvz8bXTBEta6UHm5hpiz1Rly+xffPgYcS/qnTikukr
XklV4zEycf6FxiGIgxV73o+2Z98o24a64+1GO/g6jWyPqcSSuEBIVxIfbM9Z1ENyZxRhu5KVzeY7
JVK8v7Htak/2HnglHh0qZv2GsNlgYfAcUzcle7t1VgNOkKtGkZpZtD4h98341aykjjoL9S3RBm1Q
1kuaxgHxO1+ocF9VKvmAoiyhzRB9UyGBNPqEyNgKd3WAsHaMrvG20vGm7Bf4IFAzxWsHje2IEN10
N3rm3LUoc9eGBBRYzQoQBKAymMRVP5LU0mVfez/FmZDltJ/NsEZXsMb1Ifpn3htXrddS58enEJp9
tdZRzFNW/4Z/+5vQNqWhI4W1ZwmddfIRQF6NQ/4Jn9HtYFMn95HE9MVD5ZN7QtYLxf4az0qlOQma
VLzBnoZUSBbNa1H3Yom4ZauzTFxKaDZwxpucwK3xrtrhxOvA6E2IuDxxbwTlY/q5I1FvURRUQK2G
aayr54BhSlLp6JxF0GsrkqJvxzF/rib/mqeoW7J9JeiFTajyqnzhSda7XVDhMsibq1LSz+2ndpfo
6AyobMY8J0gjhln6EYpiZ+vOazIgdSw7ZlC7R5NCKtXMBcFUW7F5ViFq/vAzCQX4mdyxW+T9be+R
bcFq5FwV2sehsl9JIQUQUAjSmkieaaV+W9sTZt5SLSvbXNeEKF5NWHGCSlBN6gnbbVCFT5LUFUa6
eYsm4NYvuITkqZFUwzRKesPObYfzgEmRW+XlxCMkHa0PR3OwAA+KnjT7T9PpvxIUx4ZC1S6nfdJq
7WFo/GQdEtaMr+dGt0J6NBrFoNh7jqKiJnplWMUNDci2Zp+of27t5DV0aXgN5loXQHmmzyMOKyVP
zPXOuoNJwM7VCvEl17yJeAa9ihGeGr0HwthFtWaPYAVe4jmwc6zCD5hbqU/SgZ8P7djyQ5k7x95q
nNXIbLAYAu+mh5qN9GrnhGwJQg9emGi8A2+2OcUm/GK42A/AiwQGwh9mhEOTZOXaSunmyr5dWXW+
bRv9rIjLBFf36EDnQb7e4HmhCE6LkCp2g0bU0dsvMXtOXCaPjg6vurbkB/ie20S27TJtQZlyQyac
l+u65SzZ3m3xFV9x3j0xZd0JjQ0RUjMRpbG2taL9b7oJ3LPqsexEtSzwsLCuHJ5ASHIt3EkgMVhk
FWuFrm9vXSJ8VuZMDMnmGpPM2b64baQve+KhqIXh8wtwuGfeCkERTUPTvi2MgfhjMpWuGtESWd94
zxkFNyIs4gBPxYb2fbRBmwquA58pwii5cBFejmzEMw3lvMwx9eSQIOziJMvoG2Exr8j2z5mJySdI
FyjGm3Pbqbu0ia/d3GahhWuOSEtMTpLwehM/N3KlebgjXO6jdemkbEuNtlpxephOLARpRkHPfjxV
o7d39azcUNCB8nTlu9PKL4LX0acv7ATDBzMKl0WNfzFDNdCP8Ybp6CY1QaC63RlV/RLt43Wk1U+J
5WxI/kw3+FNoxxn8/g0LWrYv0UY3APd0ydbQSqTnpMKsGgerSEW4CJqdz3R1WnB9kuZbn9YrBylS
NJIFUo2Ft+0kixYY6fjAhA+uPsIhY1ug8rKMeGF62mBX8qsyN2DhS4vU4OprR162S8+6zuNXYcj6
im0PAiELrqVbMTbAYbLYq/FyjE64qPs2XEEN8RxuhkCuu2T3nkGDZBtQWuarINWWRob9TDoWayhd
rzc6FsZzgdbdTp2O160br0ZQwZkGPcwIcnrEKbKgsZn8XaqSc4UFdknX7NgwdQVCy05FKRFx2W64
72uzuwtTrLgarQZ2g96KWLtmAztkV1awC7yy8pZjA+fIUtoHEvUobVbZU5t106OBsIcpI4sMlsGl
7Al/1Ya1bNqnKI73WpQRxHVw4TtsEuWb+3HvkiJ1XxtG/TmNiZRXWXzwv3TQLnAsYw1FLiN2vUW7
2dSuB2h/ZaYhJsr9dIWxZ41KKziqylu0IAxI8rEE8pBQrHIrPhcqS2Eo0JIjeOsKHM1TqEANcuFJ
ibS1a8Oi0i2K/DowYJ66qgtnFli2oaRE8B1dr4g3UDqhkQiHOcTJNuDuBqjDhSh3uNO/oNn3+J2s
R/bqEGVoNScVyWKVocxdbN0KYZXHAHPYUsFphtLpxgfLTh9aiy36gG4/K5JrcGt8Mwx3NUnKDxDt
7AX8P4fWU4JUP7IbcrDsk87O54jwalFYgXZKPdY8lE6NQ121y6FUXwxgioOPBc3NqOjXXaafa8kC
FMETL8UAYz4ehmSBzHg6SZ0thTaNj6q/nRE2SWw+TcB/7ykRYFHuvWNWZTztprbBYRqRH48tipSb
YRPSgR6knBZjm7XHQpgvQU+qrGYkAo2nbx4LFEBXmWveGDXUlKfQDppbminhqpKEicPihvGi9PQ+
RDKfJxamhGjOaGZbXKWgLSxhE6U80Et1qoFL0DThoRAZM2n/ELGLuU4nxzxjYthrynsgqEwnSmxB
M8rfpnSyYQmjiVY+OmPcleqmxl+MNYzGFcakz3E8x0t2A2ETfbbsMyQ+M5ce+pC/dBoKJsi/abaY
xtlOjYplCLUtNEBnJBU+FSj/xVWfrIrZQfPafcE+8qpoSm+nuyC0UE8Gq6Qguja2m/6c29ZDVOf+
MRNRs3DIfa9j2kNA3dizTWCxRsflMxuTolqDZLOprU1jUZgIIYPThRyfwZPceJEi+5wITcOnkKOd
e9zBRSL6jfCRXppp/NJl063KqukYF8zzbUQAkT8aqwgpdT2AeQpdHkmpOeMusEEy0rgFvvYNgFa1
t3Nqu4qV4kYUA4Hc4/BcF358beFXWw9W3sBFKFJ3Zbh5u8U9i+ZZOtUd+1bqrgRCLRs9/wKfpGd6
9tzzetJ0UqywLBPd9TE2c4PISa3ZZJ6aMdIe5j75DDfqgy9RgXS6eey5Fzd+5lOuCEVOWN3sfnCZ
Yf0oIDCuOjLs9Z7NXTIO2o2XY8jSm/rQJeGZVZh/Tv1jBE7gCCMsOUQstrm/9hYL7FIQNOr36X1A
INMZuDWECwvEYtYZ3/SUnUikqw+GXneHUDy3o8hgavXqKTHAKyS6j7WXirzjsyfRZXtqjWqV4zde
oHBrd7YXsz8ryn1eWOrUteZwa+Uh6xnQXuHAcrz22GXinKVXX/YQGkxalLludseudLa8DuVJ9G5z
hwV9h3ZqL6lxGmRpftLDceF8dNwXvEfmta5BJYAcJ7ZdHyfXFBjj3i1WVlR7dL0HRmpufSVEpdp6
RrrC1Jjd+VZOvjmiGxgS1SKjtPnB00iXxD0/LZ0iGTeE4jnXrs4DCQNGAJyZhmVXN6+dKZ5ouLs7
K62LpXCpskfWLIyPEXpNKLJLJC7uWAbXyM2+tn4uNtJOTmU7BdfO+LWWmn6rFWKZq9Bg90udISyU
ONQaOT8ZS+CrKZs9XUVxS3Hw65gZ6d2gBezSvLHDWNQjbpZrLQnwS7XxQ+lBaam8BkG4BjaAdydv
nH2evGZTEm9Z+MXYAbX8nEyHYHa0ulaLEIb171VuBP3Zi8tDonUfaGd128g1N3qceXs5exg9JOLs
2OKFkU5IDqADtyzqKh65zbeEeOC8NqgAxl/Lpu8Pth6xJG5dZ1P4lPZCQ+uvsyr8ptt1e+otQ3+A
8ID/ZDKohgdyO1M2dxakoytKl6wX7ZoWo5GNO6HB7xr1SZwDdkudlWIQpF+6tH3ksiYCGNLA+nrZ
xaZxbZdLNXbh3ejkd/hjEI6iZmZJnmyIOWB5/a+iJsW+WZAqmgCbLvGsQtLzpjh1xnyYrV0XYDRw
gR44ufYYza3Uya1qdHC8y9rW1I+te904oFwgTUHOjW5bp/Ouvz8rAkr47ruT01IWSiztUTb8AaTG
Z95Ia4gpLuG+mrGm/f1FGsxVohVqJyOn3+sGOsow7KnMFyhLxxB5rMFbyAvSHaLvlFXoNPeuhnFP
WgJB4e4SnY/xocD+NOmzAAWs871CVN11xl0wOvKFpVEpy25vlrAydVhiIOJ4tifTmz6DOJ7BwQEJ
sX722nhY8usOwJBdi/o2HeMPFQnHxaTDKaMzv7BL9TE2hqdY+TghC+e+d0NrP01IE+z+BSXiF3BQ
+kbQY7lC4Z6s4lQ0u6mPt5PIrD1+ZbFpe+PjENdY+pxiz4phWvqlft8rTH6isoqj41J6Fb1sV64Z
PMkBlqtRUECSGW2rDKuUAzoEq1ffLFhtNldtQhllyux4E4eaC2elfAi7EkVq4beUo7Ia/djokU3J
F0ypq74gLEV6gfFYKwp6SdpFx8wv9mUq8Qxq6DCyySdVdyAnQNebkqOU9o5wdKzFsYnWtJVIG1tv
2HdiJ1GnbH2bVMJk5qHoHl7WAjILGmIqtJL48SsqxY92GqPJHKIb1bQClq5GOUTkz0PauxvT/UoK
/LhDvQI2T3o3Xl9bmArIu6qog455a4NDwixT8e+2SR7dt6lWgohOPo610m6qksnTH0jo7fJ7259m
YS5psKA9WrpmNxHotCCckoNs8xfXHfRdLgIQKtRdu6bbNh7wgbiDiWcEVOTzmoYeQSEbj+ryeWxk
hSrPHQ52SwvL7IJDE6K9rlqR7jtZfWPOVmmXPJqqCNf5wP6kNb39EIhX00NpT4vJIsy2bFdkOVJu
Lc6D73Y3CfpQnNmbyovpTI94dmEUImpB7h+QSrANK+uTT0g6xWpdP4XIr0ntWIsU36trIThBsB2m
hGFh0fJGyH61mrVD+QFxlMsNv050bzkM4adWOE8aaaHAGgo8igGL+jZwq+us657mxHLgtmty2Lov
jocOB01L+pBh9WTjK4K9rRfHWLGZCJrMvjXbPd1lDHZ1fMxU92L3/ec8BRRKJbm/Qe09dG330LOe
JeJ76DFVigdV5jbBZZZxVH13iBt08wBneyAzynhIu31FmRqtAuHBnuina9/lnYttX6wsMwJRKGq5
dHwiYDBIossfdPs6x1u1GHCbxB2h8GMlNXSptntgQ/pFgBrpC+Xt8qFiT660OUhBCz83LkoZdGqM
99A5NciyQOx8CjP/Q9629cZUbrdLLVqBwrHR/rvk/BBRu6HCAv52cDYDOlC0VFWGhy+5ao1bfZxI
YrIodLu1bW+aMV+1Y2stOwqW5z4xbrI+Mu9JBqEd20/HImhYFk67rHKcpTeJ4aa13GItASMicEDC
5SSfDNYK5wlYOas6S32wgPfjooBL1PASvkLwdN3rSHeLcZ7Hu67fu/jBWEsFe0+Ea+AwN30fIiiJ
xzMNYapCNc4WzbfrI821fW1r9pJlb7V3K2ii0iK5ONHZ3kYjC1U8I9VRxVGxMQSHNUtB1bWp0iNY
D4I3ee9toCcgohmM8gZYWnUzJLhrnUDeC4Wsw4xxPqjIjw7Q73h7jqOBGiHRD2gaFXBNcdN1RbY3
8tskH4tDoM82rkrNDfx2o5vZcKVNeYtw+cEJybhrE3RYTmp/sooYz1fc7MF2L0eK7TsbD8SUxdmB
rTCPi54+6Q6MAPJjtyRw5cjhaQrMiwd7yvds5fUdJGVjbarscyas9Ghbhthpvdh0PR1OkEs0IO2B
LI4S/xnOzuEqzVHIGN5RKfhyVuufI4+B14+4mH38cSc2VO6y9gJS1CcxLUuDMEI2UjgFKzYXrfNZ
GdE9pSG1nkKC6mk/nbC03lqmXjywrMRNK45IYxBRlDmiq1yVhL6Xj7kihscmwn0ZCj88hEX5NcIU
D40HgkY3YKhIDOeWgkGwz2z9I10EKql6eIzHtHqwJbYBZPHFqPfbVMv2WQfuegjK8+iLs9u09suY
HFOUrDKZaCgHJzNrm0M3tTcYs6FD9PKJWuA2p9CV4PGk/g/Qt7at3eCQ1QtGuqji3TR61SZgxbvA
e+iwgzgYdEN5UJTc66LbxlKo24xFauuI+ybtrL0Yk52h2MSI3sDwHgbHLLHA93WsMrIha25tpAf4
2BUyDR/zXunBRNC8lWKOACvljafvXwyZaEs2fe3WTLZ2BrBtsKE9ATIO91YWMFbJJO/isH+w/RrM
RbMrYpDdei3Gkx3oMe7lqGIvSOugqpBF+cZ4xDq+kQlyNdcOxnNq6N1OcIFNdIv4liyGsiyi0/cv
fl1v/NTudyxEsmOcTyihYizxeCyJRoudXUay60M2ZuPCVcFA6T29wd7gH1SsHnW7MY5+1J1GOOxb
k1LtlsiEb7rZOJt0IM1q0rB0tnpcfaBwy4vQOaig9D4pVY1XAf8icrKD387CYjqw65lOD4EZanFJ
FMVQsbLs52IzgIIVGlAq86Yrjo1FQtWYlntZZjWlYfioJvZwPFkAETUWm3ik+0VE3zCsx6OP1KLr
g2KJztmAk1N4Gy+HoeMH3oMJa/U+0cQKN/gzsgEQpDiv9rUL5sS5Ip9OPwuN6k7vuvJqnAg58hGE
Mvmwb7dnU3xn7rvUT+7EYJBMT7OeghfgAxOI4Wjx46zIAyrNBmkTlRav8TaEyyExH+zCfhjxZS/C
0Qz20bz51/vi4NUiAkygi3Vm4p2WWRks3aE+eHZfBFcQ16JwH2eklV7lkH2cFLpd5DT6jmVrtZyV
oFY+rSbLfJi8frx3R/bJ9JLtG6fBfO/XauejVN4odxifGz15IJJD3NrygKWn2fsV7FGqf9U2sZmg
wnLoFmaNeox304AETWBntr1wT3E4wGoFrNvD9/CsC7QtA+9N9DDEQlGcuGkzXEjL0o3OWTWE902v
ehBwoH4bY0R57CHTpVr6lR2/2Ho6lp7GUvlSVvEjxX8Ud1mqPpSojU58xFZaxTccbskaoNssOCiG
c5pfU2CulhC5GUhxN9VLZetIcO3ZBWKlzZXRwxhAjrQfqwhTpDl7AjCPr/WR9kw3+U99Oie+ViFp
MhlOUtnwRXec4YmNLh9I7HVnthsZD9mDSUupD3m0Cp2Lmyi6PWnpoOAMYlg8SsBqnUMuCpxYgdsW
J9YAiNk3ddGiyQC4gsC9mz51o4llrXuYBLljIfW9YzvOiJwRLUuMuNmnj70iWpJktbFNlnloBQsF
c3LvpwGpDQNsBKy0+8nHeIjknAgTv8ZL692OoSE+luW66ez6kzf1NQ4GneASo2g+1YC2XBz3joBO
EwNtW4Qx2KLAGAZ8rcL6hIkdDGLn3uoTFCY5gVEaVESZyiokGYh2iBistJ/xn1VJXX0EhKt2lgM3
ZSCO1GDLwavWmdgMVEjLXdoSSjD8Wm1gVVb6r5KcDQcuOxWBwd6loYMqPk1vxjwrr8mJ0W+DwFxT
Rll7ll8+BH3LrnvWnVXobuPKie80LBO59GOYXHRr2wcEf/IjBPsDLXfnQWTaB1PpT57UmhskTNBT
8PzkDYnUbYGyVPhefCgb4J2BRcCsNVSnKTW0x1kEt2hN97UeHf3keZ1axrlFGIgQwAl7dZ/hMfme
IheMsXaOopBJoomPQx/jNEUMfnZ1XovCrVHzTdjJTNzy04slpVgImEkf+xq/dcR7KEoKOEvE1a1q
cAMLjBYoLWJ//CAhjKCKajQRXn//4o3eB1+gCaYDqy+lTsYoL9ethqKVlYy7BC1IZwvpwj6hgXDt
g/YmEdff9T0xObibYhQPqCE02sCrskv6HfEiO5cO1B2jggoJmyfaRTTcCw8BIS38TWvAO9QU46Nj
J7izR+gzsntFodTclyGcPvpN+8CM5NLsy+ojKQb07FwHLF0rWSHic6p65e6baNIAUb8qx0q/RGFE
ZsSMOnKU0W9tMobWZRHj3my0ahVp5VfKHM2+T9xyhXavuwnAFK0sTFsbdCBY/hNZPPL4w+O1HkYj
01aDzWAclBoY52GyE2lh3gocRFexNL0NgiN5ksCWOrPwDrq7N8zRONFnLY+THLdeZCHLcnmHBppx
Co32s0X40AP9M9wt1Xgcp9xbGqPwdmwrsdUO9pcxdoy1HvR3Ts9lk3ZFsTDDWOt06os9F3TqHACE
GxMLYI1g4xxYIIu2yoabxjkZMqsOHSpp1KysHEKqbMh9HllIv2Q4aTZ1xioR4oKgE3sdVSYgN9BB
S1nr12ZFWZpFA11aUnTaz+1rZPUIytns3Tpq2Nk0p08dYKIrvbkpQglLSbPRXgh4V00T3UKSGLey
zNEC4QZmo3oWYwAVrKnYjVjkxglAU0XovVpmbt91TMIIxug+Ium50msfdBPLzvWkt905kk1/EF14
kxfx1zSAuz6aLisUdsxYBAmuV7W+ipGDLi0j2mVFSeU+bngJowowKpMO6uBu0Ev2qElT8vmmLFgX
kdoS04YCz4jTcf2dw4+fqzq2sInow2HlRLOwL11CGEefDSB+ybtcxY+WPngPHvJQSvO1yXK5UXTz
pY6AQiBeg3yJPmSgsrbEMDbr07BxO3Uob1DCbJldw2XDdxTCy29gX+JDixzlylYyfKCWJPDWg0/U
RXJ2Hctn3xVma/zuK0Uf7vsax5UABAjTo+2mT8ZBqyvUT/OfgPc+qb6Jt+vJYUbvBXBrTeN9pacg
MRSWyL3Osp1Fg0+XCO9iF6FnkRZticQHdevBrhN1ccJR0uw9Q3I79R3UhOxOGgWxHGZ7LUGEYrDD
1zoZ0Vbp1bn81pXxl3aAl+yYIQIjUR+0bsRazq+yz+1uTfV2G5Ra82x1SOm0yYD6bzGbloHK9yrL
V7JQ3U3YRxoe/xjzOGqcyICBqU37ScKg8cLCWYhy8veFTz23McHRkNw77QPlYHKdqPq2bkzNsqYa
HGOnk6wRPuc1UpN2KD7TQsiPKFSqtUZh9BgxbA6xrltr2dXlHRb0nZtVX1rwLC9VdkqY8h903b4F
uRpdD8L/5KME3RF08aQVZYtzqW12Mej+ZdfBRYjq2qEmARfBqvXmrIRX3TrS+IqCXTzofrMjXKRY
G3llr6KidR+613Gy7K0TptGV0PLHIlfTI7IDnGNFe5q0pFjbzRT8ImDlb2LgHIuNlk3Gk0E2n3eR
dcLF03TddfOtJbEHVubMgisp3ie1rJZVOz65UwA92gzucOqzapya55j18ELNi1QPI8CRTTNd8DJ1
gIZhBlSobjoBV4W5/Xt4x3//lLna/PN/+P6lKNlWBGF78e0/T9FLXTTFt/Z/5n/27x/7+R/9c/Na
nD9THnz3hx6KjP8uf+Snj+Xof/12y8/t55++WeVt1I63itfu3Wuj0vb7rxC8FvNP/l//8r9ev3/K
w1i+/vnHCyjTdv40MmzzP/76q93XP/8Qgpvy77y8+fP/+sv5HP/8Y5d/jQjU+9dH/fvnXz837Z9/
eM4/TF3QjzSFY8KymKNK+9f5b2z3HxINNu1nE4UifyToOS/qNvzzD8P6B7OIh5LFMsltYhf+x381
hZr/yv6HY+v8T9eRjknTjmjT/3fef+X4/euGcR3++v7HXL85bOU/uSIa2YiOaTkc6uc8ka6MBLOJ
6LdNqOcbBnJ50NPGWXhWYm5+uBR/c4ifA7H+c4iLGJ1AVeA2TGcAexLFS4zVSF98Knjvf/pbJzAH
zP0QiKLcMYwIAOlRR+ftraEyi9ZYqh1c5Q/b3zvERQqhJtIoDuy431amGOmKSPT/IxrQia3L1D2/
f5C3rtJFGs7YNM00tikHCdkArM0oDhEgm2i7fnEWbx1g/v8/XKiyBilN2sa47dscX3qBu+QhgggT
/CI26a3Pv5i9PBmBwaMquGqtMEWINI3jUyjt4fz+9fk5MPA/T5H8+dePHS0hjSZ3VnWTp8G+SVE6
IhKqm09dPQ3eFd4PtM3QbJF2vH/Et54sht6PF8yjG0ZeL/WXrO5EfC3JVqb+S6YsqxXE+fUvAuPe
um4X4Z8N9Eqycgj7CMeyA9IcwSZH5CuLT++fxhsXTr8Y4Y5X6dhxx3ltUponG8SGi/QwF6xi3Xbm
gzoT+IZsrMq79w/4xgldxmaxFCs7Zz5gh4Zi2BchqYFQFRUU5fcP8HMW0r8fBf1iyLvR1OutYv3v
pmMRP/oRC3SECV7iw8sFAkKKByKVdLh//3BivhN/M0fqF+O/dLImsZoRh0EQUAZzpbuBL1wvutFL
NTgk9oAE2uwH4AOjox0l2y4QfVoAYeoXGZB/+ygy1V9MDlWB4cQYMndTUqh8SGj9XVfYZG4aRAm/
SMx+6xAX00OfDJjEyGHdSG2IVqZAI4+qwOVhSaxZN/f+tXzr1l2cSBqMWZdavcXmSpLCVBffwm7c
YZHF8c+29/2DvPUAXpwKmxy7d2k7YE5snGcUN4gXDT39xTz61ilczHOpi06/MWprlRhR9KqzQjrC
nYUHZliAFUzi6tbvn8abz93FlFeA5ymprbEcR0IMu87+IC0oGYENzXXyYKWoQAXL1KbHKbP+MUEM
8P6R37qAFzNfnfZxWcrKAhunkbfELh8FY0lOX/CbB7iY8yRdQHdMY3tl60EKsCLBJIPrISOO+jfO
gAFzMenJmC020iENx9Xo2DdtgQDy3tFM/VeL9r+dVTmA+/PLoXF1pVO9ZCZwfGy+VHpSCM4hoO8s
pjCp0dndhvFk/GLc/O0d4XAXU55XJGaq5OhvCs2dMvBkouxWA4zpbvP+BXtr+F/McYZZ+G5fas6m
bZVst7ld5PqKVJyUqlDU9r+1COE8LgZP6AZl4jqlu6lTc9xp2aRfewG+499Zg/DxlyPGj0adGdLe
KKeCik+B1MRhWZSr37tIF+NCdQ6tAJ3GZpcyDQ/IDFa8WcH4RQKv8fvHeOtOXwwNhaZzRFxB77/p
yDhKR3cAG0cowPSLa/TGnXYvhkYC1asiro9bUNWGh7hTxfoqckvV7hMtzavfu1buxQBxJP4MoQ3k
go0Zekhvqs7N6BmnEX3O7ywJbTZCP4/BzOt6K1YBzyzeGbW0Arsvb0GmQ2UlScxDfKSFHs3BoDDs
31mscciLYeKMXDKqEg69eW7TJrRGoDz5kGrGL94ub8wr7nzXflil46aiC9xz+y1Epg5oAaX1x1RK
yoLgNCNxJgnT0Y8uqqDh4/tP3Hzj/7/lDec0P4k/HDIdAp8srt7fMJ5CcS4Cwr9fGjmFJXWgurBv
kxjpJUuPNGyPeixRGYLvMazb9w//xgPvXkwJow8AwU1wRaI5Uxha8Fr1NmnA73/6379EObuLKcHq
2iGqJIEyBmaxYjWBt0U9FFBM3ATNqIKnUjP7jAxml0SRge15fpKO68bPiPQs6xdj7m/XDPwSFxNH
WhsYYYfYAc4JLjgYe3qvbprfgXedNkPmq1+s9d+6lheTBySMPNY0x9tYaa/jtxZuBkQ+gnb7e4+n
czF5NFE1WnKo3Q0uC19i3m0BmFQl1fNtHqkSw+2EB+ilzKZG/mJCfGO+ci4mEqPPyZqUtU2Jlh4W
Jh1PlDQ0guqVuD7CDN5/Tt46ysVcMpn48JXNSjEMIBTZs5klJwgS1QGJau8f4o2b41zMHbbvAR6s
cJM2KqBFGNlYCErLWf/ep19MHDaKXI08yWkDNzBbyFbES38s5Or3Pn0+px/mCJbUhSsiHlbZVIB4
QvGUB2b9mxfmYgYQNqD1IQ2mTeRo021PvBLhN4EGwfb3fvmLKSCMVVsa9ThtND/zdpqO8pzFofmb
l+ZibBsl2q824dMhK5h0QzoXLSp20Pd/97fmL+diSLu5nNzO4b4KvApGrzDTDKcsC55R0d0PcOK1
BHYOCSsyc37xknvjHTQXKn+82XR6a7330bbLMv6o023BUDCMVylxulf+hKvKa9NfHOqNYWdfDO7c
B4Y+CQ2/B1Z69jrEhJkt3G2UoI79i0v4xrizL4Y2+aRdHid+vzEY4HdeW8QrYdJHe/8Gzb/p37w9
vwc2/zAy2pzJr59sHAMm2joG4CeoJiTMmFBmTP+5mVU8nh//4mF769bM1/GHo4k2A4w2xQorA/5y
qNXWMpjwxJUqW/pFDWJ3SH9xYm9dtoshz0sTk6JA7lcVxA0vsN9hsyAsLly+f+HeuvUXo97ywU7g
kKGKw1Z239rorcCz4sbIk/wXb6u3TuFi4FOOxPyt4nYNtgvXJqHRSQD2N09f3z+FeUD83b2/GPqJ
iLoqQKJAOli+dPQCXRs2S+RgiwJMW4c9PxkD7K8+cJD3j/jWGV3MBlasJabr+h0o5JAyJBKzq8rz
1C8+/Y1linUx8P+Xs/NqjpPpGu0vogroJt1OVo6WZN90WbZMhiaHX/+teetc+OF4pKq5l2CA3h33
XktQmkzOhI97tzC+hyPIsb4J7nSTkMbvJOf1xs4i5FM9g7Zp3P/3CNIGBOb0ZJqf9YKcZbA7PlCR
yOq3wUCeuX28enP+C1oM4SkoN4y1XL2aSQB19HQfavcWLxpwE5civ/OeYRHkmA5IZiGTYztK+6MU
hb9V+JHOfP2LsOaINPPjkIv7jX+s+sJ8F2Lbu/z8p5/on5xFUI8t2yHZlPLT7fogg/ppbGW+aiS8
ai1fG49clPNuZP+3I8wjTbmsMDtApM5+oJ44Sat7Z0zeIyEOpE9+sZV4avh1FiHezHWry4iq7zC2
0PiM134aHIwM+GHKgTn5DOR7PeSxs6mAsZ33aIsYN5VTC9L5W7JXKF/Jkz1JI1C7xvinTK0nLxjP
mzHKRbRXTUCmZtx124TsvJWbAFPtatv74ilOdO9yEeaQGyl8oYzvWFPqIv5GZ1TMjXdHX5h90dhO
dIZyEetglu1CekG3nznChEQ55+lRFRGRTH7Wl5CLcMfcQ92XDntcYpN+DGr4kDpHeU57tkh+CZyb
fPLz/ec3O/U0i6i3YoUobcy7PWXe2WWQNMDs02Tafn71U59jEfZdrbQIJ6fbt4H40Rjj1djkGJBI
zznv+svAbybSSymG3seRcUuv+12o8CHV+cPnlz8xMslFuAdxnHtWgciXAz5qtAdGVdwXj71Pmn+a
iDPb7CLYi7Qx6sDvOoQ1zk1VmyUMmv6udcfXz5/i1EdYRDYn/2TXM2ff2jUIyUY9xZP1Ss3B1eeX
P9VZiUVEg/cNDaYI014eS30Ehck4jFMUMFYJj6FM4j1FI4LkXLJNAUhSTt1R8/H5zU98IbGI9z50
uijlynvYe+p2mjIQAQO4BmPyvZ32s+7ivPssgr6DF2BmQOT2nJDfpSBkVtLmWbUNkq4K/px3k0Xg
Kz+uvD6uu/3Qa70iu/IO7BTVZba+z6L4vJFYLAI+KFwZa4NKD99KPtzOiS/pcLz7z5/gRFMTi3i3
W7uFERLTm/SUGTThnZj7K92Nj+ddfhHuM1mTiYooYjEpCoMWU26RbmFv8c/8+Yt4l4McByplur1v
DPdpoXZDgjzRll+MHKca6yLQy0GpsBUAPBLXeOhNmOmktrPyPOriTaAKn7+kY5P8x/JALMIdgoGG
+IN9E2ge+YPHrP/ym/Is/KfVbWdXX8xRTnxqexH1RsQSpC55V2nHhE7NWxtxF1il7edPcWJcsheB
LTWFFCNb+eTw9Yd6sK+k88VXOPXDF6GsJ+qKS81iVljthW6OqvCWGWn3RXd46ocvgjgGVxB1HT/c
Lp+oGluPwcd5b+T4PH8twjNKE/Wc8l2t0v9pq+o2DbzDeZdehG0HLG6cBhdsf5NgPMRzsk860Ww+
v/qJBmkvotYnMS0xsaVAN7hLI7kn0ejKt/XeM80Hu7HPa/b2InZDuw2pijeNLf3xw2whfDPdn0Dp
i1VoglI1sjMb5iKIafVVlZnMCZwZQzxnWhVoEW/4one2Tr2sRfT6Te+18BPIJN/5+/EiepNyxYo4
/FFTvXHXb4ttaWyyhyPRdPPVztuJiFhm40VhVOHEmrDdVeFNa8Y/nLAhVctQ7583gFPXX8TywGkZ
+C0F6pkClphTiY0yksc4Qj123g0WIU3lgckhIjfwM+fe18U7Z/o3vhucNyxYi5AmQXIyK8Tc2zoX
96OdvmOnvKHS/ovLn+gxrEVgW0PsCTFa7T4YhLx1qSAn5Q898Ofv5sSgYy1iO2oA3zADN7Zixm2W
d927N5froDC+gV1tzvwAixAfgw4JeEAH4tkmTEMzJRFm4/h4Sje6KpuvZnv/bki+vYi9IvGRJtC/
IgkQ1kGkuDb6ydBPlB8Vu89f16lbLOIviwurM+0m28foGXdWE2d7ncMZaik6/+KLnLjFMtzIt85N
EIhUWoNjLKvsyjaYAUwkrZ/1CNYi3LqJZKBu4oeLnk2pNadV+kfsOfXdjEGwP+uL04f/dzQil0Yp
csGy/Vx7706WXpTgQHUynTWK4hL+7+Vlb9qRw7Yzhyewa1bUMUTPXtd+NQf4dy/rL0OOkpGiiNTx
E4hEsR7R1eUUtW/ojMttluLtQW4tv2hR/w5AfxmApZ10yKJ4FKu2bpLYBBqXw7NwLFKpSHGrvhg5
/t2LwDP/7xsL3NmbnMZP9tbQWtMm7hgPEe7YVfPFEuhUs7X/ewO/H5QukojniKiqsVIh7xptgxTm
sPLMr76I7wknRm4MFSV/VjiWlwnEklubqryvVnHH/PV/zI39/y1h/5pDuVJQ2ed2NCtWPiBzm8p0
OPwnf57Fq+Wg2h512YDEGs10n9QKlCUi9qh8xY6b7HUW6nXuSeMRVp0PD2vC5dNuvSgwsjdd2taw
G/SAPaJzkvGXyKW8ogCmxZcXISg5qraCOYgo1zbzWM7PEbzP5KFW0TzdRSaD5G2ioXdtqCOLmhtR
ihovn63K/tdZ/cIyJdeZsa4dj762obKS2z5Ig+vBTfLDIM3k9bxbLLqeyEiAxfR9um8T56VR5ob2
95Aa03lNcJmCC5xxAhE3pHsxN3qV2fKimtu3oCq/WNOc6BaWKbdkveQonsd0H8dFZrOnMNWQ6acm
AkGeV9QceZzr+BdNACT6i8HgRO9gHqPtrxZpVdhMJYryvaENdyvTAS1hle9c142B5uOH/fzDnLrN
chYwqc4StUj3lQ4p5p8NOiAbxnZR7Nyhqc8bFMxFH2SZYQxtDqqRm3XxE/NYeedH4fhzTCzji6XK
iV7IXPRCpgrgXOgq3TYj8KHNhMve/9NIPbeHGG2U/UVPdOp9LXqi2k7DDul8yAY8/Itd51BXN4Ct
38b57AN27PP+iwc6sX0Gm/u/LSCMPFJx6izdm/kf5b8xddq2s/ijE7EZa32RohOieOu2rb+643GF
/v9vEHjLLFVjBCjiFUW6nwvjEFkRZDDMWK25nqt2NQLlg62yG+E9f970/v3FvGXOqidU6s+ZF2xI
nvHaiyBrnB32yWoC59hn5hcN/NRdFvMROGGeG5PJsRmpbL8GGyDXGLDBTrsA4j5/kH+PsF5wbCt/
hSp5hMgqpzrZe57T7lyQPOsYQMJZ47e3TLbvY3MM8RBEe3cS4ITjKUaGHf4576cvwt90tQUqIVMb
NDiXpoLhWrpfvPhTb2UR88cU94YVvUIWJdlGYUZuVfvPf/Wpb7qI9Ykc2rihvmKTxvZVHbWHoLqv
k7NGQ9K3/vs109oEoOCS+q2TobpkzzLZjbHxGGbJ7rxfv4hr5XgUGQgD8BOCta1foP0Rhukc9Zkf
n9/hRNfhLZNqqT2plUOqDMz4GkVs9cae5S3HrA/1KHbKcO/GHmACK/uPXH/VTv/dM5KT+N/3Frpe
aPTU1O2zyc52wLHw+lX0jo0IrXWYO/4X/eKJXmqZZmtMIzWNRwxw2wJDFfJG9ep6EFCWheAESV/T
7uZVATj185d5oh0vc2xHKBRdg8B6E9YFlgDg9yzIp8KfN+dd/9jI/+o9ojJoq0xSwK8m9zrsnd3k
VN/Pu/QiuqdoHMMc/ME2awGVF11BV545j59f/NR3WMR37+ftXIal2uTae1GDtzb6N7/5kQflRhT2
Yz8BIMqrL8aKUx9hEfEzGW0NNvMj+xkGYhtN3R8wt3gLP3+WEx3KMiE2yPE0e6kTgCw8otRbC7Az
gMs/XQ/g9It7nHqERdh3LtZlrxIB51CIPtIHCxLO57/eOr6FfwzcyzRYPGgWyZxhtLcmQ/RXyHlz
8dNzR9fEeKHqy2gC9Lk3KOKjNmQezeBhaGvkSB6b9e3PCNiKBKMBf+aL6fKJR13myI5GZZEx0h6X
azXocbwKebxLQEwY58WktxjUizhuXd+KPFz0s+Fc+vDKxh31g5xcff5K/z3hp7//b1AiLu3mXulu
Cy1Qb1PV38dYcFJVfzjmsOtgNXx+nxOdprcIfqaMjtAi5z46AVVlmTdpEh7VD8Yhl94X5XqnbrLo
BrTXy0a13KTvYMcbuXVroxKdZus1sJpf5z3IojeQUUfGRleQvWHPu6KY75uwf/Nc54PNlPfPb3Gq
VR1b/18dZZn6zJGFare9jbnTNwyyXEZp7s67+mLYD/0pNaUhSBBh036FiDC8zTzRvnx+9RMdzDJt
VrLVJiy3aret2RSr2FUOXrEAbocvzzu/9ZZpsjF6jLIos3aLHzH9puOaLD8XQdwXc67jMP6PPmaZ
GgthaajarqfECCcksG3KGU3nBk/YodDyUIT+a4TP8vO3deJLL1NkORISED+cZhsHVr5DgVqs2d/9
Kof5RGwvU2TFYIs5S5H0VmW4xU9zKwXInqCp/kDiQFo0/f78KU7dZxHb3VCRVOpNzVZZ2SNotPvc
i64yXd3JZnpiFzP+ovs/dZ9FeDtpB6AXxzPwFuuu7u1dYeWP2QD/3ivUZorN83p1dxHixqxzPPWC
3DOo1Bs8UaDGbJRvn7+tExHiLqJ77joJf69utp623+NMwjEt/5Q6/GLWeKpJLcI7yqO8xGrVIWyO
vBWGd3ttzarcfv7jT/Sw7mJsR8GOXbhkeVaqDssLsNuJWo0uj/Pd5NpZvZO1xvbz+c1OTLyWabEI
o5W0Eh4lwwgal84VJZ837Bm+Merv/FL98Xsf3WDy7bzbLeb1OlIebhJu18Y1HLr2OhDmVTF9OM4P
34WKm0b+wTeDLx7uxJtcJsymCR0N3q9662vEGC302BWwon7lt/Z9k6svkslPNDbnePe/hpKA8+A2
dxzQyRCZd/n/xO6Gl12HkzWcF5XO8dZ/3QLouYvU/uhsZW8Ai5H+NUuAvGF0N7j9O06erzJoT4S/
swj/Ge3NXLLztQ0CLEOpoS/z1ETw4cBqb7M/RdV/saA/9WkW8V94k9ciMdDbOO2jlZbQVJMZD3bt
4tarR/OLWDoRqc6iI1BSZrWVuNymRYmZhanFuUjSfdHN/O905R/j2DKDtrMgWXU1lMA6h3qWmoDH
xS4NsWBTVHQ9DLh+UmN8deR4oe3mNohldcR81WiU0Fg7eHQ/D6tTn23RZSjBrTqyeTHFtH9c4cek
vOonqPa4CjtyFfwvwvfE61ym1XKEwUHBFAQ7aUBv7o1fZVY8f/4IJ6YEy5za1LLRUojK21VulyMv
GgrsgY46AODtoNaG3YsJCG+f5irafX7HUw9zfJl/BRXUPAG6qw52sxoxb+AdbMsr18oK/4uO4dQN
Fh2DbvyOtQvyCj/yt0DnVpl55gRTLjoE0l1hZtlHL4Zt7+e43QRgJM97Lcen+eu1QBeIVeRVvJZj
WqAfNviHq+681GlPLuKeFJ2onScMjmOeAEVMryGv35tIY8/78Yt4Nx2TyV6ey00uFRoS+04W8cPn
l/7fyfY/gl0uRn2HzLqoFoWkeNL/sLPB+V3jWkN/qYLHsunfxJB873R969bztB+jvjtU4CcfUxKq
kIKjihunslxZWdevMyEfRADCGeTgVznWJ3pUuegDCm1VSdaVHkctRfKWVRnnhNCqt5FhVZdA2eqn
z9/DifssE3Fj5G3SH5S7y0HqHWrZTcWH3UkpDmE+D9FNy0zoq82I/yXi/eOdLzNvET8XeVk02bbd
hQe61kOws1/MrY3ebGvvrRVO1xWj4j7d9Gt1ZV/5B/rWrfyl19iRNqgSPn/mY1j962csugonE/0I
xAplVPhm+jU+w6ueE67PL2655rEJ/ev6i55CVEY0DXyybT26OpjWLujNHh190zkuDPxWSkIxqqzc
Xke1HXhyVXVgE3jWIhgjc13PFe2rzLQLq1FbYYKmvalUYx0aDMvVDyGGVO/Z2Uha6It1ONTDqo5j
YV0BGerUTe4jpvAuRkN60PlGIJvZN4lkqHwuraIeV70NY4TELTwPO5HkCI7XvdVWo95Ns7Y8VJlV
P0CokkHJ6krFpbEaPR9reiraNUkQ+pvjgZHJsrn+Xpez/EMd93R0RqJmxIvsIo5NWN/Pq6BAJ4qx
Y4gu8d+YN1MRtN26mOKRlW4e5CiBCkfJ+MfgW9q4xFwncXh4ZR1fpm7s7gd8qvvOjOo7u5k4Qk1j
fOqzH6UUxOeC0p3Sm/IdW9pduE7GIYQNOctVLGNAvMH8VvRFeNSD2oFYZ/GAWEEpka/dxMQU06Fi
deVW2EF8QcZfv/eh6u4m0PCpdn5jcbiOWkx6ljfeCMyVTlnhneuHfc52earbXY/cZ916FyVOPj+8
Gav2rpbzu9v9bqzkN4Xm78J41217Y49jvsVA9SwS67pCWxtijnfaLr2CVs8lyOZI/NYEC0XKar5S
bnkYA7tbj0bf3FpIWvB0qfI2skMF6jgRGbu1AanMbHUgf+Qr3sRGmKxigz3Kup0CfnKjN+gNgtt2
yswVzu6jlJbT27KUv8RkXzTF+JQknbuqB+cyr7NrNUlExuK2jzL40f6NrfrvdR9+S6L+Q7gAZnWh
cc7hEO2CAU2FEb3aU/gMRvfemfk4VSVWPmdo2wLtbjk7P63CeJWBfG/m4CYDFV9OA0zREQKo/W0Q
LuVioNZNMzK3XhXhc232AZ6I1G5vs6Pjssn7X8aQINZ0gq2MK0ygT7kfMp3chbBozd7hLU7igL7o
JQ2sJxGLjdQ1OPNSP4qZ2pdgvHHsV8v1dpSDb8fEuUZYxTmTDL71Q3YTmNljOCc/pmS8Rga4dTTy
lbTaGHnKecSFcIOdYVm3WYS6pAma2wYFRNTUmxBocGkmh87nVLfzD4M17l09XoURZjyQoVXY3hmp
gf07LrddBJ7Y1OsYPzMNE5GuugvD6VWhz4LLtJ6t7yCR79N+3BkufjNOUyeGf0jUiLyJEhJqg+BW
c2k9DPQNd7IsD+1MQ0n1VkVHDYuxA318G6KTwRwCQbPfDtS643NMNnWX3YVxfeiyD8/9ZYv0JbST
fRHjHE+ZRKbOpa1Q4dTy9eiFsI4y3fxCB/GT7aP90TAnQlZZ1FXvwZ8mGxxT17ZAEAPVY1XFfFMf
FeJ1MwBCRpX2PlnJDonhvegqXLC9eKe6jj04/93W+nY+luOP/WVoFddTEO/QWg2r3CyGY6w9Q6i5
L6CZh8p+yun/OHyyMCm0NbN7DDdbaXr3DE4junJH4C6Gn+6idgB6CmIvwA2rdZNTz5zNNIpu07O0
3oxuH6/ClpTUzpDy+5yq4gkEUaBXRTuCiO46u3juEo6jVmTaePet7csnIOUBXvah6J4KK5428A35
/IhG1m2c3JqT+u1MiAALp0LIyd925VOfT8a9tDpKreKqjIt9Ylii4tmaCne7n3r7WIroFVg+izrb
CUrqniMA9CvX4eW8BPDAkR0pn9LDOJEe4Y8Gt135ou2eZd8XL3kQUhZjSTqjzUwGJnEf4aBuKJLa
wCeat2gsK+8Jx+10r6ioQagCTl1fOqWb/fQ5N3/zPTbiEGSKWylbg+6olGuEaMyq+mpEideMXY3k
0gqY4SDESPe54bQ/heHle2+S8Xeqf2xkwlFYvpVF1O0tq0Km2s/FtRpifz3hTriIbK6IeDcziwsB
qhtjsqIw4sJNpj641rmy0g/XcJru0Upy+YSblVQVGxU6tgJt6J8NttifStnFi6ZruGB4MF5Vkh8V
9byEYq8ZJD/QIfTWpkKzdxP2/RtGU+Oq9SBLbdumgiEe9wbyvazxo2xDvpa4lFbp7FTbFfUuydpg
1wKmeoltP/kOsbg0dq5VIF4YawjKdEP8lKYpL1BfxE/17Ji/wjDCCjNb0Siu+zyo/oR5c/SM9233
3Yj1+BHnCXTpIUw3c1aIi9pw5W0aj/ZvYfdS81lFeQgtc7qN+ag/UpKc3kzV1hjrfPuXMpkI3M/o
d/ZNapv3SNqqR4lf/mnKq+ogO+y/1OW7foFpxWVHUI21eVDl6F/MUYhrXOb+K65y9nMCD6mdJ5v5
G4YJL7n0bde7qJIq3kDa+FFbssFlN4rYfSyDOv5+RBHZQOB851dr2N2u6YLGvmgbKsTvOmqVxk3W
J/GqmmRJuMkAzHw4yezOHctma1hG+BANzvCW+9b4TTam91y2Vo7DhhyNGGvlXrcRRleBBy1wPFw2
QdP/dHvj6PXohmSTtq1/kCG/aZrIdjsiaNdQy4wHZ7LL/eQmJUpd3iLdiWFMa4a9/ls9WkWyKZPJ
6Tk48gJxPUc9MHcPJ+ifAZ3wvZM0E9WVfXRVDIP35okwXxsRpj6SMsV6cKyCu1QMaKwPIyQfm9qL
o+wDk6PuojUFjZ6o9k41OKZcW2HDDmk39r4pVkyv/Lc6CORrFiszuqnAdyJRLTvXeS+oYYs3YMHg
//tmaPVwnWPbwdHdmAkzjxkowQFxBOk5Mz4ZYzX3o753yAtuVnIGATatEZ+gbqakklPYKDVDYMk6
GtSfrMuKwViZ2ZxVITnqXnd0deearcoLrshu6zYwSvdXjuWBRGC7NOVjm7skDKC2CHZuGhVrFI49
hmpUsIMpcEDy72spYfgzJyrEI4YG+0cmwidnVMa6DStDsfCs1BNMnL5fOUK5t9RAdMGPxiFzalz5
fhhWF6Eic3d20Y2vFbybgizIMLQ2JrPQ7EoUosZbR/eHHDJU8TXGQmcdjPOITHRCM70GumkaP9HS
op438zCw94HveHaCFttQjQ8f3xz7XwOmsmJPDv2E52HElHmB836m9xOw7ksX20IexFcx7lrvoZRw
LMuVLtuuuR56e7qhZ/GnnY2SGDZ+nBvBZdUNDnz3dBbmYwZcpd+YY9sFV5RXobUc2sl8o8A46ddh
KgZ2/LM8+RmOx+Xc4Nl+sJc54s9VbEbkD5iFXbyaKfOJzRgpSKt5Ns7OppGO/oHK0TVJ2Szi4DZQ
JoNIobQz3yQ1nJ57pOWMvU4+GNHOp8mNvO8xHJEz+5O3iQZRp4dCUQuEALOIPyA+d2hicgydr3yX
Sd72LBO6tYgjFD6KsO7XZjV49T40G2ZVFlmT5NaCYUs59+xdtRNUBzZr0ealuJJ262eHQhYlLgjI
WfIW0pn3njUFXYyekqjcFto18lWvC5XsBnpehxyXNG1/VnZjanMVDsLCd1Zirf0V1xVqJagL+YSv
LbXK6Wbw4sZfV3ZpSKBcEcqBOAXZ/JzOwKbXxxqF4r2ziqq+MIM54vWU+T4NpUqfTT/W0WOgkRLc
m0MxA4RS3ei0ctMYTW9dhlWdiN+4frLoKnErMe21m/fGwRTjMH1Dlijt76Qty+C3NaTq1ip745K8
qPkXRrR8lQxOCGVeKhK9QNYOlxC0+vlA7YF4y9jE49gdRJD7UHhjNt+Gsa66Q6zIdrq3TXMOXpJw
aiznSM7z7HXpWenorhIzaNJVkLtNf2lBO8O5IrTLOosTMBncFmWcTNXaQKvuI8CjSTGnhV0NSd8l
1Swpp9l+QiOMFzJwcLdsC0ZL31ib3LW/itMmUBvGRBVhyjkW/iVGrq1LM60yfdAg6aeXCJ25XodF
k7bJKp1qjYwo0VJfNFnetJu+c31mhZkvPIyTtg0x9Zfq8+7ZI1PdXUeqhfoSerUSiCkrd7wiC9dz
bsY2Q3Uxxbl8DinQFbQ1/Ir7rEBdxXowNAE985q7l6kSDmMSmzNZTI5SOnNqPLRuPTxP8HPxULJ1
6Y3Fypr1wDbJ4KoYmHaismMYDV0vHEb6EUDykQyapo+J2TUWmEjddvW2M6rW7HZOYKv2J3YAHDWr
dpCYXYexCaNsNUKZDA6mmtiBG6csDW8des3sEafX4N4MUozNQ5PRui/6dh6CfZdTmLSpBltN1wLc
3r0bdGHzjNZBsR0+cdwq9spksP0VxTJ3r+a+9M1b1s212hXSsKvLKuxk5rOCylqco8MofNp4HMbZ
nSUco7kYSSWsb0rq4eJqhQgnYBIbTIgb6sBCSxU07Z3TVEbx045HH4lZJhqW5lhDs+i3Huq6vO44
68/I6Z7C+UUZVtI+ZGnuRLdNGCfigiJ7N7sBegBOc5t2ZuZSgWAI9YGEohtZatTIO3o4n+wiJNQT
JJdR0k7HxpILO1yRZt6b20ZbnGH07VTYT4URoBKx86PW2Ap6+8bUMZTOdW0ZKSMtSe7Dpsq9EF3p
ZAwfrBZz+kUgcC1myTZtBB1rbGe/UjsvhwepfbB4oR9n1pPDJrr5h8CJ7AvHkCzN2pr+4T30ycNF
dpOWafyO0aEzGN5ElY7Duqk8WSNH7c35nSqmqL1QOmrtu2IeGmsP93G898q2uGjYC++v2RRwox+i
L131ataOaF/NcSLvFtwsImg2WEQ4syGgZ90rvoNrzTUKjaIw8jvfa+fxtwHbTBx1XMXcklsVFDhU
1t4Qdu5VrAp7ek9rT4eXrfApK2AbbiiCVci3SndFFof+B4t3ZT2zsFHjrmfK099jiPKNZ7OxfXVZ
5VlS3+BlSVHt9pFZPGTB7DO1JxENCgAWQwoF/Jtk7jyEToJ12rwpB3MenbXfBFQSIIlAlNGqxswz
jtBMH1iv70xtzyIXPBRzP8G+jjyEzuAWh5G0WIyDUWSgVDJ9rd4zVw8sP8Vo5vg0oiqygxVF4aMm
xc9tXfSHVoI2zbFi2d9ZhUmV4KwjP3getW3qnW+lUftsiNKn2XmmQRZd7EbJPmX1NbPrk+JBvNJZ
WRrjKh+cGoK6DtOEP3BkU99wFMhvOaYtpuFNBYFSPzNtsEONY9BrgkvF7lTLuXpx7AnCms0cdw1G
zRXb2lQ2SkJbd+lrknKqn18XnaqnYIVqopxfNIEmXuqknoTeRCYjg1h7mSjNV8/XUyY2Yevho1h5
bp9RN2GaOmBF39d5v09HouG7ww5Lv7O9NLPWjLUN4vAybJOtw3nEddAqY2hXwiryHgv94MclGrmc
k7+B/Kl2I3zL6g5Gg2/jikNCz/lmikB35qrLlNU/Vr1KkIINjRf019KojlStvNHu9JoOzIOGda4Q
2tsrMcHH3TN+M+wULUcVd5XtqqO5JwyGewsccEKKidNEGSkagg61WfWFTsNdkET08VQGhe0PlWdN
m+ycvIiTYqUCK2b96Zd5gbw1i5KpAOvbuKm/QuA2VCZIc9fA6pjPbOyyXE87lKJqzjGnMMaj5YWy
0bS7vHS6lG8CCd998oTp2e+d0Y0DPtSpNovfQR/5SYERhWWsWjn5eJw5F4hwnZ81KSUS+bcwxHF/
ysHjFWGXDbvswpvNKP4NifFYMhC1Pv62VdYwG9CrSqDi20XWjAIYyGScoPjxgyxYZW4dmGvR9FP7
wsp37m6pvRHWxgpGJ7iwEgbLPzFFXvmdnQSla2GywuLyVmhD6XpH7GbzFQNX2TIp9J36D1ajwG9W
qiVOD1HhDdZNmaBDehlLI/BeUicNLiSiDTBV+eB9j1iE9z+RUcbeJhlLh7KbEWMfM1RPsb+ouj6F
1VR3GLNzWvCrO0ijffEHQvXN1yS7ZhskMREW6S7I+uGBLNS0fJn7jF2elgKNfB0okdm3E1ugJm61
MnamnZ+McfgY5uxCXrWj57IKzs2oYpPTzVm1SDsP7W/ugGhWroJ0UtJZjU2WDQETE52qfW0L7VMN
lDSdtZ57zSfYUPs4Gle6cJJqPfX6ODjkbu2kOAnqmDEvmyYV/s4ao+x3Y5KnLkpzN/Y32g9yVloV
m8J5uMLA7pZPbIUF1XMzJkZ15872rHdxFSp3TW+QqF8FirloO1eTGv1V4dVF9gKEW3WcV9isaagg
Ut66ticOUlnTsBX7MFNWpcLNABA/2hhubzqXOIDhqrJzgeRp1Xbt0DzYggtEV5MORAymjs+lLhs/
qBNvDaLEa3bU5Y/Re8wdTYSJhZTqTjpJrddtEhrGrm2o/TnIjNqinZDUTdEl+Wbz4s0x7qG1soa6
uOhHihJ3ps0OKtDOyIpv46auzGd2+sropvYsZd9RVmbF+d4s6d4guswJNR6rtItkKLY0VMe+GJVt
um+OmQBYDF3sYbdmKkfjDZF5X8Xr0WMH8w9u3WyC09FnMtp7Q+9Eb+PQV/N1GpVHYfSoyRbhI8Ud
ZvYwTgd5WefHihs2cXQAScZDVuSVyoo3FfwB+WO0S3R5Q1lTxU73W3nlKqK7jp77ufK7F5U7o/9R
ttGAqAnjaGK+G0KDGl8HpTcwWNYDSNvbUR+zzIMEc/QNBUQNO726LnX+5s+liO4UWQPBN68oRxVT
4w1fb9qMyDkoaJk9v8Mtm0XgZyYdzsNDIkw7eKCsZi4PHB553nc/CsI83hpulaqrYTbcMtqCmxvy
fmsI3I3X7UC9h7+jW5nmem06WV5fJFhF8EYLx3+afIdC7dX/UXcmy5EjSZp+lZK8IxurwdDSWQf4
RqdzD8Z6gQSTDOz7jqefD5450wxkOL2HMpcRqRJJMugA3GCmpqb6L1kvWvujEnV1v/U9Jtd9L1us
6HSzFc4Kb4Ukvi1RtpQfKUr6TCE87iVZp8dZargXUaNUH4raMLIfFu6F9sWg+Ym6goaAV5pLguRl
zxNAOXGVTXak/6iSqa3XUkUS45MZD21+Nep9qn3sOhGrl1PRDA0WnuA9mdGFWeI0PxmBfmskaut/
0icvqzeZp6IQiDexot+ZmLrntkvVxLAPUHnHYtsbdl9tgxy5mxJJdplle5odgqzA6ujQ4MqL72a4
j3B/Hf/sOgc1fze360F7VGo/by8Cs7eBQHCOF9MWDTzfu6DDZuPZSPVu0j6mSEtnFLItXBXzwBg6
qkqsqo+OVBNKAQpmPj5uanWfehSpR6e59ELDNlxjsqAoBh615XtLzQvy+FKmntG6FA/sEE1SM45w
FavBotbWTYK+vNNfj44f1MO2DjBKw/LQDpPhs5KOEB3dQGuMvN2SR3VsvfkktPhbEMzGKKu68434
OiIO+bdjqtX9SOUaAzlc1AJfpNRv6hhXkK1TTT4eVxbJATQ+qrN5QRU9KCJlrtDnrbxNHCfq7T0d
rIICwWREdlWv/c6hteZSrpNttOltjKIfiQIpfm1OZbbxp0KhNXJHGlCV91EVefJFa4TTfbDi0LA+
BhpOpY/F2Mbag1QbDCd2OXam05NEMROHSUoqbGUIG7LKjLVqiUYe+qIbfNZzLMWVZuJbe68W7The
JwSqfpMkdYK/vaGqnrqKs6KtD2Mox+ga76TAvsccrB8+j20RRNSVapMiWZvKioDUwIZKLdXGXzMB
jIpzZlNYV0FgTuqz1GZ83EUANtmmROiNFVXiRKFzJHXciUsjtMytjjhQ/+TUvRlt8dXxzEPpxV2Y
rAoDt9luT+3bd8IL3Ejaica2koVjsaqK2h9WVTLC1GBe0JzCnNU02+sRP9HMv81AtcVXtVW18lNZ
ocHvmkM65puybZp+kydJlm2yeFSvKKaqDxFhInGdiibSOkRy/VuqNJxSh54zI0dgob942IV9MCjX
PSvZmFJzd8IHxTfTjnODrmODl2Sa4ep08DLaZ1a3N9mVRtfgeBbveqZ4SR8FrPQl+ZuRHEZdxvUl
8dcgLApPb9Zi7GnxDXqB72af+NgEx3NKd1fphJsbh8Oqc0clCDv4lUD2JXFuJ4tzcnolVEOMBQ7c
OIfjo6iPQvmo9/7wVCRMMY7UDU27G3Mc+3I1jbEerum1YBmn2GGhr/R5iuLhKGNxZWEIq8ydF4X4
XNh1KCijGM2XASzT3diJFiddtfHuoXg6V3R9W2Tc6ri4pXQjnin6WfW9AhACixW06vyVNbAd3PvU
uvItlnhFv6YqnOGwXrEdunpX63rj0luhtOzmcBbwfIytUCNrT4be/uZYQTx9pCzCYaYegaJaoSqU
AxJZnbOykd46JLHhyasC8AvCeEUWBrGrU7OLsLSjRrAKlLBvVnCdqb4FmaaMuEd3lZLikqH01MIi
GxlTbmkbn4Qp6U/6nP4xYY6T7MqyIiZI13DHFflC2V/VqTXZFznnlXmXbVkGVR1ipR3L3OL8MyAi
cJGXYQzToyyV8ZoaVpHs7Ma3xJ0ykFisLOzR50IhB81inVsRhq8A+lJorJ6hEYBjS3wwC1v9StUQ
1+m6KoTnJj1J8bpVgBi6XRyrbK/d5EQrKPLjB1PmZb6abGOKcRDXfeHSLtCUvaGZ2XcK74hLBKZC
pk6SrSlbKxakYORO2fesTgeSUF/l+A20W2Y4K6dV4CSHyCqAeLhR3jvpTRG2JpqQliXifUWBtN5h
IlXSlMnKaQJzpsxotyToyrUFfUu9GNNQH+lzU/JylSJkcoNSK8Nt7XHKIEEf1emL6bUWZ8QYWbBr
D+sXJPLHMv0qxqaON57F0knUNDOv6PerdFZtRaH1GdTttFLJE50Nm8Zgr7Hiakmfy8a8ng0wg1XK
vvxsJpqo1rQifXrXworRwa+6MeMZaw+gV0r+vtJ1u4ouR8dq7R89Dgt3RU5B7yNl8ta/R8txalbj
aNmfOsdX0ekuAwyeqH5FOB8Otv05Kcnc6RuH5sE0RpU6WZxP7XVZYuq8ag1V5FTc9biUqwRLxJ6H
5vi5tzW84F2bVLx+ZOvRMXGrRGLeFhW9jFXigMUFScIHVErxtfHYG5DDsTmOB2Vn5Yr6JJO8/spu
YGhbkxFPVyraavHGaPzi0A5t3a7zRhmSFXUH55aeXIoztDZFL21h56kbBwUN3Ynu6LOJlWG6tkUd
OzRwrJxGvJqSTOzweXCsh7yrVbpyil2qD0YKKQogh1XSxtcqFYmgpEdj4qrVxaiCfSIKbmgX4Dxk
NI1mrrHDaL41gRdHW8MgOO5soejPweDNs4WSiYh2bcM5coWkAFOtQtE/hpiu5si4Z12fb1LJhugG
HOsO8Hm7fK/5yvhUNZ4lVrOpJeZh0M6Ui3A0chA5utCCy1wL2OJ6DfHutWLQQnKFHJKGmWNnw63S
h6NcpUpM7w2to+7aqQhO6boKomr6hkMsCCmUCl6EP9DgcydrMi/6rCxxC6q0riFqU/ST7pAxX0D1
WkW1rvuIiel5pl89drGjiksvnnLqPhOvzKRtOGLyS9Hmy5gP7bBz1HHUMcEkge+1W2soMFOmKx7z
WuxYskQQ3zElNVtZeephKOqy+DSUQNUlAjfSbCj/9mrzvZJiQkbcGhKBBE0I6pdUhNJxnR5NhFsQ
4r3a5qWzyQZTBF9r7HZBgOZaroUlrRBi9ISPK800b2cGdqdo5DN5Ro3nDLzoBAxxqcWXD4nueKFt
bzWm5kbQNjRWXR7SqYvsxsUxt/5Mx1LbS60EBh4wsYoMfHmPTEnu2vSYL5oYRGso/weQpxmU9ivA
0wJkWGYhSlojaE+nr/R6mzTSDO5yImu563XyXrd3ysm60I0E//Su8e12RUU0cFbUkPJzesqnkGwL
LKI/TPhnKJW9zQliyRrDwOHa9ujgG1puXtAfFHL/9js4hR9bwBKrsh5r0zDEdvIDeu9Ip0TpWkup
cl7EYV71Z7hZp970AqFIja500l63tkJi79D0WrYpwyJ855dYAAyLyupqVEisbWenFDy1T7L0WSrF
eIYScmKQllp/TYkkReF7cFadgFhTjXusym8QGTqnEXBieJZqfw0AX1pZwtpKs9yA86VDDnT+DIrv
1MUXEEFv6MLG4sC19akzurLCYJ34150BIJ66+gIgqMeFgbM2Y6NPKclE4yDmOOVnEJ0n0OP6Akws
Ki3toXgwbQLb0Z/rLJy3RzEiu6Ph81e4RQsx4ALan1WcsTc69X3m378CGUts59veTgHBawMQpHY0
D63dGg9vL7ejHNEvwstSDNCORkN0o29u8ZUv7U2tlk6+8u3Jip9FmrEreaX0Gzd2ilq/VYJwir5q
NTbOa4TODf8QmFHhP5pmWYVrM8h7xT/zGn89xZ0j5/bV1y56YMlY5TQ73yy+K333ubdyEB7JGYjy
qcsv1n9ngPJFLEjZZGbIzj2rfSoJjW5KJs367aE9dYtFEKiCzsZoZECsWA+uqsn+FoX9tZe9j2Dg
LNWDotSGOx0Y9Y524XUVKeEmNOU5JuCJZ1+ad7Z+hdVw26HjbI1rU632Ukh4T9O7oq+z1A2qLA6g
vpHWO123OL9VxjdnIGF/17gvRYPGQIvQtAf2aI7dIQCqlPf5bdmld29f/tdbobMUCNJxVDJ0vFHo
2XgPgRSXSUQ1k8dfleSIm/fdZLHoc2su55jcpHRCY+U5xQX4kK8iTzm6x9u373Fi6TtLdaAWnk0c
UKTdCS3fpTXuuRZHb9dMrWejB05Lh28Nu32PD0y8gnbIAV0tPlCOL3cp8Iv3LfSlgFCvcAIpzZbX
RYGvbqwHkNWPtWN8evtbnprJi4VOB6UOCpHXO08xdr5OG74o9mp6zhng1xuCsxQL6jyKDlFiVru+
CTe2PpAvevW9T+fR1WV4TfHmTDSZ3/w/47RcigSFk+nV1RAD5g2KVWyON6k8J7736yGSS0GgXqn0
pCtAugRpxwmhskV0XYoCTGik4z3wnvcgl9aVVpwNWZxbDNTY3CkE2SQwPytF/Pj25U8Nz2LXH9S8
pgPkVUSUrr5AV6JZ4Y9qnBn8UyM0//7VZuTPrOHK0KtdYmqf+yh6wEh9YyrFmTl66uHn37+6fDCU
BZWHoN5Zemj2GyitTrPycauKzzz/PAq/mjzGzzcwA9+XlMiq3TQo92GqPyZlcTdk+W5AOeDtF3Bq
iBZ5exIC3NUbblF73TUpw3XeDhdNeM7D59TlF8s4kaOXlt1Y7SrD/lPtJHLCUm/uNb8Pz+xJp+6w
2K51my5ZFzJB2x6+RZloB5/ql4tp9hkq9IkbLMWBUoCAzYB03a7i1O0iIXbrBeptUDnP73oDSyGg
hpI7jW/eAAH10I36AZjiTnrvFMZb6v84vZ+0UelXuywOP+Fy/FBWxQfR+bdFec7y5MQ0XUr+4CdW
qcj5VjsVmyErRjBVK68GmV71ldy8b5Dml/NqqeHo0HiiV8odJ9bPwhdXIy5jSVx+ed/lFyvZo/4S
+0XElspYuU7pw6WwpL9qzffxq6RcLOXGiEolyp1yFzvDx2GY7pHGu28V5+PbX2B+0F9ECrlYxiq1
wjGzKKVJmQAjD6KSlTbk6Ye3L39CMkcuFX8oGEdTB3xvF5fFx8lO7ypZwrGpn4xS6TdqLj6GNvyc
DAicG8V2C5Op0dykPMeqP/X9Fqu8iywBSAY48gQpBjIHsM8eHNbb3+7ExZd6QK2SUUgf8nLnW1OA
tgWw57x4kU4Xn6GCn7rBQhPAHHPV8Yes3I1F3RQ72AIwIajiod33vm+wOJqPcdvKKvWKnWVRuV5T
pS6gJDm0Us8M0YklvhT4gZanmj2s/F3k9c+YIlyBmqpXJfqnagU+6u1vMS/mX0zipbqPbQ+DVDu1
2Blx9dEKR8tVBdxcA8nwM1/j1B3mF/QqjDQJZd/ayNDMn6bspZuG8VKb9Ph7PA7ZOUbnqXssVjqN
AhBKA0OVB1Hugv9cF7H+MCTauzjX0l4s9UTPEfe122JHH6K4GGu13vZJHpzZ7U5N1cWG3RmdMRZJ
P79oa/qs5p5/YQIlO2f8deryi3VsEGXRS+UVO5lX1lu7pWnsWl4uzp0iT0zUpawPmNA4z4oOKqid
Rbsat4Sqkh/zLPtu+eY788qluA+sP70UTcU0MpsPoV/fg8f6DJpq9/Y6ODFISz0f3xt7I0n8cmdn
zrcs7zXaEuY5l6RTF58H7tUSKFNIr0qbFruGc+o3RWj6vo3PqrCeuvq8KF5dHW5nENmGlQMdRrKJ
0sy6SoTYvG9c5pu+ung1KvT3Ey4u84b2bWbt4+ysX+avZWKkWCzbMhxwgpWwbWgVhspHSmkarL0o
Bw7+INTWqA5K4KEQ13q2HO9q27OLfenoolhpZmvJfQtICYqe6Xj9uJN+YfTrvh+j6vsgBUIAGVYa
bJQx/Nl92nt+dekPGhqoyhQF1p0BZD2/dgxddN8QgYjDDzABrOZCWLUt12EJdGrbD2AaN8Iy6uzr
YAPqumtMoURPqi/i9jnJbNpMRQw67QY4va7Bfo7s8dAYTdZvQG0P47qoNNpszpDqI+qJXlltIXuN
7QUOD5N/0TsdEh+pXQh1jwxeBJ/HNhzvoR2GQDuopQe23DVbQ2bvfJ2LQJYOYJTi1siRbIbImPfZ
2pJjvnp7rpyIwmIRx4CigIGHGrBLRPStG7JbR/MvPTt8X8K4VDDqcKeh6cSzW61HlEku7dzZTdJZ
v+vpl5pFVoeHoJZGxU53nMH1FAfK+hA9sxmc2URODM/SxrNSfQOCilZQWokiNyeEGb3yDX2ix/d9
gUVCEnVAfjM8VXeRitYR9N9k2wDEv8jh3bxvp1qKEgUiVNtMF/XOxkFmD+YOyGtSmQ9vf4FfF4hA
4C5iTQqdsis6Ys1QRSs8gqMDKe+0KYdK349wiK5a1Affvtepl7GIa7QKGzufHAYLoBFU5PJTlZWw
+r32zJc5dYNFbKMpCt5NFvmuakp4P85o5XsdH+Kv1Efid+Y9SyEiLQu1SaGhvROo1w6AXMPiBTT0
8GwrfKUzC2Mekl+kiNZiWTdp2XtK0PBazOQHNs2X4N/POT+cSB2sRW5StAA2ytHOOSnn4jEr0vZL
DL3uOTXH/uuIlM6Pt1/3iam1lBjqrHLCUQTjpqSEBAFOC8kDF2SAflUCl4Qqg2zB6A6sl+9v3/DE
oC2Fh/oiSzRUsUlXZP6tzdseXf7wnAr6qYsvVnph9140+WzKxthUK6fV4J6Dcdq979EX2UoPgKG2
QipeSDUml4HM4gNEG/XT+66+WOR1lPmxl+dE8ay1L4PMUL9xyD3X7T01MvPvX6UryNGXU1qTisZe
kuxbdCqw6mrOuZuemK1LmSFwA60TzhucTOWlmRQ3JHHfjHD81DbpOZ+gU99gsUNjtAKKhMPxThkz
4wVK/vQypW3anNmjT11+sZgt3cAHJUK2xRKAQvaggrSV6qFocMZ84ISut1wKBo2q7nkikdkOwFIT
34UZUiYrNPv1AuGcXHlEMeVGkTYakKJhP7mUYqzGy0CxrHNOGCci79FA5dUc6GFBZlkKbRdw7nTl
q9qwhl8VPZoy0LdvT+JTt1iErTqCvWqiYbmrUv/G7qaDJ/Rd0J6rr554SUvMgj/Q5RFVnu2cSDEv
DDQ2LpICoYV3PfwSsNAjaSO72EiBuQGDAUVcPeaR2V0EACTPKa2f+AZLOSdY7OTvEZl9P5aBXClp
RB03DbIiOfMGTt1gUd4RKHJxIGTj8IwqSq/ioZYUqlC/OdeSPnWDRYyd1LYy607PdoahhaSCPWwf
ymxm57jveg3GHGReTVNRT8xRnRvArPxSN/FFMLWf60T58+3Ln3r+RZxNmnRsnHZCs6LK6hX+DD8m
kCRnnv3Uxeffv3p2v5w0oMAoc3SquU30+FLX6zNZ8okYayzyplRRYF/LJttNPb7FYdPvskC/R/bj
WoF49L6xWcTYJkgqH6IF68uSxsbUuh76b5WdCbEngoO+mDmmM+SGyFTgkJCmcVmUF56mfyjH6X1P
ry8mTlVkvu85aLw4ZtBfycZR1+xD+t3bY3Pq6effv3q1Th+PHRAvEmMj8PS9Y5nWtA+ayBzXfaLk
9o+3b3NiBumLGSRH4VEP8AkQmJwUM+BS9qtYUZHmf/sGp77HP+ZRWJdQVdKdnrQPSQ6oukFIU/M2
b19emzfMX2TFS8/OvCsbqVZ8ASuBnaM4Fxr829JMNyqiSWU+bHPLvB4N74eKjoge/l2P+Y8/h//0
X/K7v+5Q//u/+PnPvBir0A+axY//fsxT/vdf82f+z9/8/Il/717ym+/pS738o58+w3X/vu/6e/P9
px82WRM24337Uo0PL3WbNMfr84TzX/5P//FfL8erPI7Fyx+//Ql/sZmv5rMN//b3P+2f//htzv3/
4/Xl//63+fn/+G2Vp3mV18sPvHyvmz9+M83fLVOF82OYqAP89q/+5fhb43cdTQyBuouBLo+YYT9Z
XjXBH78hmvU7gmGa7pi2ioA9NZjf/lXn7V//pv+OAbYQqqpJR1fnJv//fqyf3st/v6d/ZW16h6pS
U//xm27O6/2/Zwg8KqRRLfRMVEk0cQyxmOpdqk5oigjDhXwYrqAkhKDXP9PAu6zBQBeTc6PpGQIv
rehWsU4vDKvcg6Z6X52guxvhpHAugTU6ifjJCoJtoiaR2yXO4yTLCASzjxYZHCRt/LN1ggAcvhOu
Aki1MKTjW1+d95X+0NlwyLzaqF0fHJSbjJ9CwwxWoTd1+GmO95D4DqYqn4QZELJadGEy3+5WdsyD
6Xn8FLObA/Tnr4tB/exzbgpi7qO0FZWMZvrgOdZ1A9MzGOGGHX876PZ+/mQXbmMo+Bv861Cimv+5
UQ65ExxAzEHiQ+JlNeg13AgMipCIGbZ6hLKBrcDEgK0OSdjY6AWyPpC2XQ3xLkTq0qcmq25qu7wd
PChzYZlth2G80T14o4l9M/8BajWAkPmlRLluc/wug6jl2pzia4hr6er4hXTD9Ff1+BWpEp5CWt0K
RRzfHaT9PF/kePU06V50U0d03Y9WAmgnJiLNuI5HHjwyi+s8re8GP3kSGGe4WSmgmGiq66XKo50K
BLtgZiejRCwuCp6cqXh2RPShDMKnWozdqq4bSEAzy63VgqeoU8atFtv7Wva3VjNszMF/EoIhFnol
gdurthuFyQXqC/U6U4oHQ6rjGrmSbmWmKg8XNKt+/pat5ayiFgU2a36ovB++FCjEQTFx0BrruhUM
bqi5LS4oHi9F8SH3Ui9wZ2XrQ6nJ8RplAuZP0TebIu0vbYReVmLbNka/NXEYHAw2zXkuo135dLxF
2fu3faU+Ip8RuWbTXkk1aFyzWM+3VNoQ0pfYdJKp3A8a7zEWtPrsXSoaB4h/9ITqy1NZr6MCCqdj
XKaR96j4/rS1x8BH1Thws3me1CpCUMyMm7KwPqcgD0Js51eAe24ofDwhmXycN+ghQwzyG20NDbRD
d2n+5MTE75XVWNNVOQ4Y0oXXvs/bYpHJNWqUzqqr48cO5awCua8GRNlGaZExSuPuScDJB07aX5uS
cx9yrRAj5+lIr8mKmi+JmJhjkPyLAapapo6brG22xwsfh9usjB9Jfx1Ar3UKBjZGruWvb4T+HMyf
MbtV4YbMT6vMdMJJpIPraNvjo3t5szKrsN4gxPBoQRE+k8L9nGfN0Ykd3NRNVbeFxDZqkQvZAg2n
yS8tt7Nmanoq9rql8p4U+Xi8/6ug/Xd0fB0Nf670/303YRBZhaapjlzEQk1HIKjWEsulJwjxjXUz
87p0RF2Kfqvm8lrpQLQxad6+7c9JwD9vO//7q6RmwJqn1lGAcjtp7xnzJ/Q1Iveof/X2jRYAwb/v
hOexLiz+ry6/YJ9mcRk2meXqBpGo8x7huLGwvccxn/Ung6LZJBOrH5kytzfNG2qeaNvEj5nvnAHU
LxSF/3oUoZmWJXWG21piFvuiJss1CxSDPGffiWZvRuWlQ060mp8HGHntRmV2pWn+D5S0urjeI8f0
eX661Asv0FoUkAIxnRg+pWp1rleozUfkn3dFy3z9dIuZMMSRMp9zLRYYoJhMuY0LuNXHrayMrH3L
BufPuxgiQzsTscAz014zfvUAaLpZTERH6tJaJIjOZBeGiu2QK2uxr6vagHCHhtEAqWLtzcsUEm64
4mU+h9XkeugH1o58rpWekAVD1x3R33anzPhhZPLRkvMUdr5GMIxht3ywhP6oNfIRxT3DVcbCI/6H
CDSzY8caG8mgfK2h5G7aeLpSa/NgsFNm8zYx7/KRCFd9W9z2wXSjpK1B282o3brn6dDMvshEfohD
cZMhOuICAaldtUN5Z5aGQrfquKVoTi7X6rzE5q1GwwaWj3/NQbEiM0kQnTLYl7Vvu/BVEbOus7Xj
eDOD8qmfx2D+jzb+3pjVt3D+qkgJkCZY4kYLEIhItO+FeXPcOqriBQreQ5q0uy5E4xbxIb7gADfY
Sm4TUzyWw4vuGfidtmwMreMhHZdv477Zq6bYRKlyE7E8VB8ROV37NFpE1uPWM9nxhAgwPyLezhWR
OlERRcrFjWcyJ463mSfxMaNSfHIWeIcIeSDkMOcc9jxxUdQz3N6Sj4iotibbMPp/Fw2h5a/0BtrJ
OtM/95UFc53ve9xLjrE9RJ/Pzer5076rkDqu/voUe4goPxz/7u2goS8gPselyiIlEEssLYUmFvFJ
zoy5wbIFGQ4JV4uch4sn3f0k+amAHL2KjHJV0OB0C1XuhYye7N6+D7z8SznvXPNQhNP04tUKWplM
mHkQsrq9g577AdLCdNGFJJeV4NUf1/6tX6tfastb4aS76REScT3bUTbCRnRrDJ8aZY4NDSPdqOmN
yUeVedjnj86JZ5+OB1UpLvIw3MLgvfFjMpAc2To3My9ovNozsfepS5OnZjZr1dPwgAAgFyuZW5Y1
fHPUYTOWPrIlyVMyj/Z85dYuStes0W0nAxrYfo4ZY1WyV4bePPVrJqHfyXvsx79w3q3RjCAPgtHI
8a4+EALD1XFyj4PYFEHwpUdVOtDIdni7cg57il9+g7a8rTRgNFX1eJzrVvHS405GCyjY9ap8OOYk
KO4ZbikeEnRnWTFkarnjPI6qhUQcr2TOQSosad0kXVvVNtetm+PtHTYv24r4pl2xLu32CnlJdjmj
zXbHxagb/tMcLfqctE009z1P4uK1fBOPvFql/7MwPKbcvOSLimFpe/mtRtjv+ANuzIabdsNjViFj
Pf+zHJn4TbWTpYZZs1K5MVI5c9TRYjKtOaOMHf95yHQEA5XvxvQllM6HLGPB8TfK2CNsqID9Het9
liauAtjIzR2dlAl5F9ZhAUe44J5VhwEUMlq3WQ8FMVGm1TGLcXTET6zhS2MREY/LNNeROLDJvgpN
ufMbH33XMnoy5xwznmNbDOliFQP2SnuU2Y4LaQg7EzWe2wbFaE4TSMoczyjzMQFnTgdx325DBfdF
GApvhmNJUYvH48oOjeEK0e8XJEWuUr3KENRl4ra8KieJPiEz+6Gyg6ckZ1YiFiDLPCUl5oe0/2SX
+XecLer1cRwGD43j+PqY0HYRIdWrwPEh04EGmb31mBfuMSIc1/z/6/P7dfgnp978R7M8wP905v//
6JQPR/dVcJyrCD8d87++pC8/VQWOf//XKd/ilM9ZmvO6RInT1DWSy79P+vrvaNepqm0JacDPn2sA
f5/0Ned3VdUNPmLr5LdiPn3/fdDX+JQOKQWis2YJZMC1/5tzvvZzPkHKR1fd0km2DFszVcL4zzmm
dIzRYOXYrhhRbVVyaA32JPydomjhNQrYZA3BCunRHhrvCFDH6vTNq6H6RXKt/ZzL//UIQtdVg8xa
s4xlxuehWvLXI8g6vEByVaw1P2g3ZWfHD4ZW7UJDQfs1nZrLMMna7RQWN8gBhRwD6e7qKNNtyHn2
jto121Czz2AG5or8fyd8/3y4RcKHzFo5dIAUUONPUDmv/eQSweB4m1PKxMi2a1aKbbX3k9OfqSQv
cvL5zswig3xc0/GS+Qf9y9e9wTedCIWqDkEhvfbCWxFi9C6Qb+C02t+ZMeL5OdUCUTpAbOXzqFjh
5yz1YrevJ+9MXfjIfPx5JHRhUDNATVjVdW3ZjAaEJ6GPEG39uCwPpGIPo+9zWM/SYIXKY7PpZTwe
Jt8/xOVUXZeEt8vYLrFDUH9YYVEiSkD2pqqz2oCFiRcveYUs727STRQgLEudyfDGPrWR4jPyaEBv
xjDuzMQ8A/9f1D7/GlipYlrL8FLYWmLyNLuQXTIilMY9H3tUJTZFHHZ7fCPSrT52/gWnHIQea9Hu
sRag0pGhai/OQeAX2dPfj0HHB3ljnRiwRKUoDECHtpPjOl5zaCgS3OmI2iDbbV8khnXTGAg0D1Gy
R9wJbYp0i/KZv8p87Rxl5FcPQpSxCEPCMEze7s8hALmJHqk+zXGbQnyonSK+nryoo6wR1FvwRN51
h/VCm4yfwYHgY11H466P/NrVtdz58HYs0P8Zjjj5aTZxbT7g/8Pxu1Uate45+bixzpovp3KFkEXk
onZa3iKM5q8ciKIZVJ1tVitoIk2Rus0q7QXdYYV6CcKFlGrG2dYD7WEUyjdlPIvSU8d8wlFr7Z01
1Ztz3J9XhSkQClE5OxNK8cL4efDaQmRR30iUlyMbBX3CHIob1m0/kYJh3DRclWX3pTCa4oD6U3Ho
7hw0NB+nUtlbTqHc+4PfbdtwSO+KUDjQg+gEcthALcHsHqyA/tQYoBiDQtk6TJoRyGFANa1HwMye
EnlX+vVNFw0AB8x43BSOLK6HyQjJw1pzA4fAPgxNcwVXarySs3mzhwTXpmi6bKtO/UsL3x/JGO1q
UHzNjcwWaUVdriNUBy5LC9GtKg9RtRcHWfYv0+BllwxmdJvEobLK/aQm9emR7hnK5EysOVo2/TSq
HHwdaTMZpWmy0y12pTbRZCgFHhtOxCvXYuPKLAr8F2N0vrXe5FCQwtwZO6ppvt4pV2PaX6mVbl91
kS8xqwg+Zo5+qUJ03ErBAUXWqrIOkIJ2MecY7sfxpmwdZRdGk70PCh+wIs57yNz+aIxHT+vUtY+q
+zYYlU+NU31tO8UiUEQHVU8/p0owbAvf33qo417qVlrvJy1dh89WJfOPFlKHW1/xpzU6+v4l+pFX
aAp+enuVLCzWCB2aoelSmJz/hQSutqh+AWtCHiUohWv21m3QNVhsNAxFm2nFyumk8ThWqDfXurEW
OfpIDq3DjWaYzcEsEfxGftPVY2Gcqdwc/YcWL02nOGLht6qrOEfMVbRX5apCb+2qQ3GBuVsFt3bn
rEukZDHgzbwrDf73ZkjDeDsVX+MwUb9XXZNtQlzTEQnxr8ENfJX2mF12GhPaigFbAMBAYmhYlfzn
KkTtb6Mq6M8oaiWvbDPqXPSlD309HJAvtW/1vvvqW2PrJp40UMcOh1Wd2fo69Qe5UagEO1013Zd9
9THVXAsTmbVjVWfQI0eo6KsRwDhK57ircsTTBNxscxFJoxpBotIx2BQNvb1SdfhNsRld4LlHIUMt
SfbV5w6V3QPeDbu6McKLvu8/A+qCZb/vplEcjKhXQheBH9Yj7PsLszSHu3zUg2sv1qw1PaPrprT9
TS4C8wIN/mn9vwg7syVHlSWLfhFmEATTKwLNUqZSOdYLVicri3me+fpeUt7uOn36Wt8XTAiEJgg8
3LfvhUm+WBtadY6AOAaFo2Lur3n312Fn90PLpb1PWvWHWcSPXRJrBzFqX7lYtM3Yi2iXWPDqF7V9
NXoqskzknaMTLqnXOkuwbzrVZebYHgayzG4SLqu0l4U71n19WJLwqc7lsM84FYAWztNjTb4E1FLV
H7A1h+hSqFvSw1hCGZm9xnH8/T9cBv+7iHm/DAR1Ms2ybMlM1fnHZaC2RVP3E31ETpL/SmKn3Ad1
XmPwbjebJA7MbR478iE2C4Ggo2o33YheIU/t5T/EiP/merzZo9PrJB1CI+ufZeGY0zEeDfLDABTU
SaYHJ5jfY8Ppj/Ngk+DK7GwXFxgf9XUlIN+lWzNC2WDMxrOhN+rOisR/GEH/Ga3dTkUH1oyhmVQX
Neefp2I82L1U8BzDyAwfpqEUP3NuIPg8NtPj0Cf5KuulupGArVyp2PnK7vCyu2fhbgrQQww7p4Ek
tdHQXu0GAhj3hlIjW4gFqbTgxSvgpdwmb61NPQWXJF8AX6WXtgwxuv7//2ch5f+ZIhAjUYck2a8K
fuF/Iv4CIxtI5uL2MTtmcbGljTcRTCs9Fst+ooy6ms1looHAgqhSZeGmtmi5iPvO8GjiyTcoJDkB
reHdoApyKq3UXOvjIbOOVpNJRIi99cT0YT2gFHjolMW63Fgvx3isIKFUJ+Fk/Tlbqm2eDNW6ihR0
HcPkNk5/sWIj8ecyrZ5iw8br2+4PbV9OLmLQ6GVJlO1cO8WxoBXUK7IMh1KprEmu/gI0iwOXFU3Q
qErDs+1kOCYhxCqcqtH2BqprRqP5vozyaZZ98jsRXhX9xDfH/jTbOGZ8aZS9ZSinHuevZ9wEfaMv
gn2qkBFgGMELlmE4S8LIxyIXO207d6iqGTvFUcT39+2h5Eh9R4Gl3kapJLGRw9PIsAUnyaS3+La+
CyBWa+ABZGiC7DwmzUAbQ7V45uxQV5YY02K+v2oVLXqoa7X3qk6YnqG3yWHUH+is/eqjvKZ2SZO2
qamvDI1uFE5PHe1y71G/MjIZn8OpinAGTrNdiy0/bvczmpYy3dWpRnW2JcHq4d3bnCJJ15UDS8lr
qgCrsFJWe+p+Lsni4tk0S9wptWctkMmjBQCNZLMGwAiF6dFqI7DgqCpc3cGEeMIJxcWx8Zfd2q13
G1dIFNl/4UUuDwGVxYHycTcDm0g0pfUz2BQ7s+ywD6pBi438dlqWeuW0LYfis7SndtOYhS8z6mG0
g5brcgaxmDlzfLETtXMBpmz0PJBbW6/KV9XJ81UZTMZedfRdaBb5I3fL1NUmddyVEJq9ZRHaOh77
aB2ro3oazPCrA0a3dTqgCbMIh6c8rvqnBOYMhjpZR+MYWbJIGc5giZpzQuQj49N9gb9L7va286tE
jbeClFXugqA1Yb9mj40mw6+6CE70hpgr0pDFA660W1gd7Ucurdc+wPYJXstrCsjpGDHzXmH9jPG5
FX1kSv6CRCJ5xnwS22d15+ijRDNk9vtRDYqjFXc6+BqjOIDl+LBzmHcqrwNdgVtxd1QcYwjdkdxw
OshPMUXlwVJkc7SheS9VFYN4I8uoYCmH7/1OTzq5S9R0ctVR2P5iOuiGJ65Pum/oirSdFXlWACmL
Kvd4Mz5TkB0PpFislak2qrc0hdxbYrkozDgPUTPtDTxh1lhQaM+hahoHNVTsY93kfjhU9SFe8mE9
gt9xZan1+4FJwy4pxucunMpz2IxMvSV8XkaJ1s9Hp3FphonX86RVrl1HCt9fUoQfw2Olk8t1DD0B
ZcIn09OMuUzajP7c1WLfmOMTKoDIy9ENeSK0k7Ocsm3c2PPeEbdWxgo+wdTj/lA5v0THVZrp8+Ja
qpae4+X2RhFuv0PoHETfj/j+xlR+F/vHKGMFplpsnWnH0XxrkoJcDh9ATjPJ9TAb/QmD2pU6GtKr
C3vEZo7Cbz3GF7go4imqL0tsvuH0O2O9GsZX63bWaM22qW3pmkZTPY+B3h2SuDgFU/eiRtXyaRn1
hxk64Uu6rEaIuI8jg3OLy98TITrorTSfNmER6qdb9vXkMIVVI1yFVTvM1nNhK6eGKPuU1Xa0r9Ps
UZLc3NCi2uIsvCygzqIZm+lBnO8LVYcUoiT4TmrR0FL6rqCWMaHiTF/wvXR0OR2nqj9XGvMEXNWV
fSzV6Jpa5Rm9JdMrS66WMrKP+ZDsU9nHZ0P/qjA326ckNnxy9flHPKZ+2umg17AJXalYhx7xwt12
cyC2om/qA9e5ukuTdtyN4hJbfXQEJwTR0Jqcpzml8l/2OvmMAhb1SMeUc7WbevidQG3KMOPGOTHY
1DY3JTgC7d5soscs6ZyrGcFPMBacQtPmLzzv9EuobaqFS2MqKscnLdEx2FWnzMmI8MRXPvTBrtTp
+cGNd34a6uYvERUJdvvc9PpQ/RnjV/3aBpA7BEWvVYsZutcRiBzxi89BEhrLIZl6Z1XQo1Z1aXwG
IpHuwmbKXJjkxQES0+jrY0x1vc3KUyDndot5568sd5bDJDIUCdHggHx0LK83IQKCgvS5z2ZQXaVy
Kis7Oc1BcBqHdDqBxVgbNZdBwSnnBpnSrZUGgw3HMg7giQTIN9PYJZr+I0OIdlVvBKkhtiffEJO9
koF5q1lG/cFQzHXhJPa6rbTHqi0XH18eqHQz2MOibz9nO/yxZAPZ//HQgtbKO8Ur7WtVpZoHNwLD
k0Fb22F5tTG89Ipa2do9np9L/NOs42UnCmVaJYV9sfVk9mdQOtd0eehVaWynqkywkkspflI+xwIY
AEk5ZslzpDdbMAxerxrWzuBMdxXDzNdTlLZrtL53REt9CMdkWkHUXCC+RYyNkzbhHLyADxNx+2Qn
covGuDH14ldmJD9y3CcFJ8FTq/eJpwr7LWlj56BJ7ZMh6yusZbzBrzKlhrK8IQ8L1haOtutAqV26
jhLm5Vnw3Cnqcx5cGyOxrr0ZO8fOKTMXTAmTh5bO6XhYNniKUxo10NSUUvXGahE7bmqhx4VA5DhG
M/aHbbAiuCoYlI38d9+3zmbQyqMFrnBrdIqz4oybKDhW4rkx/UAx5LEP82d09BjzRmngl5Kom3vM
5KtVsLht1tUPYCc7D96AtSp7ZfDKIanfsNP70YgO4jk17rOhhjYYPHBQynCr+JY4ksfIynwjsnK8
lNOA4k5nrdDD7sOOP0jqQ+xDRIGKDYq1KzVJHeiLU9zYtPEc0ZucNGsRtamXpYoPsG5+bxomx1NU
1KfGwHcRudJTrjq7EAnvRYIy2KTaDeplTh4N2uFzkpb2KllEu0lTRXOXLk+2oWmJx9DCNNgKn8OB
cvqcxU9xupXUPR/KYRCrIhUYv5oTTBWygR9JDVZl7OptR+y2vY9PmN/WbhuMt1RjQXDTBurTfWEN
hU91D0EWIetKU4xcuKkEHWYpzeRrlNJPGKdKT1PkKzLXr1C0EUWvnmG70X8B8sjcJHOma6mM09WO
ok20NOEjCIpNusQ2QVVrnyzwt3UK94OZpCVOY5rv2iC0Ns0tL6IZo71XRH6KFqnv1QlBBZQR26uz
9qQyfl3s1LmUvWg83eLeLKx+oWu0Dxhp8CDtMNI7gUHCsbTMlnVOFmtvBxhI4z14UICQPZhp3bg4
5tYfmR6tEnVsPUHwsMbcOX6hixdqRKWB/UCqthKdsC/znlKEvgus0DnKyWKib/8Iw2q49tFs+fAR
os2wGB+Kw7/QBcNTv4T6uxYtl9gUM6gSmF8kT5RrndmlO+fgXGezfFEUGeyB9qXgPJjLarADOxgl
N0fdU6Is0y5DXXTCnU9i+yF/aYpunYB1WKeRosCmUq33NNkGeqgeFCM8YNEi9tNCgONqhCd+a1SB
WyyTmw0N2kC1qpUHtUUTqcSq5rZJhy12NKAk+e9F3gUztA4MmINkr0VN8vC3RRb0m6TE0rtWseue
OjVYY6HanopOa+GgrGadvwXh5kum9fZBw6/4QAPvj7nNxOPtAR7SmH5Vae86ehE9KxDWdo5ymyMu
eM3TZW9ys6nmgz1FjJBYvvsYVNde3aTy2OG0GKn6BStv1SvSFDZsbTgXskp4/A+jvyRpsSpvzJNi
iYpyhUOe6gWWibw4E8QgC+6zLiKQH3XQIyth7qn1yTvCRBraEmHsgljb5HYcuWWdMCTFv5wkiF4D
b+7WFg6yaT33RzggNy9ZO34JcTsm5mrPwE0Ae6pZ94SZOYmz+Ikf33Y1W7U3nETVo+zEiht1er6v
TSqdjRauIPxlpraNIaFgvhB5Zg2XBLSdXg9bO9yqtv4zgfvjApeh+zqoax//bFfv23yXdplxbRfB
aGMD2EUVPh9yi+BEDfl5DC28mkGQHrup+E3D6LSP23m+qH3uW70hz31XLZdM6dF/yGoiXYgdrrPg
yUy8PqzMLtS9wh4eMAjPH0AEMC/v7XEXmRYA2tl4aCZVcRtMnB+VUSGBW+R77O2Lh4AzGEfP/gRX
cTiBzhaHoen3aVbGa7g3xXax7eHY1NppESHOwUOj4ZXmNegjEUeqa1Bi1soC8Oo6AL4okjfJwSmA
oxid8Zpj1D8CR/Bh8LbMYhJ1xciJzX5KLn5ow56EQPyz6tXy3Ejpq0VXPxLk7Q1goA8EyuVlhEKP
HuGTUE99YULlJaYR7MZJTQ52ZicujBALJAAsQHORTCnwiPakUsJoolizyrUq8ggfw6MGLsRtarmA
1yP8ywFx+Jhp50cGCdsPFpg+DTentS6a+loshomy1yj/UgjuhdZba5x89UMZBz6zAv1TcFq4MgzC
t7n8Kocx9nLLCo9Br5SPhGpIlUAH7UmZNt4giwzf4Dnz59RcrpnQlIdIVps5/41fFTJ6fTQvouzm
XRdHKFHSzLxkQeYOilQfJrsTW7smb1DLMr2oObvB12jcZSIKGDqUsnzt8Zpm6JEGjlxPhq9hkny+
T3giUs97+mS3k6n/wHS82+lRjoxkYO4na31tOZ1xyVD3HSotebcVtdzmJfmepW+Y5DcNQV1XLCcb
j63ZNQH+OnXVcRvpVa+O8/ypqcsAB/gvFU9YRH8snO4AmNK53lcgUD2pFFfPmhaZz+1N8yOgM+3v
q1YnHA/WZIJdDVt7bb7dXwKECrfjmKrRH5KyHcBLs1qh53wAU4Rzumk+31+ACqKhLPi9Irrg3INK
fbjvPVsUJpa0DWGz8+KwpyOCQbrf3Ffvjwy8+737wb73u70iBCuyXzIxkjxozCMDUrQzG3Ec6Vxa
zU4KQgjE7GqmcLNqJMljZKY/ZgN0G/khlEyOra/s6phrmfKsV7PyDJdunUb1eLk/hc/XT/RNy+m+
Rh4FAnSVFfv7qqVkBrEShoH31cBuo80N3QMjmKPFtmYyeujFyrgdtxdFeuJi+n3fqNq58hjP6fa+
7f6UgwBMyOX5vjLl5p5ySf34vXdFTna25vn7c1oRZRFh4eR535oPTuODaNDW94PVDjf9NsLD/L61
SgJuUdWIXfztY7SQtM5mPr/dv6zWK+lTZoBB1DrGI0nbf2DWzfX+yqBQHxMSAA/3NZP5D5FLsBzu
xwm6W2VIL6btfWtKxXIdx53i37eOpc4GIQMuZn4K0U7qISzV/vszMAkqHvS6//5yRj6012iOvrd9
7z/jk1HbydP9YLEi3tTOSc/3bfDM+CqWqe2/v0/mwF8acvn9H1iNqq0VvWm+PwdAhXbH/zd8f45M
DstRK5P0+73CYGkeyZF//5s5ZhbPOIPPQtTnBCWaX0LSOP1ZKDlz2wDrdKLW7viP5++rE53uW+jl
79FtGnzf/x+7tcoiVnZgMEepTQveyu2Yf/YJlOJY94O5uz9/P8qfjdMUa3uwCps/T9m3mfaf1XYO
Cx/GSbka7kf/c4D78ZobYapq6vn7CH/bJ9OT5jTMq/uh/nymdOxtms57O9os0s7dP+/0Zx/T6eqd
upCfVNtyO5rT2XFEflSKETFUQN/x0b4vsgTJ1H1TFAKsU2JTrhLK0ABM/3uf+6P74r7Lfec/q/dH
NM+cIeqSyLwd5P7UP9/OvL+Tridy1/SGf9/nbx/hz6H/9hETs9a9OAeN+P3kv3vrP5/9fkg5RzAq
Y2X9b4993+XPWw9F2B4W5/H+zL/9BH/7FmOdMbvKmSj87dB/267ZU+8DEoS/3Ja/CNZwIlbN/KWt
iDHjmHwc1NL8BSsVZGKliqzgtrUkWvJAITS48LDaKRCVwqyU4IvYOV2YoYCybD2nKYoXE5LJrihp
FLvvDGcmOUI4a0DSsFV02nAuO/X1/tIEQ5uLEnfb+7a5zILrMLzcX3dfTAtBXFoO1/vamNKxPw7a
4/eRluFDDl1yvh+pc6rB1dpEHr4PpXPf0p1B/dcXaLEvFjkpSFRU+YuuowVtsDFc34/LLVjd5L2p
fX+BWpuHnRIwpt23DrGDXuWWrs+H+jSZY/sMVBfW7KLMF7DlxVYsrb0tWlN91KGtrgi+yr8m5uYK
ecsvPMi/MiS7L+OoEcuLZj4UetacVGx1PZIa5htS3st9V9k2+2TUlw+T3IM3FrN25qLscBTLnPUA
Zew6hFPjArErv+J+X/ZG/suka9FF65k+OQTyG5O6wi43xvSR/sllVfX1/FObTdpa+CjaEPwE2xe+
WuEgfeSf4REJp3009YjsdN/kb7HiPN8PTzJyW+Ag8sMZychGlGIfsmEJ9yZ+Q5sGtvO1JCB074cN
PpFgqy/Aui5Qz/RtmhvpCq5mWtJ+1D4QpchTW4EcirNbu6gNcJeURgLspTAey1SS96mU8DrEWryD
uQeI57YzFYXoagfFU6HN9SkfgvGpUU+Wwt9sAih6L+ilJUWB9AD1Tv5eK/0Ffrp5aTRVv2Cec7k/
bco23GrOKPz7KmS/3q2bMTpDh1deBrzC7s8LHbuGag5NigyFQSw86sGzbH8sQCh31twGF4e7HOp2
WYBzrw6WmY1vU5D0a9spsGpqAnlRIoKXQq2KT2z49g7Q7TecmuB4mXm4zyAnXMI0nL6PQcvkTmiF
86ZWRrHmJpPuMU7tLrEqZwp/HCOjutGGar2ZnMr209awIX5PebBOg/Y3BBYRXlsgScRXmUb1xiip
XClWuS2t4tFIqu7wZ8GNpTuIoSQDdn9SYTrzr4dkDstdSQSNR362rxbamtAMHOkHiHsXTN5tabYj
BKxwOi5lN237rjnf97kvmGyPx/uj+24ipzLsWar+mi/Jsrm/6r7h+1B/1u8vSQpZrgFI5Lf+g/95
vz+H7Nqi2ur58CtSF4r61nxVi7C6VuAsU6Ymb5DjY3zUy8EFeRu9GWrPOZs5kd/VVfiWxC3kb123
t62wDqk2W4tCwmBZlepSXYKInJ7ejZAKWaP/Pd2pRVExn1fhR1IgCA+KcB7zoA8e0Ij8NrQ6jTdO
aZ2R5ho4woL8iG8ZgvuigHxiKkP11KGNdm141+tGVvV+tro6c5topCXPHodN3sEsHiyyjTPJYpcW
CMhOJgWzBNn+Kota59AMGT1T4XhURigi9KuQXclM9SNp9B7RUoHgKiMSzub6uZpNax+LMfA0LqqV
QHMnc2UrhuANp6rRcxCevyLAOeZ2Z/41mgnEp+IcxUH7F2mO7UAtc09T7LiqBmAytCfaAJmS+U01
h/Uc9uoOCteqzOCYdG2/Ec30XPW0dk2D4ldqAhslOEj4JmtzlsBtjUC4Ysh6SpU4lQ9mTgalpaCh
XhMTkZbe0kCZGqCm0ui16LLykEX0HGgm+WlQbiAuS+V9HJgv4tYc7hjBEN4xP78lsvAnwD+VOYqx
swpMVEVPRqhX9+lU2a5tYfHcF7XqzlqZu/ZA7V6R9fNopOq2gFm/MdDFDVp+UiCxoZmIwm0zV5/2
3L+HMmguOpMmn4EPsfUt/Dai/NHCxxHtualsgKD1m7pfxaHCeKWWt6n/Rxbgd6bP0eRhCEYjaNV9
NRGT8aoH8FbuBytLN/lUhyjTqA0bRVWuUP42q7jpGh8J55raI+Zeovs1Ah2NhiZ5Dx1o3oP2o4/7
8apP1ddcDo+tkMBK1cxfcjk/Bkv84hjKl+7kYGRn55zzPbcNBcKVPorae1HjSYE+wTSD3N+LbuTr
DB2la9r5Sx/kGx2EmduSz474Re252ztq4ewsnca+Kn7XDeELeXIiJfCjDhB5MaprY2Q4qsv0IUkZ
mxIgXfztKTlZRZbPZAjUVTPppUe2CvmRzlChbhJZXzWjp+md3krVQH5l6lNKo6Kde0GmbsnUnMc+
oUdOJHsRadlaxv0JErftV4KZRUiSUA3MZqPZZ3Lcxkou4yoi3+mJNpkYymvUJSWnWdTQfEHs7qpB
5+OvwuWEYSL9jzezesVAXGPSMJMuyboyrd9So1jZpK5dIVFeuOS2UvmRSXmZcYrjhk/xOpm9vBva
Y2V1H6LZzil3CYh8jWvxPXVZ5LgEBm8irD9SzjQ/AYS0UrT6Y6kArHeD+TVIjez5/yyoH77gOJ/5
MFLX6L4t1JnJe9vnP5cuS3BuNUj1iazxC6NHvk/diUq86aO/m72kR4QXM+KkVUkyrQ2uUnfwdIoI
qcn0Bi4TrS0JfUFjQwaOWE836OtiSjI3xhtZt6oYwn0zkq4K0eKtQmif9Ii+ag+TIndBZiiE05E/
29pGMo3lcPGqUm7tLJbQVpFFD3EzSeowGgbMtZpMG6tVrZWuhisZV76WnzEGcrZZaGNSTsgXN+eh
oNiaq+ovCFtPk23/VaRS30yoP/0KSCPeous6Hp8NRbsEoyhWuyTG/JDE3DMB9LWLKFwZS2WvU9XY
lSLGA0+q5xJV1hJFybZFvuj2PdOAvl4ykjPWVtXsLZ2q5H7nLnAT81Jzt6WRpq78QAo/HRvg8law
KTKbBl+jdHbtXL3Xqvxy8vcBf281N88ZLEFX0WtkYFHwwXnZHpj27Y18OXQ68RHXxjqmZfXWfYUu
lPwT+rhNVNbhsW3Gj9EqDqIR/bay5HuATeg+V7vf2ZCdgAvbbqSpXpTlyUYo5mejc1Kit8l9W/yK
h6Ld9mX4C7saN7IU52TI8ozBk+3DwRJuLTjtBc6pxGWbZrJoE6t6UK+NbXst6L11VahfxTS/cCWO
O8VSwXWGhbXrRvL0acy1G9eB9IxgMbDwLWtYrlClh2L8PYi91Wf6WQgequGpzRZaI8tl2y/W+0DL
ta5O5rqa2/M0pD8RrX/CRP6Is2SGPF18wVQFo9mnkd/btL/Z27iOfwIBfoqXYp9RkSY4Tf1W66bn
nK6kuMsdjNRTmnGmZMeATv8rzdNZEtVeYWSWa+WLfux18cvUjfEg7LJ9ob2FOnJi/rWEqu1C+T6k
hcWpWYyCkZOaY/CXrh9QygmQpjPE3bwVlIvr3u30KHlWqHQEaR6fgyk/a6UwyVvf6oS9MXNT+A3O
WM/OKETjgyjhsy56SPw5Gm6BqePKzMXZTiMKk0YbcMcQwUmnQW2JJTnsajlVuUFOZklG2LrtwzLq
x5Aw4gw3M1sZwjxVHRBDaLeTb/dT7YWtdete1DsXGv07fDz7Wjryt42xcg3x0Y9tQxzsSDImd+XD
7HB7RXx9qsOy3elh5jAH042DkV9rAtI3X0+YmKp16ZmN1lww/v4RlcjjDRnrWyVRka1aM3KFVrlW
WuApRWasaknKcBHWG/RYKr5ddy7TrLsOPWB4Yc4PgxQdGIaZuUhGmK4ZBhUrNVuBUXCO5U2uN1Ik
OVOghOqTvULtdHzTST8aLCHcSGgG/XllvKlzTckpaTJiJvqxHbOvRUv0NaMxkGhwhy0PPCuOrQ2C
pR992GVMEVXVF2pXelB750ejmWjojG25txMgak7XbyAO7VSHWVYXlmLVd7HcSX1YUfuNDzGo9Spl
GieDqPCklTeYQ4h53zoDVX5tfDRtJGzFGH0ly1R6aohlgizUhz5GqNxE5hpPgPAFlvBvMSbPhhCD
a0hIopOsHkDZlQ9L15K+iKfmWqr2sKYy4TflEBxUmjD8utZqT+cn3ylZP/t2B1yPoWgjVRzllbz4
VN90QqBzST8GjRCdhhrCyVwgjN0uiqlVizqeT40t6Q4cKxCUtthQuo/cu94CiXJ2aqSXhfPaEs78
MOl9QOG8DTZ2lv+2BvuB3G71Rqt9vV5aJ8dMokChNFspQqYqYXrFICqnhbI1YwkWehVgzfxYkT/2
pkkoqw5ZwCGO1Y8q/ZqabPKH9LNVp+VTyvxAl9xaGQrtw+7S/Zxqx5EevGfocuMpHZBM6wdZO9G1
aRRQSWl4KOWge3R0cpcH5brVF/GkDHH6hHoHawwM8dahgV8qPUoz5fkxOtToboreszpq6br9XPad
Oyn5sl+k9WsZxuIYwpJCInYLKdrkM+sH+zyWy6MEtpHQauoyHtTeOEyUSLrg2FgUHdphHldar4dv
qSSurJB7sNtCcLKAQowDXd30xtRvG9kcxnJySEx+Nk2OF8kwSn7lgexBgK2RVs+zRx+ruluKOPEM
2iqpL2flZh5HSi2zuotn5ThKpT2H1km2bfVU3mwxmirnLotfCWkE+kFK8xFMJTEpFYxdGmqDm2da
u2m1NFyNTuzwPmm31ixD388y3FazfdaTKX9Ob9MPmccPI8JpP+viiZA8bXxrsEC7l924JhmfHKjq
I1xTegjFqF7WzZgMj4Mgm63XiI6M9toQufygQGl6GH9Ir7XpWh6iaNc15cUBbHGmKYpBCQ3fFkzS
Kg8S8wH7hQebzsHrXKertB6qk64pr0pe6vtlmibKWogX40U0x2LsHkoI7fT1O/tSOHRrhkV8BPQ+
7ibhTD6t6TpeEsk2TqlbJqmgDITvqa90VN9zSM0+crrPelLjbTj0t8R8A2N0TG788mA/2ss+GExj
2+rG51IL+CGO2j4hI6TfZsgxT6WORF/70qTKtVNDOKo4tCBy0vxlRpGwmJl27NTlMyTspjJK8SW3
IjiZcdtf84pzN+zAQsv+el+YJo4h6brSnISu7brdZ/RmKtA+j1pbnYdSim2lbwLEW27bjzrND9Fj
h4bbTc30AeWRIKWMjryXsn68L3A/YyY56ggQ2LLq59vEWu+Fuc8hueS91qyzmd7PudKKFRjdykfI
ze+l65ckoSjkzgoE7wnXIMvYMu/oKMOv43TaDJPSHLrbYk5zHZy4HfpNbgSX2nyAlxF7uNQoiJi1
/iUw6sLXiZ18A81iUuvhi1QlrsggSl8aq3zqktyf40V7HbgT1k3S+rG5RJs2F+LlvhoiCSQOSaeV
qcjwg0holTf1C5MO3HB0xXwsEhCtCjOzIKPyUqRD+awoWb6GqByQq3gtxib8FXtpko/rukyCQ9m2
7/RirIbOabeDWh4mJ2Ia2WiPXWlED0noJgal9Jj06Hmc28jVrBGryER/HZTus13GeNNRNMKk0tzT
g92NAT8fMOJkzJBOzKRJO/QAFqoZJpemdZoms/fIiimeLgbdL8p52rZTX3lRS8mH5pqNqnDjb61Y
bBZELW4YOmgF+tk6T+1DQI/m7fZZrjlB/oKqrW8nCcJWAcftMpaFaHUDbecstD8BZTo4BhESCZWr
mdjWasCQdWc6VX4sGsROThiLbZulgOWYbD86sVKua61QVtZEBNNVDVqlSdlNaYxIJEul2+s3Q/4s
cw7h8p8srAXNn/+rHQnZt2kx4xCWSuOM1Mx/tCsWYa0X0HbxjrmJHNOie83/i73zWnIbycL0Cy0m
Eh64JejKg6UqVUk3iJJagvceT78fqmd3RZBLRvfe7kRMT8e0opOZSHPMb3SQdolm+w8K1uMgZ+tk
8zkta8ThW53yO+A68qOivZdzNR/HZW9rT21xp9gtGMwyf/j8S5huSnMKH2S6jfdjiNR0qnhPjVWx
zPNQlVfae3C4xm7qwIYR9JoPckpVYAwoK8it3Tx3MIYwaiRBGocfHUhc3m0fmNeo7rK+MFY5tiQH
0ErbvtA/8Bkc3sliBisGgBZET1BBMkAKEdQn6ra96+NHiOPZd3tSvBu7JTYMQ1lsEx9zkYLNvRoH
e1rxhbubT/RTMp9nLapVHrM0XnuwL0BNTjYdduxHoHs/1GVVP6W/J9nxe+099w3wm2ob7nQ1fqPc
YP6Nhe+bJHO41vLHthxeqlGLbjqo5lsloeBnovbt+gUxB+oC3/O80z5yeu6yVSiqM0S18l54M+p4
Wgm44yvF0opvdSGthkoLnykgVNseHYAZ+2XeSmW4zus0BA8OUB2A101L/WHVCiKCFgGf78a6hXFJ
slH/RW3ZcqY0vSsNnqWm6TPsoYFd26LZRLhwb3r81cEwNj8KrMZvszrftVTE7nG7uotV2cl7Jdor
wOlX1kDAhQOsvo3xOHPQ0VVBHnzvUu7ymQqQqHSMOR63Wa4o64iW9MqE+bSCH6FS15zcTLN/MMFi
raGhSce90zelVSnEX6kHsVH9SpD3i6JSdVso2bgt6wLdg1L87EIucq2OxTZPeoA0wEQJ7pJ3DvHw
jPoHoo3py2jq/XtdVTdcURFt3sCbT62j+PwmiR9abJQsGe9siolVQ6qZd48mSi1f/A5TtRU4vtpN
Wir5VYyP2PyLU3D791YUORV7aS5JeAehd9F9KOlfbCkGN4pFgRN0ZbozEKj+jJvLpMnWjQQ2o3sd
+LdtP4kSAWGzipe9o+vTwL9J/paLoYXJChsglxInrMGC+uU9DRSiXUG5sgreqqQbERJmv3jDeFMN
hnbbCiV8V7C4B8Z1LwVV69ahJz8EirShCfICnCr4gv0JoDkNsGIvQRjsq2RLklAckl2CqNsqyEz1
lfv4p7iLpp4B0BNZqTNpI67q4ttIl+0uG+3wcQCGH2bqsyWpGYwrPaCSk0ibUMb3eiDBjL3Ju1MS
6cOzpe5vVsf/lxJ4uSwYKM+ai/93xcDbj+LjSErg88//LSUAte4/iE/9IRbIP/wPpW7DNA3oUOqn
MtV/JQQ0/T+cR32WCvjfCoP/lRBQtP+w1RFtQdVPIKWFetY/kQpcvDmI4mpQsCAaGShyGcDQj3l/
CUmVFQyF9jLVvHEjfRv5p5+y9fVwD0AAmvW9Xt4V2jf+GkYvTfPK33TN9zy9g4kNAPOrYtaOldFC
ueZ8eSxiaM4/TZ2VFC00EWXFNBeipj5e70ngC/WFKH5vDdZd1iXPRSbvwZAZWnGFqKTyJf8kA/93
OER/TJSr5BOKfKmKtOiBkLzYGvjMYtJD2Ah+uImTzr7VmzJ6oNAe3VjA9/CHU3z07IyueqDJR1zZ
yQpmZX0mbvOyk96szpSefKgYP5gWRTyiFwyPg/YG5gpCRBX4nBwq7A6IMf72Ob7pdiIP2xFMGK5O
AyyGsND755LGyUs8IDJYJzmHmUzqilXVpzLsH6zHedassqKiG4YihWwuKNDVaPtSXYzqy9QAkAfL
Y3ZrSbakvQ7ybHIaRZ5AGNikf0oQQEaifOj6uWWiA0/7TgzkkkUbN3dqE2XwNSdqfZokfmc66klb
nuLJoWzS0y+bUP0hLF9VWaiDsu/RSiyhHAV+Ht/SDmkooRaUIK+w+xbcs3l6uk2RCm4r5wme/PH2
joVSd2FnWy9j8z1KR89BuFGb9ikiQ+s/TvoZJYwzuxVZD6HCfTdlRbWXekpZ6stEqhb6U99snlDK
suZeJpxP1adQo+ZzebiFtAUT0y3Z5FKBoMmAn2zWP/i6M5lBHzpFehkUtK44kwjzcDAe6vpeHx6a
Wr2ykIvxLO4nTZgYm4Lsgpx4spCWZ9Gj6XN3bNco3FfFetZcireNtva9K1TcOc79Y0/OY1nmfMVB
YIMovdyTrQ4VfuzrDJ5aTb5q3vTk5VeO+4L6/zkGmi7MRMD5RXH1eGPAX+u0AZF7d6y8ja+IDY5G
TxaEwcufabErPoch+JCFZitQ4Zey6mlK1RcSRYZe58eQ2OshrFaB+PDUaeMXV7RYzi2bLRsQKGfq
KKTa4ymNWU3raGDZBipKhMfxQVOH3b+Yzx9jLJYNoqlqGj5jFCrRfx0dqvxJNR7MGf7ue1dUVBaH
9+/F+z+DKYu3yaLrimtSlbkoFd+aQnKjZPxCMEt/xTOvXIRnF09FmYf8S2jWcs8ltZlrAFxTN7Pz
91AuHxW9uTLEUrvk7/mon5va1lBjWcyn9SZbrog9XTO0btSWYkIMimNqb63U3MEPug0KIKx2ajoD
DTLFqv7NBkEnSEBylznJi8twAAeXcuJSOISobMfjYarGa9qe586VzZOCNIuM9vDyXirrCeQ+b4Eb
YkhvlekNUjk3FC2uqChcG2Z+zP+8/jp4ZGYfZm49kldSi40eEnr3lzf72T3xx1zmH/HHIKUY+mSk
Q+OqlMmncjua0r8ZQUeCFC0IVQeUfjyC1us6GbafuUk9OlW2rVtpfXkO6pLfPu+6+ZaTVUSsTG6i
xa4DFFEadhJwm8qieZgB6l+jrFAcW9OjdeLFDw0NY+seS7FHPYxaUhO53CTW9M7r/UuZJtU1I1Pf
ZrpvAW/v2lU3kpFMykQ29Dsd95pNsxU5e8t/yvuv2CzGKyPL7jIJPTU/2feZsY9b+W4I4AWOGmyK
pEdyowIT51hhvS5CmrmaWqhboy/GXawD5Je6ESi3hgxiN0p0UpRHimfpq9IiRQk3C5Re/+iPhn1H
dFp0UeUYSgyRRi7g9pmpvwuQzX5oOyXc0P9cNblQEAbpxX2TimRn70n26E5SNxA79Nr/Up7ScZ0X
6bMyiWnX6e+Zp8J2RncDOgGFMbRi222R1/T/ynW8G5GkmQ6m40+Sg2qAnq27up2fQhVQydYaOxC3
sSg3VtGiN2kbvWORlXeaj6rfXW+lHjclGnzd+BC0PhFUvJ7qD0h3kQrkw5aTdZtRVEgQUHmTBmnW
BJwfeL0ObkN7GNYF5UdnpL+wU5jgTglyE0Kg4kGrUPM3gCf2RoRzqbiiXzTSp1jpAiG6nCtlnVO+
20qGBaUNZJ5TRcJbIQo+OqaiQzLJiB1iCb7HJMr1VHh0dyYRvthVJd9KqtbtytEbnLS05cdSjNCe
sfFcK002bgjvkPmoIhSXbTl9EWBb1qXIjAeRRMnzpAfqRoxBskU+3EMHo5+2cit6uh6djVzoMCLy
kbPQedM8yS0lr96vqUokbQ1bkq5pjXrBOi7S8EszqtbW1ICJWw2MxEIlRvX9AXhWH+t0WILwtk8j
zbXqSN8apBXQ/rx8lfVW/pgYPkhdiSaFX5d1QzNNS9bDlHofcwy1HiIafY01VrdBrFKLGCF94Q2I
FHJQ+5syq7KbVAIvEQQUUotcUAEuzGgr22pw47ep5XQpDU2hoPajDKLcckOV5E/oab2VTT+u6dx7
m340xm+2imaD/cnuzCxI0VXYrhHkNldNPLTobir+xh/ibJ9D3V0bKswQRWpUJ6CWu0pRR3IiIwnX
KESboPRNuuyDaBDgTgMAQn5508LMXOWSem8VUrMRVR58afVyWFHs1Jwwkfxd7+ntbR3KPzw71V5l
PYNqPyKFGU4ldeAQWEclTzmFXhVpgbZTHQlA3A4lDEaNqfmHPbyZnNYv5TiECawxKmAE0ZkrIJmu
aSlQXu8A6+SJNGyUQcv+wkVNrNMsiDayhOi6mTfJzreyxFFlq9tAprTXKPAUryKPZScC90bVEWYi
7UyNIrCF+Hlbxw+tJ/r94A/BY2TLcAskGvNgseRV52voJpFMrXN0DzaBRYsf6beJbWE0q340Aycz
m2bfmALQQIsGPsnMsEtDhFgwaBjYmBaEzJxamNdDfogiRbsZ9cR/htdR7xGw/BXUZGmoJ6DACXVl
Lzd8jLwqH2W7KxwxNS1ESwimk4DKpjUqJG2iwY1mGs0GFSk2hkqvUrVy4JE5/fwotpM18AtzrzZN
sRFWRSUsjRRHr+NsFcSB+vQ/CBgAWMYqjykKHs3vTLxcfhzI9HlgjkJtTRCaYlZgmHNYsDR8pp8k
eyAxErfQ4OulXQG+q+Sip1IldtKgfTdT3A4rPj8NLC11hCK8dTqNP+jgD47HRgbDKLtRjhCNBe3z
zmpApkG3pUgfcfeqEm3EMs6/JZPVrgWQgnWN9j7UB6V0Osg0TjJKr6YS//QHkDsQtuOtnJgFusJT
ggZXDvG0U159MNDbAZs5B2+CaY2oaHJbj1W6GoO8WMXAnSNE7FBBtoBmpMBAlGiw4Dhn9LkNOkRx
YRhrGEYBGoiS5mBmNjoo/1YbwnNkPNPAWPlmlK5h0WVznwceP2jWVYJ6slOH/nuPfooDZfqvRmrv
6E4AC8PMcj0JoG4Qw5sZWfdhUfpcSRP/hr7j7wID7Z4kLNZpKdFom2JplWb2c2T0bjhk730ZPRdh
YzidHpoONIZb3e5+jR5qGmgJ08RVR0ig+fcERTFn6husP+VvQS7vAZSESGHYthNq1TtZGZVmirgO
RC+q7Yl4Q8C+dkxLf0D1984yUBQs6r5AURn+TJSXT1ZhUbSeUKWQrL7ifalKXj3xpSANX42TF2wr
fFjgNuXjTrIV8HSeD2dNZC9w7I1V2Ju5E8lat7G9DCJKwmr50E9XhcEnYF88VpX5EfXBofWi1zSh
CUjog6xbpBsO4dQL6E+cem1Ba9GUkdapaG6EEejRqLxRK8jKFRt/Y3VDfVMO2Xca4q9+a0wvvEoQ
lsfwi6aP91LdPEbDFD7rY0OAOYxoFEgvkqLQR04f/AgOV12rucOtZLzycnyTAaQcUGWkmSxisvLK
T57lwAaX2FtuF0XRZrBkKNZ6eJsE6c+hNm+9XjqEVRlBooTMAnwHqdkI/QAvUGf16pnAnFfylQxL
n0PXoyOpI0RkWJT+qGEjS7eICfnpRmCpXeYq4FcbJdnW9NyiHhHpDKpZcF/D9+3km0ZqHlTzqz5a
DymRb4KlpGo0W8X/2spUtdM3GbQ6TRwKLlvEHtaESog4uwqvEf32DAulPSGtRYfRAnfWSQf+gKQ+
JcClcQRxLCBW4BM/UBTB9V34+cZGTRyGoBMKf5UFM77+LVb28ApuK/QDpjdCQTP5efmC+jQGO14M
MlnqU7asGQZsy8ViGGgtmLHUpa7MsxdECfj4vU+tKOvEzi8fqwkBZvwIq5bO5ZaJ8f/V7T7C5uPz
f2aVmw+l+UoQv2ZTgZebqYrKpoNAHBT61quRwi8BWvfWlVzrUzbq5Jdrhm7zmpMHLfW15bIzkrJH
GzAkZLYIdoXWruYP0dBZD7rh1lc9J+Z1oOm10tt3aVCemhy9b59ojz/aF3w+5MSGYkKqvlwZU8jL
BaFhuAH6BQ3w2i9WT3IqxBu1P37xnI7/ke4MaLkh/SVSNzCfSe0do0Y4lYVj3xGlrurpyRsPKT8l
aN5U/ZAE73QaeXV5ptt4NfEZgL8g3/1Iu4qnbd5hAZ8qbg91UDntrJ/DRjUbgCc9VNVtirnM9IoK
8yYKvqCqceULLDVYLVXX8fiABIOCloG9ziLxQUxlnCZrTN1a1tYTJGk7TdZqN+6j/D0l37KarRoe
ZFCGuZ2TmiCzoh8u798zS6pQ2hfwV0i/YEseL2mI2U2F0nfu4ik960boW1vuc6IrWIyXRzrJVZks
L7igkq/I6FkuJtt5jegiO69cpY79GzHLE2CSZl4Z5cx8AATxdtB2YE4nMrJ64KMbGlWubqELtyp9
Gdn4mPRwR+s3frw8pTOD6YISJxpxWHdgznK8eDVE0spsvMKtKAQRa40lfIMWgBbu45vLQ51ZPZ1Q
DAVlw0Y1eVmmi1FKrS0g1C5sYxCgWILdIGCVXKlrnqbiRFu6IM1HCw3x6OXyyUZuWWVfJO5oZnuN
2nDvF7zUL2nwPk8x4Wyl3WPSfnAzBzoZFVctNaF/PFm6UKapo2liURZfxnypClsnV4NyjtpKJE3i
cJXltvtPV1Rjx+uGQON6FiNbXNxlK/QMiYvSpdIObD5/Hov4y+Uh5lrj8Q3LENT0UdScSxtLXblI
Cyc11+zCbZC6mx9JH6ckrkiDS14BwFv1P3Qy6cuDLjW3uVWAZuDhgaYz/0Uz8nhX+lprgF5QCpf3
DhkCEC7zo2OFLo9vbD9PNmqyVnSlirPUVJ1HZb8wLA0/OjbLUTO59zWQFZSizIaI9K0LwNpb/nqu
IMJfWI1gtGlfuTzFRfFMXFAr8jPKA8QDc8Kznx/KCkCupt9P3OVIRjmf745+T/GM3cZdzc6T61+e
uB+pwIjwWxLeyvoBTUmgOAVgf3RccDKSikcDthvljnmlrZckeq1kiLXkaVcWer6xFp+XKfNl6ahA
4V6K8yrIuUV2JKiNwWLc0D/SVvpY96tqfiqgfCHYK2J1pZbgxAyv9h/kGdyBx8M135hz99Afl4O6
EAb1BZl65vUNRbqIdeAdTvXWRUEkufaVT2as8x/weojCIua8vMNT00v7xoTBHISxd2cERswN0Ohv
lxf2pKo+DzKrRfMiWoa17HxoselXfpRVLkj6L+BSZ5XVJ68Zvphqd+USOHNYdAsNS4Px2MBc5MeH
pVVlfWrAGbppEhHSW6FP7lYMVK2wCicW6VZFh0ZZoJXjayEgl9c6NbHL8z3z+ah/zqq7VDQpRyx+
gxSTuHuVNbmz4iZ3RdncTUPTEQPTj7k8lHwau2MFYJnI8TKkIi/fe1S+AZPbuUB9ghob2KhI/DQL
yRm85qkEwkm8lCCimEm7OczT/hcu48ih8U+vq9MXRtfpmgmIPZYisGFahAHY6vR+UAho/kp8L4pf
lPnAxKubEV0oonVPhI5qyTS8uudAzneNMr5ac24jX212zBf88fHll8xK8wTuACqtxT1pSmNZlaIW
bsyrJuX51mtfgxTJug7VQpFAS0KBQlUcP/xp2DcJAmdUjq+EK6cdl3k5lDn8xnJp/iLH+y+q7Xzo
DL5HPYAySm9LXokJdz4kkO7rBgtWizJg2zul/d2w83+x8eg+E5YB+oBptdh4gZcY5RTyLapcnjax
HVp31CbjRy2qxJWhzmy8+aXFqgKdFZwnPmPhP2L3PrEqMyxL9veU3TR++Q3vgw+68YcuS+/9snTo
ykOeAs9eyl+JcW50zt21p/E0ikIKlEDXFjLnjBT2eLWRYTC7qAWDKim9kwxbE4jlQMVZIJqVmOwy
sMY40mGKQ/kWTmE27if+UYNO9JVzeLr5+N50rME0EP2b1mLpdYpdSdAaBsLsyXrKu3uEYBxV0GmL
vzcNsIb8FlXwQWQrKQ4fWvujuOYGP49wvP1xGkMVnlhPVzV9+fGRbizNQu4V16Dgn0SU56MHCUyj
1r73YXvFFeHMYNxv7DGFwytzBR0vfK5UwFHTqnfNXJT3oY4eZmrWyqNdWc2uxwz0UClhfnN5kU/f
Ed4Qlfa5xRVv2MsZ2imkdtEng9v0NBnyOroXgjYQTc5XpeuvwA/ODWaQ1wCP1TTUuxYzhIaagLuR
O3fKJ3o8zS4jp8OHaodB4//jUPMu/+MoDWWdUAsXnUu36Juwxl3XeQe50nbDoCVXjszp20QegNo4
aaqgI7s8th7OCIktislNM+1HhJYA9qe2GyEdevlbnTmZCCkLc/Zc5JMt3+EQNlwUIZjvahhDrKzJ
uAOouLs8xpm5aPK8+yybTubJ21eYcaEGkjK5NJ6+wHi8kZXqu4lG7OVhTqN+ECEzaIkJzWYmi0sm
LKU6bMKxdSuNImuRoLueZLDMpNh67bVW2hqdcihHMVt9lVftNs6cNOAVGtud7JdO+mL0FN3R2g/C
1tW78THNQFsnkqPBpmx9n+CYlqEhldscrHabh/emH91HBa2AvtrpXYfnFmTOEGh25EVvl5flBJ+D
nRC2wZ+IOR6CZW+/iHrTJNVq3aAR4coS8jMNS8dUzXWpaU9mSRfOi655sZ/7FjbIZq45oQBKXKyG
2XlhqZgxqxHWT6aJkDJ2axuFV10uxhu7sD+sPttT3btyv5+5DfAYUWekBrAuLp/jIxrRZME6KGEP
GNF3o7Spd1R/IVm7te36+fK6nvnghMvAD/EtsTQwPMdDzY31uB9RNrLDsXH48i01Yrv7iU7qtFXT
5qtQY/Va2Hya+hhzpKpync9ray5uu9KqbYi9UuPGWIbmQX2DImAlhoeo/WjEFgjJLbKFDnsU5qq4
ciWd+aYW9xH5NH+Za0nHE5bVItatfhiJlGvlw/M+Vcn7HDupMHDrXDbWotCa296TkGsP0Lr4x+tN
mRfVe0wyZJK+xfBc/3Gblvrk2omFwFdbIwNojl1wD+xdf8QuoV0jbfTP61qGRXUOXifMPRUZruNJ
x6MWK3ocC1eB5D8UmLXib1ll4/ry5M7Eo4zDqzk7h1PZtxfjaHIYp9HQcA97aDbVcRu8G0GABe0k
AU3EEMYZE615sYU/rjWroy9Y1fqX0KAFdPmXnNnWsz8rv4JwTVGWj7epFp0STCD+Rw/YwqCVAyQr
RM8RdD3Ak0OavquuTP7MDWUZVGlMRZkBd8urs01CxZ8ieXInjZZVFDT7SeaSsIxfNuznuup+Sn13
ZZpLezLqJuxk2QaPyXQp2Cy2E21Dr+V8TW7blCxi0op0Ew/EDIQu1U8D0OQuC/CqrQnPVyXF4U2M
884+oV2N/olFabozho2dZtVNZYd0472guhK8nXmb+WG69pmgnlbKJr2R4l7SZbdEwG3fhiJfFwjx
//NzxXvJw0WnlyVZvg9m0E+NNY2Ta4TKbQOpuKiCNz+X36rYe8aSNvoX43F5CcyxENwDaXl8ojxf
Hal3T5zjwEpD8NJD/kMTibpuhemtY6uuNp0+RFcQg/KZIIRHkOeIoiBgvuX10efEB0ppCbft+8dU
hZ5Y979ya9xGtU5PyFB+9DiMJzVkLyF960v/qTblvV2MyAjaP/qcRv3lg3bmqbLnIqXGYzWn5osN
iNPRANyn5WaJzN/9VOMpFUH3MSdZ3qOkI19ZgLPzp+KCJQ+lQkCgx8teNinCTDTi3b4dgzV0k3Jr
ABRe+8hbbi7P7MwVArAMIReF8g4v5OIu02UQ6pJWyy454W2WgnyPolc/ERsEqjel4X+9PNzZT8uj
L3jxSexOUtxugu8s6SgYNpFX35XsqG3ta/ZPT/bLN4rqoAFQGtDXPQ6wO1PtzXUfRv6jBOockuxk
3EbCjO6hQIgXmO7ay+Wfd+4725wuDjDVWezPjhdehv+foIHBd07aH3pYPSOh/sMzYIe2za/LQ51d
eHu+0Qi2NUqFx0ONbSV1COkKd6iGrVcOB7uotdWUol4PJe65i/trztWnk2NVANHTiNGYmrr41CXM
7n5G8LilOYZOSYsEVwAn9mA96co/L7fCQ7aJJ/HPpOV78jR1XiHJU1UdDFROJCBHofidd9KVl2H+
ycf5+fEo82v1R5ZnA7dqM6OuDiMs1TC8AduEYMsIqsodvC9R9rWTryQup+/f8YiLRYyitg9ShRFR
gVml+Hs3cQ93MFz1k1uriROUz5f3iXr6spiErpSfwJeSGyxb0LrZVYanqdmBhoKio8iCoBNiq1ib
RGOMuXYNsKTqkJ7HlWUd20W2Q7sGGYAsGXak8f3DQKb9CDEke1UHuw4Rlqv61zzO8KzI6za8p6Iq
uSgRvfWCuN9LweJEkae/tEYW/0h9W9/YsYyEZBmieF3n468R2Kcjh830A+1QzBNNgZaYJeVvUtL3
4T++eilC0T6YSzBMa3kXTin+0ElcF4ewC2BkoybOCx+5SV98kOFf2U/n1tqENUS1k6hdW76vJUrk
jSTHxUGrdG1TmfBmez0Q68uf9DNRX2xbUNV40ZpkCMRQi7MfQyJFud7MDqHVgHesDWObi6bcV0bi
0TzsUVWXzUG+zScsCbS+l2+UqPXXkgVhV49yoINTPW71XKrWWlNhl2NoP4CmXvPHXJKpiLt494k3
5m4GJpnLOnTZ9UWfmXF+CMa82RhKXSKu74XrzLd+4chk7MwuNdao/Vf7iHLiTp888aQ0ZbOzAgiO
Rq1Dv899+2Zqy9g1Rh9/bqSKP0oPiFyShYpTF6H5lIWmdZOMmnY3INX7iKFW66hqQJW5bc1V5Tft
dqyk+CXQLBxOasXYkZAqO71PzSvN6pMrkvSB0qdJrVEjnF4WqNpSyRpKtLrLbn4IMu1roImb0sw2
cie/XtkEc8PpaBMwFvJWvDVEtnOR8/juQlClQSOgAOWalIq/ohVgqQhSqLP8VaZ+bcNOuFI3tR+5
HQ8/qjGo9i3F+LcrP+MkS4U4Q45p0scm0KO8fvwzYls3kszKTdeSpZes7qEzeM4UeEBs+vK9rLt8
U4bRfgiNrVY27ziZXCHXnLaXPn8BxXXeCayWl2SDSGg5BPTIxMSBWa6lIcFhBuLBoabGvgJy6H8f
AD6vKtWMXwv+6R6ZyGh/eR2M0/fYNBSGhz/J+w+d83gdskIHRWj55aHV4vhuqI1vAajidTC2zaxp
E+5RP68exkxK1tFozMJgtj/uk57eSx8G0TP63OZWqvv4rpGH6gbcECXybEDLNAFjEaEw9dwTD30Y
ed++l7KIHqDhdM+pjAl6r+GrFgW0QCfkbhzbRxXNiyRQN40AyusnKvpeSP6UUuHP5ybY92jYcaqA
URt0/VdNCzi96cu/1Lpo14Fo4q8oC2W/ggCuYVcK70l0HdxjQ5ivoYTshADcvclT3UQfx7QerHHI
t0qoqU6loF+pZKX26OtoAuaBrLxbfRzCG4cPjv5iUxxKCTsqLfK1W4TiKFKDr/+StYVKRwiEqUJl
fD21oO0vf6GTD8SPA9MBhZRoldLk4tIErwn4HFslt9aRAc20v+oxLO7oCkI/7EsZL47i2pCn4QXD
WGS51P410DKLPWF7Whqbipoccl3fdlL3xh31V26IB0/qnhEeQVk7wGrZ/nZ5pqcxBm0/aLy0W1Xa
yMteZ1nZHgrPOKAgdI9WXLQt8R5WhvcqL97yadgONmJsl4c8k2IzJjRLzoDGiyQWU62lQQxIz6YH
qXwRIz1cdN7CVZdWyPMbCJ1MbzpQ21UnDhPFKmybnTp/CI19o8YfXVt+T9GR3Fz+TSeXMV03SqHK
XEIir162/dLWxznY9mtefg0tf/UZNBoCPTvdHn9eHulka82ZO263lIRVoaA9cnz2sZ/BJ69tu4Oe
QWUR9itOLhvwFDP+xCqVKxv5NMiYg5k544K0ja/8YrTC9gzAGZPlVlC6V3bc/x65ci/P6OwY6mdh
lRzypFUgx7WSWqP83zEkNd765vj98hin7UpeMNAzhqnLwjKMJTSv0UUp0G/S3YFCR4taKSBrTJjL
VYGKSyuBeIzuyuAt12EbaW+Tkl3ZtCcbZH6tobMCSuBSoE93/NkmbEpgdgEHiFFcWseZou5VtW/A
hzZhj4JZ33y5POOTVZ0HRHeNnQIHy142YEphTaLSYsMti0pZY8SIY49ZSVf2x/yzTwIDYi6Sw7mA
unwPZ7J2O3JWXQPHQh6FmzAXLxJesJcnc7LpmQyYrk8e8NxvXtynrW4nWWokGpk/VmxdyfsgS22w
mbzGX1v9BHlIwAO5POi5uQFXYQFpMGmcueNPZkjtEPkpl3jekjNNjfaVqlmBjXSxuzzQ2dkRS9DX
BLxC9/Z4oFLLul5KIx2pMClfmWGMwrSZ/+ymslxFFg7uXKRXzsPZuYFzAu4ELRQW/vGQhU6NLNXQ
3VYK9XHUH8G13anylWjp3CAs3XxJ0/YhLzoeRLE8REnsboYIpL8CCdtIKX/E3Pfl8vKdOVrGTDAF
sUW75KQs5Pdh2o3JoNEhs7WbYBTN3vDD7ltR29WtUYbqPy2fzvRtoEwmMMMZYrsIhr1x0pIkVzV3
boDvNQViV5trxpXk/czi4e9lqiSSYu5AL0bJy8AOU41ZmShcwoXQf3lTus/C4eby6n1a+y6OMNuA
q4mYdoYuL3afjphYB2JYc0O9NR5DCfJXUiOevipHeYRAE8pIa0YVNlJSQdcdoWxgzRAz1adWQ0Jp
PdgdPs7GLESWFz748SQU+obmRvaoZv2AmAeeHZRfx01fm+hlknf9qlti1trL6+/wbMS9xA9DBJcC
wBdLSOEOQSZ4N3rVo7fcKF8xW4z3kRoXxqoav4wwr36LKOwOgOLS76VUCYiAne96cq59XF6cMycT
3DE95rmuTB17cUy6JGsnL4sM1+r6+zir8aSyg4eKHEOqOlSv08Pl8eYTsfwW3NYAWKmPkNIvxhus
JDZjLzVcxK3uag8zbMaBAac6fTbcDrL9lFslhT77yjV+5rGYhcBsEnz4Hyc9R29AvjwhZ3EnaUj3
vlfUd0YT11fylrPZE6gkiuSAZZjkvOf/KIENJNqhIXLLVcYiWul5/TuSRyymxJs8KM+pXfysvHHn
+eUm88AIX17bk0iVY0ufkd7t3HU7IXboNabTYSGZiMwlNzRaEIy+H8UvKCdr28LCIIo3lwf8DPqW
X9Oi+cR8efVxHD+ebpAT9Guhbrphyf2w0gRUKKWD3qxN2KWtSLQlPF6RCl0hgRrcmYMJryRrkzXW
idONL6p2ayRD5Nh1iTstG+lLmA8mDaxJWsljkzqmMaCcmUhIx8VYdl3ZjGcWzLZtoiZaWuZpg79T
kQj1LEly5SA7xCaP0dgPr7ba7PMq/aWo/de6Bnt8edFOB6WqKxv0PjQkLKjoHK9Z3Bm9ibymf/AE
VLPAmlZ6h9+qOb0gaoFTxLg1WvPKvjy9ao/HnH/TH9syL6ByZGrjH/IE6d9eINHXpFPgeDw4V/bE
6UFjKNoXEFkJyqADHw8VZzFd7dz2D+1QcpWFVfaEk1F7JXI5O4oGKFQlG0GjdDFK31McLOEvHeSp
S7cy1p5IBmvXUP2nlxVzsbHFg16gESgtTnNoRK1RYAjoqo2BNr81G5n5iA71m1Txf/qJ9Lv0vR05
4ZV9ee5zwSslsWZsYKeLcaUmt7DXCDw3qLEgbLAs23sFlsOTQFv88m48OxRMMKI/EzDYMjKD+Nhk
yex1Nlq4Elpd+d6UlnXXmlZ15Rk+NxJtJrp2JskdffLjjZHKdoUWToermg2axih6OLA1Ze4SlezL
czq3OYjIcMgFs0sFaTFSg7K/huK15CZojiMjq0j7Kbu6cqcvJ3E6yQ73xtxRWc4Hqxo0gv8naeex
5DYSreknQgS82QI0xbJktaRS9wYh1/DeJICnnw+aiblVIIII9V31oiUlM5HmmN/APjl3NhSkUD2W
aXlCknNwscrBTqHeKgCvLSDfCPwlRwviwmLPW1ZoDIXB9d4phCPziIoPpxTLgJ+31+863FQImE0u
dDBPXO2LW33OufLMqKNLSJVhZ5XZM6jSNqvR9d+qu67Mieo+spxzJEgMtJhTNMDeNhFWv6DF/tSD
mMYJ+bXRmz/fewwDhI6glsGWcTrBtcAwuosuxey13QyYk5Rj+Gpa2UZMu3K5G8QXJAMEz+AyFqEm
ko19q0Oav0h2d8ZB+e9cypA5hS88h4H7WB4/TR2qcLc/2Mo9xajULwis5kx18aTYkRyGEX6GF/4A
alzhSbWRb1DKDGV9O0IiE5K2YwZ3Y+dszHflEDCyRRVeIQPXlhlkx1PVNzTIL76EzXYquln430LQ
PAOWUBuFvNN7DG9uT3el1EEnnpAVqQKK9VdBa4qIXWzoNaucal4SYJkbtM05ETnKvlD+fTirmfGs
mNGTY8bHtCi+pam/sebXuCNaxaw3rQIZGq2sLz41HkTUpgcru+RJZz1qKU4dOoaYp6LEYysui/IR
LYzxRCgq7wd/tvKMUYipadJt/JLVr2/SF6J6BTJ7CRrAkzPpnUBLLlHo9T36Di7qLyiJxY0LqRUY
58bqzxP7GPQp8LVQieBtIjlc9ijsarC0KG3Ti2iVIxjlh66raXXKf40qQ2o4mycSEvJJeegnRIZN
bW8m/r0mSRtBzdreo2CizlkxXfTlWatNvY18vUwuSjF+hd2dueTDgYsI8UuVBKRm6fH2zFfuReP9
gPrHF0yW6yArYwZM8SLAf0N9amRaDUWL38mWiODaRTITtebXhYVehgBzAT9pGoxRR6c+iUn8o8pI
aLTViz5of6kZnggN5ki357e2kQhzWE+U4qg+L0hZfhkAU8z9+NIU2UuWSAQctf6j7KWfaFo8Np38
ZEwTngGqd3vc1XWFizo/bL/r3R/X1ah00YdOnFxCMTzJQfDFyPsHJMMfwkkKN+a4OhaVvLnoALNj
mX9WQQz6rGNdJQtT67oLX1ppwAzBao6pr208O/OGuDopUO3mwgP8jWVteaBRO7ZFl1xyPdE+ASKp
HyGVyF9uL9/aZyN5B4VOh2LWpfq4fKYqhDwUTKlqAKLr+fi1rItHf0LYuS73QZQ8ZMp01OtsC/+2
ku3CJH438rzY79IKrNkU2rE58ytGcHw1/soNej3mZNx3CFM0IjjSr/mB7g08Q6U4/Id5s6hMmbgV
YNzH0fE59mW5VZNLIQIDp2lDbXdYMrTYEpqAICsVnSGlG9+4JIyvdlw2G+3pta8LYEAHxMMzRLz0
cXzwmHqG5Dr3blJ1aF4r5Wl09Gbjdl/bsOA7we3O790V4qJqNG2M7CC7hE3+kJWaa2cVnX7jobWr
jXO4EowBkabxTDFoxq8uwogox2EkjersEqXyNLukoOQUzi3OciNqWJ2TzVGf2y7U/hYrh/wKpjRG
nF0EAr2vtoofNw+YeFNkVdqFQ7516FdeCo4gYcpMR6Qus9gpTmDlLaIedJN9q76XksA5snN1D8Mo
39XaxLmzFN/feJ5+lxWXp59CDFBgtijx0SJACFTfTBKEny56jO2IkT8PXeXlSDPYKE0liJKZ9Vi4
ZK1Pv9/MKb3HMfcp0uL97XOytk/pCv1GjUDGv4I2mBathXJKL3IzfmmV8Cmbgo25rn1QEz8S+nXo
Ll9Rqcem6ypNGdJLqVJcBYGErUQ0AlyqPyNes4HH3Bps/v/vbp3eAcgW+V16icvoc16gmhUXqWu0
zlEOm6+3127tGSZdJeuiPSNzwX4cy0JASY7qJL0kIGBPorGnvUoNE/Mrqfhu4RDmxbppfY8VkWy8
HSuHkWSPt4O7zSI9WmRGuch8O4z04mIKbJRFurMj4zGPhy+3J/hbwXSxS8E9zURHlVf/SrmAXNUJ
0IPLLyItdVcVle46g50/GcXsGYXZzfMQRSCKzCp7TBpZxYYnUg6d1ILtps28i4Ix3vWprEJBnDVU
MHM7GXqIKHFSTxtNspWdTIsWVAzJBjnwMiiqY8loOzHlF0MVONwl5UtkRxt9o5W7Ah0HOF3I3QMH
WmaksiU0nDXD4tJZFbSb8dXXlNfONDI3keMzXdzDxgdYHxAQP/3umRK/uCZKpK+NBG+7C+wG+QHj
K9nTfbPdOfj0HUOzH+78Wrzlo6TsG8mYPQEHqFH487hd00wuLxyeLriYzU4do6s5rfoAMXRLLWHt
Vzr0lSkvUyW6Yri3Gq4rztAVlxixfyT98WLsqzZAAi4vd6NS5a8DIdDGO7F2Bt4N6iwC0rEuYDjE
Fd8iLyfUuzCXQdbsLkBL/PZHWJ3drIqiqWwvChwfj3mhxZIPa6O4TFiOPg+TnJ0SDaPFIO31Q1m2
zT+yHmVbtKDV6XGyQXjQgYG/8nHUFo/xGFAFX34M5c9IvnSvQhflg2SH2Uajcu3kkGnNHViHSv0y
VqnVDPJTyVCOEL/0UOybeuuqXFlDUmF4PiiHqOoVTgbqP5yLys4uvtrsqZufYv3fKLZ/IWgh2Vts
rmu4HqNQfgOyRwfxSscGhzalMQY/v9B9fU2S7hjRKMsd5ag5f4+d9kC9AtFV8OlatnFe59dlcV+C
SKT0R9wCLnVZME1D2cr7WqouKYJd+8Zpw69VWcwiKY12qE2r2Xjt1pbV4nYA2DFT85Z9bIwEgkQv
4/pi95/Nun7yw1/GOHkDOmNj9ev2MVjZkOhq0WGGEjyTfBZXkWQ1mhRgMHdBRM6lrHHEaMaTEmNj
CVceVSBN/PvINbNllvwNkJV6gkxOebH1rym4JgOvYvRe1CC6L8w7ZFtvz2rlixGDsXSURpCNWuZH
sVHFcu135SUQqedYR+ToKAr7nkDV9vZIaxOjUUBViKY223P+lu8iE2lsrTKIh5C9UX9Wp1HeBX0O
kLt+9ZPRA790D7Bpy2RhdVDSWQNMOkWZZXCr01HFaEkNL1lYGC+Tk7vOVDxTtEL9IUjLZxk/4sPU
V/nGsq5sFiqN5F4zPZ4zuLi9qqQKFcxcoous1SWgSbDmvS7NOiTGViy0cnsBfGD3Q06m0rO8KMdh
5r8ZcXjxkQo8zPKB5z6B1H37663tE/yi6LuAIpxtQj5+PTtrwjF18vASt/FThIAfq127w2jfZ1b6
dnus1RkZFHhmqBvSR4sHRzHlapK1IrzUYR8dYmjwFyDjw6fbo6wl6PDTeNa4q+ZYcpFoOZPiR+HA
3ogNJF7d0pecEhnb0M0dZ5/ReKWJXOJTbZXPDnI8j05Ub+korK0qQGIYZLTpyGMXd0rdDyhHK+Nc
4Y9es9L/Ow6n58A0H814y5hibVFZTnA4yCfQCl8s6gDmVFKwJL8UHe1kPxKa55Sp+ucVpLmJRc8A
GXCgkItDHkqDXXV+H13KzpYR3zQ8OQgLyq7x11KJ7m5/wdXVmzMrEwAqAmeLwcq262Sflbv0+LNj
S+vkDwMI40xtm1OCHo33vxtuvmveXWADjJG6LFDwq7rgc22294CoTmHqvAW2+fX2UKsfC5MN9ga9
QLrwH4eqjNovUASOKMSZLzJPdgV4YeNTrV1R/NOEVnTLrvsiOJnnQin6+KKm6gsl+IdW0s+yghXM
7bmsnjPAqjNEizzxKiigP12XVZezJ+zk0R9CzMGHg1Z350iyTr4dPFe19GJDenehhf67Mfi8rRcR
iQN6QeeY6yru2IsTBgyl70FmBhcjEcGDX2bBSRI2Ouxl5WOTVXZ7YhPbxeY7wGx2yPFo7tuH1JaH
jWWYb5OrH0JI5uCzBAR0GWQacmRkDq6OlyFo7oq22LdT+iVu/My1tGG23wleplR8KiX9j3M2+noz
iEOb4bW0sT/upV5ve6krKSBrUXHvm6Ximor/l9qJ/SAFn2oJEfLba3795n4ccN7c785JOqST6Lsw
uXQYpH3qwXVhhdxneB5iVLYr5VBFUq1WX+vOmTZeqetzMw8NKwLUJmnYcpFtbEN9paHmOqTDXYCQ
YYCg4e3ZXR8bAO9sp5meOOdDi6MZqiplnJw+Bw2rat/4EeL4qmS57DSxuz3U9f02Y+v5aigOIoK5
rHJUVS0kPIriiy4k52UumHlZ3lZeOar+PjV8/3J7vJXWIQPSMELSk6blVSiRWknQ9Aol+YZ6oEtW
9q8sQ9yrpOB+pAcgleVJ0Sv0KACaI1xwFwzR5xha2O2fsbbCOviEGc4JCGr5hkAfzgYJLdHL5CT3
tpE+N2n8Sba3GBOrwwDr5VEka5eXUKN2auiFDlZyUaUUTlMzN6rKfygsfNmYjnp18ufojFYARQxb
uWrIZl3YYWhepxer9u2XFAsuT60TPubA5feDrx97SQJhUGCBdhL0hb9YNb0Jivqmi3Pz5PVyaH41
m0Lb+0GPxFUmGv9Qq+hvuXGayCdZq9pd0U/tLi2sDtIhfgx7HQmWgwmH7VfYC+1hKOvMG0hzHyyh
mw3E3aT40TQiQkE7dTJsp2U6xV2VkToJI/Ik3m63k9PuL9NHo19Pk8HtxYB2w+iUhQctoLpPchOX
7VHuj1QBB0oe6IQHrchcxUF/pjIC84TWgL/TssY60qFp79vItI8by3u9ukDUwC1QlKL2tSxCVkEy
xC3gsEuJp9cxT/idU6vaBzw/qj8/j2xKuinIDnGDL2HoyJiXqCqYtMci8y310aKuHFarP5JQb4TA
c+jy8bWgb041D+QgLwbQn493qGhrvYlH2TiLBP/ion9odfQww1LRvHFoftWi3khYVjr2JNEKVELU
UAjwl8HUIMfQcH0MqxWY7v8kUaXfTzLuqLaVNIeuC3c1qIlI6csH7qrgbBIXHx2fvXv7c14LCs7B
KREqiPHfj/ZVnKqPDe0i8yyGVkpdkbXfU1oRXoaSLRCRJhSuU4fhzi4K5URvCb9UfIovqtU0p9py
8rs8jCRPS2Jj4+uvxDH8MupE/Cw+zVUuOUlJ3/RgW89OUbxY0vRST3DrzD4+yXl+F8rOMZW1R6L4
zusq/fPtdbl+C+bBQR3NtTB63osNkUlTbdSZj594VFSvQ1YAV8Tb6zI0sH+5MLfKb9fhClxLxGkY
FDAJtaSPG1DKlFR2BpXP4AMvRef5p1zLj1nUUgHHUto37LvBMkNPl/5YxZANMEs+z5xm+KbLAx3j
u2UllWyda7UBRqGU+nMtouDUCqv7Y50B+l7oNM5JOmh+ClYfZ1kBSBNdbKrnrKt8t+g6cWxKZ/RC
kFbukMIiv/0V107Z7xDwNzMf7vZid1u+bycdVtZnO8n+MUkqE2m6JH78r28Fv7RS3SV0EgSQJDAq
yUFSrMPtH3AdIJEByqhkIrXErJePXuxHFFzx6j1raqo9hPjkPCm1rW5cJtdPK6PQD+IRhwZ/VSrL
0qgxmkDSzoptfTMS5VuRRN+0Mvp1ezIr8co8jkOgQKcddMRiNWtHagD4adp5UPTGU43m2KftySHO
nSbjE2IrP+Sp+V5Xwxli64Otir+aONc2vunqZNE+ofw/Ey+X8bUunGKIFSbb1sOvoC4G1B3kg62W
P2/PduVEohVFxwtkNAphy2iwtcxSTpxaP3elOJY+3vVGJ1o3y9rDiEyCF5YpBqrSCfeo0+2R12aI
Ux3hrszTQPry8ZQ0TYatw8x4UQMnv2idliKqqytf9UBW9/9hqBkRMn9TpFfmn/IudxhTLVHCgEkm
SXzvT8Wh9MM7qMkblYO1Gc2lJW0WJZ6lzz4OQ9Q9lH3uaOdJbQ6tVt83o/NpytVPt2ezdtreD7Os
GJhFZuu1qZ27JkeKgGzvaMptt3HaVmIF6/0oi6chzCI/QLBAPwcDGFLXKhPE5OnL7MO4MD1iyWbX
G0r2H7a9TmWRAIXWyZUYeol+fZGNbHvb18p/lHaI38pwgBYubUMv5hR1EQ0xAFUy7hLwQsskfuhi
1EVTWQFqPvqXQM+bfyMF7y+9ajqYnM2076ux3+dhnXzq0HrzHCXXD1Uw2s/CcKIdTriDF6il9NXC
dOIzqmHiPrKS1svCAd/2JKUtOOaO9DZZQ39QBQ6qdWHk92OhDl5LMDK47TgOb3KUY+HBe4LBIDYP
8Vi2uz7yq6+J3g4vsQiw6BqU6lJS2jlYYzoey6FJdmFaOIeym9AS7wupu9hC6fBjmzDzaiYlOtZi
TCi89/lL1cvjSUih81BCyfs8pFq0k9T4yzglzuMY+sJTYknZON5r+4emMWEt1flZCO/jYTDTLOxB
7qlnova7ykxPMmT1XGBtlwVPsFiOtw/FSiSDSgxXCa8QUO3lEyR8KDBVOCnnMVb2dhF8jrMASyWA
wV7SKtFWPLk6HOUW5EFgC9ChXcwu6ttSVVGNGnVZuugYlh4icpFnnJ6ygxGr6asd2/JOSc38k4x+
SIYwwEOtRN8D3RR3DYYi+wgvjy/ZVKiPjqluqVqs3RF4YVmzXhcLsoT78HroamsL9ewXPXbw0ySf
6L1sydmuPR4wJtBrpto3q5IvVsHRKtSuBw0BSxzEUqTJwhR5xwJ1nIi4H3sb6e8qCVPXtqbd7e+9
dtcS7tAPhGMGsHBxpaPn70hR0GtnRxLfprj/2XX+0djESa7tYtjd6DhRNQVkvpghEADL1xsBu8oJ
PLnWBnc0TfQhdOtbJOAdqFOw0YBf21mgQ4DnU/HmWV7cu0lnpx3KCuoZOu23zqhgB4bNW6NjHoB9
1hayeHU08KezGhnJ0bK1KgAfoJ1UqOdIwKekjFlOyXcZMnI4+J9vf7E1TiiQ4dnLBttnMOTzb3n3
CsPP4tFQQuPs1Ib11cjk4c6qhvHRMAt9PygAmGytMTy70nXPyESF2rYY0r0/oFvqBk4RHqVRS34L
dJyKXmuPRNJEs2hXeFWVpieMD509iXt0gu6CoBDKDPukg+BVGNr0w9Ej8aBWVXM0lFp/qYNQ3cEN
cEyP9wV3IK2lpNDK1mOCpXvpmmjr7PXUUvZCGVU3wQv0c84W8VIrkL2giPv/8N0hhIOPne0Mrjop
EJ3TZhC2cZaVhqKxFv5tNs6dVMpfUxixG8/symeHrEMiNsv8zKy4j58ii9tGIS0n6kt7I/BqWDvs
5yo/Df78pkXGVvq1loB/+PiLoEUVFJLp1PLxm+KlDax7bbBeGxTLzCJ6Q3skcLPS3gmA+1Ch412e
YCOFzZwyhnsJCdGN+a9AsBA1md0pwACtwBNTC38/3xbQu2UoC5UVGBcnbrNDqTYNZD0reNTxDAVS
WwaP5TTmvMCS4TaiLh4GUPZ1knuTzs2aYXR3nIjg/8EYMdhlECK29OivC9+z79KcoMNbILBcfKuc
clliUx05mzLlPDwlDU+dnOk0RYqzM5XaPKqN5riaGfyxnRB42vcjz4/MuwObCOyYuob+TV30Xlm/
ZsaX21fCyiUOoWEmdKgK8k7LR7sx+pSSQ2acYdLgo5gg7O8YKdJqSbqlB7K24/FPYKs7oCCot32c
i0V5MRdhp5+zyXjR4uaOM1AgKl3cxXGxJUu7ttv5JDI6ShDVeDkW4YGEfGk3M+CxZa/656obo+9q
MUoAiQso70Wto2mUR09TpxjnRlVIs8ZqOrZZlGIhi+7KMJpEfr6/JV67EhbMHQyOPC06uhmLvTSz
K3116FFFSYKCS6aAALalbL620gwBmWGG4QPp+7jSkiZlvj6PkVMyQEzfKSnycW+Pk4S7YTskh9ub
aOWJnpsyCCKhFwI8aDGnxlDKBvluG9cA498hKo98/Mzzy+5fGM4/WkwrNtK8tQkSEDiUbClCXPE3
VaHJ2FDI9jnTpmdpUL6lao+xHXx6s0m3Hk0Wa5GjUCqDQzaXkZAoW0xuGtWpFk7gnOuyeXOG7LU3
Qe/cXsCVKO7DGOrHDzb646Dg8uucQWMczVo8arn1UDExrzfKL+Gg157U+s8ODPrbA68sJJAPgmcA
zDC7ljulLzIot8Pkn2m013eo7g/ub107vx4yryar2NgpKzfpHK1z1VCMRultsZiiKpN4ciK4xab+
penyv9QJGRQxvlWq0Xu5NDvoWRtp9MoVxz3A1lTnPIj85OPiCpS+qQSU/nky9aMhmQ+Uwy+NRa/k
9lqu1ZE/DDQv9rvLOs0dAQqfgToSIKXICcPTH7k5du4sfZBOubzPWuuYaNax2+Qkrq0s9aMZLgF7
6qrAouRmoLeyPW9TS/ukGYn5N1Wn+mC0afKgywBqnYbqemiO9UZvdq1aB9pA+y1MbKxA/h3Db8nL
/fNQpNHntJerBzM1fypYDnvIh6S4GcTpY8H7neMD3rRnbQoohsapuK9H3HVvf4a1z43OhkUszUtD
h/XjV+jacjItbJrOuhEVCI1WX0JFeekK++ftcVY/N8AH+P70/8jzFvuq0LkPRx3P19i8m1VY+Q9W
NUX9Cj/ayxLZDaTEy9UtM8OVu4LX43+GXewyCECisMPOPmty+tOvs1czmO7jLsNGTq4wK22fZpVD
VCmijXO0dlfQigPRhBId4LdFIuY0FAnrJLbPbO1j5FRHWyvOiMI0Hvbk+9uL+5u+ubh1AdmZIDvI
nIGcLZ4wxW45M1POLKukfg7jqjxPodp+SYom/DG2uvJsFt1wKszY2Df4a9duU9XaYz5ALOmsod3J
rRXeV3427mu1qL1B4qIpW1u6F2ZZ3qW4e7tZW4e7Xhjg3nAn2Em5mh2n2g/cAkd0j+TdfCzLsd81
GayONDe2QPDXO5X2BPA0QGqQ8gjAPu5UuqcJ82+ds9xN6IlWvuJKck49u6i2LHbWbgda7rN3mkxO
u+wyxWZLE5Wi/rkwkYNM/eBHoQ/PKEr/XRrBwTesIybsG/iU6+nNPGU6WrOJGBfT4iDKMtGkRs/n
3EdYIPdZ9LUPnGlPA6rceFXWdiYYV4SsSal4XhYnkcOAPjfy8GdfH+9LWXlrUupwjiSf4Cdv7MzV
sejvcAgUAN/LzlKcS62qRbZ1DntMqttcfvUn8w5cr46mD8rGt8/B2hpqv51/Z6WKq/B86mH5gOci
skqMxNOrEMfhoKL4q0zDRva7EpjiOEcHggI9z8dyiwBfcCY4UxzvSjrVVfjW19qP27NZXTs+E6Hb
/BYvb5ACJdcunxx2RJO/JnnwJVFDLN2CMQVEW28JYvzGkyzvEFJaqFk0xIhVFttCZIZaOGnKBR2q
aXpUgDZcnMSI7tBTVL6DXDK/l5IjfpWa3DygYdA8RKFqPQ3+fHfHVXosa396jox22A29Jrl6lur3
gBLGDUrlWirs0PylPzoLGfJsfLwIbBSrI6esnXM7aBBIjXZ8KfRM9sRYjj8M6ix3vWSMz6Gam+4U
Z86/qjDI02rcx2sZS7ZkzPVLJEnRFxS2JJJRmBxyICmBV2lp+x+eAbbILFE5MyavEAzCpD0XjM45
HyfnIQWe9qgI0/lV2kb4Tzc2zoYs27X/NZAldMXphKDLYV3pwKWBDfJLIji20Wc5+VEMKWmaUCUF
tPHsa02zQ8pM7GQ9yz4Da5JPPfr5O3pRmMSHafiYlHV8wMy432VVEd4ZXWGeelSw9oVukc2rg7mT
xljbD9QNEk1JPSHGzE17e8uQfa1JzEzovoOBADt+fSNGetxrgpn0/UMXVbE7TuX9qPXPjRE+V07y
V5gppce1swd18K3CI/32AVy7Tt7/gEU5AT1X1IV72Tn3I092NOCVCAzEP4ZVV/6He3KWMkVeFK2C
q8M3Gmom2b7jUGrE7iiXo2jHd7DecmmCF1oZ/wHHPiPL/790wHz3vAu+BWVw2Q7gg4eK/Zhq0xe0
512BS3onS99vr+K1UO28I9/NbTHWrFo5Ilbvn9NcDwgXlE66k5TQfu1F+K/e6qFbFM7wVJt1em8U
injRwlT8RXFe3/losrgCwfx7U2sz4WZh5D8UTZJ9vf0bV1Jy9LzBTMIznlVCl8FaHDTGGAT+uY4w
8usxX7pTLN8Eq2nW2JbGVaO4Ymj0jaVZHZaM8ndOiXvK4sotdKEk9Cmcs9oH/qErsvhZKXxonF2d
PiZa/c0XuLzfnuraw4XfPL0PFSbulXa3QUEn0lAsO+eVPxzANiUeCpH14fYoazObO1vwhLiGEAD5
uL8mS/W5mFVGGSqva3+YSoUN5UFIlzTbsnpZTS3eD7Y4pxIOAPRWdFSWirMfZA89L5Vl7dLuPlO+
ZOJTC8lGycYN0tXa7QA+i8rRrG/AHf9xirAuadU20NaScfpexsGLGOQviZJsgXPWlhJ8jsb2AJV2
hUblTSmber7QO718jDr/ubPxs3Q6Pff0sMvcxmo33pDVm/f9kIsTKzQoEhbt13MahJoLlPHBjg1I
XopnxO1pkpyL4pTfnCL/1I/ORcuqrUBuLQCnFjd3FWai1BL7mlmxkdcilLDJKt+mwj+1RvtclAdC
6NFFB+QbLmb/4QYGtTLfiHSur6rWKeSAso0n6exMh0pp0MQoPCuPT5PYgmrOq7cMtHjRZsUPgper
SD8cOZfdiKIgKXBLv96QnhrnRW7rjRmtbVAKcXQNqGqyQxdxEvB+RxVWEFyi1rQ8HFnF3jL7wg2l
aYuttz4U+ExstNFaWoZkZkSNRdSJdDZjCA4Azex7q87Sk8h1eeNmWR2KEhzyLGDPr3QaprjtRVk5
/tm0wvC1w5TuqGlJdFEioR5vX2JrtQN69FBI51zpqlBbh2nT21ImneHf0jotEkfat2kMuqHIihN8
7P7AJI030PHTXS8n08b4a1PlCCAnhKr8TPv+eMMEgTM2RI3BhXrUeKjLaJwTc+PORBVy41VY25Pv
hrJmLu27eKDXRysdOj+4DHEPWa9/1jLjp6T0boPK6+1VXR1qdl4DqkZndVlgNJDhMstaCS6pnO/L
xnpShHSUE/NeCs2NodbeOjqnqFrQ357vko+z6gJflepSCoCa+L2bG8E/pbmlrLU2HZoH9CVnDX4C
uI9j2JbUh5NmBPCHAuk0TE19SAy1fk3t5keTy8XGnli9mymwz9RmMuqrmjBIzaryC4tNoYdIa1Xt
z8ambAMyjRyjyesDlEHNK3v/R9LJ3d0UJb1nS0a59equXdF8Q14/po086mLeSZd2ajPzLWFKPI52
8eaY4ntVtv+U9bSva/NL3db/oUTigDOYKZ5wL5fnYRA4AWZ6GFwyLcYOE6OhV9U0e2CqxtYmvT76
lPc58v9P5mpZULPqURU1CNVLK8z7qZC9Is//TqbxvrLCXaTLf0edItxc23JQ+L/52fvXgbwWsy+e
+tnEAhv3xbrCSsgildL0S+1Y6slSMqKYQS8gmubyI/4f7ecwTsadnTj9s2lW8Q6ylX2s+s7ai9Dn
hR7zyYvrtsPzR8GstAvMh6kYlSfVxnypdWJ/L9dle9T8oUdpLu7/JaZW7xQsGw8Tt+nnXsEJ1C0s
P/4MNzhzTaTj9k4VIN5h1M4xTpxjX4egcyBS6JBftTiK8JbSD2o6JjsrlYO7NtVKsBE2jfoQPYZR
VoWnw+hw03hCfK7uYZq1zXicqsl+9EcpOaq2iE550mePZRDlXqV306lofNTFEgM1xhZuM6NijRK1
enrh2wSPUSNRRRKd5LgB9OmDmQltX2WOIBtMpj1JtvwlaB3/LraM0OvSor/vxyHaS8LPH0Zp7B6y
NsnOZWjW936nZ27dBPFDCcMc9/Ii3eVSPrmFaCRXHUTzpPt6vdfNML1zpuhT5cAYkWVJO6SZRbJA
U28fdlN+0AEDuJMGrUXromnHQa0egxafmDSQKVakiBbHqZzuCn/yMYsZIbhw5R6UQM0PkY2EiwOX
c4ctZvek2IF01ylaCGFF6Y8Tn/Kg+2NzrDrH8oQk2aekNaedXCX2Luraws0Lw3G7uJQeA8RVD2Nm
VodE2JabFYnkRlnse6BIrJPmT9Mxcwy6Z1ozma4mx703lgglRlqJrw2YlPvbl/7yJtZJrKg1kt6y
Ha9500pRUdzECx36VhZ8kv1CvPVOn29l7MtjOx8e2CKEylQBIVrOL+q7Z2yGkDBIbL2IurrTR3G2
+sRwRYsISTWNl0qO33js/47M7E8dxX+PDOxDAaKCLMIy2AKFgXw9W/5laLr70A/fBk38hSRP84c1
id/jzOEcYQlU32XKmJRRSKqa2C+h46p4rMCG2YoFrroJv8egn8CHgmlxJZxRT63g9JjWS1/dda0v
PZlBXD4YQcfepYqG9rSIvEjxnT3af9wpHO3ntsjlS6on8p2TWd0X0++c72OUjF8r3ennm2nq4EjV
w1tQqbBWcHa459GwnnOQp/sW4djMrcxQcrFrsp57rZfRyIRnlwcFfvM9en+39+Py1V5OcX7d3m0U
0y8Cfo0tzlWHLHRgyaXXd7W/G6RS7FD/+9OMah7PApMHkGHu+i+hu7XR6m2AgtSL30Z7Ta+/1ESL
WJofGPUlK9UDYjlHO2r/MuTglPR/Cl3/PTyfE9b7HKYs/Y8tEQQd9p3WH+ya+V1avlu0SvCVQfhk
lor6uKJ9ENaDHlfmS6TK5wF3clftxSfbzt6kwNN7ZYuZswyOf0+JQwA9iu6eoi/eST0PcnvQq/Zc
9KFCA7GX7vBc1EiMgy0yFt2l+ddfzQ5vAFw/dcr+y1eZ8iYKKwC9zr0QUCtkCnQ0Szvlh9SJoEca
Uo6eu6pMd5ZkYkjUlO1Pp/TLe5r20pNcdKVHIV97TEnA4HJl7adkNNWHKsJLQZ0k9Vmvoh99EL8V
vtI/OZxxt9ZH50mT8z73JEd1+xb/SCUZqmMSFwzYZsOuLdvSVZpOAcba1sNXv7Gkh05X6j2wbXUH
6Vc23CLQf4FQ5K9kTuZhHBvtK6lQvspku9XOp3X5OQ6j5BHIrXZX6GN97GVJ3KWhM+6RhZDve/6g
q1mjuUfXrXoYm5g3tLKjQzlK6TMyr+1nORnTR2Tx+6OvKkhVpEl+6syhATkUZru8ivx9bkmlV5ph
cMC7acxxhEwDYpAi2PEgqc9BiVvU0LSzCDE2JgcIkhHJgfFtRAHpZBFPPCJ6lR1To45fgjKJvKJA
rnfS4mCPkmy8j6osdsOgq2YRZWUvVygKJ33cekEsyxSNW/EiTdOOiHqPKKz2OEJw3GmgmNxyxGZA
Q9Xi1DoJgO/O2JMuxK/Z6GQ7nsd6l+U9JfFAjS5BoOn3VlMpL1hEGPe1MHpXG6kG95NfHs3ZYbQd
onRn1P+HsPNablxptvQTIQLe3MLRiJSnpO4bhNTqhvcouKefr/Sfi5kzJ2Yu9lZLJEGgKivtypWu
7WdkMa65utSXIuk1P22MIUzSMo/3dNyeSZkWJwA0Gzfcr8ex1m3fSVI3SpfNCwEqO37TL/sxsfc6
sNx2DJq1aV/tYt4OwmqsyNjSsgqVGqBsuJtJ/TkWSlCiQutuCYYptLZLJ5jQUc7aSesq86UopjVW
KvGh6Zn+qwRhEDTkb2AJ741g3Ec3Lop6XhlVOWenunN0hCffPgTd5ExkIDF6SBpmSCeqVX31rcXg
v2FK4P5pHAOnY98eRNVtcaIPy+M6m0ucaZvFpFM6g153io6/VaGYN6sxuj3K8TDmF3Us0qMoNZON
5HBFhrWqtJGLxHiuOigOJwuiK7tIlwDSDObrMVmMbTD7uGHy3sEuavvYzcjlWJlm4VM/Zap2vZMw
UkcdsiCoinzRFMVH7ZUmkxhTMs1mk6unYtnzw1roSpCM3nhI5m5rQ3Pc2temJpfpa0xvC2vVgwXc
S1bfAHp6bgdOLqxEY+ioaXU3FP2hsUuEJwuTJb8QDfnFDHsKhAlr3/oTEL2alvB66CDlG2OzgyoG
bj73kG0dpfSnmkmEa6x51blRcNoZWyZfWLUTNtfOnNOcPJXll5G+8fu6fZurg5w4PiXbuG/wNfsl
nJMiUrZPrqRbJ9KUPm912M8Zsr1KJeqb4qLsfYNEIa808/2kfdfZR6r8ocxrJU1clnHD2A0np859
q8svQFUR/BWBupv+rLSx0G61fbPocNfmX2bvBFqnRl3XRDa9gbx/mttzNRZXr7Yus/sHRocgNcHO
TzH35BkPetkGXn7TzSetPu6GHlp0OOzZVyIMP91s3N+3yftcysL30Nk15TrIpcLJYKxOTb6dvwvt
05jhNCZRZnrMXK6ARo+0icdpcrf0WusPXRpWVEwSuJqSroyaQsFRhtciTcmVPGkJdDVOzOPnxYa/
VB2Gcb3DQ/Q3ZuJpa+0n7RaCt/XbQYv2vuK/2HKLqEx01tdQLg0FB90+L/oYaHzcTpmVUooYKunG
L2G9T/TigBAcLcLygEljL5o2qY9pkV+7tGl91dpElEyu7idoSt8j++EntFcyU+uhZjAgcwdMnxZ1
FcdnuMxld98b2nWkPbxKvG/V6f0hqYqwX8fOdzzlnpEFNOlX3THXxRWrdGx5YE0ZbktbR9mivUM7
ccn1EWbvxXtmCHBUws7SMT6TgKG67xlDMGvWCz1ujU/7yb0yG4wmIkxM8kA1xMVU+tDumIhpjnfe
5vxhwGCsWSKEyYr8K6MiWQPDUV6dpQ51I/1jdOZBLbYTcy58olHQ5lP6MEzpxd2be7VHE2r5Y8Mt
cG5/J6X9UtpaAIYk2rQx7k093vrY424t46uEQjaZyxtcZr7lDpEAFOl4p14cESg1ay8TndcWtHSz
8sRf2NN2mojSWKJePeaa4gv7nURq3T/zMbVLo8IQcbdkMdKn7+9C+07Ui1FnvtW3qFAbOrYjAwrX
7WGz1gjwS0jYfyQF76NugnXjEKjFyXY/rXW5bznYNDpHWTnFbbv5TrqFmnUacjuYBsjQqvrAcFB/
d7W4sb8X8TYiXEaWHprNYS+ByhQTtLVbkM43TbtyFAe3COtpCZrFOFvQ2uyMjKypwnFXUlgZpyBl
tCi/6NDypejDMuU7s3sQHR1UQrU+pOIxFvuB1SB39/PdZtHdNOVgGn2wijxw6i321PnRqR0aI5co
156FkoYbL7lb/VuxloCG8QA10xhryHVKWBnQFIb+CzMccoyLZjpqpuQLe1KXv6U6BNk4RDyfOZvh
xkjU/Qm9xiKxGJMrjsUOz6rZ74HLrg4lurrSGlDnEGlsBKJYQ/mWUBJnVnDxjztcCeiMukl9WOJV
Qnh7HXxrIAYejF9Wr8JlBFqJt83j5vfMo0npNlAyRMa6GNN35yZHREG1poPdFDNs9skbitVFoUzq
vSBw9kvwQexzU3i/nG6R0jSSxJmb/jhWmJZMj4d88Xy0SquYYVNPpxF3g191r/hWhHYe2Smz+8ue
YTRj3cXJANYSFga1CK6yVx2Q/y3eipZI29USX0u6WOpJVdm8C18Nm01obOMTelexdH9UpydVHaNi
phESlmaiSegx9YjB3QcpelIalO1LPjQlcH8T1vO+OxcnaQ8cl9qdK59HTFb1uE/pESRPwO4o/MBi
iGmMkHehOkE9bsG4fNEIe7YYS5axzK34IK4LmiwdSW38nJhGb0IrkTO6xVEOY+fDzaAQjYnjAu6Q
SyaLi6BafqKcaitlDj0nEnmSP2znJaGyx90Us5CKf1LS29DaB2Nm+m/9blqJP3ALzLaAAYOB55mU
KWb/BKvGwCmSEoZ536k4nvZtdN+7sfCrRPGX7budTqtp+FgZ4lvk6TDw1HtycUBFgjo7sj2LszGS
zfSz5I7f5NOivBXjgV8g4Pcd93XgRGaF9cQlhvzN255M9c4uf5fLHVOvgLDcKQVOj0S5dUU44nt2
HngQ2uul7ZmRO2QM28Ob15QA0f2DpIFBD+ksZ3GkIfpql9eKM9PbKxPtxYO0NjtyLleF+2CNuCeW
lH9vPDEf+FmSpvnI9lDqPua+SWvKCaTWERvWieFLMQvJ8V8dhTP/sKcfS34AU30VyZPTf0MF7Jv7
O5F/pxVyu5TmY9Y+uUnPrMI6NUNXP+ft+mMX+fYGLVtpb2qWHwdPD3nfriTHbVf9jpZYqT/bkjHB
5V/pn6xb5HB03HX0+/Q9rd5d40HeGAVpv+A5pTzWaR7KlQV9F80Mx+NuaYENYWcstTcU0Ulf1dhm
FIFhLSdFB8Jbxg6HmoPgKUU8gzNFCOrmTapE/liZrj/MfxnWHKiZ8jCXXNZIjqxd1bzxf5lp9Mq/
zNREBLWTQuuNfF3qiRaG21IwJeuSWluw4WJMq/2x70B49ate2E/4AJmDK39UitQHFfbMvaSleiWY
u+d5y3ynH8t6FWl73EA/1D3t5PnRsRoY6rn+Bryxboxri4/GJ9uCucKMaTEhA8LxYO13ciLYI8M9
JuqLhtO35q/S/zOq4ZfVZud2O2VK3BixV6ewcRAfainY5oy3X2onnLfxQVm2ACGTj2KYQq6S1AHI
RsJi2b13mdru0ArjUyCQnBN57sp7Dhf/kCpi7N1nKa8au5pZq28a6x0iIc8xvNderaLqSimGM3sm
zWGu60FSQVK9GU9e5YZeqzY+r+9l+YgJzczpP4rA9sKs/E7Kv7Yi1TzPj0atcSPtL9ojokRxIO/S
Y2noUDOsMUIsfV0utap/zd54cJu7PbFe2z2NeFn6CTzoj2drxTynZj3JexF1+YoMwXBxwA2YdSM0
vU26kA6UqROj5FurOK3Dl1jJuHMs+iJozIO2v8k1laeVS9GO5JdDeS+PI0qMIdrIL7T0a7Q7sXTE
oXH+UYjSs2xU+5IbcEsAIU1dMPyTBCbw/58jb3x1gC64ZoJ6oi0vUfTQ4VNki+K+Gm9K+vLjU+Fd
F410slfxtlaalGSUNqj5eB9JdUuh5yTBwWqwIfymtgSL/LST6irXkt2Qv3VGJUULftN/0u37r3Xi
x0T4wtRhXz6hDC9cDDLLl+Ib8Kqr/Li1w9phK0brqzNbCOVENDJ6cuqdGC4uyM1an42DSZWh6MWr
zYBvOM8eZmbmsUc4iNhxktDcKAdD7kI2idnX5ulxcUvSc+udNtPE4dzgk9U4y3y79HX6llmVu7jn
hXki8sjH3/aaxETqh9UTPkYZ4eX/chf7TEEFj+3vyukPTPE7S6Xt4azPeKOoZn90GynrOrxaUicj
e/yQIszplGeaVU11NZoAd8ktIVcvXdW9Mv9y34ysPTOo483IL1Uq7gu7fK4I2DhbLpYEZc3qb8MX
8stZ4f2sWzpPEL49ldjPvos5OyfVkj7ejIPfT/lxzN+lBKIwDbicmyL/cqwBOaoZNvK8VPuZa7SK
94cfTq5/6Wt9ySbrwFoMVvOK9nnnlVytAZ6KF/45J240pXOgNdnxvyxKXm2f+1r+iNhW37qpf+63
GvQdfUeNNBmsgLQfaMgp1UIEHbMhJVCb9ztvDOW5bx95E5n8fvjN27AFNqmg0vvWOql+8bysO2nT
TOeNxeXxsNBKbURcv8iVS6E9N4l29NQ/W7X7uzni8bg8ZKyrdx7IbySao87xTNovW/3AwKJQOPZS
knAB7+RgArkAkzhIwwB7s8n4At4AhagUzkTtQnmUe+lf8+cto1lOu/ELulK6TfxtRqvzJMlmfmw4
tm1m4hOcUm+52qMVSW5mL/vLtUpxliYzIcyxTii1rQbGUEoPdUbpTXoa8qzsLZfEbfhPZC1NebJ9
cTa5gBSrbItQUXit+SwCfiSoPaf8zePRgLCjGsYq85dFvr1dfrW7IX0oPuEOv91dUH/5Kw0eCf6f
uJGvkkqGZ5H+umPvMhzla/g0X4lqZRyG3BM6Rv1svtXji3SAeLrJDHW3OswbxS28L3wcnnHay6Ai
lbAlL6bmyt2V3yVXDV8PNaDe27jopL0WQnLpxHn2FEjtIeWUPSJZ/ynWLiDgzjWd7ANqmsNi3fF5
qTeEXCa0qAlpPH/NysGfREp4ZQc5nvhkrIxVzWIpLtJ+M+Q5Iz52aqlseA4J2eIpWY9+wiFqhwM+
CBIhFSiwPr8hcC4WLZqXwpc+r5Q+FlU+A3fPKd70V5ZHxmctVVt5byySdP2s7iwNXu+mcv+keKKV
8NoaloaRXNI72NF/cm/J50gDxaFZ4E7kfKNpWU8d4inRXtWsDgySDP8RCbn5Ah+Cb089RtNhxicr
P+jl6zTdFhQUzJYH7ouF7tQ87gnLpSBjYLivkhW02/2Uaz1BixnUECdyAzy93HE+wm2orXrm82Is
Ag4SU0ouU1YQO2iB2Ej47hHm/j8bV+BecNGxTB9ZeXamMPGtfqyNdGf5NLnVA8fCMCjwGl+reRBm
FsjHBRRU7oOUdLaYd8ggubIMP/O+Vqu9q+ZnZ55P+ar/Kef7ouh+LLiw8OZ6TbuwP80+3Zid+yyK
Zxc7Sd98uPSEck9bUuGTi7M7g4emYEnqKbWK3/g2HADp9NDjepCrwnMX0B7KWNLKGQW/Clj8FedK
nBPLp1Z7wvk1thYrsnP7nsdDVoz9nRgAakv7HZ8Nh91yXxe9ilkw6STyhatFci572Wd8/R9EIAui
ov5ZDRapTWqmtXnX3FZwtakdo6D4kKbUEfKcwQeM/+B0nS8VmPRIWQnFxokh/OHjXFgRxNJV53Mz
nElz/rOu9r2UN7wm9GFiJSBNnAM2DVi4dOGlQlLkoV1jecLleUlow5KxrlX+hj5JLhN5eR/CCAYw
u/9MoqlEE1cZfEgngSWu5nup3W3eJa+RITYcAnttvufZjsvWOIEIey5yg6zSE6LGFWlo3QO7K96k
wKJ49dkLHWy8rg945utPdo7jL++G76jFHk6T9zCYL2rytWZFJE8qTQdxOvTXlNheZjZYov8SMZKF
AXOPfKnYZWrDdW4yRh1cvILpguKbjVHO/u3Ip5Hhe1ZInrEAMnBqcihlTBV9+yN4xoNJPIqyYw6t
1Njs5JyVJ5mRlB92RObLswGdhfz6VUm+pJPWjsDOW/LYEIiJN7ZY8uYV04v8sZQ6wKLSvhnDQ49X
Na6nzk6lHzXrTzYVxBm3rXF9qfeSdpfZhW3pDxa1Ri4kJYJtlo+7GvUzUQiJoBeEjW1Y9fUmLWG3
NWFephF3UsHF0JKCUCEOFGVCSsk9T6AlfIFSgL2w8OWTEGe1w2emu4GYjaPM40vZEigxvrHahwNW
llF93wCIg1bqQScNigRCSMIczcHbIwe55bXU3jYpKiupIijXX/M0h01yyr8sxfrDztuyrYqoDalz
Ggu1XPtS7+J1d8zcbYbZtxr7mHg6udfvsVXuksR+3UqCdfumJNqFXXAS8IlAIZtVQ98Ol3bVgxmv
bBy218a+0Yfl63X7piFFnIC5vRLZqe0YUYGFZkb5q5jJidkt5Hems9Nkn9Irb+oi9jgBs1CvEGKG
WvYltxaazUfC3GPjlU/Lj6f3OKG2sIZSXyXNR4cKadN/cgEUToyMJdHNPBw6ySt+sm75nJ/QAnIl
CyWNFwMdrtBTzvFDmqUOJiKR56JRMfKqe7JVEcq1/09IkXuuDI42C7eHbgNf8pFrVhJReZD+kauY
wYjt03AKsj17GpOvKX+n8MUs6ZUU6LD4CbQN6vqzM162XKR/uK29v5JtIzYJvGJ9rHVF+HKwshBS
4ZCWU8xoNpMozf6kRUO+NX/atM5P+48Ubrqk3E/A1mlw0fwZFaKQEXC5tFeTP93TK1kvqcwFDolj
3jfAoTS9uc44OdO2xBNqYscxl9Mmd8uKpAVHAUx7AnYGxDutKjLQYyv3bvFdzs9Ixq6fYAUhQIbV
qggS0nZq5TyQD0iJ85vtVMITS3f85DeTfqjJufoYQ2f4nWneYSGfim7OwIywpinJsBaF6KwZMJAq
Ag9L2D0NgcxCgI39SSpIVYYFYxC0j6cUjLCIdPoUzfp80Gb96+f+rD0SWxqmjiNd7B1PwNnKszw5
Hlme2culw+iq41XGglUZ9s14L1Wj1BVSmY5JIUsXs6drgTEpxNrj5zItvhwrIQ2WfFqvYJzg6LIM
hMK1ooSrlUZTV/ucds6lVAgMfnGS/I8UV6m4l+VR9nX26T8SpyjlwtDP7QzXUbkelF47y5/yUZAd
jZOCApQnmqyxxcyYisoda6qTo5y0mwmpCt8DK9JfqdAI9N3pkd3C4WCW1Xk3aXvKXjKZaPlJU6ju
BAMmGJ/JhSc2W4LJyu7GkRATQErgdhOGBn7a4Xlq+lNXjFdnNgILsA9qV16F8T4+Fb07RId1SZwx
NMXr0o5PDnLFzjXU8Vx9i/YMc1AO2s1uq7ukt0IyenGmmBqDycWjpphSF9qphImyvTVsTeXftSrk
WYPCARf6Dweq9kApeY+YoRqJmRLzwcHrZs7ACVZPihrdnXRhbZlpKKz2XOIOoZ7FxDx6Jquekszx
9c4KaRUj2Um7/aYtvtRoTSpkykgVZEoQIOOffFdlW+cyP8+cMJkB1/LkV2LZF5i/QWm1llxllAml
LXK70zGpvXgt3X8GxsnAvhAJGVT4N6d5bAwdG7rHC0iNcpozv/OYbjT2EnK1ujLrII2ik37WAAEc
vTnWc/uTppU2wdWcjxIr2kJhIctFFQ7bjCNsuetBDr8d8zcqVfJAm2Umw7C2SxhdhDEpHkpnO0hr
WjqDnzFrS7pHjdCu2jgDvwKNX/6VSsetzbuVuEbueqLb4VJ2+CekkNL+nM3OP+4u1o0vvSoCGmcj
9GJjuDG9mOepGkINnaJXaAhOgN5lFwv9Ii2W5JxmfVCrjfpmV/uBadj3KMMrdYQKramt+gMcGY+r
nZ6d5XebPzJP8roJ5eBxeyPpNjO/SNW6qpnfj8ZZmn3OAIkMgBXEHVaQMF4ZOyVrcjwhRHBn9j4x
65cuM57bzH0w3MbXC/eyzw6dZF1gtUognRxhmuDZvEBzctRATpG7CpiME3hsZkmdyyjmB9UbHod5
ekpFeS40zmndhJPr/pub35wG2F59BXnLe3xNlVKTg41MKww3tRHpmdAmgANPfIzWTm3qADObX351
6vbakZhvqBx0ynLA2BXb+LvNPuSJttE47q4eZArMnKbXxAUmmPQCZGodlSQumVJlTNj9dAiVRITq
QvN9Ox6k79PA1eyq203L+xuw9syXAw4KvMGmTfzJqKmIV79IBfgueRZKmo99tn01vQ1O4E1+Xu6D
ycI2pAiNpk79bcuCXE8P0uWqiv6+cMyjroqDveNJlIa4Hx08rLIaB7/SKFWSAU6y7rgYFP5cnBpp
meDwM6wuLkZo/BQvTLP8ScDbGkpvI8n1o2vu1Eir27Rptr91AvqG/r3DcGc9zparZe+FN6cSbPgl
NCcsU/UEMCtca+N+wc2y4ZNY8XRNPf+3FPYhQ5EJAtO8/Hb7MlK7+g7Sv/uera9GygEQc0uztAAZ
zHIPkGH5kFAFFoiuRmWj0eDfpgX+NBlz2HPSQpc8pEHs21TmdS8aqtNrZmIUKAV01n7OWV56O07J
Xp3k92ZlFqU2OMZBP1XdEGuTcp+t+7ERFqlj0IS+4f2SPWvutr9AmNTi8qvHcZ5unT18l5uHP91g
CikKFLBz1Zk4KYzXEbUXMSD9szcGJxyzgRaa3nmFZAFwSHlzCsquW32uaVFiz6KdsbpVh/6p6v2Z
sUEn6eTQv4wJYkrjYDAtper677SwdN+kpdbvF81fF5uDZ81nmy5LqbyAwYcWlp1BIdxkFrgms3IL
81MawcrSlCDdvUvhbu/6IB4tGG40mNs8yovS15ksndJmFbIfP6LrqtNhdPgQs3TA5+Ad1bl73+jF
rU7GR3V0I3bXCorR4+KU7lbXS+/qdfoNrClYa+d+7/oSvVQ1vqXhQHc14k4FVZaj+733Xat9Lpz2
Vov5AQaMoHQ+m6VgyBlZx1ThcGIlFrB+/lru32s1njqcWwe1p2Etd51hRqOFyVZjfUeLu96PEMmz
YVPbanGFOrvecB3T79UQr4adnMG3HtKe7rBu6UP08MFyJVBo+hrr91nsvrMS6qCFocoDy5QGblmg
ZtzmpA0Z2Ayt+Jqy5SBlGtD0u6XnkUkgNdbJIXfVX5mdv2Rrfl9T4lAr65eelR+dO11qqQLwSUvN
BlNgq69S8JTJjOUb0UqVViZhM8N4lFykZ1g0b1BdB9JOOKS4a43MOipO4A6XJpGI1i2xyN4KWkJQ
6eSpZyYjWnJdCKQEfpNNtc5zpzt12O/lvyGNOOzNzyzenao5x170gv5cYnMsg7cxw9XdKUZvN5R+
s7ivUtPbxOo87d9CWd+AIiHec+CxI9IlUuREEYYt+bTpHmZlPyyDnjLzfDtY23jKdepS5CXsVIEg
tAW9Bki6/V2b83jOlcoKzbIxgt1IvUdTGa8jQeuatZ8yjNO67l86ex8lpHMpR1AGepULAmFL7xYQ
TvquhyaunwJry6Yqh4UAwmu4I4ZFykBnwyAmiXUe6+ZlUNfXohquRdYeSvylBl0OcgVUUnuzK+uu
4N5XeiaEacWFV7iwTKTf3O1JXpStUHGcnXH9ZSv1VdXNSGpWa1qirUtf5j3TsGn6wwbhhoIN8ERF
ecCA8HiLSnO9NJTNVb25S6bybKYOVWyFaRw9FV4czekZkBmnt0hDRwAXxmk8c1qfwSvowdQYPZkn
+9Nrqre8Ni/YzTN+UdRS0e0N8+Tu3WG0xFmqajo447SgiiB7HhN65kjiRsAmyagLgO+74c3BqLY+
YNi7VU8GAOlo0lITzXHuRHXozQnB0oV2STWtCRWQ8VQ88QvEmtY+xxwxbER72tZECRxz7a8cke6s
VYrzR9SKcac5hGW7t4INtHvj98bIqjUoLbv8EF1jh6Oi1yElCu2gQ7oZOuYyUyoT9kE4yxoYGpMU
yhK6ODWbTZ9NpgBtV8tdb0xuaDb7wGowP1mZHY/aqnSp84b2R0ISYRv9tQZVGOidefPSRqVGl/wt
6M3el1H8UoehulbWKu7cOlueEqAxR7Oph/MKkPEC7xDdFhOZKNumj0ApijXUhErNdjCaIC3nBNwF
HIo9DcOXZXdcYN35wguVHhWM8YvmvE4jdUkHyoOE4gFA7Pa+zMe6CteN0ygm2KENJ8fPh7fl1Lvq
e6dWYALhbOwOutXtQJnnJq98DbKxqDXW/VJlHOiiTMWDkRbOuV+X4pwB8z0N5TiEzZpUnDnTvTOn
BM9522rr6E2z/WkjVX5mJ2XU55n5Pqz9QM3NypOb22zzswoC88m10xI/qlGe8zZz2BHDDvXaWi9a
shYnt2pEWOVbdkMKugjOq8LPtVo5bnhn5PVtJbSTrgCBTby86FPylFl9f3HXmf6OJnN2Mubq+izc
1kriUQFFBEzJ7Z5tdRVk4YzsZoF/bQmK8ox6RVrfD0Sn7ck2d/ISxlQ8shddOJfT6I9aosfq4DrY
0q05w3vV3+cVgbHG1Ncgc5mlQ3Tnha6mpLQYWhY5QXARSQ054uIIEThgEHx1tYygXFr9ZM5F8cww
5TlMiGs/CgQqAAdFQU3py8et1fTLmDtepGTbEuxbbnVAx5e3znJgotWqtAEf5q3kStaVyV3pCN+X
0Et9I13nLY9lD99lpVf0MdR6EU7AoUMhqj0c1Cx7Ip82PiYO4B6dHpO4Yz7tJRWue9vmjG6Srs7b
k7d3NfxoeqL9XWibZFJf2z1qpMbuqsxsIqXQPvKx6p+MLrGibl/eSmMCj+hkSqTRPxKl2u6CsSAH
JWbghsM094hOR3nHKduY2TU1rAmpuf0qtGImJMUxMKyMiqrXkt/p7SEunHwI1dXcfQy/9WpsenZf
Nei0igPy2Be6dq6tbA2ZaFi9aJxeBhU2Fq6Y2YWN5ayA6RL1bIiU4kxBRjkXORDZrR3oRVG3y+71
XUQle7p6tiiuE0x1H2CU1xhGgK9mgizFhrs56ERXhiY7GKzzqh6YuTKdR7Vf79QdG7Cr7XwYM1CZ
lOH1HCbndqmv+eZNQe/SmWN0c3pdR4hBrJJDhf4BFkmzXLjvqXEeM8prHSBuoAFu9eFC5H4bB3is
092i7pyZBGiOuoVLOtn+4HTWYYBkKca2K8+rwRygXGVm1Kz1mfT1Pd6nMBeDQcvBXM9EYH312ZmG
ODGjDwZwZ95D5og4xMPjHC+VWxymdu/htFDV0BXbX6ErS9imhn5NzEo8izJFXgzQmfM6an8SzPlf
qhdp3HlDd1Yh/fZdRhiE2pzf1My7lT2n2K6ZulF0duRklbh2W9fFM7RLxEg95850t2BOshns694T
lZE76ZuUqYtjQznHavRrtqx5mIy0MpW2sCBcZA12HQ9tSpFwptEQfQy1e9EsUUX93rl3RpVMVHgn
E6MzS0S6WZBkWbwl3JXcO6aQfh1tE1meN1Kq1tSaQVIwCnhCwinlGjbnFk1hVe0UuglZ7XQUnPTJ
Jv8wK0q054RFQPDVqN09CWFKmlDr+/afrZKMqauxYVAg4G61qV0QshlYwbq28WZaklnlVnCq6zLc
2tG9Iy9c+ntj5YRje3836SvFLBf0s034GNU9yqB0V5RxoaWhqNf0lI4K5X/Xy+OqAgSfLtoUpkaX
PdMJt0eM4GkkNR3kr5benaptBf9dwwUFRFxYdKw022sCGzyuCKc1XYt4Kdy3NrWnD92xixvKCFiZ
CqFOaWV6sPQcmrZGMFVvHo/VqBPorAXeSUPVArO8+ooLvC0jjeYzvmeCqFfVSA3qRvsgaFgMEptA
fwYnfxbWsIV750zHzJnmo0Mn6EM9NSiObt+PnU24Dx7rsyj0+YlzD7a6GrzXpKpUPPRUfTFy6Biw
u+th27o5LHZsUO7u23uOqv2144MBAzXTsJOA5sWbQbn02fCY5or6lBUmxX3MFjQ3RoeDMbR/535o
QreaX/bd9eJCI1+RTBa4lXLwfHVqc9j3QI0xnGKOKuHSkD6sSrBVNfOgitUY3lunACFv6mU0UMYP
FNvQca48cWraNE/9rFwA6HQZXQImJUmGo5AT3wCjJ1av0eM3j68FXHd3ZW/YT109dlE9pE4wd5X3
nGoNsUzF3jX4kec5syvgQuJsKNU/BRoOsAJ6e+84RRe2vWOe2nQW4ZrgcYvFGGJaUMVhARF1oaMN
zMjaiOepsNVIr7E4U6W3FzVd1pfM0slb2xvlSkWHoTnHzUh1L7u5DFc+9+oM9nqxpl+ZaItQHSeg
OFmjUl3v7JMiYM9pas18nBjMHU+lGM/GvlNQ3TPlmGfzBrKIbq8A2uPtAQA5iXyxtUHrzNVRFdCV
Vn2eUyM1qqfGo3cjhUQs8BbgjGun7j6DbKwrMyjnq7XP5cv/u8/p/+LGMGXj0f/WuPLfGp2MFJ43
p/Hshz23Vwp9w510izuvutqV+9oymMTM6nNqaKjRaQ7/P9/+P7bNwHFA5xutf+Z/51vXqiIRLr07
D6PnZLhpSnEoc+qJpup+64OZn73Fqd9auAMYJcCQ8IpkBbz0dIV05aRfld42bv/vW9L/pz4lGnjg
8MTnNqBJ+j/7lGh9EaIta+cBKiMPU1BkMS0U/4uz89qNW9m67hMRYCqG285BUrey5RtClm1msljM
fPp/0N/FsVuChP3jHEDbtiQ2U4W15hyzZUfb9OjI64zqZmDCSB5c6pHwk+40b8xuwiSP1pY/qk3N
q0zhkYK3jK1gNa8hKXkNtIYLz9mOrZtstTzX1mYsqeM0sVxYuZ89qdrz95RWXqFXoR8Fb/lVyO9H
njbPhI2HGdsV72JgXMosnkZI2pkXC0WK6WecjoESvPbGbZ/U+vPnl/IjsyXEBx02gbBNID//XsmS
hKwxHfX2nKrR+y6tstxreWzRv6/SUz4QtMZl9RZDV/Qv+VREX1hKP7yR/zv8nyf/Lwtf1WVj1yWt
f8JZFy6yfjxiaUIkRDPVjh+s9CuS5DsLK28SOnlMTuzZZ1LTv6drDB4nRyb1uW3a9Kq3IjYuoXK/
ADEY8/N36TTDIehi/jZs411SJ3ayMLbCNjhFOqpgakcZ07RM7wq/RTB701MFJYlu1h7Sn//8hn58
hv879Pzvf13RwnbSMcys9pzTZIQr4303KuMr/tBHTynpYS5sRcCK0Bz/PUjYlia5fRyExfqDVuJw
TtO71NLecKt9wV77wCKIE4/Km+PAmSBu9N9DkWxY+gYz2iliDVi58rs+ttspnr4yd85wjItbxnE8
25xZCIAgLlzHQ+lMgWfNoYYIAgiWo4FlU1fz6yWpv6hyzQem+WQxTNWNQuj1+U374HoCqYRcbbNu
IYTm4np6IkgUPr/wXBfbcmTVPGa3STU8lHQP/vuRDBicOtlYDDGXKDvsY+yG0yk8Z6OxRHp3VAhC
4gRPBIXGzw/10SgNOQqSjICDABDzYmwpmnGQfW2GkI9l1CzccmLhOFFDN6XvYMgnkKbAE7bWMgxW
CpPX2pcsRfTA1dYWu7Rlaho1ylav/ib1vl02KXERRZtbuzZ3iyP7pvqUxUm19suJ2qKi11AMWopB
E59yTZUTLUOPrU0XX3GPP3oo/zoz/4K0wsqWEzdr7T9YcT96JCwefAASzpx2Ms/Kf73HU9oXbqU3
EcYb+iuZfaX04GRr3ckyqy9u1AeDMK/x/w51MWTkYeC0M33rhOxkkbnDKgiKtfBn+RyShc8fCuOj
S2fpZIxgTbcd9xIIWNpx5CpRc17Ozziv1lNCwbrZTADb9bhHVjPryGjcGajKcnREI0I/ESCJi77i
DNgzv+zylf/7o1yct03xqvLqyTt5gchunTHOZo+mtsy7BGUPTnL8NVO49RQ1wDAoarQDCGEhQSL7
9HVY15T6FhBetLXqnODaRs6LmiXEkOuXBs5ak8U17KSlDMweaTitkk6E/tIVCXmjUrLrw854DNM2
3IkiEhvNVuatsgfvR1AV2FFMH05t4IwrP+lZMMfE/fiVqlYyoa5djaW7VlNZbsra7pdVWuIgyTDz
fX6/PphOfIs7BXmKNcl7pmFO0JfZW+5JSVUtClQ+TvUVrfyDNYhPDgO+etonOOwvht46Ec1Ywmc9
VcW2l+zvZbWdZIEgZKdT2R+7/DiF3urzE/toUf3PUS8W1UlNZYlikjiZmJn3TUcHBeNlgQweAVGl
k4IgXT1ZRTjl90VQsUEwchqOn3+Kj149AkKFbYP4ok5xMUTKlvhjCSv83JUkNWndI83ttcjNb02X
RFTG9R+fH++jlQkhDCarZpeJ+x0qPNfaMqg9IzlrdojqPLdFhPlCetvGUMN1rSAJKvzAbpN6y0j1
SIUJxl05HfCTLz7JRxOuTwLfnLnGSHCZxBelei6zWohTgKQelbGUd0lPNaBdVTSHaDHSS9QhAWRf
HPijAQibPlGgHFun3nQxsPrFYDIFhuew8EM6kE2wBi7TPCaJgVn485P8wyr5d4iBo+BhN/zDcmW5
/u/BaI32adEOf+x9cf4zxtKAXIO0DYz9aj+fINSMNeMf9eiDQwPZ1pq9ot2MNaQN3hBitW68aspb
JKtcI74RDu2WxixdGH39+Yd9P+PMn9WdwQmueA9etoMkzPV2SM5eOZ76vtibLhslpzoq27/7/FDv
RxVDZxXCM2j4JlTki8nNNkpCNVPq0/ipmoXovTl7tvhiSSfejyvmjOtw2NHP3N7LJ0wvfEMpwwlO
Vpl66wrNwTKOmuzguS0OpDBoll3P6OoUUUsH0JvMHRTykMoE4tqsmqXQuefcFHlvb8O+8pZm+VL3
Dw7iLcpf9rGRdrdxW5ruzmhN6ypNFWU45dP1K4lZ6bwaAISX0KUw7QKJA34XNbb2cqx1ue3N2N5p
eoLORxqrvG/V0uvr5Mrt6mslvOAt8oq3MkBSFeOMvWIP7lMurNJNm3dLW3vSvBB7ZosSR9cEE6aO
Ki22umTNnOYvpYXmOHcnlLW6jY7c9dVLFFaEo1GPdBBgynKVSpy3//W2Al2E784bzQqZoLp/n3Y6
6hQgI2c62WKwadNRkCGj7u3zg8zj8j+vlEvuArOB5ZtEevEf/x4kq3TfqWndnOLCkIe4KMtnNaLY
gMySXjd+p7Z9pJxFKVP/i7f5/ZQxH9oADDQzJqmIXJxfGehp41lKnojMYevTg3jygO3Sep99UIde
n1YR/aChLL/YBL17X1wio1hIoz8g4cG+DEwrld8mZV3Ik7JqenQyLFcx0bdfDADspy6ureDa6T6B
pSTBMetfXtuBmkSpKrr/hJqFiDKNLerQX3ljLFnw3pkKZmjLWn0oza0V149pV/50VE8ThyQVkPdr
YBArN/Y0bAeOv3S67lsi+EWVptpV7nYH3R3V0ckldq9Ow9yTBEdnCJ1FnE7XmdRBgA93+pg363Co
CWKz6+8QNTDNd7q3MotyC6Uv5oKHBDfPkmBMjCiYhDzKYUDTFqYBUYDVyujT30WGh8qsxu9+Nxkb
lWKQCIOUyKPeyXFWa5S1Fegl2cDDrga9Qt8m1zpxn7Ct+LwdOvoYFklkBTjNayQqYeOurMS46c32
WvVzLKc4ZK74gf7S2NsjFpbatyOsD7RsLS18cLv0p5bpP/zOvrO86TAGrKtjsRauegx94BxN3dFD
HlMM8n2LGTO1Nv1Unniyvxexkos6Sx9qvXaWoZ5MmMcanApN4q5QmmzRg+1pA9940twHc7C5GHME
VN2tMvFdxMm0JSwYu63mY8DNjrqjvSaejf63eHOrYEcg+nWhda/0DqdFb3nXujcFtITLJWKUU5bJ
M6qoG/QH3xhe40Wfp/duMJwrklyG0d15sXXE6kNcaPVAV+VGeNldKaalXxRXcEVo/GfH0AupEDrG
1tMZkwoP/5L30FnW3urjexGOb+StEybm7XnX8FT6j4k2dWvH8OMtlJ6JIryJ4l7uiKO68Zxh29MX
zjvnQWYgdAqdFAs9ocEayKtGS196F7QCD1i7ChKvBaTXODS+GtBv8ThsRa/Rmk+QWvt+usrt8rot
cOvGgdp+PjT94SP9PTbx/sBNJb7DAQzrvQt3zUi2950I7JsdIIc3foUJxe9eWyrn1Sq/E1+L+sVf
lvMUnlcrYYezHmD2xJEKP9vbW1/dQtRaANrZqI5Ecl+sBuRGZYzSAnd3UJyTIVoWsuSaadjzG8jt
WwfxA1/0Qu1iLd6IonjzlId5zaIe/qpP07IYb4GZvOLlXRST9cWC6nKa/XPScy0ILBVBG5ejIi+4
Hocunq9ebLyWfkOjX7mk9Y4JGQdajULOf6Fu/sVR3w3Gfw4LuZJVHLg487JmYtOzLKoh7a9hWErY
eyLfjy1tZdpQwTE3qOAaRQGzyMhmiYaKvnlVXW4+v+GXcxGfAcXpvJimPAXM8mIuAuJYjHMN8Fpl
fnJbjyq6joQVP+Eu6K66SYkrlB/loQ2n4unzI18u1uYj28LkMSPbkjrxxVQ0c9aR1DTDtQ0OBXsl
MUf5KvqKIne5Pbk4irioc7hZFQ7g73ryZUrwGPVt0db3dtBCm/e2jt9/+/yk5st1+foQW0GLwWRX
xb39d2onDoJRKSOwDeFFh66r/5qLdzmTzk8NNikydOf0tneVWR18vRlOUXyfNNmwtVTTnkDwfAX9
dT6YSFklkHEz57Xxv/lj/FW9CSajhdqcDtdmnvp3IxCaozE2MQ6wDB62UtbS6ENnz+6vQwhvDu0W
FVJ403uedUCkwCQXI/oKfI0qSGaKYN/LEJ1pp0y1qx1rjClSSOsOsfgP5XnNvVtoEp+yZ6THCUnR
g1bIYWU13fAGVzb4ZhVN8SNLaPEFBQdaACfSyAhPppMbZO1NZUT+OmXpuoqkrW1ietXoZyJ8uW5H
t3lqux+ajUAktPvsMIp2xJDHdBXmmqcWQ2FMC8rBrA+gQZ4GK6oeRTPVBz6nfbI0t1uNQZxvorbA
V9k09U3ne92uQyldID6ySZjNHOhysHcePn+cPno7/74JF49TXBdTnJlBj8J7/I6m6cqOG418EDdb
YpH7VUdpuogz7wvA7QdP2D+3/mJ/mUJZp5jsddey73+yv38Qoz58Mfh9+F4SncuDRcmEPsa/j1fp
FK5LsFN/rek27d7oaLvZnTaBmnNvUEW+fn4dPxjgIWezR6dS4Rn6ZWkcOHI94BDrrrHZs2YKqLU2
CwtZi1rgGCCF8PPDfTAKzEGHdBtntrR+OZ9IqavYsKrprFco/3tyAjcy0DFcglvcf36oD+7VHA41
70V9oOeX5ZcKvVhma7K7VrXh3SdaDE4mTcwv7tYHY7WvE+jFUobivulePBGlqRll2MAErIFynxSC
gg2qkfwnUB3z4Es/+fX5WRnW+3EUmjXpdEzK1I4vC+9e0yA/cKLmmnaXQltigRyz0Uj0Z0/TAQe5
aHOCCols/TqZ2pGt5IKmyFHTxOrzT/LuVrLtpsZC75roT/fd/IgwEiGz3opz7kX6MbdD78GMDXcD
YnL6KlHo3ZA7H8vH+fenu8db8e87URiKvW6aO9edjE5EcZDTRs8/kUiqzNKFxjdUD8UIQrwzeY5p
YP/XNCnBs8rq50+0rAFu7OI2UzlJYurH5vWg/PE8oXrdyExL3j6/pIZ5eXPnw5D6QjXWcthlX45q
fol3t4nFdadFPVug8Hc/NdsOsbpJ1bk3CTxxjKFbhXm/T/1cWzUaO1TZ49n7/JO8e3lMnV4Zmm+e
a/qAl1lupY9DZciC6OSP8VMXN7fKM7+4qebFqwPrlO02nT/urGFSWLi4pi6kJYdSsHU/NlLfdehc
fvhG3aY4c7QKgYfRVd8Gvbb2YTXOHDKUg5PId4Gwh5MmLZwmvlkPR6tN6ysl+nSbT1Qo4B6ElNkw
AF1lUkuvOydWpySs2KXETbSzWJ+8CZeIFWBwpXGb5rW2/fzaERF5eRtZuRJI4M8vKOXfy6EHoSb7
ukBrbozAuM9qbR8n0P+mFjmsNmILAIN845tykejOQhOU3jX44VUSfIvb+kj/5ATIDKp10W5GxzgZ
bQfX0jgLLFfEDEvDfFU1gpxMmldlUccIISPWwxg9mucoAiUi0m1dui8T0/aQqGs7Jwfd6W7iKbgb
x6c6QjlFFdDs28coUm+2O66djqfNKzd9itQbnHdrybtR5PeFV17VerC2pJgxDbXTn5M2LlYzwpz6
pZhZUggxK+NWjMkGLPWtocJjh8kT9CFZzzujCJcx55464DEhbTupuE1MgXWCz2MMUEZ++kO8Ncpo
hEfOrj+NtmMcvLU6mnUIcaKxdq4H6iBqsGD6aIlQJU5s97wCo5H205luuyCkpB3tVWDDhAQf1gbY
K55MeOUYtOjuGs+9aX/Tk3hesC9izwBhJW47ZM5BrM2Yo8Ag70ipIx7g2fKVCVLKXCdfC7zBgbC2
jjMLNLFr1us6Isx7fDJ6OGRaglsLJbcTxM+FF26deNxwURENOeuKi5x2aNJ0zL2BvPOn5tDmBgAb
hEa22FWaRO/4LKbqSZrZLijNZcTCrOGS6YByB87QsCU9IP++wMowqlNvWZgekZy503cbV8CiSYzn
pvkltWLPRmXbZMVGWD9lZ/UzhougUFzH43MRYJCvscvk2qKI6gcFIXZy3JWX4KfipsQ8hsj1lpqR
rjH3UZlQKx/a48IPnGNs5/swmuCRBd/bCBN/knZkfGEtNtUmsKKdrjB3kT53h6DnNm/lIcyD6zAz
lhPAviI/ceGXbVCvzPK7jxdravRHs8xotpXub1J5MJsWL5WciURiYcuSlYcwb3D+no2Jukjo2D+j
wdnoRXJPOTRcOJK2b2kcsMFuxlkh7FGfrdVWw+gm6uHUeN3DxG7bGvp9HwhACeIxypwb1EZn35vu
tGYOXujWnjviUGsfhbJPfRXgnFDfbOq4ut7AAyGPzXHxILOCxZVYN/hEcJYYfnPw4ureCNzlYNK/
UQhAOGyv6PzJG51VcNLMbAp5LFlEa6q4KZP6ty3//ETi1XgOzB3u3o3ItL2fmnhpuBI6Vu+FMt3v
rQrBTxY+AyGVDpcpXNMsvEnRTeo6N0GUFbPx7oXhFOF/skv7q4ngG2wwYNQHsXCrcWOb+k8bfpAy
cYuOTI0zu2xojFUW2GhF9XzjzW2hCQCGcRq8cNdZ1WnyiofAcK8SLbqRxohAFoOmHgHjHHkqQmOJ
LmqJdwHfNb+jJsWvdm4RFALJrh+kB52Gi0EIyankBz0DjiYjdqviZVN1i5aim4MTP2iMP8gFLuoq
lPB+3L0n3StUvMg/BQJFNoRVx0sYHWK3XleZsytsnBwRyHI13JhtJJZWZH6b33rd0nauwRzYYo1s
v4tZVu5c90m8FaXlbG3qiQA6hnsVJLtCc8DxOU9NBzKxqh5bdt10dXNkyh48CSX1la7MFwdlbSLH
dRkFxPAg0/bnsU2j/tvSQhsqieRc1rh/BULuIW3RuTrONo1afOS++FEWBlgF2tqOdWgB9Q+Yz3KT
qIU2XE4OGHjNvQozlEhOhh5tGJIbx1fw2Yel08TtKs10EESJ1BddYJyDZlqKAqdXbYrXCZ6AjpcH
IC3VPLtmhWP78qfj19UqFCVK57H6FrmIFOdxKq+TnSiTdRZWRxYaMDPw5Xn6npUKYLhc7hup9nWD
vtPKCxb6ubzKVbefmEGpFMYTA2z1mhUR73eq/QpT/5X+xLd6KH/AoTmrVn+spHNqTMTHfkn5X2gQ
IzQbA3tv0/COpvEhxMi36MTYzbec5Wgv0qOvT9rSB8h4GNy+R7dU5OWxE8LZYqLljRucvMbHEjgw
dXh5G2FbD3piiZVeFgmjJY8+g04jN0R7tCuNClxte/dhCaAv0rzpW2IoFPSjb3npgpa/TmWq8fLf
ZVllR5I64gc7hmXaCtxDei1D1KyuJN5YFyAKeDAUVpwueWRea9dNLyRM7MA7plRnrzhEtzItoa6E
gqHkgkBQVM71IdwajV492VmVXLuaNq0mEH2HnkLuo5PW/c+S/FRjEYs0PbDnCFAh5wN77QL7HUA+
SMIlJphMTO0reqVhp9nWsLG6djxGAaQbUF5gVYcByk4TpQ9TZ5KYOYZDBF2tfOwV1vW0tikrx9pv
fXBNKlSGZhA8qjuz1dYZ74ZI945jbPlAOXV3l3QhtvRO2IhZ20oeo4FBs5dl9YzGWd6V66QK9G3S
oeL21JS/Ub+J8fQZW5+HsY+xeg3pER/NDUxSmlbVeM/yFcRpGRMs6febsZY3g+mf+yJZ8oodZGUe
OwN+DPmgq9G0t42ob1K//qW5PZJsHauMYZi/pdc+1T5MzsIkIlI3ooNy7B/ov5iGDDo/g/e7SGjE
MOemRQLGNts7hrptZ9YuEvZlNSfHes4qKOxXComEOPv3WginBMUVlmUkSHHeYfoEegT0f28qjAZN
dpfJ0ltrbvyjsWBjRUn7Yg/AWOIc/e3YT6d2doER4XEXxxHUnlR9Rz4Bd7k8lSS5LEqrx4JGc3LR
+nDSS+RrTRRvp4nkEGz1T6nvHDLmyrHrl4MCB4VOcJ9Hw5G24EpBaiAWKzwXnTxztrsey7dm1udw
Ch4Nd3KOtebDPZ/inRGWGkjp4EG1HjaJJssQ7ejaypAe67S5AF+sx0JutJbqUF/r2pUPwb0ZjKsq
Nm+xlC1SBhfmhPUQ2sBlWYDO8/yQ20tMYuumUuuc7XcuBxBPpUvV2t4mDcweCfl11LZ1X24ma8yQ
sUM1GkldyDiXFJN/QOQcOv6kLR+tKadoNKzDkNcV8d7Y+89+eEI+Hi1iSvNG7a4zGxrQ/BunXH1T
oP2wim1121yXY85KR2xdP9jMf0+5YF665GO378IGytCLrNqlSu01URavpAVj5fTmFdo0EypbglLd
kq560H2PQXzNt7f0AoQ89a7zym3Y/QJMdxxFvJfxw7wYq5mNtLbY1s2w7XS4IE143akU7FW8QL/G
r+qLs9LxwCZ4cTVvq5esdXpPPU+uWKTmr1xGcOAhMzmk3ClKpFmrfge9v0VH/cstoHFb3ZnPN6/r
e1NbCQkUvHnW+I7cj5dmCJKaaa407JkBD3vntqNjM69GivaXTjMt9dGmA2BGrM9S08fbSR1G1ytK
dOVBuv4tfe6NpT2xJFgVVbk2hf1kjsx3RvnbLocznb3zvCiKtekY9EABmr3Zf29tkttxbVIUSBaC
8ZHWE5ls7sbiR7MBKDoYByvHvuESDkCXE9VWHhwruwJ76vwuYNm7U73CT7SQbo9rCxZBVD8lg70x
OtocDjLxciZCTZu0bh6wQh49r/5RjeqlDotdjXWmLx+yBkkGLrQtditydr2jryx2QlfzMl9qyY9U
px2FPcMFDgLkSLFNYIa2gSkE8D+sxVQDT3Sttd+L3SDbe9GJ2XEa+PleGP12ENO9KdRJ8zHAWSid
uegDLRa2kbPAa13XtzJiadHjvmfpKPRyha2D3aJfLrrJux+0+jiNzGBt+AtXLbb0ySSsAltu36Yn
p8KByPAdY/Ea+ojFBM6OptlnbewvhCwxx0hz3Xv51u2nVayJReY4N+HUgHSBHo8RdF4SUUbZjumr
EThbV+PRhM4sg1XkWRstAIJDJI6GQS/KGWSc7rfdTUDLgrVmYev2BtZ9TXGbhS9eiYCdZ4Zw4aNu
DDfz1i9kFRWzcrVYqywSniIsIDtW7d0EGZupaN5lNmFz0kd1KPRxk+GizqrmMO9CY63bDmSWYR4+
+SWUKYZWySthMw6jIV8V5oxzj2+aIttlnflQGsNtBON60U/DaXS0n19sn//dPFMW+FOtYyWGNUJ4
1kUNpE57EYrOUvfAqoxiWtmeOoPHCepo4SIFlRhcChzFnx/0opw8H9SydNtxSCsxKL9cHDSICAts
+k7dF1qsrawSbQbktLDPt+mk3TkA9Bm2rS+KLJe1vPmogp3RLJIhxgedGJfir05Co0WIXd3gz6kK
B0OqaB/HYGfTWnD2nHOjsVHTMY85e4nXV8nxv9Xw3n2AuUTz1wdIyknv6iiu71UlWvruEvx7et83
/OHz63tRZn53oItaj5W7ctAVZ5onhzKd2YFsOxFX5lm/kO21ntjrsvxKD33ZRvy/o1JBh+BgGh7C
lX9PL1dmkU2gi+5TFEDwxMTCKNmTRzkDiX41VocCnGrDX6dU2/4/TnhWVmISmMv4FyfsghHIkfqo
+8jfWn67HAEfNTK9ysur0mluBv4ohuyL2/nhVRYUKWlX2jxQF+frt3GYZOX/HTRBhhC02fei05b4
2IrIWttB/N0o6i9UpO/LeARvGnPhkoYYb9HFmRYqhsFDRPkD6vvox2gZxV5Aa9mjenRgSFawx/7T
pWV4EJZpcTiXcEVqsvNV+Ouh7ckRtWoM0izHCICLveYHvvbkrhkmtlhRqRT6mSzb2BUrhBZv5BcX
eT6ffxqZ8+0kSIR+Cc4aNEP/Ht6s4gEmhdZdu2P06oLtDfXmF9Aw1MN9dtNk41eJYu/uqkuGMYp0
gXGBbCjn4gI7s1yqrPr0AX/wNmXC7Zrx3OmHtm5vbX3Y5ubvzvuiW/v+mDY3le42/8eKdVn/1cLC
IDyo8e51N1jq6s0r4W2XVGAE1u0BVzZFwl77IrD5Uj/OZPrvUc1/L20qnUJv2LzdV6h9GsaDFjlW
Ce3vyQKH5QY3FbWb6HdHFqAtMbHXd0ZsPlT98MUtfj9wXHyQixcpd8k2TgNYjGlPoTRklX6wYNGY
9p2Ax9EUB81HPdy+fP5gz5PMX08Ww5VB0djxTNpwDFqXnb8pDqtEoAlnHTNQp4AKExw6Lw1/pbbR
P3x+rPdvLYmrmNFsXiTep8s2EhihiIQDX783QwvwCUnhi8FPHLIxvBQWGlKsz4+H5+yiKs7pmVgD
kILj6dMR2V3MsbroGrsXjnWvSIyaXOPGb+BuZz3lnXSRk4O0qtgnMi3IZ6fNnsk83AVpdfBrQLaa
SDYpCQbzX8iATxjS+cWG2pcue8Pg54y7ok9F3mK41UMqT7j+95p0kT4bV5p0jn5eHgzs2xo4s8Lt
D1kELazAJjwM0Uto+af5H4zBhkOug9YT6yAZdmz9b3wR/6Zm/6d8FTnRRtbGMgrALY9efNUH+b4B
BxNObITdueQN+py1Y6H9cFr5EA9xArl4WPd6EW8cNV3bEoBwaT3kKJsWzZjcWilQe+NFz99GghCz
vrvSE7mPY11fuIJenvuTwtxv8CVXJVmWRETfuA7qIn46GuAUDv6dAxnEl+kukDFEdC6iR9CMTTyH
q5am9Z1Ey+vIatbJpB+y/HWmoAWWu5bDi0G/1wE2TAoMSEA4B2W0pFi2143fpOBQYPV3RjMR+hmj
frTvS4aAODaAyKsn3LvrWr7mqBFaw941HWx/z93ItH7IrOLYwJ9ehHl+Kvtq3fA53OkxTLVH0wuv
DXhzaZZvapZT8OgnNEUFWuJlmhxis9RXEM4pr+s3srmf0npJK2XVhCLcamztePFUpK6VCWumNqsr
veB+8emNljqt0hYD63A+vQ9kZOMXXnAUCiewxubdiSAkk5zUtA8hlkdhwHyjFE9Q+7S0Mns2bsDc
SjedzxbJx37x5+oXI7i4SK4ZeWpXbsjkoRPhM5+yYg7i7pTEEDIAY3nVDDTTmiVbtEPfjUesHNfT
0Bx9tv21Z67SwfmOZv9gGW/ARpd5j9zDcNeRyjdx3gIsZgsOEN0263VfaTdyzMiwTnREIkgqU/Pg
1M1jM6jHeBoy6KHULpPCgXjjmeDu2E1XvBK90FeF7wNkbbfUeTdAO1IokwCQoMydzfFuvkou4Ma2
8J/nOBo+TFaCQ5Lhmw3yfJHW3bcGlEnh2RuItObSC/ajos4Bhfm3Rh1u1XdavBsr6Z7dtqpvibJg
/dS6nrp2c+u5n+qKKAAuLdXudZ/6u3IqDmafPnpWb5+7TFVXdeL76LmgvfSi+jFTFYDeFekBy29w
ELXonqMGEpCK8Tt3faA/daGfg8AP9DG9t/RKHcvJC+40zfZWPWF1z3Yn0V0mLbyIerTWLVFoKO0S
ukh0NeDq6dq3NIsB/mRmty5jy1pHvRrPOSpDubAzTb8jVntYdREKVM0JqWpVqEGv9ZHO9xapByC0
hIcnWonB7R6cOWkmTyyObuuJ+63oXHomqhigKUHKeXR6wlqbWOcaSGvy97oYKtKIlXXluSU3nUg8
Hf2PcIll8SfvUTkmvZlY1ulxTAmsdaS9qyg9wYMI7q2wXkyyg+PG6lTpwMJzRYdMIK2BBwnEozXU
QfnJPV6iQxiFN1VFPpZ0kzfXlOUOl/1PpKPPtpZvC5keTGLdqtRcay3VqtBs6OAI9ONzeX5Q7l1r
pC+l799MBIsv48Z89ganuOKl5wHUQUvgRlq5pQlfO5upnMTDbYg534ngpggtWh36ou+zZd0+OCCp
VDduBFgLTRAQPL+gGasj4y4ZnFfXyJb8fIGqjS+ZsBH3DiAtIKjTwOIfszY/gyS4stUh7O8KzX+G
A/ZNTsmJdg7dpF9pa235R90uTk1KQIlJyFSoLWwuOnumgsJohWrJDp9UJxYarI2ZVS/idlMNL5Y6
GJp70hIiGFHWSfugD3+SIaKxfWvL4ZdZWjHgHkeQGKOdq6wDXI2AiZZdxFY9JGR5plxH3iN2jVIM
PwljfhFOw9P9kGUVL8cmZL/aFsNbl0goDObM1TFWjTzNp4jEALvBXY4Yw3LlG6LCJQu5cmjOWvWW
Vu6Z8+JqtPqhJwMCxKwe3Pl5sZ2PPRlqa4aDv0IfGM9nGqhZfVsvS4B9lX2nivgg+oAlsMiBgo8R
DOy8YttfHPhUrGDiUT6GXr1z6X4WtZlsajQbyOQOuTS7gwxdhvmDYbyNdU3sTFPNfEbWWYCYu2wF
BW5jZdNO8MzxIx7cyAXfLlI6kXydW2Hzb2Klpg4TYVGIcl/cPNvzx8go4ju+J3D1dBkSeFVSYnM6
nyoTkNEyc/lLgi/ApFBTO1Cd3/FDRZrB3nQQ/jZbfpVpq3sKWqlWtWjED50SW76YTb/pjXZhjHfz
95LvPn8WNOhP/GNYyT1/auv8u2lR5YCTJIYjF7gtoofEi1bzkemVLwvY6jBTlnyznOz5k0axfuJL
2Ifmis+iD8lL1f9IWX7zxaqDbVZQQB1Z8rc61GGTZtdgPGkJwZRluNZqBWvN++ZRGlLShxNnbSpL
W7uimo9B2MYVX7RO/UDIvrenRD9LZUQVtCYZnEFFe/T/2ER5cps38TEWEwL5wTzKoHsKc+NVtDYI
aZFftSWmlZiqbADJ2mARZbQAX4bJBPkpgZD14WtW+Q2MtslamS3arkz7fySdx3LjuhZFv4hVzGEq
icoOcrYnrLa7TYIZjCC+/i3eN7iD2+V2UxQJHJyz99rF2cw9ATZkFciTm74RyfBDvzOHFtpvDVIc
/UJ/TuzEmzRiBbU82oWhfkbEkdz50oNAuiy6P6hKPkiRItOY+hFLHSdE2GxlxdscKDvWHLw2kn18
G6TZeXRhA0blwn2QHgWbURaHye58h+lqYVwYptVn11imhWwSUcttGbrK5tsamp30mkXAvmHgJRYX
QEaFdXNSyX0emd2TEob74kOt2Uao6TaCP9vmY38TIRzc3C3vXa//roT4UzOX3do26DM1FH8qe/lE
iBZs5pZQn7lKiHFL7deyXlFdan5AmFN/iah4DxdDHTDUtJtGhWBu0znYtoXdgN/EhONPJrGxDs1V
IjjH0xII61BHDtOLiVXd8upkX4gF6W4FaI8dFix2kalnK/Nw9VQdXqO0mPWL7NRnKNwXfGYgxEbL
uETUTITYKBZ5N5NfaEz+Gm79PVvim3Ij+QqjdiDI2nGqJQZlRYx71BkEAKBfh0RGzsnO+Y/3VBrv
RYCNpfa1sSubzmT6O3UfTR999n0ZfowJiCbfTKkofUa74GyGu5DUU5Nm+KnxmPRtS7Bnj4myhwtu
7vzsdtkbEhYajkb7WonK3kEEs69zH5E1ba7DGhOtjpvr4LOb0+Ay1VCCDm2ROQ952M4XTvRgyC0T
+0VqOqfFMcY3y2yvTGzmDzwW0R/pjSRB+bnnn0LmS8fScLI4sKEv2Yw2ejthmXA8uJMgiPnByQMq
u83TFM6wDTFxa2Xsy+5o9cSmduDb3YA2wcb1xgz8L5C/rQo8usupRYsgkzWegWES+3qqCrqko4U0
eUgFDZvSDrJHVmZSxBo7UV/EPSogKOzShxoSwt7tlbpL09LH+mFb3TXXhC56pWZ6XEzZW5Tn8M0M
wRRwQCCeBl373obddDdJ7e2wfcl/Y5VrRQcMSBSl1kgGFH3igDSekoqvgGle3wknH98bXJ3+1o46
8ZPlS3k0JplfgKn/mefs15Lh38Zmjs34Sr4nugqHjeh5Amy60n9F2VMwOr5M2Hq8BPiXAbwq05AW
5kQdyqoPvrkeWAiTBzC6WNW+NpgjCcFr41ZgdnRdmGD4dcC4pMpCzk6DeSP+uGYAnw8jsMeAjM4s
YB/Kva22BHsT9lOykgVjQE6Wrs3kuB0g7qcMyWQwMLqLiBiaWKWSaEC+OJAHyfj5Eq7jK2vZh6uQ
0Zagp6YKoGIUdiZhBAb2lA4SDOIe5oGoNQ6NOR26NRpLmgY+JneLkukwDyRqehRHdrVZvGUNV2Nq
1YGGaaYjQtGt4/Qk842kYTQXkEiXqem2Vaf3WUG0GOxV8GTjfTY42b8I3G4Lj9phCDGGBbs+WWUe
uFzLh9taesy9baClVT1u2tUaVtTVBebRrUysiB+yvvwm/06c1eDjzzvCmL/9dEYFNN3PMjoOTbkS
Kg9BWL/W7UgXJ7jHN4hYw4CKbDT3Osy+JeAo0qLyZxXhxOqG6Lsn8Cqvqy8oHQd+v2DE6moguVPL
YmO0tsJd416z0PoA3MDEmsKVATNagTj3MEZq/dI2Hqjh5JTy/xAKtnDQtpOj3+qgjB1UUCuCsiyN
2zw3R7cMTzWz0ZB85VR6OJgZgHdNa5J8FYDuSlhDCUXY2uXMzCBgXjH1323nhBtrWHaDhKDnMmBb
PyfV/EH0xQ8BP1dMbidSwMutoxZxCJx+uvJ1MLD0Qqjsc3TvO1kCMHU4rRcXwTkdM4XIlViF5BiM
7fLRhNOvHxHLbBRu86diz9wEnbmAxXP2LTD6DVp38hVmHgKw/jZQTPM/vB+FTdpgZ8P/1TPKKszy
oUoBf/rOFurmxFwrcOCv2RnT2RpstjN77rOxiHfPn540kpBN6gwNXiym8N986DkmOfPQ6OplsqC/
l+q6unOIVjhVABYznDVbszde04rT4iQnwETJhDwqiDy9cQoYcvm/ZYjeDTPpJ1Bf7eTFxgSAdzD1
AQUFYnbXxkRbMQXqpns58/rkxGKVobJ+8qXO8FAXsDP6v+uk3mH3g+p2NCEId4Y6J2V6b4ygbUHu
uKH9aur50CBIcnR3M4PgRUSoLTL5MvVr+gR7bR/8krV856EnWuOe26hdNrr7Txz24Pj60fUkBV16
LKARI8a4FllDoQhKr2Tq17b3tVm9Cqf7q72B8VKrkfkt1yKZT5muTm4TnDssuFEGPUybjGIZbMVy
CJnuTpChIyDuzS7JQhKqxRcSXrVbeNUIV7fMLY1guHeSxU0t7aENnT9OOmQ7wQDjQesq2Zeyy052
Dsyp1kz9ZC73kFCA3wMPxY+N5CcB5rvVM9IUiwiKMa1+R5KZDonG9bbYtR3jvC6AMEDQHup0iJ0s
NE55VeyLvFjlYPMRlcaDW7nLXZ9EOUuDuXekl+zKWUDJszm7402NK66oWNWZnsDpthTuvu/GD2al
LzD4RkZXqj+nLVFibe3u284m1nJ+SipIzP48lOfZIFZAte+idC24o6P9mklY/rlOrHhumPjaJAmB
1u+uyEnpOnR1e/TNst2jCkfqRBAJUewcbFvWWgz+rkdUY7anl7kPYBQPNtuORnpIngjz6nIzdghR
RskhTA4SHQP8ogqJTu4YjBHbxYqxo3I8tI6Zb99o/hICq4prugojUkueCLnYoSQGC8xsWI75jknZ
vZP5B3YvrJJyGcg2DJq9GWDK803CWZUeZNx502NvTee8Xo/LyFbWUeI2QTI1LfJHdOZnhCcpG9bd
M3SvIlDPY1OeOpH0myrrr0El3A0LyDZkqlHD1SmFf3Zb/15ky1+/bD4CSNiFM180ec1tn3003Ujv
xyYfcH1nZsjgWz16z+7g7VVfvhlJewkHOyT5OfyxGWjQOODu9XV+H01OPA3JQ1NX70Oevs5Z+zvm
VfKa1NIiGpgFcBlZpFkFgaxKA3Y9iXEk83HUczYWpLuAUPcZ8JUkEhPr9tfCkLqwXJKwQ1pxw3yW
RUexkjuHyAJ0SH/4ziWPgaLzGvlCbkGOVjNet4m6sijQFoz3oku+uz67Yuz4WDpGuauPcEphinH9
QZASQpeTFgD3c+gvlAB3Mlv75+CVWwsAkS1uhm6wlLcv6z0PBUksATmKKO+8gHb75L01U4SIFgRh
Up+AhMUVL/OSGeyeaI9E/qwreUCb/a1rSH90BXeMvvkl4CFN6OGu92/mX1//QopZFZnbsxTOm/aT
ow4mupNqX43kSi4gevnFI1duY1+sFu48pRzu+weVzl/2rDi9DtfCfFO+f+yy96K10GJgZeWQbxJx
OTNURwGNai8TV9ncpdgvVEpLkVxfHLf2nTUNl8wC5eJmaMAWJziPkfsyOvWTWowTber7FsmtCEyI
UN0lNK0XUer7PqX4WB9BuVZA7K+Ihe+V78KX907lQpGUQCzS/X79bityNEJWrXBBteDpHNlpVb9b
3RjbrKEJUtKKSAiRNQ9p4zyCMjyOhgnKckBVad4GFcSLQ7tv/SbWb4XrO0ZLeMlT8T0K9Vz3PfHX
gX2YeN7J5/1Q7nc/AMxROm/iWcO4XGZx9Be0RLbx5Y7GWTddzVQfNYAtt0tq3bQx49isQBySvEJj
YaAxQuBAMAaHKixIVbIRD3B2qTVltQJ3ziQggO6LEnCU5b5TxaPgOxtr+zm35Q+0OdRrRvfH7Kgu
LaOI/bq9d9K23I4qfERMhXqxuZPp/58tcN/EXFpzbAAoTtokTgJ9QrFW7HyQC16NCCtKu2PqINZ3
qfWYD6O+KNFShBUJC1bDodRaSH4HlJPxt8Y1fIZyH20U8yicv2CqnYmfGe1zMFl3ozBvhkELd/KS
EK1Le+mq4EcMtYGtES5sdOsUDpJILQffy69DNR/tqYiXoSAIroZRa24p3l8adMl5gtSiCL9HcDXt
TDivnfIsLTWKTARFCSfcZFs59S6zoFDzWtVCHqRd3Aggp9ikGa1+yZa8pRHQm86mHWf9OAbRO6RN
+uTtJvkNtxchkiQvh/Lgs2rPmDpgo18T7lUQlqwpg4rhO289Sf60sbwOlnfvaeuzYzzWG81lWYm1
67VoE0sDcbMOTcAkVJ+tcfN4PAVQLaAQQbZlljCP4lJW7KATkNsDs9LqtOIed3RWvbO0GBXDre7j
zkYZjkT5kyf0A1mX3vIKdq7caR4iggJvQJe3xRDRhkp6PodvvkTEOtCPbl9cHvxqgWLO9jjTaVlV
MwnJFAnae0mGljRoVJI53HbzsaN+rupFbJbJ3xlYKF2d/HqGs5WgO+bhS671dQKqWftxXvF1iO6e
E9lmsaurlRcXEYbnMu3vLbjHo1E9WGV0zSZ1oGX2LSKLfjony9L8UzCI2UDEvWqlrn2JjRriR8sb
OLfkrGfuoR95loCYInokuzGgz7z3i79ZhI7ebHx2g+LsYYhEilXUPBikAowB1PKqPhXosdc2lC2D
zypfzxJe+a0zUsa86Zh2FQWIESeqetC06zayBO7QMFwq/hnp9JyMxZfDNUZ+c0oEy0sanqqyOCMY
eI78+ZJYvDXeovod2+a2USCjXN649YrByO68PNq5wntsBKFEU783yMyoUKXVzngPM/kycE73EVx2
KPlmLzvSQNr2NYnJWUhDIhJzuA9cvPeBIsAD/jVI+ammwMypji2VxsKO1hX36AwUQmn6QKOf0IIR
Xlczqe1iesyLzDeL/aZxyVqoGXCMyBl709vT+XlbH0T8xKw8CYOy+a5I8lM7J3cjCS9WLn4R9L2U
yXIalbsb6axv/K7Z9a3/5El5iHxr37TyWJnVtU1hjpJ1UdPcdAvrMNr6ZLl6F5XBmWxAFMWVcycK
Zk2auIEl0s9F/dYwjskGmpEmklXTa99cii4UWga67ercICCfZPWURjB9M++zTVASFpJU2FJQb/hI
apn69sVd05UhN9v46/j5LpzsYzg7d46+Lf3wnBf+ORqiPYaj37HQH96SXFi+bcwp5h5K94Ui86po
E6yPWV0Yf5rZ+lk/iPBc3EjzT0UZpvvuSo79xszeRagYKrMOBIzq8v6k8vqoDHnmjLPLrfZG7UHv
o2njTNImyK1sT6f2WBGVRGGAyGxEITZ9aq87sEcSuELHPmMx86Sx19PwhlkD5wLul5Tl22+bL6vn
XspiPBVd/dt26reT9IWMz0Aw6S+lc6+mdp/5pBB36SPGtC0C1X3msNGkxYs5cmJw2/4h7I1nNddH
NpujudTI2AIiOTtzjl1/+FqDqJfBwqJjsmhy7vw3IRNfIzracD3SBgiAQq5Fzc4r8bkG01HG/slw
GViq1jUkYao7tjMdOiOPZZ4e8MMguQMqUkXVW9/ObPaYhpKZL5Cb9zzKnPwZGOK9bOhUzzRaxSMz
WYShkfsGdIct2T6P3sCb5r3MbKqWKX46sFkb6BvQtIfkXa9cBb9NQ1Ya6z85XTeF52E9vAxESq+r
va+KP2lnnWYNrTlMaSYNbkE+xFp0582zTB1BKWi9R7zB7B4AaU0JgV3aW2dsz02Z4jTR5tvgu1sd
iFs6FbRKQ7jz0UggIZ+9WtwbxCI8QZxswG+4VzMryM8L4nWdWlfTYCbcSxYh2h72c3fI4cpmRMl1
qtsqh+zDWZNC2eRNcYSGn5L/wyTN7t0TwFdnU3a0p42J9m7ON+yVWDECMXLWHAZjz42nuEESF6s1
Npap6LRFtnRGxvWamQ3p52tFUVAl2SDfdkMRiZ0YpNx5ff+xrnpphnq9J89omiiD24x4QJfnZcbF
6OLO3xj0MCg18NdUCRYBZPe0j72B2tCHhZvWnbd1AfUi0x4baqfyGnTFpWrAqETTJ7mORH42WI9G
6RxXaUgrackaLS7U7J9HzgRi99CK7a6kgsMIzlb11dc15WwpL73NWr84yjk1gu3ea52bQaCOSQ4B
DNLulNXJg5EqZlm2uAQ+i6QlBW0b4i3CkP8G/8126vYsvXmngKiF5SqLjDje51uvrS+TIoaz6pyO
rRs5gGEY5W6o6s8ZCmLXyltU4SSZCR7YmOHsU32XsYj0U+E1jL2q36rxnosQUiK6Ygjg/Y+wmcRy
hD+5WQEoNbzLWoPlvn4rluQe0tU9rdiLP6NpcHXNHsuxUmOzcarmcd0QCHqZY0vW3HTb1RVnpsoa
X8hjkS8ycFBOo5Re2rPNltNX3hnc1c6ey11kuCd7Uu8K3+1eUPGhtJozrFd+n7y4Tf3ptMsTezN0
QosqEzcHxUCpozsjN6Eqe7PiGxIvUac8jGDiMWnkyRX9GWIaop2lPIQFU7yJ2ISsgHcDSEDxKuYu
ZDoCYwEKHl13PNCgwy/EeLZ2P4d8jlGYHHOO1INNyEqDdB35fnLBVHU32eNPYYKwbs0PK68+8J7e
JS2tOZyf084KFIGRmbA3RL6/uDjhD6owPU6CfkOcEMLHLQ1wgg/pI3875uA9jRMuDne1jJhq+Cz9
GsuDnncMBP5IX/Ccj0eZZoTi6HY8Z4U+15VkxtGNzR59/5thJyyXaxOe6fLN9P97WlAisCx1BAyY
99gRgT3UVVwmOF3GEklTmSS8eVaRHw1nIm+kzGCwy6CmS4BYeWQ01fhN+N6ueGpTl+Ih9F3E3G2Y
85EcxGA0x5PTehC9Y7Zc3reTVZ8zd0RRbdObp53qMFy4unXL5pEollW7f1QJJkfHYm6UoFzu40n3
FZmcKNwbFFhaHLpyUDvNUOgjSj2AGnZR3Thx+Xucgu5BjSETLl/p8N8g9ORv/KDJX2uRUTdbDm/o
qqTbCc/PIWBa7Sd3viGd3F/OdDaZh3V4mgDvcty+2GiGYicqyidJBxF7UyqfdcBUIosi8ziEffc5
mqInDY62TtJ1yavvGN0hTw1OFUmljsqMAGZms3koi1LdoHg6XzR2aFVGE288SJmdyMYeymzyPaXI
VToD+VO+DKdJGZD6q67BmBrSPokUOWGasMWXnIehZqRFb5qVKoA7pe2SAbF0ORjaQj9QI82XPhDV
JZycx7Ct3J1pB/qpsfv2Wlv5X8fjLtSZKG9BpM24d2miLxS+9Dmnt242aECX/o4OzC/09YJFnqxE
RGPBScPUJK3LzF+SNjV4gaL1GAudjOVudAbC7sS8Ty23xNNgL3+bfPCPTluuwR6uJ8JY8A7eCA5Z
zrlJEtozOIlhuKdB6yT7Gu/RdjYsyuqcftTIBrvz0XWzHze/zCOqu4aMlOeQ0S32QwJp0M32T73O
gt+y7Aasq0H/Pesxc/EQ6nbvBprAj4odGV1DP4+Yy0zUkPbWj+yhjHFMVZdFoaefwkxcfLMjyyNR
6q8Hu9Yivjczsl0Rpc5J+iqa9m60vI+OkzOzDvVw0TaBSAXw1YN2ugLaCA9pSjEGhmyago/FqX3C
dOzxTjkzXbrVQBMSmMhcIkjrV0Uw18lzZ0nCZDIat4H4lA1BLgBLgsGfTl4NdmnDc00eRYAIjEHF
8FpBb41d5jxPXsrsMo+sBADxGh4YFv1zyeLqb/NOq7NARXWrCMwl5qr10OJ7gdjmcvKe62qwv3XY
1nh30nHX88menYRICNqCZdKVFzl7y2Uap08y28kupY4etwa0NSrSpZHFs6CH2/LSouAJVp8gTUmi
rC13IC1LGfZ3o63+u8gRy24I5EawEJj1a+FN/6wgc/eMizzqkcLfjUOE6SETA8rYDm7Mh1bdj3Zb
BiZQOvdYznxcf7TpTWNmmFppAjUhWVUNJclkUVFUhG8fZoIAjgWB7g8EFCO+m1L1atkMPqD3Fuoi
scLoTWlW/nEgTKzZciuDx8ZkAjyNLKPtMIgdzc2M2Eh61HsLMugtLwrX2IlEO9C3A0cJ8ciDZhz7
xYVK53btU5Jpd7nMNCWiXVuR/RMXTtL8GnNNnGbg08CgyLCoB9MR71pN3mwvJucjRfxCAmHDdYCI
YiYCFzQGOWa4kNqL/OTRoohzp1E/JsjBDc74N29C8xkPSnQ9wyOD40WYhsguVAQMzxsnSNQZmpdq
6LHG2Z0+jdKo9o3E45mZpPUA0iRzRA3ENrZF9V1jRfIPtimcOLA6RfOxL+ImSNoTw29KszXXJpJJ
cOt7dKRLPzvfwN4icmyNPPU3hTUw52aD6N3D4lchIaMYjzdzUye4lJYJcWjzYkChfEsde3yviGq9
+GMlb67kAFu5fvVmMPlFkJAl2bNpJ/2LdP0pXixaiHNiI8LI2S6fOE2j9XdrqGxpWHzydnKcr4CK
RJ5cSTocOOYhMjaMGf/U+FtZBC0UsYX71KdEq6mQJBWjjwh4bp3vHrf7ra+VNGmGjD1FhkExC3Kx
+lEk1jI7IajhoNq8PDQ0d7cyX67Cx+5etoPPxAjXeUmYCnadnEwzNmDkBp9FFP2C+GAAWuDqIzam
uSsK7V5xiPyY4UBGh58T8+jmN7r8/ypXpCRDjNm2UxzvDJZifNI6ObK4Jw/oHVa5B2HWRmsWF9PQ
0QVHEpKZTEEIRNjAvJMOZ2DjvxdhV+1ElyHCSvroy2U++JQNK6EObeuOrSAhsQbsUR1a3SYwavPC
VJ62OgsVSkYq7MbVE2qhkInusCCpmxl7zgbzylQMeVzPnoeWwMB91xh1eMrXE6iD2QVRp0XQmIvI
EYzvEivt9gSz80nzVv6OZfKqeIrCNttbg/2sBFI334gNG40WSi8vL+58WjCdazEc7S9gnd5IaF5I
va9uDHRbJhXdkSc0uOSQjzeWmUGfLnZ0jN7phO0k+EJqIfGtxvzBShDMeuq0TPoZXdU6zwjvA1NJ
qhqTyayfX4uK3hS4xSs4kacA75U3jG9M/l9ygnfounIAr/2LOeQfPgdoRjDEOdX1I6Hq8foHOHfv
G9P+yWbnmtVh7E3eJZgR8lWrzY6mXlbqy5CX907nvM0hr5AcPsZBHXkrmZG7p2li5OnWDSWufAk6
f6STZg9np9b9f1B6RPntf5cwjogByEs6D0a77xh0y7kkwA8wcS8QpS4+7IZsYuiIKtQq/y8/l73z
oCrjWvmv1BXfQ8MOHAXerzH2lLyiyuOCV322UE643nNaA9pYZG5TSYg6Rj3EeI5p2arFSYfmyV+8
HxSfG4WJ1FkiaBri6FFMVEid6NY+8tB85QlNSNueV83NNjdoyg0LhC/zTYMvGgx9wzD9Cr/2JuBp
j5xxLDH9Gd3u7yiM97RX+lBGhErrajt38kyBQyrwaP5lkTkKVT1VrXGUuUZjGKDfx9C/qtozT+wN
fGYzozih1GX9Z8wRYMG6/LVMixQotXi9oELTFR7TD6qcfzprbuyq7nFUwdf6U6E2d6NDQvdk1Ei7
nOwGE4GxLP2Kop5igCjbqTZuYDPiqKf1WkX3hVfvc01jSiZ7t5xeDFehvyaBuGoZgozyzPZBlHaa
vQ5yuKqouychiJNmn7yTXXausS2GBieFkNWD9n6TkvLUd+8EuN3BTzqQDHWZwuhLjZz8wuC7p++4
cTtKkRBuY9o2Zztczm2t3tZunpg5krWcr+TSkxPWmXsWhG3fN7HRcMJj4uB6CRDS2bmRQHKxuuE9
8nA9ZhSMhYvI2SEk0Cr1SRfDQ9ctA0mSmX0IOvWo196H7ZgPVj7EtpKfXVS9IyB0m4yjcNu+kc7Y
MmgoPnphHgu/uffGlNfbekid+izXa4L4CZbjMiDylZG/jwqG/KuUuyfdYW3TN/5+GgHOVCRmBk3y
bprWMwqAj8gaja1KHVpsuMs2beKXe/oG0d3goteYiFKbC2LIpzp8T3FoAokb3oIFvEMErXqXusYD
0B250Yb+zhySZG3VHWdMhMMwnUoy8BwMIdoLH+Z+Yoku8+mElPcrG2dYDZl9zW0fradfEl7Nm+51
wW/aUlAPVfJhOwtxkH4DCjTYyaThfGq29gYq618i6N2jlc1Hhr3HRiRvKbo6cmoWxpss5HfulFUH
5bblsXCHGlul/9AM/n3jRVeEf9FM6KHs7HFVJIaZcamlYOVpDyazDD95Lytnp2m5pyxQlhfu+cnY
Q1cYIRWt625HGiyyIRgF68sR9IT4wVwB/sxqGeI/RuPo4mSdWXTXFNFmXDdymzGAOLGfx4jEDyoH
mVE8Y7DkddH7xUQ2mznn9fE2GOYKgphVLTkcr76wIV6Kftd3TK4DL86tT4h6u7yx4hCzd+E6F83y
jNF1JVyscap5NeNt1pwU4TigzgzRp4JH3sIbfKYdG5UZG9ZTgwYF6TtKxTc6iwvfmBF62/VO2DK9
63vSr03nJWLogT61OA1edrGM6FpPGHSRU87egyrS9w4rrxeVOwpKclmiA1SZJ0WOEJdacmCjUa/e
vTzZG+R+Ku+hsZ2HYPa+Rz6MOzSMVWygVcn7HCJWNwWFPWnRA333lCY91piNx5x2mPtTHZESgZc3
gNXNTVs/WtVLdqi3lAJjDRPGA7SKiQEQ7sypPXjDmwo/OoH53xqPQxXuV59vspBlXzTfSZnMHLLk
fqG95aBDXn8hn6pAux+OHRM6BFJLVj+atnO2CADdNWF2zsLqxGktjsBtjYHxjP92R5/rAvZ2JYif
VFY/e3ZONPEDewlp3IS+Zbve/eTahuZuvXh3MkAYdTFg8s167xahT1P7YK8BfVlzkZMFPRkd+CrI
6ozPNRKYkJO9dKMvp7dfh6r9s/TePcpNDrZ8czwY3Fb+pfUJW+XSbCWOlhaFQmvsQ4Tpx1LweOC1
aDaOmeD0yJ40c+7VdUz7vwSXM3+aTfIbmOa+Z5pZ0j3crrekrKDvT4qU1LCy8dyrZ2noTwJYbs5S
HWaO8igZaAN340OOnIUMB6y4ALe2/WTcLTNiA//VGP1dky/wa8NrZ7QxgWvzUY/mMWOHKu38EKAU
AJiQnCztPxFbwzdEaNeqyf5PV8xrQsTv0WBEHJKSLCPErQ65AJJg9tVhFRX958LTKTHzjKKIhym6
S3oqD+44RLgmdpZ6v/YEpv/i5zXRAl3zx4xIH2fqfap4eZQK9yYdJLbkG2fdp9HzLcbigp5a61zs
tXXFOzSJ6aim6JabIQ4vvUMjjikc5g1/08vox2U7izmUrN8qjieWo88w9M81AxniGGLDL/aJJFvR
vSUR5nmvldeSZKX1ZscBjmo1mfCyklCcQsnWvL7FKfaVOcv2+WjsOdwdeIDIVmO3VsFl9UP1XXYl
PGJHMXjhZHI/Ub2MvY0HINwPjnMsieqd+T2EqW7Xf3u9rvXPVGp9Nbj3aWYzYHZQbBKNW+enhPvr
ZMW2WTTdyHzHH3srdn49nwTmbr3tNjczEiljFzz+qn1KzeDRr6WOTfwbm/U7KNzioWS9QwBxl9v5
aeSBEnwAwyyf0pDBVMFKnvObuK0VIm/dWvthhmri6I81ETqgoJv5qnT2t831f+HQ652OjPJsuU90
pftNoecHVGWYoxjgou5luVvo1osn35HEtiV7nyu1bJes5ixGMwcuqfhH1OGhRoRQFN5bwA3m9MYA
mhI+A3sSidNqQVgrr/XfXn9vwLTKJPMPuEfPILHbuiitKNeuFa6EqkIHZ9MHoOFBuVtUfx0C6Uuh
EHfrI6U8YCYUXNkvrJsVV5GU9bkgnmhd9OyQRGO1N+bsTzFnJ2wqCCM+ZBDG6w+vpvuBn0rJekXf
TwWaPpQsSX6drhgyAa585uvlQB8nvFkWh7IhG2KzEI+RBeg5QcSHsQszEBoMl7VXbDy03GlJnkxA
/+1eloj6bdb2KqiKTdtViM/5Stw5g1KTXTgqnoNiqECXsWwT7mckVPwY64F1ty+tgPfQNsal0/Y7
BKQ4YGE3h+WIKJFWITkFtZi4fTip+TC85uUVkQZRAGRObLREmqPHGesHqJdRZ6+FUz5OAp2uQa9m
9qxHg48wL8UvnJ1DnqfnckgXTkvFcsqBRzQ0LuKcbsl2qZxro7xnBkHHFB+iveT1/eg1rxLq0KZT
8ydU9qRlHQxvEgFaBQDdb7ubnBJElUwRU25xwKeDawTyYnJP+WgytG/dg1Ou+exjenM07rJOxA7e
sLybDlSMIIgYqE119ZEE0t1kxvxUTPXNm9N7j7tPZ6wAEFb371FAYmxL2RXZc5xg29manmCgRi13
nJr+TUf6o8IKMhLrTVVg301z8ynhvrQcDFtbv4uUSE0ZMrzx+2b59PL+uQ1QKuIOpes4dJcpaGH3
GodB2a9rUJmTEJ3HI0xmx98sTOGKCOxsDEoeKm++2FQpqKP+Rmlx9F354Qr3njr/sRs4VMsMS0eR
vqa62OWG8xDVw4mcsAMFZ+yCB4OEf/TrggGTwjwdJvJ+rV3SFL1qxxQYBTbHqKDv93TquocOvwaz
97/TUr4ldXk32OIB0One8tOX0hhPs0B6UyVw3AzDvlvpXivexm3ZIWZW7XAc9+34P87Os8dxHGvb
v0iAApW+uhzKlexKXd39ReionLN+/XuxF3i3LBsW9lnszuzsDJYmRR4ennMHrdxiWUG5UHAEkFnX
HlQOEy2dvSwiKvzfpWN7jMZ23DdNn8GlS4p1Y/U7KbrXx0TrCB02JJVMOtvUeVaxUperKMFKue+B
4CB09dXMuMoFZcgG9mMPDKmzQF5n/hu6e6961gPWjZE8bLUm2/EeKm+mVEP1SjgPYUHlJyvV1wTu
n9Ojvm5bWIKmSStxJd5N7sb7wLQ/YFfe+02K/tL4XAw8Nk35tm7p/lPs1RygNmBt+qY62NPwgMfk
ja00AFxd0AR6YxHnPCyX8rB5TFC0lv7M7g19tU1YZY+Fqt7WWCkTZh55/2wTVWnARrVHQ6A4SMf6
oU31Y6F0xwJlFXVyqWYat2lkrnXbRSSjw/BAy7ciUPfKIHXXKGglzoZu+k5BdJc0otNtxIdkITpK
nxvg1JqVPY42145L9JRbLbST2wxlI6Jpi1QWPzouNoUW/LUndVVa726df8S1RvbV3aVN/EXE1XuO
UBTtpO0Qx49BONwXyH5JQ1GN2yjjk4OEBc9VuGseOF9o4j6MLfyJijRQE/q+5wtlLv04Wf+0eZrn
iP2lbr1rrQIMc0qcYhuAtF+pbvbaR9ZvpKXXitqHNxTq9wGYcauId1lk3rqWgnexjsSZgK6i+2CK
a/0hjICFXyc1n7Hkyfd1KnWGrVL7svUZTVzze6vsAnd8jQJohNum/OXjhcdueJWzCjxQgFXxfxjT
Um2UU/8jfiB/0yf1g5IuSwDPpX8dAK6NKZvehwIffWtD6z4NiA2Qf6Z2gb09F6aVShqq4UhVCXSO
QUnNuNtD30ns9dRK/Q5XeynNr8yXkjbQLfF3qIItf4nLbLFuPWrJX64v8zlXXQ5OV06g9mCiuXA6
ZQc5tMRPjfZ1MP1XAdMkig99Zr610bi5PpLg/+mUgY+Us4rhgDAxUNTc2UiYkjiB6TbtKylIc+SF
MN3XTb0gc3A+HSj3QrgG+uUaxi+ztbTcCU9bvTPfSuqIfjN8QbAJhj65trewcOfTOR1J/pJPeyW3
sFoprd58C7q8vI3K9EmJtHTBiunCdNDMsXSuC0fTkVM9HSSgsGimfgHZoO7L/agpPxwT9VPLaqkk
doYOHfT6R7qwGTlvBj5BlEwEPiOzI0C9YlLpGI9vUGS4nV7UzLxP1XBbmk4EiEK9CVnMeLwpLGnh
7MUf8IEXTqH8RqcbxcZlQNc5hwY9tLlBhW84aW8OAYUpdYvaSb6K40M5cQVdn+r52joucof4jbC4
Jst8urbOAJ3KKsviDQsMmOe0KiCEesbY39SiXZjSuQSSw5SE4Vo4N/Jsma2qN2qEFd5Ob1DvHHi1
XlvewpritfDdiBJeZfHCYTuPnnJA20EJnm6gac90TUrafqhhBNUbnW3HKYA8fQcgueoBGTn+k4DO
mue319fz/EAwpMv5JnoK252r3WMP03qw1Ks3PfjtR/kHIFR/4ZOdD4HzoEBWhtqBjbb17HSXQ2rR
GEf8obCT355UZNTHl/91Ftg4IWoE/MCxkayaHWthTFldiaJ80wYwkzyw/F0D2u36IOc7/HQQuV0+
xY5m7IRaWmn5VgzZw2RFYtuJBBqKbr9eH+jSgkmnYcTkcfwCwXE6EBryJMQxA/VRkECHCxPwBP3v
64Oc7TU08xFXQSkH1ROo+7ODZLV5AX4jTN7N/hUZJpJSWnQUxCt0qALngxoQf/bjt+ujnq2hC8HH
1IhSLromeHudTq1sajBXTla9u2W9Uyb1roqmD+pW10c5CxJ4bJMnm4Lwaxhi7qxiaVOidW2vgapT
XhVxR4F5m1vWajIXFNu1s081G2m2JwrY3oPejdpbaRW0M/b6AK5xEiS7YAza26xR7kLQLFoOEBMX
bP8Fk9dVX4d/r09YDnMSfF2TqeItqBoaSZc9c67JhI09tSiQQnU+sF957aob5N+3Oshd0HYUXq8P
d2F9T4bTT79iZFj+1BWIXeYwuQKYtRvsw4yNPiWUmVUnWggg51uV2YGac5DT4lT8E0n6dPC8wfIB
NQXFe4HhWjjWTz7w/K4xNkgEFNN753HZoNB3fY7ndypryktDGmdaFo+52QHJamRE7abK3oWUErE/
Qu+vXw4saPKOvMRKwWNGKQaUb/529odPM+T6+Pb5UTEdzihe4JAwpdXU6SLnyJuPWmVn72VSwyeE
Kg6plEJdQ+nb2GiSdqIpwY2XhC+F6vHG+N0oYX4j7A4dCeFQZAeaXvhFz1sGvV3UQbe6C+E9qGkp
oGurWcNvBS4Gauvpqu6taR+mPfIEjYAO6FMXysCjW0VCq66zf8fqb6X/UoFClyyvQR0fer3f6cg2
ADmgbhMgLdtZXzV6gTaQlRvN96kj5zBvs3vIcfK9Q2be6P7fWh9fOZu/4EPEwrqVHAYp1CIhpLL/
ECVUoyhAKEl9h0X5t86DcpdA9fFx3PPolVGmhp3eeNq3uGxBzNdGsgMi9h1GCPWo4ldZeM8jHP8s
9hZO+0znTLpG026GB6i6eFEY8x2BoFmGqJ5nvbbeuIOgil4GJYVVyoaPhVjYf7PI4hjkchbWF64t
8IfR53JUZpqmk57yGq00/3epRi9JsuRrP9th8yHcWdToFNvCLhD0Gmwb2oXUiKcu2gdGtRAuLo9j
G4Ri8Hfs6NOdDM+/T7QxTZ+tUH1qVdTixwNK4B/XD8wsKMnZCGTC8LXh3Grk3aej+IkQTVmFxXMn
IGya4MZ+JooOmnBp2Wbh6N9AdMHICSHZ4901O5hw28cmMPPsmS6VFH5BG21VjvSXccpGR/tGG1Bx
LJZ8gmYh/j+jkv2pGi9OnNBmN6cWWFis2FH2rOvfdFTgdHsPhPUw5PROalDKRWxuFhZUhvFPt8q/
IclEMa3F0MOy5ltwVICQ6wjfPZPfaaS7KhyhTsuRT7WjHKe+pjQf9TBWfgOsar4CICu/AxFs3ibF
iuDcS3E+pweK0ifUZW3Hcw7uAGI0wZ4LJBkVIhxnu13eR/0qi9rpkNQ27WS3RAiB8qkOS0G3pACs
twMgEHPQyiZDhCtEyUKFrvBU1upUbYOwU7xV7WF2QQtcElSLr2C3czBhAZSQKSm1W6WU2GjYA/hl
UvJG7BwAFehaW8UeJYA7t0UlnZ0TRMazVwy2czPSuEGGrDVvyzagNYiezr0l+uLFUER0RIxMB90X
UJJCo3cb0VNaU5MEfeeM1rOi+d1fH+zRmkRUWYgLF3af6SJlSTqNBCIR6XSb53bZjkXpxs9ghwFF
CDpatj8CY3O2E7XT0Tb3smoH1mfhkX7hFFuysEPiZpOcqrP7UFdytLccAOQU/TCL0DwPcAPfJuu1
emHnzdUG5c47GWuWYNDEdXy9LhO+SPYE0u0e3Npd6YDdqFXtp6J5XzQ32aMgjchEfn9922tyIrNt
b1imjd2PSepoiln6rVtNFLVZReQNNB5eoYn61FRgPbQyXEqYldrlN61NCa/tu2HDgzR/NIa+2QaV
hwbkwo+Zr7qsipCcC3kX0FWaP6tN3hsADnWBplT22DiUpcE+gdy9Q/3L9CnD+jiFqvWa3sFdjZ3y
qh3YFZYWrOng3KpNvJCWiPm9xA+yVSI5D2JyayyoTvdfb4WZwgpUj2naP2QxzI2p+1ub9SbLo9vE
6TYiE2+ib7DU8Tt/5Re6dhPGqfFUAoUL4gorUg/ewyj8He2Ur4L+7I+ocL60Svyajcrv0RePmuvt
0lLdJFFqrPwK0laj4xttK0SUwYGd53Xls4t4y5YE/EeMUN0Qmt/DcLjRCx1CtjJQ26WfHNIXIh3G
CyIJcDy3IXsV2g8yjHThM11elH9uWC759/wrNX6u4tnQDEB0fnrpy0SP9/o+uDAATqukoxx8lDDn
6qOwAowccZnucQqxZ/Bx9duUnbBvr48y32zyCjXgp3CPClUe8tNvW6ESS8WmyoCz1/o9Ig/IktNJ
fEQholvaR+eHTAidS4VMSmMXzbZR3WdeXw9e/gyoRsoXmDjB1OX45X+ekHSb0nlKk0qZcyVexQtd
J7f66Ln1hnekkA6Ooh/V1N1eH2b+dVg3muRI/VKAwwJzvm6eEVMNjghX0mYTTrphrPQsXgj8lwZx
qaPIggDms/OqwDTmA0hgqLTIF/z1a0CU4agtTOTi5YIqKV4DQMR4Qp9ugHKqKfdKzCqm1b8x4vhK
HrRBdmWXG8M6r5yvRld8w894XNje83c0dWxiiqykY15vOPiVng6cTbkLASHwDnpn7AUvBccEa9BK
GbERJ4J4hxJlJEWZAN2yxJCPo+YQQ0+5/iH1eZYlfwe7H09jnXh7tmHQNdBybnj3kBgg6OOnuJUk
BdITLELT2wrfjHS81WMHhmj/QD/ztrKAqZXAfQ5V+sE/ze9svV+8DDLaxIhn/Pvfpw4Yerwt8vY2
1F4WfvLcCfDfTybf1YkK6nk6GsJb9uHPu4cx/wXEg58JOPVG5JVU76yj/slJ7ZtEOlCV2xYEEH/q
YXDKP7Vf7ORXVwJfQ8dALLyW/j2HPt+j/34YH5VcgaSV33f6TbvBgSidV96hxu8F0aSdEflrEnMG
pF+5GhyXRdJuxhxAPLCJLHO/N/yTUgIVLc6ajDqpfOkTHfXeNsR8W33I3JreFhQmRCb4S2CFzNGH
259bvwtF2XQQEq8vr9x4Z5MQuiavPRPE7uxEiGJomibDQoqO7n04ubg/GbG25zACyElDBC28he7B
/Az+W7ZPI8o48KnaYSJPXNKi8A6WZxer0cfHI0DAG78pL6uxK7cR4B9+xH62vz7Ti+Na1O9pWhBi
5kcQqcAeO4jOOwxNcG8p00MMnw/NjACuWflmduOtUo+HzMLn+vrA84ebnLBNlQ4WEJVBws7phLUu
CWhtZsrBMdvyxgnb6gbZUUkNdJKdMEGsXB9Pv3RipFmoIbBFE7oz25gJwrw8ThDrBqkd7xwjo6gR
1H88KNGFcFHUQyL/F5bN3l3jZS1gWhI+i/cqOE3oXJNvoBOZW6+iSfqftd12m8pv4WMHmvWUpA1O
GplTLdzMFz4ONzKFWto8pko96nSNQBhqQa62yoH04znzlMcS6FhY0YfPAZdqrfXOswYkXft4fa0u
jYvTqI67u26yNeTf/7QZi9L0i9QKlUNY2e5ROCnSsp6IdrpdGw8Fb5R1WU4AppOwR3Qxwaj++viX
Lgbub/kcMOX2mBeM8TwDz60GykF45Xe9nX52Q/kwjN5eHoaOOFb40e8k19cdoQ1jvk0LkyCtO/wR
g4WANr+A2acylbCwu5dfQZvt08GCXAL82juIPvqWOsqDEhgL9++lrSm4CTXaocyW8vzpekf9gF+Q
ZniHOLB61Hl1hFLBZq+1MC53tYM0NpID+bboqXdaSqyh4RSFN0qmub+cNPBvWyiJq4IWGniFTgXI
2wHjavXoVh88aBVF524wBBcLJ+rCCf53afLT6ZWd9cLrpsvyyXA8TjB6oxUyE5DsuQwDkSxYK1wI
x0Kl901RVh7eOb6ghYc/uvXENzCNXeX5WwX8VI1fpOsAumvbhYmdvQX/fXPSAIE/M2nRvAQyJBU8
ypHvoRYV6hb22vK9H1TsPrIGLyjP2CFUsJmy7tXMnbsy1BeOvfzcs9uHlJ9YRTmLTuS8k6wiQ2BS
lyEtigDIiP77ABsDR8poYd9dWlYmKP+t8sqYN0witIc0P279Y4cKgN44H2h1PVZK8wae9U/TqwvL
enE4SpuGwGabh+3sUsWEqVIjXofHPHNfC6gQSWQdndTZd4r7B/mPhcrFv8fEfBm5YCQoRWf3zKNY
W06gZPTRP+Lg2Sh5bm7zrPHTfdjX48buK+C5GiZ0uMNHa8hxCWAjtC+prfj3VMqtO83tW967He5O
upX88EsANFGgeIdSFNkt8oBQz5spPNYILCFzF1RbZ+xBzFl9gihuCKIQufpnpMLRXU8AnZv+YN0k
2eCs0YYvVgPU+PuxtpQdmSWy3dS+7vw81ndjGqd4Z+LgHvQ+OSkiPLAQJnSZYasjOiKEt1FThH9U
LXEOU5jm+4xg/d2nZPBQmK2Nxp9iI66mJ9skIkgqQ41akFO7mNs3466q6QxYZDWbqfcQRzZaNMSb
SccJT5RvCFuOH7kdjfctLnV3qUY11ai1cW1kJVqY0PNvTDcu9ukgJDmIwBMOhbLOEtgDhUAAn8YC
+Nm+jbZuYtS/F24GuUlmH5WGEK8GXqwgYeah0jaSVnPQMjy0HRDzstkFKPuuuhZGMWUS5I42YTpJ
5569UHuMUKFWFdnrUIR/rv+QC0+Gk98hg+OnK7IMSq9QGjYzpT/voakSBIcCIkOomu3aTxwpwGpp
j9gaKb+uj3wh7DKyfD9zW/AfGT0+jdxidVq5Qe8cCtMrdwiUqRsYO+iqBRDAVUWxj9fHu3BsYVgT
eoF38F/muXCsOxOCTFDki7SDSlohVIcSEa5aol135E3XR7tw3fJdZakbWIlsVp/OrlQC0ce2oRxq
TAYfw9KJ8RYbkv31US5EWGKeSsPAxTfqDKtDGRAFj2LwDp1jmZsqDrUHIxTIxFhqtJDLXByKnr4O
Xotm1LyAWkVw/RD/DY615d9VlaQvogvYdvb361O6kLPhEfbfcfTThXNbP2DrES9yYgTPJyN85k0F
zHZsVPmONqiuXR/x4hGw2RLy7QxoYRbPMQVFDbZS3EMgyuPUImSS6qiqV8rXtBIvEAAeOj9fGPPi
asJyJQQAmSEpOJ2lmqRWD/y3OyaII20a3i53ILl6xLyTeuEWPs8CZA9OY24OOZlLFe50rD4JVN7T
UYLxDeFu9LaTCkY/lQrvEKhErhwsq3sr+nBTms2tbbsLR0E7O+lkALw/HZMJWyAP5cn8dNKNoNUR
oSmzQ11EdGJy1wJ+NGgmhhkT2VyQN/7XmDfdvnAn886tYtvZdbGb3OalCco4Aa4aqEH3Upn43Wrt
SI9g0ILn67tgblbkkLJK9Kfu8JKzXLpGp7/SBrpuKSIJjz5M6Tgzf/qtiZsxXLogOhSau2tcpA2V
7n1wYPAnFUhztblDQXenuPXbhNrc9R90vi3/U8skm6aTf3btI0JldGHiTQfNrLdxMe3iEFpBE26s
qXpMImg8erVw9s4+FA9oykeOrB9x0OeXUinKVMmiQD2M+NVlXvHNQnZbG8NtF4ULF+DSUPLvf9oT
wk37IKoy9UB5rH4IJ7+4B/2HiOwU4cQ0hWIh+p/FY7kH+ZdKJgpyZ37Ia98Mu8kqQ54/KRhlDLiX
HntnR5oKC6EYTXZqz8jRzPaP06qqBwA9PGA3XNA1bA6WrrswEpEiub4zzm4yORLdMw6zqZM/zAJW
GUdRkGp2fFCqwcG3J89RFoB3FQh/X1gmVtJGX71cH/PC+nFNc6MJIDr88HkQiVMHNmibHP1eHzHT
NuIt/2S5cMnMYSvyEEockAsKlIoKIMLTbYEMMr2tpk6OsRUh7aiFDzSnHgwj+QCqRKs42cVutC2Q
D9AU45jX9a6PlYWDd+lDAtOhgOrQJ2e8098g7N5D+E8kx7Af1532Q4UuUbULUfnsdMt63KdB5N//
tP9hCiCrkjMIV5xAhsYP/2ha/BM14RvdoWtsLxWHl2Y1257AJRzQLHpybK0PxI4QVvXGn9f3yKV9
+WlOlqxcfZpTkjldZSpmcqRMGlLj7B2E3ttb5GduOjdY+EpnecK/BeTu5NVHU2mej4QkPh7A+OTY
6KjsGA5l1RTQn0I3vE0Rdg/0R2FET1Ocb67P0rp0FEzT4l1NdwZg1+z4VX3YCS9gmmWCDsyU4s4S
G3pyMOoCfQNshbCIgmvjx1W4dd3EOhRdZ69QkvkLid1F5q2Et10Zw6tXahgXJwZVKUgpD2lTui9Z
QGk2jpGph8aZfISh1z4gvIUCIwDO+ynDjUHzW8QVRTklX3ieBFv8Saw1WhfWGu0kRHI6dJnsICWC
p2Nw6O2hucGAAjle4fxWE9EdMbsIoX0O4z5QKamoIUXAWIEsPiACgLAEJG2esSU4Kzd7HIAeaogO
eKPESanrtHc92G9Dg14/FzP+BMXacP33aYQHpnuWWAsFQi/+SNbajqCgwfJCerGo/PXUG8oud/Pu
4/oXubjvXGI6G4Eu5rz2Wxlp38eY5BybtMf9Gdn+NBP33PY7VwC1Rqvu+nhndxdbj04m7piq6RKJ
ZxvAVNMI8QUnPEIsg/+TFIr5hFLFuGenTvvYXETzXdpxDn6nEiRMicOend1AqG0hdD86Ola1VRP9
za6mP9fndCn9kS8JWR3kAjt7sACr9/quR3SQD/QNOzDzWLuBtvcNJPbQcAKSiZnWprPG6CF3Yu3P
NORpAIfZth9KzWi3YRuL/eTZFV2bVl/oKlz4wjQOZKfV4OTRuT+NLLkCJYx6THLkMRo8I9My3qMS
HG2DxEbuZEhKUH6UBa4vyYVVpxmKvqcmNNAq8wdjhZuTgZR1dMSqXUHIFMvoIffyhbrshbj8z5aT
eEL/9aw2HpL12MIP42Ma5LdOM32trfr7qCx1gi7sWcqOEgGjS9D0PFzmqYA75iTp0fYsKj0FMJtw
35sjRjYFohXXV+5CbKYK7BrUrKjHYXN6+rkcpY0siDfJMW+qV2cCdBPLtpdVv8Vh/0Xx9WdHFK9K
Ui6E5jPkDekDQYBnlUwTqOTO9omZI60U9h5ZiojdTVoVX4WFqKsVIdVT8bRbjfEwbFHDIu1EiE6r
nIU0818Z/aSuI38Bh9Sy+REQSmZ5UpT6dqoraXo0RufRrcujD2c8UWzI3M4bxcTvltHejaa/FZR8
5dvPp0vYOf3Wwc4FTuGmhcKrhcP++he59PmhQDkCK2Gi1ryGWJD5Go6eJkcvqrWNEuCaUHlxgczG
AE2Xp9jSa0rOc74OdBwk4hnI5BkAtABxVthwbI+dnn6xcaGsU23jorBjetHBq2IELfKDga4+NUk8
1JdyuEtnF6AXCTaWzRyq2UbAOjTLEV2Ij5On1DdxCl021adgISxdetlSllXp/BPaqVrIuPUp43Gi
ZIqzMoqPelOW995YOTdW5yVbE8bi3m704IfqYe2pTUHzI8hcfY/+3XCPpOO4z1N0I8axaH44bumu
/S5qvmlq2y9tSJl0zT+EzXmgxkCxzVVnPzHz9VFoXpAcBXq+6YgcjRnepoa/HvA5FT4K8QiT7h29
/D/uOp5DBByiqEMn7nR5WjhjuSoPQ46XzEa1Rg9fKt1ZKxqiJoWPlMr1XX6h1AGxjk2n2+B1gZ3P
LkqRpgVVcC89Yn20Rfpt4yQ6nHtklyex0yu0s6cOUYwhfMYKGjI5jK+F3ODSTUUNCdoVKQIPwdmU
UfIXWub66dGv+weRlC9Kh8tZnPu/VLf7iZzjQnfgX7Ix+7709Wz4c+CTHXP+Womi2oX07QbHqUqo
w/NcPKIXUT2Ok9BfYcmUO34S3j3CKp8MHG/uWjVF9dBz1J+xwGrDYR4Lh//CGtBLs0FIQcySYMTT
z44GXYcmcxAekURK0M9wzA8zzV8N5Ys5gH69/s3lgs7nD3iEeEsCAPJntuDW1LROFirBsauLXZ7F
jwP4kQQ1vevDXAgoTIcrxYKlwrxmw7i9MkGHSaKjVJTB3idY23ESba4PcmnhSCup1XGBMCcZxT+F
k0zL+3hIyTh0BP2KGJ0e6PCZh6B3vPwCvTijT4PNXqAi6qIS8avoiKomnHAdwjzDXJ/QhWsHSB4E
EBVMHljQ2U6oCnTSoDeGx8q0blr8FiaovoPT7um1L/T6L519ngA65AapUEET+nTxnMbx7KApkSYm
P1yNE6JGLY8UIl0cmA/yysX56tYBbQrS/sbo7IW5Xkh6TsaX6/3p46ltA5h8qENM5qbHGO27tM33
XJHrAgmIUU2R12r1FQq/C03ly+NCVyc9hkI+rwaNdlw5vd6GRwys76uBliBeu1nS3dV5sx7QIgGT
biIo3S1s1gsVDCF7ARSVLQAF83ppjW2Hl2AQeewLVHFKf1e3zh1Kwtsmxv2zsQ/WZC/ctxen+t8h
jVmBAcviqsMkMzxmQbKmEoeuAXLXRWd/yW39LlWt+4yHX2grX69v44WpzqkzupUnIMaZahARU8P6
eQrre01g8qyFN66fYDjjrK8PeWmqkoBtQ6Gk+Dv/qhadz4kUOzgOTn47tum+raMnuYvszNlCId5k
FKDrKP1xfdhLBxZiJWA8QI2wlGeHyEhG+utoUR61wqJvW5InYjKj7vrMSvWVUg7jUjFTBs55/LZI
TUkTYIxBGDo9NuBjUqSriN+lZT1No/4dRPldyoW5cE9cehvgs+TKLUtF/axq2rR9RUjlVuqH9ofn
lw+BtACljv9q5NkdJcUveVUeWls7Ypa98DUvT/K/Y89iA8JwcPdzn9jU+XvTSP/2mf6zJwG7/vUu
DkOLRae2IZECMin/FILKQrhQbVnLosgexZS/qGFJUaheeLJeOg4AZaj7oBNvYHx1OkwSVC5/C3Hf
pMaw2piOoSvclVdk6NKZuL8Dtp3+R5GFf90Z7ngeV2Q7dHFnY/Zk1T4S4wgKo0E3NNld6+u7GJn5
OFeXbhL90pb871jz415X6uij+hoe1ao5gqVYhxF6dHG+bhDGKBGLatvxBd3oHxbGHh5mfFVVLkSc
i7fZp/ka8jd++pR9hoZ6Y7DGyOE+6rl2n6ZQJ20bfX4LIqULVUGaAxVAQJxa+yhabDGvb6ZLtXhi
wP9fcmO2aQcjmCxsGsJjOuGZgHNr8BX4MH/09XJlGbkE6yaV9VDAMJW+uwvDX3i4kNAS/WiAcb3M
n6xQoEGmDILNLJ8MqOdHm8ae8GhCqWFlhKjHMCiyf+iK7rtyTJ77EKL09R9x6UDxvqMRQEDkt8wO
VOaCsayljDX6SjcJYmoSOLCOewr21we6FHeBaVkOSBAwA/MerZ76Q1NoNB8TJburG22XFj3TjZ+H
yFgY6uLW+jyWfrq1kiweAzfOSFQqZ12ZNjI93r1M0LK8fqr8+m8PHlQFR4Tr+T033EL0kNvmU8Cn
sYqIAknDv9gBDm52kivdi6gAoSgWxH7z4NqZvR4T3VxIFS6NAj+DfxOi6DvPvlyYI+RuApt5L7oo
e/RGZaRTlP29/tVm+TpTIc7RVqdThQgFUI/TlZw8E6nwvCnfQ9v4qBChMyoXRxZko8SdWeXfro82
h/fL4XQafvyRHrXGg+d0uF4rK1fF5PtdMo0z07mNhm0R/SwGFKOkMLdrr4sYIW+QTbx0MYmngLtC
3bLD+txENB2vcmAbrmc/+XhCQP1C1O8LngDQD99Qm+P0oKaA3N31nz07Q//51ZL9RSGQ99P8HJfG
4GKLWefvZKpiX42mFP+M4l0yuktMltkpYijZeoX5TsCgUj5Xhcj0CbPLynJf1cLHEK/5rvY2Diho
6iVIAF+f1qWxwABC9IPeDKt1vsGcSslCd3ShU4NZTQN4AtMD0eFmMMvX60PN7ls5LQChugV01tKk
gtrpd9eFVuE5KtzXHktpnOEcT/IKKrQN1dhEbzj+36cGR5PqCewmksD5CY2D1qed3HivNIaeIAuv
EGnfTODBLBH/vD41XQab02jAQFJMA8KiBU9wNrc8ngLTIVa85uV76ooVHjs3fDEMtPe4Rto5Um9I
MfNXMD467bmOvvXNu/zv+h4H4htdOiLmE52rTlJDxn5cipaXfiAMRlWl4UP11JplxG7cGvZY6sZr
7HYPqeHcqPEe91s8t9CSNjeFrcOkvLf8DzpFrzgatUs/QK7AfIVsjWoKhDNqD/Ovr+lgk+LCNF7Z
H7xxEgmKKipljR/svY/nvEuBc9Ka38ji4xumLQx/fnp5fkihLhR26MufHSm/M7IsM5xXC8ozcBjE
CZUKozgE8af19b0wH4r2E8wlWEDcgUSLeZMnqUcLvgMCBdMU/+L7Jmr90PX+7n8fhWcAaGSaqpTM
5K/4lFjVlW2nRRbYr57iocKqHLzcuak0Y+lGvzQbiXYC/kxLDUjb6TgDjQedsrP9CmgBo7OKqIxr
g7LyTVyxrk9pfg3JhSMfJ7xC8wFeNTtDTawY6WgzJXj8D5hzIrTvvdV19De17IeRWv/CnpiHvn/j
QeYwab4TI+ZvU6VK2lIb5dSaLRLHv5L+izF0q2JIf12f2PzNJjUr6PZxawAQhT8y3xKmr3Rx1TXW
a4V51ohXePaIe+0W3zDL01cc+KoTBy18vj7s+XoiGCA3IMkDvMh54w8DM9+tgxrJUrte+8P4KMwH
1Dg3mKwrQln4ePM0WzriQMegXkptEZ26eccIc500R/FXfw3jGNO1Yj/oaCNsu+CNPxrdMychVn6a
3Q93XJjnPEf6z8jonZGKqZR5Z/lE5knlsHzQX7MGXcVcw3hQDRdfU2ejaFSnZYmIGHIBeRXXXWLl
EpBUivqpC9X3fDBuHc9fczb/tIb+o9Gi726hHxMPR73IMZ4m7N3zwduNubdwk84ZKtydzBO4iGTB
yEbhbMpiqLHZHr3iBawU5CN0cIv1qJYrgy5NWKsrdnQpfgGOydr9aOmrrKxWJttNxYlNNc2t7+H2
2Kbyn3PFsMDdl4N/jvT8OLa5Ru+C25Daz+wc236eN2hV5C9Z1nxFhnKFBvJ7b30gxrvu6NoYvfcy
4ElxfbefBSpaB0C7VKQFGfrsNBeVh2+toaUv2AFjDWg5a6NNnrWkX9ht/56sp9PjTEkxNUvCDKDJ
nkZEs7AA2BYQzHXF7T5036h2RTQav2ii4HkyqXg2T7p143VIxE9FWL0OGKOsReQHd1Pb4aA8RRPK
8gY+tCTC70Ryb4N947DxXbd66RI7Ww9jNOxCq4geBzeL96ZSBPe5h/1IA3f8xcVHB5MwmpHOYBo3
oGjie0/FLTtUshRhK9g5C92Zs0iis6wQEhGpk/DSOTlwqFoclTVffVZw/A6VP31BPdhvETWKhmE9
YGz/P35LOR4gR2KlrATPu09q32TDaPfqM4+QCMxRjXHjwna5MCWbfA0VF6ZEU1H+/U/351DUVa4Z
o/4cl8HXvrf+lLr+4KCiawTmQQ+XroALwzlkiHBXeWWBY55doyOQX5LrSnumyYWQCbKCTXSLTfid
0f6wnLfry3d2sdHYQZ+OxwOvcGLEbIdqRq6GhaXXzxqi/us6/CDVUpPAJdfaXh/p/Kjz8v13W5PT
QBudTav3k0iLbQt31RprFRqRKx9/TQTHMTRBLGrpo10YDgoiyF40J4EsCeP0o9mVamY1bMSXSQxU
sdIfuXtACKvpvacmqlb4AXDXXJ/hhbCCkien3IIuoJ5x4qUmQqAFXvICkc9qgV4U2E4loH4X9uO8
AUpIF9SNVeC98hl+1m2EMyg7wejNB2N8U6nQ97K3OvjI9D8C35De69bhsHWQDLPpPSpxtJa2xNfn
On+gGYB4GRroGWUiiVs9Xd5cYRGMLExeDbXDXq3qu0eKVC4GUiiIdraiwYrC/KPPg6Us8zx7IEFB
ugFeNTHGPgP3u9bYDnroYGdp0WyaVmOIQYW1wWGoHOUrsUv/OO5+0sqdSSfs+rQF0zoN6DxH6ezx
LrKpsczzpK5wa6+yFf8VQ56j7VdQwZbwNOe7SA4Bioh2qIYK53xlm0HJJxz8XiN3J6b6S1zuQ3uJ
cnKeZmqMgnUhOQrgGPbr6febMgXSjIi8l2TEvBH/mUA8ZiLD3ED0ZiutxzxcroAduyhnNm+Rmr9c
X8nzDYT6M89cQhwXI3Hu9AdUrtY3PIKD1zH9g9c13xL/73U17sP4MFrOQm3M1c8/HL1Ymi3AJQHI
zOVLGqwnK0hymNQWMIaI52Jj27ChgmgUqFP5+cGsfXVXaon46weVEsI1VDPp82Dl3xRei1sfB7Sn
qbXDX/2EathKDOiWb+PE7rdKhrdRZamju3MHK6R6YIsKtikGTm6rdbj/Tgk0Oxh7pjPilzphR68Z
ab3qBV7Mog37J0LKiG9AmX8Y2NfH95TYYnvTNBFV5sGorF1RVN12UC3zYCYgHLpcT3eahaxX7dPN
XlW2iH/kpSJ+l24lNaz/H2fntRy30UXrJ0IVcrgFJpEccmZEiQo3KMmykXPG05+v9Z86JjFTg/LR
hVW2LDY67d5h7bWq6RvzIGINCmeXql+sqdjW5BWgk5+9OU57NDpDLXmhWpp5UdiYr5Vfd29D2OD+
hWH7qqIZvDGyCYFouWu2k8oDCMN+89tK4vBRUqLya5p0w47HYvT0QKlf2U/kMRWpcCXK6xAeoOhC
mZD2jcZG0bpSzaOUD1bsmmpH/3ejhV/KqS1eM0eeEjfQJGk3WU77YOaQX5SD0NdTYs35TNuwcZlh
jn+YJaQnayPudzggqLeFWbLSD3L1bPx5D4lMYG0hDFo+G8HQNFM7Gc2lYOFlEN3EX1V3MBzE4SGm
Ay5AQeD+TVi2zAMaFFgOto7ImezaMq9WV5YDM4XdXGytMd7gUZuepDm1Uej1ye8kar3h782nqtdg
p0fQc0uRxIdXqoKPvjPVkzHL/jYry2GtKnTTOXj3YcIavnN8bDvloA84B9KkSZ8AXT92g/k2asMW
iNN2KuncLEL2XS48otZjNaO6aPB9tpluLR+VHrXuj50Tr1zma+P1Z8EAWdFtSHSzBMAU0hwYVl22
1D96heilfqjlmTdd7o5Csq/XxvzFNoPGTbsv0vjt/nZdu2dit/4dXCzau0VxUtrzxzBtL6bMEx/6
T7qEWoF6gPzjr4C+xPujXT04i6ku7XQit2nRZ+1FaISrAb1h1f7+CNeGmD41HR8aaytM48IQ62k4
yU1RN5+wO55RXKz+m1//UhIdvZH6i5R/vT/c1fLx7JCnJq1FiAwz3cINzJQ6gmMmHD7VkfVL0XqX
PMfJlxA8TSlNW9pKCHa9fnjSItEAYEy0Hi/cwMhowihD3PnSKvL3ILSfA7vd3J/R9S0RfYZ4IvS2
iJ7/xYwskF/E8UQgJDqOjYS8tWE2LvTqmRdk5q/7g13bJ6rcYLMhU6DSw0p+PH2RU0zIMdWEV3UV
ID7Wbgu1/VmEyluBgpAe1Mcpth+yTF9jTLtyS2jEJ/vFL/CteJ+LWQ6mNSjwRE4XOzEHuseNY0db
k6uVxu/7M7weiPtlk6ExRXacpq+PM5wDOTS1YWhFQKcYFwK6rF7xPf5kIj+4cdwq/GcKDKS8xOZ9
HAN5W9mZ9Ly96G3yFf152Ule8n7+1A/VbyfPjoQGtpnt2lGIe0yx+AdoFO3UJJmzASTvjfUvX0oP
c5lTmOUNR9P5JxyWp3YsXuM+f2jDn23kHzWjf4x8bIOBcmAWgFHSz3Jjv0yBdspVaxfVJjLDKf0k
99fwD3/6YoL0rDm45qIPlnP5cYJmUtkQUYzNRX6M++zNDxXyKfCyuOitfS+r6DtVo97t6rD17NbY
oYr9K5sdmpZ8/wyhZECns/WDSsU/+iwVm0GllYWnC61QSKEyOn26GJ1yVO6rynhBKOXFgmHVXZnD
ohounkUCRZFzBZBJs/LixMEl3FZNZbeXoAm+WW31t5Ef+vAf44uBNKlUA/KalHg7tjVViVAI1JIu
BW6MfGeKeEJE+U8B+e8Z9KCjS5GGv5Wm1FZCsWvzoopq0f+4+AG/LvJXQ2RNTTJpzWWqA3njRzad
lqa+kiS7HkTg6kk/kFQnl7f0XdPSDMAtQkiRVp3xIJlzTl9wPW/vr/eVYYYmwKZNgsQ6yWfm8vHI
5FqqKRWZqEs7TRChssFD4T85EHzNY3ZcfXaur/nH4RbP6NwgkmB2c30xW/NHW4GjG63N6ii3lg42
M1vkb6h8KOLxe/dYD5VTDFyD+jLj+3tVKhUeNGT3F+7WTN6N8afe926MWlebGMEcxlBgRjOb2fjW
1pP8fczQALw/1LX1BwD373SWbDqqMmd5qdX1JU3yn+iv/Z1DJXrW5XFbq1nnFcj5eLoW7ntp5Rm9
PUfUGhSEe8AEL845ElEscK/Ul06eaKQzRfuRUhGxRCBz/n/m+O9Q6scts2hlbMxeZo5OIz3FQ/sQ
TfqexsfINcfpZ2hbR6UovpswiazASm/dAJFIJG9JJprC3MeRgwjyDruz6otWCsR+kPcADCb/aQRa
elQ7M4MgRlsDsF25X4Kd499BjQXAs1CV3vBLu74YYqRI3xV953ul3KgbFZJ3WhSEDEzv/Pz/WGVS
DKAQaTO71viIVRWKh6S59FNwmGRTBDmCnhFHNlQknLJfoWPs7495Y31VRSH4Fj1ZIuvwcX2r2SG1
UZQl0swziUa03f8K0Nwb8sarIS419LXmqBvXRRX1a3DyVFevcgwSHWCyWsvlhQZgY4YSkvBNbf7m
dcc/EgjzKHVWbPWNi8KzxaAyvPMMKv78nTGoSg3t21gtLo4fta7VovcXT9EhMKti5Z7cWk2a9bBs
JG7h8VqsZttRqBxtHPZ8rr6TJEzd2Y5f7BJNOVWX/prN8XB/+679XBpMcJwMWkGpzC9hq4lBy6nS
NAUa7O0msYSWpbbpidBdS8mDlYf1xtaBs4b/CcddcBuK2b9bRyexLBy0qLjA3i1vZnl8VuLqb4jD
oB/n7LT9wY6bbW+tYepvTFK0lIjkpuhHWObFxga93S7VhgvycKcQxbcxKQ5yb+7M0Vkx5jeHIvNF
GgwH7SqX6PQZ5kYZhkuk0Phv5v3LPA4PQd/+mKzm2/29u7GcdELxBEJ7SxC0bImq0GetEK8YLsmo
esF8iYZX3FOztd2ggVjAeui7NRTHrSF5q6iwUeTFi1ucT9ov44KjO1xIyWbOb3LiWd5tqTPOMGN2
+TdEMv77jSAh/e+Iwhl4d2YgpvYTqLeHi660n5wYCYrU1B6HqT8CjnqeDRqj7q/qjSsoEEoCEif6
Af40GL8bUMqKJk8Hi8NSyE/q1FVum5Dvlixpb+hthfxwdL4/4o3XgtIQNUUOKZnbZRSGu4nZgaX1
4pT5Q5dW/yhOVblSbhdu2UTHxu72gfFfxZoAoxIsEZFBhcH6Lu9EFhMRhp3aX9re9jJ9/BVE9Zpk
zA27KQymsGaghq6ajfQxVZ06UPpLAeQniqGRDYvfSZ39c3/9buwYhMUUnf8E7OQjPx4RJtJ3Ya5q
lyKZnvoEoe5EC3W3cRrdhVJ0QkX+P3Y7i5ZgWgHFL1inVWoXH4esBjOOK93XLrbdv45FhX7vRNQn
K/Gn+3O7cTbAsImHFeYr5Yp5M6mbzADqQ5bWRoAq8g9685wFP+cR0W0VCdw1tPSt8UDpQSJFGQpW
isXEBkvzB392UIzO+NlVcXbCv+AI6B4dqarOXRtY3pDjEd+f5bVZoVXsj7zFn9beZXmk4WHSTdL3
l8GQhr2jpm8FrRMQEqZ4pM1LLEmHMQ8TNx+NlZGv7TVlS4pupGgBD4BK+LiRg0WDiioPyqUf9eda
Rfw0N4OzsKEy2iL3Z3l9HSjfiSoi3Afs51I0oqM04evNrF3G/JLgF2HatsQUK/br1owE/gYcFcHR
lX8USKHaOF1pXPKie2zb7MXu7GOipLvC1v/zY0fFTLSgUEcHVLesM9tm1NhKPeoXpdJ3c5d9LlGO
tEFjy2m3YiNvrR02RDThgnjj2fu4T8bQxCEyJpTrUbfxpGw8VpUteVAw/r6/SdcXADAYOCaQ0PgK
+GAfB2rAcWuan6mXqVUOaaX91MruLTMDr7Wyx3IOn2Ef298fcolkx5qIMXGIaC0WWdTFIUQFM5+c
KFUvZdYph1FVss+QYoVbhBysB78Htwk/ieRsJruf96msx0c5SCnGRJG6sqOGGOpjjokzQ4M9yB0O
0LXeVdZqypDM06UdnE2svImjSusdpNMUgP09RKtunX4ygwrzinoVuWvMUBVHrm7/NMy3KpI9NRnd
NEYcylTQdq5cUGezJbk46GHXCJMC6Ii/JJUvw5B6JbmIPn6G5Z3/Jn58OP/if03UA38PuiIc+so5
5Vbt9tDwQLbvpUPvTmawVdo38ZfN8hGmlpVLdKMaAScqGB9q7iCVKQt/PAbWAN/+HMPwUKDBZeJk
DMlvjQqWjJbF/FtMywxK8eH3j8KN00cdQgABENXEr1sc83I0ooFuNfmijbWbYf7sEiZrpHkEYKu0
Eo+luT/ijYsFOg6DL4SCnSvYVFsMcg1GS76MqPaILZMiZJORfb4/zHJB/0dLJyq1HHAqtktDS/El
qiAUS84kwGU3NaxjHLXPVfiYWpuernbdGF/VQfKSpluTJhYu4rsz/WdoAaaH2wCv9YppvKl4S2St
Ss522D4qavelsds1AMNiGcUY6NSQlwWvRDi1jKPQ1EpVC1n4c9h2B0cTkPbiQUOV+P4y3pgKjoAi
KgXWHzjKx2M58zpLWakV0FHYdCHrZe3Vku+vjLJ4QsRkIBnHAQCFgmO6BLNHnSmZgxmWZ1MedW/K
BwO990GGaWuAZzTujC/3Z3Vj8USbOCce4Dweqfjzdy439EzA5KAbOo9IVj7P1Jp+D3rmIw/s9Cuh
/I2p0YdAswueG7WW5T6hRVZOTkpFLw/Nr7xtDy0NQ1KUPTtSvyYWtvBLxTLSKglnCIEgPMvLYEmt
9YFMchicEyV+VOhDrXI1QjHd3LZJ+RnSgpWy4hJC9GdA8XSJ4gdUYcuEXuqrnTU0snQhLgx/JM40
nLPRKZC8zC3p1ZaQcNikSPycRl2eXppAc7CqTpV/nbvR+AJprZ7zqHRr9PW31oEw1eDhhCscjNHH
7R2R/Qr9Jo7O7Zx4s2ycMXwvedE/JW2zM2A6/o/Gm3UQvfM4JJSBKEcuc35xkQaN3NBy52ulF9v6
Po2/9NNjbqs/Rts8UGk/dWb1ZET1ijG9cT0dCoKYGXx1jMHCebCKsIyTuUUFBFjeLyka6l0e6sbD
f74uH0ZZXJcxgQ27LQXk36R0Y3UoHmh+a+9jIJor12XhmP/vRL2bkLhO728muNRQhmL1rGfRwe5B
X3XRm5+h4dTl9s/IkUi/zeMuUrOVuOfWe/FhkuKlfDdyoWR1VtkqPL3UgZohPrWw0mXVsLEltF/Q
WM3iC6Qhu6rMvt5f3lubiN8sDiw0ovTzfBwZnU6/t0vZPulVIR8KObE8ROXilU1cOn1/lpZjInq8
BGhrWZqJGoBZgQ1jONCb8+DXscd0d+TJd6pvvwi1D9keH8fReE6UajPm+oqRv3UrwS9TrRcREA/K
x2n6clJ1o5+P5wmYFuzmR9jBXgFWn8JhjDZVOa7cylvjvbcCi/GSOZYJfwz71PaluvX1+rNO/6Qn
Of5h1tRNWK9V2K4H/GAFlkl4J5IBWYuzi9QN/TeeXkZ7nMVYj0XHxX89M8inKLSlm/T6QmCxmFxo
aLk0pFlwlktVO8wUOI90JeTefx+FmATgOelFqJAWcYIfjpmeJzYyHFHduGFaRBu5HNc26sbJBB7E
CylaRigcOour1wAeG1FZtE8pYE81lnZRHu0Gv9slbfUZENpTjrIH6/GJRODONObP92d57Q28H54b
+PFgBmnUN35Uh+fIKF5oAD6qTh55JtXRlRN5bdwELot6CbzENk/TYjmHYWhSHG77pGYRqhywfXBC
qCRyXpCRsiMRe9yfmjCXHz1R/CpE+3iUDELnpaPjd7FPPbEcIZQLHgutOUoIRKpIiQymsr8/1A0D
ip8osBCcR7rflxEzvY91qlfqcJZiP0/cyQFOaydUFecgaf8eB13bJxLhZl9b9ivNDvW+jXAVVr7i
xmYK5VLBb0r34ZUPVKVmSVKsac5+9gopNc27O06XN9jfKLB6hX3uE9nrkukY6KdRm57rP4DuHnKC
+x+yCKyES4DXjHtp07SBbps4C++ek6BFRbKN4uZsFbb6oma6/hJPJVCXNqG0MtnFJp3pnSvTYj26
v7HraLkJLkpBqHzF69klGWyl82AgvKqUF6jKCFrzBnxlUwEW1YGTK0bxOewSy5WyPn2LpH5q3aJq
1fMUU0F00TXQvKFPjQc7kNtd7DfUaoKZaFTucNl82fktt0bqNSVKk2k1FZtA7uOnkGb8J/rfQohY
s09FZ08btW/Sh8KSALeEGTsObcgeu+i4dcIPirqy+WZOOR2yflCflXGyf3aFkV5sQJkkJwCmt5pN
yT1vMT9RYu2VviqfraImuzTV6kYPKySfo8TeWNgqT5pU5VOZZv1umMtOdzFs5cYMW/0wGQDZjSbS
npGcQ9hbRppSsL4+lmbTH/u08n+0YEU3CH1EHt7uj6at5k3TJ7+TtGo4JZLUunkWyU90fZpHkoTx
azSTtGcp82MeV5ytPNM3iRoD8kmG4QGLiv7OXL0pnR9ts6CNjyySf+ilpPUaoHSX0TLKL0RY/mOB
7g0oTNIuwazSYS4F4YPT6cUvKbYQmpOa9qUcumhDU0wNXtcf3Bhk+6VWA6YSSaju0Bi6DZQyo03S
HvdTVEUUnBX22/TD5FUJI3NXpnIKKU1HajPr6MZyKLflaCDsbaObXgOwfR14FwntXH7YFzTx5BUH
4MbVpB+WRDaka0TFyyuhqcgk9mGJtENrBchIRdNDC+0+7PlKt2L3bjzFNNmQRaGKSqS/rKnQhoKD
atbxOehEkvzzNDbPSWFAtXRAUPxw/6rfmhdNSiqBK6QfV8QMgzIGaZNCa5sa0O4HWhi6khM+5+qa
hNmNeIvYQoxCZpJOt2UNZaBXVUum2jzVU72tWxoHlJ8tbCKZPTxpMBIm/uwJyFIi7ZH4K4bpaUCv
9/5sb38E5pW9pHFDXpLl5OFk+TxgkK1ZpMp8iRUdD/XYbObE2Svp1xpGRJ+z/jT2n524eXSMNeGJ
Pydl8azRAwTAggQSu7zMWimtWvOM8glTo+RuriLIG5YJ8+f6uULP1Iuh0dvZo6q7Q0wTgm/p+cYG
n/o2oCi28RGT2lZx3p815N8e64wts6NAf07gZNnSVBodgL4HmzYvbU8PDdPFZ0aEVlWGl3wIixeo
Y/AQWmgApUg2dzmM7iux9bWvYJG0Qh5PRvpTmPGP74dWz1nZ6jh4ftBLoNTGUt+WWQP1JDGK26px
9NDAt7RTA2t2e8j8Vi7rskFGPGAiRwdQTCG2vFI3pSFQtSRfC88mupxF1r+E8bzRm1AUX3FY8u6b
Yf/MlGiT1rKXrhKv3rjBJIR5u8S9wgNdzD/rjHmcIx+VG5kcrRnUmhcpKeUZkpUbWF/8va+vSn5c
PdrE8AKbhKNEU+cVN0WPvOcUZ6EMufz0bZ7qs91Yv2O1PWSy+qoN5qMTFit+wo23GuSfQvqAlA0Z
C7EO7/wEdQj6LpohDhtlu9oUeqF5dh+TzpM6b+ylemW461gTCyLgxRAGUARYkoogxUF1W5Yg5okz
/0Eu0/wY1dmwvW8jbllEXDBYUyH/AcC72Dw/bVpHS9TorBbTp7kPH7Jkeo0UfSWkXRtG/bh2kplA
8DaW8dkcnM50kWwvXx2lj89NlZc/7k/pxsKRsyaVzMHAp1s+XhJNgmFlVOEZmdXWBer7rMPYv2Jb
ry89DwgLBuE078hVYd6pTZolRgi0rKyIL0mpBB5SHxF5V2fYBkk/bix1Gj2/Godt0wRrgN8b6/kH
DwCHiWDtWJrVbqjsKjen8Bx3Rekl4bSPUuMoZ8EaOciNy/1+IGsRcUlpWGqolUXnPlZf0jR9Dmfp
GDjBc0gRxKUhqV0JC27tnkA6/N+ZLZkeorZS5F6QndZt9RQW/YV7tlYHVW7tHmVlIiAquLDIieV9
d5VNI8kdAp7wzIN4ppLUyJYnfoNOcvopp/JRM5+17GCN0Xbo6Gom8SL9SOHW5DdRWxp/UIG6f2pv
fhJFPiqYpAmuCn16xKHRfDs4N4S3hTblG92JDXec0ofUyXaj0e77GDa/Mk/390e+YddExMn7ATyQ
dV+YABXFWn8eO+vihxYydA7mTDMk+y8ptI2XhNrGii24oS7xJ8T9fwMujAHBlkkjHPk7o7LQhJgQ
yMzGJPSKwe4PhoZeUj/lqdtVavBM3Dg+VHOIbH1WAVtq+nlnSRpOQJFZbqPaqTd2RDS0RoCvV9U6
U72Elp1NkQXmHgxU/pKYabdP0yF6liS7gw2+kUu3VMpyR3vndGyUSnbVKtPdOEgKT4ukcmt28vhi
9mO9NwNlelXzSIZuleY7p7enp1oqqWryCsRe3hQkWQQc8VtjFNVffosYo4tKO2ICchd46thk+7qe
aa60c9fuZnrhcF5UQoEDULh2L3WJ+tyZnfalVqeXVkGgGnL3/R+m48Eoj/MwbeHZGiI31Ntsa/VD
wzdl1qf7Z+DGjeAFR4VJCO7gyCzBHWVMc2CVGPO598OHoat3kGRl8Wtf9cil/9NYCh/+Pckg+q5/
GdoO13qTVJ+tyfIS84CL5Ua27pXTSs3zhmvDZ4HgAWn/P9jCx4sqIZPmo5kkn3lA2k+NX44PaZJJ
G8f8PND1nBOt0l300nXtP3E0hY/JrFYnx/HrFXN/ZZVwNyDTUIT+BhjFZZRSCGZze8LdyNryp26V
hOPK+HVlD8RFW/jKxCbYc42UjGAF/DjZOCmKIHM6rJIFhcJQbbvG/5sewSdVISuDAQgGMKZZUnlW
KP+u9XyFtu7Wo4Il4AOo9aJTvBg/6+dCtprQJNui/gzH3tzK8GR5va6l/z3oA3MJkg7GdkOkEz/O
tLAG9FSKnjKFXv1jWSVWdjwgVxD5GsKxK5b1D0p+ua7gIMlWGvyDRPPH0cqcztZ5TI1Thk65E45P
6VAedOd7UiYu6d6xVnBI2kfZP45x5cp9/zKFb6ZSu7Lcbqf42ZSerQhljJokUP8XEZM6K8fIeLu/
/VdHjEwcZQXogMjLwdCw+MrAj5XS6jPzlNpdvY1jRd1YtWyvrPytmJBhkPURvguAmeUwNZXuanSi
s5kOr7NcQkZSbeew+q6kieP2hvUSKvkhqkxk83TXVuN9X7Une1JXyke3p/vvd4g/f/cEEy/kmNEY
6RFTst2uyWOcpeL1/prePNE0l4HMpjRO1+zHQaAPTWS956WRSvlR7eRjlTQ0ZmsrW3fr7bYdoH7s
HuHIsr3MMaZ0aCw/Oledv4NW8py2iAj1j0MVbJTU+sfSM0o5erLiKt0YVjRwUiEin4FW2uK+QuZS
y31WjWcNtPmTqTTj46R22a80aaONE8p0RQWp6T9ZVhxsh7CPV+zF9fj0nIFZJubDal3J99G3nCDb
Mwznpp++1yIdFlbjoaBNRIn7PckP5zBF0nHG4nj/dV9FugjRBaG/oeI1LfY10MEv9/V41hNkl3mV
yukQr/LSmfyUj3YDfhkkxQGyUa/nt4+jgEvIU6ePhrMWaH+bSrBr7LT1uqBGSLcwkpU53RyNpRBM
OpT9lhmjiVR50tTBcI6s4tJxehBdokGvNqC0XAuRru8FMwPRw6EVkeVyrKywsmFKzP7chPLwpMJD
i/trau5cjGvEIdcBhEVlUCQSqRldqxKWPZVnLZiD8xza30o4zB3YvX3QFWMxbtvQXzmTtzwG0YeB
jhK8atdiCXM7G7o/KShyZ9H8CkB2o/XfK1OPT0VZDbA2xOmmSRWaTWvHealAfLilBHSrQWp5c/+U
3lDKEYxuoI6pldHsvyz9pRBuhGnYOCetDbfqXChuYfiP0Dd4zmwfasV6dpzBJT/Veanh0u01u60T
nirHgqrLU+a9ka+h9G+cMhv+UGwUUIRrKhlzDCmvDhFyulSyYNgcNuVAgXXFMl0bd+YtBiAnBNnI
0jKZCT2xsaFap2y2viiIIcixvuIa3pqIkEODOpms29Xaxg5aoW1PTTo15p1Sa/8ASt7aY7wzpjXq
khtVT6bzbqzFW5VJZaBLadSeKyf+pcCOmVhR5qqlfAwTjYBitp4ryX4ckvq3UptoHWlrpv7mggor
BPBalF6FKX73WlpxB0Y5R9lZh4p/1C0vXYWp3VD6YRVJNRF8kzchdf1xDCeIncDsQRzQshV4mTkd
ZjX6JGX1pgrrA+idZwdUzBTY+6A3Hysyqq1vgbfUpZde6T5J8Zh7TZesXKIb9gNeLMA65FnAzy2f
cFPSOsdOffNUTFGxr1FB8HwJdk7ZCqut7XQpCKY5WUnp3thxqr/4DDzoOIz2MnOuBY3hh6UhCiDV
+Ng50+x2s9J7pS3p36iFSQfLznuoIdP2aM96tClrPqfs1XTlVbi21KKaTw4QW0aucxkTKAR9CBEC
Sos6+cWppUdYNg+jFq3kkG8OAxMu1AkYKxpcPu69pRATpxnDALbNgvgL5e2prtYCHJEs+vigMpl3
oywCf2nyFaVXHf80Nt1LqGbfpUj6Shpwo07Jdu60h1KXnozB/mqaw+f7tvj6AjE0kDtQpvSdXIHE
B9OfzKZp/FNlkBiuDJs7PKzlrq5tkhgEED/abBQsl8+qxuHs7KLwQUcgKCkr0MlEY7MHYf/Wd6u9
6LdGAzFAKho0tqB2+rhnepVOkqQOjFaFR7VqjrYZP9R1uavVNbmjW8cDWkN6u0BD8O0LP9rqYL/L
Q9U/ZdOQulPabTtV/iWX1sP9XbqaEm8TGXZYILh4EAouzFwPSs5M/F49h7QZ7n2pg7OADERr4+Lp
0ObeH42Q58aBRFIGPnoKFwBaFx7epKeTgvwozgICMugfdMMeMETmzp0TukoB1bA54sZP8lMQTL+j
sEwfG7mN3Uxq/87i5mcZt0j20twWl/5nE2VOpzH6fT8MX5PAeK4JNqKh8SniC7VQOpw7Z9fo+qGl
9d0ERx3O1guKyl9gmhXugVc3ZeRWc2u6/NwnJZGJ9Jv4U9Obp7gLD2mqvYZx37h5aDz0WrxrxnDj
xPJfvYIyZM2/jP5w6tvoTQtMaC4g/bRN2bMG2DzlyfjbMqF3LqpTrxjfaql5ah3169wXkOBLh9Ru
PoHD3Y/srUTri9vZZe7iFFErLI9yMU/uaGe210zTrleHB6NJv8BdsLUih+pW8qlX5suYSke8uoOk
BC/x3H/KUMV1guhXjUir20zZyfbztxlxi0lpz9oYU4tMcn2Tlg6gAloYNPWLGN6egl2pa69N60PJ
LU1uGKTHivJHr4/PvZ1ppCfLEjBD2kM6pdIB75hPg2XsUyPZxg48FlOHAKz6OEXmRq/QlJnrH/ls
PWS1cqBUdNLqcJNFIL+C9InlhFY+FikAadwOUbiV59R0Zcn4xzayx7aof3aSAYVXc7KBbhe98Wop
c7RB8f05NZNHu9X39USkVcUoe/soHapq+dCqMCOpuQEhX/VJzE0N2gcnbreOU+xa5DTkot3mQx+i
7qOZbq3Tw5CPtEDkACu2qRofZAn21r5LHkwp+AphGE243S9guIo7qT109lU5xW6pT9KWhtp8Azt2
sGlq7orWV/F2qHN7P9qxvstr3m8/VaZNJ5tCQJinA09dhS5e+lZGabMtTUOCfVzy4QgROUqgQfDB
TupZ93v573SCEMS1Mk3zlAyCsNin2aQe5xlSxxTWtHyi/QNQik6e0E660Z2bSD5CohFSkh1Kl5xu
7laIvHs08s8vI1sxR479AkNtmLmaEei7xBCQESBtG8nJ1GMQ9cG0maq0eS5w/aCPnLOtlEqjq/J0
fdaMWNsByP6WU7hX9fmpCYc3M7EeUlPe9JO89yd/H4Tzm2GWBz9PT62SPw9qeOiycK+WkjfVCn33
1i4W/eD1cPJJ7RTx+FgmreX6TvBNHSUvnZWNOAzwpJ3rSj1aGm3kwfgctvYp0tovY2adIh6yYBqe
IYpzk6l6LJr4L7G3badsAty0Xm3e8rz/GRYJOsrqHm6Kwm2s+XfCu0BfZ+hmmVN4cSVsSKAXblVF
pdsUUoxf0+8VOznFk/lkD2Pitrp6iZA27XSSJdaIq6uj3OqaZutlTvgzGEOAMs7fIA4UV5PRSDd6
tL0F7MCG0K9UHm1FQgRT+ZHL89vkd1wq09kZ6BnTKPQEvv4xDpSNmutnIYDcWvLnUIPSEWikMWmn
SU++tIXy4nQJx1qPtzK9UG7bTN8VJJrdOiifO5WUWWq/DIGc8wXZEabDZ0jQ/7GdmeJFcgCC0Ltj
qz7qVvzND+ej7rd/Qb2WuCaVanqgzr6gkoThbjuq5mMqtWe1N558M98rViREJ8Mj2oepKz4wqBTS
/soPxP8OQyofnKD+McTw2hTFVqNjdSdZMYCkSTY/k08FT6ZAqNv/CsFI7ZrM9GhDeeoq84dRdcCR
MsiRq+FLOMWbZLIfxIHQyIAj6PxXwiHpouZzqCgXOem+hrnyELdoiSQmSfHhJfWdt0ANXjrWIvPH
ZzjwPpXZGEEe7xdeKw+Z2wGq0FP7eQTC5Ifm4Jn+/GD5/VMWqX/+TlcOD6FmftbS9MDL+IkKKQWR
xjr5mvWgsouwJQCLauD66EMpgT/Qt7YcvC1qwbu5l55SfT7pUrgPSgBcWQfEf/Jk0z/kfRpgqIKv
Ni6WWLZ6sGjOmuYHtKFSV+OCtEr4rZfynHXnmvd5F/OEhZeu0Ss3ag3Zk4hwPR80hZvDAedpuRB3
AvZ8/yW+4V9A1iUTeRC60wa0ePfbtqB8ENf2CfT6k5bkPyyp24LRXck53hwGJAyk3+SDaaX66DEp
IdmIvLGtE9F/pYG0c8HV3Z/JlQcjIsV/h3AW9VJLjqnTkOI50cXlFVJ5DE35Qc/tg0xq+f5Qf8iG
Fu40XQx47GTgiLSX+Slowfy4LzoOCkf+d5VmwFuk2HiC+8b0+jGnoKk3ERxKRbhT5bxHni8ZH4zE
SL4nBYpnSpvDBdDVPMh1geoCyf75t6r5xWvqN8nvjETU0xSb+UE2ydmECB0+t1Eq7bspLJ7KqEBN
veqjgzKpyRliDwONgQTUHHyt+zIvq5UQ5RrxgWMIY53w1eigWJZglDmxUc+Q57Nc7SR6uFPjrZse
y7iGCspy8zVgxJVrKPxQSIRwdsn9obn48ay0ft/FcTvNRMPBpg6/Wms6dFeB7WIA8QHvQnojSfNC
yRmgH1Kog638nwCtC9eyuIM5rlA9JvH+/om5OSdL5p0UXFtXCc2ui1Q/lRgygMVgY4OKeiqNql65
ZVcTE1cAeAzFRMGNvAxZbXssEcOe5xMoywT8ZO5vIhkvYXZasBAaiQvdbtdYDW9MDZlih18kt6As
WoSWOolvI8xm8zxZ/4ey8+qNVEnD8C9CIodboOnkdrezxzfIPnOGnCnSr9+H2Zuxx7J1tNKuNpmm
qKovvaF2vFC0t3IZ//v18v11tpFE4Bm8F/kLJO0P10dvohFagk28FLJ0b0inOrfue+Oo19/s9N8/
9t3Bfv+g3/jtP7ZGNBh2bDWlcSnNzM2E5uZEtOzfom4DvYyCUMfRWGrdHMfxUkndpnYeMuMRs1MX
g6NJuok0Vrt66GYidRNtugxHk+9ki/9acL6yAYV8pacgH/ZxXKVJ3RSGiQEnpJLdgTiHpN7Xy/3Z
PjIQDcPdehXW+YhxiRJ9mXpwPutt3eM/5NKmJO341izsszdZad0wXbhVqKTfH0TTSSZZ68PoYmnj
cj1Yk3Gs6q6ovNLRg5r50aYMQ8utEz1D1x/kx4h2sVM5blFb4cFZNHIIuywfvn77vxvZ6yZg4Lz2
sJnVffxZdZ5VKAqz21boogYcgvmKk0n0a+Ntt5R7PnWpPJZxS0Kg0mj97403xJoZEQD/kaGtfFTk
KZRcSWgKRZfaNi+JLW81rVu8Sk8umVg2U6I+fv3CnwRnANkIVCE6YpEFfPgMjCEVNaw16QwaX9tR
l0fbuAYQMgDn+Cbd+B0r3h0wJjp/POsjqqnSCwKlnEaXBKbxeY6S/oAWZhHIrV6/MEdugdmYtefE
aGyOldltLRUlOXWWpjfbxMrctCsRtKgjHWNL7r9pPn6zEB8RUFZiNdnUsPAaFHrSOXV5Uov/DIRm
AcD9MRKl0fuXd72SopCTIdt+tqwc5JqZv3SNtHf0zv/6o36CK+H8qubK4GW4TeR5f7hw8pmiWCqw
OOxidALC3NOs9Klow58TYtdbhqlIbqaN42bDoHtZutRuSbHjRlWc+rXpGG6cjoavdWbvtlpResmg
WkewGk1QtfI3K//JjcNAHGaztkrT/CUIN6MXKzd1DL0I44dalo9K2l+lte7HMGJU/FG+XpxPLp4/
H/eRhabVzthmLSC+PDEwqx+MyFsS8S3bZ+0DftzsDN5AKcLaRtNnfes/okk7FeD1et4qnRFXXVSW
mX5UEiU7C9dfV6ZmahXkoMJ8ZoyhgghQx9f//qarKo6lQIL/2yQ7nexFayqmTmuFuYI8vu9gf9ay
J+lYTVu5tvBk/9AOLRq0vFUjss6yHCkbs7FHH7shjIxFIvywsuat0PrxlApssfM8e9Awv7mKJvCZ
X7/rJ5sIVDJ5CGz8T9STRmuS+yU0pTODiwC5v4M50AzKWtk3S+lGmYv+u9vsk33E4AZ2PBNdTsRH
7FbT0jdZ2lk5TwUTCkguOh0pWhnZi6zFTwxXfiaZsbMWKzBS2ZNr3N2U/koWob/Wy1+//ae/BQcO
uGzM57GTf7/ZlEyUQ1zm8UVn7OcqC9rBIre2Xz/k7xvSWQsAEB1UUYCWPzwkwVtEr5cW+NCo36VV
tB1iBc3y72bJnzwGaSomjIxv+bnOh8dEuBfTCDOxHc8U+VrJ4mkfdZp+CBfT/vfrN9LX/PT9IaWB
Tw/69+5Vkdt4v26jyMIwKxvjPPVa4eeF1kF/7UNX18Vy0iQMhxOoQLTS1F6+lrPaeR3kbjrGeVju
Lew+3KFjvAyALaN34SgvZGyoOyJfFO4UmUFHRpbDRKL/N9XL9LS0E4Zt4LGxfWmAO4bzct05Czj2
0s636hzXvp0lxS6ByOXFUE6vRC7T6LX79IQWmMTEuFsCE3myTRSZy6+sylOYBUl6ral1cq/UThK0
5KP7r1dpXYR3i0TJhOjKKqMBVvUvBD6oub4NLW2+NK3wliK8QzvTqxANVOhv9o590Yz4DjbqN5nJ
X3t6fSyulIwBoUuSEL3/NrVo604NlYWmcuTlwzUK3N8c4c9q2z+fsP6CP69oB9BtO6rLRTSKcC0J
8LHiSgvJbhO77VK94e/y9VL+tbfXd4I4obCOQCs/1jKj0agp47IFzkjshtjGKIMWiO9KwU8qJgBR
NrsaGA16IR92dd/KbWhY03KZW1p7WbGV+9i3IP0kreJ//UKffSTSZcZTAD8gtn6IcgLtp7oWPMoq
bLcPxVs8j9E3Afuzz2Rxt62GfRB+PiYzA9TENM/C6dI52o4GbLBEAoduxKhbuHjzuau+ATl8tIpY
0dgrHhSvK4LJmhu/3xiwtwq16qXpYmvNr7zss43uVIXf5o56FFkuHQm6/Tkd8fQYHYn+tTIj/A2C
fVch97rt68Q+LnG2fAOp/GSxkRFBBQZiO+Qjbd1df+xXh+wfpuM40Y/OlFMViuyiFPF/VDwF7rDS
cqGmME+lXfzx3JWCh+OUoZzjsHECkY/laZ7FcYnsILKTrWjG6r9SR6CLrK1BQhfyXiCO379XIZFe
NA0GBXmtCXTlwjGYpury9U79+xbjIStuD5AnIt8fh6mpVSXpKNfozERxinjk1jBPDme9S+oXMLDI
OP33dJ/34sKnTufuXKnO799rsWD0rJoA8OYd1TVmZ6L7q+2ycHz++t3+Sn6AaXBXQmXnotZAXL5/
EL5beRmJIbmEaebXku1XvQJHRd/GPba2S2R+cyL/XkvOh0YtB2iOYvUjTiPWp0Hr2mS+iEJ5kR3G
iobmKzotiSJewCNGfe4q9Ca3rZy+ff2qn10GPBM7oxVJS5H+/lULSR9n9ixHU4ar2mdD0Orhhmh4
kWVGaHKcPsxx+U2e8Nm1DVyPvId/gBP8sL66qPKydMb5ogzjUxynJ7GUqZvW8nc4sb81Arh5/nzS
+vp/HHFzsdsUruB8MezF8h19DG8mALq7nort6DSqvEVoUvXTiVFxrHtqLb7jjn76rlx8VKhYQxCs
3v+CbpCRl6rn+TItzd4o9NNszpWrdfU3Vd8nHxIxP0pGKiRkgT7W247V1EMUd8sldebSHTTjoa5z
JIjDH3Nn6+5iNZDIESb4evt88nYI6QGmoI1Gc+djl7RYCmVErnq5JBA/MI6wm5vIcuLD3FvfqZ18
ckg4JetlyX6lO7r+lD8+JaPGQRnCer4482TSfLUuwtDvNCP5R89WiypEl830Jh66zdev+EmUePfc
NTv447mtHANsaMV8WcrhZ9spu37drP/5GZCK0SVkMrDebR82yVBik9X0lnVJG5qczIBdp6dz8/VD
Ptkh75rLHx4SjTEJB8D9Sz3oD6l1i4asa8fSubShv0wB3hnfPPCTvAmAJvksdRRR6GMvLO3rME5K
FPFUKg94OImfjXBO6xRhxNa8+frtPus0miuQEi8IYNwwP95/J1wL50wrDetcZtmxMO51p3g2uz6w
NHHWdfhNA0CfsVJOZhN5aWTcR6X2Tfb2yWkwV/owgiBrTvExs9KjEY8gG5zL2DIEjpfwWR4FGo/i
vz+HIIENHTp8q5nhh1eV+2xmNqJZ5zGvY78T6rztlMF2GRaO26+X9ZNXAgmmruK8vBQ9pferqjWJ
ltl2bZz1Rdg/VSkbb/s20Xw7+VaW55NHQddRKf0RJiVT+rA/FVVEOa4s40Uk+uwlXbsNI/nFFuN3
Sfbf+5KDtkoMInjP/vxof9IzZCnKUQov7dh49gxgPGTKqTuQ7r9p/v99d/AkcG0A4RE4/mu2Odcg
PevJcS5z7uzaNNko1cPX3+fvW5En2NiJATOz/9ZpxkC8moHXOZea4jo0Bncpm50W0RxpAke7lFoQ
ltJ/Ptc883cezwqS0X7YfkXSMzHpy5B6iEhTvgzKq5SAn/nWVGP9Q+8rZVp9EIkIZ0CwaWW+33xC
hHVbFnlyoxidtWtmLB4yMD07HctBPwpF5MaoHAZfr+hvd5WPTwVFh0EO+npcKB9yhnrURdnEQ3ST
MZmykXLN3iwKWdN+7a3OdUjiV5c98PAFbuPLHORIONjoNmTRo24Nvp06Z67Tr3/U7wjw94/SVapQ
LnE20/ulWIxkkVtjim4w8tOcH+DeDeMKHT4MMADAI8nB3g2VxoX+xb/pl3wTVm9yVwRCdq74QEX5
yH/OpkA2hF8Xti+iOlXzrqlrL04sb4HmXeaQQPkbkRy5iqgowxpXhMgsI2CLsGE3MY9rgt9zuOI7
+u6qHvj350amilENouPrvfYxXgAbBKGZtNa5g0HiV2Ehe31TzttF7qNtnemh36ZR4y+LpJ3GQu28
WE/rbT2DUIoR9PQ7Bkz7AjSZW8uDvp1E+1iXowZMTbpu4oS1sgMtsp4scwHHpV9VZju4ZQ6Awurs
f0er9dW+Fn6q979aCMMHY+nKzahlfaDFbbxjmN7t27m+K6H8b6TYbNxl5J86mkfgHZNAUP56xaD0
frUMDbqBs+NS+e1SIv/tHNWvhD9cNtHucVtGsB5qTfmmr5eHqY1e1x8nRuM2wvOqzHv7pGT9HZCj
jM/QDV4slp1WJQc9Un9UqXnqh1nsh75cgOuBL227ynINlXGeiCODmSrqyV3aZ1fMefaV1L/lbbfT
ylp20cIFFGrC7SJU6a5lR3d9qN82Vq+6qeqgXGJuzUE8TWb82jUWuIshqPEySwSaiKMYbpZSnMcS
yF3vzM4m6rNzMotDtKJcJzV9MDLzJWTw0HVGgBWkz+hxzyTdBwHuKdlwrbf1GT0mVJ45w4PiPMyj
YXlKb4DGHcfWrWT9TRTOmR6xp0nhnb7Q1hFJcz8l6bOQaSzpffVUg5J09WpKgISYR+RMUhfQ0kbV
x8XXpt5mYpy+Jmlm/YyVBmG8/hxSunWa9hLLy16O4q01oMGc2MC65glUUDnhIka30F36SkaUrctu
4Q6ITZoph7lt96WshF5fIxA159MD0/VjjCqMZxYTok/1fhLzsxWR2POnvTSpHml0v8If+Tki+TWG
2nZp9OPQxnd1CcetXfaZk28RfB+8yhktz2xi3CWmuXWz0bnrh2xXxoVXqMinKyRpknVVKUBLB33f
1NEVMqZeislHPsZBVRfnts7uyR+DRa72g/qE4BzildpGqlp8OVJfWEWgSJZfqPFTni7X45JtHKU+
ynVyzOTiuCovk3R7tZTvG0CMZkR9AmYurd64cXyUApQ23awPQ+/TbfvSkwdto5XjvokVJLX2lWFt
5Dw6xvra07Q3mTD3UVpujFG6trLanxNto5caiVf9T2pUP5Bn27RVvIvjQkdqC7Bf0Vqp36q/lsTY
OJO27TPdXyZl09bVFfoh7miZt0pbYnkA3sRdzPaoFOHGKsyXSpce0KbyNHuiUWyW4AnScQf4DO0+
cJxxheLbIHW3zZg8JxHm8bRNFC+EJbKxae2jBLx34mWim9D+xBL2IHTxY5byZzNrXUkPH6e8umvZ
NmLSQDFrLipuMbjTBh14AMReI0eji+aR66Spt0wW98Dg2aMIIlSf+7iOwZvOP/P4eQRSuTTKrd2J
RyaAPLCd3pK07bB/g/0HqnZvxliLa03zb5dbHiYk+9Tq7sZ+OfQ4/jJM9ScNdQH2pBOqrt4YN5HU
3PS26ce5fBYAd2duMLkw/bTRQkY13UEm80RWLAAiNbhhm4AsLL2s6JEhv2HgeazS9EoJm1WYTPdQ
JNw6Q0e+3GBMip0xzQYPlX9c9dTF07L8rKX4c4PQn6b4KWUPhpb6NCs4QzDcdlXxKGdxiIIBiNiq
DnPfQc7NmGbPqODdIyQ+hf+MEUjR8TgCXoTHtuk7e9/qPZYWiHLxgk7/sy5GP9QBdDqgPtIexIfD
Irfs82ajcv+VUb3ROvvZHCfWW7lDgRZwSZjmrjUbV6mwdwiquZVi3KoqG61y53i8yibuH/ufNhUH
K082dQdIfZoWr1RNN59BsFtKD0q8uKrjENGCdGOIZ6zeOMhACqXH9c8YHZhChxuwMXGcYi+wStaY
3OdK7000ouTlKVSYX6QnPblZbwWNAciqIo8CIM4OnkD7oZfTXR2VD4bQNrbIfbnCFFc8rn2sHPuC
IRGHoZy9KjWutFR+o9bdDksCIHu03bqScWwgzyPNBDAuJ4ECIthxjIPJLzP7nxyKXQn2U5i9r/Ps
kvXsm/yQKsWPqRVAZ9tjHw9vGkFJzfW7sDB+lubkVxIgyt4sTmGTXMWowNhWeUxw8W6Gws/ixVtP
a9pYCLVHXg3FsJDl07gq1Ue16xjDEeHxmxpJpgXYSWEsoDvqxzK6q9OIZDQPj1KPlnxYjEE03hZq
zX7/p9GbXUhgXNLpBN/XhpIKAE5eJ4yhgeKukVYaWLLl1nBQqMj75zmpC19Voquws7wZ9IZrAEsX
pvWoFspRjIPkQunwdPQ0GSA9Z73GvKHeFla3lwv7qdJskogSVRB1a0H0Wpp2I3pUluzhvB6JOBm2
emec1ZwNPI3FeaiSW1qsWx18vZZoN5oq5W7RZT5Rd2KuVdpuUrTBFF/LyuvMOVm3ZdsxoW3yjUzM
Vnl5I7mJqqe0yg5mqL1mybBfenWrDUytl/mYIjwzOMrzkDpBNKVrIjJfWgXeAXgnVc9uCGoP+dgE
GTbWYZG8FZK8zVrLjZXJb2YYRnlOP7DezED/kXJZkhhPT/CuYbutTAlEpHwYMm1bYgduzKa3btqE
/bxeJiM3/tAAT4aq6+pd3yMD2B20Av8Tu7wudOFDpILKGTduapVbIUm3KUlgKW6sJd2UDqZ2Ffgi
dvr66yc9u3JKcdRqAnpqb00NipuQgH2Y0/RPp9Rnp5dOtpojP9MfGdL5cRwfJbpwqz3C+ptTGWGU
aj47xfBDzBY4cceNkjqQbGU3s4UA02+Ziu8lR5zTSX5rh7DfrG4JRRtty0YnjWkzzyqH2S2SeN+w
+NjLlnJ4tMnJghycNUyJp9CspqMlksTX7eGw1M2JdksgGfX4+3hj1YV2eeFacXfq8mYjqbHm2qHi
O+Hsh3LiLZ1juWB8lW09MWXsyuWAYYWXKkDbq0l9qZkb7/vBRnCSmGWsks4a8Ugqg16ru12cT4cw
GaerfNDqK61CqCClgEIfZdyoMEZ6RIJN3qMSN+u/gJ6/saTca/voOiwkTybiydK/sYIGY9rnD1Xj
PIPseJri7L40mh9cVAtybUkM/HICxqoP8Y/GqAMHhfs1XElLf5c19LBN8TwZxe2c2I8a1dOihyf0
ib2RRddEFZROd8ZR82LJ+JWqBnfp4ub8/0w52oRW7sfWcLXmWqNcgeMzyYFqWZX8zKzPmiLuFYJE
oWYPMVJqk5XXitvyI1KHA26MVu+m0vyzE6hqR+FrTvqeqdnT2MAlKCb4Q6ye15tqep/E0UHX+Okj
giXeoNLdcBAQPZOW7iZTxIprQWrS3Kpd7uVQuVL7+B9n1M5WLs9uBNgwU2voJwTjMHm1Q/vnJMtP
+JWzLlzOXSslGy3smHlNyXbsGBQ7RuKFhdBvmGJdJ11yTfPgmIfzQc2TKyYqnsL2FtAj51BD2x0Z
hD7mYqObfK2URuFb+MYzg2yb9AHVxNyLMyXQbYQEkng7Jcj9VPJ5GGm5xSo51jCjE9taHe2Hfqsm
CnY8wkxrT6Uht15dANWBdDhZeE8wRP2rLVZU0WtSyI9NZO7bSlzJzniHQdOmF1PQTd3GTi0p6HPD
xHukuUIGhVq59B1o/uyMAveyBGvzfvglyY0Xc49UyCvMpQ5/qtwn+sD+mn1NPDtEsbhRXKHkF924
CdVVIIs6pYGKgHfKVas8mXXvhb3uC4SGuBOMTvGrMt9JdnxyWmlfzNrBQod0DfaNYnI5NftM/gc3
75dYi45Uf0+AIu/jcAgkSc8w5CM7WTgSIRQjKcxIplQFQUVUohbnp26qB1sud1oYuR2A6QGHAdUU
r3ZEZ82SvKgvgjbMthbHpQMMAiIsSKb4sMjmgWi8Ll+RGVCgJvIk4Rd9tF+/4rrR1EIbkGs0NhUy
61HT/zOkiD44qr+GnTQG5oIunjE01/ikeKVUbcciDCaI7vIybUsz9SKj8+UYAb2s3FbOAj8qg6pi
QZtIOL+5emeRSjuTiZa0BdCOeyq0O9/uUHYkZqwruv719WmGUj40kXqwjMbwmjn0cnGzrqWmPNF8
9mrnp6ZQ8DBfq3tnv0acTi59pFx9/CgDiW8muA4b52fWDP7s4PjgkHqa9XFmvIhHWJ95yjCfYhlm
iclqhYscJM3Ecqbibqz6oHdesix6mIkabWfcxC3Cr9w+9yw9717qe9MZfVnXdlpWXUdyeFsQ8Qys
pPwh1EoXp9+3qTFpC847sP4PZgLxC9mOyU0zgy9QLLvKDq+Jh6sq8rqeHTpQmT1fZ0sSeVMUHpqF
uljYwzGVdaKiuJ0R0+zDxW/U1kdoa+OQ+JA5brJKB3o37tQc0DyozqLsgmIwPYhHh/VfrY6amYur
zzQ4O9HOSvttqS2BpqdPSbxyA2ySJzSg2NVgYoJkts9Lot+ugTTS4+sFHYnRuMkjY7+GFVTjqZdp
H1vtdtbqtzIZAtHNrBjJmI3A2ehsw9G6bVsDVOvk2+w4DGZdO73HucR1YI7Jc+9bAJZGZbrEVfE0
KkQXE+0p3r8OlaCSIDvm+a1aL2zW7jyxPnHGForKs4hNsITZVqmMX5zHyMwe0ni+jXtSHtoTgzLz
pIqy9TFU1A0lQGBz5MPyifnhDVhXpvrKDtEsfw0vQ34r2/Oe9usVA0m/C809/xPfkLSnVCpvy6nj
rsGhiOtBhP2rLqxXR+68hln1QlZTgq6IIIe39RwQsfapGK9qWKCJrd60/YldqtjJ9WrWWJrNYYnV
IBr0twwxMyXsdoPdIxABe9BcfoTSKlobysKD4oQy9XyI1I7qmU+SCzOQyvCgiGlvlQmd7WivJdmt
3NAQUJ7wLrhaIMilTXcpF9zJdbWSg6Ho40NfNOTzFKOdFF83oMgi5E3WdVwXqXfg8dWGCviJgzPj
cOok8WW0xJ5W9q88TC1PTrCRdXrUixGPg8yPoW2oIUQN1n/JUtubpvl2vdBg5jxNRoizLzkNdwYa
FHa9VZgneGlYB0SnnW7nfl0oD1mamQFCJYe1JJhYcpYJq/bryEw3gzTShur2c575Vd3uOC1+W4fd
Zv0jOdvLh+Z2mBG9bY3mcdDnl9SRIHwDCumcnQMWhU4hhbkSPtg0LAneZPJNHh/sNnmJp+mlbUyD
s59dxBLd5NzKSVcHallxV+k/nUTerN+Zgz/X2ZsMTXS00odVu7zgM3OdelzOntXAxlI1P4LlaZK2
LuO0U6C6GbwP21HKm2BOywD7IS/MBS3nYmt0YHCVxZeVdo/IPuV/d0o59U32VislRaeDoJwI6qW5
VHZ6GMLm1pqrNwdVmlZDa3vx67k7zUW0qev4MIj5zckqn8hIsO4ijma0W79hoY2eZj4qqbQZuMBG
43U90Eo3QlvTsp1jDZvFxsGLo8uCpEwMc5/zDA1I7Be98uwl20+/e37zJiO1T0bajWSHrtZ2V31s
b3QzujFEvK8zG9L0/GCQuWPisFmzVaDmnkQaPEr0WNB5zvR2b4+cLAuWQgyfda2epJJqxxkO8qQc
1lDFAkB4vU0WAGuc8JH/SqmoeyJO4DD84HJsimUbJnkgwup6NLNNpkVQ3uLnEOqxpU8P64vKiTiv
L5UV4/WIEHkJ8Y7/q03BHDEzETRtmRv5iTbdmKsYddaDYMxWnm1j/9CnevZtQQ+Y201aJK9LKFiE
4489FWWe8iLNRQnV1nOEfbPA/+xq8JeVZ/VW0GGeNZiIq2rTBhC5B1/V1eUs6GiNtWr1nKn4XiXP
UVRstTneZJF5SKxtPDeekMJD30/oAE67Xu8vzMlzBJDtX8acjF7YhYdkoBzTo/ulyx4Zm9whMn5d
6fnTrBUvjohe9ciYXXNufqGzvi/zxIQEXPxS+gI5v5T8kiOjNGqgFT30dYl7NO+Vq7g27wYxnC1R
HpWmu+2l/KTykoW+7Ewp1Gmb6qdBT18E3INeE7dr9FwDFPvk2Syda8Me37RSfiwcKfbTBLsyOrsX
zsi1voyvc2nts2l67HJtK5bpRzoXu3nUrlv+0hjZxwaFMm9OY8Nlr15FmnpLH2sXL/UumcRJGueX
ain89YJqIN6WvfW4pPNPBUNPN8/oNKpJfdLQaanm6UJOULilRYU5LDQF6/NSVHvdaM6RlrEWWkqn
wlA92kf7TsFVBVLlekQHU7ouqX6zJrk161p1M/RNXMNaRfL5q/pAoNJlEhGtIcW1ESkhkqT7AiOc
tB12raSxD9Fpz8BLek6VX81QsiX2T8N/o1gt5UPd3kxD0l0K0gdEpMlxFLLIrq1QwlwaaK9cMnSy
DmZuPfbGvKnG/kWV6ksylM9dMvucvZ/pov1Q+3ljj9lROOkln5TTYso3/0+RpNe6JtUeYrK8otsv
AvWGCVqAK6QafQGxNYp5L7VUD2NT+nFTPmAUdTac4XpU+jsnEj9KI9zBdbltivCU9/k/gh2L6nFA
ybeN4xwSTBM99rp0hTzivpLj2I8N3EjTSiXNH6JT0XTXth6/0Lb3K1PeFcl4MuUZDn4hXJVWVGcn
iltH6k/hDJMrZeqrmPsnNvIzkAXTjWP+2pCO/+YDZwapaXDqYfdmtFZId8e6XZPHglEOILq7ZaSB
tujxTbHk14kCwzPr9J0dhtv1jk6V9tdkD/clF25DDttIZDulLAdm5Dz1iRpMITMQrb9tFoww8h6I
zXwy62KntQ2ZQqXRoFd/OEZ5LdWOQfounxj9HLpFP0RYRdBflGIXY3dicQrpW8O7gPgIA17GSL53
kMhs43LbZiFKRY1vddGdkerPxlRdKUQKJGA8mQWGkZpA4rfjzaik3BX5LyXLQeQTROLR1Pw+NLdy
BuF80rCrpmITEt2QCj9KiECVNdzA0i2IL+F97jBnFr26Rz/6oDftIU/aOwDNnadF8r0chfdz3jwM
NK1cC3cvT8rMowUmJLHsAC2gn2oWoRHYBMLUY27a8L6h7wTm7tTOzp3aTEhzSPFdmuKL0qiZrytD
EGGGYOdDRDNgCVKKUBedpLsqFscaSnKuU7iN2maq8oDLZtt1vKiEqTcnrav0DWXzDiKEg55SdxJZ
drt+mG5tCkztXQ4Fw50pJCPbIlYLdTvPHRpzpMVG94C8y1Evijhwlpx2U28wqEF5Tk2t3TI526Ug
Naub8tA2kukKa1Zco8mfICNbMMra2pUmdc8po+dYZi9r/iMp/X2lwYqvSJ2tnPpDHe1/zS7SqVuX
ACF11rbTo40kGP1ZzTxvnDIuPUfPZRcVx6eGqKUWcGVzA9jwIrtU49uUijZULM+CmzAC6tCT+dYo
84dRVOdJcba2KTbRMOwsmZDX2xeIiM96Zv2Ai39dOW1QZ9WRDvhpmilntNJ8qBXdT0zx4NT1pdJ7
KgHmRa081pQpVumPQgnWPAPA4Z0s07pdDPoxCMAL9gNKEXyANLG5GuyT1DV3AyJdvShP1B2kLB0U
cKtLTk1anMSs7btOQ46OhVbRrHVVhQQ/4cJXkRpwa6IWLUuUAzTnEBYaecXGMkrNlbgghwo0ldX8
KHtli3OJgVdH7eoi2mdmvE0laoelmxsf5Dkd7ir0wmzcDXLCiLp2HLdcjLeQybC71J3NhJFeakIG
v36kxqk3NncTDfmrNDK9riW6hvmusbQU4z6Ls5cNPwZ9GL1ILUG+Ky9mJg6LXexjmqC2TA8l6W/U
js4VKhkDzMlica4mtW9gKbF8dROA4QoKYT9PUfmS1umOA3RVOtV56LoX0aPtW+R3Zdo/chWChECA
m1az7aUSXwv22k271glTfo4H9dDK804p6p/rjmQ2tyuc6AcFNu0D8xUcxQnzgHuwWkclj35Eg/wo
td2mQ76knsVDPTJA4kRf9aaMnkN6g1bcNR5hvZfqy0G3i2tT6lsCeU4l2LX3HfdZUkgn0ZYXqyNV
qkS0WagDxrS66sQ0+oqpuiisJF6tVvt+1n7NqrSTIAOjnUEgKv+11XajRVRpaUdbjlawwUBiigM7
a35JTdihd07vv8yKHdr3fpNn2yQrkF0ejg1GSYuk7mS1ua1k57Uq03hn68ZDF+YjMyV9M5XqHSH+
GK0xtamXN9VUduHvL5aKNxJQus+CySMIQESTyXgaoww0nGIxQWFMET38j6TzWG4cCYLoFyEC3lxJ
APSUKMqMdEHIzABoeG++fl9rT1rtzJBAm+rqrMysvHH+znqGYbJ3iM3pMJUTp0NR/mRdQRuWmf5a
On+9n4dblC4PjlX9lYlj73BPyyftVDuT2NBIq/dHo+m2ZLjfXrb6wh0Po6PdygHQXGEXNKI7dulQ
bhbbeai7HkAqChNOktQbHrV1og1FerIWOikpRWAryrno8wt6+OtKRk2tPpTrUgPoKEpjrw2ccHER
ASgpbIEizn245k/ycjQ4WFTP9Q9r8LEW2qWZ83/1qJ5E06gBuU297VZCnd1K+Ll8E0tykkOh19mx
oAcGSGETclfDvIZkfnW3S51Qkip9XR+Er0BmsNP1K2sxIInt9t47lP5qQQe5MpxxUwYUfcz4PVbd
U6lhXY3wVXXGi4qBDorxnSuKk57LYkb5Qo+AvWZoW3lXbhGQxE31OnT9dzEmz8ho9nPTvnQiPoka
vYTj6Vsc5T6nuEZbYqgnVfH+1al2nuq53RAHZn+JowdLgZ+i6NW9Hsmg2vpf0QhSz+mrV5nNnt62
Bcf8onMyKqDpOk5wm9IyJNRn35PU+td69nfSF591UQM51ErYmDFGQp1n+W5fnorVfHYV1YAbGIeu
Qy1/ELSX62moI7qfzKv/9KK70CjltmYU0uET7ugvcVdTdTcI7SVy7a+1KyZsl6FXVbr+xynS/Bdx
ztTsSe7TlXrDdhQWKpT62QRFxw9ppgrf/MyRLGcN6bd8kCZzT7G+SoxfbAd85bcy+eLm+ZPGOpwF
7W7TRjWpJl8s+ri1ph4YdqErpv2aNFAu+Ns/RaRujKK+9xS86qq7R1nzJ+ZK2jfTbTAB1Ecwkkpp
j1VTHZdkPMJUvrFHPuqoqs/y0DXTGVqEU4dkLL5Wa5Xf0QVq6xrVzzS2X+tsXuEmntx+3sZioZFH
VW/aiaNGDN+eyrU/j1yA0KiCR5AMfkLDspiQLLPmxFInTKeSwm+ExQIZInKsIfrKlBxjluUvrkPf
XUwHaLUk4VlWOke27bEQ+sGy0qeyq24jR43CaVJZ2nPa0+3ajULwKMC+7q820V9FiPhtjQwr0Fvx
OsEDmOrkZtfac6eu62dWjhfNbSl8dz/yubOGnFByX1uknFaaHU1RHXthPSR5HUgInEQG9N4ayRxx
3YYkvCvrcQnMWCb6Y/Fo280HzVAxVdH3hlvsShUfDdVqt/Cnxk0ctwfhTrRxLb7l06qVfVJM+nct
2XlU9KMMue1YX9R++pdaBX48dZ6/9iWf60VvpOM8fRPyPPCgjB+3VCkgFhTy8crpDfKJ2KMuL1RK
nWl31UiXJ5EYh6JDk56KIIrdjWySBlCK9itXnzBMOqbaeKpwHhN9uStGemn1i3K1u/FDx/4UX8OP
TM+fHHcFH9AA0t1+Y3DgKqRCKmF5I8MkFpF+XC6ur8/UwBAdnpcVEzCgh0pNg1LBdQgEtKP24/40
lvdIUxQgz+w+gTykGY2NuOd3ZbXlGAGANYjYlKPH6jOuV4BIR9zzXH3Mcko9q0eKHxmhjCStwXYz
vZ88tgvfjUnS0sZ8d2n0u5kIbeQiwapHFDvbXVsy/YkS5ioEHm4WyjL8ccGoDRCVbenaxjZ2k+9y
ZPA62gAok34eVrYg6wrB/KNSuA9ZUp+QSiCwFmLjxoXw6S//0ChNQNeHsO8hLmgTV6es++RisE9b
ANxUfc+nSmayZDSwfgBRMsfdTYRMJEkcvD/6gKmWFuRoheknUfB4yI19eR8Z8ic5znJNSvhVpaIF
SARmCYBQ7FIbqBu21Nw8S9BMhnAgeJe6Q+7E+wxbOZIkVsLw4njvWoQhmbbskq7b5TAfdPeTatw4
49uDWRNfVE3jxqMAuk6GXw09Xl/iqibeezOCHZCRLfhIrtVDn7YnbFoR1Aw7ymEGsSPBgBiiykWi
KxJ4k83Y6bxt4BKncQBQekmjdJ8XEESyqGk2Vh9qtuLTmfKQ50QzSAte7Z3b+gk3t6N8q9gcXuO5
AzxMtnE0HaP6WjTKaV6Mi1xqtLVhFQzjduyoJdoXljrtAGnYvZl0QGqlCXWDflCahFP8maoU3+hy
1kY9t2T7t806w+Gbs+4X2tPQOgcc9ilB/Gk5NSyas/OZMnHIEpq2UpcrTH3fautVX8ezloIvZE9e
mT1TmnyKq7HazI4ZrOUZ2ycULPLLPLqsD5PNIGvUZ4ctBJC1dyjMUmyvHQoX8EN4lklt/ZwCKvcc
Q7/0ZevTfKkcSs5M5WaL5LAaKxkm9wQR7du4rynnFem2hxNU6CD8j0ZqfpRG46sk16WB2H3YS6yK
Y9txoJB9NsURc52eK9TAAUG0ps9MjRtUCbqRAnbV9YE/MeflgS7xT2X6IhkDyuBtCyd0Es03+zC2
uY/z21TsOhZKNz0Twp7kQDmpueChrQZ1au0Kt9wvLAlGTrfoWOaEKgtOPhdPWlp/JXGFr5ILy+Fy
vhTOfcr7K1S8rQAtGLpp56r5bmp1cSiNzHcwmJdJpVz6/ZTfnNoImtXZ5Op3qbNHsgv7yHFm3wSM
6CnGdOXkt81XrDv4yf6OQtX9w0ZsTNyN3B3045Zbb6E2IDH4HpzfsGFzDnsemRVLus5Q2X3/SNO8
H+SGAX9E6f2FH4n5oCtaBgGh4OqysvQ4Bgz3yKvJknNWv8lVKVi47AK+fQAnjAjoevkgtz//BynM
//9S+aB0kLGc1Ougsg10uEj3Uvby5oy1mzYkxIcYnG3lBUMOADRSOaUl3KZcjoslwmaCNwgmFK/H
UlGe5dlelRCCy+iUwRwpReF7QM98rTwT+/xphKTCs1TedyzMTRHZAWGDYZQQMiuLgiX7H15rKmVB
611WayS/wen+1oW16UBU2MMyvstf7W45FcVBacqDYfxjES44Iyrus9GJcIJ6NrrxjmsxqNlbsn7J
tDbv7Bu4N8/j8oLx/IdvZ1TlSMqrXupBLWVxMppm+l0qnxg1bW1BC1/+wCOV6KVRDBUoWR5aiTER
LFC9doKVvoKscCYvUxrfK7SrXUcox5/K+tAs0y1OvxtPDVy7/jd2p7R/gx0aIBC+oKT2eX32SANt
Uv7f3yGen1o2JbWvA1uYg+Vxko3QiBcMUOPQ2hxyW63ErwiIA/pqbkyHwWGQyzf+Av9RyXhahqzI
vUS4xQrIDoG3gRvKiuRtF+WDki+/8PkycBqLuZXnBG+OgjhAvhGwBnlQh8VaUluznBfMhXxvSk/s
qG6Jf/H1lp//L1p2tnw+bbZ3Lsc6EcwW2Smrkq983aXDSylL7uaDOfxRvHXT0OFG/vwNytyvzfFd
Zo2WPV8G5tgt7zwaMz26fzkaZNlZ1XatroVL12y0JKHA/kkNxG8V/MdXc5/MGGAyLnBKsNFcIDW/
5thREjQWqgR8hHzgwqnevDreyzA8guBaXStjj/kqcf2sjDeKTQ2H8YBT7R3SdNnxS0FKwmga1q0E
BNbTAQLmsnWcVwVeiEYfT7mFO2KQLJ9ZRNNlcMLMCZtyCBpDbmeGa7SXDVMsl0cW4gwI2hniWLqx
vXf2hJbesuFFrkH5j2SgYlfKs1fFg6/ogdEmwU98p4Y/kuQlA9HUwQQlbDbiR/4DGQ7kElc+EtIn
xk7GdPmeRAHZdzZ/ov65UfJ4X3rfhriwV+LxhWOOgPH//PGsNlm4ZtB6ga26rNNG542iTv0FQGoS
9UXzrcHcVhETynjn9VvlDjv5t1z2ELVnpgL+Kp8UT+bzGLF7B5alTvkeghSP11RRYIyAgMk1Wdet
LGoz1oLPwpA7A+9QIHtyTP8fuiKj2ckbnCI8+IHrRs0EVkF/XFD0uHm28vhozxAz8ie+UPEggTMJ
OnRGZpuBtobel8OpS09AEvXHfoURo3K9IqQwQEQ9dgV7YBKYLBYnPCSDAmhuIaA2mnlcYvWQpDva
5mxM5VVXMN5gPXEg51SxMpYAu5blIYhTvQriwGLubOPCdprj5kPe9yeqfIxtvzzI9ff/TrNuGTwj
MXxqpOKmshPJF+FzmJUwK5qgqXH1L6kYQxFPIOCho62o/yuvvI/g/pbN6hFnepjZ1zTrAlkXlaMr
FkAB/sZwzKbMZzQizvyCTgi9bly6mct7/S6jvlyxqF6Jok9TVFw7tAweSWnXu4ci/vTiMCbKdVzL
5E7iyZfVg7nDSo1dvxlXTPGGwFJeZYMMkoO5mHdW+2kZ1LTqv/+Pxv9v2df91SP1IwbIr8umE7YL
7H1oDmcloX2B5e1kzJFpnrx0ZXYmsyM+gnsi16RWprzY7y57J7oCWyb48Fr9D6P9u0GjqxDrC8FB
foaO/EIl3Gf2E8SJrnm3rNsQnevS3P5+RcF1kbQpZTmvYvRpyCYzoJLwE8eeL/dsZv8I3T7j7yPz
A/anJ8G65bWen8j15L1ixWKAzr6nWC7Uyj3qDdi14t771QuYShe2htxqcnGxPjOORln6lxuYxamq
4oS4cafYL0p9rRlZew1J1y4DVI6odyHrp8iPZGsu57KWN/nUg46vDaNXsffll5bzk97LxvIeiSBh
g5bL727M0CQnI9Z3BOqcUGDS5YPlpw0ZVWH1N13RVhsWd/RH0/+IoQosCKPyMw2jvBtdg+uz+mgw
f3VxpAnsqYCOolXeKQfgKJWYDt72F0UsiJjzTKAcMSZQSuUV2717pjw7U0sTX/uhnewXFip91Tdj
+qpSrNW9JFxAEVmT8pxE1sI0rRt5PPTg56a8/HNzZIXJTKNRrzIpkpGFNETGNl7CxiF67hpE5cjY
BwXxAhLlZNjklfZGaepp0i8zvaZH8jZ6k4ZG+cC8RwBGXaF9szQ6uEJqXsi92e8FJ7q5RtScuWwX
w5Xw8vssKhnHKR7jd9AGIPTsDVVQKFEzzAyDoYH1r4aL/maMmBuBFKP7+d1B7OFmeUtLAyajue+c
4ihDX9fMhG8Zedgb7GnagLM2GvLjJDZ3xbRAJa028FadfnW2NWMht29kef9GJ33Qqa9yN4GlWevz
lk7dYSOAQ2rcUEiDE326yRzYAaqODWuv9nJ19pZ5bTJIsI3YycPEZTGRVmpDc5af1S8f1vBHhgA1
tnZixFb6Lg8Ui8O0xZSZh9V7bvSk0fwrmXnIoyMfPj2qkHW5J3B+6dNFbcsrtLbXEvyEa03gNdFh
kHQGLbktqvHJGLH+eCLOrEYSBskOe1qocjAxdzxIbHa7qH6GMCSzbr6Vo5QZFt5Tp4YOlBmDnPIX
/h72MmSO03xbq+Ps/qmH5IFzPq3eLDRJ8sP5xBzAP230E5+lOtUusuILj4DYutxoSH9If2byaoum
wCYRvZ6T81SMlIhMB9xYfj0o7wVn74282C+Ve85ocsvzyCyfCKPNy0GGaD6e335DCIvjNyAyrR4N
wlGzpHhey9DRDz/2rCL3/BrclouwphLEuk0UE82XM942HFoKuIUuM1wj7b/liAiZli/kJxGVz5ly
Ed9DuQ6UNKam1/tyjaEVuFNElwOmYD3NDw7snFuVsJtPFq2cO+lj+hnZrNKePPT/YZDhdu6qfRKX
fxq6IzPukglDTCVSF1UVyhdh+cPEJ7mOzQd5+8qcfocJewTIIGSkFZz8ik6GSJWizsOsp7HiN8el
vKewtlVuo4Q5LgOkRVX2xUKPGQ+yavw5t3Up35VpL+cPynqPU1HveV8Bx3njLtUryVCZfTFjUQ0w
1xZ/Ut6gI28s9oqpv/Rmsa2hJ7ocV1Ft7SsEGrys4C/J52KNQSD86erlpXCri1WWgQbbeB5Y4N5V
vioty/20+2htL4A+WM5tMHsEJwLMCkQ/qNl54V7OaNCcUWIJ+5rrCpEIsORbRmQG9zeZy1lwYNm/
D2rSI0QPPU54ZlN+Z2fT2Vwls+f+KpOlQqgcu64v8+sUpFCGNeodCSVilTsSTNkUyZNMPH7HX72W
0q22vJvDbbBBf3T7UOvjX8jiMahuE2TrNMAebCpIyMOjq4svtYDHnxfHFYDFWiCs9uhiEm55daPJ
zmdHD98zFBpbLHGgV6mLucHWGS6n5ApAJmhSYDYVCFfqra6idzjCdTPed3ZLpUEd7rriXMcZ7bRR
KtwFrUdhopVYa5joNaSmBGrVgqF+xS7GWHFgBElRICBahfpVls1LW1KAVyuXuowFIkQigxKtIy7U
kHJSMwkgFu9hFN4Wt/b7pTobPfsucQQmTeUy+2ta1IelaQ9rlvzFJkIJII6Zp06lyC1bCSN88L6S
qXhc0xnGYI+Ux0ncW1pTj8uhfkPvVDSEXCCnSaR+0E4aZR54d9DDPLmjT/lbupXksXlOQPOr8VEH
INzC/KFLTNr9pQ9st6l4sXudA69bwDjY+i8bMVMUxJQk2sRutJxcKk5bvGEBjiAt4Huvk94UI81X
Z2s/rNFtTV0aG04PDRoImDHFu9Wt8xGrJ6AnmpOUaRo4q/GvbCI3LMr4PYmrhZI/8i9rJhtW7UVA
NlNueoRyBIj7COFOAwTGLWcpj14aoakaog9rKSALm8O8Fbhcbu1WtQJzWT+qSONqnbfboYnh96so
ZJSlROfpYMRaTmI5TzrtkZ35VW1mLjQiOSYWHYCA1lHXVe17FYHSz4Z1pDEp4oK4eRyXZjgVUVyj
hKGyt0+V3nnMkvJIF3OxmyHvw4pbUVFodkoEFAil1NnlRoDeH8A+3Sw6QlNVid4KF7lTXMf/7Jzg
ZUx4vMlSWGNSzctSi5qqN+2GNrumqUJDmjW7upP62vPeVu096iZtA+qmch9wEr+VICNXxSyfgZAP
w9IeJriboTVMR7MwriYlEd+1zIPWzFcVzdoVOFUPel5lO9lLaPbEEmAFxwcnfGx6W2bzU3xHIbge
10Vbzq0FpKdVdAFAw4+/PlsTVSfSgS5tN8tcGVxEe/joS2wHXuJM50Efy5OOQtKn6BEDsjTNSe08
qmTdRNMhR9PCIh69bTo0n0paf8uWQH6tOy+pOQKhZARuw6t+tJWzf4MjdUxn+zH6u6AF8dXUyfqN
ht/PZ2bm1R8etQ5HYyQtndqi241tGZ+WggISUkgzCUtI+js9cansOrZx9SqhHlLm4xDZjhGyUU2J
cov9TE/Zu9ITRaTb/FJrfhPBzhvsMx17bQzfV+PQe92+6fGMc7y9CqpbFfl1KUmsoAEdVR3uImWa
0BiGns6z6hd9WN8aSIM2dv2q4LCxZtGx6ACBKZ1kN92CU+uarQUs64azsQw+ZBREVM7IPrYIG6L0
zplBHVpQdugzldQNekZAZxDxrEOnDRuteM6zEQpyWe5dFe1YHn9UTUevmiy7FxnnczQQ7zN9MXYd
u661ivex7qQ3fwY9syu3ZsTFv0Z2W7jL4zA6ID2Qr5MGOu9qkSJbw+OiiUdbMa2NANPMqgigmat/
lIznPLH/pYgrTYoCJln5Mjv31VYCPKEvWCXCPYUgAiXTAgishisQiqA435QGcsMWCSGcL7h8gEc+
tfmnJrVfRdw/WunoWx3hSp/OQKmkGmCVnXlwCxFktRWKymWbZurFXjT41ct8KeYZdkHEuUrh9CCf
pKUg4ozR1YRaz2LZ0ifttTJVyKxivknRbaxTM5usPYP1B9sOOEBET3WulK3jNZ8DMgAdX1KtKh70
dFWQ9KiwkeOYFpfdY5bR1dczsyCuAPWM1EXJFtX4eUnGfekd2jXZj5V+AnJ9QAURuGv+KGzznzV6
UjFGy+K1zB91DP38KhM2RDOBJzEOroqKP6pe6RD1aarkaOFAHavmigiYEiOxtd6hxl/1qULcXCRv
qXDvbZMg9gWH2ZP/XjLXaXzDcXbRnId0xAk0xs8s26fFLW6Vlh474dxp5KrwFzzq93r1pahFDjCB
YS6+Rxj1G1x0KeloWhRyWIUWHV1jznADOsEI1Uqf7FuRau/Ytzi+kzuc6Ynlhb0B2wMh1hy0XlZs
XKP4h7/3TVebXdqOKoo/G1BesbexUr+npfY+qvZXTqNP2sWsfzsKDPXU0c9hfW9q5aHPtDejBdV0
y34PoQRq7MCVqnKu+dQDQcHQ9IDG8j5G/6sPaCGLEGNFuA/a15j1HEkRPILCPgu7D/D0eNPFHNhG
/rYqJUU8Jb5H43JymjGWF3qKAvbMfaShQG30xnWJ5jNl1VcOjq/Goe+CumQInazxG4p2GE0Jq0l5
mXIBzYwsYkyMBoltk5CyQrdNV/tZm6ezZiDHtqP+SUu0T3VtLoaZXSJs/jdjXWF5CMYwdu6TU7pv
ozJ3mzlmVVt5N+7n1ct9bPsDzUp3dCp/F7OxUpRDAmRnarsZZvPDqLq9lfZb2Izaxiyy56ymht63
pbrvZskdFF4SDFwThrT8tCOt4Lo4+0bRPY4WaYSZmwME9nmfL9F9XlLAg6qzN4UimzPpE+o9avQd
PFHFk61E4ifdjR4dfXnlsH5uMudU9lxuTWt9sNSKe2srXqhg0SObRkDojRiAgi1PmlPOBSCLR1/s
1dxpxhp0Ghg0cs5cFU+0rz1aMkHMYqzMULQDVHT2XS+9Iw1mPuG1Z9t67rqNU3MNGRP16Cb5TSXA
tEkewoW9zGI9N677PdPMglv5vI815QAnpju3U3Lo6zkLNCV+Gfrpdam0IhA45kD/mliYqrlpRnGk
BhtGi7KHZJBSKDV8R/obOnMNNaQhhc8C2fooR1+0QTx6ni3n1hQlnIV1mrYrWdgmIYyrC9cSfQjJ
2w8txHFlrN+HiV7IPReVAW13O64UuLQuXG3np5nIQDUVfZHWp09FU59T1QC4LJVLZSBJp0e2q1FV
6QUcG2cR69bSG98SzitOaJuxbw4NrcJwH0gRMpLJjXyTUmpPGaUic9Bo2ZrU2wJkBI1jBMuOKNca
TzpfFKBxZa6dKFiwO9sko/OCNHvnlbNsKoQqAf0VYuDiCXbKubbbV+LGHslIAKvz0QQ+dmg/kmji
WMw67bqzlqtbdYywZsAqgtKEWvsVuqIk666l5X2VzvzlNTVkejYp5LLrmrkvbSIASsACcntX1w6k
vxIFivuiVPp27Zsnmg+acClw30DKUWqQqxRjj5H2Uz4iGLcEOWtNDypTOykWtohQsNHtPyUL8I6M
5yX6m04mpHKPOqzsJSf1sxf1zc2WH5rCPCX1ROs97dHS613DBTVurVetTA6ZOz5V+XSO1vm5c/k9
886mN7K8p6nyo7W9pHNLwy+ctc3Sob6YzifZp42F+V3Qr6oU07V19KOSj/cGbhGOOH4z6aRfpMCh
WDCXjKOSikwRJqp7LMv0C7xiOzis3VGNKW0TWcjch0y6kSiSMARBBooffQp2sFF9GGUHip/fckJ0
qIuunuob5M4oi+ccwvj0QYfxB8sYQ3b82dPzCBIHppGKSiWhDyytgaIRn6jGksNTk0kNB0KR+2Cg
mCSVpmChnYwko/GPu0tEdB1Bt1Wt/naG+VKSgM8ljY7STHnvNefocfdBLi+CdYyO3ZSctMkBIvIO
8g/HwaERkpPsakAL1GbhasWhA5G+jQU0IYQNVc3UGUe56DThPDbJEi5rcilc/UNDSkErqmc5WHRD
AWZmBzaJDV+qnA/GREMicw7yDFgD4EHvowNc9ASNlfcHs+TbCo4irMlHerZxs+zRdkCKV+2ok2Y4
jXUEFHgByiciabA1k71a18Q763m29CcBWRaFDuI6Kr+jRPSBBPO8fTHyIhwJYb2dh1JrXhJNR4gO
YLFtNoT0lqI0iHJWitwBGyxSELwbA71/dWpzl+qcvtjAb1YNqSEXyX7u4QDCs4POvc+BmrmP7OXJ
ggGhH0VwiNQJdIbYwXfkWfbhNPpBJ1N3OPp1umK0qX1H3DBy155/Usc70j61C+dx3WPr5M9tQoKb
HXO1e8phWXljJYX5YAlaccVrAoUd6Gk7HUifT4trB6rLums65MultuOG68vv1TR5h05OM7cz1JAj
DdIQY9jp1hiMXWM38cao0GB56V4fknvfxBGKM+qqRnSohdTT50NLb6up3JRihKTjhRjaAT+pFBAw
VBgjxe8k6TUpuG+6dMozEbTMNMXQmJGFmXHQltC3+bkcqgNK9RcZQRo22GBQzGWUmyU+O92Kbjjz
6ZC2swDu1jy9LyCUBhco2zY+rJVRU6fyOiLwjtRx13JJ1Nx6O6dt0NUQboBkHTowmdzO8xJyAMtE
7pZpJNvSh53XRuxdlSIJNVycOTc0LeGkjadzV7sopUrSaweIROcLO7iyGanqpomsW20vh6XvX/G9
sEykvTLO9cZ6tQmh8iGcVtZC8wOeOOe1Sl7THqMckb+4pL8uhEB6lG9nJwXCad+bhiPHpRua6C1a
iKR4SQBWA04Z6CqRDM9YKDBrhZLTBFgY6catWwpW08IxwPxb2IEgLh1/5lZz4axkVzMdWnkQvlAO
CuSweDSCyJP1gXvFMTFL+4ivIKwYTgq28qvBPXys85daAvQLXFZuJ8mgvtVwilJAdtWh+DsoxQM3
2Ld8ZXwIy1PFi1jWX2xfN+rQnnIrUolhYkfjIRKm8dbGSgz5kGGADC2aFjAGxriCbDoxXxA6jzi4
VGFCL6QBw4gV/QGzowZof7YyJKyELAcJuhjbS1MpezTtGFgwTQgscIPCnAJLBwv9j80UWdo5ZgV2
unFqLJsLPA9smF4M8QkHgWU694yk2pFVrS+xl9xG9JFTXp0t6k90bei4DUZYr7iCtmvtNobD1v+w
u5Er6G4boINLNhQ+WNTGDlutIyXq0ZBXHcgHoOH9TLJtW2GXaAfXGD5mNz0J9LbSQsJdbzYMlN78
G9nL0ZnyL6OnjLks9nE2+7c+X4/w+jCiqu0XGSaruUd4osFNmc96hjM+XU0sTn23sU6CFEhNG18e
I3P9Xg3aH1q7bOwpRbwETbMdnMBgsSbJXZ31o8XtyCWaQDp57LnFDBII7EMzbo89rc4GCNNmm94n
u3jMYH3bBUQbiA8EWN67og8ed+rHuUa7WQ0Xmw+b7DeP6FgPlLBIYOXUyVZqWHSNtAi3uuXYimjT
KSQSY32UMGLHTUv+5NZzd/R0n+b6Y5/a1BuuRv9TVbqf1l6ICXmQQM1eRfZQpjy4UR00/V2mEajZ
Zd6Kgrt+melXiKvTloSassJnirDEsC/j8tDDI2XOOobFmcZATk0lJgrAgz8M7R8ZQJHk+3H3IcOn
/OMMD9QO26yJA0oe5NlwS9X4j7G0/+L+jdIAmfM2A1nTpOaUBA9Em3KSTt9NezJPg1aTEs33Pk8/
V9yU1869G4m4pwW+ZIx0hqN7C9zaoFJGEQKRZwx4CUFqJduNzpBD4wo4nbghO8bNbHjYp7tZCLgy
9HikGrIq643YQkk7gz7S228Jvey09CrPtlktDqihwsZqXurWeDdchBUY56jNEuBH4RcdDLI49pcJ
/xFXC0xsyinPzvnJHIx9NNd7kwpzDAUsGorb2HaPKxtYLGOIW9dp4TBvuV3FaXX3HH4vHJ+yWDgL
82ivL5P2Cbq35Ydn9rDViyCv8Wuzbh3TosewEapDqUevnjuidfLmrRchWdQLT6rxTzYdI6N83VO/
PS7qyBUHhNkhN5yX5Ki50dmtinIjr6Ra6x1NbxgpSL6lEW5m2JLSshhgPiMcxm9ZAzW+andrX1Cw
wksFizq57cvUuBjIDuXs1w7ORctDvsacgWTcSIQVyIdZGYVkWoeMlNPgQLA5ieRkm9oC0PHTUSDV
JTvIOuXAHzl/YnCLTjCSiMG+5lXusG+xiKuW4vYPxdMwbz2tvqe68gvYfDH5gmy3aCU3xoUzhIM2
2s2yZxibi/ZLIwUGuDx7eRx2POMiRfUUBFh7qYt30Ng9a4S/lEXLWjT58ohef9HAG0N/GDGuMthQ
Exb/3ryTj5pEU4A2UK4THGa4RCLqskw3yHu0vcjse4/LFK53JeGTaTL4J0Z6a9b2oRPKToZZjw/P
yfnWJLnQaxfsF90MgB6vtym8Hzlv8tAtneVJ01w4c1YoX9kreG2M2Jh4mSV5gFMJ2Rh2FVD04w1P
z5/I6eNH5mZ7zIk1SdbgpVXcDgbz7zhInV7+PDKH9opR5aBgskZNQUcUbKZBak3bQiA71vdyYqa8
5VUuHTuLfAi7F4cj+zCKyJfwozzGB4J549EcyP5bt8uWw+XYLP3GbUxwzpfFc37LNAigCHb1mm4X
bAFdbmCip38VyTbETFL0mgpHPn3n0O7if/3IZbF464luNam/3OJQWWbtU97HujHFiXIJCkJGa9Bf
lneza/MBbldiUotIYti9ta9TrogwfZDbJAEInIecJrPJlYZocHYg6klOEcuDBSjzt2QyuQF8mTNk
CT5Q8ZpwYISq1djKlWJa54RankxxOuh9Jah2ZGU4lKTb3+yrgdhTAUEg+1nfsHWsQDaBKpG5mz4H
G6/urlLlLIUH71HFjZ05V8CLgPW05XEs8SBkv7uZuTctWvh6PwNwo27dBve7q6rfXMrk8Bzdb044
GgERtKPABAz99U2qlpuWCb/AgkwnG5vIXJf2CwwqNASdLjUznAzqO3V2UnKU/V1M2zQJKLrYd/QX
OdwG0Dpf1w1cjEZvNy5H1rFhujsjp+Zu9TuFjVIs2k4m+DKF1bzx0BFMBf6UFYkM+2vTU2/zEu5w
rFD4Dhw5az3+zXGIkAu0bKBWN3u5wgd8HztmF0+q7SwkyPiTj8rDKvelYgP1YZIIIjSRVaq9AlG/
3/EvE854BtPL0l0bLf/xdF7bjSNLs34irAWAsLcSKYryXt19g9WSZuC9x9OfL7jnPzejHhkQKFSl
iYyMzCjaIh/TrK+Gkf1VwNkFdOvW1U3qgDkYlGPi3U1OEEQdfN8h/2TCpDVxH2zLmEYNRCkuMdUV
an9xNSHEYN/KMjFYirddkXiTaB6ajVm3bHpFz9vmQsobPobZPNSk0nqrlX9NzXMoVgZevTcLAlGl
Sa/PfDmkIPYdbdzGse3i54D+zDjNTowhkBQYdqosp1+ONxzd4K9ylVLek/EEhHP7pqNsTNVGOUPj
ld3lgAMMKgaabd59TdLn00yboEgzM/yNhoGz9dhR7Z9tGrL85poWz9eCjER3PRATBD6heLtdt4QS
LhNE0zi8JrM8IPX3aeweba+76w3K8O3ukFTNrf5Mb8xDBsNMvuDFPzKtlg5iEmTWxXM2ifHHKA3J
yBaETB1UQf2FIJ4qDq+sillCmFL3Lpj7SzuZDy4RtfwFae8D1dYRo1rR7rDSHny22MHyiLfTqYxg
+oWExVnr/dNRspUjcPP1boyutLEwA5X3Q5/lJYOKKZyRPrrrcxqgX0DksAvLR73z0akvG0L3Co1B
y3lOURFTOlmrG5RGv6ckZFKKQV1TOxKxnYt+zr/RKjrmmNGqKU99vRwTG5kJzCdtWylHpaRfVSbS
jKnGssf0Od1ywjnlnn8YyxtsfM9CbA1zjumGqL33HeFs2uQENNBohh+BEpzfhVhephpBw9rKTh6k
HlkRdl7MS6WqbcUfuLALl/cweV8JAAy3dv48YpSGuEuWk5FYZ43V0fpL2BQjbkMp4YLtZLu0fSE6
VJGi3WlRiuT86awDTY8HhZhVBIN6dJ5CxLfkLvTxHPh6/FaAXdIaTVngvH2YY7HXAy8U4DymAoeA
XM74oJAhrj9oUyWwfWhI4OX7jJj2Ba0+Fl1vlbBeiemQ10eMCz6Jb7ChbDApIkqIghM+5f/cnyyx
QRN1gQwAD47S92VKl4xnz1fSiMUK2vM/HTs4t16iInxUSMf1lMNOxJU1TCU8FTdVQ0te4dDKFcjP
6rZ1WvCr+HBtqZpxEriaipaMPDePDUfKtj4nzCK2W45V25ODsdtoOMLqoFIDJWm+NKG46GAGyBfK
aq58fymh/3E6oh5VkwYVFYhvoL8hQVaZf8nFYG+U5PdwBnSykpqalfVSVuH7RuVePo09LWeroEiR
MEjMwUl+65O0N3i7G9GET6jJ7SFgconl8cmLFCMTw7DtFKOwo3g8y2MYe/DEswoOsElP9CEx73gm
o/I5LqxZ4KxXnunc09T+Ofm0pk8jw+qN04LUhOX/Inv0L9hC5CUp9P/NOiz59lBNxls00y4NvQYy
34UBUIluI4yur7gtoJZsh5rCfW8Tjec0qLKfcC6zvGdoXnYsV2/Dao2HHzDH8DJszXffHW9D1o1Z
wIcU5+2iJEjHGP3yNDJsFe89RLCzYqxdcs4jyKmpws8Hn/UPCbvRGNhBnTYPywTVd/e18/kQ8h2L
0udK1B540xVEJezl9CjarhXmx2oyDzosBVs+s4tPDRNUsLaIk5U/o5j6NJo11NPSuFVUuIs/tim9
j/sYl79cu51/k+1o/ObF6gQqnPEjHAKUAISc4VxYyqehtnknG1fuVI9E1JRpCW+G17rxbnVAOKJV
O56zByU3FkMU3bY9YIx2Y37UsHSfEIltsUuTa92pS0Q7UwuNIudyAgIHMKJ1kmqp+wM9UQmQTEJa
/lQ2LH3bPy689VqU0HK9wiYgJqlT3afZ0d/V+2BzX9lEOrNsKdpQjqhM3CvRcIaj6T53HUQaql5m
Qi9OGm+0iiG55prt7VQ3TJaiWgMnp+NcowxKxYJYuKrsxwR+6Ox313W7u0M7CLZCD/egWjmC3bUc
bemmyPZlx9VAjRl0OO2Btvrdcmn6quLQQYZ/CVzvpccRxJH/CKYjalpzOU7DXZ0XT22fPiqm8zSp
3NwhgOQ9NCjZzmHze7G7l241gFbTR7Ke3wnnIeitW6813j0obkqAtQr+bvgbRfWxz4j82jV/MCBX
7ZrvcPA/h4YeeW9u/4I1+8j8MNg99zr3kDRWvK9Qkek6XLrj9ZAcx0eGFd9CeLyw5hlMcndXzf0d
m/emQhHVcsznDHScGQJ3fp7e4Ay3CCXREZhae0ClyBDEWxvWRpJHeZoD+FZk6Wc+tiR/xh0yWSjG
Gdd0Od+YdXxO3xX4riSqivQ5MylZbpyYQEhpqga4ve+vD0kaPFWO+2tcw7e6o5Od6hYicR/Mz9wr
b9es87EOv/sCn+asSJxGmX3hTS6qqwFt4VFlaqxkdKqC6jkyt+8dsaNdpXuTNFEukYaIkzW5N4oH
MjC1HizOYMO4hKQ0sT2iE8OVFnJB4KuthXFB5xsmjrrOgVznxkBTRjc8JOu/VmG/8QS/i9WEEtoV
r4MV3qBi4JyDTS0Bggps2WcrTI/MKQAwaV3im/XKXzkaHJqKIqYCmJGCdVAiIbP0lITwLnSLIaXE
5+Jc4I7Bd+MtKIqA+4wM1X7G5ENqfgzt6ohbKaGDjeAVyy6AEY7EI80GYtwmv2yFBjnk+0nFgjdj
ffb/81O9Fb7W1BM40vD1lB0in6POAGTRiQBq8mQ+U/5IMRT3IdhPXhnxgyO0N26Qsp6yIytBER2u
opLXxrohHOAqsHoALUhu4RrqItyEb1DEMylCjs8zXTQAmARzDchd/tIDUfARVfZjoI7I/HoA4X7P
RWX4FVxxxdqjkYSTnpOCYKAJgc8NJ7o5bJrhx/uxljOiX5eyZAWuLpfJM4RtdQegJZDiHE5jHOmY
uLc3JMrhMkasp/h5E2XrhB5CairuAHPU+OARVWyA2fgHKtQlGfmMzY4Q6GjiCOG0/nJoo++oDlAu
gRRynKF+8nt1+l4Ppw5jmM13eluCYHHx4fZLMQz+Jeq7T9ad6+uB9KrJSJrsB4a3VhlCYKGdgZus
l/lSBAcWPI1uhy3HvS9vcht6Ffpl/lovjy1ixtQ3EV+QDhUJamPBc/gpwgdkMiEKrXty+L0Wnl9I
yZpnis+j2kUISS3rjRXCbguTGOpndk7Hpyuu4fr4av0XVv0ENqiUvxz/chW+yQBSxx9vBEuxE3hL
SlaUgc64ZHlbh3vDb9KbD7Mb8iLLCmUHTUUF2Qn+DGmUCxecySIMVwBiw+LhR236fi6FlDwp26ET
qJ5f5TtAW8jEVt7dQFL0iDT47oSOLkzjlRIGoJSzi//Y3n1KukUCfbKi8ZbGot/ETQVx07y6RAAs
CEmSY94SNYisIYcpsKHWOSGLcxDERlFk70AKGSr3QYs5Bhu9KJHWt0d2w3Ltw+yWb4bPiC8OC/fh
kelmXXuUwWHNaOOBmohwRf2uUnIakZ86wHMN2z09LHbwCLPyWdZFcWPGbk8xC4yJec3QIGE5FUDL
S9JxwN5341MV1aduQZQdkS9LkAlP7lTVhWFQiKyez0Emmo/zredtpz6PLpVGFMVyH5sOaFQTfrKs
tKndFOM7/YZ7VbVHL/xVTOGpDCx6qwRns5Wo81kMzAabwETh6J64uTwo1JHIPiEP4r+lN93TOdEl
vtqC+FPuk5sWQEO3EL8pPoldOTcOjgZ5EdjwHt2NPb2DAbDnlUeKv8zBa9SCfFCAT4vis8/Ib108
OptbhSBvCR6V/7AKCgqapLo7o3DQdKqteSYgP/iM8uXtpzvKTEzNY2k8gDB3bu9SByU2CkngN3N6
TH04B653WSTBpe6A/WCz5bTGBs00GaQfa1R5/h1Krt3FLx5doeaIRHDw6DkPTf7ChSrHASwrrubo
e6Roh9rmwcPAxZ79UFP8TSbjboFpi2QdRWHGSqeRjsXkUT3yh9/1DESMMSvT5gaZn1/6XI96uhie
xr2Zx3tY0/RB079J6ZAXKsgs7AGVqDZwJjilSh48x35dfMRt+q5B4WNlWEK+Ib3+zaS7E0jbReMQ
qW2fNjoShefseeeGhTnhcLVkDJ2FdfVfBpRYaa9+xex2KxIRXcgUUbR1IVZMZnhMmy/ufLRONnPn
ORn+uJ1tOUE7735nI7lipFg1JIuJ5HnD1vY5UNBCEEipIpI1l4JYiGSwFSntQQnBkDpslPf3pNvC
S9k3tG9fC2KXLe8hd+iKvE71unC4jahFj3YAgCfuv+2zl5ysBo0EuQW4E8fJOukPelVWwOz5QxmL
aQbkcJ7JdkCkHJ0k7erZVl5X0Ac2GP45BAki5yGNZC7vU/897tcbJUsL4aoXGv9OUXyrwD3cTdct
hta3v2l8ytLwxix3XygH7Yk7AOUNesrS/Uh/B5cXabADRnQWGp7R3FOZWIHLCvKYJtFJPBFGt940
mXezoxtzAiNENB6pL+/K8aEF5e2FEh4VbFSIkWESxNkuNIOhp7RkIcj7824EobX/0pmzB4jUMQ7D
3Tmdi1Hr1/aeJaFsP2RoYG/W2+Y8T6h7y0B4mftvCdV4GToqjChL0zgcgzOG7quTpYjWMLMjT4nh
32OOBsxjxJ8gJ1I2sN4gOEMdf4QYu9dRwv4jT0Zmo3QU3ESWameQAms/YTnHSK0n/ujs5edn653B
4tjk+ZymqgLF748YBYEhQUqv631W9vs0ogWXJeOH/zM3mDo9zQraK+SDDSuQFi+l7F9wnM78/8Id
7ogdN7DT+Rc2ht/V5q3mO2V9U9cSicL7IC5hU8i/KMnUGhN5JIDSef1F8ohjbBgAyj5vOa3EGjR9
nREfgQwYAm6LmyM7ma0TEitHQRZ8HmNosKt9/K8qmLUfnywSeX6rX07thJB49mLSKtCZkcxmUn/o
HKXPpNQjzTlUXig66s456Bm7BIiLJOJCZxO/zM/EuuGTIwgBHXTQuGR4B83AqEHlXwK0QSpwOsmE
FKMfymIqh3eBjXcL4HfT3QbmL1BH7ISq8B29GUuATD+OfS73DQNwGovMFWWK6LWOUetjuRWyxxt+
RauqXFz5cTYFdI1nt/yljkURN1oNB6VcfqjzJhid3//vCy7Kom9utZhDHDFggE3F2rOoYImsmLAM
HZapuKHncecCztYHMk+ZBy5CztJbu8O2/vxvL5jW5wz0hjtStVMnTV0p7vPZmrCNZDFNjhJX5czr
OHvscScaLjGy3PGw2TpHB5Z/N+sb7fzVhDXaLR+7hqSbH/NN7XMxvzyAv4leU8AZ7oUfEBfNgXfd
1v2DDh3f4fth+sSr7OunkJzNJi1HaPuyzs+v1c/zPXg5N0/7Z1h/WaTeCo1VRibrJaQkQEtAJFkT
VhFBAdIaMAgDIYjXljJBv7G/gSiIqs/FRqo063O5+3ejLAIEgES49blEekXcQ7lk8oUCfhXpI/Np
swXz1DrCMLwSt0qMCa5M4ALVCww0hh3KNuHPCcwWhIgFQKZuctAWU3jZjvl+tt+4UQFGHUVbnaLN
0mqMiw98hq+JPzhoigs5qgoWuTpfCGMJhbv5K0I+CfNuWfcB4e4GsuKmtD2lzzuoOzHvSHeWztGV
gkZqvrPyH15k7NoXTPh5yYDUYvApGVNwCT0oDaPxBzaqML4m0rTESo/ckFynjjxkHLZ5E/j3AeMw
hLkuAQM7+HMFyHHzpW+VVAaV5mVU5izg9SHpb0bvXKPiUuLksCoZ9GQF7OZdAs9GrxnSAw9GC8ae
sXcXM4uh+wEFXzEl8DchnADSaP/FH7zUHqFC6H+YtxJ0XVuNk8mmYQcvzE6AQHUpK1xa/5QTxVOC
OEzf1j979BEIHYPDfcUN001z2Yzx5Qj4z4VZV3YVt6mq72gXdK3/5ATSG2M4vJ8id/fW8rhiBjhT
4Fx8mIy5TqQsOYjb1NE9nXXyHhzFmUKj1o7e6zyjyYOaScEuCz8pl8cUoUYqoj6xjKqgHFHkiOEM
8a+7AYPo5t0pjZE/oBXqHEa3Z0zMcSfIbOtlTkAsaF2hXUm5PYZmAyNLj5ot+b/8S/AhfqIsUEwc
PwBuZfcHlwp+mTO6Cm9Mco7ZtS0HpjbZAQO8bOF04zlvY887yG/YyL4QvLngUIAM2rraTYJgeAXb
CNDTeQdmnlwX9GO5oMMl5d2E1lZsvkgk+WDvt4U6KJXfzvsr/9c+8OoxI1H5N/R3Qi8xNmgVA0d5
1+f6pFBzICFtfQUeI85TQLzMuDkgKYQXYVlsgiH++OyuoIqc9wXnowXMrvz0JZ6QxyB/Yc/wRWkp
tdHDwjvB8DOB7beCBPAjPR75mYroEA1Kb0NhjRBpQ4YUVIJzpjiEaP/Cg3QW1eZRT8m6rcmH0czo
KyIuQiVMbs8tEuofxWlJPnSo2EjiVRaciAqsiSOUgJPrFFDNE9stH6gSAvLVDODIGrL4fq9IxwTY
YJVU8GzJNuTScaRMP2Es2BkvMrPygdy4STkSm097SPd0rmbRcibsWYlYPY+3gpY4VKrDczoMaJ80
0KIzdhHTPIaUW75R1NloxgU/5gs2QAvFMlDlUmSlTJlTCDC/VefcocNn6IOUo5veKlBY/8u7ZO/j
avU8mG2dT0JHuZL/H9/+r+atszMvRLWlkBcC2o7QVWm1X3z7IPs6+84GWT2l1oZ5qihhZohI+fU/
oOd8js4mFe4gusFeq/ysdEx/tZjgvLAMhIHxe1hBqtsEBAEpD7EAsOZK/EdUVjA+YRxf5Wf0Cewj
VfV1fhF1AWRsMejSEx72iJ1eJ+2DEiV5z/+io3PoSWTXUqImSmDXnPko7AmOl6cKAaYbq38ubOft
C3esWAnTKsNUYFiqPj4X+Vls7NdC5iwAPi2cI1dQuYGXVaTtESPigQJrF4pe5dnetT/+6pjGQPFO
O593s1tt+UqlJnh3RUWELPpow3evcRhMy4DiLOLT1jRQxUoASbgpMToGkxeeDMc4eUt2lSLBF0UV
RJgeQb3OvfLTe1E4+AS8Lt0B9NmNfzmmItfxhUHTV8xpikw6kMbjNldPEEEe7bx+sn2L/M2496GO
5n5I2cUqXuIOyUv2+1Y0F5UFbwpSdWNu70k9fSfITGaTTc3L7X87K4l8uMVMqDCeCqd77JYMLn50
jNC+PodIPSS4DBCrGZuXcsQ3RBgIyOz3ULJfVZTX8ifl7jYNIppS06u8j7+BxtFAhajfd+0VCFK5
H+b00Uv8m6prH9epu2b4wX3bePdd312JIlX0EZn1En9QwvyIk/5FBfKhWm7nkc5YPn/2dx+qRQwF
qlRR/+YX4V9lIIzkumUA1m0QrnexFAFQTuk6rEDkiqM87mjZHIdTPZQPWWffsdlfEQFmJNUUc7Z3
2LHQ+Jsh/nWRjebzFCWq9R39brheBvhsKfKIOa7MNRNi5wT4IRhjamB2fqO8cJjCv3h/svfyINDF
odZfgZ2pVhAUG9W+wjpAXmIYDmpUzGBh7vCtOBBR277nhA2Jk0KaJglOjfYYWjFZI4ck9AK6ctr6
GfX/650d3uIXxaLdeQaxCchS0EGiit3GvQzZpbaz3VawfsLxk6FIr0i0H4yZfjbWWW44SWkznJw7
+mmezmTZlgrG5tj/yvYluwDmDpoIcNj6wT2ZeX1yEU7vipBRg81pnrPbxR/vPIgfFy0SuUAgN8XW
v4+We9H2P2JQTiSP57IK5IceFsAoHSmhZlbmPO0o2k3ep2JcetfFbD6SvNLn/AfZ2K/VYc5JvGOY
YvVMgfsD9c3HJkaztMB/9b39mM4ePM7ixqCSWCYLkxgC6yaBA6zIZsBgJnBbPHCHbNtUiqMRBv0C
/LjgXtVWLYkt+t4PjYnZMdlqOlHr05n1OxPzOC4iU4y+wfx4rIJFI+cWdGQgAHbZNvztDZMkyOzf
qqFM9iCUHyqIOjk68MSRDS2ZfbucbbQL7zF0ty+XuEmZZb4tV2e3TRTnZ/4BJEM5hmqZBCcvAwmo
CPaT808LhF1szcBIokUj4D7DyDnQfXpatgJSwPQxpShhg8Wai3EprBFnaIXBoVxecvgMq/3m908d
RpRdItsoDkrq1Uf8iGwwRk5B0VgMd6qBBvQ1CFIR8T5xcJoNsSIlTpIw4bJC67m1lJLWjkIDntUm
SWduz4W+FgDNqnthxQeiZmyt2FTCD0nJdtn0otgMI8aEVTlGpW2u9xGlzbGHSSRbadXxU53mvwgf
gjJXYj3086VDASbjZuLq76BNuJtfiahw4FyL+xcvhuoz8Z8qw9wef41r8fP2TvAKhl3BwUpdgbO4
jum/XEdRZ9L1J5lqOFNJn7xhwru4vsay4kggjCC0ICct5LgGmjLt4UuhX8igHlogEd+hi8h3VDIi
x8ceUY176BBN8cHE1vBZz0rVAp8CoKIEAhdLjkHywHe5V974Wv3tzDvNfwJHYLWkpuFNVDWN9aqj
7hZIYJ81lb8TGQaVwfGkXIWnTzlwC1GB/GGk+JoFJTo6v6TmpUgJM8sP+KBdRQukjdZCFN2YY/gg
JMkN0R1gYCnVCj6hnd/o8zeQvBHEzsnj9clKiXV0nr5T/7by+eRQqC9zaNbj8yQFTus+g65aUW/m
LeT4foFi+EquahMY4ekI0ZBnVERCWFicpnD5psvwwuSnQ1q/sB+BUFft3rFiyGFx5waIuVD8cqmf
7ujNqgDVVK82jrxRH0lX5dW6QRD7GYUmdfdwO8ovKa+jXNBhHcXEKhBtoq3oaSnLm9H8strgIkYa
WRB9C9RA++THQMmbnSEUSWFglCSwSmhjjh4UIDpS+ioougDf++959UtAkgrTqq1YQA3YEtglcfBG
0lTwNnlqdmLp/WhDQexj/zXNC+wj04PfTpxHKqIdo9UBRzxHLz0qR2hqWxGIyl+FtKAyHSQ8oiOn
SW675Y9qKiQD16Knypvy16pfcVdcUl4lYH+vdLASbXRBfmL5+VSBT4JQdRQ3mCEuGDSvlqBMVTJu
E+xg9ImXMPA66zbPw+4jV2nS9/8dqYBIR64blnOXou4GLD0C58+EtmTG1L3g9MKLBuced0+pPyLd
+i+XYKZSVpmMxfmCtHDw8uagAo5UkvjhQBvchlatCbUNykv1aAOUhShVkogolwBn6oniGvqHld6D
a8uqkbhxV4V9NifKYNGkkrdg64hIUETRQVE9SYRZ14fYfwfVD/B6pOO8owhzRqsY2KeqKLwnzmI/
NPdgMqrjCwtHmf3WtukXSmFmUevmW4P1Q+KtVBfCrO6FFF1bH7h1t6JYCOTPb6OicZm5GxOXybgJ
Jn1kwYBqZYMGEtiMPai6gkNRgLfFO9P7FzVHty9Dz6bmjmgP5IDf7My3FtSCAwDVQ1GUDjR7XS/y
TLxCfag9n1IVDblgBX7pd5AzmxedUmxW68wvhP3cMKsB+5W8TngHiifC10Sy8Z3ghuHQCeoy4kdr
EzFAWsRJb93O1Oj0uUa4rFrukgm5ThgIPU69g3RIxGwv1vWMsTODnHoF9IYV7bKs/O/pVM2YXYj+
3ie3PUMMbtx/tt664g3ymBkHmS/cJm+mZ091xQxayrEd9qaHuoYx36usZEHLGMvpUpGam5R/zKLZ
9zvrJJxnoK+bCTrBmb4UQR+hWSN+c9GU7JhMgWIvpLDlpQyRRil9eDd0Gs1+fhqp2W5d96pLa2Xn
cHwYWmDBMRluW8v83fnBY2zTuzEgCTWiraRSRwj8OhfUnEbf/OlceKI9OIpqZD0iW8v6Y+Yts0C7
Kr0qN/d7dfJ1P9f1fQpPb+jmlzgwyRQcNCX9lnKvHaP73vXMgkkrrpfHjFPtqSHbSMR2zLSqHsNm
/VWVFMcdXx6FcNupAkSdppNAnLqeUB7qOTu757GP0RlDUY3hqRDH721//BDk20QhMEfcRscYtrRl
A7BG8+73ljvAj3BD0RNdfyOd8jz6249j1G/15qENahrXssATIxSE+MDnudpFdBJWVhYDTyZIwyFN
H3r1nd0gAt9Gj5NX/FiOfZcjDFKs237e9d+of6CesuUQsDBMnH3nOKXM9h6RTmFG9e/GyQk8M5ce
DLu8KDvrAGtMGaTwEtNH1X543k3rEVEhRo0q023gSyT+i91+ue6pxBqhplnX31jtiQo1X4RpnxlE
wgDN8TGobjFw8obgFlcxxZyOuEK8I1qqZAmxWSp2iMgnoygDEsHOxTybqjUK+O3n5lQZBcVjqsvr
M8IgDAzwccNfEZwC0vGVjaMLYLV0G8qhBSdS6WZ761grRhJS29A8vBnh/3GQhU0xWRqtTZUfBTwz
U5MkBisEH1PrIVvMjXCTMxlendo35wgp/6OoTnRgTjbrxYOfba9/pbfGbWAfRbJZUc0TfN5U3hmC
y2tUonbdbU0Tgk4Qp3JJ2t+yXM0plEmLobtmMJOnl4y2EFzfDBrh2ChDbdfw2hRLMDOCyOf3YnAC
wVBgy3XlB3ySV+6lhf+OWeNmVv5ONQ6l1gaUsZQRH6HKMIQXWpLNGG+IKujEpJKFWt6P/Pn4i2J/
hG6aXqPX3Mjv9kt+I5xOFwt72l2WPQ4GCTUAOZ5UlQpWCPO2wtJ0Ung6zHyDX8g3d70D+fAXTymY
Qmz3xE5omoS3NKW3kLjvdxHcmZ1QlahdmMHcWO+OTfMplolORSCz7om5Dg8k8AQVagvgRhf8djEO
R5lhPpYJQ4chIIoE3vUaupVbipI2OiyTzyxSHIJNK9vqV9cEp+yeGR6WPtUFq1qths6b/grVt5uO
SDvq848Bw70gcMZwzIPd/RQuXNchHv6NRz5WWwFPobBYsY8HKoESEdpEU2ZLroGRMs6lroSBzZKY
id20AiPfQw3sVv3n3AJvB+QqbbLmwPJnITo2Jaw6sqUYLrfDIDrCgEh9URncIxfoISB/MWJ0xSM/
RUXYK5hREV6XZOnweNBJyI3TAEObJipsNPUaVXWqYLgWhYNMZd8DrpLapMymbOzdz0D6obZMPYg6
Rad4uPYD7yReQdZSfzCMV+UIDjmqqp5L0+wVvhDSqewiEJAsn/s5ipghy4TI0aU+zEyj3+5Y/dRb
Ac+8ooV5/OMOPr0myWFn0nReMxUIXI/AoiVniIrgJH5C6/3Fk+GFdCcqKPmE3kwevASsYYmMAWUg
mlaYpAmZt5/nT2dFoqQvrhNlppg7BqUd04El5EHDHWBOYOSIAoMjQCouV3qPO+dhWz5mVGQU3Tmk
8QuUOM68yaBBJihfgAEfVEJC1vxCmUThrQdVyZWiCIHDjlAXqyESccholUJ46s7oWp01AkUeTGXf
9DqHf8sCKaJQzoMWm3EUyEclky2uMpRbuN8Uc/Q5bGrV8Rn5dRmR1ISEZh7UjxHGDAi3S0jKF/5P
NgZ7WAPhZ9N48hK6EyjXkLIIF5Tsh4hQXY5vJORJ/Oo1Lxvo5W127eOp5nC7DSeod3D3ysp7Mv3+
F1911dAdYDkBE/nB3s3/2JFD68AX+fFF5v/07I8wxFJkSXYTIWDPhGPSsoyOGjC1J1X1EbpcyAUH
soyV6bldSf04veVlyVZAkCRdfbLQecrhQmJkziGYmKuc7jV75iYvc1q4jSSAQU+LD9RY6BiY0zOI
vj6yuHX96SzLL1Uac7Bitu1YnEs7Ew21PurjIMH3WWQcepceQ4A4nmoGwZkZQ+oCkwYbdoJCgjqa
dLJlF5C5oT0yEw6boQlDAhJXr/byozomcI7vUJVdIBYT99kM8+HUF65SLFA9F9m+nJkktJsR89yu
fn0/U3/3JvTmSM/+O3wQ8aVem1qoobvzzUyvmoUu0/CjAnsxPPIzm/Ct6pkG2aZQqPxebpAXyhZq
uic3QJtQ6yBOWkqRdJomxB4h9aO72tx4QCBG0qYsP4jYf5w9dYa4QYAUpXddsZkzclGsc5k0Kpg1
nEjBqHwKPe2oUL1Lb65CVR97n9KM3zJQSLwjgavx9oWnBwGSS/XH+DgwuxESgk3alIc8OVACDAGt
Rb+T4OsVk9z/itKsGlXOyUFLNk3/yQbUs+IzyUWlqawujkoWqjJ5FHGKWJPKA3UEgOUOyBPb2jJo
j+Hkf/ztak6KDwL+SmMLYKvTLfJiUc1QM5GMVOHE90ZxSqlXiJLInJBDC71kdMnPlr1QHDYCT9sx
RStBzUdppsAzeUM9A+6L4II1rWoaTTioWDdqQC5j+OLolu+P6pH2PrSHzlavrID3EPv+sFhoeeCI
Lp3Mf+8GtIYQTYcBo/rwxHHwKeIyOZr3a17xN0rWGhJBMKAdVzGa3ZHX7Ob5ndfhhhfIUnQOoDkq
TypHRxifjaelsj6Yc3ZpAiwmgiPox/Rf5A8masXyPJYJ71HjFetHCEUUuv/KPYG97IqThHPEW3Yh
rZfjN1yaGQ/YW0h2jwTxrntD5/kdxKinpWf8Rk4DB8NPM8e7jeyvfP0jiUMRveUkbETTer8yD7O1
w9o9d7H73ns1iQYgP3vM7uD8yoIJXlkH4JdBoti0OLhwjNZmFRiKrqGPIdSfcJh5s+xKSM0PCjSW
avdIbWxYkB703ivQlWpNSAlACDD6LMmwrAcdErHjJB3RuglQmzRXOPCEdlHV3/D6r9DneMkI8/gE
GQDROXk/WlcDKc2AsRU+fcd+3d7yusUz1I3OdBiW2/AY0NHq4KWwZCe7Nz66afpK0+BWV/FIPFpo
xdpG3rq7Lgk/tC30kMNsn4yBCVXolcqDVf2C/BoKp9hsLWFVec/9sD1sJDFSUolN+w7WzYOuMyz9
Xt+XYZD9F9AlxwcolszTY7S4L7hs8ATjLN4YEEr2lK2gPKnTQ9EvdYrlPFRe67BVw0MDDNmiGJDO
d6hpg+UQjNiohOJppO880g0orx8ztl1Cjugu13grdnzaEYFYZBMTRDIri/6OqXm7MeyLcKUojRtg
ZHqjrDNXcAkpoMF19Nn6sVW+txuNsI06JnOCZ9l3vdcYVRSHE2Ug5pbmya1SzCyb//X6ej9R8pdg
9cau9T61JcgxSI7UySogjLDrxmfVbSN+TCmOuGgCJSNT2mnXiBkmrxijQ4F5bNw3l5kiCfDp5KJl
08f+uSaobit25qVcskgAtjE92rRHjM6iaFfBI4kRhZ+ARogeDt8OkfaR6Vc9Ig3ORWN9l3YLqASw
SZP2aSNjpJo3XnqwFsA7BiYdE4N8EdsOSoUN91ZUUeppIySEwFgfWp5WTfnBRBnRPbZhwQRSWOfU
DxyO20RvR2sFJ/GVwGBUo4UkDyIEAasuGHnCtltM8w6dxN+TsT1a2A7RFqYpi0/hLv6H4ECgnyCh
1nCu8yZhkOEQ99eUdr/V3iXaI+/VgKpNnzDcH//dqcmb0iI3Lt3SoQcAbgn1x73qbqBFKpW54e/Y
wEpgIUSxEvwId/RzVyW/k7J6GldNY6Q/hlNYlbs9KtLgDbhIHpoJCBfl5DwLMiDaceboa8X/Mmlp
vh05juNIgTr4ThrsFZ3UeHeda4UK7treB9N2ZjNoc6pyWJJrYbnQiryS59Jeh1CQ0z1d2NErXTEn
IYuGZaO8yHwu1KTsugTNonVxNBDCrs+FkhzIQh2fE3ZSnk+x8cL4mR0qsTaJSoJkweJED2nX0wkF
ejzfyUwFaXdVF+tp8AfIafV9z8zroDZ/ytmi85cahTi7umaD8kOeQaWGOUL8oLqyQ/lEvyLY3iPf
Pd+9e2cmzPeCDEMu7WDESRDOPUrgIDztyfRncYDQdPvwfKA/Ll3UqLFBjFPWCzkORRMiLkJHNq9W
/GyKSLIbM/xccIENHjywp7uYLFLlXmWynontxRMgZCnAq6XZBhdF304ynrrAuvXxItqmO9d9kulj
hspD4dZqQDaQu7PRd9ZHSdAT7xWgEO6lMGwLam6qQTewDHCdMtJC63wgPsAVZu/SOEQykUeMq4Ph
nw3UvLgCyScbzs/Mw1RUNNTb1I9oC+vHG00ZcqJwD6AuBz3m4b0waD19wllfqhaS3/sYoRxZJ9dz
sb7ZRQ+gUtxZ8+7+3OxAM3wXmc+ocAHcNNahbJIH17ae+rB79ergeaith2xcMThGtkMvIP6wA5sW
N8yVje5GvvWnwi8J/DGdS9YcQZcyJPeM+Wh06XvF2KkrpnugbR+5z7uovG9q+ysr6HMhtwaC7mIC
IqcIb3O3Kv9kBLmlvTuMUQlldF2OZtL+Wj3E6i/SoIIingQfnGnjgrv7nr3lK16J9JBdgPRpIt86
Vs3utObNeEBma1/aTNaMeTAjyd+cwfnt5/abS98ugxpHdrXjX3tJmKG/vYX7BTWR4y5yAjBog3G4
JhroVnkekFTlhAMMH0QGvmuJiX2jsym18hKrDrGkloJvzrKjq9evlzvDMGntYPM0NSEwE1EBjEuC
eziz9xRqM9hu3p0TTCQi8UxgtaDZhoTwY2vju8fFBgMGPEjz+mVAnRftOfM6s8Zbo7GTr8phwLg3
jFRwAEhJMPrXrYIU1HQR01P75rMLC+SCiiw6gQOy6LtxvjeG6ndBOGtVabW3tumh2ZX33Tz8Guvi
lC3rN5n8zxplzH2EP3DcwP1C+o+D0gPLKtrnBfWtC9fwWnZjDkMDbbFsdq2HILeXvyZSZoxycJ8t
gkTPLN8oy0mDgNiULXVT+2t52PklZA6zO8zV8uURsOW7ybr0kgI13ib6u2xEv4NJKuDMNdJdbsQM
XdTYsAG/xx1Tk9VDahB20U2ZFIQf7nvtDhzS2TghPqz559Q8Wn98pwCSEKtZ/5gRDK8YEQla9t4Z
ffw4lGZ253rlMxOXi0fXoRmpT3g9/S6xUcJ1yYv98d5UsOqiEOcm5k5qYR/bPNy1IeztPt6XnYsa
KGr92LseV9Z89+by/yg7j+a4laxN/5Uvej2IQQIJNzHfLMgqVhWryKIVRW4QpKQL7z1+/TyHs2nx
dujGLLpvyFBwmSePeQ1UCJDnSW5TkhXt3uhBYbPFfN8FEpMVLzZflala/qtp6re1XE+WCj/Au8OE
7NDQGqZ7hGtfEfzdjn0FqmB9SIuIRiOCgF1R7IzFfnFwwi21+4ZN0JNds97ryQ5PTlPf9nRHGjc7
VVBnnFG3IPWcfFv4NqrkXnJZqOE1yikQlfTtRWNWV83H2MxMBoL5UZUZqGB8vSZ/fkHeWeOeoL85
Ff6pSMdgRBTDPjOPyEwj4NOtAAsGsPl5fh9nlXsI7VE/Z2NwWKvwlDHgGDjYqwlTBztPrEMgHaXI
G+1t1fUFqO4enEO7MbugOjQtmjODNR1arCsRZ0KqMejefDBjRkomVFQRFbL0a92hOMwKHl2k8Rqd
pKhbe3vTmPCtDTfBfcRIv8nplCQy88/eJye4yUz3oQ28O4fFBAL2SeGo0wLYNkLATmrM9mk/f2RK
kJpMH3GHvUyx2C5DDyeM9s7lo0cziB3PpsVJShmDTUfOCpiNNh8jygY07MIzucHDDG7ACGEsyl9b
OrpWGvpmGlAaOPifq9LwL2bErrazj7ffNAPSUAWnQp5FALIUeZQdjqAgyCyBWrBraAMxwAX2vLoN
2Gc8NCAGjFg2IqZ7KnGxP659RT9cfhTkALM1ra3LEnx7h++hdF28HlwLfknFEL8obO3ahlkunaEd
Hl+XDndXVD54Edt91WMevHqTRvdujZF6WZznpIp2qW2jM7DGy2axo+wNA8IjJz/9rtRcMZBbaMu7
JevZzTCTrEPYeAwGKmQdF+I30mjqrnXAPcbNXbgQNTPr2k/XW6egimht3GsT109v+3W5MWsHXe8U
XJSvZuuyCqwFMF9xdrv1vCRmc2npzqOkjJ8VKEk7HhZgNgZtY9CzQRKDyR/ZjUXMLZWKOqUuywmU
FhJR3bQaQAB0dJtO/cPkWXAO8lPj5tthpeWAJOsRs/YbY4iogZBv3pghcFT0cyjEN02NxW04ucM1
Iw/oBwWGZJ5yq41XpdxHTUO9WXBzdwxUF10PueIIdJYZAAfl8/Y0ZCwjxLYkZpit8oNZkG213l+K
U55WMKZFTDl0F8MgqG7pjIxNBrMjBjGdwx31cF03DsoM9vJNQQzqgdkBHShyZdKFgS5lzbTEJ3rQ
DImwoVmZE+dudx8E2TFlECadOMqwC+n3mCNAchpnnLOwMYddPa03ZQqEZTbR1cJtaZpxd4/JKhpa
h7Kektq6isL+JSv020x2KW3WXgZgaa03FGZ7wyQrjuu7Oh+QmmnhCC503FlaIeiHleup8FOFxGLp
SftFod+qbNSoyrOpon3Vjmc1Z2LE8Ck+aVox3MD0s0ikV7bPogQdmR+NGE4b32TkESEGaCDVw6uS
8m4onFcBjPXUyzOJMTW1vFkvZKTSWvuhNBDwza9sdqvMJyW2WZBX6GhoKwHzyYqJHP080wTsKGAL
hXkv3y9Hlik3MvwiJrJDn4HLgLB/fM4YwIz4OtZ9cBll7pMj3udVMWBe0NwJLiAj0ZfJKgXMt0rN
gMGrb41DE4l2ipTwcwRzlEatR4omLzrjQg3mO41XHIaw/4RrW/BDSN8wbse1d7hJ7OWRRFPanHOD
MrLDj0Z2c62QBC1o2cqbdmlO0lPMSE6sMD7IWuwESsVJ4zGO4CmMot2sTGKGNdjKckvo1fsr/Mw5
2UbJvHfLepfH811O1HGiAdnV+oAQuqiU+MySnNzblKp5yZYGSGsPGn7to22nAY77nOJQ2Mzm9MkL
6KttQrE615zQZbyz6MpdSPj8bOOQO0dFfGA+MvRIABj1achThHWpLWPvCo/in05acXgBIusQOeso
iyfAYB0URhKmTy0I7imHpqW4TktKEFPQkmNLR7ca16OwyUQVWtZDPx+C0T7KlKB8VxMauIL9qGk8
C1a10C5DeZbOlNAFIQhPFcs4ow1tba05u0SOGrfe4FG4WxrdsBxdvcTpb4sqPWS0dFo/HmWCLT0H
y/M24JhoEd/EJLxDkd53GAnnGYNLQnk9m/dhAeQiW9+VLeywaStTVnluZ7C3iUJyHCnnFCFVK89R
445O8vNJTVqry1u+QUF63439TcwWYMy5c9zvKSSSEOCl0Q5XOfONgSrYZXpXNdF3pPGvcm8+lsnw
Uyb2vKFgCRw8eQg4ZgyaBbQVYOp9MuD7BiY7Q9XFXatfTPaYXlJt5C7tCkrdQaOgGADeYCgxkeQI
pbDiM3r4nkpbW+w7pXEtawwtsGiDLgxAASs90YXI7O7QSmINidl403RsHB4F2Fbu+Xd9Q09U1ebC
IIZ0rfWqn2nef0j3G9TtY5DjlE18o4VysKvsO3nZrW3FVyR7h8oyoCwB6zeMDNFKXmMM0MU3pebn
XrAVlPzgntT8O3OOXsfnigJ7zDSqq97n7HP18DLHOgJ1Drc6Lmbwq5tj3IayFs3b+K6bqjdRQQrj
9fv/QzhApFyTq4bFE1fqrTWBKDXlnfyX9VXSlKdcvrAa5yTTGXQt7iPKgmS2BCoujwESjFkH1eN1
spQ7iTFlFbDetEwAq0ZUYNhM0h4XVAwqsg+MyfcjGiUCjxBMTm+bBDD+kiQXYZPKwkZO8GDEyVmA
MhNPrjQBTdPXGW21cRyaC96yCzEUcgtMjo2Xqmn3ESGrpuMRezNjAfzwIprQfEnFIjZd+5kJHqiO
7nJxsn2xIsjZ2xa9o2n45LDE+memkufYH68BoV87yb1qk5/BtBgXno8Ip+e9Aot3iVHSK5CglXnO
t4QOUsnZKyhYmRd40vynmwR0qqnNS5vT4RM6Mv74DCcarIGedz2K0cyePhq/hL2b3FnG8C1A0wd5
7ouGA4c1NfQ9nb57GV0RhJIpxZ3IPbpp8kx9LCGQ18/ulyhRwb8VrojQ8PLR36wBKNywIdJ9ZPQi
G8F39WeBeDNvCoBfqGI9umCxTPNZtopDVWUN7XVgmBvTNs99k9+GSXFYvPAT7xh2ZKO46TIzN7Cd
wseo8hd5Qs8gDFqvca7/WjrjbHdYlOU/RGVC7n6MRUuz2NHHlxE0Kgw3+FNhEJdt7MEifF+NY4dT
LqQmTFxXm+lHaVyIX1/cPCEh+O5PY7aRQZvbFjcSUpIoepyz/raleS2hMSS4tav90YeocJvJyZnn
V8YKnygy7g5iEqLuNMbLRwkPpjNf2Xl0k5Ag+AvEPlV/gn4grtIWF8ggR68g+njfVHqXvfKYglfG
i9tjG1GTIyCYQitS+nUNr7xM8BJP+51vGveVSz+XDkQduABLuwIdBkxZQ3SYBRu42L8mQJ9COInN
8MowMfBEdc+Nm41XFAtw9vxSJ8gtUUet1ec8lg/GbaxFsgXH/S2TvGDG/300tmk8H0TJLvCdjQDu
JOQjlQCxK2OvQrBkcGN2OKKgFJsO6gyVeOFLQLmaVHTCS0feNjssMcZ3N36VYGAa6U51iP96gUdi
7TePTjLsgOFAdPJu7N5+GHWUX1Qj0sDO8DB2409Z40NlXyxxeOUwTQxc1IDb/NxUMerJ6tWlpUvp
Apx6Ps9Ofb1mkPGdlGosTF6GvnqoDX8vA1VpKVUznTC7BKvSOJDl2oOZBMRm3uRMf8Saj3ardvYc
bdbpWo6YlmAlzTVSR1qlwBsRdfDXV3aNBfxV1ry8Ym/IL8M0Jbi/eMhz8YI/BQBD8y72Xn2vx+Mb
gjnmJS7KSXYd3bOU8Y6+6SCPymkk4XFusbgs4+vBcxi+euWvrBiRPGbNMrSVS8/h58aOy3Evh/eS
xWcihzQ6bKPcRZiIjZAwOnEhBLXZT0+Amr6nQXFnTTddhGCN8QGEZJ81msPwW5npv1aTDJ63aPZQ
UnIYrvK0Tpwjz2CjIogSM1n3SXLY2fDfsXZ97LT7vWMvAgRg2s/nF+8iWXcy/3TdlNG81NwZbBMT
pitPGzn2cbJxHOmnmTxdlOcKWBBr/Rwra+f58alNum2SVg9R324jLI8BNp+y3P+UyrCLmEKoUgem
wrbvbwcT/o69s7BW6KIEaG52NIN721XHyQTvk1qXukg/9CIaoyFGQPl3c3bERo++p5jEY5BkTHQ7
zYr3gN4tsD0B9+IGarKJXD97JFYkINpFJNmsFbBqSgKdH9U8XGYR5J+J0skxf2oCUETXqHOxFkhC
DFJn5d+jrv7Kx18L4ArudMeMeXagRrlZc790SMUR/QxFdmH6t6yAKKyu5LPJaVdgizhBdIetl/7E
owIJ2Ir7WXediQM1baGkSzHDMfCHbp9kKM6XcqfoFC+p+VDY3haLDaCINqJpk3f0U/QVMrfu770U
yFU/W+hb5QOLK11v7Gh4yhcA8HVRfPQGvJAavQ6dPoxt9tqU03H16BVmZph6iFPmf+lxfFGLekh7
+wSc6QVlrOdyYHQXGy4a5iOr0wmRi5X8NKLlyvgGVhxD+faJME9/n7XbuWjMpZTFpes/DiOSJSue
gmh9h1duNnQ7HDJPVtKsx94N34FPP3SZdUMJKz8dQmNt8ztzYt3niMAHbXQ31s131Qc4a0XpL7nq
0osgTRBicr8+u4P/MPc+5KT8JVi85iqrg/duRT/AD17qeDiXcQCoZbZAFNgZnpJt9WHT1kpJgGY0
keQfLPrqm9M2lMCp8+J25a8ibjm9zQ4V3Lq5H5fph1ukzLhURRPDgGKfgUmYmuR74dWooK3S1QLv
J5nK3DoPUzZ+s01IVhVuAnC7l9fO6/cw4nAsKN0AkInLOg0iDc4pf4y0d2jNYRcaZMNh9pajGywx
ZMVLuEzandlON1NNDjCP0JmzX2NpIW8QPKDWfoibmdlNPh/r3n+cquQ9NbAbmrpwl3T+vdeO+zGi
SM+7aN/2jEol1YeXw1PniIsZ/punjDtluxzIyWM5Jyn9eIvDtKzuKsT8QwLnFDjvHn43G/nZpHZf
hi79wNXnHrnzezOfOMz4A8MHcSRInyrZYWACoBKrgnEBArIuyBm1NdYmoMKSyj0a4IQ/FR6W3juY
bf2CriDiafV0iru/kvTNblIk6185qrxWOPXWnQKqnA/OPtNMhgBGkx7LKzeJRyJcUkmHRpgIHU1W
TCCZvMnfagfALBGpBH8l8uariQPWbvRBbCg9BCwkOx9Sqf7NTVy+f9LjQHHUFq14c2GEuNo3sZVu
ZPIpxxmbXXXUMe2IHye4AWZrVNud2V92Tn+YkRqQhzc8+7IU+D8kaMmyEv4FYLeSLVs8hhUAI5Gj
lbMpRpQkJiaQUOkUU4kY9hk/SfXyeRIVK4cyZuEciRP8Sx9yqGn/Ynhj45wlOS3D0YqOZQeaIVmj
axmyrIa3sTnKzIixKyjflDvS/DoJ7hxqss/S7rhQIXQdgmHwBUZSbcGROnRkgpZhCttQ4pOQdi0Q
ZFIRx3WwhcHKaCY7TUh8WaRZOSzMidKSrBHkKDO29YiF20M+Ro9SWwVOvJEDL23Ikdv5lDXQmwbS
055yevFgdhBzq9J/HQM+ZDqNd+izPzj0b9wGtxflgWFsxscqQwZIXpe8mwCdEEDwshXIxsLBu0t0
g/g60LeGplVhT88y76IkXfz8NmIEhgP6r084n7+cnDH+IckYya1UGh1J7WSWV6JoAsr1nWPsrHv1
VkBvQkAFYfOSIj4zWrrMKGqmauvEOKIgdQBDRxDscwg3hL5NmuiHgZQm4UwRmO2SGBvHQvWfDiOY
HDf/hTnHZU/1mhIbma7uHegxYvCF1pdkD583SF4YeuNfqHfcyB1ZBDM/mEmVESXlx7Jh3fkUkPJn
SxuCk4OXza/1/FPOXy9NH4BYbaUql49nEBTW/pWv3UBbkp3Tj+Ouc7ytdm+6kWYZTz+i+xhBjogg
gJFb6Gw4AaAaA2ZeCL0kHyGYLfkxgbHYRnM5aVgW6U1oOUyb8Pdw36sOFiHz9hzgIcXLqaOz5oUD
toQ7xzOf23V+aLkQFIUdFzBsOHodWsxej80YpjIk7yuEIX7ZNWpf2WSCIfOgxbtDRyDr78Zwhi8w
wrMAuGOjsOK5QHAdmg3MfAPzATf6SyZegluRd7Fm2dlQNDrX6MGdmVskHzixbHIL6MwAtidRFlN0
4KbtdFHTyEGrZiBC2ZfUFkotv2Zvhu6VmN7tmss6YZH0Qb6dzMw8TJWHWJ6ZnaVcWLl51+6uWh63
74KbMEqxmrRPcynqFCRbxhMkQsinZCb5p0SXxqiJ8Xm/mE9dmMNX6Y+cZVg19NYulrYJpXBM5Uc+
0jd6O3lEqN4uKflayHdtEV6tvXUi3SYvqezrtEOFRt6K6da3KT835cnVyObCAwwI04+Bh8RfACT2
VvA6ekwvl74+unl9v0bBW9mfR+FQxM43B+zPRZDg9Z4SZQQ7kbYY6LAvu8T7CwukUxEsaFRYj6Pq
32rL+VZUqxgUt3Z/re35FLkGnGTnhohsJv690euTRGFtAF8Oxuc4aM7gv/YJlluCRdXpeG0sOE3X
zrH32l2rcUkbS1PBD8qeqMe2cRzv/Wo9xhyyhQrODXEdIyfrs6R+A1FTs2tw5wP1Y8Hdm31k0lkx
hEJJtoT+W5PzjrQxic/M8AtaQ031krgjvcH6ZEXNi0+vZ52TlzLgFK7X/tFPbXrolDgTKblU+369
fIN6zciFMbrxbVAuIyrcELr5V+fOCEndY8mJvAI0t7X4NszzzrYr+Ok3NH5o9E/OtM+MrLpyUUyb
JnQdnXDT9Hj5dLg9WO42zSKMU6ytbfX7tdSAT3iUIneY72tcear4qu6SX60z/pKeje10KCepJyr4
GVAEn3r0URV0+p3VSge2pCVDM5/DFwNFkz1reIfQsconw4eGXmBeSVcVBItlPtUgy5CwQngIA5fE
PNSmPriD89rmPokjDYNy/HCyccThBWnAxj9J+HfG8dHoUM9pdXEPkH+TSv+ox4wmUufOie410aHV
6XWzRpeZ5Rx9NR0iqz8WgOZm5gVzNbxE4byXKObhiKDQmlkL/C108YQR2g16/Cx1YCt15L+FRv9e
keoARy+uKxpcF1hyPZYGTeh51IeeqDUO6rGEFRjH5q2EIxGg8AXrq8ZTIzI+9XjXpPb10iTzzkqj
eNNEebsbwrC7SmEDIJR5zNMmBYuWb/P0k69wSxCjTA76bzqCVtAjkg/rgDEhpKD0LwArIEcHRS9Z
nczcxREMrqIHyHUJHiLXfIkXTKCSDlOQIVuRe2BSSqbRkxpLhCmyYE/deaOroL+IyR3KvOJvmuk+
puPS0PCTz5q2pgMPOLoq6HF7iwtstQEQNCYm0J7upiqju6mnkYqlxbH10PrsSHBUXV3DE9/EjXG0
FFBpfhBIb/wDs45TnjOsmfN9by83RTce+9i6Y0j8YU3xLsqYE0Yzwge8WQk+IcdrgZasFVhb/Ebh
PM/JHpvNTWqXdAZKoOcjsqxpb+3dTO1mWjGWHd7ATRa6qH9qrXgngUgBcG9W4xhVCGN1y76PfDQB
1SnHeHGompvRGtFNTjDK7LqDRSoDCwbdrNBAP9vPKNjzpwIR0IsCWU4bw25bwd8ZVw8NkDjPL9ex
6BhPMGOKSrBlUU6tBO8p2EMa/wYFgQb7OP6F7wcOUqXx4DbJqUGFoy9bQLtNDSd28nMGN+MjMpbU
uAnWtKauj40Nyz0aih9ptXxHn5hEb83GfVWhvgdLGPnsImw3vc1y8ZRNRyZocNsI3tqgeE6SkP/l
F5QvCwPkACnsdKGqQMhrhvplIOF20UbzAxav7jbyxwMz6RgRKvs8tTlMveFpXetoW5YgnNLZwZuy
a/8iEvqXg9NRNzYW7ltwJBmbi2JsWaCKnA9I41Kp7qxk+onrO27AMXpOw4JQ5TrSAY2T29oY99K4
itaj1OxIVNPCqKg/GNvTp9kEjJP5c+nkYRb3NurufvDi94SvNRvTrfx3DJ13o4PLG3+P67yQIyou
j0s3fB+d9SQq40MTw2CBJMXrLKhCepY1qfV1NNagibu7egC4T7ObCwnnJZ+626aftnlEZO9n48rF
lCrCSxG6mM0hC0qHTsLo0hP3iiscJi/JHaRjTaoEJVEcxcm4DU7MFR9mxA6ydSdhn3YKYB3SZbr8
LumA8CwEQD010bV0N+iw2WD/ZDg1Fu6leBjT2KF7QpeHNURqQq8ejx2Z/WE4KI0YORKAtm9K0Ngz
Ep7GxywdL6bLuN2hi3+QwpzxXlF2+wQJOsx8UGTpLxsfawX6zjzLMEDMexBoL79YjeJQFdn+85Si
A+7wVlpmvLWQJWgd+ICc8LRBrpG6M73hJOf/OZMuO/K6hd8cQHrJPwzZkffAHcIvdBPA1+bTyCBy
5KiRpi6JKHV5yxttWN2LjnacoLZz8OLXGmtJlTa0Pt/5F/IJkxm8wejRwHlCsE/87DznvgJ0IX8J
iTHqUAM/oHmkLkcQj98xYWa8mVCd+H1mZYoKS7Y5UCXRH9JG/5k68dEYhtQECukPSKgzkEe+4Gdg
3u5k0YEBJdISJXbdCNhvzkQ+qnAfBhLrqCvfGz5zQhJttulWyi+ZBjSw6K1OBLJ48k+0WRmdxMKE
f1DKuN6cvusWQBo73mMC3/bAvjNe6LnKmkOsmUdeAYCSLwPNGt6GMklI1nozJ5SN71DWoMugBY1W
l2DB4Cd22BzC0ZBySxYgjzCQB9OHkhKNF1TkfxlhvEF7EqtyZPLDEszzM92dvH2TkB/1yKfH19wx
fguOeezBXJOXS+kqk6CCxMWMOSGgkY4/nKS+6scn3rKUY7LmaAEA1BZSMeu2AY4kjFJpE5K2sQWU
8YaE6IWHLSjIA8nf5N/nMjKvTe6lLkHHVaZJ1quMF1KqtpjOt1G9mUxDyfdhVUjmTSLOXfHc8ToA
K8vJCr7zTqUdWKAVUHFlDm3Dp4u9eCRD+sYsraNMJQIOYHtQP5Yu3PI+pgzEjy42nagEIU/NMpK7
yJKbDMEchdmf7HSWhp/sP2t2hEuwf6iT7jLXKIJBKJs+LPMZpkMx2Gj+6i2uVfCaeHtUHeJq0yBq
CDp1S49THg7MEqm6aWnAKMy0Gb1JgU/rXURWeQa+dcqS67AE5ZUI0JKXIVFCtgs5WwWgHmhohGJf
jnlcuYrAEuT0i6L5NtboHnkwUu5ylhxdsILiEJSV/Lg8R+EO26hZH6bYvq4pUYbBJ6ywrWUzOdWz
rJcJRS4Z9FaUYpKjSglGNcuVP/NK9t6koO9D32QWObGNpXOYQ4J0o+lQfK50gtCtG0yXPI1rflZr
dBTYYWyYUT86UXEhv92rCBle/yFBcJ2/SY6BXQnGPwm00iu7embpADuCsnqLGsNWtiWftADj3DIY
KcrvUO2vJ1wtgFaJVvADyaPXwcJAaiqpD6onHSpeWMjUOAx8+DdZLiz0Lp2vaS+waMfaP9KDQoeY
9KmI0DTwB9Qf4F+EZTsDUK8QRagOvRHib2RhjEVtp8/Adi4A33FCv0TWJyNeShtZrap1kJmsOsLH
laRRXCJUyQa564TefPazIpjJ8pvd5JclC43yx06sDUgrAHwoMfDBBMBqitUk/Te+S2H4G9l39hCQ
/SFGC6dUlcFNX0RbuWNF+JY1mw/lvqG3YjJoskmIIKMaXgyBIT6wTzwGd5bJXAOAltQI0i1i3nsj
e7FPP2GvJf7uAF3oQxKsLdBYTRDsiOhycXYt73AZkPLyk2s3FmuFJ0XL0wWO17cOMlNIa+XzYaLV
rGUmw0PCJpT1y2s3wGpEmARqhTs8C0vOx+A+NWiECeqi0U/piMJ5YgJtT+4XpzvHgfqmEud69MHH
eJp0yscR1WzNc+V6sCjL63yKIJ/F3Ycz9fmlZ+hks2RYfCz9Hc5/6zty4S+x6+0i3yOQO9TAGJW0
BTziCo25ACpjs76kS02jly4R1WnH0LqNcjr4k+s+LXGEVHW96vE8ZS0S2E48tjsynPA0ary14jH0
D6kVrALSx/HtX//1P//P//4x/6/ol/QhF1C+/1UOBVIgZd/997+cf/0XwFD53cPP//6X52vfBfJo
Al5Gv8JyA48///H+kJQRf1n9D3MNvAh7dnDsVflQReFhHPFczItx//99HdfUrueA8NIWKku/X6dO
izZzs3I92+kC+XSeaLfkmpI6Pf/5Qv7fH8gnyTTdwPSU4zpfHoj+WeQPXqDPYx4ZqJGY6mzU4B/0
wHw+JT+87AefaRPdfOcf3qX790sHtmtp11eW61nK/v0ZzdyI4jKMrHPmpKxIDObJzjNbiKOk0fnJ
zfz125+f9u+fzzNt5bmu7/NmHfXlaSOGhvEwjCiKRTRMDbtBcyib3fu1ZuP++VLyhX5fKZ7lWKay
fNO3PG2q358OAJ5Bx8yYzkyZrGPnl5F9qUccb/VS5tsR+WUU3JP6rDvSlymyyOv/fAPa/Psd0GG3
tW1pbZtUv7/fgV+5dbeo2MLEJwNyHkTtDglEBADGpURcaXSmlpQPGYJVx8uBuWp/TL0CV461Vyg/
mxrlzjVuoEYgaLn+aMEhXbdTrkE/KQPCW+/428lKnnVTFfeRT9iDEeNAoe6Q6+/d4WGZ4oaSlFS1
Xwt1zFBMx9TB6VqhNvmMvUMYH5eVYzGYGFt1njFvfnLCor+OgmK9WpXBsuhIHOglmylK0hps959f
kvq6IhzTcU3l28r0bc8ETPT7S0qJSK1iAnDPZxTlmbW/1bn1aY2ZorrXjfTGJ+zkbyXaJkAbrvI3
hUbvn2/jP96FdrzAd8Er2cGXrTAmcxAFtu3ehhPuaJD5z3H7D5ewv243ntRztGerQAUgUU25h38L
XTUtl4mpR3VfkpnbeYN3tAdQhDFf/r7WGER555nF4bbrLWTS7ZRQpU8fQWuc6nq3chR39X24pjDO
EWgnowWRB0vMfwXqxXx0C42R2yb5tHN0zAOAmqBEQslULUbv6SG39TFp3H94Ktmw/77LCMW2wmLP
8nXgmkTl3x8K/Gru0urJ72sgwFWoP6UlnsrYGvE7Wh5wZT/8+Ut9RqV/v6L2PQ1Cm3DpEZvV130N
wtFMusUbz4WZRztLjcWx7Yrhqp00I6++teN7pzFRLOkjejxvs9vU360kCnf12BWgxnLtXv/5lr4u
Hrkj7Wofz1xP2+7Xs0KbSDHkKb56kZd0+2VswLgQD/ZFo9rTny/1dQ3JpVzWERLppnJhgP7+uhXc
nd6duuEMoY6zHTumC4SrvKeiE9dRPajtn6/n/Icoygd2fS9QnqVN/eWCmdV3rR952PwtC5zLuozz
j9qz6se4aaBLhOS2jd9hY1IcCuHtFy1kH9u2o7+Q2o23ngfN0Gnz9rZgOnjjxPTY1j52D3FEayZc
4+Fnk5XpdqrUuuGZs4F6rp13gML0brUY+4ZObu+hftnmpvGS+Bw5qCVGI2zF0K8c0qR5ALE6FI+h
a2e3yAhYmyiaBtBBunr3GjXdBEUeQmNp8akqw6a6SpsJ3lDbT/4rmD2gRfMM1mkZoTZYfv+G+PSH
Gen2tKCA15/6ZbHE3iV7nZz8Jl4wa41ITnecng5GzYhJ/+yUXj7Kye83//Dyv+wtPjbns3b4j+vw
3y97K8hWt+b48M6gcjZT3iksblcwcmZ5+ecL/YePHDDFYWnZgcPB/OVClWotPzUddK1i3NY9O/ez
i6wAKm5lFkIBztocwzxV97Y/olfKO7v98/XV35Mg1EH9wAxME1EGpjW/L2sM/pwmHTiB0gqwmZ/W
3WGw2OL1MLZQNb0cpzTb9R5WOmH7etT41+A2gM4dtI7ZKtstaDF04selTsH19CjgrWnJgMTzj3EQ
q48/3+7f7zbgSLdIRemfat/8crfx2LSZAZn87FeBAr2R1DR7jEJPYDh9+zuFQJZdxKa/oqfBDOHP
F/8acPHssm02f+A5FDXK+XJSZY4TdDnhBgiexdShzhg5RXnzK8vWZlO1a3HtNEb1DxFOySn870EX
fjcJou/5ytdmgBb/7x8Ix7xhDMPVvnXzrN4H8xjc6TYwnxR3eECSENZcwRfQOg+hvKNJ58bhsoPJ
q/768+Orr0mVHDik/Z6ySF15/1/yhTDuXV2PUXs7DLByhnjGAKcdH1c7RVO2g2bkDfYzqZd9FfkG
ghtptPvzHXyN9nIDvna0E1i2Z1Eg/P4qnMAzC9/SqAZXzJwiG8DntLyPq6P/4Usr628v/fcr6d+v
pHyzom8az7dGnEIv7fsZ+2jAwwriJK2VwtovK5Je1rrLmRbdN66O6d5HC65VTfEPB48lF/u6Aji0
lILfYXoUKr/fTD1kuGMEI2qCxRLclU7W3S1O6RxB1eI7qBesS7EbnZw7TMx/OOUAEqDL++us7pmH
JW7kPDVuVD323uxcR7OXnxiwo45mRoxvDT0vNwYtRMQ+ADguUbdCRTPjLfRP9x+C6tcTVFayzVJ2
FYmnMu0vz5E6qc0ccsU7sZxepgZLnNX2rmyPpAvM2vb/d61wMZsEl5oV+LH5NbAu+Zp6U2be6gJh
LFdnzy0emGEEt/zPF/oaFT6fyg5MNidFj+99WZTM/doFl1TzU1onGV7zMPoxJngpJf5T4kVXf77a
54HwdTG4tnZsqZC54JdNaELyq1CPM2/tyBHQfR0DGzN/DP38TDB4SPzuasjhYVbOk8b0GMwSoNFx
ClPoxf6tKmqsj/VlaXr0Wjy87QK/uFjd+VRq48ISNzLHQ2lPKaBEcXT21fLm5em1Wqufpq3p3rsL
A/3Qm7ZrtnzUqwN0WJXfW6RBUPUYRYaIoz75h43/95XD8WjaPgclL9n8mr/7g4vralLiqZaofVqi
tWUC1o2zjevQufnzG/4Pe5/jRZanonjkql9WzsTozICIFJ97DUN3qrCKG9s22A1+6KO7YqfypdFZ
Np3UP7n8GrpD3qJwFwS39lQN/7BrlPc1R6B6sfjS2ueWqGC+NgvcpkqY4nLu1FFUbsPReWgXx/wG
WF5dGKkef4TZwLBIKlkwlv1GtWH17uSu+o7m1AJ7ROv9Gibh7Wyikw/BorqaOljrrusiipy19XZZ
G+tcRO64AdkdzZfNMmEECJdU+Az6JQxNAzr5kDBvXtLnfInH12goc3q8c0AthG8Toi9zNgvK3xhh
aTfzY4jc9GXt+HihgkO8i/iCN2MG4D+YauemHO1pEytm9DiRRMcO5veVaitkhWeAZherb7hX8ZS4
EIuG1d9aVQjEu88S9OSrdSJpnVaEYEks6VWa+qedJvBytFGeqo7mIhkP+DB7ra5rR5WU9k1/oFqx
Efk2142lkxWyDB3HKZjSu//L2ZktuW0s6/qJEIG5gFvO7IHdZEvdkm4QlmVjBgrz8PT7Q699zhZB
BhlaDtmypbAKhSpkZWX+AxRw3FviAi+opC835EgofUWenCwmI1R4qu69Rsd4iSC5+9b05ji1OlAq
9j2auYWKNgM4tn8UWKJBDXFf7V80Hf9iT9WxP570KKPxdXSR2q9zk55NpQMWGAdei+GCdXOxOCz8
Jn4sKEAc87Yr3pK0cz7oFYzfDOlMtkQhrmqhgbyBxhIkdiP+pWgSneqkUdZWnYa0NkW1KhGze4iB
rgVwJ/rstWtL5N0qSme2JcutllB1B5mJt3VSR5uhSoCQlTWCLlZFAyMHrIUbJeh17nU7CSIReF7d
v/iIni9z0xC4lLbUUQdk0tzSyHcmfGLYG+Y4HJGQUE+BpvXfnKIOH4ck958dKZx9nYK6hwtNU4oS
ytoD2bnIaLc+WI4ZPEon6lYNbNntUMQKjo55vYTSUqO6WUxa7Gh75CXxDQdCZFeHVn+wzTL6sIMY
8jYSdy9Zl7arCO7uIzbO6toVJV5dcHRWHfSnpVva6cqMuJ9KCqXbwqRLX+VKt48bB7njhqeCtgzC
OjcVFHeTcl17I257bjrQga8Rz1UmIKI9agBQrdfbUeZaRCOJJaxp6nTPmJ2FiGoPQ+vI4tAKTFYA
4jdf+wh58Qbo9e2RPgt75ycGuYxLNY7rMXVOY3ZAxVpcafRp+0MHIJtvZOlqb4GPdqpUVmQxC6OE
yO0eEkh8pganD6uQPH2BSmSK4skbsVko2zsxbZrd/JG4cJi4qZMO2PNHMnW7GLPSKQ5j24x0oSgv
tS2Ee6TGb0/+swhyPhKx01V1zg3d1LR5IXCs5NAkHX3JThvGb4lfKoi8Uc7lkjs+u0GiA6OUCcDO
2t86feL84pxvHrtSqx9xIafBUa6GtIS8opkqHh3bmuKRij4SrCK5jssODGy6Sw0DOZbakJuu6I2/
bUcCDCjSAhESiROvX8snWcRirY0kVkOMaIJNH2PZumP67HbKG0he40nGTr2NA0iqrZ/5NHb9/iHu
XY87NaCYpjS9DXoQxjKSKUw1D6bTkHv4DbXW8LUqI7FxB2QEB9nZ+6pE+b4qkd+Rdd2h/IDou+f3
9moUwGu5XhZInivZLkJd4Xtbm/QehK8uFELvSlMGStF1rAFbnHAYIN7x2nP74dvAEq8rJ5fvaphz
61J0Za9LOogmVTfM2BS5TxoUq0NDyq+VOXrL22t57ZNxKT8JivbUlOdJgK2UA64vQ3XQ8kKcAt82
l06RD49SiaODCsbvThX7yib9LBlSemHEi9pS56U6jI+uPxReau7HBE0YuLlb6dXa/vbMtMsMn9aK
oel0Vbhgccs8z/BTK5LK4BrVIRYDfr8thoRjkNO3dXMO46ygP2xHcAMCPFiQb4CykIDoTNDYWHpu
DztZD91dGTjZnST68pVTRLcc1yXzUh3SzfPnsnLVH1wdol/k2a+IY4Dmdt0vxUR1U6zjnZdwedGd
chx3asSotm3N7/YJXeCuHRQoOoW7iaBiVoXeLiLb++mk8qlvUIQMuuhrJqmbA/VbGk0g74SLyyVn
jgZJJnVo1mKeXAdRpCtVowW0ZbWdkgxvjSghvmruna18LaMjg9epxjFTfX6nH51ECfJGBi+ln4IX
Fkb8TNLsYTzQeTsPaS4YT2oRLxStrL9UA14et9/15X5jdItLkWlQFqe+eL6uBARBGtJXx7g3ywej
AIAPrTz5609HYW7cwXiVpMF8uOejUJOUtRRVdfAleLIxcMo9yeu9G9G8JERRwDYFhWlLczlQzVlJ
yE97uuyKMh6oxEvaNWISVgofo7F/tlMoi05CYW3UyfFuz256+vOT5Wxca6qW/NZTUEXHG+zT4TAi
B2YDMkp2RGpMx6qNZt/rYFypAp2PNosQ0o2An9nZcEjsUDtaZig4XJ5xYdcxIbTy8Sl0Q+1dFrn1
YqVuuRt0YYNobmlW3Z72tddtcflH/EF16F/OQoIHZFNLrGQ8dLqfbKXjmO+i1rKXzJ9gH6rlPavF
hIkTqnWvVHn51XAjoQ5uUn1yuBHN3kFjq7aWhvFIqVl9KOUXlBntCtGdcqcNSH3IT60GlmACGas+
F1igPfwquf/kqofKANwBuSrhEdx+JZdRw7Yp3pq8FoNtPn8um8pjLcZxOGTcOmAODiFYx+5eu+fy
m7WFSt3LsFSDvsC8HWCLMqo1PesPfuQ/gU/8PhrK7o8nQllNuKSJ6jTU7IMtqXg7Uao3h6h1kWQU
oTUVvCqAbOLv2yNdm4xOYUZMB57Jljn/eNiWyDg2VX0ATDg58U2GL3gzfb89yuXxRdzhUCU+0Oi8
SP5SiTKoAm/t0I4yRSXl74Ra97JTilcAbLeHujYhTIGQnKZGIUi0zydUWoPQKzQoD6HSFLAVzTWn
Zfzn3x41LRcxHcrfUBxnby2KZKGoyA0coszZuyatgtQHj9vQwgFSHa5rA00Gp8/uFCCvzs0iDyAD
oNk23xa1ROvIKYvqUCcgkoAIDUuoE9WdN3htsUy6s1NxC3+geaZuBJmtZFrdHTwqkw91HWCnbQw4
KZbqrwbGzvr2gl00Pjg3pgIaRSVdo4M4r9sZYyvMQpQIeTd696vBdervqhzyjabHFsZGXOWVyjP/
sqqgWWY5+iCrWLXUvWIVzUbps+w7vgnpNxyQMCvXRm/vJA49ToWMCR8mGLT3joAr0Y9WL3AVbWpD
OqZ+vsP6MNScSlTdQRfxBwK+k5x4gtQPpIfJt6eMxnVf3FmTK8EeeIBl29SdyMzmJ/hoiU4JdL04
SKcDM64Xp7xWHonN+2aiBvr2hI+8txGubDeHPotjcjNmvhfh1FZCTRUU+wbuq0aPBDxUdv3PPyUG
mRAHKg1t4Crnb1PNlJEyn9EdSrXaJmiBTZ4Te7SGXJrX8hT3sJzYftqdYa8cFaycTtxj39G0ng3b
I8fkRG5THxLk6NAWrR6tHjoKtdw7K3flJdIfsTiXNGMK6LN4pLusT9eXzSExInwg8MaCVxiubn9D
V2YjaIiT39F1UY150JORCe+y8OtD7ZdHDMheKuVkpu3pvxjF4dDjEs/db97+MHIdfn2dtIcCMDHn
eZK9x/6dk+LqTIgEhinIi835TPSmC9CU86sDgO0BcZxhWJtRR7G1F/adNOZanLNVlanYJuC2ecOV
rqEp5UA0rWoNlndn/Uh8dPZ0kMlO6Oh3cpNr+4CKnUVgdag1ObMjo9X10cqgwx5cN6yxQUDy+x+t
zfM7w1yZFP0pDiVAErrlzE8m+hE1RLSiOyikKTAZH1CP9ZFsnJyZbu+GKxNiJNchOFDWuWiYe3YQ
QLg3Wiwr36HmIV3551vhM8pOfSq+U3P2xpowrBQTGMMhMMqPqTQlVInSqLiTa119Y3w8VP8AVQM0
OA9ALFgZBuBkD3ROqVV36Ox5bfXPOMHINeRwb7+1a6P9fnjMJlX4HY2j3ukOtZV7DwECDgqtw7Am
j8YR8k5tc3r02c2ITAEogcb8HLKi86l1AGVkEJXVgepi9NWpyuSLCJX04CFyt9DaBEPSBrOn2zPU
rk2R10jjRqNJf1FRFYaAt9K11cHxM+NgChmvPbfJj2MddfTJu2QduP8UWsFNtEacJYDE9xzLsfyZ
oPG1Uap+sq5TjTWS+soiCJvo2+0HvPZ8wuAIt1zwdLTzz99Kj5IlJGPKV21hAbXRxNYpsAUq8ecN
7vXLLldAWOSiE7TPAAYg9POxokx4To0Z5GGyFFP7duv5IGmFt+Vy9dE67Z0E8TJ6MhwfjeYwPcf6
TLV+uwobqa5khQd4rvVbBPCELx/ol2rrQPfvXVGugBDOxppvrn6oqtoslR7LvfArZgR0gSzj2CMh
p7X+JrKR1lQlyvlCewwH5c5R9Hm7Pd/awqZMp6HxSoZqz2tUQ+j3YT2kEDhbDdpzl79pdoi6IU3g
lVfQNKXSjqlbCWx+zDRYbDWCW04Msd9+0u3sUKJxsij1CIfeYAvjBZ59UPxqIaWtFd6VH1oVxm4U
adWqeklqiZ99ipWwKZC7VXLxgkzL90brofU16SmrrK0Bu7XKMN5uU+d7aolHgWxoOIKF0xUY5N7T
ABxxAhPbSUo1q3hX0dve0No9JrW9soYIwW9F+dYW5qOe5V/EUKtLgAMJJh0IRvpkvbD3vxm28jjJ
qNm1/lUle6HhuEtqA+qe6Ldhmz4rXY7Onf/VVv3dkNgUKAoDCe3qi83mMwNzW2fqo+MgTGXZyQO3
NhrTdDOXn2JxfnJMAAKnDvpeGPGQUf4DP/V50rPSevPx9md4Je8nqHN/5gepNJin82/DauowQzQ4
OYqqfR38eie9YT8WcOZ8ew8Reh12LX0niH7l4P8bSyCejfXF6/snWQZHyNX0yxtZwKUPsa4J7lyM
LzPu6eloQBOvLD7fWYIYF1mqcvINB5818OXP/1Q1htzZ+jAlStSHbr+Oy6h0Pt70+799unAJggq8
x3BonMkNSrQ/qKrgeHJ7lMtDm7RNVwGfc9nSucKcj1IZdHaoXfcHd8iWSpMuLGNze4QrIQhQqkqv
hx65ILU/HwFtpXKsG709mNSM0W6bajADkKTbo1yJPq6FEbBB8sb6aPPqFyZQpQTUrr1axi/HUtCM
QUbz0GAvCS+JivTPrlbWrXHv2jDtyfOwcz7sbJW0uEUnA12NVyWPO4F5Ko50aKpYm0zt4+fRa/FB
l43xzaGF84qW710E9eXrdTnKwXxR54KSMY97sZVAKNet5hnRXkDaRKO7Q+iXW5FrCkVphwKXbl9k
dqnVG5lROA1qS+9ErgX3Ffho0w2thWI9BM+fTD8EKcmuiY/5nhwz6OqVK9tHFz0q0+kfojraI2OL
zdtWRod2ANeOPaHuYSlQGTs1LyYR3z/behMgkcozRAeqPqQ984Qxi0RQAt/Qj70DednprO8iyH5o
ensviZvFhv8MBPDYoRdlw0uZxQaTDpgZR75+DGgjmiZ69WlX/gD9Ey9UOm/LrFR/WM14J2+Z5RL/
GZVFp+ZKX4bk6vzLanunKNMh1o+4odUfdTr0mxIjlcmd049WUHRylANMcedCcXVU12VYWjGXWEsg
hTgCNiEGA5DvkWd6mPi3egfxnwvUSo3KO2SI2Qb/RJWqUB8JHUSoC7B1rdh2a0epcUSzCtfwoAkR
anJKUB4Q/G4HkStD0VI0gPKB6xYXcB5qWiVyGVjKWG754ufeczyi6zEk0Z19OQu605S4YHLtIyVz
2Jmzg85pqhRnecaJivpfLfX+gvT25zPRqGSAE6LScAFNLesy0gokBY6x2X+Fnr/TpfZ30djrPx+G
K6xJUg9UgoLG+Q4MrdxuClezj7EFlSZH7HDvOkgANIjr7/94KNBWINkE5UHn4hNDvMKsksAVx0EB
/xIVKAuBNB0b07hzklzZ32cDTcHwt3M3c9wGyWwhjoFUF2ZXbgzk6AUu1bmLex5cz9vzmneYp83A
waU6DgyGCdg+Pc9v4ylx4RZx7I9HF+4yTF8URnZ4psWA8GOkahXs93p4G0O/LAfssfUdmyWUH7ef
Qp8hiKengPQG6kU16eBc4D5iTbc0ZISHI0MLCXsX86QS0yqcKaYhcV9ANmyhDdU2ViZbp2fdRKfa
QYLj84EiHR8nXy7Y9mue//bDXYmusDpIUogAXMo/j6ff3pBXdoGMukE9amLcWTYeNbtJb0HHwRCV
s6G8FwaufJ5n481WpLQ0Chxaqx7jZPSe6wADGMNTvDsb+t4osyCgK1aUWQgiHqFQbumr7V1F+377
xV0fgu/S1KkyXRBjOiSjwVbx4uymXo2j+QoI5sftIaav4bf853Pf8Af//yFmX4ujDw3i8czCE/5D
Y4mHAHzaoorVnyFb5/ZY81brfwYDYQ48yyTszMONsOswDbpCO8o6exUVbjjcwRbpaL8m6bDxzWzv
J9qLmyK7AojST3P9Try7+gQTJc8C9MoJ6M4WzYbkorDhtKPgz4bedIwmc013yZZE3VrFrWbSuMCG
nkrInx9OUwOLkoHKaU+wOI8TddO4RVdXKjdqbFdtZY3D97vXj8mdt3xl0wgg7aBKIB5CyZsOyd++
NlAdEsOeXj0mQQYpX/tSiXuomstNwyQADE33dEDD85ouB2PS2UZonfAagShQI8rwQwbdBqzcnbg2
hwyzZSZ64RRiHYiMlPfPZyP9FL340GlPQas9FZX7hOblelKwgTCN1hKQUx9Ty9JE7ANRA6yLFoUT
3qkrX77R82eY4ttvbzTrG1S1a7c9aWHjLkzKegvbuEeBmV+A/nemQIIsiktsk9lM27iNOWe89lQ5
CXSbbJO7xt+j0eyMImsWrl0+wVbfF6H11RrGt9tf5pUFndAqBnUmFa6NOYsCVQUJom+19uS35Y8I
2wLUlyUEsfIhy1G2/S8GI6mf6O5YpM6jQKQEmZqZgiXFY2+Vhqm97bvWXWOwbm90sC13Przpmz4P
cdx9YHiwk0hCL3q7aYWEi9Wl3YkX8NAmA5o5aFgNQ/ig5tlG6HjzNrTfoubOsXdv3Glb/bZtSvys
zcLMulPVOhPe8MkU6mOleG81ukphZsJp1R7N4B6V59puhbuqArJ3wAjN6xzsVBBeEvVrO8JYXRsx
T2vy9l4r8UoknbhaJtGcqgOA09ns7HFUm97p2xOq39WbYlceTMOx2zexMF4qF5XAMZFYRaUtqUeE
ilgb5xZpUN1tb2+ny6SfB+EHEX0qU8ybmrkcc8xkjOZkt2q4sYrB3acd6HdPSnHn+Jg+wdlOojhB
Tw6ihKGRmp+vqN5HhkS1ujyVjv1TzcGJUnFHR+1712NQFCXjvV7qlbnZFj7CAL3oa8LLOx+Q2+44
iKpsTokX9xQ/qUaWOYohQUmj4Y9f49lQs7l5beKoSSQbGrQR3qKGbyKbG6KlXeLP8udD0Z0h2oAc
VqlHnM9qRDOzcMO0Ock2SKE3WImFJImHdyTSEO2d4H3tFVJNJtrQjJ4O/fPBUNWwKg1Q+Kn2iTRo
9Ngob6Mo8peIDePOVrxMdKnDaaCuORunPTkL4Vkcy8ZEYOpUZl6JepeLKJTU8o2F6x5SCWqA7IUS
HwfZWv/+F6/UBfFOmk9BcN7zUqRQaLlr9SmqmoMW2Ttpu6+VJu7c5a+cE6BwYAMCJgGRpc9Xju3v
mXVfn+DsYhFKGoDef/rq1qgLjPLv23O6OhhvkWqyoPkxr/5oZohsdsTKOUmJ4o3W6hi1VthIgYdD
wPPPMMnT8WuD/2Eg+F9Tw/V8n4Se1iWShP5kNYiUd7aaQYJR3znxnf9i+39+02AqhU2IPh/Jjgcb
aQ29OlFObBBB1sUCb7R+3Zu4pP3xK5zSTQaarvcQ9s6HsgovGvLWq0+YaGXflUzXTgihHOxsxD89
D6Ll7eEuTzzQCsgXCLpVFIutWbjyMUSIvboPTv342uOpa4Xfs2FXBB+N+1Llz34l/njRzgec5S0S
apGFkVlwokptIKSh+ECJohSXxvDe5eUyjkAS1oG6TZEY8vosPsrKl8haNJAcCkQe25CCQqa3iG6X
WMDdfo2fGdD5OQPkke41hkWcrXTEzpetKcN4GNBJPgX9Y5zGCwvlLKyVd7maPDvlKVHfRYJ4ty4R
SY52yKw/jLjK3X6Iy7OOhJt2HB8FyChanufPEBFPa9TQ8lMeeH/hKbXLZPsTUhqq2mgzLHy1vLN5
rqT6nHJ8h8BdAL7o81sFOTGJdmhE5GmlXNSV9ozuU4DQwbZoFWXxmokqXyNnX3zYUQ8vWqCUKuXd
g/CioMPHRyB1J2S1BbdHnW0q2r826luZPCaDotMzLOFJxaG2zFqzx06kTmlbjSYeBiG6O5igqDvL
8jMcBh0F8R3ZoKLbG0s+cHHna75S5IHKQHHLnOD8U2HwfE2KyoZcGFchyWrlr8uxVzDBNZCD1Ccm
SfPuaeamLuPt1KpF9yjfG33frkJEOZcZ6kUvIbrb36peCZ8UG4/ikpLC4+jjioBhgbn2/LRe395E
lx8N3RUKzVwTgSygbHL+wJPTKdIkXXmCe+at68wbV1rjvqZe4/5h85F9M2FrIXFS3eFyPb8+RWrW
94FeZ6carsPSBaWw0lxvwHAx4oKIwySamBAiFz3w9X/zQcEtKk68rF0idhkfskj2X2zNyLa2qdgv
id/CPdXc8pilsJnqIsvuXdOvvBoQp1TEqb7SKJyfN5XVd2naU6JT/DB4RbNDYNnV9w9+LPL97VW4
TEtgXdBUR12Mi/TFBagWTT6oZZackn5T5ZguYRbfPxOZQTW2XnBnzS8DB6NNdchJXEWDPXC+5qps
os5X0+QktOLXlCBr6BT6ir8zreGfoKHNdXt2c7GlaeUd6iogzOgWqdQJzgcsqgZbTJd0Mmef4e+D
B5rrLCv3JbEwKNARwX9nrrXQFvzH6D1VHZ6r/tvtp7iYNVcP7h/kEPwLJc7ZTu+8WNKhjWNgnPm6
t8RR8+JsoeKMVZY67aRivAMFuryAMRCFTDJbAgGxehagc91URI5aK1Y0amEtIRNla6uP3Oc8d5Wn
OhXhOq9ljaNHO45fEFZMV9jKVFCV8cm6twYX5WfWm5ITjQpaFpoxXwPR971pTidW5fbyq9/WhoL+
pFGcfIFwMkRIOcqFWmXVti4n0p3eD/a7LEvvThi42Orcd0nASb8/b6fzCDm2amb4ShmdihxH3aZB
KIPrv4obR+Vshd2JN8PJ0i1ySYjF3t4Bl+cXpQxQlNyFSR+p9M22QGGLMTAiW3uLtXCtRtrWx+kw
d8e9RNmzF90z4mdr30TQExOXBidEP2/v5OcXCRiPAFAIZhmiX2D5Zp8CLRYldikrvIFi7nyxdFN8
Y01rO43Y6Xsgg1JT73zvl9nKdCaRZlK30ifM72wjwgBJutwqurehC80VFU7kWM1YXdpO2q6TBK6x
b3S08TFQ3+bK4L+WaKB91ASknSu8buWL4W62dm0xQDNxu+SSadAjnh2Vo84uw7JcvtVjucibPYFB
0X/p3DFT7W1ilIecCHRrFr5WrEN8gG9vhulFn2VwUwnv/4Y3ZrdOB5Z4q1SFfMN1/rFAhMjkEw2i
4Q7649ow8HYmxTD6AxcFidhUvYEKm3wbsBVU7eBFoJjljfLOV3VxE5vUDXUTfr5DpEUs4TzCBi0q
Yb1nyDdPJAjyhl8qHb8bWW5AyN+5rl8dijIklAgIdBcpTq0PGDtmlXxDEf8jV/XH0dE2TlmjU5/o
X24v0nQdmS+SjZghfA4URi7SbJQIayvVVfmG40D9jMrCuLBkm51uj3Lt+/i8MsB+pLLLkX/+9shM
XLADNsMgI+HX5hoQ6j4xgzVgjZ0uSlxSYZzyNosGpWyjwh/XXJdl9vP2c1yfLWyM/30M/fwxxsDr
tL5w5FukApDv4O44RXFnP16egv/B3/+/MWahoG0gr8aBK9+kX518BF+xtFjC9HxtMUr19HtCbleH
Y5NMUAbaHfNoT3myg6JsslkmYhxMRdJfK9N3IqEgEYaDvkjLJNjefo/X1/P/RhWzbzus7CJ1cl2+
2TFkyDZ7VBr1pbOx3c0SLHS5Qr6oUfYhUfRNS6TJPW+bRiMWdlbzfvtRri7pb08y21laDDE5UZh/
I9o326Ba76p3itiXbQk+RqTaKPfwj8vd66H3WYSNyN/MyK9XQx8cVO91Ol6K7kvkDB+VwMZatzaA
225P7uIeNnUjpq4x2Tz4KKjS5xu2DUnjbIvg1qZyiWyF6f2yvQOeCgstPAbpXkvWuGmWazsFjoRD
exEsbz/BlegK8IiHAJJGY2QugZhqTm0nyJW8FVHyw8rrB6tRV/6AycDtcS7vdfzxIJymHj76TZSf
zmeaIsqXYh1fYE8QV8gbjcGT6yXGY2NR6fINp0LpoI8mwwv0DRRbQ6pdyL3fI2s8pFX92IvQXCpI
IsGqwFAehDS4pcbCwSkavE1llsbKwbfjzsd+Zfe5E2IPwip9RtKN86dOeph5pMQ1IoW+vTSUfJv5
+r1a8eV5QJuWI+yTJIU83WwThLgnO1i4VEQUfRO7+U/0agK8cKJjIeM7E7pMHqk96PwFUQ4Y2DyR
UYtG96s+qlkGPJ09pQCkFCNl2thxv+b6iXhDYAfPph6Mq9s74EpMARmFDB3EKTpV6rzNqXllg49K
Vr+pIdZlDsr96QGQRtYjG+G/Gyyv1iAX0uyV/KejvbeBcmevf45wfhhO2KxJfY77FMrNszO+zGLw
2X1ev+WNfmp6/ziGxR4ZwvWQWlsb9XvfJVHKlHVc5H954/ioBMhV1fEyis1dUiW7PEOpQyv/OPXg
sfj8KMRM9dk5vrXMmkjkDo8VjsJZhDpiWHaOnoyjPCa5eifkXO5oHRUMIMJTvWIivp/v6LxSnKjg
VvKWZQ3mba1qfYHtVXzcXuwr20yDB8VrBiZ9eXETZWC2ItbLN73MB2yE7GF8SfD+2tpDOBnuDPm+
hXO78dGNubPK14a2aZVRTHfJr+ZvU3iennd+Wb1FXVVvEtk3Gzup4mffdbzvYZv5B7T4sDgusDG7
E+QugymXY9CnJKkGDeZ5NDfxh2jaQk3eNLRPcULyo13i1PFOQHG4M8vLmMFQRFPSLcrDtAXPlzHt
tLhpui550zWc5oMHL8p22cAZ0oSn20t5mYBMIyDF7ULZ5/4z+2gGiY40SvIYyspx20tqDfaPsVJX
XY4HiqPvb492uXrTaPAq2TWfuMDzeY1JiiWWXWHIKdLlIOwTQpyvFEtxU/ExL2hXXqzcQ61czpCK
EVJC7JmpsTRvViDFGFTIGXmnIXGPZq/JRakeYDCkC7d2HpvSubN2V8oa5wNO3+hvXfM6ViJD0QPo
joZoNlgwDKtoVBpO//gZaY8lF/BVE4UfhHBu1VEYbfIsN+/E48sdBJqOYiIa8jSeqGSdP4Qp+xoR
Hss96W60xP76LxKepgavOBl6317Uy++CoSB4sqzQDy6w2ebYJ60VdN4p8tOfARdRqK3/4Hd7Z5gr
eRzjwFudZP+Bcc9PayJ259qV450UJHAq88tkVOi44xO0m40RjCRVxWRGjTiBeocIMR3R5yfLNDJ8
WRviGuCr2RFuJ5rs5bSFbCNbgSZxUnOJ1fI+aLBud/9qg+gpUO5JsF99rVR54aGTQ16goAYKEEKt
2UZuixNe1DQ7V4+PYhKour1+F7MDycbSkTLQr6HJNgsBMi1sOxhG+1SID1wE/YVVZCh2p8Ma3dpF
pDoP2PRiIFK15Z2RL6bIyJB3yVNsKj3WXOqmkxU17ySxT0ZRnYLGNd80vxxWoHfu3f8vNw+COkDG
6Y5OOgwXm0fIDjOtrjFOWoaDnpZMy2hiaqgOj4QDqVn/DDhb6bK4Ew0uIh51cbB6NpkRwigotJ5/
h1ZXqaUiMuNUJPKr4eQrvYxf9Sb5VmTm1yFLP2Q3/ry9nhflZNo/CLASaB0+k4mDfT6mLxQKnVjB
HK34h12bi3by23Kw6zS1RwxejBD3SImZGTarafxTtROsaZ+68qcE3Xv7UebpyPQkk5Ld1MKFuTQ/
XVojcLxcIlGoG9EqSMetV1pvt4e4CLefY5DDc8fTJvjyLNLZToHgZuJkR7/96g3HVjmGE8gkORHx
UPDcUrNaOONxqpTdGVmfhYX/jMzkkNCjXjoPSHGSW5hT854LDBlrih87q/k22em62fNo6Uu19ncW
9To96tCwuydfd+XdEtknvw6DarU+h/K4kPZsfSLXt168bULzWMni/fYM6eXM3TJA7QJL4rTWSLpI
fua1n84ek2io8N5MAn+FGOmyxSEtpzWO48tT5gb7GOBrmuNOJOrHMvZXugYvUHa/ytF8sfLhZ1im
T5kW7xL3V85PjYExPPZLo0Gqllb/WrrcytDbpHX0bobBvtKzFx1JAk162SLqyydkfV6rwsCc2O1f
TUX+48YF3rXuogoQ/Cw7/KRCSmv5E3ictTFk688HojCkhebGc5qPMWyWQxbQf3btEx/8F7+yly5m
I7y9HZKVMN+R11um/C+Zknz3S/kL6dxXw+rfgC+9xyO62cLIV6XTxc9qm4itPRn2AgN+G/x025vD
W6W6mzZwvkWx99UcuxWqKJsoqFZpZe6zoV47eoPjT72OpberpLpUivxURsnPRHZrKwiSpaJnz+h7
/mj18iPRgr3ORykT+RKIYVul2rqj4MYpcQjJKMaskKsgyV9EnH7HXPEVsw5Mps3J3F0ewiTrllrs
v5K9P7pq/ya99EuWe4+l3uBjHoYvRi5OITWPdjS3k/WR3ZUfhh1AWAutljeJm2LsvNBp2ViT9KOS
ZAth9mvLrsu1mY7faz1+qmG3CgMBKSQTnvgd3ME8cRjKDstHjDmzdufbxl7a3ddOk0+hqOpFZpbb
NKxRgW1/RKC2sXp3nG2FjZweqZzbw6Ef2zVeVO9xNACFYIV9i1pNn266EM27RrId3I8YB85VNbbH
ysV+xw2Oumd9UwPtQbdRecV8FRXCZ6XFFRYjNCvvP8Y6f0QSLsKVy1xZotqqdYykZ/PoxMOvSmKu
CxIhaJt9GUEvc91HM61e+wzfLsB4JSL2UYW5mrQ2FtFFgz48LZpio5Tticc2aB7Z2Gatr0WO/3iA
LlxqJ96y6QTCo+ayx0M2zzE/mAwqe6d5D0X9PUu0Z+EmD0LINQdWuXAyy8Ny3dh0DmqUQ/P3YMpf
FA1+2CJbFZ7+rS/Sf7Us3gWd+DU2zstAbWkBlGEf1a2D0Vm4b3XzWdIetQKxqiLvi2v1rzFEGM3o
vzYoxeUODpMjHpFWwFYocLvzt2Un93leb0TlfCt4nXkNVKPtyq9x4637EAQYbkfLhjKFM7oIgCuT
o1iynwi9Smm/upivr0Dl7pKi+45lvUgWPPfGjpxoaToEfdNZt1r6lBf2F5rQhzaM8MrywTUaW8jY
7aoTUbfG3bS2UIz0tbc8wnpWC4Odkbs/COeTk1zdgvRJ3CGCFJK1+BIWSFEHr8qgtjs1dHHn7TCx
bXpsApvvqp4/T5MsU0xApb6M+b2JKQKaYHKHDsafndLve0rZGFAmMAd1LHKLQ1HwhSc8sPDWSWyt
ERlc5YGziqC9oPZKfS5ZBCSWGF7uJ7fkHlwmoT7whyUUqEfDOlbIj7APJKwwXf4zjM6ybr1jKSqG
8J6L5C88zbdefDAUDJ1SB5L0YYqlBp+53o5rpQuWel+se+S3pVc9Tg/ri3ZFu3Zh2e9FWWAd0+5r
duu0I2rbf7Tc75VmrmwRTRaWWLx87p+4OVIf2vIoKlFvcp1XB30FX8dU2oVU5N+QB55qJ1zFVrwW
dfRFzYARfCoB6OprjuxBYePBbotTjC9H6slNUpmbwPumNNq3Msh2WrobimgX58MxjsxFAzOlanYe
A0V5/FzLfqOXvzILw6Dh15iEDw4Uy84odknXIl0B3TzeTG9Vt44Y42QUpLCOWwgPk7fBWxpjtEra
HhAl9XakenPl38mdeXqdzDG2sICvirWtIf3D9+I3ORdirD7FwoGFY3fOajKnZ5Gnr7SFtqROfjxU
A4Thf62z+jm1vccqQH+5QcNe+wmml1zTolMRbHrGKP1/0Qng/sBcJ5933uL0EwqsyBYT83TYrf7A
3//D0nktt6lGUfiJmKEjbtVluTuxk3PDxCkgekfw9OdbSm7iuAj+ssvaHQnkM7jUIAO8KtPDBSXk
XQKBKS1XNRhJ/zFl5d7zp1PA7HN+El1xiUXFvmS8bGtnb6mLHwgPBp/pPzqz37lUrlYciJEy7zhg
WB91k3b/PjE4NQ5eXZJ0ODTdqubHs2/DKLbh7O84GZDnpqdcyoyNF8+IHiXDmxHpFVJd4L2giXdx
YuxjD3g0B8ziSKxD3VsHnVFn+CJgzfB0ut8FM1sd06Hiytz6KLIup5O0t/HiahvlP+l9zqbje9+p
N6IZYzW/Uq2FT3Kt7VBvvJ4DRr6XZfuAbt8GTfseW3SpXT6NCzMI58z9OXW0Ve6o0+y66TlNmpPL
0GI9ZKRdbr+3KYjgBlX11c7Oub4GZ42qpxRtYfxrZ+Qbwp2cS/0TptziThg0XmLTM8Tdmex7vyG3
Cgko7gwYdmBmq7sW3szy4rTq+CCDHJcAVefd58b4khvGHd0A1h60U129TbxUWw2PJq1/f+NNCQ7j
nQXdJDxblloaNCN27rcSK+onQemN5mwO1lc7o0KNk3RBfWym6sZ1NoxfGqYo0657Uw7Dek5fYpiV
excnd457HBkWEVyTs6iV0tYNeuBcR9d1A1DIS8TutfhiNMz6HixGrZIUFPUbR/to9jTYPKVV+pKN
+U1YlvFAX1hkqLpcLKlWRrP6irrY1zD5OTFX1C9blQqJu61gYKZZsiW3XZTYecW2YBJu09q0ArmX
zOvj4eCujL3FxTK9+CcrYUrkUzgRFR9+aHav1mJ089piPToSJ3N+Ej+/k/Qswl+FVR2yVX7K/V+B
z0x6Hu9fm2NI6dLIXxfwvGXFwPT0zmY1UewxSRofRV7/tDgNvA1bUaQfTTvr0v5QVVP87sNU+qty
9u+d6XdHtwzfYApmU/tnK1+9sPi+aU81fbvG+MfsksYwvLiiYDL+136abbyMVI6BCWakkPVj8NT7
NJWF4vwVQ6T7BxMCMSfUYzFt2T5GKUMieOmC/oNVpr7dXGZLImnp55OdtnvG2qipR3KaC+fkXLK/
EFdbbbvg22h9bUp/ayfNvQWnNebBauOn6xJ/2uyG9eTWqwjUYWzpVO8Yd8wkrY3eXgf5swajS8Y5
IyMgTWY1991ZhwOjbxrboME0TeI5Dt9KH1rX3rjX1doYhg3N3W+0LabtKnTo1d4Upf+F4zGa+LQk
9Hm3R7rUh5cnGs4e6RP1JQ39vVslu9g0cJNdrPUlrX6byweChSMvtjQY3RREqtzVD7HHBQ3wrz7T
wqj0kcLu4q0ldgIPeEM5Zk+PaZOZmdhjcrFTmekU01ftx+sBLk75R39Zr+Y/npWcaeZGznLxbRia
e1obHxuXF2T54ToXNG3VnotdPIQPTfiE1feUMCx9KZKz50TPXjDEVDMMz3biftDUytrmXfQwh8N1
G1UeLTPCP/VYGcjF+FtdTR/S40Y/fRDXhjIq9018dKFp9uLgIXO49ppDBazuzTRjIng6Pc7QxJj1
j0VsncmeOVgYtYYf7Ei3PtJdMd2i4AqU87xLV/FjaxRPg8E0X0YlMPJ42XTyAkTDD9r6M1+jy2j/
3yT03pqe+jB9n/LxmXqp3Vg0d3r7qkh3i10ep/ry6HXLrsJOcRiatJ4cRrNex2IHsE82K8qSwcXx
r8g3HgNzfm2S5Had5gKssFrU8XTUkUn3+MPwmVy97wz5uptqPjiE8ZcynJ968/rgBZhMC0M+Um84
DmTDoI3GF7NNmFdvdF9IR3qBBF/Llqo1c/naTc24Y97XM0moRwk6+ithIzh7mu/j3szPcX19aMfo
Y6K1UBwuv/rIPVQWsyOiHMNoKZb1ZM7fGUu6Q00cuzCmZ049n+emfDLj/sQc2EPZFUdxRBUF+77M
31ZT/TkFxd0AvxZ18hhFzcHqnJc0RVs5ybcOeTVRKz81eFY5xL3hBKfMDn9OVfQUY2zOl+SV6OWJ
2QuHzo3+yyZCQKHFgAUyJ3yzZnQzJAUMytfMUXuyp/Et8a6/85jpC451oG19xdLbjZXkb2PaCKcC
B/rx3apX9ZrkxUdmCdKYhuabhvu9St03P26opcgeb6czX84+M7OczHg3vPFs06V1Y0bOo8PMhdKt
vlFftPNxWfSBe2DwwrQZCv+e+RnEUpvD4vj7alkezda7s4A/odm8SVdRLv6niZsz7q1taKRbN6GG
wkXLt9b8hLUdb6I0/i5Symdzl0Aq17i684v0zKx3Bp2tB3PeuozFXpC2HS6gprM3IbpyVa124gE3
+6/xio0gLqP6qMuY36gVR7TW9audWFsmTRfDz6YZ1nA3I9slJGivu/Vnf2tO3k4CxwHPOvOBrGM+
n+9rI1mrC1z/kefevqUwssKI1vg3gwnWJJigPCcCyTmyppyZosxyJCjBUiZOXoZw8FDJYane/kGi
RLqEPoQHj1kS2bz6kTrWPuBmzdF/iArjTDzlMRyCQzpdKWSxNmYS7C5MNYoYbNIFjHgFeulvZizA
25RvNDMoQsoRN1oIQUUmKJds902CdB6h6mGxTmadHEJjOJqU4CJj1rpCnZIXvEsoG/1tIsw66y/H
MHvUAvXwjJtgB9Hl2cd8ipKf1hUbf0rXNTO9TYcJ0vbn1Ky+ANznJaXFUn5DldLS+SuDjUUPRpW+
sX3MAwGaJr4+GDhb2BG3QAXPTpBosY1dk9sHsRw/nrGhg9pAQD/xdh3oFePIqreSx21sbwXcPHfc
DHGyba8nD6OBomLie5+r8bLWeEtOO67J5792Gx+2LS5fWVTclGfp0+KqCaYQBVMzgQ8LQ8DJDxJU
4bAZw06pMg0FLMgPYGs4485sf9UkYTBclfgU1vuK6HCzqblxlKAbfpfmbfhOByAswyFH7nRTd058
uTPa/xL3j2i0jv7rulplememGqKjjk72HxnDa2aA3aB9r9Mpg2zDiPESP+i1qw8sThPeOdIBUiKk
vPEQ/bIJGXezsZEfAh8mKA9jSwiPKWt74inrKzYhO2BFixXtOSGGg9w31xISfhWbWNwg0buNzm/J
rL2cgGYeHuSpCgLM8fpUMgXUhhLs7ndbv4oz09g8QPbt7N/lRrumbP4FFhnSfst43pPRa5I3M8EH
XFbz0aWdf8hYnDz5dunpzwB4sY1DmmPXJvm21D1wbILNYjV3+CYRma/ILkrJuGdnrdk8TBG5PqLb
6Ky/5CLFpyTS7K+EqbT4kXOZKaEryIDV97yOLUI77ZJtcBpuzXm6Awy4ACrJpLG8N+pH9sS/Hbag
AxUY9uq08tOnCjyWZzYtnr5CRJydD0AVz0dWv5kjpmUYZrQFX0H0dXU92A3jDZA7su0yHxFlvDfR
ihEZKajEXRvOEwwl4pDN1Q35zolXRz1LnRnG9rMZk4NMMZsdyoLs+J7Tu5mKaXDUGUnY6/vwytx4
tp4ub7E7PMyOcxwvvBGrAICth4gnJWwhGb2uLgkxd7UgYNNEm9THpGEs/aX/EEoBa+5Eatxmn5jH
yfPOyEg9wpvMjYNzIWOAb395t+1k3y7JQw4uli2MnYdD+avvTQfdOwchrhJ9t+wPE35/WapTNFzv
HGYTReU79g9DQkaC0bi2pLQYbYOC37PMS21Qdx1ub7TknefRZVhJ8uBgpybUskrYGP1L2zMQqE73
Nxzvv3pEC1LwYo0wL4zPYYWz9dFhll+HRhIoFSPr9Kts3qzyYatVT35yp99RJLxpL9MPCRuWHmXh
JgutQxrdL7iFdf0OZtUc5i8jFWklFg6TQh/hYQIwQGtsNViSl+eXeQ/9iCf4knJHkitDk51t8Ick
pP5Kt6yvYtGmnm4z4CfcXTVDTOyj9FhuXhlY1tyZFMLRQUVr8v16D/EBRiF2djcQgm7jaIMcklSr
sM9o3caOPiBqmTnhEG6QlmNlPfJUx7zuK9QXPyEncxNBMuOSbacEaSGZ579Dd+TzHaLhK1JaB8cO
eBtWN81IbXr11Ts/KHYoz3h6hQfS9GvC0D3+ykeHITtdEBXWMGyAp2xzjZGbaBXJQaN8X5nfTKN7
HNzhJDcCqxYP+mZ3Ivwg94hNio2enzjesV5RYCXjqSar5YoL0z7yGsQPk7TUWAWShFEzTA9OURdf
M0MV6Shyl+qSABlqZ5dWP2puu6nB2vjl0Yms2yHQwcc4UoNGRWoPQwu3jZQKVGg38UbyX0+69AkH
GHyTnMGM5gM23oLMCjZDmJ9v78popxR8Yy0Ow5V8DjwBnhJScYLxQVraRpkV11c+yot5hd4E47lj
f4gb5kMBHLVe0S1yGp8GI5nyvRw1zQXLBWuFH3XIOwerGPFVm/ZORn9ufJINJVeNmdpvNfJdyv5a
ei8EdnZZ5h/DPDhHq5FyqD+D32N1RG+jkTymKPN2MoHd/XoVXGGgr8kl3zKwDBXGQAHuxEiCTRMs
+O2dTdl3x8v0JpaRhMMhM9vtEVEqkcPs7sPFDTcOiGUFFMpfl6raMVTt3jCNdUowySivuwvWIR3r
BItaZ7h3EDBiZOHGuvfwGPT36voRDMNjZYxkzRXGo+3Pd+ZqPrjEX1I2U7n1c58MNORKinXNBAZx
lg6OaxnC9Lv4Tb8nc2o7k37n+Wynf7Cs5Ul+OcOHNp39kpk7boLrYd7zjr2wpM7lqBZ8I1xM3P2n
xj1e9xsO0+H7PT7IDnE3P9VlTqPLmyDk0JfY24xdci/IV0TxwZkrHEfzNjCSQ4bbg3qPk530zzm2
RVkWm0tkP4R1f9OEXD8n1VCVMAvX2sdp9c3GoR1enhc5suj61tGbyy/YTv6zQoM5jIUor6+cujAy
HucNSlGYT5JCqs1IVmeRptkuxxXth+qBaXRsKgAlSbIZ3rJu0HopsvrG/EyBmpBjdvRN6iN3s5O4
DwfdXQZqTcxs2+DVY6WiKl1+Mb+Rwb0eI59G8f42B2PQseLkrJK1B/6y2/AudoGAvBhgCHuKSPvJ
2a0uz+bFZ55FuSW1attxvkDGug72TFxFEf5ZiWmy+U4nf3GzF2QLvjzfvmOk+TrMsPHRo63/468k
B8Tlr9qCtKpgu3RWB+LLsVy5USGccog2y6U8IGIaGkLTGE+SzOifYXzJ/CIFkJUjPrp5zdl7eJUy
d7XJonsG5m15FT1IAfP5+tKuttpDhVEh1rxe2hNPIl/0Ab/C1R1eTHMQXkO9x9CPxHprVetL4K11
U56dM+RoH8gzA6H4S/2FsRD3tJHcmQxVN/v3DtzKCDPAjk9wEaUAFgrTUEi1xn0QTuUx4ghMB8uG
zd6O3viMjPLr0mTPV2beSawbHCxLCJvmDB6jleIDpOJk3aa7Tgc9BzTKT+j4pHuK8DmF+U9ZSAj9
GheSYN9cX/Ylc+UEKSxiGujcg+AYjUx3K2wHiXj2Is89TmnaM7wijUhd2mmTvUup/XQss35X4fiU
03LEbZ58o4MSDN49yOOso2eV3F+afCsBSQKnJZYPyJr9AnUYY3KVoEVvl9Ad3Emu54MQH0UYNwGH
0QX1APz5Fyuf0ZW/F3r5eBbhM/+TD5AJUEx/zN469iu4GBKHroVHZGLlUfR2g+ExbWW71RobMCuK
g5uu9rKRBHJqkvNA9Gba3yyim4hB1ETetBsw3lmcCE7txPD9HYUWxGd0W80Aq/O+s38IOnDeckAL
FKz65DWAJZm1tHdxPbv+Oz24FsJ2ohhhdnBd0iBxvWpTsesmJmhA63yABW5PMdfivoC3ipSLsT65
RA5BWBB2FLoSpgXB2pxrtXrm11gfXXUR+ON0XPuhAdzJw00pKD7il3bAhv7U9peEsArp1Gk470d2
pUUJcZl0hZBf1MgAzS6B7OEH9WObNgVwcky8UOzfApE7h7QiDlnqVD7X1HqH6RBpF3AcHUcOqD4Z
XmzkZu0DT2hSexadLXmwc3tjg02lXZh1cCcWk494HrxDBv5BXSI9+sY9phHLiLCuMOf1PrhP5NIx
EX5Yna3UvZcRId2FPdMSGICeHKz77gaXYsU1wKKylKFfGZJ+fXmJk36Nh4Nu4e9u4TyW9KfTIsN5
ERYQCuWZMPfIwA6JDEgOAJJOeMm4fjSEbbgbc3IfrkZ9HDhxKb3BnWQeWJElly6S6b/RIXEWEpL/
19eY+S8+LT0QcWG32nHJ3Fg3+Pe+aWyry1eR6w0M0AmOczfmlxR1ko1kB1TJl87xnici3yuad2lZ
FhZMI3QNQowR2l5kHErjj6xB7dLp80OXBY+CE4KvavO1uNN+vAY70vs2ImWZgx55Nd4LsQJWZSwt
I7+TvdHUdwHBCCFy6KgW0IGQrCBVXCVLsoeq/l441Z3nMcssCg91Y9JTC8jMYEvpHP5KiQA6q2pk
fGiElVU4yNX2MVHnndsRS8mWsbcbHOsEgMzrj7z648/hpkJwL7h/JI5gOg9zy3Xy8wKZZGNMkG/e
3awCcIVZMKQcxoHp9ONgaU667QVPDJ6IGiPBcCEAQoniD5zQC9NF28mByIfVvVmUT1QDHQUTriQT
XH3vXudVM3EaqWKUuEdy/LFm94vrmYlxyguGpJEtz5eVyMV4Rz1DEahwuM9qvaOMz2zC8CQAGk+E
eQJ7c+Xmhnq1V+exkQ2XRnwYcFsBZ0GuLDdx/4i6tXKsOUZOrR2fGRrdb9NPN2WHvxBVZmXgJ+77
H+k6uBshraLHMYNZ2u/1e8EgdHDUP7Mu/rNCGcnJzVMhznJ+U/NR/gebXKz3Pn3qrrgab20B+Skq
jgXxn2EMNnMXQ7NXrI9k11TPEoj8ZoKCPHx1NaBCfBRNzl7A7uZFsl7JgdyyFIFd/Cj2BQs1qG5t
EM0h22UegDh9EoXyKP5uTpnnejOrG+IG0hNS4zCGvtVjpZDgbH4SCOtjRclg5yNC6iwcxSS/Fo+q
ujfeOCbZuk0nCBvHvqJDw7q30sNAuXdfYUyMr3y2J/8lcNGVWDJkV4BrtRw2X2fl2bP7TQBLGjGb
wwMKSCmIdE3tEaWR44PpJ/SHb5CY8YVbZwGIOvQa/8ppwoNgJ25WKhMRPmQZo7PKvS5BRMP5WEA+
QduMjqwCDphdukQkvTG+uqW/NzkDgR4dOcrs5pNhPwN8D0MCXPR4flcERMPDk+CZyWxh6jPYA5JY
/S5RCoLfSdhuluqJpWN3+4Rihh8ekg90ARbmgGRkKCLNGla06LxM5wYcAWXH5KQ0CPqg+ZJxRmGQ
MqbzQy6Z4cfghk+OG23G8htR9OFGMVC/pCbfK0Rxs6Ewr4BeIPs7AQcXNoMg3fF7QV6A/BhL/Mgi
OJSa8uS4+ujRY9lroW7z1U/VYkxIKR1QwOahS5xB+jIuka5LMFrA04nvGVK3WTE9UqTBniALUaUd
XI9I2dt77S8ZAwHrKTnygIsTHgfgrGT+dbBJyvWPZMkfFny0RTswJDfdMv94w1n3dnSPe0RxTWkz
dUNuUuPIPqT4kGQS9eGcP7B2YQr8LGZOORpOg6EiWeOlCYMtM5YbSBJhJh2FEX6FkhFOUs18ghVF
TnKIL+UdN2UYB9Gj6JdbLlfPAIt4+W+FYBc8kUMzGV5kJTOWTQwjySB3B/KkCc11EDMtzlTECqKT
Hp8nHYi5XA8c2uQHyD7jZj6AJPgTKRTxXDU2m3L6Q93XltHqwJmYNeylK2L8LmpRKsOr4tqM4QXp
2uKgu0RnoWg4kS+cCSwAd0F5Fg/UAfGd7gUa5rf8/B/BidoVOOVbqDKA4VyrE/zj792bcS+jVAgp
D9x7yWfukbXSQmrbXz7/PkjL4cEK5PFej1Ga7E9ADnCtxYkE3MjZ+7QucigSSAi2oNX84H0ii2zI
XhuMhZSEASiXcpujmMYkml/jooCK4RXeMyQJc/fefce//8virCIE+pnhS5eQMGgeTQZgh8QtU5KP
F8Ko/zC80zprPwOv9O9Ug+xExXK5iWhZppRI9kjKIPw0W8tmIpOkhlI4VzEkhyUkoKPjUOToQpgL
l0nLAJnxhMCWMqoWtBLPA1oi4RrSEyz0n12WCqELXOFuFJWjJnSLN2GD3220v0CJPFMylV0m5LeN
8116vZyygFgzTV+s+jcKjKd4NTY9ZNQUFuV/NxlGCOdx9D8cQnPYxbhIIMXf2Qh6iAn/l3uWyEKF
uUh9PbQV4hL+WYpoR3nPTtKZC5NpGOE6SOP5TvZ7n57BOQc8UfBDQ/RMHMjuRx+/ENoEXrvYg4z4
GP1dk8oCDOMAb11tR3u1le4UX970inC/ntoSTTBCh5Ch333n1GVc5CC6xHpvMFgXBIYcAjCdfJs+
Z8+O1PRVl5yszINCCrLNJYLCnjtFt5GOhYb1v0qq6VakBgEC1TXYjiQW3Xq6R8Oe18XEqfIFhxMW
3FIV9wtFEwn4mMHw3FMQfTHrhwrzBPWGelzLPETXIMRdpAdbBXjyL3LItD5NZu/xdrmOhecxVm1y
MyTdKFbbYP3wPu4rDrnLhPHyYf/sMs6YfCV+ioDQs6A+pckYxZvUNU+DBmQwClywoLSYNlNPq5h+
OBb2ZTOVL6KAVaFmxVxABMxmPZKP0YCRwSHjiFO0G7gNXoZ9OX7SFnTs/CGf4kZCu97LO6BHVd1O
yl8fCYlgwXryJsnVCQ7JryWGWvFPrQvY3fzihsjwmj+LSW4gtLwcBYFI5loLbgLsaM7H9VyeWxLZ
8CIEyLS/1MsWocabOOIQ4KfIeVroxayEFRmhbN734T0OVSqrv54opSStNVmzNJEdILBuTtQyU594
M3wkK/V7uZ5bpgazYa5TEmgZ1rWVbiyz33i5LzNagg85wi7OkueRVW78rKIlQXRS6BmcwM4kCwCU
ckYGqBfFdKIKEGM+In8HAgIcOMK/xFegZaJlcLrJywWZVP9QONtkyvJGmKD5GyyCjzCVWBaioSRv
kLfQ+5PshJv44oueNSFZlD909ft7HiHS5MtU3kPcXPdkfZUVMvxgg0BRuRpFrP9U/N+Ny3oUPnGB
On42HeV5Zl/IHT6kE4aGFic96O/+koPnoFJye3+z/6dsK00DlWjBwHkccTphaQiyJeCqmvyNi/lT
Np2cC7LRZA5e8emyJ7nA0D3q7MuFY6QRHG4uZAMNRy5QT/DuxfODP8tJSapKeVl2HepBu2FBHLNy
Y9IHZmrqgexKMKBM3C0bFwqFb2QV4GTgKlnlv7NTLEW+o9o3z2X6TRZLSK25BcdLzAo9CnLwaZbA
x/iX18lnwxa58I1kFSCQL4TABr/cSoMkvEnoV5mP7/TwuTEOa0IHeUZz80zCsghvniX5Pgdf0tbe
8AOoHznBB3UvKNva21hG+BKnZFj67ysiyJWC4TPz0h5MskLC+S/PMzXwkFq5eFWeMbwgM4xwTf8y
BAfD+2K73GArr+iz7sT1YQgtSWbBRmiBP8FNnFmCgv9sBGnuALZiJ7pM8d0tLIdgh+r+rl48KZnD
iuU/cDrgqkxvqHp0q40BznHH+kiezM1TJ60I9EOPMcWwr34h0HSc/gN75T/iHuor75BAkR9t/PYH
8efWO4lsdGFwAIyA3/3IjDLFJG5JPviu+LgYP+GYOunLkTaEOOJQziu5poBgqRKVYKqJJqOFm+6p
5zgPtoPkPThd86SMK/OyPN/CGUH/VPbmuiRHL3bGD6mwnikWUN5fAallSrOIoTDkiDsqyWjOqiOa
X+JGzigOgZlIa0XBIEh5kGYUMvj4JlX7iZRVj3rz6cBn+sFc19jshCF4GG019uTEIBV/y3rOAoZH
1x8CrvC0rPXh6rwDscM8veMtHAwCin9NbGn8sXF//QLX+EgSxIDYRkSCO3QTpuA5UHX2OMxPHLeu
AoaGeYT5tWCQMG5jJJaALYzCH3HP/AZxrIhWY5+E5XjZaJtPLjKA/yoAELI//hub15Pgu7O6AmPH
R9lJ7F4uNWFd1iMxL7GHWAMjCq1BDfzP8bqtA3zkCMI0uR8i0g/to3IleLvp5Ydg5T5Udnx3JRtM
Uk8OBt54i6155786i+ZdUqENzq4xxLuHopNjv02rPfGWZexPJYpJLvGkAMWhFELSSpfDElXPedwd
liVcU+xyErYQ+8t/LDhlg5GANTvxE1eBj1a3LI+s90LOCVYXB46UToeTqKBqnT0U6TY5Esjbawn8
ksAaBpFREa1KRoLdT/INeGDhpcVlRHQI+irHmqKEI+Ivs3rEBVlX/wxIZ5jumFB102/cGzKRw5T6
l30vlue0hBz/se84BK8NcQboTTzL364QVhGQBGu8cZg+w7OlsEk71sUOZX4OV+lDkBfHuIrXCw6L
PmDSFKIG6+5GfBdKgYevk9Oe45Ly8eHnkkZ0UeTvP0RlsmBwMMBrMnxltv2DtSuSPoYLsTzAcE7P
pqXO7ofS+92687fGJmPlmt91vnOQhcAJiiTDYP7PRkZlrbWXu8gj40At9xRMcXH3J8EvGQcSVJCH
HVnIhY7p2z4hUey72fgdpeZZPI/pulouJNp87YgNVGZyAx3dfJhwPkRHuUdvCHovQ0fbZENcpqSJ
YLW/7J20uYUguB6buIBCtD3NvRmjSzP+J3glIK5be78lcTw8g9JpjE/cuA4QwL6sw9UXbE9dDwES
OTYy45PviGV0SHfD74XsuNLETB4rm2Ka9jM1x7VrkhlNYhuLFyiADZmpvsey5y75gISzDhQZh4aj
J/9GLna54G4PI4IMW0tzx1TPsBSNpYBd9JGbM9M6CenwxzwYVYYFI6HeOMMvMYE+iOpKgOqCO1I6
/GmV/irJi4ORWS4C9C0EzCrniuUQiODzNwOJr3/luugRtcwfZ31KrpmMzx/Gspw4cQdbx7F3GVkh
AR6L28sRZPi9UtCE9A1521GNr/l2wBIufy1d9qElNdMXRcDB2dCkpBPbbp3NAGaOLz/5mdyZdjPd
KZNDPkwkhFQzGUgAZOQDdMLCLrxMeREyEBTolykOBctpyn1boPmbnDHd7dCFm9Cns3v+8+q778za
O9bOT4csDRGkkTG7rv0xRW+ob2JfiPFbNpvOAmUgS0iypmu2E1E3ufdEIvIuNEF+7PBkiUt8wqgW
Kex1iL33c5hbOfWA1FfrK0luJuzG043wZlHFFoauu8itJlHP+bheeq9EIRZ+k+dcNT/lCdQPUJVz
8/sh+KVTaGS0maiC4AQVhrwa06YnS5eny1MnqpAtgSufp2fmLS5Q0puvikme+8kGFPrg2fzhpS9P
WJm8RUBGryY+LatQMUnO3O6De3jkan8wl5N42DchNjna5UGZ+2ddJx3PZGlSNGlNB8MDO40UnFHp
Vt8Jo/MUMziZ7cxaneaGyHl3TaqS049KaUogcfldJR9DomK6Zx2eKPIvfuRqmuLuXwBL9C+Lg0/K
PUWXCdmjt0OkVkqRXMVQGbuyFb8voS8Z85frWDRzANm2nGlt1FIzQ9NS45NHZddPJVlA+fFqfHMJ
qsn3pqOEloPLMwALNc2nxc2tP+yj8FGooCfXR2FLIKa0Zmng6ob74OTJPYR9eYAPoO+xJzEGn4a5
+FtJW4Qun+BxMlsHO/pPOVqdgzsYHF4qS6INSvkZm8U6Yicbc7KV7mVAAoElfg3e1keyoD+kKACd
hLYM1xMs58j5kwoH2LV6igg+c4w1jhZoRgpJbj99gHORMaodSTU25qOELIep3MKWFuFMxbmlutzK
G5DOPD3Mjc3ouPdctyJv6fW/4nJYJb+uRniQx3y4LkSn33g9zymo9hPGk5oEUvKwAMcqX6gYXdNl
YLvyP6u8fPZAika4dbPyHoWGeLGhXz0Cmvy3JD3m7yMUs00DbyfOW2G+IrsqTt2W6628ASbbO7k2
G+c8yhxfPuJvio1Hjoxn4qpFvHT4AkKKYBC0iBG9Q3x+EzTmY0UyiyCvyApjkIIOwjTpRlCBQgjr
aVVbL/O1f3MoE1jbJpwvo832l29B0d+3bfgYudFnmcXEDslXXA35M5H/5yWw2NVs4NOjCG7s/f+y
Ds516vTNvkQf1CcTmr7ur+70IMVZOeHJnZdvJDvtJfLS2CJCQh0mvS8fvHA6LOnlVOUpz6UVXTS9
udn81DQzs6zxcSk7oGEMCva6DZD03npM2lVhbXRkrtudpiXI1r3rbyueX4TDoe5Wn3mQfTRZ/o3W
9AdjLO5i6/o9sqIvttHm6yJHHTpm9+SUy9Eczccxm8P1ld6S64E0V7ICKDBoqwuZH0uzmyqkY7ZK
dmQbncCsclQpZsYVdH3xAjNZ7a+rOd67c59TZeWdu+ZywCi4zoi1fh72+bUwAeDOriZDbRzfo4sk
V/oJMfPpKLWfpA5lDOfX1963yERdIUgw2nAgwbWUkB2udCJY6morI8fIShPjITny55KTunUaGNOn
NA5Ok+k+j0WyuylrTGB5E+X/SSMMNlw/ywfCw0S4LwU5Xr13quw/jUEHKszD1UTVXIEf+WKsXgmD
Td70sqrn76EL9DBJW7va26Bsv12o2mjt8Y24qe6tJ6CNgTNRd+YXlx849leT9z2jXXFaUjKB92Yc
SF2YqYRE+nBurVcFB+klpIxCu00ONmCzBgoVll2acB+nyZc4oYYS3h7n9k77VFTwMlnfxSHdZIAd
/8iAL/AxxdmPjpq2olMmNvodyct13YEUPKafjDZh0+4sHy4J+V+cSwjsojoUqzCmDLhyvhbLeIb/
lCZGghS0sLw0lDcLsQtLyDclydVcvWOl8k54zZxGuTmSbNkrvjm2l9eCuGgFLJmYwaCOCosV3Nt2
+scvu1Ng1T+UmLyMHsNtzGyXUk3bgLxWBXlQgf8zVmZhzeWTXxsNufEFyZRxyWOSfDUuPnltxoOk
nMJAfRrckQIv01yC0s+dtVMY9b4ga1B5GkNNRhaLK+r5gaWW83jKSkot8MTxrZLa5DOTk15ZF2yc
lrqmu8JPW+8SI00oRCzoiT1uLhBDiD9J2hLcozvLiJuoZE2JMjJHUc2sVDF3MaDKQ0TNExGR6Tqf
80v+2NcTKMZjWe5b1lyfTXyrcuEJ1smGXYiLSpcYlIQgmNCQmU2nX3ICmincyS+DsBUjBGS0EJUz
p/qW8ADNKSIrYUc4vscdGi7jHRsMkO26msQ79zlZHehkH0Q8dc2HSadSeZiCpfhlW1dSk/Pyc8W8
HqXfkNdxF6OV/4VSKjfcKRyIFgIM0/94q/sifBIE7Xs+URI+ECHYj/SQT8fXmuQeVO2+jUn7WD4I
RYwkoSUMc/CXaat4bdT728hnBnIcAd7n0r/ADxADLRPABeQkNyQSyW11WSK5Md0LE8/rrTKrRISz
amOp0eeIWFE/1j/lwtLB6asulR4UT9LDk3uBTPHI9dUPcjKPXZucMfSg2GOb3UIqWHbKU1j1pr8O
yksvNhu6+KsfrO4Gah05jGjFcL+u+sJBmln2vOqHP4b9OVy4uGsz7kn5kg9+iODyIXzl1Jfwsic5
s8yxIaLjgjjd8jUJ+hPxY50B7/DI1JAzqyvu5MXWO1ZW9GFV5f2qjX67DU3/i7qgp3l2EmARUdIu
g3KD6DhBYol/VLIBT1L+Ll/0nd5iLie+6DuddEYb6cW5Ci1BmzoOKWEQCJ/Q7fPFbC1zW1re4faa
wt7N05eYsX+qIMHSzMOWopN6uHNTdzNYNb289iZpB0yLEzBXPajTTacuKqg8Cok0zucudfeVd0er
APmtNRvtEg2nyCGvBpaNVvNZnzBMatUnf6Q08xfS3+39g0g1Wh7ioLvVW+pT+IIOqkVIC7LnLrO2
KHsoq00yqKp3JR/paMYpae+cuNMlJZF/dPCEIGLtqN7+hU7anIf/Wr83e2pVCxw5HIVrKnU9ecgY
yqtUERJrqFX2Y2SnTpojGi6gkmT4CSX8O3HfMuQA0pk6KLj6ERwh6KHsDN2pn33ObYHji7Trnj4M
XhJvmeP5hmTfS9BzBeSUblUrr0SVtO5eu6ZO1oE3PU+k6sh4JE+HhcsXzzT4XVEtDzeTHp5g1dYY
vHhd/UDp2YOil6Kg/Frv3KzbG9PlgIKxMab8YVd7/oexwslfj6c4svFLt9k5+p+l81iOHFei6Bch
gt5sy1tJJS9tGGp1i96CoPv6d6B5m9F0t4pFEkCamzdvDtVWF1hS3qWUxx6bjmaW9uO6iKRPIZpU
Ov3RxSftz4J3bkc7HoNKlQ4d8bdl6OLbhzfXm/aQGLf2xLfJcBu76l4nK1EDfA/cHEwCVlu1UV6y
04vA7bODetc9evQCc3XIn3pPkk6yzDqT5LYwpZr1ooE+/jSoXO9pPoZ15q1oOiKBL2XBtWKf/zKz
iYOGtvylZTmR2khwqsDMnnSUPpKC/hoJ466SP4Tu2NWg9T91CPbfMpLN2EJoPBE614KRA4eD9sbd
6wKtVabbnu9hvbldo87uuRn+EOUt2kGP/9USTMMxSOSPIevvLzsnh3M80FivRsoH8TaXXrQysqsu
sLDFck9uZUNR5b/xmvpv9RoS6PM2pFf/9r2ObevrlJhb0Y+ee7+5Rpot25BieFo3O16a4UXfuC3u
KO3mR90xacrwmDbltJ6khNVX0S8IsRhI1DV1vD7yluqx3iu2doenWDoK1FlwJFf4v01x3fhjMt54
Lt6GwzQFMgdWQbdDAKO3zffAR6PG5sWaN9lGkMCnPcl01WTbToEfYp74MGuoT6YuY7NmpGH/RS6A
wREJHLBf5pVfDkdGV1L1+9WmvdKdwqB1ea8QmS21mYIo28TpJs3fIeKz8camBr5b5Kk16f3WyFxD
ewpVCpk/TQRM+hAsDZmSBQcwK/wbXOXcT14Z5CVPYaXOuA0PhIOn0i2bOp3UxFlNB09RfCfz5a2H
tM02TQy7PGQEy2g/NnHzgANmDOc7euQ0KzSkhkP1bDYW1KKROQwxBKo0/dsgTgHHayQjFOmWFkpu
1u10soRoi183+MQxbsh1REE0iNerHZfOgtl/NGj2BC9BGqOxnZ3O3h0MgmiFOBS9SNYRuh76nA45
gF/p6M0MB+uWFP6RdX/1sG76SBgonPQssoZqzTG86IqBUwK6dEN9jB15Un5IHa62T7FF20Zqfscl
z7ZEiKvYD7L3w1XauwB1cUgpJgvMUzW61wB4fU7m+pnB2/Df0vGPPsydO0Edi7Phqm9ZS+24pJg0
1dFRzcasZoZ5WDFZZRnNxFJWm2565k8gkkMbEhrc9MPbL21dEQnYI1ALZPfeUDczTbfObKrrGCf/
MjRmv4Aj3YMTQQWu7X5DGQluROSdOipFrjQ/PbyETpwtKxV7f1L92pyAbpZ2uqJPeq9BrbHISW5T
PGjsheM67KKtQdaTtMQm0xI9LUP2o5S/S9tihyHemrQfTJP4q8LaX/mYav0JHze5xAizLBY1sdJA
uKhyX11LPs5Gie4ATUxrM5zORuHfj2UAwdkonm0RHEnFIPoAUWVJfuoBXTeREdNJNYY/mdVcfnFy
TlUw5bu8smClD7De28NI+ypTr1GcF0FI5pScjKXaizRC0aHK1pTEb3GjmnWTDE8hQ7dXlWvtSOb3
RT/A9bbiHLh8viY5g78LM39BuXs/u+XOgXGXDQ5nkUD5Sm/pkQHN9jpNfRrpqbkC22OT6ZDXwIRs
QV30ZFusX8m5bfMhBB+H+E4VGHUKAleI2y0qPcQDBk1MINu/aJoO7GecNSC0Dua8AYG8MfQvbU9B
Ond0s0DKZRrPesN+af6U/kTXMOJlmHf+YN3p6h4lQxXFuwUKirYSBm33mj6ueWc+gbkG9Z3FuscW
amBMefHOC49oIG+0hohy2jdGT580LUYQr/OVmTQRvvWw5wPNbtienK5fOoO0NXX65azTHcueHigq
dFF9WTRjg2lduDTNPl68naKLAyTM7MKVXMxdUg+/gV/luntd2DQm/5KVarMAyWnevxzD36hV4+O6
nu4mKOKaNAeyBJCviY6riyJPJQYii+FF/EJ9HpLqxGacMf2DwMRpPjr4mvk0Aw9BtSeZBPJcO018
AHSaYOfrohXPEEWEEogmwnfn3QbynmeOlmSfDZa5Khv3JrNzzT9ptmxYvTrS3EKRa2jokQQC3AI2
t3Khu0hJJdHdcHUnnO46Fk3jUjL9k5LWaGSU6DCDR5s28WcaE6LT6xd8Nfgx3hkmX+fVGpTSWdBC
g6X9XzCGINIOnHUXg/SC3fJtv2g2TByVbevWvmZa7iSDBfQf90gzhSkyRprmk9yITiJSnYKlNsmW
NI9X7yHSB3LeH03h0T5V71paU9NvsKGkqM6EmCEYhMezahjF94a/CYQO0zF4rqvvD/8In846adTO
vqKS5eEAvGjaa6eEw9CgdUXMtuSl1jJmzALZhU5SOS3ktyIuH3JRn5KZSU/aiuTqO3LYJnSvcC/a
VPKLkJb4A2+4MZGESAR5Pc0Y2Hmqvm09Pg3wf+WPji51CqxTXH3KNL7HHRTZ+IsBkLfpeu68LNfF
g/Awz9smce75qzysDkmhUFvyWlBdIhc1i3MYx7ob980lI8xdaxN29qcoumYXKHWeS+u1c9TexWeW
HnIDRvycGfEfzPKrxiF6qTbzqLr1aHUxYIgd71y6+Dc29m0w2rfUmj9dzoyEuRi6Bqff+MGfQZr3
fveO1ODtaFpPPYZ6SceXqO9PKk6vdUkPt75vIYuXNB9vpk+jrllVd7FiPGQv/TMMsFfODnpEsvzw
iwGlVHvnq/SvjvOGFKXYqKTTKLL2DNTdiQhA34ofYlf+JFONeNuAdmWKwZB+aqxGtz269rAb7SB4
0AQwWdIm7VnspgYZCKtGDzAAFbHoFydyvU5B9F7MZrlK2wnVe3snLGRaGtPaTbYJh9uv+h6uinGP
PQ9ecn0gybbmWrIHAi/fDwAmj7FtvWYCbbMqHY1V4kT+ttclhGB5JN1Ezwcab5Cb/3yJ6Fcdu7Ba
ud9ZZM6qGtuLX/nlpsrZBn2QgxsI3A9jaIwATtJi3Wm7O2fDpgncU69oc+raJ5Qr3n4hQTfa2YtH
U0YJMX2en30Ur1fMVGw3arEw+FrnLcOE2ZexrfcMrt0hXOKsEneeEIVxplM0lsaJyWgxgCr0Virg
jpUdB1rW1rbr7+om5k5r2N5GxOkOaE2qYjovgnobgE3UNpXtXsWIKoV7T4qTlVuXIKyvtSzeLdLj
1vdofHbT1WC6R2Cu9ZKPD10eACKXE4xXeU2Uc9Q/q7oHniTTDaJLUE9nu6/CtTUyQlibjWGC7GpF
pymEu5/ax5xj3FVoW3hkukSsAyorDVGuV1BrxGssoB6q8Bj6ERz8uaVGroaXuZ+Ba4KDC+BE3/Y1
COI3bzAQzunacmtn7T7yk7/UWO86MzrKqr/MDH5ntgBFr3C79N0p6RXvKT7aBG8C2JkA5Z6JNgeZ
WAN8EQEbrcPo+skqt+dz6aFT5JpPcWCdfcTfEgZXbGWCaI0zqPUUME9IW2W9kEkIr9yIlw12ZwZF
EH9qKldOB61TOdMxkctuAqMXHCuTYgXDgK4RenM9KURJezT1MtpUgKFrVZ1skxIqbfbSQQx9iF6a
4gKPU5bgBj7pot09gihfW0dRBxiOaVFTi0L+ZRX16uRa7iPpthkzuMRhwKPdXmsKzqbBXh3G9hzr
0u6cqE+ZtOgb09BLWOUgK4qaVoNAZHQ0s/tBJyRtdOjiab3E/TuMwxo5UnR6ZviaQ9GtAJlOYSIO
YizuXC/7wbFTVaUlVhdmzMLYl7S5GfV8iUzmjFd99a8bY3REeVN+mWloIHpRjtVuLIeuVjuR66hl
dlY1qH95OTzordlM+S1svPhTs6B1oWqixrrO0/bJbFKMDqzL3vpGP+uURdkeGT9aOT0CVdIvvYmK
KTUPpUf/lowNBwdv/lOl8dLi/G1VPC8UOPs6eJYYzjRCUaOnQ5WWrbxpwGWsMj8LY3qORQY4j0YU
IZ9pw8aBbqpDswx1rwKPFs0pMvX2plI9NXOTMM1U20o0UNmIeAphy00Tm+8a+FclfRBR4g1ryy7+
joZd7PR3l4MZryvb00+WJ1uLR4tSyPUjtILaL6y1VPHw1nR0zdp9ibxEKQ+D715Mr4af6Dvdzqun
K6o0u7gFxQoJvoCU0WdbbLVP8kZuleeetXnNmXava02/i0t9BqWvdTF2ME9IqtyoOE15N2+7NEp2
IZhD5HQnhXLd1ibVX00WSj5zf1gc3z1PA7Ij/hx961wimApzG0lL7WpreImd4kXAlFiNnQAwHFmQ
enTwO0AGyWyvpzE+DmSmzoLkyzR+pyp4qGs4t13OoLtwqYy1dim1EVz1sneGS9N99Jbmyx89r3U1
DPMhDXI4QMob1+lg0g3WWj0Ek2j5G3U2ApSgocoqX/SpH/3qgdwJ5YchuGfgRrgNbfXDZNIW4RBr
9Cnqi3ibIpv4T8dynhVMx9KG9D8a2dlN213QD8eBET390LOA+UZ3k0ySozaCbP4CH5ZPoS99aYya
aAUccGsVPZCU7MLJWIcCsetD4A8mipKd0+pCJELHjIBq43t/QUOlwCEZnXekig7GwdvddULuGH4B
ETUwJ1DN3trkWfnSd0G5IcHSW2GXCi6yBCr941q2+ACHNLpt6SCWGQwBzTuYr9YMoFaAw3VthETM
Qi+HM9ApwXey7fYVxsngkUdImv6cBCtnxvEiLAUbpU2fpyQEcEfxLUntu6IbbuYgtkvXPNDz8yIY
pjjF9ipoh9dW2dBW7W3iVmIlEOJaM8DwX5wBketyeEkj3nstf+COowG+62EgUc+eqdJiBFYm7cqp
zL88HwEhotd8DKCg0g0g8lRXk9idle49kX6GtADUM4tDn0n7x2zw0oRkdYl8hEqeoMTohynSlyID
FFAVw0smsJBRZ0mO2imXMlTFmBBpHdOyvYq42aSJfaK6de9F6GYhy0RrYlLDPjKjezt8G8f6zhU9
hHSIMa59WIL6lHVw5YW3jjjadQTsQGRfs0Gpy97cUHDukS7kNmzC4aYzTsrQk7eic6Xa5L4Xjv1S
SRtOdjrt2sKmERdJz7CrDfrwd4za3vFjGanL6HedU3jsqnpdIpOMFn3AuN7CjLfotz53JfVPGcKn
l6AdMqBKKpoZ3YeRAU+ZnWw9cY26gvyFKKlzjhLVz8J+yu0cK0rRsCX1L5AIm8YnfqNd2JX8LET1
MJnv3qK+uY+a2WkcorWTqnuPV0kXT3lvMva0M3JkTux1EEbbplGb1oMe3pK0x/a3bz/Uibmem+ah
lOGe0Ycd61lZOfkmpnGwiosryHzITSz5UDTzvgzJQav3gW9ylzc5I3vFs7cIVGTSvy6oinrdQADE
rArHPFSjBVQj9A7YMyuECQsoWQkEBzNkGpdy3XSPS5kdfJ1/zNc2JJL20Rjbjc23fnh+TO5dmBn3
/UDYJBa61NBcAZrqyTlL9zU0xkPmMmdMVPQelExycg2w8tn5N7fEkDWSUdjEeazP9jBtVe2vO/Nl
wlJJt7vM4YxxS3axN2wF/ayxMNG5QWjXWs7MrN41Sb+uppk5X72HFjMysKgL2oc8PU5Dd8oZ5aBv
UIapszVEvaWc+RBKb49x/n013GEH3UnrhLYmlrqAwyteGpy6mz5E5fjE5O2+vrqds+0JBc1cHNJY
d0vNKwWAnoyER+A2eEEYWd4mbEx2QHocA2cmHfRfjEFQ3sj+Kjh7jDK8NWa7U0j0rQr7cY4mAQLm
/2XuCTQf4jkDSTdCfL9r7t1EbCOe16AHC2+7aqN4Pbeo0VlbB4tuUY7W+6Rf5j2L0gwZzXOUFkLE
ARQHsFdvKeTbxsqQlj3EhiJ/99aggMT8C40tOWKv0JGNPEZrtjO/rUEnNp9lQNASlkA4ibNvhu6F
oPuTrIeuvIU5MXdpGD1XmY+uYfUVDzGQqxaL7NbsSREOuyUqOPMUVTJklkG8RY1eBNp6k4+tfQoA
MasWN0XvEIUNXmubJ/u+B8fx7PuimSo2kmwOUUYFvzdvVCQ+p3kstkypfO91mOZX7jkRNNYtEZ3Q
8W3KE5q8fbBxfJZVH53EuZVZ/lH7/jZH0M+1x1Op6q2snIdlrPaNqhjvPKP2Gp4Y8PlsVd527tJ1
ziwRgzfaMVLUr42npDf2cSOPhalpkcPeVeqaG/FjLok7c4gYq25I410e2GxyLUrRkonCUJxwMRKU
TaK2JAyTmtDMPN8shzMHX8PvjosRnMvAROqMJjfKemxbGsTJ49dTUh2Ldr7YkVOS/S60Co9vQRLs
WraTm8NO0qo6ZuiLQwf+G5DGdkYCjNPKc0yXSs9E0X1jem/NjNBNTzYQDsa1p2y3jcf2m6EG9c6s
ApiW+d0YW+TZ+V6mMaxSVVMoBY60Suh32bCEKx8cXLFKtHxtbK97nwDMUN3+mpmf1HnGBoXOt7gt
bzI2x7XLFPfa4f769pB57jfCzl8OT0VpfpuZ7SlUzM5kXwhpfqGQ/clAie2YxDuDs7OaA3EtXear
sggh1XYnF3snL+9k5qPICA4VMnFS5DEVoXS9mDUzO6xbEPQIjlb0FrP06ZS/lML817neKdWy6K1n
PgAdc6iifRdld0Ji3txifo9bK1tHHiKupV2s6kLqrvSfzv9KTIMWHX+2ji2MWKcaL1YQX5YIpzj1
CS0Tsku7DSKd7QMEkhpsCzCKSdFxVBGLWeGEQSuG+EUJk959NxB7a0JhwXSguJJtQRjJNtYUPDsS
xklvyHMHEcF3NFjCCjpWCaF18OiAYpjOm5nnI7kw+sAfgVrcR2Dn7NS7Rgt1Ibz1bXVnJ12wL2zr
zrKXryWe0VFONmySNHco7x/wQ0vYA6zSIC3vSyHeUT2HN/m6DIJW7W/qcDt+Wz9Ekv+xKGgE5qOJ
ldF/s0wemkb9n5yFmwrCj/wPx9QUWo+Pbd2ZRL2QmWFQNd+Z/9j74PV4isx+5Nf0h2MSGgEvDqNT
6PY2f7sYQHY7yhxQXSlJoE4z5196Q+NOwynXTlqgNWRLc9+jl0Fb9nFAMJDr4XdGVex6Jz+UeBM+
Vk6tpkoiKXo1qGtFDZ2ANU6UW/AUlTbEe+zHobXAcY+l8Rp30IgJ3rJph/nBXyv0MsMAPMt/EYrC
JkN9GC6sTW4DxE0/CG+RGC+FgEjZAjkdasHuHTf6390MeFuPHJJXTE/72vwFmE68Cv55JFYZYSpH
GYW+4GhM3B7fUk5sftjn0aWlsOdRLWS6z9BGD+lU4aEoHS32dubFcYlC+uulzQC74uzFj5y/FTlB
KIzj5BX7Pmg+lDJOc9TdHHyDmZpPnVvdd5Z9BDh+9UqD60fzp0mJcPI4LpRMLvpbvNi4Lc1yrXN5
C53yxVfQA3BTJgn1KpPWfTfwHiUBiGizbwq26TpoBQCgoapjsvCO4mGhS6LoXxlnZazCNjkkFYQw
U0CvQDWzF7VY+eb0XEWpSw/Z1GxaO6PTURAsBdW0mVMWJxppEeLd6xPNA1yiSH62S8nTRul+6ZAk
EANl4nLUrQb5jzDL4Nw0dkNNKfopEVaja4yTkdfGs2sjnmwW6T1tBJisrn2clpRIa1pniTiFUfph
TtrXx+mzPxYP0va+qE7vSEVZPwOKkJYQEjW0AveW1eTqYS2Rj7epBkmV3GkTx4C6r1RWlwHuqEeO
Zi/qX5EhJBFlFJhhLQP2Lz3T45sFkmGzU0l0thtro/2+/nyaOqikoas9LtGWOcKbYqRkkUIuSPro
BWWUWzc329B1TpbRHUAVtvXiI0JPk6RX7ssONk0YQmyd5k3amocuFD/a+kbADr3j3flUcZDN3LfL
dOIdbtCX/FzGErkeCfWlpQoxg6c78SUS3rbKtJau/1zG0QbJzmNcApZ5rY/gpfoIGnWrm+Q8UJEl
WQG1LK3Htose9JZBq/TEqDqkzvojMMZGH8M0CvaN7xISspGndBPHYu0QtxUlLCcre/3vXVbVwUol
fLeZEBamdWxc4qXbF0P9V5srH5LVYiTrmSTCIJYAtnsO1MgcRCfPdtlIK4Ytb2bhBqtEqPdoSb+8
RH34NWSs3qNgP156Fa3YH6gxtCQW1i4rRkTaYvi1sbmT3CxpVEFVrb1ljXdjhjmCFdN8qJaUYrBd
Yo0bEhOipyVFRsLuUQr24Fy6kb33suYjdxqkqeoIHYjp5LfmS1AbW9vAIIcQ1WbrLBqCEkPcxpLB
HLz2xz6TN5/T7ElUUqP6B87TJmrKq5+mpznswbvVJeIA1AQmeqE7GIv2ItaN5AK2Al1loeA6ScpH
ULzSCFmkYRtV9RPRFiwHUo3ZObvYHyuHVWyLy5DLx2UU23SIjnlDp+pg/Y2N6NGgY4RO1vKOAvwV
6hIUp/l9zuVedN5JxPZDCuKQJI3G/DQkQMO0W15MnHTTcECtCLUlaHPWHCOhFFwLnEHniFvUi3/C
am/KLp4T0/7UV1F4MIzCnY2MwYzq6woOv1Yc0PpOMkG2bziABh+yOSRDCF5g3EMnoN690rtjriiX
Lv57UiCo4bW3ZsbYaDcnmv5UzOoIaxWSOn181VRvXaLx2qRKkvbPg+pew4yGVxsgzRBXvUDNHLiA
YP2+S+qvufab1ZINtykar2FlfkZJT8a1nIbIXY0mIzBCJn4EyVqARBGhHcRET+q00I4ZvEUEqrIK
2MHtQTEhI8srvGQ6Jtu8mB8NEt7CV6eyUo9u1/lrM2tvuQESjrGdI7RQLSqUfYdWAHx0zz/Epfjn
xiMBjf+dUqhdm5bBbquX0+/Lcsgf9Kb2XQeU1nqxGNhhju5LX4LL1IwLaVutIkQVlK6H4HNgyERI
iFTP0151hp54sez1uy4N8WIXxbgJq/bDg5vZpPDGp5TwFlYXDtkVV+KDjMqEgvLH1JgYyzKTfnUO
mUJAcxZ7yzDfR7IyUg0XRj5Z3EZ7LJc76JZpg5crjNdpvg/Nx2WuTzGRHEFbvOXCXBB9Xp39GAWs
lfSogxW+Nqeck9AisGLoFHZVK9ge4JVfGbUAoyTaLjGp9H1L4k3KurABiQhCdn49PDJwfJdG2Slc
YqQBGReq0D8zfvQpUuE9t0o5AAZLAIvmGScvyXcZ+VEQJTgi/WNASJkmDlyH3AEOiPkvQ/+Eo9Vn
qGcWxdjbdzxoWUQr3PxgYyEIh7x02pCErsRirvV50B83XvlvSv6T/yGE4jM8lxeCqaHTWJED9+SD
be7t8PNcv8fw8JD8WlNX9/zgD+BAazyz0KwrlKsIGhZZXSfkwJV65d5b4hhJ+qEDXZ9sCJzCfiS9
P9T5z+DcS/djWh64TlB698tUbrgB1ZuMNCmP1Mn+8rpdMD79FvVHkbcDVXUx5x18C4Kf0DE3PWMR
ZvPokeg65B/6VtLB22QNAt1keLl9zgnFZ2JaLsENJm2/tZGMCOY/CQSF3nzJFAqOAXy0wdwOljqC
zq0J7kpkvbseTsu0i8yvwrxXBejB8pc0Xm+K5rvKGdRht09tiiM0fqYSnhL3T4N++sazs6v0ozf5
Tws1mX+h43KTNtZK8lI0OqHinHrjE7/AyxyoovLDI4RkRQaSKIW1b4T9QZqxZsLWOunRJSzphHhG
KwAzhryE+CxtCLqKA0FFvttHE1/LgpdAFYN6ZdHY1APGbHT+OcNbXr1SrVorFtIDCMpbf1v1N2Jf
fpFFmHBpnh7g8ozM3CbokZPyDnP0hKXXISSW9Xf5q7XsPohIqRAxIEDCaKGpIv6WgMeEnUZ0gdx7
TLP2U4SWDkS5eNEyg7WGAOg8wVtY6z34+8jGdaERVkBAI+g0IYa0StNy+72fI4BkvlBEOMV+jUTx
NZu9c9KOj2KCWM99NI77DDBCCXD8EMN3TpivX+GIWlD3+N/mZA1cxQH1zJMUP2WwJxbuLbpXgzMr
5CQJWjgho5DSA785Od/8N7dpddZnFl+lswcJVbPxok2H7HWmD1n6C4mFwfTaFZSyybRTvG1IRt5U
7kHW0SXUfBR2qpzWAX0kSjvb5J3tkjtglXJ5Y1dyfzpQcmiKc0dYtuQCraXO2haF6LmgBg/70dlY
i7VRrRYUZbgvP39XkpPUeH9ZN6Zj1CFipL59jlQI5YMmk9wALJPrZeyObW9oe6ejfm1QQWb0x3kK
hXcJw+NcX1krOfh3xUQKLsNNWTY3FjoxqjM/HKNAFvLKAv7uWcYkibD9bvPwFkQUnozoayDNFdN8
CcS49aL8oB/Qsq2NUOVt5Db10SXV4iYoK8J6IpC0lxKYhIzACeW5io0XxI8d+bVESIo+sIknVMJC
ZIkdmOuhBfxB3qItBlsoqPYaOYKuyfnQ/9fNUHrVK/82EXOxkdgVNZato/NSG0j+Rkd3XFXfjLZ5
2pL+AppQIKcdjcCbX8OV/MCLosr8m28KYL2ejJa71meRq+tciSZHl+4c/et6u4e0KsrybUG8nFPp
NfWRy+ojxZ94dX5OvcSjMciEuBNf2z6/qiqnvaEjsPcXX1EmdJRtAD6O1Fup9fge/bRtA2CZnxfE
20UU0ixlERLH1UcxJvN9XpfPDNqlEc+/CwmuYRL/NHH+kCL7tEdG/qIfsCkrdk/ZYR7c8Sq8rKN8
hPJU3ob9fhJTe0w8Xq50LFqYEF8gwnwY7fA2xIgQAiKsqg59bQtKQZBMO8sU/F5cpJelo7um8Li4
ZaTf3jzqua41LZiDBhAR1A9thqaV2UfX9/eUUjYIwejOO/r1UXnNJuNGIHLIh2qPKvdeOPMu6+dt
bNFP0sfLdaYlu4Sf1dbtJqogHrcRlfrx3NlEiFMMrJmcGG6GD3tgp1CdOjWTeI0Kiyz0orB3Myy0
OpngK0GRiS5NIfetFF+9DbTPiOG9W6QbxbZg1ZnLfeg8/IoZnQRNhSOb0TaYhLaEO536dsAAThIA
+l0mGkRtqv1IlrR3Sx8AjXSXJqeHB4AvB5fA87lA2KPxz4D2WnN446dJUd/DuPcYeRgWm0Y1VOpd
RHa/KxOGv0M50Pkx63AjovhqymFv+q9mor8pWb4C6rnOEBz5U2Fn2wq6UJ95+54j65IckW3vQZW3
DvuxCrOLoPmma+w704O235IpgwPNMVME2JiQ37Yl39gza4fdKYE28IMVyCrM/k0RGuRnBJPRhdsv
hrtk9vb6nDjLmyL0JCfC9MCF+X0NbppffVqICBeIZjgaCxF+wdxQ9CtoJFMnoHtq8Bd/TomnR3aY
detrWEdAAAlxQeeHEATpzG91GgcpIDq6Wbquw7eJoIqH5bOyftC3K5Gstn3ropZitwQaQWa8SEhH
SP1gkyBU+U+CC8U2n9gNLj0fadGQNvj7Wag/AG5oE1hwYEIyzhSaGNyHsDwMIYSyMgCgLbTjIcc/
CAoJlTi5LE1dTvuJNpESH1IQkuMm0WCg4YAiPGHDiNkM5z8yRdk7+TZ41XVBnTJ8ixmixaSrFqvi
U3SYfl0P20+vFN/isLZhjyz5fOXx9Mvk3QbjJa1x7kWsxr3qQwmFOHZQGYkQdVXm/MDUsWad2E6+
r8BoD6mVMF24yffZdOdUxiZvqkcIVNtuvk5EmoVsNn7+SahhzsF6yGHbAoLOB2Ci1rZhfw5/wnb+
SbxwywbkmXW0xGDtk1LJlUj2xhGFPwBoJijhiXE8MsmMKDyBalnPPqRd9osfy788j96zpvPMzIuV
57TobZmjvUqaEc3i4qqvp12N7GyqheGBUFd7/Aas3MumrZjsk724Gwe9MMNp9vpQse+4qu/jPOIY
DQ/rMZT+E+TLk+ZtdiUyU8HWr/KLpaU1/X5LHCJpx+csj/SZtWy5Sk6UR/OcGop/qV3nHd+/wMsz
tMJh/hGTFDgqP0mOgBUNJxpMCPSCdYE/gtPiP2vb0ZMulbaxmesXlokLqAV6Q7DsGfa1Tl1qGRRl
k667FETbMFhPy0xf3gT/n8e1bNBdlkWvbGpsSgy0TceWvmY3oppnIy/MBB+971KGiNuQch1fW60O
uk5J30vaB5cydJ5lvATbcmze2VCsJq/O4IiRC/g4ysxOn/H2IeCeCM8LW1XHmn0dn30fhgTJJy6I
7jIIdrUtoOpHXxPhAmWbg2pehgaJNd6L+Y4vH4jjddzgcp/AgdZMDYaIw0a4B8blcbD7O2tmGo5h
a+ODnruLVnbF99qI440/SacDIJ85BsaPirp9PzeHJD1RVr4sfXopOEE9DXwmr4TkFqF457XuW3RA
Bx0baqfiY6Igie46ZrxBOP2w6NfM2seClMN0TtLUEUHn6SApIQlohuEtLcajVX479jv/NNG5rO2o
tibaovtZf9SryLrotWB4IP+L8ApBNWECj80Ww0wHeXSi9DWnHNXSPw60BxZGuTXgVjfdeM9v86qD
QSEMyjyW2n+ue0ATl9kyJrOSJDOz7HlDB+GvlgX/9Hth9xfS0MbAwDkQhCDnN12wnCedQFlFgMii
d3TqN31nyXTmUPYIs/0qcYq7YcabyZBBn8AFge67rq9Zre7S1IMoMnwWHvlQ2440oLnRu1X6fxRR
esHootw4JZgerxv/UKJMrf6smqxZlyG6M+AjUN+grVW9jqoSygW1jC5O3+/ZdWNAAkpR1XHoBOWt
JRzDkMrlRJtkaNonxhZvl2S5C8cZOBcWtGHsQfNvdHpu+HjSenv9LD3sAyd4zmkncSigGxgGv39j
9pkDW6qDlt7Wx7mFZ2QHgEB5GbzNQ/ssVXDL2mxj8+VBtOyCxd9jN+FBRQxqbsurl9q0kX3bFv3I
Ek0g40kQjgOq78eWBrsGLiMFQYcCn45iYiYkxZm6MIdrpc0KvQHrHmjWoNk6mnJcivcQDznQ8pMJ
NzSV38ECc5M6GZmQIjSjZnF0/XynXwRhXmYld/lw13jBtCZdhVJlPpAhG5RUvdiJtzT6bfy42wfd
pz7enKKpM9faLllsPjxsnCMg4P6PpDPripTXwvAvYi2GAOHWmqvUctb2hqVtC4R5DPDrz5Pv3LSr
1cIqSHb28A73Q4pNQR7+1s302VFA55UCDbXOl4qtGVH5MJBkURZL9yToISXDcwt8fpr/AfkAHT9h
rMForvs0ZQi/55FYE9KIrCQmVF3Zirtg0x9M1LOle1YG4ZjGzyQVggzVFCwgb6g7gvlPPp6DKgBU
G4OYzPFixPUSpMmziAFMULqYg2qlgdvxopx2QVG9ZVQ5mojVdGAnLNvmwQSPAkaMieBCh799F+y7
tvthR8IkNOVeGkc7O43uxgwMfmffcqQUc3/QTB75qeMm27TC9SJ9xl10Y1oROp6OVa1WsuVqZx7v
grGBqf7LdLqjsAnZh9VymnoUg/VcHjwDsOOhmfQgqt+ohNDMd496zQ4OA5gs/H8e2MAwBXIEnrIa
w78WA1VTDUy++8pxelxJETkYzS4lNXcW9RJY/7TzExXiPfOeQkbMRCgzX1p4DibTNps6sQd4XERx
TN6gS5FyuNDGiqKkX42JRvtkWwefcSnxoPOsczCQjz95oX+1igiWRgdSpwaNnZ+q+ndtrE3oJge6
uMz2WX9U8XxaS/SXMMeNFYsQSg0eQAOmhy8Rcx+EADWhPka40yn/miPGT/XO8z7IFUnaLCSTpwrt
WD60qX6tafjDpzBJVVp+MCbd1WGy7YNvE/zhS47oCQeNaRWi18WH5vTgaQWzcyTBgVPFmL176onM
lkAvrBx3bJ7SoiRkIeJtdWNztpkNkcgPJ8o3paXgt/ovAblcDBHCp8xnn/FpDiDxdjxVdolrgykE
YQ9l99rb83VZb2ExPEf0Z0wYYjs5vX9vDl06MpGV7JPepfu/HkYE7ILkPbYEJsbZIaGpM9NJzRny
mw3ICiBRM0vY9HWwabHsZW/OaDxm73q4RBozQPwTyBVJcwn01hwczCpuyzDZieZfZll/JqRwisL9
mRzv1Vur8+Cuz61XvrYU8dwKrryCfSuHBjARHWJA70wCR9RArOR5NZoZMZ3ZLDcEN9hJLs6YzIfL
6WlIgvXG1bhR0OsrvfVPtn4Cq92NXH90pvsxe/HMVp/WLzClzY0m2Hp0r2SJbk1CdMs6G8VJJove
clIQRUyyHfvuDcKmL1rpd3v2/8XgLglgz7zLsPwa6vE5STLkB+ru3SS8q59dTUKy5OOLWf26cA4A
P58BI/Q7K5p3LAqTwk4N8kAjrgMI5Zvkyq7dFxOGx+TKKY/Y5aZo4ThwfNI18C1xrzUdJs7DnlO9
wgEg4qaatMr13Yewrh9pSY6YjzIbo8vc6ZHRYjMQpJt/U4ZP4vpQZ9Upxs9TcvSE48c61p+ghFDq
x34nhGbVT0hh18DBZeSdZVTRXwL/kzCjW6tNLQWMEegg2p2JJ2VwsZfsnrygPKyDDTxvPrXleLZr
o5Llf0cCKm06nUK6CaQjwL0or2sEHrYreO6B7dlW9W2agD1qE7Z1tj7akX4nU8C1DK9jbwnHnaxK
6oCSGIfJ7I1JqEx0HlI1b0M0u881xxcz+qbAqJWB285x2GRdxvgN8gb5DcB8Go0LEx9uhp9RRzul
c+/a64dlZ/zhBfy5phmtO/3Z5aixaJ9BqxrajSlPRQ7uaehZDFkE5YoSGpHyeM88BJVpfBiibjrE
Gb2bWNvocJeGZg/HVeYtOVyw7Oy6oNrsElBwQ/mrF0zIyVncGUqGnvfOOjrbtClfYrJ/R83fOmhe
TSHV4C00RcD3vXiEVEqHnlRRHxhnoCyFMIMPDK5V4uI262sdumDAwWwXSIUkGIpjzVhvwZOld1a2
zjcmyzfzh27yjyZ91IMA6jo9hj44illw+In+06nmb8wR/9Zu/ZB08TaruYl5jpjGlIBt9855PNEG
9ZF2LEYqQwHd3NSEPR1+pkpoN3g1WKxlyc66VUakuUDUgmA6dBEmdz7baG6tP62ln7uuoxUQVeSh
fn+PmTRCttYaH0Qn2d+AVNBUh+wk/yPzQKFmfosoUb6rgUNrr6pvlgxEWFp0D2E074eweRrzSN50
8zpePCvbtv2MZEP1vApbgdRLo4e4NZocK8TfyunFZimRTLCG9rVnXEuTzt1lXnpnJ+rCErvzOnS3
1vR2yabfzl4+o2y5mOUKHmc/6hjQV8oBojMJBWmOrs4c/6YxFMLEDcObQnjbYJ6A6GBpzywMfQ2c
wm2w1IPCYWVUKGwDnNv7Wb3eoMDKEChwAVEs1Z9uCpjgLXKHHgO4pNX+bAMyfG2tX55dAKQQQIoK
7cttIBlht1V6DWX81RT4pNvWk89B4pLT1BHmCE0Y3S0lx22I+3y04FccgkuEK3jQHAxTzOUGKSC9
MouubO+Cic5WshVtW9+OGeyhhF6wI9Zo51jM0xNZN8faB2iRkvkwif8w4Sdcu+eaJkliTTxXF9FL
gJo3hQ+sq3a4pcE1QaoaqDuabJqdFugBR0GgVknwYLoLsutObp/fOsq6DTgNzZ7K6xDQEjVsItWr
by9Xv0SZxUvm7JLXQX8Bph0+IGSNWhqV7arc5DEKfCjsIMgTvUCLbnvwBMpgNwuTiIEppGHHoBSQ
7IS6gD8uDr1IQGldMm2aiW7SxIRsXLHlXGX8RGVwC7llu64jpuvOU2LQi4Pc05f5sEM86JrsJVmy
d08UvzWR9qZo+uZntaoIbfbwYY6Fs2tCPrK5K1VGqCOB8s5gR29hcgMBKraRYOpFYgHm6EWYE7VQ
H5Fmz+BRjRba8GJNfQ5gumfwSwy2hgAZk/6HYdzZUet3bum3GbWA45LYSGXlSAbUNWgUMGFF0p5D
Y5gRMOwaqP96NRrkSrG1NUm6Ufu3eSCcz6toLgXL2MIUsG6G92gO3oqAgjvIGLOnRbFjmvXYV2A4
ZY7A/BC+KQ/9cXNDy7xlV1vnKo4xVSicW3sc3/HvCu7tpQIz70D3t5qP2Zo+feW/x7J9ijXeN1H9
FZHWCJKobqrYeDb6c7pz7tt++k2FK+H6TNV/UVfl0wcHzkLORugN/Bjfim5u9j7dyk0YLX+tvC8O
pvkjAR07GE56soEQ0O37ACeY0uuPadTcBnLFfr09eJQodaWvEFAOCAldl8i+HekszA5Jopn9FP4J
E6g/M62CSCVn2AW3oFS2HcNHuwCT0XguR85AW7m0L4GLsJMc7+rIPYcD3nJD88cPsQqSrj6baFFJ
HzMxIN8tTfpQgvUf21cLeYSbkUtE6/DdqzXclJhcoGlQ3jBVwW5Ok9DoEY1YuH2mqw54pQTsuCbZ
rpfyJcDweVch4wCub0aPrYbDJIiDGR7XrTNRkaNO1JeRmUmAgkR33QYq7A/0ejLcgdasQ3FxydEl
NaOVaEL114YIJjuOoyRT70WO98BKmmRTRd6sLadm10Nl6bydO1obB0weQ6LnQMLzgppKz+NxRmqr
SOJjklQPVe6F9zGd5u9gVhctnMdJyw6KdzWdQKimGxeUEcbXH4pUOG/VyzIt6giv0L3gWd2fixDC
Uj+HV5MrLDY0pGICT794C7jxqXnpFVMJWQGga7z6snj2xRqS8wg8/zKq+Y5zcz8wTErmlTlEfIHp
zLyx2BV9uRNrRSSa9kvhDHAO6FBSixYivgXzSZJdbFybDQnUmRYzGrqJdm+duWM04Dp/NGxhtP0B
IJB4JreevzxX8BVvghRNxzZKs8PQ+6bY7mJ9bScBLsWFWVBpCKltakZQcy4fR9MIW+f53i1JX+d0
6t97r+8O6Sh//br4U5UerQKJdgLyh+mrdHqQM44NFGZkY259ODaAmyEX/y5Ngln4OM2HxQvqu2AS
/SvwZ9r4HLzLMHdcIUr2wEwUhpj2+s8Cw3JIw6S8z5Y4u3aO7MgyxewMu7BY1vs4g9IAb43wLCFL
Ve6K4lljLVun1ctxiiWC8APGDJGrXuYwU5tlEGDl0wRptthLdqNOx2NTyPBS8kTPIQ0xkEx58xjV
8KVEA2xclNlP5in3L9G23gcKfv7c9ei+t5714CWVu7eGSm4TrMzBqxbFOanus1Z0Nxlw8W06Mad2
IPP47kiTL4GZXUF02tRzAjY/QuRQAGooUuaqde7hsdb6N1PrPo+Rroldyytmjq8aJh7AB+ezzNmF
oWxPulcnxhvBTVBXH2M9vJPuHkOEPxi+93vAUR+Vr9BeAAOEw7gILlbE6ikh2p4BsTwpEZHZqm0T
YePTkUrHXXNJp+AxpPs9p80OYN/LkAHdcKB8InN17IoWcAU9/oBumJ0/N2O4/a8sTKF/m8BjepfW
pLDjYSMXS/9YVitKnI1l2kXDy+x7n6ziiw+RBtEt6bovnduN31rPp3rG+KNLvW07qrpiFjsfJPgl
u7eQdmyAtvdh/hJ5DOgd0xvI1X0dTBrRYHxR6vAedT50EUNVDcewFPt+Li5OaU3RxurgvEzIko4c
Ouin9+cgHFNojRHlN9Rlp623URzehvyxhQAxhvYIXBXBbJKALOmBI8KK2YMCth78aCUQBwJEHXDc
QxiNebXTJSA3R1EwhcoBPZvm8V43Scq0VaMCVPbJPxYeBIdJrufSrcM7p4Qzbcd0BedUKNjOTTmE
f8s0ZFjQqMJGA6tpcig3YebfaTmnoK0w/QpslQLd6hb2am4gHp72rUveTxk3f45iVuNgH+cMNdZ1
Ik6Pci9UDxYe/puksnYkwjOd2k1hBjK++BZEKZmSAiqkwnIfong3QzVEPbxn7ELCAJifa5j/TA2k
5Vn72ypiqjwicqWmlKOl2y6Mxv7SOtBM5a1S0/iYD0NtrMyt23wuPhXYcg9NjLTOHkPbe/QRI4h1
d8laq796VpsdU2jR9WrtZh974Ah2paeostyyvK8Wx74xvg9JnpynyL7oZvgTQmwe6DqT1NB2LusY
Uf022AoPrLYd1o8yD0kRBur2sMzeclhwEYduK6O7Nlb/VtE9x7YA3kYuYfvBjS5a+N+tSo/rkH5P
ifOiCUPorvmYgAX9qaS7KpDfs0LE96GweZMP/LDsD6M9PKBecNVD9JY18VNSYySj18OErNEyde/L
sIZk+W1Eq7m8h3/0oWYYJM00bLJiAeYL0ShWP4P2NnyIbYFuitVWbzbiMgBhgdJGHo7ICRAfncVf
WicPjgVgs4Z7o3T3tx386+jP91KUCPSUd74n3mm4EHBKZzort3j1JKqX4/xVo23WKKMFnD8HdOps
OpGpdYiHEukX/ih3gxz8UMTOznwtJ2yuqsV+DVwgUhJHssWL7oCU4vvoaZJKN4+ZB1LZDvYE7xo9
xlXc2C3ksiGpbkRaP5eJOKAPs0vH5hBp52/vqeoQ4M59gWJ7tFZiU53Bvw3k0cpj+Nr5SWjlIcm5
gFwpItokJZNlBpuYmzJT4rnOGewYXDhzZKrRfLupKR5RnlIMK2a5blZKQtcftymrbc3WzdQ1x87t
t0DKwZkhjtnbZPbTTdwjgcER5fTqq1AY5ERDfCPh1CYBRe3oP3aUy5lOdoDYDy4+FJlwTyLMn5x2
2aX2r4M2QVWA+llmSFmUIjxt5Jjx61l6GulQ7EP7oVsD7ixvxtG3DDKfyqr4KAvKqAVeEPqEQwKX
CB2sRbW7MsMILGJG0RV3ljt/Fz545cKbYLwUK5nJvO6KGiCituzd3K5wpf09XfQXF6/oGhAdo33a
MN29bDlcAD4bX8gNEW8fK8EATYyfk+Xc6zl76pLlRDPoUkz9MSgXUoN4gqEdM8M1Fy0j2oNmN6r6
ouzcgXaWfSwVo6g5iW9chk4yUTATCpoVrfPs2wpN7ZaK1LLvGP2+NFnz0cgU8Ic8J6xvv0dyOfUP
VA978wRE5Tx0tg+EX9wJ233yONnyNf+TputxneW1QwXYkvNxjIJdUagT1o84ZCIO4NKjq52/Kz6O
IDwXhl+5x+GddRDOkU8oMppSy/wge3yUwqnfgHXdFxNLZBrWvZ7SexGnP9qLSQUZ7Gxtb/5TdGob
ZhoxFPuSJsE2S/SRGQnaLrV+o21/me213K0rosYdgoYbwg/NwLLdTTQdHwPsQE6pb916DgTv0b+P
1+JhrcdbjM7QVOpJrLKpOAjXRRlF0NZocUtvfGZ51XYAfG43+igIwUtWozPiZPiL9OBz+xESNCzO
q9+j5+NExIWg8l6tlKPDFkOxG21I58NYfIllfnQ8/z2R/ta2k9c2DP8uvn2IkNM70/t4Shrvyapy
uU+y0+IbVZ6TR6WIfKAFBLwiGYrfK8nUBpFe4ypgU9Q4b77yti5gYWCRB5Hh4ZotO7/ztrm3/uuX
dN344oqjvLOp22bjKnGa6/GUp9GpHJExc/2vJHry+xQpF7t47AbBOAx0cvUHHYWferAuvIt1wtq8
DdD+Yfny/xLo+OygL8MYaZ3HreVoRIax82zsozuDVaaYyxX9mzTHTeS/d2g2mUwgHEv90tQPktS8
bbuNX4qdhXa151fYGv8kinIaxYv/lNuWkpPNfRisEm7rVCISMO7ImkhUJYotsgdukjS/a4gRuWX2
Z7t3LevSzsNJ5O5zjhLfIt+WAcN19T4oWuNu9dOszqUGm4NwSlvgt+MebAvE37RUWz5XVmumCwEI
2e4iUUNP0H2lKeooeKrj1O34LKOvcH9QvXFCPSQ4/SLAti8XASIeRVWsASNHb9zh38gqbppq15YU
9z7z6HzxUIGzUwhq0G3Nzcw8wEyqRaqne+eLraiN4uFQ5Aree3nvaHp+Oh5Y8km7SRQd3SxbYOIb
7ipbD126zlyNKe7aBcD2apgg6IX7KfbwHjYmP5X13cUM4nSMar/tndAcqgmnWX/KguQgVTNsvbRt
78QAuy9b/2XrcEkQ+DRPeVi953oIn9KyFZdULXeKsVpYx2pTsoxkVr/6HX29oWof8kLSsZkVg6Rc
0br2G4Gp4vSc1d63AIdY9QGG7iXeiI2ew0eB0TJDY0AMbisQdlu3KDBtJ3QH3bY/MJndapH89BZI
UA/kC3ni1NAnbjG5i1cI7eFWKHmbOIpj0lmwdJ7KaJuhCuAzzBdTRBNpsIHoF2dZOU9WkzLRZETY
Dv1jM/vbTqevRda9JUr8tNZEFuq42JOAlbbn+KH37esURwXPW9xOk+nojl+rBGhAJwKCHNSFkCOY
AmEufQYf00y9K+8Unfs0Dk9DDF6q963jkMBTtmqaF+K5CEN48h5pgYim+WbWkBR9UbObUPTKPNoT
gQXRLxKQ9bxX2Tb3bVltOa5L7nW9C0peVAI2pDAkJwssKFMtfDg/JAFSVgbFfvB2XQp8d8JDbAU5
2YyUEwUDr8wSt25ePbq48LadDTwdj2xLoH4ii93SI/FXVvneR0J0wM8a7r/rvNNWTl+SvKvf4qj9
Ha3hpXYKwJMBb0MRMvrAv0uTXu5RLbzr+slhuqQ5kofqrFEPBsHyAVfnIpP1D2A39IEz/UPBcarX
5bHoE72xR/Uu1PqvDrnPUSofurE2qvSOesnLzAZr67T9H0vI+A1ZkBd/xme3KZ49q3iQbgYwrDvk
CNLcKmovt/F3tc0AOJUHID3XYFypQdYeoXiGeRFCIQx6wnV87MJ+BOTb036aA7ZD068ACeVhBFbF
GBwKk78OvxkQlhb5FNSICpFCGu/xnKijXa/a37gbvYNPDlHECH9anbX1Wn+Tk5XwsA+FHULu0BJO
yiouZa7Otp88DhTpqwj+yqHcejGAThu5XR1vkxDsnJxnZgpdsQfxAQ2a0bpquc+L8nYQVl8dKjcU
nRfMWdytcLrLFJWPuVfufRDoJuvz4WwqmR+i3L4zuBovmjf/HZ4emKQpfXcsRH082LHrilKVVtdq
bd9dF0jb4g3kZzES8phZLQXLg+kb82Rgse/V2J/9NH4QKPT0UY2odD78tnI8yrl/qH1w0ZKexYbz
tWVVFsdUun+M2QfFHweeJudp1QnARhs+0+4lKm+MWlLaPmJ63rrUk3O+NVAPxtLuD6AXIp/v3/Lb
pfUtnbcV3S4inRvUu9Q1Wl7ok+QJUZYx2OTvOKevvMJcX2oqmhyTqZ9ygdpXnsoSABpSGGngUX0h
/L+c9CK3NoeDHdzOfAdo4UJ8SddwlzkWYiyIp9239r25e4MfcpO+Gx/DcAxOvf+u2uaPJhiCAtD9
nfkRHyLxH/i3HE9m20jHKC//mjeRX0RrkCp9zZhiMj58vCcupZ3HEnJbBeDjxw3kJa6/nRLtTASq
vXe+nbtoPPqomfq3gU62M8w1zRPE/GT0odU214y7m8sGn088iphTc1neAOMm6l40x9pTHbx68Q+m
WlR3z2C9+BY31uKgygXGbcspYFDDgZOnv0jp8yjMEJP+gnF8mHf++MEbj5N8N1gfQXyfBfV5mDEu
qfb1jAJPvh9cEI4DjVzkw7FCpoehDP7N7Dt+6f9/bSlAsnK3G75pHssg7hB5a9e7//7K3aQxF9XN
mxnk8v6BygBbPtRkHaYRwFvieGDCa26ZeXS8Uy5rzgS+IGR1U/Djqp9e/ZxmY/1/yB4fbC6Qrg/b
f5jHPZgDO5qW70HGWP7OWO2+8mLzQr4Y+0OzfsySzLNNGV/raGXA9WPRERqAf0yok8/g+nkKNI8u
bRVB5bbPZjmScbQk1mZfB37CtHKfZpBrQfQs5kFwdQFvi8XBR9U9yZd75sJG1lnRyTM5UtZS35EA
qYTWIpLWvCTlv234f09Jc53qw9wB8yJrAg0z/5s4tP2V/BIJ8RSPI8V1WHRN1J7NxuBvrVRn/H0T
hcwXP3sEhdyg1VdSebDiHfGoGWiyRtpEsoYhsud7wW+rmhhATmPujbXQMgBtwrdH5irpaoCbP1Ox
ANYaN078YO4hbzlRbK5YmhvCd4zarPmMPGj+B0DCrAVjzW6Jh1B+liPizgPyMl5sRLsissF8X40n
w10oOOdIyLhlPGuYyZxS5X/X05wG3dJtyHjvPYIPLynZGjnmHzG5FU+O+yTGj0K9TZYHoJ/GqYO5
SOTTYsu2YUTP3IyfCPFmKeS8fdUp2iD+ufH1Cy8uR//CFxjHj3VqwzfFLIS3PppwAgfTbAjeS4/R
4RB/1aX71Fsf/3/AKTZ0TUrKzcsTPpLBT5nlwctH8WG7y6VbJkZFb7OTY5NOPG+aAboTD4MF1S0w
xDoMTJoOmBJQjyR9CSuJlHenkV9kGy4mUDCT8tBQc+70CJyfj+9xWgfRV5s9TPFjLpneLO5fW5Du
OHb9MBAdEv00A0ZqCu9dQV21awDsgbWclmbEU4THO4HKqlC/RDOwRLhz4zm3WYSKpDsx0J30nyF2
QCoRLNwf85Tb6QcGxrdEmLB0U5JcHV4dd5Q3+QD0uwhqsC8w9+m8u+gxVxTT3Vwz0k//tXX9TIeL
/me5XNuGiWrVvuqecficuvWhrYv3ZvY+BxLAPh2vYaAuE05YDA+Q3Wm6k7+4m7Ip8TlMTovsTuYT
Ls4CISdyPtqWHnTgTheXlCOwAHGWVfeQB8hbZIgImWF4Lvs7NBW2UutDXYavZtuNXnznihzR3gZd
2GQ+zso+ZVr8HWP/c6Dfaeb1WzW1t0YZfCBmZKmtN32j35IyebJn9dl2xUnCeCOxzPA1KwoTU/2N
XXl0N2ZQ57mnL2nk3Ge2eybZfo7c4CVfrat53A6NiFF2+I1Y8Zlu9MlUMFU8XU2S28TTljbv1kS0
RNnnoZVoGPUXhhHPo6WeRIMoBL+H2NETSmd3Sdwee92cwlS9JIb/VLooDbp++mgUXVZbvwaN/dJr
5lpFpe+QcDibpFjGRLuqfGuC7EqtPTCK7o9llLxX4PuBxwT9JhvTJxqXLvgxCjTpdd+DSH9ESq+M
ip4mLhtowKijlnd5tLy2CQr85fQS05dyCvToGIl+6dkhn+XNDPV0a/Vipxm3VEmL54939YX17rjr
t8oKIBUQAnwOOjTOIqNBd4WZg9pPx1Nzn5Ymf0gJkoPM7gomYUgcQclv7S/HX38jv73XgQR3qPvH
heMv78XRZY8sS/6BWNzGR4Yt6pJbP2x2MuzOa7huJJJ4dUVJunh3VS/eTHSNZwBPDV2YboIQkWe0
gJkenUeln9NGnDqEjOA4AanOxLfn6HOQLLdAYf45Y/Fmxw6QfWyaxxZfOnGbtJRDc0oTM13tq0vv
x66q2zFozgEmHPC7xbFJ2Pl2jMQjaV42nABifVSp/RhXNkphHRIX85kygxzPOxRN/h6vzd+xGa9x
b0Gd1kRRtwUHhCrwBHaYuzQIlB19Wn9SG+DCk8ZGAqX/S1vgf6manbkndou1+lrc+dp71y62b611
rOf4HE1kYpzlU7K+r1Z08KL4sRDt1VLDpV/wEUPWqhxICYsO7RPnIOPpMnM+d4uFJx83cfUi2CBR
QjWTxowZ0sPKnxLN+BFlLczfbMU+PaFjOO7Mc8DPiubDhri4ncMZM+se4Va+2q0HEMG4v63HIOjR
b8kTOlPsKHOLHN/6Yq4zYkEIsNcfss9m1ae5Gd8HO0LKNKy+GILdLvZyMilnUzrnABRVxtbENOOA
jN1OkB3jpUGtGq47XfmnIaLt3YNxSKbmHRn+F0ek+8yvv6PF2pvcoEuLfR3QS5y4LcJ5X4gWScR0
wgRSO6uhm+V3hrCox+USIMyJqp+1Zbx8lnn/Uor5Wfr+Uyfct2aOzvC50DvDsrJpMYKz6rteCOyv
uDVZMFG7j/lxtuBL2qE4z0m4aWoPv6nVAzfLso7a4YRMLdJKVvXqo4Eyq/QU2PlDqLNXIFJHQvQv
M1RYP2jOhSslfZXt06m60A84RGlv3Xjpwk8p4wN/Pth5egUmjLyAOfOh7mwt10PNqgxOicdjIu4h
zYLOCTjS3yRHISDvcJSnie7pcW8WVOhkZ2PPXfbyvggESg9MariDMX8PPg87z0dgJIaHGsVEDgWk
VDS3euyu0Sh+gVYfxFTcCTlfvGTYRxGPv0l3DQ1f8/Tqjn7aHCWPQc2QwveNIA4OONzoIY2oRpP5
kBv59MKyvwUzSKT2rEswezjSN+69HWWHVmSE8xSktgs4suv0mertw6QtJiXNOWo3/tj/6df1iiQl
6P2me5RNtC+66tqjx+6F40GO9rGbZ7yni2w2i+ZehQIGI5vRr4ZdkAOjiVEA1AQf5G5PLZ1k5Zdn
1fbPtVz30LzCG+kXb0gkHGFQfEs7hmvWOaigjTYkdt6JClPa5FX5UVnh95zSj288h7DSfiJgdXId
eXa02ikXLD7pNvnYLvBC9KIyhOcMUHChNlhm9VUDGeN9XEMbvS+Hvi8HZ9zZZua2HyIcPcgbs5r5
Xpqj82FOD6eeGXo3AHNmtIQc5xShQgaZHACsQkmd1wJDBwlqD9+Dyj4ttkU/x4d4KveOHH4A1528
hvY5iTP8b+D/6auQE0wVLNjS+EPHaDWGUMsLYBlhOP6ryH5aMaFbqIdvWNzUlzgMmYMgFC6jU3Uw
v9nVxVvMUVA1LH1ADw/xiCGwB3as7ehwUH5BbxLxF20W8Ez2S44SvFkxJrisnKvGAy8VaHfQc6SB
dQBu89B3w26dhqfGJXp0eX4eEwRCFDjuMrlOOr0FF3S/aAqovLmJODWkBNUrUMTKaYw5Gd44SfxZ
dTPG4+o05PnRxGhLjJfKGvcJDYGUzL4ZSavLQb1JXz02bvkQWv1XKz2jKopckbetHf0VJsOvM3lo
xvvfU4o1HizNVA5bVZL5Rn2JvswaHlVeHPCzwuZ9+lfl8WWShCAjyUQoAAqFCVi8s0L7u4jWfTbC
2MywDq0hJaqq361EwL61zhbd67QM/0xR+gGoEG/bCpvs5anjISZCPCyhE5CjZs/oqZ2auPlgFvnK
U93NetnNfXNeCfiw/dbtglEWTcPHdIFzO09krE30Hq4yY3RJRpCRiuoZAdLMuiMD2DOmiGDxTjvJ
GrIcVAiq8NSjh9lQ4ASLOoVEs3lltWWr87cJAO6TrUNE7b7XEGHEoDu0SXrCsnKv1XAODXis9esn
YQKFRSuMTYHM5rNZkSyXfdfQF7TD62A1pyBfbmvDacvRyEIOueNCEef+qMUprgecWGz6HJi53FSR
psVcHs0h8d8TUs2fdQaRFWTrIVEtVflEb61xSKtLnrIio2mK7CSz4Msakb0rhn/YB9DoWpHFct6a
cbRu4rEE+UYHr193tOT/VpZTI203YUyNAKPXx1SFfvhUpaYehfGrFqQynLR/Q4v4YssSxKCDlUrl
PDvtfFmVxKlsxRoJQXk567dA0JWWDlbgXZjQ0u5BKDGLSsP2b2H5Dy7eFdycd6mQgGp0jqIImhWF
FPvFtfej6SmVQc12ZRZh7qzlUbDllfUBzOYcxNWzb2x9LBiLsc4vmMAeI6KIZZPhB0uJg6Fd0UYA
3T/777BJnmxd/Lru9GN5Fpbbw7dQRkKjNEsUgwBe3k7ORXjiM5/zXY/CWOcjcKyMsRA7sqE+wOCp
TVBbD//RrXmrG3WxQ+uQ1cNm7EmpdV8+mV2yavm09sVvFs1vse5fqFIB9i2PVeue/0fTeS3HrSTt
9okQAW9u2d6x2VTT7RsEKVLwvmCf/l/JOedmNFsiu4EyWVmZn9FnFBKpr7kUsKzQucpDyq4yYJla
lH+7st5SsKY4RcLMjQD4/dogUPgRz6enf/Um+Byw+SR5wIbbXke2sxm5UM5kJJIxc3yweFvYWCOE
XrZ6gIPsjLMCK9H2y/ohL8rHKsRZcTGe57bB1MWljA1jPiv3s55RcwuvJdUp2QGzmR9drUeF1+V0
iZ8bz954QICdEtSyZoF/ayFJp6euy94GfaKT1N1/IzdukBIUprznyC+ugZ19jM0MLh7NwZAiuy5I
d0+1sDi5P+ZQwI3okcs/V8J8Z7IprTh5Tmnk9kiDe2Q3FXcNvyn/1AAJUZrcOcZ00Nz6MhnDNWN9
IsHg7YpmXMvVLMvL7yJyV0QJyurdSd4/GxG84bZjcjdvLOeiAottHO29TuFNssS4ROK2WvjnaRk+
Ctv6GGwUPCBYh8lwGbzmu07hVed69663KBdZQV/ubVN7tcliw6650hL5Bpb4wi1z10U0zlBGf6Rh
sqzjIN6wiO5o8X0jn3SXmYlRFC699KXpqaEQJwjOcBznne3Vry1Hgt43bx1mYrCrId+S5lA9u83a
+I3c84WkehtkxqlheVSJdRk6HdcR962yeB2NZLrKYZojqe6Px7LrTuEUX1xWcGame723d3M8Po5o
6kYZbLkWLCjDg8QZ7WFg0LGpfaM0X5GyqyvU6V3QNju7GrfOuJxiqzyAI74VvfHeTpx4Dcmmpxy0
g4rplNOmA3ANIIi1iirDRkVQ80LtbHjlLjOyTRDMZy6Rh7Jsj/LFaLNsBkZDNKJr/EBTqkpK1q1h
n21A+DD4SOki/SDrr0KUTa7KcquUN5ITcwr9x8RInIcorzFkc+6qM7f54m85mi89MX6yjIs1oXfn
QqnOtViIuc7fDCe1FIEdWQMpwr3g0r2rFeUt9pbh5zJ7/5YxPpQ0fJPI/TcIg6MO8FTCI4W05y63
oSWznuoYjafBRFYqCS8ULnvqRnKez/a8FovTQaFBno/Jv2FMqo1E1FqbNoHZfkOqvEsNXM7hmE2L
8spDo/2ZAfsVUmDjnBxcFqpby52LU8CE9F+radeFougWwcdOaMTTA1Dw7eeDmI0MZOEm0PvO4jzC
mUQt+DCYlHm/HOpJcTneqkR7S73pKuFk6WKUx729rUJ4391ZLTD0WBdyp5dt44/CdWy3BqeDcsBf
FT8Wkt9UuRceEp+5vZNV3zVZmm8C5W0A41PSlnLrTMCSCXWt6pjlGe4Y/UeG4GmtjMtsqxvwd7wG
4aBSLWYAd1qh/5fryxXaIlelFooprPaZOmkZ/9676gaejKlxHc42dDFXbReQrKdbOjWQ4w2kGD1k
b++/txwPvh1PotcpSC6cm3GJKZbswYxeewAuElYFEkWJGP7YUyLEDYk5A2Uw7dwM6IgLdcE8yNfV
FOhM9SpPuXhcolgucgpkcfJYTOnOHUdUdG+YevmZwtymWduobFXZspo4uxrmuh/1FynWyraeKrCU
dNBIeo4ocBFTqNMgBYVNIoLRVEfzibp/vNIT/UKlcBrrBytjHxGzLQosVf9T+N8u/BVUqkEDpw/1
ZKyi8Eerb9l0B223RnkR8O5C+7WHOAfN1wkfGRU5EWTAHMqng2VicPNX3sRGDoFosALkdZFygEli
TO1QPB5+w2AeI31FrQhM35gB0WTQ5tbkVbCxYmFEsbYt2ulukRPJz7XNR6+ak8uFeK7R8o/mIx3J
BzlBzCjEtZqSC9h5poCf7EwMaTjISYVWHVwPhZdsnqNpkh2k+DkWALHtco0F5qpb2t/EzIkCPMcQ
y8HyKrc/ZNfo/ryuqKy3YXnqke6WVYI5eBh1pzJtD3aAfAmpCdVJ2Vtazu/SLFr+IEj6mi2fw2Bd
i9Raeb06IP0DXhfxwQDm8pCc1Bit0LOjTv0jK6UuPuq6W8sCatN5U1EZkz4/mK0HGTp2n4hVZ4bB
u6Jmx7OJNLLq5r2MqsGSRBfajeCrYfZCR4JFJWMm25qI9YAKyY8cvZLkSA8kQPbFnhF6qtCFoLNE
gqs6LEfCb/m2uqz/8k6Ss1ETNaNh3zDI8uVR/SVhA3Gsjcn+DsrxUNsmwTlEhwAJ/tq78IvF3G4M
fHErcqspvYTmd9kaOMXFa3oWY2Tsh15DnXYkR5zUo2SqeVAcFBdVMwTkTRkkUHfFyk1y9ZvIhuou
W6HnsOzzCTgDLtFleOgXMkCWI2/AuicWxCh3tDuTSjfgbsug4963MPNaTPe4vTqqvEfqT99WEK9G
HKz+yKxVDAcwx630WSiCIvwKWB9AnywL4lHPDi/SYZtrHf/ta9L6Wck0SdFQ1ghn6sJlyMOLOVGU
P5G2ZXNLNLTos3EflBVgDZ+xrS5+a1w7YNEO1i5hsWHBxDbKwgAGGknPPZqDHbC8oniOQXCrjzac
yEesTaYjhaq0NXDfRwk5vvJWzIysp8ywDrJ7JITQsqqZyRoKDla4KwlMvTcAmPiUOWy5AI+AXaEb
X4goECHuXfEj8z2SkHklJ1X4ScuR//V9uvJoQPjvrKOIWqPsUfgz8joRBlANYzNXn2JW07i0GNJL
0AKXXBCBSCAhkePI4tUJIXLQ6FQN6N2E5KfMgmxQGiRzouhh08dmg9JT8LiB2EkHYfkbytlD6kwA
ILlXEn7ySHswgnuqRYBhXUACdDjpkcgYZMnRtxEpFcMHbrFyUZJNz4HUYPyUW59os53kC7kjrC2W
BW40suQr7skStJbRkkgoh4jsCjdCd07XvSNxm2rUHScu2EDUd3hthwKDbDNVX0fOnlpf9uMcHIgQ
sBQ4gTt2Gy8ZR9FOooQFXkLPx8emss/0in7Dd0V/jIufrMY8nUl7ugsrN6lYAXoCbgBgXEiFmVCV
Lf6TXBVYfzLdaacgZUGU5vCVY1+GwDDeCR1RCRiflyjQJh1jMI3ouFqfCYPfFDgnSPxiK7HrKm44
ckjF/czup9joIV840M6VyE/JfiuWcF3jw9Ldsl8nSHESO6T5x8ypu0Qb2WPxAKWbdcrfSjxY5NqL
T5/6I9HG5LNiGAp8RkMuy/IBYHcMOLqK6WsQ9XWcwh24CsSGgTUrCyXnAM7BsEQl5DGtom2YYbH4
DjPpmpFc28PNLvhp5lBZ9sGnEyc4kv+3aiT+sQ9caukyf4aDkGP4KMEkBMfcxvHVGWBTgjzyKTVI
ScH12wcovWedcAwQ4eh21kcWAqBYPttetoWRd6/ErGL2zjx/aAGEXeCdldew8B/9sfr+PVGMGg7c
u+a6q8BBI9OB/AaR3Y/Ny29IcM5gPPf2/4KrpWKRXJjWGT50SAqvqPJQWmK7+dNjll0lmePsNaLX
AMgWOlMn2erxPL6pMD0Z6pXgz4MheLJxUdbO436HR+XvF8vulmOcf5YRkv04VNmeVbVY9c4DaYug
wW8cIO9EKtZAwx2pbw24IT8ji5E/MmhtkhoEegwqHlwU5WgvTZ9o3hLI+Og4gEqIZcLc5dcWu3mX
scQi8CjbLKWoVt9ki0qj3ozPBBt+hQ0EawThXrwTiUgw7rA+tqgG/Qz4B7jAnyXfnG/8roQVCcns
EpZqnpQ3uwTcwEouCZyw9TdagfxhVO+DgBIS3+8wh+HgHuS2Jg/gLNWK7UBVA0I4U0fFaRiqHX8l
g8IbmsZ7yLvWxEQxYZaA5tn/AmArpOjd4j7JGTARPIjLssKc4N2GKcdn/a5q9SpmvXOnThLVo6l9
7Dm8K45rh5BCxOP+GGwkCLdsAi340YZnPe/uNp4sUDAffZaIfEOoaytOR4lDcp7KN8kraux5nbpb
nni7Rpu3YfA2O0jytAYgqnsKosjhasoyF1+bxMfiiwjszOOvUVqCBdQM5D+ao8d5RgTRQdRzou0o
gmDsRoLmMpBf4bztBdtZH+QKUWj0TmctekxlC7PxCRCz0x7FXEi+HSk+1pxvxn/Rl6NTlSFLz2el
+l8+J7MZKIkwkoTIb9jKOHd2fAU6ic1KUKIigxEstSmu3sIu3YA63UwsaR+CTjuNIB4JVCw6A/ZF
rbq1NdsvHUmA4rRlwmQdOjTz+654lDCqlahXVt9y2HsO16B42VXc5WXdJ5F3LUJ0fFn/oLjIO/sJ
zGDZkRdHNMn1g5VlZy9FiJP9IKE06Z0jp4bsWjuPgFOQyfiBEljGg8TIwMFsGssyPlRCHQgpOd1g
Df4mM2NrX+WA0YtqqwjnMfmwRJTUiElfhBp2kaUicbAmnZCzVcIFMUm+UGIO8/ObvNoZLWXgrJLF
EhVpWu6lGxVTNcx7ajVlum0Q2LDcdi0bqcbEZKLGKatBonE6gDlv18qGG505B1lpGs04PzFPSw+p
Nip+EyN0kVcRuzfgwMj0ewMdxCfvAHlDvinZq8TWAsBRxb/ItLDnJYDJ16KjAdccDQKeXEIuK0IK
KxM4eAZIb5d77lTbQLe3TYOiL4tOaquE/qFm3wT60UtrLNACcD4NWQrCVqW9qns6Z1V7LRIN/HKF
OgDJTTr914UAiEKEN9kmWbi8ccPj7FsCUPXFj5zYcv4sdbGtycYND68TTk3JLQgZv2sx/JmoLwiy
qaSeijGrk7173rM8LUCUc+X5TynZGZ2+o6QpPsW5GOsKz/LWjXeTxWqTYDYLVoyFBjFC3RoNDR5W
R2wUL3yewDcl9dYwYpHEJiLEyYICJ7aVYWJjd9xOJCpIymhxuMsaZE1LWurRAFFzdZMl0BDCPKvY
SZ4jpx4dyjVGVBIauCze/jdnw5+lhn9Bmsbx3fggh6Ece+pFYjE7WF5Sj15/H2ac6NHCGiW6RPGX
6q3D77eY/UVSlz5yDqQ4eZV9FOSD7kDbnZX6/2OT5JxObO8M5e0lGE3c2BULrsfDS6Y71HCIn8I1
3FycMCyRxEfdznlBe50b26BOusYIylA1SG7Gzu+wVd68nfQaIHJIBsjhKOdAUC5r+YaWbJQvbYWk
Wvz8BkIKz5wFktAtjf0SRhUikTjsoeqCk8EUvkiOEgTJMVuCfWQSs1uHLCR6bS3tIAHdVCk+2POJ
qyhwhmcoJwfJnGVhRxPVFM5btG7ZRbq5CdPxlnVKBDFvNF8Em/jkZe+m1W0krha6f5LsMm/eQk/7
5/s6Yr/asO/4qlmUVP3oJOmXlIKmVrFbUM8CegxdkbagaF79SVriSKvj1JMniNf4lXZfNIeuYtFf
+yB6RdXqCg2kWC1ARVYIEkLZiCB5tk5UA5VQ57BTf1EaI4bMnO99ODoPPUZBcCEyPhwuvl6emyRf
kN2bEeIOM+0tMJinsZ4RZQ2U+9i3CxD6siav9sAt5y4K21GJmttiGQUXa/+L8pPOTdUnhs0Qu8qo
yEgk67fRaG9FHJ1zx6KoHyKPK8Y/Ba4KyIjFBcaf6WeNyx7KkUv7mLRFd44dKFGpX58Sf4LBUCLE
Ne8cuHi0F8uE79Q1Zg+nwiAw93W1OIdcNkw5oYjZeQHXB69bbrPgwJbOaVd6aqKRPxKlTbT0uV+J
Ya+4ytT/FYWWA6Cvtrb/j9N8T0u8sE4F8Wc0oYYP0VGFfyGLqRVphg6+rvmotPI0EXAqkFYaegar
Ol2eaw0l7bECuN78azGXBqBFCl9TCUQgQaEo63IBmt3qy7Ih5njaDJjTjl1353T5DlA1ZkuNxmel
2fyct8wtuPSnIAT42zvg9/Lm1kTAciRj7T3sOdHte8XAG2ik6b62Bmj3ZuScqFzznzNCQalbvPSa
InB3rjGN22DRPtMalWZt7BSCsmio2lBCACWfF58tF89fo6KsNCUTdhluCrYtqXauDwyCzlSERgN6
ID6N8CYHbrboy7TXdGR2Ro2Q3ql7UbcvfVC+LLhprBFdPI8hk+y0OhdxFTxHQk3KqKijC+e8Q+e5
G5n7WVTVRzmGxdppSw/VVWql1byrVPyGJBEetNlkUC1LrZ0P/Qw610vSF4fMSv+bLf8zEeHXPKA6
4ibpcEyQieMuidQ3foT3qEdZKzK0p95EBTVLCrWdOcRgpFI9NEHs2wjHrI26/miW7BXlm/9oWTzi
8EdFRa8/Nb941afIhO8z3bImf6oymhdF9xnMyBEaOkVNJ0hexhyNjlhPuEWbZnyLtYI2dMlMZoOt
HhSI9wiwKiqY0yUr9Fs+cGokRs3ROCK/jpqMPQU562xCFaxFQavTn4eFNKGu8j9hHZwxwkJWRi+e
dYWTXdzW9dE0jVtrpxE5Ilieoa/ao3LwNiya7poPxp8qgeSbmRkXIkS2l95aLb6dker5l9Awnwqt
iE+LBWYtVQjAok67KKTMXQr1bazwNARz/4bOhPEaTlRox4zaHoWjr9J3T2bU4ek1oUKg1fY/5De4
bZlDD49G0csMHeOYlPTDssYBieIjtJX6a8zW6FsulkUwRZ8gZv68WA8fygUU1IC2PEXx51ajku1p
032y/JEsb7lV/fI2FxqlY/h/D07JHaBTWGI2Ub0dgvm7CLxTMpdQUgIQ3jEQDN9fzkHvGBCodMqC
AwpuQfwVZepmju6t6RfQoOJxVlkN4LkE0P1iYAw9xSnIvTKPKBwU+rGsXXplfR8U19HGmc2rIPEU
Nuc0vj2U0UYkmOsmwJ4I5vKfKa50IrnvHfu5uGpAd1CLnbmWANd6wpi8XU3oNYAUMZw1pBP8s+vE
2cULhICyCPNtDhQMQDfrNgt0eGqO9123uCtoJk4mwTyD/gRZue6bMNnqtTeJxoV7snrkgxhWxNcQ
NyOT+8kaerYtOn8qch4NTX/HDzFD6koDDz9+m2X0Al/9GFsx+rw03ptY546u49neWcEBeZkA7fLy
2FQdZiSedemiqaSUzqUesQXkc3rzv9ZFBySF7P0A/wVPmhxogxZTll3yhVo6Xm86wnnrtukQtQ+M
DBD+kh7n2rGljLBAoDF6euFoLcHWCB4sY+73Rao9eROab8ATc6NiMU867p065yiniVY9oLICOT12
TgInLWzcH6cq5LCHLe96ZOqFPlKbtBaPo3QoLAvmcaDeWw8bIzMZcEBXlNeCFMmTuLfnW0GXHWqq
pb40aMjrrs+4GlaVZmwjbxhf2yXoybh0FOiS8W42VrLzbAIeVwpkukckAnZz55YlAaMno8QqSz/P
8Czo9EKnGfxJuHdVfNC0KaOZ5Fnzak6s7Fp0FfYTduiGiLHAxQY5b3G0Yj033Rdcf5B0HdBUM5Dd
sZemh5QBIAEwv8+AaykAhq7FPTmxkqNTptPedZwAkGoCUAYVPrwBVoEf0Zq2566gYtek6TlAshtN
Argf69o2/staE1HmLnB2LVq8FPX6haKfph/tPploz5nxXemVOiS6bu2MuFpQvUmddV7iv5pQGj0s
taTqqRaczd4cw5XTleyFoCCToqLVnr0xrWuQEGN8isMMc/SmqPY0Immu5WaJtqtbhffYM1LOtdyE
2IAfw7HNrAY4SKN/FV7tPtdOF70Ptrt8BZburpccOavSdLgVZkOyN+cBbFFduvpX4mbRZ40kzd6F
+ojDgFaaXwhtIzGUzghFuzn0oAmzGlSYLB2nIrC9VmcqZBVtPJjCBbTVtoFdTa4UBdlT4czIYoyD
kPOcvB7xDJwtIKBlUUUhrqc+HfaoMP9VJqJjRVo0T7YzMmtTiFtOw5K+wHRqngdlQ/awg3S6DeBB
QSgl7uvUa937TLX4WpkJFf9esz7VwNHaWBDT/QnMiBEhOT66oLTIhIZtYHbFzZ/75W+lIiSwwi50
yUqd6IB1H5llP/ccATYtQQYMmB7aH/HeMtAVcqfyu5kMWhyzhdpRDiLYni3019shfTY6OP0aCjir
JAY3PozLI44z3T8crzLEth0t6ldq1OCYKRe+tRP7o7mZEtPDeTSbyfgcg8WO3xWSt2Ol78vC6Df0
isG6uAP3fhf8M/rlzQwGu+mJW1mjYZMWhhDN1dBn13kyf0wMK1eYAibPQ+1CD5lK6wfz0Im+W09J
eirytemb3sYck/9sNGxEJwwpl0y0UMBLkFXrWCT4ufKoJw09+UENspEGbjjgEY3/TR7veg/LSQat
fvCy1FxPdqWhJBrMj2P3Mbbum6H+MSlwBZ/7EehMN4qOpANDjmP51HQ/c4444hg/e30bXU3uXfjZ
cqHEMJwa7DRhXi6YIjiB+BXizQWY/5Kmzg0xrfXUFurB1Ghkk+PVRvZmuD2ip1NAde2d74Ue/tYZ
VNAC+6nkYN8Ytn5Q9EzQyE6RvWIJfhfOnwZ+/X6O3TU39WkgyPOcLJcHnyM/NeeDlmtbG+iYgXQK
n0qVAPXWl6gt0eqbjza96dapD7rCXm3wzvX8YwGj6KhWBAglDmx2SpTvXru8Rv288W18HhCxLcrX
gbyR7sUgcilY1DSMnuNg2dvhYYJAQIT2AeXdhyGBf1ZhsLNkgi1/wPXhV6cLqdWKy2H6aiLB7YfA
g2zkiL2VZlOGrWgaeZAAPxJYlYikTgnGNFy6e/R4M8tCxJLasdtsZrQeyeGjbZGKtHvlvaTZ1Yjm
VybJQ2sIEKW/1c1hY9r6cfJwM2ap4dq1kyczrORPjGWCHb2ICAzP4Gv4itmZd6vQA3Q0LFEqpAYs
9c8saU/V3qcQfLiUvpbGvMEE/by4CZftcMVHgECg/zBshsh9d932GYsi9EStM9C4lWhVGrkCvJ6g
ZTV+83QT5UL+aE18lhwiFy4oKGY9LHG86dx0IyMo//0Lv4aLgPppy39aFIv0+Es+M0RJooRH5SAB
3dLF1oa3rl+2fUiBEzmVHigZl12OW2tTRNZ7iYZlysgN6mWyIElaqEAE81aDgGIn6FqQoo88UowS
kFFAHFp0qAPBTcuaNR7Dazui11FAl9Nf8zw6BTGKxo6N3TFIzfmIyCsdWcQcuahYd5sDMh9nbGnI
R+tmP4/J3aycQ+H490If7h5Y0TIP3ueIcigS3ng5+y3CwF2DAHX0JzUR9bCDmrqkzfZtx+YYxehv
NdNfs1peSALybdKmwQrFmZ1nhNsA9Yk8PaJHg40Awmv9ANAOAkV/1dD0GAb/DOvkgnwJ1V8qpaje
2f1riR18pdjRiBly9r/C1d0jq/llx/2jWmYMGoYGZxA0I/owXBdMj/x0kl1HYiJR+oQx78bGXCcD
Gz7F0aYbm2/dT1G3msBCL1D+TdAsipF7IYtZxWTCg+v/Ve4dq+Enr89vqdPfTex3GGqztzeGk92b
qvjmwrvqjOVGqo1WtIHOGfrCMiVmtQsSaYA0X1VSg+aYAT2iOwjxrkiPpV0/Y/y5c1wIP7oPrqnc
TT7tIvcwtdZfmaKUzWRSlgxBpY+6t+8tsKELdyB1o6LA+d+9A3ZckXNcbBxczOy9rZF/zGqcOUya
SGSIY4WBKG64jIsox4oSJCt19NQTK6PG+oXVuVApG6RkmlgvvF+FapyBPnjUfBUOagfkYdxWHpwa
KRNN0fZDuJJnbgdr77ByAoZD/lscXmvMjUbkCjDOha2CcgzbNOjRz2wypkOBBADlrL50q/6AG6es
+RG5/Xctm9HpgfEXHiKje+eIYKdl2CRMdJrVFrncE+MlEcCtEP+GcvC7n6rynMXPFNC3yrA2kcp2
PLwLnJk/WJtUCI/cRrtHezAu8iL89azaDX94rYcp4MJKRZWxBlus8BDX/jhJS1m9i9DIGEFxtdYL
oshoy7ZXZIuQXEEjC6HJjdcj2BLY+ZsVfshLWxbXAK9PxDAHm4hpxDCSL9FICm/8OSpNvrMLHbRU
qfx6KcVu/sIG8vFWhvp7aTWQ902aT0aBfOkJAHd9daEA/BRR+zfFFcTL/9nLtGNltmmXwzd7yRBl
5Vdmr3jN9bsQTAF+PAfpchwzbZ969Sf/Cm/pwL8KuSpHyNVSgIbM4cZeu1BIRpSczFQvzvyIUG1t
nPzKFrU25ym3nHXH0SjbJOmmows1TGfpo8DN75QOzndZsMqc+b845jMpuy5GMp+Hqdt0MyIWmBQB
yeaPgZv2qhro0qbldEZU1c+mlYc8k7gFy2ep9MPhmsoCWjaqUAeTsxeaNr3Y8OLWXzFcXtu7sFZa
vQDL2D15yNGuw2p8ghX0mAw9PkjNdoyCF8euUQTG31G15gRArBXzBD2U0M299GhO40s8Z8eWNgS1
7zfwMUHID2Ya1ttCB5ZdPYNzaNOPofgRSzZEZFc+f9vOKDF1L2NG3CzGF719TxhvBkQszSZDR/oF
TSNEKEVblrXrNvekgdwIJoF8PXX0TWth6cAPM+stK0QvuA72Pz68EcUZwUbMZth2ob5HVNtuMYAd
OIrzfwREmZRBr2WuU9Nc+fk/DhZ5zJzSHwTnDcZKnAPGJouI9elRYkvYA72nVLZwbJhBDQv2x8q/
AhTdQg4HJ+1W8jzdTLkThVaeqY/S7QB8pFQfvesJa9XsvHXMS9pNgSnGuTIQEqIQqxU3t/tBkI0D
EmEXG1NA23/0pvG/AD054gu90ycGcOKBRj87ZCjihla3lhnvDYUlLPQB3pgBQwDnIfDe44EhxFEH
WEYz0hTsABMTPlmlTouci/PjRi9j42K1AVqKxobxj//VQSuJPUmUaQhmHuUnA3NBcww5W9KFqTA2
yG7DJzWXNw/RbZopMl2/M8x0yZ5lqCbjJse8mX/xAF7wY6e4BjV/x0wc0LMNP0Hyy4fIVpPpxUeJ
K/6v8YfDrHQ6e/XG+TJwgBfuix/pe994Nk3azOXW541bRIAcS10WF3sExot0DwIDitzv8sZh/QT9
/phTdPHQRcsQ5jVlqSWdhgQVGIR52QMzfzB1SG22QVsauy9o0Rh1biXY9+mwknUoj8Y4DTEOBlm0
5RES/KgYJV6gQNEkR5pU3liGdmBVuwiLLjEdb6Q5E4ckITT2RvLzu6YYDs54Os5UhVm6PKa1LHSZ
AO33eABGak2GZ2CKztZiZBiCJQT1Gez4o3RflKOtWfV8cSCZPpQn+RU3oMA9gOIJmm5jsIpiMlmg
ETwik/K/icqp9HN6Tei9wgTb9Clt41jAsAggeuFjYb0Bao/xG63gmVrKP7LpHTyKQz06LA1AUh/Y
Jae+fi+IsH1+rwyHPYk+hSnu6/DEbTPexYZ/trNhA+LtleAkr2xpRE51K8jOuyy5O4BvYZeeAOaj
7Zw86Wjwj5YF+pSuLbmDhKfQLLCZozrbuJdkQWaDiMIAcqwZ9BkDu/oNBvWoQ45j1gl6EgZGtVCY
7pBhkrIrdiRL9hQ1WEfOFfx2TtQejn66XFLCrZ6G2nYmFYB+2NPEhMGELSJOK/G6sdpTp7UXa0B1
DTM1EbzoWN4qoYWVhk8iz86ostT0zIFk+4eb01VmgvuQw1YAoobuMfcKX8kKZ0PHHqDQzDuHVPYl
IvvKug31yFG1rZsC3mQIIkHnl7YjgONlTp9iV9bEFz2rE3IYK6p2O7Z+QGQfGNjACKtVUCBdY9nI
FY//EU4Gd9kHoWtJpOzC6K2dZ8bLwQi3nq91nwRrvdRWg+Edyxi2HuJyr+GA2WQ9xtWrqpvksZ+n
6nNBeQybcK+jp4ZiBMX08G2keARlehct8SmwkufQHr4lIAyQQ7izvVCKBz42b+FcfQSRR7mxNSnc
FwpnqlHh8xsf3SwmjNi0UuLhjJ09J8eE4Fxn1xcz637swGo3vl7hZEnzirqbSXnH8Td+pcAkeMjJ
FQOTrmkzIjMN+EmbNEJF2ckALp67KXKdnUdHwcO7AuDmg+kPB/rWr8hnflLu4ZIEhI3qZEppQoxV
izcPRLM2J4gLo5axsvEu/yaHoznucVnyKXjmSARp5ZlS7JskfKAq3izNOpQ0j+X3pxSqfAWtD5F2
ilj7lgL8YbLI5I2o/zKN4Gi41kWPzacqUDjWo+uFQKtBbpS18RVHuHCVpwGOyDqMe90yHqau8JH6
sA4YrmMATIAFwunTAHOuZvjdBxDQXO95nqUqR0ML3BuCv+tSSgPQ2CwflSQDtanCxWMWQRBsP/zy
blTJOq/iG5+g89VJ0DNJ6VrGycBSd0D4So2n0ddfezwamBfAUvnWJwuEzoCwB9rj5gSbL1oP7QyT
NREiBrfvhNLWc1Mgz5Vr2gu6On+bwgB30JUnajnQS4uEnv60p4a1y3tcIPK6ufdu/OY2KSoEwYm2
/X952SAc1B/ieuiR9i9egpz/Q53ho/QoIBlDewk9ZLO67gkPr5fGWp5SyCj1YFzLHmUGpOY9rvCI
2EDjxvjD768Ue55cyllBZccLCyor1o1pXb0pX7e9jW2NYyHDubjc07BoP8yg+B8kwGMjhCOTjfER
Ah1eRgFPgSOqQPUmlbOuwRflAz5Kk0ubl1WPVEL/PXmqJuIXH0Mf3HQVA4xBYFGQtsgS96PzjOJl
DKkxzWzk7qI6/AfJKjwjl/9iIWAyKpc+S4AXX3iD+HfMdHUZVb1xoM/51oxwQX8IUEjzPSc86aZz
ly5OHRLeq2hfhymg8dp+rhittB8qaDfdNWhZUKDfKXnG2BlWFqVW77P0wnffLT5nvXii1LcVudOk
hoYG6Ixgp4dvUz8/q05gMFn/GFakQlUT4Avtmgr4OsY1Jrz8xnBvg04tJloU0BS7487fXbUJXm1m
aBHnY0wmhwiVKg9GWd9cbopG16BxU7JFy/zUx+N0CrXkOW+8f2427IpAxAbCiUoravx6Er4sTn9I
cm+XYjJFSyw4mrn+ElkTPuDef3NQvCE/f/ZUgdwHEH8t3o8dDNnB1rn3xgXPpvn454AlajUDNWfY
XH1xpNG1cVv/McCiieMpHx+Mxb74sLMXWv19hdQYnQRuLa8hIDUaSFunTfby78bgn6IKexnNMwDQ
g2nKhzJFjHo+GHp/6mLzCxL/j2857Y074qEwQZgGbf9mF/bFNRjiSochNAHtaNA41lEcZpJ7z9hB
a7omrnNM2MJJjT7cjBpDkVnXRHVcGPCxeZyoeDw6rVeThfgD/GJgT5ZuvNho/z9M1qgBXCPN1Dv3
b5dhO+L55t/AL576yMOrZjCo2bf9awwaC53Jbuc59qNnIVvtdIl+A6EynsAIeFSXjBuCMp/dXD+F
ePVpPkvUwVgl9+gxVcGFItfF8uZXv4pmRcWc0lds+f8K286mDUVK7b/JijyswMPMf4vRM9LMZRW6
7qlBfyqhbpKSNGHIQrWILZYNrC3qcW7iET3B4UzxbmQtYw5w9Wzxk2EjO9XrrIKNPSzrsW9MwJ/Y
+4gmYGmvYbrvAkaz0BE3LmNscgwweHV/SP0FuCrJtjJRbWwck6dTwR/Kry+GbWEs0gfvlitajEyy
CDJETfW0mOaFEvq2gtdk21i85SZafj5pxwktLAwQOkEjTwNe2KrpIA910UtJAwh1jv5x+j+Wzms5
bh2Lol/EKkYQfFXnrFaWXliWZTNHMH/9LPjO09Rcy1aTDYIH5+y9dhN2RMgGWQ7SK/7JnJKjxYz8
gHmTKZPtNHc2QPUQICSs9wQhZ0twYBQHSGFnilqiSCwHDREnutKkP+k2ElU/ZyyH+8FoaHjAJehJ
ZM8KAwvvte/OMemxTDrDwSwtFNTIxVaB4RDRWzMdId4AXgWsRKQJ0dgdytnHeRjW805WQyhWzRKZ
q0EWWbbLW6b6L5FqZuS09Wdr9CCxPZR/vTFPFAXpsBAuXhg1gyLfx72hhBT3MM/NCwarZboQKQ8H
2VhQuTYDhwIPRUiMGdWkVDQSr2k2QZ2aFmd9mBcFxup6W7v9VGzDLO0Q1LZqP/als/Oh17yjIK9/
WXpks07chaqpm60NDYxNwFsQqYEF3AHo/quwJBYc5bgoqsk44GnDnYiGoa/n3zTv/HNsh+NWIX89
wExbHqIuFhc7Vn9U7n33LgM1NeOMGQzoMZDi9CiKInOsEHgKa3pzilZc6gAhEPODYT3C14MZKisW
bZwRcbjB8dSuTdCWh1BGI5qBJbG/gz6wFHhPEWxRz8ibLx0ErKZFapIcQox8fjKsi5b8HZ5oYtmG
lhoNXTRMNnbHWGaYFDOsZWEgQ6BrIj6nHNw27lgVawHwc22iDr3PQwogIIsYnJDB/DbPPU9YldqP
JaNSXvjxH9D6ZJiOcwMDNipQ38TlpgVZDQ+BeowWLPTaEdH1xJTeiEJvvTQBScXx2irwhHWeHdOz
IbbIl2TCzEnSrT3DQWU6Ru6t8eF8JyENBEtGdPzSRH7Ok0Az4BjpGcUMuvCgD3mpDTptF212mBBU
y9mEol4mBmuview1ENfmYajjP0RTM3VxJVbLEThOO5bWjz0U9XOlxTUTPdqTERk4TtAtOdgXyQ/O
Rcde6RPgJxIejS4Qwar2YuePu+QB4h7egRDRmcqbQXuIGon8DrjFqixh3vPO6kkWyS33jY+/8H5h
x6+WtHisQ+KLSOWQL2SgyfXYODboqhGHmdEl18r1U9o4ZdygcbFhM/t28NVkzfDMisbmuqRq38vc
ZzFVPmFu/qJobTrFjxNAgWpJP36g84nIkymTH28XhA562DQ0iOvdDkhjPLQfNnqtx9xt7R7Merc8
O7M1bcrhuph35ne0cXw3A5HQkT80j/LLAHZmg5EEYOOQ1J5zfTvHLLATF5X9mNaCOUgFKoc+gHiX
YcSz400qZMbQNowNhoQ3koUw4CGLfpDzcPZrkIAQHod1CWlts/a5qw+zm6fP3jJPXzYE9d9BHvO8
xgTqeWHf4eMzCPe0swlj0WQlBzVU+SFNkmnfeG65sZIRTbgRql9ZQ4OydZAcZSPH+qRNklukmAi2
vOLgx3jdeZnjDI1olc7usyWiDgLqBFN61E0Xs0mTZ9OwulPFwoYCsSyXOskFxTK0pUaq3zYMH38q
ajLVhrgasbQJ7Ruij0pNaD+1HjP1yfOD4RokcTzs8lTU5SqqFaznqTUZhnDNf43KSsJ16EvSjyaQ
k1t4osGTYbXyT6XS4tWcu31oL7TPl5gOvd1twiKHDR8babU2m8EEfdGkPfAbk8YDx/qLmpBsUTNp
4CB5Jbhp+zZ47fF+2KgalU07eux7gi14Sf82hnH+6rs+BF1t2aDtMkILmbBsqmKoERNi4fQiy9ux
bU03Urmcq6V8xiEkM3Gq6GnluAt0BtF+tXE47mdnsfCs1YwkEy865ZZl0keyJjJ/MHitcjUN5zgu
0R7MgX4tDLMbbsoGmTJAe3/PABx6dy35bouM6f2cYlMXkW9yFkyRUYw+Z/dYoIVvQd94SzCdYiZO
t2ns8f20ZbfugB3sPJ/hnNs3NQ4BDLB9P3m3EvLDdignvEeeRW6rR/xVlfXtbzI9GDdXOUrkguSf
hIwrmi6adj8E5W7sbHo2nMzW4yhcqmPxg1a2w6jeutg8GhcDS/GvBJT33MiY9WS0HCzTHZmURKLB
f1rXp3+/g3h4FNo1FGBhBOWpSouEY0Lu0PlWMC/Q2G2NmN9BUEVyd9w5/Un5XuBml0P90XjFsDfb
ZDj6gd4/yeK9mmPyq3P9ijmhwEu/xNXNYCehd2YnnDf9eD4wI0iudbf4l8RS81Pa2vR/Fo62m4Xu
BVSBWllvSOcYMBYlHJ3eG19BTKcnWKzzEVxjDFx6MhieImAXzrDc7MCL6bsU1FeBw/DUIquUyZ1r
XfwFjI/ROWKXpbN8DCojvdiVsnY2Y/61zfO1IhoJM++CSjJKKHaEGaEplcSMBz3C0Mi1FUm/KPUo
kELmp0VuHLLcwefd4DsdDKRF0wJt7h85iPjsin6Vlu2aqHtY31BkXN7IWVN35LjkzGf/8YN0qeQ7
nP8HNxdbK3GLrShqwNFJ7BdwXxnSBwA+GGgwT7OEh5okgyQYW1FCLhtpeYEZyX1LmCHzvXk5qZ6I
mkohwKJZ0K+7kWYBwj0IRAp+fMoRbx97Hlxilzfr4rrEWZCjgEDIg5gxOTGEdqvdK9MibScUvwhF
p9tXQ0SQKVRbaUOOowIC/ZwPBalqqBqaIBu2jUNXvOXLP42NP11UFll0BOX8ROFbbH05RFsC1NG3
6z8ItWRqEWb1gdrR23tDi5OIB2k1eov9wSMr1qYdJAejmcxrNSZqG5PmvB5tV5JgieTMqSomFT4p
ckgxBqQ8c5q333GmspfMHqLPUJHS5kXYnWUaO2wZVnCK26R5Ex7yRiO1IbzRsgMcYxv7DOfvKmD0
i0F4Jrne0C0tluf0bA7+cOr8VmIzYrPaW9YMz4sOIOP/Pks2ve8a0KVlVT4jsEIlVFZUrHU+7JJe
fGocMNKTXcSQNCGR2KnlVfjdx0wZ+7DAgKncFi+9C35pqu5B6e+F1vI5xq+hFfTMEl401eQm1yDt
402cup9mmH1VDZgZqy8/pAVED8Hai7FAX8o6mv1pDkXFPNPPf8q97L1r/C845kfllpfOSm6koL+V
nJNb/ncUvL+9rFtb9vjMt8pfqkiBIUmoT4qT7yASDIfssbTFnks9cn5nKBsztkrUbhlMIgmCeje5
0WOR8uaWboN1vX9VQcqJbQY3FMfhazYTWdFCiE+j6c2t4m+Ryxdr6b41Rtpa4l03OIgxfVxl/QEJ
zU2M5VPJGBhAEzTH7HUxo7NulIQRPHTUZqgZ7uESfORqvEDlPi9NyGKeHkTfXLVZvHJLLXLvt4iR
yMIdovcsao86KaCFfYFZlwgEKGyibZ/LtLlGYXWWSp7nMMQIq3D3k+MSVLCr0B0/2D7FhUdScBcf
ZhtRO/8Mmqx1ZzHoIGszHOJ9EuGqQ4exSk26wsb83Hj1n8yrXigmMCgF09konbvd1sz1w4u+S1NU
PFrsF3iVe8gT3UmQOjGr5sIYch/27Y+SJJ4NWX1MQhtmNe4bOJoF6cU9De8p9dB+1v2Fx/KGcOnX
xEYU1ybvlPiJTSti3Bt/p0N16mvJM+XyAgmWvYbf56n9lCvjYHXuwbMXFHmkBrjpM5Sf3TQSnNqL
EZFP/2yCIehcbOgabEn6K+hIGNozmAeFGtHog1tR+0eCUO7hTDMGbhM+dx7smMaWZWO+Jo0cVNB0
N9Pot2drm2Tz0dXRIUi7vdWB6K4k9rwS2F/L85vUnE49ET92JCZ6XXhTnlgZTYoaRm7bJj5OlWVC
+4VhkXivceWA1R7eYeuQaT1cAi0P7MWtcuxnVNMwEOmRs+NkNO7zuySTRaeUeCXVJ+pQPQR2MGEA
HDVXPqFUzJ4fnTh968rxK9UBYVV0n4r4a+y6myP8T6xCx7bFYFhZr13Wbw3bO4KypFisX1ICbmsC
x3nrERrZb/TFsKnseuIPEAB+o5HfRG26kxF+bNO4dKjyx2i8L5Wzcap2J1EjTk6/Dzvr2rYeZ4eB
7mIBym812+JzavInlt57RqEEv49Hk0wNW+wWjktR613GJN/JeT7EQ3AzQ0bH0fgYivlxrIBM8fOu
XZBOg/oCvruBUsSduErC6iAQ8xJX7h9ppy9zQK7xGDuPObJo3qTIBEo+REp6nTtDatIpambj7pvS
YDCP0lzfBLaXfN1U8bOFxhQ0pbPRCbmWCWwvLn5M/E0+LiJRfTVDTL3ff7aV9ReZxl+36bjL8428
IcRqFT2lAsAyJEvnWdYcK0sdYpiajKSMfW8THkeSbNmybJvmncHdrUtq3j3uxi7Hb7w1W14l6oHb
OT6nPOOHpii/F25olZm7pPX/farBKgiGJ8VMsOTxcyH+ynx8//SD/cr46g0sd6SJDoTrMK3fxmLe
dz4HYaskaceyX1vfwpoBortcvhO0hg+4bzezNHED+x0vCevKZBX9X/aHFTgil9YgDIeEEj9/NnUc
pWp2QozEG/Jl8LnccgKLL3aF3RLhgQ2k6smXcFxfwk2AFdyZ+FxQcNWHoYW+JRDKEHQhmcawONaL
mt/CNLHuVjtK/Iz0HzT2Oq9v0vF3cz0Nr2FevSe29WaXJq4q7AgtckWr5lECBiHm5J5pAYNsUKnL
XJ67kgFdqGjMjkX/IdHtKd8unb1TFdWPK2b/vkgUCBwIbQKJreYeK1O92AYNp40bhmJCdJGMfwpC
uLb8ygL9DNqN2AmwXgvOOmUbjS8V0xe4xynkz7axxbno/GozVg68icZcNsRH1oQJzdbel7N98Eli
og3CRDFo0Xkmrmz2TeI0u8qt7Z1oI6g9yvMP9FKiPVnR0X5GgbCLQl+gG/SY95pZeiAcq9imQui3
/ZihNawYAqHDfoukGnddQrk/9U0BEWYiC13ZYuMzAn6O20CtgiDL9FSq2NpJF+7mzEVykzatTvb+
LQVjAjfz8EMBa9npjuCzGxjDJu27lL04+aEOxU4XD+mL5ZFl8NDgDgAC5qC5bqnQvsyWZpbhNf3a
9x2qb8HEOPGJhONsOxDp4crCWTMwiNCsl5H9rkQOGYr3xM729Y2b+baaAddcZg0G3AhjXsVa7aZy
0gujevSPGNFJQIxsDjJTYbSnroArsMraEHB9GMS5t08M6e7nHE9zZ0t1nDLcDGO42Nte2pq2bHTH
2c3yF3hJLSr8FoWTP7bWmwOlisBxjHbM6nzarXX2mnJ5JvajOJwezP6duGKb96lyG51u3TsZvsl9
Xburct6nzD15Xpr5koQ9bcAASjlt6vo3SoyFHCumpTgGykViejD2QRf+E72BsVLpZz8i3kiZMzWH
UGRHZIcI/wnPEyBX26c2fk+N5YqNiiXyNctp5xG/SqG5qucLQv8H3SosfFrJjOmjZ1FOawPTT9uT
pI1SJAbcZtgrPjD/z3fQ006brnqcOjz3xNzD0Sm8N4uU7YmueFe8uwmxlidyC9OQA51LpiCxxekI
Po1o5uK3mp8X9/fItQtS3ghuWMF12Jj4NEcMkwbZqfyaVOwLYh0aPgKfkUijHnppR/wgd6kX30F8
byzCfi4c13Gb894nhptUX6P5EQkimX//wVveW25Pw+21lxQt0Tt3OTffaFoTynQMmg+niWks/dbX
PS/Iv+j9c7tmC5Lcv5T0hr9eFs+6P+wmj0y29b/HhbW2tZs690FfRJnk14bOt7SDbRtlICW8LTeR
fxYBhL5CJquie7RUcMAHfSBsHXnOW2H+5aYFdQ0k/gnV3UOFYbJSZ/4mgLpVMoot1yiJG+SC9Vow
IfOjehDGhYsoDNSHQ7S2en1J3HK+m5aDT1MNelEkyYGfE86Nu8K95A8DrU3ERQD5fUaOwWVjGY1o
tJoEHs3P+ptmeXHrPHBghkVztt9NDU0Q64M1p4UtrEytVYizb84Ya36soNDnf0wyiPQ0xK3bFUuI
BQFKj+8Gwv6Kr01Nf+YYQwPad/1PcGuT7DulBOlzamWqGho27CnkYqXIEW/GwmfseXT4ObHXH4ay
zVo+F4JETUk6C8Aj6xUlhUtYJBnNJgGmBA3aI3olM9jzFeuvjA16p7/BAsuYQMwasEcscFD5C2nE
IxfCf1/AdnPuiak1ODO3dYC5hn+EZKj/7qiI5w/9NbsznGEfpIL5l/tcxjPKQI9y5BpKtmdjmViZ
0BNxHCU84iwRPjdXyWalm8/r/xav7f8O2bz4I75NVhhLSN9dvhv9S7lYVhc/ybPF0sgswdeAlVRM
oFQAgvC3cHEM/dtiI4PYUmUiJERk1r8ZU3Hmafv/P4eV4aG1A7rId8wXR73ueVSs9m8aZncHHK6q
bl1W0E+hlqO3NKcbva/0vXvUt6MFxerVvGOaXS2Hi96VJMUPwYj8l3TKXqFT7waX4938zSePBlo9
/DXVyr0Y3hkAcjx78kJn99+q07dWPx9cNJdf2l/8kBnKjb7wyLIQHGIbIkKQrFRraDZ6/S/mKTN8
zUTeuqX9E7X7uWybu0EvdO+yL84DgaqGEa5nK0SLzeGQ9Lz+u18W3DJe95eJ5qFUwS43qoPeOcwa
55NOUESwYzEQhBrSHvV8SP+gmXa/OClvMcVu+MONnwToNxYIsv05T/BGN81jn8c8y0xZ+4oZenmu
u/49jKis2dCCziDjBymJJMAxjdSuqY0vP+nucx28Bb46tWG3cbvgdXGbUxkaV4Po3HQZ/06sgaUs
8K5VwZNULHDT6fYtt3vp+7Ui7wSpMv0qNVxVNxHX3P/qEfcw7ieXt61/haX94RlMZIfqDXvPbxUE
RLQ63Vovc2sZaXjOBORkewIUN63irM8VW16HBa04R8J+HJz6amCEIMrs4nBYG+vlsXWDx6yxN2pw
IXmbt0nV95Dz6QP5jyciOzcolPGCMUz+twJIBnCd8ajvn03AcEVMUNP2r5XLsBKMwA4Kh68br5hi
wmqdJEI8RMNSMOpnikfKDSNwUBsGSXQNuXf0Kn7JxLlFsf+dSPWFeW1Ts3/gl7tEEfpjF7TKgyrw
+9Gje4rdmI5sfXSYvFl5ih6mONt5TiSI2po4Png6mTssoeOimeabGoEWe0rsSFjdeWm8M2NHo1yQ
yin/xe8i0ptYLFZVn5lv3YZUHlXrbcg9ZpKGM8qp1KlvKtogAXNmvv1iDLZYJTE/g9it5c4psLcC
zspIGKCR/RYo51BIxj9dEJG9DDsmtF/CACFVk3EYQaXFyyN+rDOHiWPdvoQtEEg3hzjqi7wi3NXj
Rs7PgTL+pJiV1kRss183umkZkwxNDZmk06me2t2colcuXfkrzEltHcfit4FvSP/YTNIGNdgmMRqa
zMVWcf7rQI9Eo32FrLPvJIK/OTfvKbUGrQVj3c7GGUg9cU/OewnBpDHcl1Shmx4ZqDGGNPG5oU06
WANKH2/+8AlX/nflYlintfmIUHvX6eezic4RaaNYcIe1/vWhBZgc/FWTp69+giR0Vi9WnEL6ZXUk
gmFvmt5CxMF9Y/wQZkX+AtrW3vlwhnBb9eoA9gzDGzGlZiuwCeH6aHjBAeRVEB0dr3iZpfEeFsUm
lvpjBMcZ2xbQonjnhc1uUhQEIY+bvqDMNm5ul14tP9ohfLv6TDm9AManXz4uabXHKHVxpH9dvOng
QXiUvTxzfnqsZaWBNF8qNo4mPF+fRNCYo3cdeRuTcc4S1/u+Lve5cH65ufGKyuCnMb01gzl9lj0y
pduLrL+44m2BdxdhESgF0zZoG94gtlOebOspL7Cj9SvbAd1dLYfab/9S7m5qisW2Q5yqAGfXOlCC
tR521GmyvOjJzOrfFx6PYB6SZl8xCAcP5n2PQXm0B9KRalrPXpd8jjZyY5iFdBzNtUGdnUve4YPC
H00b/1sYbBcoCK0Uvl+AfRFKs2sOTM5Ge+eZ5hVUDM260DxNhWCCBOE7HuqTHXCc9HWyGfJA/dkl
dWE4Gqu+lJxDiGADangG90mfZEAYZd0qFAMPplrWrjvfvQA1WdSMCEP8FK5CU78UBp23wiUbmbBH
moaz0T+Wbryv2+BqZzWbC62zBl07pJMBOyOGgjig1+hNwY0W1n6iMRmQE0KIT/1RCQCiuPB2mdsh
V4CIGtPMHYpo4xvOY2Ug3mHleAniO6V29E7B901Xb04/6zJ/SSzalSq7eXlFCISTk74qnX++83bV
m9U+Txam8NynnoijGb1xnaOfveRlh8a/+ZpS5iGLh47QCz6xhdGFxEw2FE9Rf28Di44UTPJ0Bupf
uAfpqkOOc7IcmlVbP6kUqia/3uk/CsNe56o+SPlCCjBOrgfF7lnNj3OLCRTNnTCbax2naGLrnV4l
rekx5khPIORmKgkVfOkvI4Qu1pjqrJeLQTRNx+NjgGmVOIHSSrwvBd+Egz1exBtT4iPz+zOh2tj6
SBTgcRs6Zg9jgCj5r0qNW16Nz2om5Eu8+mG91bexItyiXzg1uB1e6AxLp+cRrhltcrzn1ZIzaSeI
CL35IMxbypu6tqKjKy5F1V9rgh0aWkJOR69Ec34CBgJ5SxoCH9FM23fUeZu+MqEYgM2xULyHcb4u
Bd2fobvQDT/79XgK6yvu0VPI8NNpx7NOe6OenRHH0DaXnKc8Q23MmPlad+GBu0rQmrmfbIwJ5AGb
VbLA7CIZ6sG0GWLxsoiC7irZ4uoGnkaE7rqmc4V8oc2filgCjCm+6hJxr6ZqhsuzhmAm7LG2qs6W
VRwZhn/aw/Iol/EpQkcz1ZrWY30XFEnh7B2Zap14r62ytEcv08PLCEjIydDLXXQ29mzmFyJ2z5Gy
r7GNb5YRSlIbvKR4C+kBBiFgLolpdfOcdtMHWM73oTM/aAKhYkAbYrzNEcnoM9oaiHMeG6oBzmtE
V+UE3ePQFddQPw7MgDZVnt3L6cnLGAWq5sGpSUFKPbgP8oGYEbrYmFyKeIOXHcXIn7TnTItlaunl
fZ6w0jR6OQ+FfFUDjSeMljGqVxSwtIMCLFYN89WUrDMvDDcR8lZ3rhLk8NA0kC3qG99Sn9Cghvhj
02thtWVhysT9VxcDpHZiYK/uNRjKjSApexjByBjmMwm6O1XrcOyFyhtPaTge29h9q+CLzoMLHfjJ
t22Qc9W2z58cOIABxBSbTn0BC5f0xRdou48JzrLANrZVUG5RftAJJ6k08SFg6FMJbnm+nhDvBBzP
58Gx6bolHKN/seoOZdfGD/qxiUEcTOl8zWoYWbw0w/Jtst9hkHHsOCwdOWLzsiNN6qXvjK05oR8s
LNITURRy3brSMKi7et6eLUEA07+xrP8LAdJDODk7xRDXZRcoAgZ1xYV36rprvyXpG5DiAGnhq+cj
xst3XeCY4TEqKQ1yO9jrKzG98GGc36LM2zXIfpAFUqfA/xPV3nZotYTOnvfIP3IfWelP3rQc06FA
520dB0DU1OTjRYux9H0eqWWsLtsMLLsAQdED02tCpgo0OXiYEn+bc/lY3Oh18i9WNk1K5hUNwgoc
pBPVKeux5JpZvaCTD/9u7hDvalAnFRJ7j+MGJkVzHS3fRRN8gZmQqMIYxONQrdyXxLe2aVF91CgB
eqQ+Nrsd+hBiy0jWqOG3Lshl5a85a6gTY4VurHtnRSvew/Skj/p9bJOfYcfWWm82OXtupq25M0W9
DU1G0l61KjxYwswoMiEco8yy2CzjKbo7KDsoIcZXJofa4fugvx2HpFR7vESp+yCAildotJJGPooQ
Iwep2bmYdLQdgQYZplhk/oifC6b+uF6gopgoyPPF/O2XYottQQJ1YvxXGoKYilGbH3MdjVHuONmQ
euswlTZCKlkChF5thgy0ZvexYbxBA/9RU/k3dcuE/A+hdsDPN/OS82jRbE8DHt0Asp08jOCzcif/
03egLWVewO4eHx1X/CFPjyOlKdFQNBujBL3KOS2Rwzff0lMUQwoaCg63kYuzbcrpkFmWogvlVAdk
hRf8yBuJ1Q/OioEcDihTbCPAGidFUxEnRxD9RCWSiYS7BNbhkBvFtytgVUgv3PuKqTfn9XkHUgjB
engLCDda20H13Sx41F3CKqBemLSTu6c8GG8hpPhNo0dOjfdE0vjez8dTlpIy7hlJSGQ4KqI84oCj
/D2u5ncvSs8Z/iBQhDQqvbne0X3/hP33Npqty7ZlNrxM5p9sGO/G6CP3US+ks4PIAUXN4Mvf43Zc
V8p8bUJEjO2Qn0YjI/wiuQjXfNHbKZOFz7KPNlbjbtFacjOGk5NF75i6jjVJwX5UXLoRIEzHpNlK
yI+u2k+nVZ9M6ndJmu2V1YtVzmixFh1BFRTI1BrhSXPSfI5BbktJW5X3uglXdmNDrGQCXikOUUPn
XHFEQhlaLMhFwWlJ2PzxYyFfhugX7uusOdDpZqZhUVckW2FlhJnL/SCjq12Kz0G7fCqksA8NXOi1
6VkDlgzYIrlNIIBW6QXOZpAZDDsOmHbYS6Rc7QLnwQOwGpVXgfViCAd4XnIUq5aTUdwAp+r5PlwP
IiL1pFHYn0liIikXAeNyJZ4XKNeZ1bFtWCTNB15/bmIJUycAkuis8tl/sXFXW6P8WxLg2gU92Yze
77pfDsZsXz1USKkVfXh2/pTlQQmGxPmdx5BzWrO5OGG88TjTuaNcA3N/ixtFiTKVLnS2/AeWgTpb
2fItQ47ZWRugBUwbcnX98kQNvLKD4s2TBkGrkO7yjNhHpMMcsml8JeZf08QViT6Ei4j+mOQgjUHf
rMBKPNXMr1QCMx1MQCBYgqTOvJP0+rl4zrSPSzLqktH7dsxpG0f0NemTD+umBkDfUBgzF1Brq83k
w6jcJ4lgZL1MPnO96MQaBcFm35nmAFlO6pPZNewi9MbPpQkUaKi734ndyF3MAXfxacN3TOJ8uF+0
zJvJ2IKG2QRTM5wWYax1C4F5/2rUzBe7865BqY5jsVz6dn522dm9oLnJGt3DwAEJieIqbtHgBhAt
RrN6HiOpX4vKw8SVEaHuJV990H/Bn927AE0MXq6wguDTDtm1d+2TB5uLDiP5eYn68jIsjj35D4RA
9USmStX92B0hbByxct71geXvuiDdRxg8k6QA3AQuuoscuXYscAQLPCVpvHZ4FFBCxNWu02LyidiH
B1W2wBOkOpdUzz1m5KASV5O+KirbYxYmp5T9rpJEngbh+B6SsJr33alti7+Vhwk3pc1OiWzdxorh
JdV0ndavRctTNeJ2r5mpzVW1D+k0b8h7TMnTnICw8HDNyUysU9I+lrmHWRxzsIh/ZXV+T/hSaXhz
BLNwIHljx1zLnN5dH5RvxEPKC5aSi8hz4UZQf4hhW9r4PDKDOFc2Iz0n/jEoYNM8u9gTbn0Oo2bO
+w050ZFRJrnCdU+p6irAxZYiT0F0DpqT6VlM+T3ErOhmCtmDDcfZXdCiE6io7+5Q5j+dG/2JHfGW
UDJRMTS8pYyCXb82Yp8TDEO5srtZQ/eCPRmoXI8hbn6xs/yWVOISCZySFL5N6RHj5L5oBuqU+m/6
Cjxa2RYYMafBmQ5xT2Ng0XLRInd3JHacBOQvDvprPAbUe+Ep8dpfuoSJRH6sgWcWqAecQqCDy/a6
uORX43Te4e3YFH24iWt7pQ/H+rkIdXcHXWBciT1xHxsXoLKV9KsJcyCfJz+RZ3YaYnlxEVlr3S/m
PQO0+TAUgEiQX6iJEGOT7NSMCZTsYmuV2eyhM4+5KOHGshHEPeclzgwLjgbcUk9GbMN2Z16s4g9d
IjuGi21a8KqbUaLnSBcwPUE/1p/DHgHAdR5aPTI0a3IDA4ZvusZX6dUx3qqIuD38g/sCpJV2VMiy
uDTQk05jJZ7MJi85HDfAK6cb1YscR3pHqNht5yeltsBi9AIc6kzd6EXVJhydLXT3lQ162ivcfUk7
x+YQu2TN+BNwCh+hZc0j7xfZJPs+pvivu43Z/sR9A/2rZ64c7MMkOFjuuAVOkUvkc6OD0Vhw3KiV
yfnTXTVWfZwlSPLuXVe4FO+wuXRVFcPPy+7WGH2K0Nk6/PcS/qUTdquFA9pocmZlTCIMeFNlGrGT
4fvQ58Eolxs3HQ6lbW7KsfkMbIxmnFS6YL5VPWwP/vXWKynb0UgvA+ocZ2UF9Y+bQLXT56hWUpfp
PkRCsZrjMmC5Rz+TTO5d8KVrTJvyrMFgQN8dHMU7RiN+givhbDVxQmUS++Tjn4ladL1VcybL/i9/
RlSAzWIbmhposgMExWTnyAXEphAcCw8wyClqL7tLNnXlrQt+kf4X2WSOMzv6QEsgNZn0WZxaCnad
oS6uygxYV8MNEU6xShTqEk3OCO2QYfZU+rg93LeApLMHQzNU5QIstKK8kwbO35p4LeR6teNuy8Xa
d4Y6z9G4ziJM8pzOOKsk+2WqmRpro7GMD1OXXOhzvuAhgneo/p3K9ZENE/h15rgU1bzL65S/vThX
zxzOxIqsYUFcafd/iRRfAGfF1npf4F74PqhVK9vqdV1MTzZLu60k+hvzoOaJ/o53t7LwsYcyQl/L
tOq1iK1dak/ZAzykq8I+4Q/D1RtAI8SoYGP6RCPKbr2imMk/mIAugVhQGJts5BQnPXFTFhiCImAO
wByhoIDpy28vdc619N68KdlhNDvktn+nL0pRnIintMsuoPdegQNtvKZ46wATFrE6KABieh8ZwnwP
B++nqNTdzMpnniVe6iExYKOxTc3mN3yvb2HzXHBZ8F1WvGjX/NkKscWmRGAO4Bah458xcTZKeccU
rQPnXr/DRNNxQQSqKIqLnvweQqGPPBI09zsEQpFLQxpvuN5VBgS62977l1PaPy2SJ6tlZaWmc8M6
SjOOB1B3ZBa73nXsDJEwzlXs3uirUAmovVuMn103fI5Jf+al+qE7NAZ3ULlqk1PcuiI4Ov54Qn/w
N85Z+ZaRnUoPJghI2u2iUkHQZ7ZqF2zzXHsv8acWvvcnmWp0jm3xO7aZgXsxiefh/2g6j6XImWYN
X5Ei5M2W9gbobjwbBWZGvmSqZK/+PDXffzbDAI1M2azM1yw9wqSunW2oD8OOa69xaHCgR0a0zbLf
vieDFpksURi+gHHCW4BVsSZiKenJhcXXLPGMRIUPM9aNFAwdRLO+A+IiyMXwPzG07911Z9V/oKgx
JxHfHWR2Dp3qDDwpJxykBMdph3NZPCH7Ecg/uUs442p8JZJz0JiSflj3nk/yCYla8ZaYDdxcSh+k
jQd6KZB42ARhtBJSk2oGH/QQMUUaDFuLE2/IRufl2S6uokPHW1msCr7oToGF0I8bIswcI5DF6Bkl
qonC6e7LLP9JfYj5wWD/QiLZJSyNdk/+cUy+wQ3sx8K5Jyhf0QUUWbCSYOk22uZdyh6wIzQOIu9y
Gkhwx1vfVVsS8gfdbBEo4zsRW1vTcv8MIiIg8Fysl+BGusOF4tqjTnPpba/g8ClYeTMZb+ISdIBP
YSqD0WPy9LodzBEynfLwuXEBsja+1lgpt1E736K0PpWNB6mbXGmidl4RXSzNIQ0z1GOd/pw6EqHh
2SdsFPej2aOnZ+xSZwBV464qq47XAFE5fObLqhFUk8YBcwZUfhFojE3vzXC7L52lL7KAs661sqvp
PkzLkl0k/+naDEoeCkQslHXcfftV9Yw9fHC3KKTn7XEzW+F7QULQiYG8BeB0KTGgr8WzD8awUm3+
o3dZo/c+GPdrYBZ3i4AXyTzV5QNncHd9HwBIGRAaUsDgotZcOXqDmZaTORjvOdZgQVqciR8R9UTu
10p9ks+oBo4twl0YHO60D4doAFESPZqk7UqONZMVH90JRADbq6XPAWTX4doE8AfQd/tGQZvsMklL
qex9MPukCAbE6pQ9Qjgn4M6EhxA2pYI2LDZO3/4NAMiwS95g9Wz047nxDFzKANuFMPSqrcWhn7Nf
owa3xTYp2+JrcMiGWROtYnfmuyH9hyRcTmXXkPsDRlqEDy2znywEBV/HdncNFAid4fDIbpQYGNzJ
0fowOfHnJIIA8pzweKPkK65TCmgF5sU6nZDTbVIExSTi1Dbeuds6hI1l5S2GQdNW5uMTpLEPnUx0
GtvQe4ByzaNpmJdEBNu6awkzwO1Ina0bi/VYRrvIGW8W3PpczV+hyn+ievjS9TYUNa7+PB7DYHhC
Vu2Qw+Wuo3IH82tC4KPZg73W0HSEMCKIFuGmXlBFS9lOo/7k5MVJjuUWpk+G5iG82/DQmd0b4LE9
BncQNW2cf5zOuAqhLnnn3fTiE7GtMCNOgxNtShWiVG5ic1RyTizc6S8n0uegslGNo5DIiqnnpM/i
EiTmozs20P4F0hql7WdrY5mPrfpaHIT1ptuIKS6NS3zt2y9jyOqUf+UJwg7pSD3SaCNIl8A1WAEt
X8caI3LFJmqoKBXPzdUKtJXJmAK3cCYwi3Bj4IGdWsO+6hawlTqMcnrSo6DV4LsGagvhvvdSRLcg
SA45y0le/5WD/4zD5QZpOIrgUbxZCBf8OD/Irrq4UfnWmiJYqzC6zctwVKp5nHGA5Eg1kk2d76es
O0yDbXEKidZOTOyKD9J8hwf0Qyfrd8v6CeVyn47lx0JOQyArVVARt0Mkz633ZoEG4SdHUXMyioMP
WMVISQtCMN9xQX9YuLL2aGPqCjSxSgxd2C+nPQQSasPiHvH/l6EY9nMPbo9yQNzO17EJz3EzXEEJ
LBgXyGU89EPkrZEXu+t6wqegAmtk1Q/5XNynCSKw3bfNZtF2tzjxgdMN5n2NxUYcZpuytU5+Hz/N
nbeb/JgDk9wMsbcbzfHCSeJAY0IS6S+OPb21XbEbmnad2OW+gXzveeNH6C0bWKkX25z+OrN5dSFR
Nwvxi+skf7GCE8AhcGJ0o4dppNrWxfhsRuskD048zYhpNmiHmcEONCLMyJ0DmpHK3Q3QfxJWwkhM
X6bVCvDs9UdLWVGZ45s0jT/FxOI2lOlZAd9pIC/czeSzgNM/CJvVhqzYi5lX51zJRw9ZBIgh6MQh
WRE61tGk0UQDYGzIHsqgvY+XetuV4W1OnWfAdsAo5t+5Lq9JgkJi3B66PCKqc//AsUdnweXo5Apr
g60j4a3n3EeqPoIrvSbe/JI7cM+IF6MeVSuneZ1dtOU47INFcmU+YS+QpRsNuOrAHmHdRPKXTnAA
5BSGcRT2cPaqiGyATG5zX2ivDlk9ysK3j2WPT4IEodYRWHp19yzBUlcxruNB8M/6476NMR8EBdK7
xWuYGyiULfM6MNJqVYfTKZjxgVsq8Lv6Aqysp9qvtNJAeyalO/NX7b6ZAQaHHsC5Y2aO+7bLcG4o
401u9Kh+AhuQ02MYK5RiFPA4ZDhbG11GaMsjVPspW9edoznq0YtnT19F0j8vc/8QdNlr38tL5YQX
xKKju8adz2LsHibN5kjRHU/L3Zi2aCSSLxYFao1j+gnX1ia/ErO6ZG9hNt0aFf5pmn6dSp0+LmBV
24lLVpReXdcF8PsJt4FGCUp6OTtMmYefYpq3aQlCFhFrWWUnt1zIQsJna5bHPMa6S1u+h8Gni46U
4zZborVdvSAxbpuGtkoQe2w6dhMl25VZLQ8MLuxGAG8BDpoYbjnHJaETxr4LvjDZG5M4WcZytEoy
CEYvt0OSO5tyjmrMafsdh49tMHkbBs94V5vOWY52cmZ1ew8sAbV94qxmjI8JosZG0p0gP6+t1jx2
YMtyQx/I44JwpEoerIUZpRsOSvxKzy7YAlpQ7FWGzrlK4XNy8dEFXT3Ip86PnkMhL450j0kWvHAW
Sy5ulS8IEzZbL/afLBiFsNRPQ5/8zJ36WUbPB2gRPgkLip3tfLsTvhW+8Utt9JQjMEvzZPdLGp+q
0UOeFBEWvaQqEA4PbYxabGbBDfdwZYNo3n6oZTk6c9GvFyUxOwvlA8owW9u0Dsg3NLtF+HuLjalf
QI0PiCeVCO40LPO9cw7BzSx1lm3bbn4rp/xldAs8N+fl6MbGKkY6/Lki67daFNl+BD8ttJjdXeLI
iMIHYkeoCv9ORMjsdcRVgABTZ/mcRfAnL1FSTl3zt0PywmuCx8hwHxUrW1SguhjnHyC7b3UFJqUB
cIYUAVSEAd9eamFgW+JXucj7yM6OeelgtTk2l6rFRLk11Gue9ccObJKeqL3nnbLC+6saNOgTL0XK
Mu8hE3hHOQP0h/AOOxgF8opB5g761I4dV5QRcGnQVdJrMKOLzlTYGXsfWI/ovNPsRztbAkzpzH5l
1c5eIOJjjaw6CBjsc7UQbkPNXsF5O/akn0RSvgYCP0PXojwE6Ez56qyGQHt39c9NXr+WTo1a7/yU
O8M1j8ozCi4KlGURQcKzzMOM2DPUXdjUBli/snwvA3/bS/kc5wBY/P4pUXO114CPyS7PkmF51/v+
nzFZfmJVXerQ2nuWeh5ZCPwYnUtpbiCOvob9ePIj41lWAf5o41l6HmYzzleYF2AlIB13CAgkwU76
ChsF/8WE5amVx86YReNRRGVGgYBPmtfJDF4NK0AsufpNUrEf4HG6w7RhcVlJps6MwiOZYP/vxLBp
VXq0CrwIEX1ZV80wg7H1UWF00SAH1uWt6jYDjwTmqUop7dpIKYGKSTQCXXAuGVmup9T82/vJWhge
TtA2eh61gfRKZqCa0DbfTt97qLJaF+q76JyU7sodLZdIwn0WAceNqMG6DTpf5WYWqrrOi/CjTVGQ
eYEiAwbIRo1HXLPapQDECpXiG+fPSN2nlrzMZuiuItvZwSs8zLMm58YmB0nEcvAAPYs0eKP2gL9K
DuPIUa+t8vdtQmI2TmvQqOFFdqMNrtTbzrJDO3hsKFH4T8MckVOXAwKRPYrc4gx/dNk4pGK6fgKO
Y20nywQ7Ob3NQ/m82FF0N4AGlzb2I3owWK1xMOz8StD4R0XlcWryz8BCgNmMoLJZj2WVnQdBZiyc
H2VM5Wppr5URbMJuPE+294G886Fr2qvjc3rpPYQNiq8xNnqy/s4TaAYGgz9827X/NwmjB8CleM4X
+Sm0yrUDW3pHbvnaROKhx3CULURcOg2jL22SNnAqmCdoOJTZfTZBEiV6Ii6ft8EIhrmRCXjlZkCO
LAy3KdRhEgo/FZyI0HFuchyCNeriWwbHrWunXVCAecCmLimsT1Q1Toj7SiRRxSGIqmsRjm8WuD9/
yA9OARwOYhYCNfPRitpt47Uoq7fpLWsmXisDMWdTqGlswvjmONrwjzSSo1bPRgE4duaMMvhUMfOI
M3Yg5QOSCOc0Kq9eVR/zvjxkmTjq99FNX4PnAdb5C0vswSqSp7hTL1iyk3DDF5GnAw23T8fwF2yN
BRygvocf8Dcg1MoM8YgB8Le+AFmbo9VUx6mXv3AAsTMg2YWoFtG0U4prEdm7uRKPGq5Kif0FHOxz
i6cFRWG8ZnntVrUc6zHNozZfNSGKLkK3v00yR6KcMJuK5uY+uj3bJsC/ZqJq1vtlhNoQW9E0712g
mG1RngcsJhCduBR5dYR4dsos/3nhmGRX/iGMmotXFu/JROrNckJrDZIAKYOpd1G87TRk6mgsFMdI
wTMH4iXeYdixr6DCgP+dSMJlAYwCNPkEObRKfi7oA5Fc/WY+bHpoz/jgEvZMxS7Nl3PjOSf9f7bN
P7PfY7vabIpSriCH/YJYe4wAhQ5R91Dkzt+kxMTFMYPspRWD3LGs3VCvm9cqsd4aFAc/rLDxMH3z
hnVSDO9LlGlGxyPeJrBhg1jiQA2oEdG2MDaOFbCFgu4tRnk/Ek5Bi3d/S2x8dPIjy5p9UGDBDOfW
Mard1BAtx92uSHmA2bwvBs7LEi0tszjZGQrd9nDviupiOyXU+XrHhbeRWqCEp7twaC+Gae1NLbYG
v3GtApisCPcjgjqBTs+K0yAow3uJ/U5Q8xfDB9QhUHpt/UfkHXApmKAYgE0lWzF/O5IgntXoyxbk
yfBlcYACFI+GFX6AePzrNmy6CRWcyphWNiMVmOt5GsNdlaafi2HsLdKKcZ4cw6K8n/L6lEDDpGa0
1XfNga1bnrfpJSD3UBzyZH4Ip+A+H6dvha4B2rD5Rl+gCopLY41UO8ofm+HvtBlKohUmw8K+UpXV
xFCqt2YFL0i8TD1zLRYdaAagSXcD7jF3UNHvvC7aTn12nWV4KtkPMrfXyr4k08L+bzF68kNY/cXo
7YMikwoVGqk4G0AkGh0UPcrwxyoEHM35aJQtQy9F8s3181sxLtFWd14FHaXHB20oCrb81H5ySCxU
KdrV7XREBCXbjb740+SIqiAO21vlVc2Lufen/HtimpE4XjH/t0vhbvusz+4NX3oYlDVfhLCYkikE
DbqA4pNdIyCYf04JUjxBrg5gRw4m5GV2mzq/zaA46MFqDYt/nQceQlRsBYDyblHmfS0J530rsH7r
btknYPSosZAcXBq3ggOLCJegsBDCAERcAqkJQIqjQFFMkQO4E4D0zCTa2yWKCH1iHBPK7ADqx3Pt
1M+cAK1dWef4L+v319dp4KWvKBpeSARyj0Q+R2lwniiIY+UcdZuxRXVHNniad8uDDxkZ0/M/qHnF
OyOlJkSOON+6qKmuygp3Gdusf8rJQce56+67DC++wluphTRugdAKeT3ga10WxMB9hhb7CLTIYgOy
8KKrxVUEv4tYHtQvqh2QJwFpNtUsj7XAbqwkdmJD7dItADu0qgry0Fk3UM82h7zD2zBBhL+rCGda
leOfPdvfcYDfA4pA/VMfuziy1z5newJE+ZYVrZZ/z6lRdqC/16FpT5gRsbUCq5NNdQXXW26syHmH
ystBMlicD+mZ5ExsEyk6c+4ukizWLnSKET54Hm2wdGI7i/MJRYw2e8KtpDuJRbCLeVG0dRO0xwLV
A0UfEtzIOKnsBhM6Y2+ayYnj/ngWixEDn6rJ/XjQP+uRrDO6Kvl+GIVzSpEQJDiq7W2cupStBPEZ
GenCdW/VGFQVprZj+6zsQK1iC+3pwko+a2XYm64m8xK1xUMIGeHmVymJbOH5BUx+YFajN12Cyeh3
5tghF28F5ZbTHKIRcwLwYkSQcaG2hK3TLHFJN72NXwyIQdC4wB/CfM2AwOKboudjl9hMOgI6oL/A
5HCqQCxAhMW93/rxSmhTaVJ/zjpL0GVelqLfZ1gjrcs0QtbdhGoQpQ6VVdIFVykEPomWxSEgH/Ob
X6YB2oNTfUS2LUOVoBr3i6sgtFqx+9QpqtZFlbU3nPYclFZASZgLjFkVU9B3lnG4qEKEK9IKzWo2
EXlg26HYbdvNNp9UfAmcvtvm1lw9KWuIbp5R/UX65U9s0wyViGjfRDa4UQM0SNAm2va1XcFHVIhH
2FlMdRADK1RxoRCoaqSUMKhhb1eZe7KbPtkvUeGf5GDn57EyI1hOfr5KemGtK0wlt2oas3MWQiqs
Z5G+Kui8+04E0AX8HqR1A9/MnQlypyHvf8j5zufc9ewDISxRpDMiK2e5VIfcKd8gm4CGbZiN+wB0
4105z919JYd3LybvAQZQHChLcU5vBExDgY+Iyd6ydswWgDAk2QNmOfmuHROF2K+Ef9vgT6Kc1kSr
IylhzEnz5PWx/RR5S/HKqQ3qBlU+BCrMgYqIANZvSegrdQ2IOoJCjC5kh6xwn3oA6xdkBhSV5skw
jFOdSOJAMeWPCo7pXVLjOW4iVv2ax63zUtZmm4OSjHIU+lhOWTfEEXUsjiQ95NhrO+LGs3IAOL5L
M5UrTkF30lvA3AOm5lzRYnY2CSn3wzQfYRI+pnUNxh/Hp8JFkFG1WxdAZFnl4BVsdtLCRSmZfMyb
bU2XsmrhZuekjq1lN2MKazSUZgbTe0hQL0MdM/jxq2BnJIC9cGYtCHgGt8McURBIY4PsYk88Zvme
beKq2uh9UeVHO6DqsNTkEVQA+gakBaKBnfiJVPM38xegjhggF+EEBQL8Fukrahxsu0aII1Vrfjhl
zKt4mPsuJABkM9xjabRzyRlzWrvl/fwRQEL1WU2jpLuFVr2xvfI4tND+PRqyD+KtAgMVppBBsZoM
m/6vytJr3hVncyxeEOh6V3HwjsAfzJUg3iHXC23JvVoSS+LRrXBInDdIdJ3tZr6iHfXiemSzymLb
Re1xMv3neVJ7v0reUhD/gd2ua6t/bSdkv0cygYEwbynFLpo5NTa1pYs+yHIOnn0VMuDkPrElCjKJ
d5BP8clr4eBlefuRzcQ6JsjGqDc2ldcCsEDh5A/aeoD5S5i9VmhhqlTAHEv6FKAGOs62BHXkUbiI
W+OmWv8paurXsIxOrYAvaZrD59zCpRmTz8GiNOlSb59gdWPWiZWo8E5LElNWLIEYdugG3U2jRwyu
2pVdd4hya7x99Ja1wy1MjBeZWy9zPeCImN87qrv4CkG1viHViT4W5EM8RmcLmgT0UPwlIgo54EG6
EbU/LGCw6TQ34fLlFMvB7xZ2NvupTO0tQibgd9huqpQsV1Hd466F5ScwQy9yXnjRHwK2l0UX41ID
blzYXHxajDqS9SwoHG1QZSrR1o2PiwENodMJHHjJuDGV2AXzQBxZM3tDspuEof9Skun1AzwyTMlB
2Pnm9GPva2U9x70nWXfyZ1Gg8D1BRl6707SehcjX5FuQ1micx4bKbVbP5PlILlGVg6c72DcBBQbl
rrjD/gTV3IksjYHiEVZjf7u52oYxx2ursgHPcfOyzsw72SIJrI/gdhGSSyC/JQkr2mk6axUFreix
630wyRWQ1SaFRZm+1AXrjnZjZL9atQH257aA5VK/pFl9QdazuLMD68N32YtQtoA53yXOWqudNw3l
vmJitIm2uaiwehlShJVLHxpOUaNdGQcedAn/yzIFBgwthAETWpiWWwmAGwAZ3WQW2GcyHCQ3HqbA
4HAJCTS2D2MQrRiA7zoxns7ugze6RENTerKBW6gMHG45LQNkLzR9DCdtdoVnAHJPWMGEiTEZ4vpT
yKs4LszYyv5a5Fefz+PJHF35VnCidLxxp9XOdOqVqOphNCdwqNVyK5MiW83w9DYpS2HmQzRWKJ5m
tg/z1EDNTNnlmrOeRVos8zfVJHvUcW0Ob8X44YcSRlkBvm/01eciUZItXJjFg7YGK8iVdbJ/alnJ
QVxy5HO5WnwL+4RYIe4g6LFG2QCogKd/WkbkgiGjMAeD7sFOZ4pKoVdtKnAmSz6hoQj2ACQ2on5M
0OQQDCG8Mj3c3TH+IDdBZK8uIA+PFYmLQ1Kgfaxb2LXmlUPlQpjdCe2lx1YoTI6LrVTzZrKcc1D2
H6DRWDxGGC9x5yOD9Jsi5SIzzKKc8btIe6qN1YmueZNGgnw6YZEN3FyFyCbKStcJ+o84m/9iHJey
m4aPrJYXbzb3mB3/bQsEbhQcXDxnfgXwYtEbSDT300LdCpxYzvGlNaK3xEi+57RZp6b9VHQzvijG
I3WLp2BUx9yee7L/2bhuXAREyDmu3cpZRaRg67Z8dtPxRr4S7F/9GmuyRl0+zDI5eaH/jazf2gZs
BvyvffdL85Sj/xJWMxkktJ6W8AmNgXtJzSAooh0iwbdeYghOTmKt94YB/ppddqQ1gqrbt4pAMe6s
j96D7038fiAuA5wD22wTaOBRupgPSdNVOCPz6S7fN2kj17qPCM1fQVjfDGdeW9byalDsn3p0yCbH
e8w0jtqz5DmJxXOytLcoSN/7wXn2pv4kgupckWYLl4KlHVoN64XA7BR66J7Y+JJ64clWxmopFigP
bIctXCRm9SZWMS+rN28VXfT8Y9EDkMEmOafvlHRuXeJp9eLoCirpzXXwXCaxi0aZuVUDaCk1XCBv
/Wn7feEb3y3bTuIJCqtMDYEmzhfS/vwO36UQVWUF2oln/O+LihBlql/hSN7qZb7NDVXTJe76lfBz
IAEc/k4eSAM937hCXWFBzWlZgDx2wp8W0bzSxLiWAtQMxKhjKvUWpUR2b9Rg0if9wyxvToNxnUqs
1XkzHHin7hsTjABmO2acmfegkDcs/mjHEm4RotbKFyQy9HfOqM56pE3AtBVoN54aEum2gB41dN9J
1a+1jI0rkpMrortqBl19s6KvzCg20XzlzUXMjhd+/e/itINHVoeDCelFkMvf/2sMqvNgBwgZixvX
wJHAEK8w87R2NgrRWz03U/Vm69phQYrg2hHdcNWC/D9fJlQPc/HLr1wExGSTb0prfOL9FmQGoFl0
5Or4WMi6zhcSygyQLTF+M4Px7vd8im5xwE4wm3M6jJ/pKwsSzZVA3PCbxyYWJZXLc8dldM9j1s38
QaoehceHJbo4BZ5E9l6FNajFvW7cCSHy2DzznSmjP0EMhKsxEIa4BC5qL7wI/WA4j+xUlBev4/zb
1vX/jwt+4CMCxLMKJ1nH3WcSKg7YSGqEkN3euZFPHPa/p+SSdIqMHrE4LazXoMEeNiRER2Livw6F
NlD5v3xaf/9f19PwaTDv9BfGObeboCQxYqq5vZvFjfZcRuRL82fdL9y/g0RovfZe/q7bhQ9OrMYO
ZQvelJrHxhte6KWAvCAt5fByesvXBCahW2WqoaGylQzzo/5zOjhp9Zj7r6X0XKAH/vuGcWo0D/y/
99uT7nULQkgXPinP3vFTgwS903/5/aBh0/tCPXrLi76t5+dH7jTG1xEpET7J5XlVHkMPNz0J9c/U
C/fmXjQs//L2vf/GR2agDvS8AcqTT43kkvpgeuITVL8K6pBdTWa92PrT9MQLpUm0s/JRv3qGDn2N
+j0/FYt/0C/HBfTun5HT5a8pFOsXQ8Nrp2/LsqFv0kmbo+62KO3toK4Niq8R9ghQgfS81c3GLwcn
W/sYwtKpDPwgd5FspuMF9EcAYOVPy6rMCKra8Y3e5x6MNQXM3TXueZqm/5WogYTIltw72dmOtGwl
bsQjfj/0ND2acRks01aSlcPzzkHxICbqxDzAUj8idrwulhiRe2/370GS4ZJAFamzT5lnR4sVNBuf
khbhcMJDqJ/xzzxuneA1wIKOxmUQ0Ljktrk3kvpwpPDrCV5t8pWF1IMiW7rNoKUOg5eMdUb3IM3J
W/CXjGfenyToUe9f4OIYLHoH5c+isNg7DIjAI1hg2dG31+sLf8gL8C+tNTJNnJEtX22FVxzK6HeY
7o3+hWvqbuAqVvVf3/SU1BDioPW7z9r/UnO0H8DpBq8ppRU9bHR/ppyXc+uWAM6GwISBd4YiIz/X
r2R0w0EXSP/3BEa8ckQBGhtPQGygvHlVx2iNiCfQ4VOCTqL16oNI0Vfk94Cc1tGcnfTH9YqEmtJE
6Mx2xxhFs1aPXnAvhQALf+Op1egcepOZv5DthTzXj85jAB7IaRfsuxDc2gqXAntN5BjCnCseOFeN
ef1vwe5fSWHcsVlzlkXigyHogCv2w2c8s++wGM94VkjngOpBQWhxGQoZzAC6pC+xrK8ZOd0psyn/
W9Ua87y1zPdwD1GdzcmXfyvzIa9dTKDJxjP96SD9xRb7Iq52/tTdMWZ4VD03+upfb0VUhuQk/036
/yaN3nXoeVY3PpXMI+504VYve3rhqHBUDwlHmKtFRmEVeRS6U89l1JvaBjVp8jxlj7kXGotpq0Pu
aVeMZ92SdI4e9qHzyAzRgVDMwZ3/MkC5hiePjNy0jFaueTJz6sHz08wxnIdgLughxaKBMYCeNUwT
vmdXKwnMBhwxGwcUmfPIy0b8y+kN7qZ+dWOhCN0+ZC4qmYxqV14mDdBqH3gefjDOzluJjKTJWQgl
7V2ovRZlsfLEl+f9KRoIFwgCsPbxWb1/TyA52J6xOF3Pvqtf23avQfAix+8OhU5uaLZA9s0fno6B
EizwDMWWvUlSuuJngu4MOLiyxA0llROAo0y9AbChvo/331qUoXQIClqqh8y6hUH/w++wcr6LHYDn
mcSYeWuOC8ET+s3ASBJrz5F0ryDUOPzINRUSvk/6NXmOhRwWLQwDhr+q2IiM+rtuAb8UgCVIjGFY
DTL+frIOoB7JqHfwTQhiq25T2skxMnaVsvZR//zfNTKrRWndvKD7d4604inxlh7jESNG7xC2etWT
0arTYqNf0TWwJOuf9KWbPv+KWv+55ZYsaOm46Vxqc6OwHxhr+nEM9IJYDnhZdg8rBueIo5MsOddj
L9oO5GPI7DhoGo6tes00aTtHaNCwMYnwD7RULpRuN7pnCllI0j+eXVMqcjF0CV8QQFiLEV9olrgx
Lh5y9BGXQT40Q0A+GA/ftJtP/7qTGYM3JqsPL8AA60dCEVhAVFvmcUMXus43A5OABqzX1rFLNGze
+hIV1+hxzu/BDW50GOlJGIqV2PeRwmZoG+JIVEqcBoi0iv6KbvyJ6+g1gWtPVO56SSDE4ONb7sHk
sgKJ2C31Mbq1bCFQyD/8bmaIQL3m0VyiHB5KmvsmOsbGhwzfiCxYfaLahnXzggvKv3VZkYBgidMB
nB7ARfyJ+dYdWxMvqx1RquJbr2jWL08ZtdTIDknJFIUjR7zuL6gps00w3YB76zGqfL1Rw0S6S5rv
yGNtsL/0OVGWKTXxJ1Zsfg3NAJIJ6Eb/W+ch/teseIXsh05r+6LwQ4gTPeolz4OoQrboc6n1tsBf
dKXalcQh6L2heUOi7x/hZIE6mB95L9vOxmNA+iLDuWlEPydwrtlEAdBjzRhJoeAeNDDf6APuoG+N
ylb06Pn4DzILGBYDE4Z20tOnmzNYdv1Vb1LCAR0PcMyjeWj/Bo0+Bp7e1vSSR1Prbh14gMZEnXeX
GHg+YAOD7FU0oBHW5YjoTPd6uMwCyig4k7sa0NoklwutO1YAJvs9XFUd9pkodLq0bWpWm8zutoWP
Zn7Tqc/B3PKQC7+OghcI4BvoLOA7HZTSKXkDVNHLBS4Lz4vbH2qrflx6cK/6ADImR+zB9GHqv2gO
wCR2CXKVJmiDBa8eJwJuzBsRYdKdDpyqRL1NE8AKEBI0lUMkEfrULcpsp4c1GGRsUs66DTrQHQSZ
tIEVhnezItXBeyhCJ93MzgyRWhGScY5iQHF9LQ6gd8QMAkn3bwFEktVC7T7s23tGsY4/suvIHtUi
7kZMwQmjpdQzhRbuAgXJZPWEoq1eshhNNBsP4U44DwxAXptCnhTm7IwW/dI6AEDUF7U9ElCgavmb
CWUK/WMC2HiSd4xJPhsY4oRhNYzlE0ONIa+POA4wYYZIl9qbAIoRCL4MqQX2ZBMtMv6cv6M7GEHM
LkmtM0Ti4V9mjbVO94RlfySZu2FS6wSBps2gIUPpCjlx50ArE6qkwU3PDR2TedcE7QhrkhCvcVX7
tyrrOxjXTk0vJsTQgFMRr8sP9STMiH300xEm/eszBirtzO+d5FULkrJM4gKAU0awsSBiyOnQUJAy
Gy3IwRZWfEqsqpb+1bY/HKVPZDp+1K3OQNFxNCcY77+zC5fVoQLR7b9eUqAEl70AS8OTsDozoY7c
FtfxvTeprZVBwSHka6d/nWNzUAFIRWhQ+ofYqqG2tic0sr/VrNazI0/TiNiY3kQzG+kXJw1/5NJA
/w41G48sXpvPOGSiD0VmIG/boxoKhJ5KRfm+i9ARyce9iuqT2bqvY54/N8r5Gy7jW6JgpepeafCo
0El0TnznAuGifztnGiIkzWSMyPeCL8abPuj/JtI5U2WWdB47WWiZlFghoaNrSgRmn9xZbFScEl6N
z2SjIf0F0MALpzlxZizvbFYg1c27BporOP5Wm57gRptCWCq0P+zaMItna7D3ZeM+kVV+FAOV/3j4
oIxz6HpDrf6doCCe1mn3MjY1x8ZpizHWBcFl0uZo6aKX/YaIK2FLd3DK7lQZPAUIoIOeHnp0mIG5
7/P45LsTeWXSxHrLrMfnmYC+d590YMh5GxBWcOkdqkVGUUFPcLAyV9WLTsVUAzAuzjcdkGKKsXvf
NKhh4B5g5Rw4AGveBnPRlN4NmuyPwmuGVTS27+jMXhv8/iJ9Yu44clcJzWMFF90BgLvJbkp77dfp
UTJKxkieDUpuUOlh5WDq6s/xXeDkZ7btO7PMP5WLOqwYD1IgvA42hKXQxsoir1iDGNKDHAMq1NlK
BzTozd2mwEeLxb9YukgDp6yKk49OW8siZ/x/nJ1pb9xYeoX/yqA/Dyck771cgvQAqX1RSSrt1hdC
m7nvO399HnomSVtu2JlgGgPYkotVrMu7vO85z5ntLCEHgQ4BOljJcUzeSTUiraZ4gkGK69MuHnrN
eqtynBu0VM5T7dy5g7Wdx9r89o0M//63JXn030L2n6OOsp315ysQCdx31spjZc4qUDhodFwk+6r1
H9Ff38/717xEF4iJLyqrGmavdWyJbUD/eyE1XI3KiQDnQJ4ZsvtwMu5yd7xu5taF6+KfmIVmHbYg
v2uvCd+i51BLNPUeAI/CwWBb074Lxo5lf8AkmKx1ODZkBxFp1YmLiZr0okxIldC74ESs3XBNT6Pd
lpa6nY+k0xypLGKaxulUzpmyG9AMIFRijtXplRL+dTub6Jg3FfNokzjbAqoFpyn/jpASziiCh9Qq
p60agmJZUMzoA/Vou+GbTV13zXZm6TjVNqNIZsTNq6f5KcVJc9HiJgpJHhfCYC6d/NUw8sRRdEUV
xhxTs3fQIu8eS8tzWkNBikdj8+3cBtcx64aNbXabefXqm/6YsrF2JeheveiucxLzdt6kg2nMgp1j
T7tJpM/SC/j2zR6RWt9g9aIJs83S1lmVgh6nXVNQSCoPdrH40iE/Rhi1GyYABVEjD2NFzIs/vPiG
i7vY1UBkhyW5saI4A+V/V13zJecZ7rr4iNB2x16KChAzUtleQWhBw0IcteUnl2b0AmTn0LCO1Ja6
nldFR6+pIfh3c6Pc0Ki6Ft0hg+G3GHT3wvXYXuLLrH2IDKiewzm5Ez7Xwrd9FuF0XVOKKpj7vKY+
znOBzTxdASqZqwclysfI1O6dNv5qYKSygHEQLXcVQGHrU3o6TrEPbHtNUsMmcPSvIeXK1HDhHCUH
z4dZodvPsRhvEq1+9qKRsr7+iiiFqhwBP8VARKh3bFAMIQ/4Oo+QOK7vhN5cJZk8iwwDZTFc0Me/
0mvQ/iaVF4SVsZYeLcyBjhnugtjnMOJsddt8MFlVkhnyqqDqYokGqHDNWjTp5banayaI9A6Qvi5p
9l7KKvsYFI4BA2dVCVaK5Lq19u0s2h6G2tkX7J/n4arjVSEw89i79s5mfA559m29RAZ71U/Rua3p
uVmA8Nl8ZBUe7pKRZaP7mthfNFkEDLnZzS8YFf5b3RHJFfinaBbSusUsPoO9os33EFZ80Y/ecux1
um/Go96yo0mwxQiGf80T5qTdRRpOG46C+3lsm5F5ESbqJnLsu4y/p6V1mitQJTOZVQRMG8FbFpZP
g1NsAxVuaFBt580iRyptOUqqfBRfXGMC2Vyxzms3A2YKW9HuLaBEuykk9gEpQb2dB7GdELFoiWu/
zy+QmhwTxPcLKuPojoR9RsSIkpvjZ+hgMvVL/Wr+WurIXWlK3yhfbDtUAT3svEnPH00gXFKA3W0o
v1fehhQAzEaoTJNyLbzhW7cySKdtUNX7+TubB/fAyp5Y/X3X+0ubZzGXKMG77Ggz40UoeedduMO3
Q4bguuXhr1ttNn4t0qrfDyRmBZl5+HZjZLydNxhG6bzBNVlpUfA8zy0m2uk0NtbYvFaGNe3jQF24
5EFGjAonFgeq818Cpm5kKBaFHLVpmuQ6jAOgj+3JtNUxs/CAqeDUYxwbtRQmMjBgRgG7ccfq74h3
ou6cbUzkXS3+UA9iD4/A3hY031WxslkC55/NO992EpeCA5nu1MzHsxGsOpChxjMaex/zB9V7/wjl
4dTbza3lhxd5Tb4lZ1zWUHtVhOPdXMl0CR3t/HxrBfJirAnhnT+KKijnqIhiR3awiuk189zL0A/2
yehfk2C56FxzXwSsflPzIGKXTFxvNz/x1ciZQwc9jDiEhik9YOvQBWxXhhgAyFxehjDgL9hAHAlK
OghMG7EuQRzxh8hPN64YWDjN1fwe9LCkT0oQlBFDluq2FTAIFCFfKoDxUVZuDSTBQyteCEe4T2sy
Byf/I+m0K39E8lbL4JHEgR0EidsGKqdpOSlHpu4q6fynGLFLV8V38OcPzBe7yJHYbAgaI2tgmLI7
fNgnw1b7nMbQPHsWXvKaivBJpeqiKMZDhDmlZ4Gca1XWjPEKOZWWU0WHEE5FwQjJ5y5ke6TZjgbV
XSHIvW4ngr8qc5uIrCC9yl7LApzIPEbn5cn022tjQJXBZO5GdHiZskKkmkFanKwZi10QklTzQ5tB
novwrSfQAvDmCiw+9OnyCFMLowedejK27BKrOLxFgDJIlaqPuRcSsHUfwmE7pbP8Yrjo234+0AfI
4J0EmmbdHxIW5NrTruZpFPYANdBKPTSVdz1/Cy3Vtqpztz6xKN++SMGTKHGsIea5sRVdkNw2D13v
HlLgDlUDKw7KX8gsnRF5P8/8he2hp6EQlYjgok70t4gvKw/srWnQO4b2kDriPg+Cp4jCoS/tjk1T
cMDstxOqf7My+0Y3OuK3h2PiVEfBVCtZf0I+l5+KYw0IyJTIdJjbB2XeYEhX6yDx9jEBA7TKvMu5
Fho0Jr797BAwffmyvppXB5WRKi8Nfv4CYPPesoPtX+uxT+2WFfM2LFxm52mP1Rq6xrj8axAlZoxh
Zrotx4K+6ntA//+3v/zb3//jbfh3/yO/znlI8uwvWYvtIcya+vffDP23v7AtnP96//77b8D4pXAN
3bUsWyjWDV3x87eXmzDz59/+K0IvPHhTXJwDB+1x553buLgLVb+SQcrzCLIhpBRWA1WqvKufX3t+
6e8urXRHuWgJddNG7+64ny7daUWdjBlWvLqrNjohWRemE4an0Y+jzc8vJX68loFV0lG67hqWI1zx
/bX0CtyN2RMjK7tiWI4hcJEcCXlAzQnlcgwn6KgLXJjCGr8WYnrDqpNRQs2yK1OnxZgGsbxolBFe
hjX59EHuF3t/NAGwkGl1r9l2v9MjKrBxN2kbr5WC1at95nSNkx5P9LImQulOg29y5dAWv4smg21O
gc83M2D51PN5pCiNHs0k+5mQUMZffH77061WhmkpQ+qmaxjSsKTx/cenGOfQKhrqc4TwJwno97TB
SoZkh+nFmTKk/Yth9fl2/+N6trT4ih1dNz7dbtcrsPIQCYLYKT46ZFMMChNNmF/+4mu1/uxzWUox
L5kIg61Po1dFhR3qcehdyjYs0iXpTZR5psB1L6oA2FHG8MIHDjUX/bBsnswwsG6yAdI2O5ZuxTcQ
0u8OuuuAmKBNGQbuutZ0bwdO2t27ZmKdTW0G/2ARBJPgQK7tiyC9mpQyb+2qy06eTzGmSJOvgJKm
a0IyzZ0w0IQJP0TPVlle8eDbUj42arKQHxY9jZy2VCdWwOH25/fi862QylC24fAl64aShvnpVpQJ
5NlA98vrTPQ0YuobLUovjVQ8gIb7xW3/4VIWclbDlDxQjmXqnx9cszVLRT3NumJdAZtdONOz5U/R
XZ2kAApa9kU//2jyT75lHlmKmgxgx7Y+jd4xyQxEpKl9iW1UPENP0SFPj9HDv3oVYZrSsSzmROYj
8WnMWoNKoyJ2i7PVBU++zSIZiPXPLzHPaH+c8ZTBJZRp6Ir7x5379EHga7aGS7DU2ReRfMWKQZxq
SJh1EWm4VDJ7evNL4uUM1RL/bTb98ueX/5P7iHqYG6ij2Jby81PZR12NWpqnsrad+GqcfBqERufs
fn6Vby/z/adEZmay9TYlI9KQ82T0hyXFisKkSnq7OleV2mZCgnNQxk3TV7czehIxwl4U9Jf1WUM0
rZXCpFGSHz1N9i/GjeH8yf02LG60pduK0fPpfhsoha0eiMflWHWchZvR8YhOsNwaDFKSIvZLJqOH
RDRkO/js/Yhp2/SZr8rwIuJITzwbRS16ZgVMKIQElUpKRMN69jy5mMPd0iMX4hc3z/yTt2za/I8Z
WzJRfxqFyq7a0uqb4twzNymx1aj9xYcqqtYpB6nBJRrSJXaCfM8QvIY9bH5+/T8bodIUri4NFkwG
yqfvzk1llWbkfDdgPpbFpELyyYatPplYvbpnXAj0ACkeZKG++vmVjT/75FLME4vOUm1/vrTmWw7R
wn1xrvWqPtUyxgtQGv5xpFK00xxAFqmJnNAUZou3Abtfpdnjuq0ysSp1NDS/eDt/Mna4AQZLC++I
Lfj88z+M4oHDs4ltvjjrQRAfvVjSqhrpgOcMlH1s6owO37RPZZzK29RS3qo1a2MX2j6cXKlPhyKD
u+/zRg+1NZrwjys27kBIDg4rzPiLYfN5RmbuF5AklCstSwhTfHqznioVleG0vRRJUtxzXs+29UTl
ngegxAtH1O0vLvjjOPnugnLeVv7h7vQkg3Y+Goaz7zjGptcKUBVphhwn87Bd4ef3aQtF+otrRfuf
fzHzCPx+dhHffS/zO/vDlcllK4QFKPqsNflVH8vrfHBe6qDW/uVP+N11flh0HKnbEU76c4rOszGp
F8JoMuGXV+TkfujBa23+Yj/8w16c5UFYBkdzgwnLdT+vQF5cEEPoO8Qpts2eVnKmnhCRZNmH1d3y
Rwm+mPrFz2+n8ePQkS6bYscQBpVb2/p0P6F4DBBgdf8q7CjCln4X7QY5mDQkpI7gwC72DfiV9Zj1
2IxrZOpBO2P4nDTHEFaH61iPYuqyiIKKBHqmM9KM+/lb/PEbV5T1eIucTxxkzJ9m8Yzj0aQPpHtR
gEDH40CBj3/xZRs/bpC5hsl/7JFxceqf7oJDOAJaWis551lAxa6b9kOfAAOJ2mtK6Ltwqnckwq/m
WD+6PuvZcDpKMBqT9aBbPQK2bjWXKKNkePh/fPj/fWPfxswfhjsqT98IqnjEbDzlZ8XmB/yGqzY8
8tHp55f6cXvw3T0wPt1nT02N4jSdnjsjX+WVPPuDef5/XGKeoAxXMoG4n7YGnWabkeZpyXneCfA0
FWX9L2+x+BBSN3ThYNP74RnivJxEik36uU4fJ5ghQLV4UGkhBjW5qJ2+UuYvNt7f7sv3MxKXVMKZ
d42OkJ8Xrnho2nSAEXnOh+AmMRKE5WEJVy660nFcoh0AJOihMbF9wg9p1ble+avFav5qvnsLjE1j
vrzFFlY46tN9JUDcmVJfGtcRDuHWQOGWoJAFBJls7RF1jwYQxCcsZm4/VTA3f/6t/vj0fLr8p+Wn
ZsOn43VSJ1vALyLKHM0ptOdVxU7iLS6iAVVBikTEnmw0cmgDZvibUQ7LaFDaqva85Ho0NPu6EjD9
+pGchUKGxdPP3+UPw5s3KfEzKoMHnaf80z2CHp/belqaJ7Oj4CSy6b6OnOIXcxX9/h++CqEkdQ0O
LNIxfzis6EPYJASIk0Ij7C99Ys78WuztVVW/+B5BElgOeCt4RfJ13dp7zWl2uTE8Fna5J+/nOiq7
Cy9Hp6j7xUZ0xEgFmtAWvPFVT7AA+tNiJ6viVE34m6kMda3BrKgsiGXDzsmyaUE24TpvjafBshR9
oW7jkG9RN/EL9eCbqotugshCkSgh5JGFQV85n5ONCPPcoKlehsl01Gz93Uj8bVpSvrewqyq+VQzJ
j1MonvsRAkXpYJFIgnQWlxaPcIgPMAZWTuQ7kAHqG9fwUPREWJw4t+OLzXdt6LClDOjEBbftgLxc
JtnS4exBLvPlFASbrK1vQUOeIKvA7SOHHZJg/Wz2eH4kzGU+Ib9PkdtKZz8XtDrN0J/0KnoUfR2i
qrNugp4nHFrNxje8u1ECy7YgXvt1eJtijUMb/TiRYo6qQTzUMRtoyyJlZfRCcH8adZohjN7nRFXV
6NeWj1u3piZMccbOkz2OozeYb09dbD9qWRKsp6nZhjiFx0QeJz3a1SX02YYjPyKSfU/JDRNCCxw8
ooU1EDroyPgLZyYkXGm3DqcBLqCwM3QecFJsLTxaFYGXhqVTU5XGShKNQAj2Ng8QiLmdCXNIQFZ0
C/r2vJjIkPN35dQA/UovchUihtX6mxl4iRpnNTi8vOcQz9JEcj20VbPIXMQ/IeA0wyVRoHsyrzpD
K9dNGkLUZjO+DWlq0IFuyEkKm5aud1TelHULwrVUec/BJwvWYWTaewFFCvnK6GzBtVcIdTIaKlaJ
jFT2lvnhhMlwZWtMiLSfo4EkXZkc+iE7eCWdVYQEEwLXQCeEOUEIkyOUjKOvVNxPmG+wpTtRe5Mn
4DZ+/uR/3kBYBttiRynKf+a8pf90ptJMV1OEKvanyQ/iK1fFxbNtu9OJitjwi93p9/sItkSUNLmO
TSHVAo6iPu2L3dwPxiYbGyDtWbSufMfajlUb3A+T4z71UTxt4rLxP759vn/7ropbf6vqviHlr2h/
NJ/++PftR375kn7U/zH/q//5re//zd/v8pT/Pv/Kd/+C1/3ndVcvzct3f1jjR2wQ/H1U480HSezN
f9eZ59/8v/7wLx/fXuVuLD5+/w26CqhVXs0P8+y3f/5orkuzSf2fKvb86v/80fwJf//tP5PXlyx8
+fT7Hy918/tvpvE33eK+8y3wPAE65ZX6j/knhvs3Ewao6RJ9rIPpZBBkedUEv/8mzb8xFVpM5S4L
hBQ246cGYsyPhPs3/koomyI5/0+N+Lf//tDX/1h///E9/Hmx/VsN7g/LtGk4lqHrHNF0TpTkHn3a
ZY5JO/QcFf2lSDDIyRBGfXOBn/w0QTQyY/tCiBQ8Rr9UKl3EjYcGIQ4/vLK+6ELrFbkPFk2s0JZ/
lpzpICl4ztLO8R2HD72wnoAlmUtLqHLZDNPzH27xPz/Ld40C1za/X9lMw52LuZIdOJsNXQpu7R9P
XlM8DG7lQXDIgvSL9GH+0gdbkCQso3GHV//k94a36tFyLLIOVU4V4rzUEuzB3oc2JqRfdnGwsFS2
GibsbK1/tnlGMr3/8AqIIyPo+ngqkJ5l3rLJSb3h64L8XcOWKz15aGwoGRyvlxVRtZz4V1me3btR
B3zQgaUoOv0tYCoCzkkPazTsy1G3TtJ1X6VhE6sl4T4UWKEXfYcoG7HwM6DRcKm5wOUrDYHChDZ+
9jUKYzWxKi9J67sBhgcOIlYOmpRsm3OcXzalNcDov24dhLNlMJCLEEXvpWEOqCIHOniE606pgzTZ
i0j+MvI90cHElxY43i23eNZzpOB00Bo/s1Yt9XfeFfo42VGlwqe1goM1rbwoPxHHFyB/9Js14e3m
UnuFMlgtu5Y4cPCqq7jjYyJDdPC1etCH8stkrIqbPMtPE07GYRSrQg+QI3Yoo+yRdC/ctwu7SBFP
BGTxjKoUqzipbjFsBjtNGRf0tsIDeO3ZlY2OCIzRNs+8U1KTFxTQpQ/J/UaRA2qQOF+2kUzy1T6D
U8VftO4imnNUTWiTOZTNPsJxpoGemEbULvEGx9JNU/oU58sMCdxoH71yoDkfk/Iw/6yggSq1cltZ
BNN12rSLK8IafEHmkP4RKxoX+E8YnLumrl91NF18frmta2vThKYOr0l4CyK0HshseW9quMSuT1qm
b2zhT5RLksLvnDyiJUy8QLKaQm1veoyi3EvEjkgJbxm26KA8q2YpRjPQ2K+Y2nwQbCTWqzwnCddJ
n7R42NIMJ+aDQDEf5qglYxAkL5puvxvwz/vQe6P4/hK67k3vI/y33cf0pNJ5bFXaq/QR/Nb1o98C
bYT5GfdQv6fwcRQoNr3gwda6uSmL3kNrsBfIiLTYmSpIsUjl3QWhauwV+grrQpQec08jm924woB4
IwZYpiHvkj3RdTuoY9SXDyYkIy4Lpg066uXQdGAri2dP1DhqLfm1GMtTCOlhOVbiLpgeLSDGi7oY
UYsGxMrp2XHQ0hdF82MkBkFT1rEzsCfLJtmZBaJYy8XflWAaeehq72sAhaUuUOp+e5msOo92D+5G
wbLXnsu2fyZIkp1XzglkRDYc+k6Ix6N+GBzcqUV0LoxLyHnI70f9ViUB2ufquvevtJ5uDmSTi7TK
3zR/IGnOViMq5pODAV4MurnsrL5YDkbTrhMNLIjosUbk3lEV8dHt2WZ6/mPCJov+uQXOuDuLlH2n
CJsn5LXNorCsDjoXuX6GdYGykF2M6yew4PH0dCTe2WZ70qb+3okZBxZpsYL2oBXUIdowdw9O/KWp
ABkV7GSguT3ogbstswibZ7AOZsXaSGRAWZ91ymVYmTKCtcINzISTY4JbYadLCsmI57NlZJpxLZbF
QCRY7kFPor89pt4CvWa6yGkZLNrxqrM9rEzNsSXuNVHgxJKGxM6glV+zcdPnPt6xPEPLGZ0DcA5u
MSvSx/G6aiuSotLXGgmI1wV3FLFhE3kVD3R4yirtsczML1MseHto74Y4mlaRjQ+sCOQhbULscr1D
dLBnHwOLw8AIM6izominjO6xEBxbRm1fT0638EcJ4t0MCOCyXpwY8YMMyXgKzHsIO+jN4KgHJl+s
Rh5Xa6H+q+CRQGF8KYR+6aVqo6i09HCXrdjfWI37xt1hxItj1Zkopeu0ocYIUwIy3dYLgsNk6kg4
BxlzYMGprglB7KCw3p0Q1wo6qm3iDhPEVgIPAs2cVkmEBasui5tQu4lowOw1QRaEHlLJ1Viz7NZ+
xtN316UkdgzKOAuBLgDJQUPfZtFS9llYPtzmXDsMlXxrtGtPNXgc4nGlwHWEwCdkfs7BJWetBzV0
RELNrc5XegeryYmBFMEHk6vehFRk2vAKqq+ZVb6QUkoSaWYRCIRjNpr0x8R379y2qw5GmoG916Zj
2Yzvdk+6E0lMkiVTXmhRog48ly92bst9EfojXhEUMUFobhwZdDNcndk2j1zwAXM+gEYo9GVImsnk
vIue6QRVh+bZ9wU4qVnVXK9ScuY5FEawoCeGThROq9qxj9UcqEWtlKWkNG+l6m4jq96MDma1rPFm
RTDTYxDYqNXxgGvamj0+NMtNkfvsRrLu2e/QLG3omaL5B1UDji4vF3mHADsjlbm2YYnmpvPq+hm5
mlFgLEy3XgUTofRR8kWOM1eipGVbxAWegewd6OFFWpZ3HN3kgm7XoujMc5yFV8LEF5/Uu2bsPzTX
yvYlcgzR888yveyXmbJxGbkgJP1dKV4i0buL2ivuNW8vsvZrMAA3H9uGDGv7rTV7whfyZ7v23wun
I8nU2Msuep2ErDZ+xZM7ERHVMyQhCW3KXB0s0BWdbl9JJEn0vi5b+OxhTr+g8pNkzbU94AzrRiIY
yg0VEauS1ytXFyCMIZpR8o3xciDeewkEZpck570ag/kkI3T8IZJtpgKq6l5OzEbFsb1FJohrHvFo
AnKxifQZJIl3VXLEZ0e6JvyoXhOx9MVoqmscUQD3hBsTlmOsHDtV6xS4HnUIkn7IZoGXhJMaEnyi
MDzlY7S18XLpjpUjotd2BYhpyzfvIU3cCjFg+Ib02nludx6j+tyCkGsnl4QLdRN48Xsnqve+9M/g
d5gHoVtVMr3RRoGa0b432miVNf2N26b+MtI5uZb+Y2dmRK6lPh6p+fcV/ARdx53R2u7CNCfovdjb
86Ftlt00lQurb+9sGX6lor0phSeWJM2SuJEmd9WTHac8S0GgL2J6qKxAqAGtLj41vU5COgfkiBmW
gm6zqrrgmHQ9YG1QIivrhVGOVdHV70lZ/ZpmSbMcMb8VSiO7vLEW2IfeUx+qR6NmGHJZbFu7nU1J
43tRlpeVgWYSpCn+P+SSdg12qYJlk4akTfWVvWz68J7AC3j2/bhs86RmG4wxzcQvTKSDmoM/EwdP
TTCgW6pe2OBA7UH6pQcFwmtY5rVr4nvvfXJqhq9VS7cjczoC46Y5kG5Eh1IRwetp5XKIKjy7Q5Vu
iLwGVOshZBYlsUHUChCaFwnThPnmwq6b8hbVvzuNi0QWt7GRPg1sh5bVYBEBMycnq2jVCnRp0HXx
ipmaswq0amWWgKZCJY+Va2dLNeAipY0dNEKtVQlUI49bezkHKKIQaK50dGNaKEjqmIGXtkaWWkRs
s5FqyGqRGw+Nuh1c7+RaZXqymi+RTle26OJHZuEnLdUf1agNiwYOItr9OaJOy5akrydJfeRm7YPk
CQn111CK96ENln7uUVKYJo1J2tkZ5HWS56kRptiqy8qZLuOMNIbCYS4hsckP8c4b6wD/aBi5twJD
cYRPAw3CKwRCfek75buENr80RrL/SrohSQrNtHW4G1heQi9cxV7/1StGMkLsu4oVeRnrGS4I4n0s
9p2wL+utViuBsjqu4XJtugKHWK7dWgS87HrHPesDeyp2sTO9oYQ25H7QZyS2qVgT4cT2UNE8FzEN
cg+MLbf2SBOWNcJt0EWapGoMw7oNxKOVQdJLWyLU5Azj57jRpeUrEF2kTfMpMo67Q2hDo7CGU5GG
z36P1sqou0efdF/8Euk2DeNhDX7jQ8vK61FpX/vBfvRQrSU54L/UOCRuM0/vs3Afg0BbqJl3wZZq
jg/2CXioyNI0+2naFEb8MujE77jyVZrNXsYhvOgmNZZfokeVeDFOyIa4Y0pxU0NfqzPejKF90Qkg
idvmluPEJQj120ZmJai1tya23ruCzSnRQaTbWvLaMoF4NU7ZrHqd4lNdoLZt710FxUvgyrOYK2tT
+5p4X2TctIsxNR89VS3MMtgM5XCW8E90RDuNOqYiQVQ4WReZced4E2E4EP4yEh3C+UWMFtOvbb8X
kKYLAgMrLJ34rJQlHz0hyNEtnNdIFmJXIxdaGIF5PVnPeWaDjgNOxPB32NoF0aFPptu6znaAuhH/
A8HKasn843bJUlmnLE9fADurRVkmT2R8HXtQQGVP1lOmtWuuDwTByL7MJEizl2+RmFAGd+GVkQJD
DxVpbXLfZdid5q8+ZpDKOWrRi4zyYEvKqeV0LxNxGSTBqz8SGVAVu/nNJEP56FjuZRFDJBju9Jod
aiWypz4B5zWGRIuhGF7UTgkeHSNGb6VIMVv17tsUJ1pOhy450U5UvbuBDxjIsB9CHj0tTE5tbr/0
gVZvmtJYU2tZ6oOfYZuxnUOSf819R9tVtZmTH9AvMDTJEfQ2truDENMTAL91lXI3AUFt+ro5sQd+
1MgmhsP2kXk6bBfvMmK23Hulh8UgnViIbLHVazgxtEeOtGLeOziGVBKKdBWU143rYElPHociesOG
Za0ijtiKcbCpXHz8coJFpzGo66A6WX0ES0y9tK1zExhCI3t1zUwzLkaBG8cUMbZRb+SDKfbOdvkQ
iDN1DgcSi84dYlFZ8OQv4THCa+89eKnVa8dvKaSykYmFh/L2xtPUl9aAWto4ZOL5KQVe8IQBkUoU
umvonmSBY1wJoiujsbEjOYkxi9exmk9nBaN/0YFJwWYNWMLHHQ4+nr9E4ibIAA1Quixlmn6xwCNQ
ob+HpvrsardlHXlrMslvVaEXOzbe9UllhPg0bTRcIZzplhpt+wcWiEcULri/rPkoWXThBdlyK9Lu
+erRM38h8NdfoR8qjyPQ8WVusVeeoi+OS4kzuXWC4imX5dGs65cqdr5oISc9u3MOcDhZghKsaI0f
3lTeU9mkX1wEqByxgHjVdXIgVXIR+KibAyt/ScIcYnNOBBhGEV/xmESDM5FzG31YaXfmSH7twyAq
Jw6Mfho9AadD6MvtKxKxz730XkHEoxSD1cbtySgxuowvRr/tEuI6J5lcdk1AnmBLvQmK2T0HoQaz
dLdGPPcYVtzM2pNqXQf3vut6Cy3MeXItwmCKchvp2T2in2VYYvDN+pBUPVO/KgT2ntYqAD6jjJn8
TVGBYw+yM5Dk3Vi4D/QXaICoE+LvhZs+OmQKNF54rIhUglf3Pk105YjV+HACrAGRRrekt56FT3CF
llUHs0dDPgbEecvsIjXkLiSB4CLsM1zjnGKQ49hY0sx+G5GcjgOyBpLZa90poNZlSCCpQ0qsNhVJ
TGf9Q+D5xC2l5odgFqQStE+qSq5cu6T8Xr1X8SO//RDGIyki9JPU9Gwzx+PAizdTKHdTxBZoKGCL
hVJi6et2UK+nTd1xhMk9kEpG5hdrfeCg5Uv4lo2LC6NrFvp4lKqt1gi06SYE8tLwtA+ZONNW6NU+
NXmrnlZVlD/abFEoDGQxET6cy+5LBSViSkcdoaZ6hG0tqf3VV8Bfn4iCzqIsXA1BigGU7q7jvjmN
RR3OwPmjTXNqUiHYx/i3Q2OW8y24pD96rhBzskiSVRjN8BC2f55PFFxV2SfXIEmuIhugR2gwKD5s
lfDewJTuSawA9ZshYIP0uNR0jj9oHq1lsc1mznSFQcjr6ysVxueaCA9M9LTuEvEKQHNJwcnf69aZ
bKOaPQImD7x7Egds8NhQj3N7xqkFx2U5cVpZTrZ1M0uNliUZk3rv5cfagOeheySqBf5TOpKX0Rom
2ZKJtk+bLF3wDD+hX+Am0j1Y0WCtIvwsxIEBpAjPmRWea8qpSAthQGpXVdxcR0kLumXmydmpYNAO
4iGBr8e2mC0OedwXLaYEH7RebPUPXVDDXIcoGzVXcTs81ZP/0phMJYl7Z9nZRpj9QxkOTzFCf6I1
CZJNow9aMZtCmvc9irrACT/cLgJkLVYZFUF2ij7u7CG+HcrqJDjCtHWPI4l7Gk7mXuubqyFXN5U7
5/3Ixza6GmsjWJl6u24c3VgYOir9utm6dghheaWbgEJaalwEqZoXLo7aXDq7ok5J9woBOhQGgCJ0
Jftv19ZQdi29skqXiU3hRZAkCqDxWitYZjRLlCt6u9sut+9jOT6300YF/U62+h2l2Jw4YnI64Jhe
2oA+ckVvtBPl0q+qAzhlYlfwrfNR2IfB7EXPeRsL1J3VeEeT7tJFHCIN0tumAgl4/0WvHkdtusNG
8eFGhqKACso5xI/uDOStucYmdmkLZHR/nYL6Rmxl9GwpzAjzv5g7s6XWla1LP5FOqEtJeWu5xwZs
em4UwAL1vZRqnr4+sXdVnX3qr/ij7ipixQpgsTC2U6mZc44xvvimMgDKRPPjotFdTaIzVklhcj0E
LuC5iq6km4Ivd/ubicmBPxI+u04Yh6z0dnzNoHpQFdbEFPJaiZ+kEOAtAAHoUqOhq93XmuCyafQn
apRi1+figE+fwA+F/76FlsEouCHapMnWFTj4BsS6boIjdkTyGGOvJFCDf0+qgFMLHfbBWa7GUdDO
w+BX9s1J6z8Hz3kA2sMqtQ3YtQIpvE3a/ZQpwnisgR5zF8IZl4HpE32xkgtdSsdFwTRy2MiZhn4a
jy+6M0K1Gmm1TWZym9VVeMIVuUXsH26KwLtvoGpjSnNuR52r/7hcZqb+bAb2obWb05yTEe/SLCFg
jfOXFp5rWia63e282D0rLLwgW189J7ZOqKM4+rbOxYHivQrlsMPlC6neJr1yDg+5TRQ+wdRkVUaw
Hvrym4b4MdB595aOS7BTpLctOwRIsntmGkKnC9m01mHZMXRZMxdOtV2CLW/nRupsWtjRcPpeciia
qxq9GxxyFwnYbeBwdXmhvGg0Ebh+Q/KMivnaGtOBm/ONVcPXGVFlL8qLdW6RuKwZTIPp/TiLnVvL
PseioJOEkRCzKDYp4tgqqc5B9qR6tncHAqI+tXcD9Nk6986MLi+MblZ9w+CiZk2nLRQQm4dLxO1c
RBdnhvIUzVSppsW70013Fd1RU2OCHYjxVcmY9GlXO5dZuVWmep1cPJ1DedfR3xgikMltBa4AzOv9
jKTAn3PHXeMVLOLv3m5Pkd5uewp/LqoOCcXAUhmJlpy5akppHQxzem1Ie4srl1ZSeJOFS9nu7CTh
VsdKZvtont/wvnYb6Gf0+Avxjt12+cF9zNJbOXr/qhcjLWwi+DW+Y0pui3TodiH2vDDSHhMjumB7
3hpGjNlyeHYqMr9KXRGAYXDEiwMGDyFNYeDIhXOuOs73NZsFDxgW9UOuHiFzfQ4jNNoMouSkWISC
CArxCU/kXcWg75r2Lizw0pLLqt4cTdyPqt2jPHxnphX6VcKtSi4tIKxClyhbN7bc4FNnUk4FFAD8
cR0edFlJIdvb0GXfQcMGXnCEL7ziueeK4J7ChmQwll6h6djAPtsO5vBKrPO3jm0FBCMQxTS6tFW7
M8bwkmnDs2W2J4YoB8NothqZIgE55tzCiDpN5veu1f/+7abygDh2M3qbkGJsW7lLvM7EREtGghQz
stYFEN6Wf9KK+I0u6o/mkJeKD0msnNxzAJdj50wEGqlwb4QOqfcJ73NcOMdSMGIpuPUmy07KKVPH
wms92QHtSFJvokp/B1CDz0zkX1PK1VrwhrqUK2PKuCx7KoNNY9aXyVvutcS2+s6UcX4X0a5M9C+Y
WPh1+OlGmBxVUmqkmM2vDkZ93AsZpK4hZ5MrOuaw91DmyKGm+UlySi5tQiqFudUcRQ7SsigVQubV
OIUPnmmeM8knKiVlQuvOshS+bKdvGczvec+Lp2abFrIxHYvY4h7H49TiOkN177qRIWqrOVgWv7tw
2hqOxSAHnXxQP3csR8K+5vST+9bZcprb5Z1RgAxlW98VyXjl9iisNzdWB4yBJ7KHTjnJvakEZt1z
DaEgZya7Uazf0mEKU0xfkJTXpAt8G9X8CGH8ufSCc9U7nwFoMBqNzpV8bmKGCuez6exXRcODRfuQ
xNG5DZo7bYZ1StyyZV8bgMNOE/6VdyCGvRvwbnXgnfp+eh6M+KtT9ln09PNdJzzHjpUSOke7g4PS
fUHQBM5FAuDTcOTKACas11jOeFHdMaPe4fbqq2pbu0CgU4uAMCs76cbympuqIVum2Cy3T9tMuj0d
t0sk2s/UmQz6q9F3YozPjS5w3nXQH4ZnO4BTwThaV8OBNoU6LC+NE7Ynr2bh1LN61nmPVnaV3ycq
vGaEmZI8Wz42ijQnTcfNHCztCP3RLftNXxjvjhsTXGLuSCfelBO/1Ojy2i27UJLGb3Thga0GJPVG
HtynyTlnggs1nubH0fDOHB2+4946SEiIDBN9wnhxnUiuA5dfVeITT5onBI7X2TUYoKB697LhWTLl
CjkiKjPcFhr9AJ2RwrIJTJl5kOKxJBVUBg7tAfPQJtXkd6jGfE2QTpN3SCCH12WjSARFX2JNjxCv
H4N6byzhfAsspet/Yn5yG8z5pk/s6/LMsplgolF8tpmJ0ZLYwby945lwXOGak6RnIBtbcL1kHzJM
X0/h/N4I8zQKRuz5bAoS9+ttYkHS3FMYXAWDg0h8YMVaiTG+iBavujE/ohVc6NV+Gg7PNLvWU/3Z
dgTXlMq+WqH47IixADLPgU6fz4FSz+ZE+ziuhVwP5cIssw51zaKtOjz+07s1js/LK4ypklaQq3Gj
ArNLTT1yxVNvM5WPwpsgAJyaej6y2vJQh/mZlCw0YwILaRMLuUlsbKUUnSqXr1FNRk82Hgcgvesi
9sK1nvS7bjL7LbIwxiyt054NAnG3InQpvopWgw1R37nFX0qmvxU3/5CU/C8Nz38qff5rEc8/VD/n
mDCPtvzp/lPq84/v+r9Jhv4/1AMxxvk3ucr/oQi6/276f5cD/X77X4IgKrx/OS6GGsfB0WJ6v8a4
vxRBmmf8CxEOIi2JARUR+yL8+VsTpOn/Qm0u8S7iGsJXgbvCQlD6tywIgMy/kMW5i+zXlY7lOe7/
iy7o1xH1v3VBUDc9LmpEY0Jg0oTA8B+qMY/sF031Vr2pB524adHlyGiqF62jsqiL+qWddR2RSpzt
GMFxQiUesU6rZtNUGhB1TPKUpSOezhNHUbg6LcNyb94UTX/VNYu4w+6+d7/MJv8c9XALJfGBBveP
iogp6Ul0ruJdWJqvs0XDKVJMPozegVkrOqSrgQs5ZgDuJp9V7TJRcZ2bznzOp5A6vaczmmpbQ74y
zIBEQg929d/oac1/CuocrByWbvFOSCFQdcMt+afoqIBqBjwhHjnakUEjx62Wu+QFqBtltQdSUmzg
QZV9I3R6eeQ/NJWzKePuG/4t2s9gnjZyoOFrDGeVcu3agzgZGWcWSqzjUB/DtrK2nen167KCKJwk
HROnZschT/tvnsh/2JuWJ8I68YQn+SMF1qp/PhEk5DEOdBz7YYFwwqic+6Iy4drE04X2Z+jD1h2X
Xn94bB/1yc0Jv4OrpEOz+7cr478QcqF4+6eQy2GdWygiuRLMxRSM9eOfv0psteWcxShRU5kf8ysu
MMKkBgvGSfSI8tDdR4u1XZYdmWyBbu7mRFHOBUhPR1rGjsBs1ScamTVowMah8AA3W1hs4whRf9jI
F5foqp1nPPZ0nq9qS8vQpbHAAZN0jZaT4NktGhJXohzdrGWvo0I2zwmEgFo2J5Lx7shEl9sepbMP
RhnifSvXdl31h4B3WeToeuw4rw6iJPAaFvSF1vgQW+lHaIIEtPJnNevHAj3p67mAPfmB1Y7eCbkX
RhdWj2MP9aYQCGv60niSWfNVVw0aKq9NDmXbAFdIs3UdBWRPpxH9R5eLolFut15iDENri7eLgYhr
N0DaG+Tc9Eq3uWc+hcYcrSlggIZrIrhVAXoDh+G7N83zzp1Taucu+RhrOzu34qGjg/FY3EVYIW7y
rP8Y8TGfcDXRIaHq9euZOOduSSNw0IwApupljDokGl9rGq+7kBzpC5UYTUflbL1mvAvGpAVG4ILj
ySvu+QZB6wNhXHSjrLUXWPOuwPR4w+J8lXTCpO4UN3QnP5ocbHupD+52ssQfp6uvoQUfC1Rtc5q4
2Z+0DhirGpAjEr1yJpGHmY/QIyQIqV9XY0Madnqg7as2fUYrfMqsaVNP3g0cnQNh98ZHM7geldQQ
nFw7JbiktydqvZijKqNcjZHoLq3oxhcIdrp+12PvetQzTvylnuyGtlmPraqetdhg9lMgmw+FEywD
+D/aQMS/2z+wwSGGdonxTBqV+l2VmGBefDLsKnBeywXPwDX3Sp9MsrvILiUFCBumq+MHbZE138+h
UgfdvqUgnFGY6Tu3VpIat32YBufRwzxd16i2Yg9HtQdCrqNZuOtJNkTQoqoNfsbzZOnyMHx1U/AZ
FRZanqlpfQ9D3qpVzhUyW7Itq5yIOdn9jKXHCdsj3VOzbpg56SapWWlODEsx2is9N364et6jhCeM
EaCJYCWs4gYSfAakZF2TiI+jIyHiDyFYmYSArFEbM7yX2yaIQk4ODcLI4M7K8+w+5IBCGU1rF4xN
docNca31DMjRweMmMOLXzmWizIRkh7bTw8wUVMeo7Jhvm/Y5VolxqmIAmcR/31Z/yk6CKeqZNFlC
+6MiJuswfja1tMHOmK+V7G6igUy0tgJ+rLcWtV+BgqlorVfAiY+tcKzVYCYVSkj5KbXkZmwtjnkR
LtPIGDboc+HA6cxx5j55hK3+aiUE1OhZdGkcvkqMXXafQw0D5eFxppKPM/nzfkqIyn1bixul6NUK
Om1w+MhiY0bdaL24mDrrDcfCjhQd31ajyVxlOk1ARjY1mXiucsiPl+5PMrym9dSf8gQx2NAx9s+L
fhtORDvZrftkjbQ5OrJHcCr3ghCWnNRVgfMxLG66QLR+EmvEN45z84ThgEt1anPa2o9U4Bd7ts56
TfCKV5krx6QDkYwT7oxpXgX21G9iq1gTDYUCLCFYvs0/2tbdQGMhkHfuSSbyvrK5CZ964EWIBoMX
wojv3CxhymB8BEA9fAt+KCSz78wUctl9PnV94mVsuQrS/gE6iXH0JiYtI7MsomzI0oTX41MOEcJk
hfMlYX2zFPNXLxnyoxUj1ZNwb2JyYDaDV0GTJDNvbU/TPlP93hi76oRo98VN3HZdOcC7EvsPghn9
2QmWY93oXZ2oWpRkLXpR3SGlfrLcY58o3U9s0CRmCKhS8wgiGvO18CzQebCAmXceM90x91Xa3cyJ
u6z+RCfzujQ+PElGnxZutCzI9sHo0KqsuK0n7UOewPHRkgp9wWXKlfxCYJP6PXoTulKavRqSFp2k
B5xy9j2Kg7U3lXdh5MH5qytopPKuGL+Yi32iV1tXpS4vGV0AT5O34WTdzOIia3EXmcAGBk3OuyBr
nmfskrDSpvdSwdSbMy6EELlAqykkPoCkj70Kd4ZTurcKiLZTOs+I9bJtNRLClUkz3JmV9WA19rjS
BwjpZju+zJYxbhgu0bq69TIsLIqpsFbrFZsVkgzWFqKo3uXu4JEdGQ3L84os1Cfm22Snt8orhhtr
srP71Oj0Q6pNfkWHtM5plMjUDFYDxSc/c5q4BKZ161TDnRfp6TWFo3Ii8Ptq2Fp6tZa/+uw2srpg
A02nWBdN+feXh44JjCWq7PD7H3WFEsQt+QU1NsLGhcjz+71zoWjBtuPz1OpIJtxnjnHZrZxk/NQ4
9IRTfXil0G4OesEstuy4Y8N/hClsCBONcVpv54mIzHDyjk1APImUhJLp4zqhNLkIRDRuS0d4aNvh
UI/uc+AYd3WIaHWKVLerkvkV5QETvcDZjpGT0h8olu7KS2CyH6Rj8lYDK8wClWzMoXk3XXKZXFhs
VrpQX/Lh6pDgFzHN9zW7uSL5mfadzfy/efFqN/AlEsnRCh+YsIEfNDq/Yjo3Dwj+pKPrrDeTO2VK
yp9XZjcjmiYtJsA28ZhCF4CP8tl1GYF3D7Ol7qJeaiBPk2/FWXNttIW7mr57N9V9maCSLRz9k3vp
0lT4UW5Tbi31zGrCEU+gCrNnFKBJpsMGbq0fnZKAiKlqg+eB4YDOATrgS5nh4jZE9DM0mXUMm3fa
0jHngPFTqjYn8aT5QVGb+0He/ul7Mq4AkfrTtLNjqJJyGYoyCOsv5uBd0gXUOTUaIbSaTiMBjpAl
YwZfM0/SzFvWXVadYB31V+VlT2GD3rBq2h/RCho/nxDCcCTECWlhaF/ymgy00f1SDO5vgkyzsdCn
n7FDhLCcsu8ZDbavjYtYXw8JVkwYYLYiddYj4Ry+qzf3VuzkPuFl9bpTt06pXYeIJOYIjVgyIlEW
ZvanD+cCil/1AgMgOaMQPWRMIbaIWf4kelbdWjhsVirkv7jA+PzMqw9hqFv0sKlxGbXvqsy9c5pK
7ghse4jAxG0Azl86c0R922BiYoHOG40JvpYm3lEh3SxJlpiruzzKm12GOXXlgLn0VUoOmYkaNIH7
zTEEk1wSS/c8WHAFGyf7bJN+S2LevXJsrvMiWM50sNS6geHmHLoUTEIVaxIKPyK4d0gnyXZpwWCI
skEtyJjaNIqr2enfWpBt2XC1tUGT+rYMh2NDt+fsOfPsa1XxMpvRqi9796yNy1xOBg9M8daUODto
LwEJrpjTyAsnszksbdp9SAkY6w3I4/IK8WqzjoVbXRL86SssBDV4TsHER5J1H9ukZdRJvbOdcpMN
E+ZCEZ14nUEFVKTOmwYCjzE/9ki87lJkWswtpLdtmeciKwxe6dqbxxTTyRH8wAkDMvaBKTrNAwZS
D/EW6PTAr4P0OsXOLpqArMi8vndrYv8NJI9oxOGyuVZxZIj2he843HaluqPsJGupQ3BQR82tKcNb
IgK2cYU/r7RSheev+I7cqbsd0wjszxhwwFHepxF3N/zqz1UxhBtzNghjzIorI1tG6UOxT7rhibwB
d80hiyQRY4q3hbSAP/QHjzC5+xkdBe2GBN8jFkI91RjUof8qc01bM7KGRRKMEvkgKZI6NTtlaqfv
60UO79mwE+gfL4SeG6KHEC4D39xZFmKrJy0UjO4qs724FPajxcQ2ivuT5O7GLly8exPe9L509qlW
7Cx3puXYVjuEwVQ4FaP5dnQZCnjxaxVJ9xo4034qssuArhURHCjAjlc1aoevhJKAAp3DnnVACWGs
hePA1Swy3+6jYzh36aYwrXut7d4ZJVSjwRpZxAe9xc6X3GL2pHAnWN7K7G2c83NcM1pzOwGc2dDK
d4nMJEsRNhOSDuu7VRoID7LU5uy2VQv6LadYM0uv3iRD8BMQuGuirvdyqzpqXGA47+mV6vl67toY
V007AgEJn8elLUEdAwxKfGAlvkvRZBUKcWOelt9G+5AFj6NIuYOa8cbwED464qDX+YDNw/iQnLjZ
qNGdGighhUamIdXDrreq57jQfFFBneRXIzCMTW/G50iP4LlbTeGdx+VVlAdPmC+0mDZCLO+ZyY5v
x5pvhoaPU/bGsGLKMMm1p5nQP5nXIa29zXL1Fpt0Tmc2+m2NoWOluZdoEA+ydT6KNrwzavfBSoGI
mtkjWUt3gZC3bs6NMKpJ2jSvQmuZZRpvMJSr1SAd5I3py+TR+B2th04EC7q+8rHgUugk02EuQg6n
NiGAWvFITytZazLfabn9qBkasmeDZxc75plDuxWjjomT/g6LLll94cW09G3g1fpKEqUJkXc1Zc5t
GFSgdOIPYggeYo2oGp1hRNjwDaPTXXKextqiKrWWC6xLD11WIwJwdq2AkRzT/mgJXdS+9VRIsnCT
C64X22du0vpjRez8DEZwrK75zLCUli0qvbHt7zVPkqxpmqs87k56xAzSYWRC1xfTFKUkM7k99Cv2
Yytxu03n9h+9jYhBTtuqKDGsQpVcaYXFXVUAQqpGZKqGXAfuqa6XHMhCOw+c18PomNepxT6YNqBJ
4mJTZ2otqM7WImT42xjlO2NYhnMtheLg7I3OYrTm6SBLPJVDyXpL0/IuiSti5QbYR0xqZia8XZZA
U8f4iyVYD77SzgY/LF2qVhuNQWegxc0QPCepMHxzhERriNivYmQK5C5yjiE9ZkLYFhHsZ3VciJmm
kX5cbdsu/oKjexrG2V21cXW7vLNYU4MtE51tltYc67WdUwy7oUcLPNiVj/x0p+fKW6tlPmcZxwhA
ytrGX+yLaFqnzEU2pmidFccWfF7hrunHr2GuXwMqN7erSa2ic8FgHYlPExyKuvgYSmb2QxQQiWH7
5qAmClsoRkxbMPEEK69v5jXjf8gM3rSL6IfyejD9VGRdp6XzGkXEbOeu+YS9bC/18kdX9YtKyU8P
c/dZd40fEpdfSlP5IWeybaS0Ly9hIoqMtc/0z9aFUDUiufUTbOJhXapdPnsvZS4uJAjZa6w970Xl
fiDPlpS/5HyTsbQVhaPQaU9XU2CsH+dxF07prWuM78phkIpdzS8RsIxKPwYwPzoIJuVsf2V5idh2
7iYf9cGEG9vZNnb54NR/Bg4X6L3nBptGvMeRCacknc5hPT/YOf7mULwFwHnvEoICC6u41ugRAvR+
cVe+IUXiBqz107oIs2MYocIpIQk3OYIPenLFOiNRQryhLbd2hfIDy0zWqi0YTZYonkSQoVwO80Pj
aL5tYoUq04BJmJZO/syC0hUFnGf8xE1dnBddUJCJ5KEOU/cpYMRURw7jPdbZk9G+OP2MPHXSup3w
yvbJ5rG5a07XPPWaJ912CW5ujHt4Iks9V0XHDCQNBi15TmQaPfHmOSt+gjj+fmpMRUW6rBfvfz9t
XWCYsV4eYvJL/Sn35qfaFWRAI31ck9zJDQMDXWlhSycAujPNfmPRb/TtRsgrJ7aTVUqus36Rohlu
/maw0Xn4o16CyqhuksmUvGXIC1EJsKMyQ54ms6KxgVIdy5r71MfI7iKTnoKMIaEG7W2X0OHuSfNK
dSPY1ahet7gCircqde7znLjAsXR3idF0N0MxDatxeVS3ItDCijECpbE2v0jjEwR38Va03KW1rjKZ
DA/jZhDe8OYlMboNR7/OWkrCc11bi+Klf7RzUmhz2fuNUt0pVsJ7HGZrn49hBWMrJrfb1Fvs9fHV
GMWD5vWUHZP9GsTh0bCU9zA4OrqHGN9tz61dNONtDJEdqSfHEjwG0caoBB0Ysw9PpkkZ4NQ0b4oy
Xc6Lxb4DV7DpKdjfBr19UpMhL2zuFMHYcOKUu9HvtwZtMq1mRdytGc9YqDAnQJQ+1FbZvidtavik
PN5HjGGbGW1cOkuyO9whYRYHkkM65rNBPM5NoUyQQph13rzKRo0AhHIVuUTYZ8zlNzUpD+hA14JT
701Kr5P9NTNu5pl8CbdFXxVVX0PNgp8sTFSzLJ/7GKRkiMjYdnC38jCPTo8nmRVynhPUNsmYHt2q
TU6tNntbxE90lWnSRCYS6RlAymT1ZLer+RgrhvYK42qT1j8GsN9SkuIzJzhOIjd/MD19JKKfaPEm
/IFRjgokaZf5XnUHdksfiwtKa8JWTOqHFkoz0bCFdUooJWgRIjkNSELaTWVVQfUAWU8r5pHub3Me
ddU/GHDbqCPLGwyht0QrfWpMmzbta0myLcHLs0O/lrDmqj+KkaI5DJsr5Ku9ZjNSNaR6Bwds+m4C
FXyER9kJRHjGlDHxxVnSO619kJH2Hfa+jJmapnlOf6TA52PjdUuJBlyR9L7WGfisJtsl26lfIrIt
YtZgUL6MQKt2dpJgDtb1J2OaDlgRH21ScMErwu0w3Hhc5a7R476gZWrhruYEDeWjcZ7x+d9q1qD5
DlfhJjerO+hM49L4DHbZFL9TB78l7TxgslN4V3UC5QbvgDaWyriBuyzZQA0qMj/Jo2PX4dSY5UO2
VE1hZe9EaMRg3mjG1Jk+gH+BbDsaAQoazlvFyCghDDG4mAP2aBLD0U26yncSEzJWhuVyhVW+O850
4kTj5gfRpPNRsDy589E9ryg144E7TJoJY1G/o6s0ZRYe2oqGKI1yDivilfR/OBsNerEkTM9WESS7
kqVL8EjTlUc9QaprQ4vS3J/eviliR+5/H6ZMu/mY0Z9GOij2I6U45AbNKI+dEFHGLMKOdoPR3ZmD
xUsfQIDJLHWcq0Bmi5zCz404o6+TCgaAwVGfWxCwScO8SCK+18L6QCVkQmZILDyB/IUodBtbPa5x
g5GWtfxuBOqVx3J5zL8+1ZgfZA75xypzvH3PgtDIw905w3TnLm7hIf8rw8NXUYEHhDTXcO9RrY9T
tG30srqlTOwZEZGPlvzJh4+cNQBYwUw3fdPelomxa7FW7nVdB1P9Jy04YnhZUd8GARqzvLDZm8P+
U2UzlJNOPAf58KDmCp+s0TFKIh1lpQv6CFLPy93Ut28FAu6y2brMev1pGNbEqFXbPMEGTXP7mHRo
wAigw59hTQdmO92qb6eXMEFAl4eoelHa38XtH2I50YfvmA7QsGFrs5ux2VAHP8m0+CYVmkIcQ2on
8Xdgobj0Hh5Ds2iPdHg4PIw5xXaJtmkoMP83MU5pru0MKG7DFjtStg7acJKzvGmSt2lG8UEIwEsX
EFlNyuCPMlEZ0B7GR5p9Y07Z1x6OlTQsgXUsJgSkDXuhcCFXCkIZpyy5tgLvMStacvxJiUh7U23G
xjwwmbFQmIcJOCcXR+poQPysJzx7dH036Oq49KZ814bJ46zbyWmetJU2wfLwQpSiObH9q9oav3ul
QKUSbo6icVeLOL9UbvqB/+/RxABuz6Z5I3j9kt5K7ix8j5IOaKcH23bsABpHAXRdgUeQMGThZ2lu
ba1OLe0v9HG6sjdGr4mNV+fop6faWd2W8RxcRuaMsyElYd4xMNSlOrZbdKVzqsHVM/DKxQCx4oAw
zlECL2HqePASb08kQbmecyPfmt1kXR3uc0wCOKv39rbxgMOI3Pku1DXGXryLy6ZBlL5irk8mQd08
Rewu24LPXetoTts8t9VNMHkploT5OCxmZ5L+H2f48HpLzCaBwSuZ0uzuXJt7KlnJdTkLsgvAaLvY
qq1sGdObkcbA9iHV6zeROFeZhsDTrewCpFMTYDnOKgLp1pT0P0gs8oM0K15Y+zLPX40aUC7tugzw
QzndWt4tFuKi1Fq2oADuZmL3O9EMP1moS8y1AwK7xd6WVnCIaCulWQ0dXsEPHNIGYEwEtqet8n3U
a+/geoGNFPSGBGZEsHRwlpuiWyeaZz68JUUVkBPPQAVMrp8l87YoSoCVxamJlbFh/2rXTmnUgInQ
NOUx/ghOvn5bMGsJOv5qTOwsnGN+ZvSxTlyx6aXBziwaHZLDyF72+7WOmP9j2s7joTHvqllSkP5+
qVm+/vtR3GZ0vobgPvVo3fx+XStVAc7qf37KTY2JKj2YVYAP+ljlxGP99eHvN9YGZDJ9sIc1iQ3y
73/568MiUzcOSeK7tMx4j6MkyI/lYOTH34/Yrj/sFs1cGeq70sQTpWnFfprJS1BFl5+7bKAp3bH/
0OjZOjbW/4riocprgHNoKWlT4sOzo27lBEOI2V37dAabmt+eGAp12UU5OUpPR1x7rdxmVXCfe960
bUKKExqT3xWy9LrvsGTqkVqHCxdGFBa/SgQhW3enB4BTnjAcDO1oxWOMLawwfKombaXC4FJRlujv
nDqLD31tvGaIG05moH9XFICrsHMAeEnjG6u5tckbJ+HIT5waNSUL8N4a3PZEBA0iWK1bjTW0GWXw
jOYaJ0HigtSydPrSU73z0vGpVRDwBgRs0HRYdPRPmL+SfRBY3w4ed9+cXaADeSbXsVbFT+SLHLSg
/pCuveeoF6xnGkwS5Rrg2vDe7KOa+9K8dmfd3ZSwnSRWZ58Q3ROnaLLhalP4LFt6J6InfiGmpqFq
Y6pH7YiODOJp1HYdsuLoj9T1ZltNp5Ky6Wbqxi8EQUsJWHzKgmWLIuYaN+7IfoEOuale0tQ4dhV2
fqUCNHReLiF95I+yReIJzAvAbMBJqhkXyTCJM/EQAaLa2Fg9N8EQ0Shalm1lQmn+/Yj/60BugpzM
8v/9yu+q/f3odyXPMhy2qIvvf1cqjijW/++3/P6lWSpAtm1alGqzRARhTJfc0/dGolebtsr29DkK
hsg1ri0Ddwh5E+s4b7p1O3Ht4TXFjKYN9Tm0rANhnPMJlf6t3gUfZJdrR7fnrqQCk8YKMbTbKkj2
hsvm5ZQDVwWNnVsv7Whg0aCA+zJ7K0+bwCaSzz56NsMhVf+09R+4ALOfo8pHL0EgS8ipfnIgGrGp
phZ5LjrEiMVd8ywWlFBZmN6WlO6vui2w+rr11xjZq9pEJIBcA67VxFoc4gnbiq35Td5eu94uaQHA
ozPzSm21ZnjOzRk4UMbLPQ12uU4NnZ5p1dIp0MrKz+r5XnMN12/1OV+3cXcV6r5PPmn2ZVtT621G
W3t7MGwGGao/201/yNiM14GFyjp8jyR20qSCcqT32anPYVEY7QDk5HZym2gTRqj7Rnvv5lQ9XFEP
gzdqx4CB2Fb1Kl3LjHwWi7SjZECZYzdqUcYwriWA8olAODxLESY+fUAC2odJeUB/5XcaKTWhAWmR
09Ov4IPB12J9ASpSR8Opwvj3nGMe2JlO45DyAZNDGyiwmQNiKLOVbizhSDkWIOZbHJLpCXJEk8V3
xt1jxW36mb3ZO7Yl015Sta+OysjzH5NtQbt3a9W58FWh7hjKFqupRCYxz6OG9rH8TMzaZXoTmwxt
MCCGJtOx0uOOze0yj1znMB5MjzGcN428rAATLKEO2kxTAoc0OJ9A0NJGVM2YWG3qABhsbOcDpwBz
78ZE2o1Tge5Y+9MNAZPdMHmNgaNs/wdHZ7LcuLEF0S9CBOZhy3mmJIpsiRtEqyVhKkyFqYCv94F3
79kOt0wRqLp5M08Sj2Xuk/waVv6Aw7IxwwfSBnUKDVpQ45TpsuSLsLGq+J6uxCwSDM5atLRBWLEs
dtWcEAFFSGnyh0mzlO1EwzYsB/IklXsIyoJ7WUgdJd0X5SbVeYPTXrLriwmMUkso1vA7mh/G75B2
3h8v/rQ64N9S9+U+LeLfidkgMVJeTWH2qHyvOI7MnqFRQ/oLybb2dlCuYpXHWynZXU/29MkuQ7wU
pL3zys8PemxVkEBaosXxsBfoGHkf/jg+ZR698WZX5rsCG2UlKDWtawT0F1OMWfD79R10R563d89D
ixV5vGq4HeSheDN9zEO438SKANy2bKC66Lw8NVIYK5FE1jbv3Ax93sgXYUmCN+HORtYxfBXzd1V3
0byr6cahyKCUqmjdiwDIlrgOmnmiu8HfG7lAThnpM9SC4OHjiADgSdLCm14bOR2rslgNhYxXYVDn
K77ZBKKJgZsRTVmtoDMS0wyJIJUx6BprP7+ltgGcIiEiaVGKmNYQ/nrT+uFicNSYqxYEPi8aO1zQ
MxOWgpbCBb06TRxqZp2Wqz4UxqYJMkI35rBzRhx7kan0BQRJZ6fxZym9VW8TWb++Ubg4bPsc6x7O
LnLhi6oxadsO/d9S/0hTLXrlDrxWplXBN+BmZgQ8DwL2JXilrlnHGlfWKVnx3UuxUPGIyFp2S8+2
qHPPemzXiQZq0dVH6Ef9eHRgnS39RH0GtvD4CgB18lRHRBHUGj2zoFecaiAgXMljKlhjYSiFCwSm
ssaaRPrwy8a2WOt/dTGtx6y6k9VF/vdDIFQoKQB7kLVjYCZTPN5GJ9pXEnHSSVy540VobdK45GzA
+wTHAciDG5crwbvEp3M68YJwNY69pDGdX2lggdkc4wRv/WTs4Ox64K8KfJMhuz2XaJgK2w9/SCYs
VlWxaifCRwj4OwCK37RNsT87+174L5Uk3ISOVdQPfpqy1te6iTUrlEensfiGOrJZt059pJ9mU8VY
8EYZBOu+z3T2U+zoKoahVmEXS3QGWTFHF/3hWLOa4JfIPG8nw27KsjeMr0gyhouyglwxyU8bR47Z
BV8RBLkwEfqWNREYLxdiUjzPEmFSHemFWgKSuikXFxS/QQKqWJAiL529qzGaQVhtm1Zf8ZwIUpSO
xxNlEvWkBYd1eLevBw8lfYD6kSnzaPKcaI6PQsHb0eJcR1I7wQZo9n0Qg5ODmTKluY9sXo9o+sHa
Bau1CQQfqJwU7/HiYLYs8wyQl4u4nDmXKEQad8awKmB/sO9uMOKx9Ej7fevbv+Z8H1FAWGzO+d64
+Plc3sc6eWvP/zzfw8MY6is8D4S/h/5p2MlLb2orz03uLU/bwu+bZpWV4D1tSEwLoBkmydsuWho1
7vZo7EicZ3q4dGzjVpnoZXwBN5aYXqcWdxc5/3bXy8Lf8rS+56o/Gg5NkuCbsOAXx1gmv1YVsvqF
ybrADxUvTULPCz/rU+BFAWgHla45UN4t0pBbunCW7AW4DdQcVC4I5BHiaDaFaj2pghduqe+SPqHf
widxWTnGIzaNP0ryzMd66p/AjZwg9qCfRflHpycGJWfTtTMiWthkay2FCO8SlJdhk6RMpuiE9C7W
Wpdgm8BE2blsqiG/kpqtGAmRgyAdg+URMt85XULwv8Q66GtnxKzjNBBnTNJspUdjvOyZeFf6WKz0
RkbzUhG/c5sHCxbwMK/S4bXtc2JJeEMmfdp3wf+2n1NN3AiKAAeIJtapld8VAWLPEF+OjSqk1SW6
VvSnM0FW2F4HOMq2eTe54pvLTPrWZ6D8zFQVK+mHZBN97dEYPfE1LzCIFw/Jyhr/ZJ52lBBDwpCD
rkreZZoNi9LP95RGvQ/dnO7jJXHvbV+sKS0RfHf8egvkiOYBuLYcoQ3RKboPuXmrCrIVV6U4sO+5
Ea24gJFao/9MdE57MWqBkmLYDA5lQXl1+1G678SXv/Kso8Dd0lZRjZMUTahFrjrERB5r5JfYWLMc
IUv/UFIHjWGG+3GOAIaDybw5AmxxcBCJiZVtCXTQdpqdOdcmFE2C382JSVnWI5XurObQXL51u1uJ
oVbXcmZjBTkknkCLUVRKWnudxuQ9WR0tYYK3cttLNXEhqxHDRzZHy7Q2X/Keru3Ex0sEbvQMbTew
DdwTmc84Um1N6aQbTKY8arQxLDJehji9xClRBlghl2tMqBGuLOSG9cFrlfvRpVZsInXWUnr+ExYq
POAcnE9CnBFN5uNp0AIToTrS0GBrCs+C9iBreDBWwiBavLtmmdKnXNFnHGhXDdkZPTxy+Ozlzoin
11C0bMW1177zcDkOSHA2yLtMkfyttoZUmBwTot9owbhtc5zRxFA8NbtfrUM22BTEDOQPxUS9WoA9
2SjNdcY7HJ6KYS9ojd9PWnlTKrkL/X+02Gufdreo8x78G8ll1kgPCgWmdgvGkijP90oxunbp9C5z
7Zb485JhAxux2MqWanNrFmPgW5Ag19Yt8I5lU7X+sm4l2Vzxqg3+MtLsD9sLDyoNfoMoe7YxZCoX
U4Wrnl6QXZ2KgwoR+L3tIoqYXSQUTDN6NHzUcUA5bKcjgIhTreWnysLFTy8pFexsILHEbGSWXrgc
lhs8Dwj+3p4g9dmEoKPG4yRITegukw3X013Vg5lJ7V9dzr8kQT6pLkiSVXhYNjHMJi5JfGvDPeuu
CuMTrnIL605Q/8pg4OgY6i8jVl9uHWwzfewOnh5/Kux5POlkqDX8BhKddKFhKVnzr9u5niBFNRoX
zHFHdoz91oh5qyYhCx0oRi33nCiwGigF8/tbwkEdbnEDHhSHoh3+bRVGSAY1moab+L1POu0IP5g2
zAAXmt2lZ81s/iJEL9k5/VIgbOwbH53nna3ehsP9nw9jxJfdO5Oc4pSESGGpg8m0uSni9onXlf/A
BApXWkGD4p2/hjfwzU7rMmRms9F7lNBqF1nh365M48XYx9HSbWZM81jiyvb52OQf5n363ytO7Ylr
6NJ2D+Bq8a3XbCzSnfTkzjKDDX9UCUoK30MftofaAUDvuBUyXL3LquTJt0Xf07JOt6eGqSMc8TZl
5m3+omjJ+EJEzllaEGqYBd0fZay8sb8PkY3Zjf3+NIUPN8cVCvJE77xLPdAZ0GXiXa/Ybcia+0tQ
6gJ9BM8ymmqDAmvF/AVFlWvmmywpc1Yc9f/bkfQZswJeNi00EmvYqoRLWOvx82A4+wmnk9Wqz1Jn
c2ZVjFq+TiaA6G1wpkaF7Cslz9HwmxsIei2sc4wQ1gmP+46GLLRJSxwwvO1be6pYhkGMktXbGLQ7
SjP2899MemoNtXuioN91YX7TY+/XGrXXrI7rFSI2uXK9nlZQB1giE7KuG8oNFQejDUPe5nAMeoJq
ARvPUCeFptWIY/2PHiRYl+L6hSpl5mz7JY3ir64THr92gm40oG0ik6rN1jbObcF206ujt8z+cCIk
01DdcgG0tO6AQcYo0MMYAfzpN4HKPooKBksSZ9tcTcvRhPI3Tv3PVE0feavidd1EPqWcOk5HpMuo
Zu8MbXntm8eRFezW7POnT9WmF1v2jNnb56SgMDjV3HSAlpmV9/At0B68w38SBdVn1L7mV9ZEsyhu
wi1dXIwy8XSzCMTUAIfkrCaNnfaTtgoftf7astJaCs3chcLl8lAEc5DnMniuj5ad3d0BKGlSfvsN
tBJ7QEjKqblTY/+vKsTa7NSVB+5i9m9MAfxypWEjq9v/Ir96kYYv102UXzpDEnbn5pXHE9aJWP9n
zRdhH8iED63EGv+lim6U2ulmdv3eSUAhBFAL0dxg91QBq/sAeUIwWg/lH7A/2c7s/Pe+c5YyCxho
56ul1hOFVZeYwT2NGVrZKADc0eyaV3n6NiTDxgibLf4XmA1XOcIvogkKr0CEUa4In7FZPtFx8EtW
s/WiGjamSwAC6vgjNHhRdDmbaCOGBvVdaCZ97w2nfdUL+4r8svJS+S/Qx48szviOuCHcLeNsd2zO
mW5WQwyYykz1gMs7NnDDug6sG+OS3H7bJf3Gg+ULRzFa+RnwDP7DM2aUQtt6xJSRn8Dj09INeWDZ
2MbrmOQ8lMi+iw7srBl+T33IbNYREhj449gEL2wQcyq/MBucktjeWrWzxVMAQsqfbnB68jV72FWH
RyzxN12WnWIx8s506fgLQ3uVtUqwRvSxnPFORqEduIHRLe1Zt7QLjlqOAVmL3wucho0q95gSULj5
uX2wrYArz6w0IRIb5d3I0XFKT2yjCNvciFeUZx9dMC+/YeTvczEsK870xPVunqrPwehdeauskSgX
DjVyC8+AaqyJdm8A4wRgFDPITS+WFWODlYz/AiOzw/hMvcNbzkq6nBpqQkGLhorW+6LYG5V98qb8
iPfwkowI0A2pbn60CRY196m0aLbzy9Mw6TiZP0Spgx8uy+k0VfY6DYdjNXDrBbaz8TJFBCnc+QRY
s3p6FJ71GqbDDXoQQE3qerSYf3FuMIbS7IU15lkE5ZMPf9eCE/HKgR+qdHAJR+E/E4S3b8NW9QW4
y7Cj48M4R7zp3CBQWwCgje0sp2J84qOf92kvudeeMPbBxsKEVK7B/l5Il/3TvHMOkgxLZ7j08mon
hDxAG5qWyagjSkc6gnl1nH8jpp1jKms5VuelSzKU6wr32EyD2EQl3ewNoeix+Oax23tavCbk9Qjy
8ScN+cYatbsshHMuJvfTqiO+cr14RGmKM7oOLxOqgqW0z9G1ZlOJfi394JqOJGuyzDp1Vv5WQWux
HH7VtWPvM4+F3ERjLWW3wUvrFyTGCuNgO/Yu6IJHV/6OKXtTxkF0Ec4UBheeE4WljV14ofcncz6s
AJ+SVUItBOZ4YyX8VYh0nVAwwXwprk4drCdh3EntxSuutG8UmcBSwYePHYPOejSC5WDxkp4m76/V
cS00zaeRdcYCc9eH5wPOZq31TLCqBLV7YhT8YxTGR1r/2JrmrgMNJ3DKqnol64sNaRfaCkGWdOL+
mAXXsQUA1U7gDUYvw0RBbMNO6nKte17BvdZ7SQzsIZ639yFPLXsTG2r7p5zGH13V29lzzTOK2stj
kdn4DMvQee1I0OSNFm3bwby53OiSYTwSQ9tDGlrVgfVO9yzsnoOjz2wmgIvUOsVT9YuH5E49p7M0
QfOj/ShWuK3209vaa1203zhrM9777squyr+OiZFj5EQz4qe0QntdL/0mf45GXWOBOrdjdS2ID+1H
HU69qvyz7m4qjXtX04zH1DFISRADd8NWWxVT8JAFH6uagYUepci+aJbJh4oMjmYR7zPypYFhvsRt
9J170X7EhksNDKSCDEDRgK5TqsVAwIZGm4Ix29W5p8RfdgqVS5E/nPQMB5lfACdDcwpHbdX60UEL
6icb4kMTGtzi9Y+WDqmFPWYP1A6MsxmvBXAHrPQCv1kP7sU0+0uRIqyFAxd6k5WzfuDi0CwG3Fi7
sQf27tV3WfdyP9PL2ULsu6F42gZm7iFjN+B45kPzVbTMdTa4XWYQ4Ojce8+yih4wvqUjbkVD706S
K4JwUQaQgv64MYFGXUvhEqbXxNPuPpSkvITCaLe/XsqjbNA9o3Tn3Ff2S+7OYkTET1UIn0WFeMeT
9FK4MVfAEJcrGGyr+4yjk00q9iKm/lpw5AqivVUQffWZ+95axmPK8oMq+IlbUPSu5H/52Ku4pFqX
lExWkJhHKh2dpafYrCUIPCQHy42Lb7Os0XuFkQxr5elLQXIqy4567a2t7hInmHYlwmSNxiFH5E7q
A+QSRPUyMGW7ZlJ8izw+HzTNp97OsAOnA1ond7GbxMukYxCZaiJz2MGZsBWg4ZblRGY8czY5aydo
bwZg6LHP1lPPLNxTgdOO7gN3xt5sJazUaXiWY1keaZgsq+YjYh7mUFpHvflmpcWrRyIUC53NKny8
W0X+2ZX2zepoHIyTB/eBkqVh98j5slD9fqtEcm1dcSgT/RRixlZ8kLptnQAAfzg9rBip2M/W38I1
P+YbjEyAYvpgZigb7v/MWY5w/oxtnEs4CO1Po3Ae7hA/K0pssh48kDNp60jl+y5tT1U//EmAMi4J
FfNvrpwddLW/8MhYLPFSIeLjGcVXWSUffqyNmxolKKmQqZj/tprtXVH7GMMh/iSDcYv8cmVojJ+O
LI+D8YW7mvTeOcesmcfjleAi7v4ehmrf6ltMMTywMYBGeJFWJeCoDlejD3GFoHB6zoAqGqXY0L29
pQbaqvNnnq9bUztL9oNeytJVPGUXYVs13pysH7YyZ2k8iR1HgLtOuvZbL6eH27kvvtu+5EI+/b59
8UpGb9fz5/47DL3muAszcvkB1zxsGBF4TBERZzE0aBjz/Y1SUx2dcMuimNg0coPwC55dgyw9JhxW
EPUX2uOBLu4H8mu+8HG7kJHsiHyQxVo+g2GsV3Y2fpae5m7CMr2SBEXgCew/aBkFISPkZh27eeXl
cF3RBwqEklrcMu4tSYilV2RoMPxRWooi4yhupISyXrizclwaH+GgjysXKmcY9kAQ62JTOJjTCJ0B
mz1bU3l3JgxwrkzuWstkUcsRiyra5txi4GjTRjPBvyrIwqpEKvO17IW1wHeDvIPTipBCHNyUSfwb
Kx9Diugu+qsaK9qLNEmoFn9fnUX3xA/f3EYzjzrC5ELr4xWf0iVGfKzqFgOVRmSMuxhUh+DQc1JX
2aNzvKdNZGVRQ2tYZAXoRCBDeCZqlA7+WQQ9KLmCe0Lijns5Ge8qKV5FHB7ihOBsVHcCigEJz7Le
kLyAXMSJk9qAxt3iAXvUhLrETSrxtUtUBtXCBrdCAjscrHfYuJhrc/msmWDTsa33QdtvxWD+8UB6
uZZzsX3GtLghMZj2lrPA6REi62cn28zYq5erdKp2Rtc+swqItePyUMZtzvnrAyH0WvXXZ8caUT1M
v0J9co38l6N3Gw7GWbJGP1uVekGFvWQ97yJihk854Z+2Gm0fqHHZT+hqujsys+UrE/S9HNUHu2Ny
c9P4GIytoQdYwOoGC3rdg9mauB4wK6IKYNdamN2KEhkwloexqnfA5j55onkt44yvpHlKkFLTog+W
4UgcvVQHV0s2jXRu02jc8yxeJRl0FdunIYAfCGh8yrfSTZJN7gZ3HDZnvZBvQ4a51V7OQ3Tva3/6
lkWlM59H2NtRKGFLUmnDqtm2jkMGTjBprtxTObtoFrMgRGn5vkCC4kFYCTu7NjGwQiNhEOuyBR6m
o9cl+0aL0Wubk6UlLHIpR+hc71GbkKD1cTypCT8N394Rpm7QsWvBfwYw1BoAkUFnL+jrM2u18gVB
+cI+gH2eeMkQ0ZPV8D0W/XdMTMaZC7j8xtUOpTuxmsfZ7PcmjXa86pZx2h0G8vcllmVZIblDv+bp
j0e+U6P5yVP6M6V1S7JQHACwEzGcYCLm5PcjS2qofw6Lu+KfbPgtTsRtq07rj1rL9lAzLUKvQ313
6+HR1THNNAEpDNWxZmmIGHBBl3cjwEmWGGxWABXRFWz+FXX0YgEJgPym0ZeRd7tcj1eOTugVpmxc
/W3c+qT58oqr65qVUGWBJ40M0kSeI53tDorjI/Sqo2uIu6k4oUNkhHJIthIbSDRCzjayu2dPZ5lw
a8h7LVnnBt6TnNghp/Q4iXat43BiJ3QteXfhVGceToc70MCjpo0vsN2ZQdqvtqLft/LMtRDWnyyV
J3S1Re1Ndzhv0PIlixwPC55b+xRmxD4QvP6jn7qdozuXsUq/A8eEyokhegnSd9cPmtjVU76v2lfP
L3d4DLY6LaZ4xtk4qPBPSYtOTX0K+/eFlc9spab9I+bAY8teBq/DdMWCHy8AQewzH9Ffi5PfXrbP
xtbRt0h7BbaCXaxr3K0tDAlhDW1NuLfOjFZNEJ+jhDlIn4ZN7nmX2Muuhug3bkge2Dd5bkV1qAgD
UHhIIKjR8LuSdJlTxBp3SzkyoODoQeOxzlMBTEgvsZkNzL6936NyJTtGoBNdJGTKe+JdEUA61mVL
i3fZxmUw9COxtzoC3YpgNUEfJ/Reuiz4TLnKzeTw44j9fRTTrtSw1ChwfiqEJm431aoY3Rc9Kz/N
qTeX7GORamgp2HnlRJKR8CRqhvElCl9bld6sEzKubnw9frMFfcOGKsWmR5wGIFfscCdtqqk7iG8e
tLdc5xsi8c4uzTC9o7/oezOlp8OFed44/I7zUfCfEdEG0kf7uIqOZDm41mbiA7NJsPB8SWvMkBo7
SpA3FNFECxZZw6Lr4PFN/a8KMCKbON1wzn3GseadCmef9qrfDQnkPYLTEAExAddrGXOOpQ67XNIV
aNge2oEzCcDMjjpqCd+wxHLwefXTUYz0HYkhJG9x1YlMyCFHWxk4c2GiJ+sQN8fSGKlo6AuqD5lv
lTmfbm28mVID9Ldm8b5xeblytzdSvP1Vea+G4kAdiVdWUMNI8wi9GXeamxUEujm3K4/WgERDPNJ8
Aucu5nU7SgiGFbzB/sWtabzgJHzH5BWvsjmqCyrbI4C2gyB7lnxjCs361Cz9JXWBOwqQHknEDk/I
QC080LOjJr5cG2uTqD1vRVTcKY/BzBln8A+2uIo/hUncZqhpZ2daJMGFqhJ6Z3MwCCgyIZp9TMQT
gFg5QMbyB6puMCZuQrY3G7WkpoLclZl8x1G2ZbTkIYlctawsf2PpKFSmwk6v+9lT+dgeyCKuojKv
TyIt9qKS7zGmlJ7mk9zw1oNdNHyOS5d0KRA1omKOYOM036m55OOtqZ/su07CQNPzHc5lObEcqMl3
LntDvYUWC4i8tb4UVMGDCgAxymQTGiF4BmDIDAbHEWcbmhkjmy4heE3cvmbNuoeaA2BJrjszu+sx
ONa+5v8RvIfbUKTxCyVbL3Wn6zcdujSADEn7VCfSp21Ri6yzvj+Tcl5XIDyvs810QYmB9tlOhMqt
VBRn6SX+G9C5dy4JvG1zO77KCT+NbZsVjsnevGf6FR7myo8TEhZJ1p9ys9zKEVRryPc+TuOvYjA7
Yg1Gu5ocTz8MD8cJuk9JC/c+y8GxxzT+ZDTFPOk1OXvBWL8T9bCP0YAdNRhc8dQYS70IZ7gsVLMf
xSAvcccJlEvlfzIXRUvZ2eYZFrC5xXJBSsl1PnQtHp6wqEkUllpxmrykPromjQmOX7wLuy+fuEn6
ld8a2mGiyuceBvq+neC/dWb5aIknELvgRxxFDKuBTzHHSuRj0XlCbk+37FCI8M+fZKY/bRPWDYV9
6T7X83GZDP6hdqvwMxcmjHd3eMdtrB1zHY3HU0P1iKigcJIWhPpQTZfRbVjxKvrNqCu51AGrVfwR
mCu1T6m76aqtw9exQuMLcubnUe398RWeQkAavIAJmeoI9Brrrg5rm2kar7aerPKBLgT28U7WEWvt
cI/YyUfXuLRlTxGITOxuTjAsJuWei9nV3XrxWzOq+oDAh6BY22jRzbJPWI1IjG5LiF4fgWQiDHBF
yPTZR/nI+lk9uUvtJZaClMcjJV5JmJZBb4q3dmzdx8DqOWWN1zSjzYNL1SEspgvSvDY6ErEg+ATK
s6nJiHK3YR9o7yTZIf472QdAISS/5E88NLhJ9fhVdJyAlIghKwzlS2Cm4GEq8j0ats/A/dun7o3L
mcubjL9AKl4QqnDmrBmgSWYi5jh8NHgqMMEUcm2pfyoxwNU6fbIsp+llariCjmxccAqQkg93SJUf
jdPXB98PXwwaYPgpKBGwh2bTYz0dDTrcClG/FDVGM+q86PyIk8W8JG0TSE/6HyjPzlRxpMUo/yYJ
ETvQuUXQ+IIYKQwic5n7Grhuvgmst5SEPM9kwKi6Vam2TjR+K6bEX+dYfPGS7NdBEmqwBS3revhO
yMeXTmIuMFnmq8hCuHUrZ+1pHO5Vla0Jo7gcw0BblDkgMARwu93WWcgmwhjeZenKTwKKZEb0STly
QUHFgvhJNQsOb5cAPMuUWsHT9gkOOhUiZcIN1CjSnVl8uYXqD1gz1SJEt2E3ypxjV+daUxf2fmzL
rZ/ODYm3Fg9DY2oUiTFu3M7aWUXzETbcNnKlr81Kx6Dng6YvlY1f+hXD2Nzy65jbmmETWyXhOKwu
osCfA0INQzDxcY/+WxOWwxDyhEBrBNL/jeYKdLXHMOWUcp+lRD5cgTNSNekDseQjrMcXshYsunmC
2+HdchDrLHXT2tkrUexy334oXIyrSBVr16DarvyZpl5bWm0HLxl10CStYTpnUyryptkRo2HKVg4m
uhds9LL9kmSOdpXhveITt/bGqWiM9z7jpY4b6IH9TkT1K+xTyBN9vefAwi+Bwl9Hv11o/vMTPkmz
bwjZDi+CmG7EPXoNCYGBGUpXhpBm4h6KoUkgeczBCz1646eqsXUqZ3q3WkxgHvhTxqZwnzfNrggY
H90Ei12TkMNgAi0z4koc5zue/p8CodtCnmUbdCmC+l2w+2VXVTWr0gIvHabtG+ZFfgOtDHFnNjet
CeDn4AJo/6ciZUQOUmCerYwvYVw7q6mj9YZbI+U296z3SerASNvLam8qp7ygrdlZSJmVcgFBc4Pz
4+ZTaMbOls13Yac3B7v3bNpFdKjSL8g7p37ahdb34NE0UHR6gJnOeQ0j26OhjG4yW3z2RLSXTcn7
DxRJXMFMm52WrgZNx8p6jxD87yCQ41qpb+KOhFaIg9seuT5lCWNRL4N/HeGPSAljlfjetxVQUNWE
oP9ZXtsdTrv01ed8oF9wDgJ5zeyznDsbNNZhabRNzfA53XvD+dtY9bHCBAE9H1eRVq0TFeMaLPZx
H4XA/YZo3t8G8NRwzda1s8RSUywLs3rYrv3IO5PwfvSD3PVwdXVDSSUBN1F305PMwWPMq72m6tAi
iI7OSVkQqWmps4z8HU2AVElItIW1VgXRjjVZ8d2irzhzFVJbq3WTFMama2/gHbg3WkgoqamuLtE4
xzrjJ6UnKZi3taXPEgILiQMtfsRKBE39M8l9ufXT8D0MgoMawo/Rt14H03h3puGQNErxqPIFTJs/
BjUc+zStv9nJMj42BR2h62EsUWBYHe2kybykRezhqn99yderH9eTpElDkcL02/msCmDSd8UPNj/e
CPZ0S0ecvZmpHy2IMfiBNEJs4HDKnICdpElBRSxZnOmf3Xcu/ncgha7313t2Ke/QrnTO+Oz/+fEl
d9lP8vsZFnwf6o8+qhOw1ryc9HqXa9SbGAEyQ6+4Svcljj4Wr97UXIYhOxdNu2aLRfCoxns3dSRy
WWEhPYcrfThTyEKi1odNpTICCNbsnswG/mk5YN2QU/Fs6Iiu9V/NVp+RtgG2ceBvHeKg3pqOhKTl
AOxNB/WaJHinx+gZuMyO6RpIH38GDCnwGNnNNipvZ4zxB2fYmcvOLk2LgQguDlLJxGNaf4cIsJGe
ku7yK5wjQYE/NoWkBYMd4FuI7RLZmQaLUe7hsZ3YLZ5IcK9Be6zIJcZgOTAJ1In4wAxhrPiBPQ7O
vY+rSuPn0kPrrUSmXGJU2iHW/iDO+4418sxlyS6zbhpgRuTulCxr3p7tTGN7RIq/mTDQj2VA5e2f
jNqxXCuGjR17r1bL4g+GBvKDFDvFHm87OO2t+D+olJFBaJxV7nD3GbPEWwnF8tEJgju0lD9NJeWB
/CsnJ9bwiDo+hkBkIS6I6yEt7xTVv6VT/s52ZWkN+ZYpu2XF/1GMXK5ak8PUDyX+cesHohpZuBI2
hAElbdJioAHagCGBNLrcJz74hz7f+jo74SYeVnrokuKAEAD3Rt9j095zGcHJ8pJNjCh+Wl5rnscM
ihIbw0vnqn6p/o6e/uiThrQCRL+LHJuj03vTlcDYI5yKv7onvzKTF3xoVNqeo19bDRspg2uYj6eW
M5E4l7rw6e7ctruB9T3iPSZ6x8xs2eajEaQ1xL9AbhwyZVRfY801+FRST0PQrq5lTFevyAvajSfi
7Up6jLMNH0zTINs3e4rTnh5mZXD+uyhj0eQ2+2RUAtNLfJ8S95UrzZwhhSn0EVCMAGlTNWsD4JIK
DWtFX8kh7YGpTs1eIr/YPrnVqWLAxenRYsrY5uDNEmdgXmgOtQF/2I3wYNasNjv/0TrVF7PYSxUT
upsjL2s9GVYVamxaiv4JSglBueOS4k4bTxTp1jHGHYDktexxbuc+aVkipNRuEsOUgJv7gFJgOhy4
SzDSiChbGnbxbZT+rQjQF2kZXY3coZa4qub6wyUp4GOEr7Nq7QdWv7s36zFzy5yBTdYUyXfDFaD1
2xfLT68Ysrelm3NJxuDJavlEfuhWEkHs/HjvWNGra2nEB02O+qQcz5D4LpPA0ZSl5paK6C317vC2
RrCBREfXnn/UpvSk9+aHn/NP9fYL1j5vUYoBTDahYnymK2Jrb6M5fNV2eysRKIYGPSMQPPkWwLhI
he9Qy7iv8O1oMDqN3OUaqp80beKuPjkssszmkITuPwg+10zgU/dHDBwwH2gm5Kyv1tQS4jOhxNEj
HjWY3LXma8p/JJ3XcuNIFkS/qCLgzSutSJEiKcq1XhAy3QAKHgUUzNfvwexLx3TsjkYSSdStm5kn
tc16NoqZRXxXXuD+nkCKERUxAz7w7qsRtteimw/WFL7G8LzJbNePWdt+Mx6vsrr7aGXBVEksbcRP
n+hdac2cTTaNbahmVz1MASs78m9JkZLvj8TDPJBltoCzOvxKI5MaMcyaLv1msRS3IS0xdETAxmP/
yY5znglFlfIk2g1YPmwLXcH3xMec3/wpf2tSPEZNNbJr9Kguk4yCg3N1jaNl/AuJ9aGh8gEjvecz
ERuDz0yePze0fimFF8qjCg/q6zPyN8ATKofWpU5y4mg0s1BjC+kITwFUgLir6bKCBDQxiUUqAC9P
rU2B46MywbLp6jc088/QNP+aqx7LDYeHvOS4oAeiY6uAFfbaFjSSBUtJE1ZsetC+Y7aJeBrA0pKA
wKkziKw7dPTPRrgVIA3AItx72vnnx6ECLdt+NGHyPprdqcr7u3J467aVXazHf97M3pKOkw41i1Sp
2ABGnNYVIQMl09+sTp58bFpz2DwnLX6DSpYU4jD9ozQ/aumfapbOyDTsUwTOAL5kov0CA0f7STGH
S9kfpNAkp58ywxOnA6ICbqiOmB1/U436LmLcUcIWT4Ec15Yv/jhWd7ag91SEUCNz+sRw+FIwp5EF
cHYVifb1EF7syUh3QyJuqcw/yZO+Ulk0YP7iZhFYb1biD3xN+68tCU/OTcPsEPyQMZpXTs+UoZKU
iHobYwsV+Ul2brqrQkT26iOx0+eyC57qoGHdN8b7UfRrsyJFDUb2sVJ8w10209UGQLWfGKuN/I/H
fBMvJJ3mNRBltkWw4WY2WrfZMv39EPQfgfeaiO7dsMCaaVwVmy6JHyxejL2b80Aav6zEfa0KbiH8
zK0lviIvufjVMYh5FlLYEa17s34d5XTWuYejU9pbKzGubcoVCymTLGBFPGLgpuNsLQv10Bnjb6ed
sdBBBkKnu5OPOXmJ8eHNHZVHgLEacgsZPq0IDC6ZMb1vXb4BZLNdW+sfwirLxzYtOE0LB8RXZqsf
TVEjYJ+aT/o65CkUN9NjI90PKdq903BU5LOctgrxb/hxI07BjD09mwpx1DBZNqFr3xwcCe60FGZV
FzNeNHwgJGjXvbEl3shS2qfXyXWqy6D52NHGt/LAkq68wHO2cW4xhBcYeIx767n0NgBppf3J1JvQ
+9czFzBkPtDnhCMrZNgP6MLVKRvBSXvH1qof85E9gGYRJufuLKLsJzGpcjcb9UJ6FrYgN+Ltzq3M
k2w5kpK0PMTjMNGwuon9/iNkO8K6ju0+bvp0QCWNJty2AVoH92CkHXpyWgdfUmXn/9wp/MQCTNwb
WZmbCINt0gxbrdfS5KHsd7ewxwemiyrc9pHeTWP5p4rFC+EVnlnsLwZTXPFgHBtr8b0QB6cZw3tb
RirVkkjEbi623uQQ/MlQXoT1XJnTsKSneNDYq1JIWG0xvx7LLn6l4x7zRP+QRbr/R59QVgbzclFH
hoCX0a94KKVYk0n8YBQ7i4QErld0d2qlw3XBvhEhGNfSwE6aUoWNGYGxULBzd1ZDFUj94uQ8/pqS
9L+iNnD5OTyjPSxaeNfR2EBXPFl856dNiteJUgcsfeoRf/fZSaqj67p/I94ZDVGxlecNjwCEcFeJ
7oSovmhz1WKPQf8qcnrH3HeCTfu89ik7tOuLbGcsyM0t9aKDjt2fQM4HRzj7sUg/wibF5C8QmGMI
quhLGe+MKYoVsScAIEFnH4mIJ95yxaOmPmixgDnCjhgCJe8eX0zbSTnncFm2R/EnlarBifLxta+8
c1tHCBZMv2lqRRzz6EUG5lZtfvf+9OUEobXppmZByeht2/6fIMye1hfvke9YK8N86+slOQn3flM7
6MXMhZY+yLkfTtNQ7GaTNENvIPdWrXPjEvA6+bqg06kCFNGlrz1djpgODQhbc7qdYt4HPRl4SpKt
f2G455Rlx6EgMQeug6v5aSyIzycWFASk8ytAmqvdlvuwghIqhHWNivrqO91HXOPINLiQmwYlIrSD
YL8QY3rh22FxPz4atffeCXlY1gHwJKkYUphePWzHqdF+TGVBPC5IdnGnFDMb13UPk5NusInpad4G
mEl4oKxZLNIVxYxKwDu6sQjjRXB/oHE+DgX0tgDepTFv6SLMt3NTfvg4p8e2M9cQg6okl4BNjJ/R
4fZUAu1epPBPIyKZBJkXiEaooVyKJ+ivTczdWSxxAdMUz5Esf+QmflDtCCYwW7SWlLd9SDygHYJP
IF7Mg9l0J7JyItYyjfTBl5xIq7Qp/+QlfVkBBUpDAtnHcHiDVkw5Xpb+Dqgw9I/Zm9wtvjt4npvY
wG8xWusqk6zuQffLgDY7NVF0hQNEQ+ieA/MW41kENsBdQo2HyDFg1Pup3PBAegsiBZcmR+bswnXu
oQpWFTtct8Vlhh4yUZi1TeLuatXd3RPBV4bMThE5bXgz3LPFve/KilpnIfDKTvWfKRJ/fCyNU8sH
dFKUtRSskClT4xemevNPUarXwClv3tDdQcsuPhmkA/L1H0OwpY66XtmVdy3w32zm1PwJLRbDFNx8
uCk7DOq9mT5atK6GJKz/lgpcXQmwUsdm8Em5JTs5+Ylglg9241O5nsQ8Qq1t/wp86hu27aKXyUvQ
+JtImc4uaFzAx/GfxFie1a5bAsV489jgo7c220JxqtjUw8d2fw1HCCIpYNBV2dnTpiC1ULC8cWom
9/LudWrY0qZmMec+zVbZPPAoxYMhBEwNGJ7R4qWYHfJzNz9v/uQ4KGth10QH+2lXqmLTdVTF0Ffd
NNQDtPUviwuAnTOMmpkNVoMXlM5E0hQqjB4txVoPxZvA4qJPMaIYxIm5R7PTpNQnjPx94GWv7Hm+
U487r1Neqli9hTL5nDK8YkbNoSA8up+y5JFUW7YBmfHQKPibsniYKBFboc1DMDxHyAB4mORepPgR
CMRlh6Eh++ARLRrl0DL5imNbLfZEbk8dVZexE96syqZyyfzpo/IXyaKBzHnMiuhv7OEWSyYsJt3V
sZMTU83fIkNe8KO6IFJektXq9LWewpsz3OnTo12vj49Z6Jxq4qiGg3e6Q8BK4+mXWW7nuRizPELQ
+LPLae+PxFWjQBym6ssaVfZNSVIfY4IOYwRIJ+j5sbDIJV7MG5rQMgs7GgtN79p0rMZGQLWjgwRQ
HwPlvxssBJ6gke69cHieBor+KlsRrVmomKmz6wpVYSLl/PP1wgeT98QE3x9zynrCZhtMjCPSOD8k
zU257s7cmukP9uw19sqY+QbaTQTImIgPkl+vJVQIdXJ9zcun33zc7HWZwZEa6g+ZMJTpAXMAZMuI
ymfIJCe1+KYGy/kJo4SziCdr105fsuSkzdp3mjLCbS3DryRIXjWbCwrnvq0cqSHwqDXi3tOKS2FQ
qg6Q812yrmqJTVBRxaWS67XKeCNpzGGO/hcK58ukfMLNimw9Q7Ej9Gxy96o7+OoeK8osIWYSONyv
PXt6m7JlPmYImilxoLWrd1mNRoqvNzk29EWn/KvwJDKfIMN001XEmPLcxrj0wg9WDpehssDJi+bG
ry1U1yRjlUAIulWQ/0IfZkjCwtdSHOtp1u6qJZAv+++kaa6dJq9ADl4U4YZR7RX0zR8sH28F2uOh
cOj5XvTtYK73ePp4Fs39L8XrSBHqU3DFoiKy2nu2TWW2PrnxdNOgEBcl+e5EDPLclu60FvwMbrWP
aj3ueUfe2sLZ9n5zn4j1goAMl/55XD9B/UNy4GHQzXSwk9hY9+BwPWtVwzLdgDB0hnqJavByhpAd
l4Clh+Mx7ZJNbtEQ2Aaut1F9+ILHZusrFBSDSSmqOC2DSu77zgZKrVqKRpsCHSa+Vq/98kr0i7nH
15/d1P/4of4riK9LaOm0zOm22tsttl9awtjjdXh/o4BPU9KAzQQ5QGQyyaGGsXf2+DiZBfJScyDR
vws7QhFUFbgEftzHIsMmaIn8LmAYMrgWTwJyqrRE+NLEqM1AsvsGaSMEth2YARZ15xHkH9dMWz/l
sot3QcETPoC3YPF96MTe4QPecB5VNTg9VSKixuQ94zJ+Zfd1aBRGQle+uo59plq44Io+HpUh7oFd
xWT5dQkY81JZ0WuSsgRn5Esfqsz+mXzzXIJqGpPoNOqKDsF213kZpC0+ZPI8ilriWXW4hudn0hT7
zDUuKXPJy9Q2d4RCbYL+stp1R6EynkSHLT8b35KHEJTgbNeZW68CC5kFJLSvPBgKuoGHS5303IfI
GRXwU8FMs/LJUG4NlnouII1cjaSWiY9Zg0H1pPJJ8IzipUMQxBRCoQt+QTazYQrTjXVY7Nr3KNP3
jDL0TR671VZliJIqfIQpRxK3ENTclITSO8ZGNFKytfCLR/oGQKJqcZ+xgq3TNA9gAVg7J2t/THR3
3ncsBSwI6AAjohMu6n1ojW+pwStY54izFtEUl3SByPsakz7RXtq3xfKGlbO9/u89RlT0K/cmKG9P
4M2/AqEu3FDTreOob92kVK8KY1c3tnys2PCT9jbuRTz+IaGFK57y1e0IueXoZzfLD9BE48miNoAp
x2vbfBfETrdNk5FO19Z6clOes1zT2dlNnDBxljArYBii5U4tiWzOwb7EeYgzs67TYM/71EbbO5D5
7xAROjoEIL0MzHY1Ap6Rha/hYLKS7XWxVU7IU3ZrEj/XmmJPZS13pbH4NCcafo3wqU3SZ4N9GLlb
YXJqVjtmbQJyKfMJxI41C1rPr6DyhZgqIm3tJ1BKLTthEu7rPFrw3+2fjmDwCCbW4jRqtHm02bis
QAdcZYNqaDrhoeinj9LmoUzN6D5gKxDzzWhd/9Q1qFLAIjjbO74Wuxl/txzqCSu1iYdoXEZ/3JHV
W7mM68Kdg4fK5N6JFDTp6E/OOA4x8Lt0+YXE0jVWqsueTOEney3JvCTF3q6yo+MyTXhZ9Tp3vUZK
NH4sPKtlbROiKiOsKLxdtE4ODLDccC19lgqbjb3EqcoqZweBG315oDJCgVRPoiejjvZjxO/V+4o0
M2dSM9dMEgBX1g7fC1/DmQ2xVkNz76X3Txfzc89g2HflPvdeiM6csqns9g5qrhll8zZRzOb2IjF3
0HiPmYxePTUhvPTRi1eVzH2O8UygPl/3YUnHC4Z5pzwoA6KdFcA2UYGcngxMvBHxnNUsnRwBsEmP
NIa9DzYNwnGlf3MTYBRMjmWc658zvK1EEPYRgtahjo41dal0gHRn8jFPnuQDrSfnXKiYLYRHXYUx
eR+AndfNxBVnVm8UcxYnx/jxS3dbRw684t6893F2cYFoLW4nezP2+qHjElkbRrsJKvOPZknERuaT
3pSEn7Trj2MOGmquXtKKVZmT/QL79IvI2AbIHEYd3kz2KJHRruMysQFGOT8jFvB+sf1oIgLE7v6M
7COWOWBmAQeGy7g6qIM7Czgr0LNxS6EgdJm9HrHKs+bfQlu+iGYEgoBTxibNOnrggd0CHcJaU8Pc
kUPK3e3kxScgCqcuC/5JfkGxjyzhsXzhZB/Wy+0SxMyJ+fDqODnwH9PdZfkQkBJ8xV6TsG6fQ+qM
kHQMAGwrtwrflQUqebmy+MW8bQz/bzdWPOx7Spon/2/bQmeoTP/sA9NOsuFhoIE3RqqtPYHvBDu9
m8WccggSbdqcypk53JzABHH0tWX0UYXWtxEsT6ua4SFRb3OdfI6teJQj0CcnwzicJOjOTrZzRUFQ
Egk98RbbW7rR440HFNSAgEgioATWftzwI7rJAywya/QXQm0x01OeLs6ixalHgN2y/R92JdzFrIwa
BwSETl3rkEFCD01xdGOUoO5xrPlQjmN4xiiO5yOUn7323s20PI4GZvdR/nMza6MaPj+dwSGj2nov
Gt4nnRGeAYty+llnw6Ulow/KS++GIHkWEM8tpwlo41a2f4joe++rOnoQUnxMrs1DUBBnN1GbyvbN
Nx3/6KcGfEcYUIi2iOl+TWEFoiosLX3JG7KVdfmBzchh5+RwRVD2c0IoSob9fXaHU9/V9wzRsqw9
fHv5A9Pxvcb1GE3Fre0Dov01K1B/bfvDE9j2C0cvhLyw/YgW01c44cjgUcqAzeQbZ2/SiD/dHDyM
gfpLpHU7OeaEYDjMu8T8Ht3hPKd1+WOMNKH5j9rrbo4vOGOpy1pgHfIUEEbb5vVIp1Axf1qjhUPO
DArwbROpdHwedPxZ49NU5JvRBdvFx/2p4Sh8tGysWtmIUO20MeaXLPCvHU3BRD84SFtVhDvLK4Ep
/RZU8l6TYlBXzCksdaeoOHjdNkny9BoOznR1R9zpuQy6rdejUlsEzq2UsaZJAnltULmhEBKlD03P
Pw0yP5h+P1+hRc9Xk7H0CADtA1P/p4sbrUuO//2XEAFphQHLwefLfyAYTE3Ba54sRAbZ3glIOKup
zbddnr/EqURLDafjHMpwy+97RSSYQkM9HGLDOQ+uyVsTlLuuINBokEgz3EKkUBNjffE3ldJ9c1v3
NvvTYyDkRy2r8BpkVkGMbmxPXPbUucx6Iu/tj5EP8WfHR9b+JyUKWYD/5THXMcN7fCunabwT0fZ2
ADFLsF/kjzPF3ZD5YQIpVMufLjmDrLaePUqiCIcH/irLMJcXWRRsMyjg1uDRv0xH1T513folIwLD
uijQvxgLt2jIETytYzMENpXpB7YDwyYquIex5ha4loz6nCg0eWu2is+os7b18ranlKDdTkE4rN3l
G5UkCNbIe/hL++BoVH65x9V97i0L3sdY9Feu1jnUA8x2ZjpesW9x88CS5DjpSDdCsjD1gdcUwiKx
mY7Fw/IB3cip+iVEgWEtdb2D5fnQwGPkLGA6nJZ58x1myEsNQdSiz7ynU99XmIHM4dcQrrvFMUwK
LHSA6sXtzckL4xdby9VSyfQecpvk95KQv8o6OuCqPn10DMpHWjAiHe1RV9FWHOHNo9mk7W/o9V82
CNrXMV969fzwpTD6dIcVSV9kHe9mI4F32+M9zTovvLmsIUkCO00oqeypqqewlDSbUSb0nNWWfGDc
mB9moqXnym2ezJoEXcX/f9DB/B21h9iDSIRNcN60Omp3vD1zjGJDQHzeMLZz7H75I8s9YeozV/Vl
JQR7RTz4Rm/eQoXtyeWBVirEegUOJvJmLGE1M3RLkHrVSGnebE1LZ8nndf/fX4EKslMPTXo67CWT
40EQxZBJdrcsmgOmggVOGBvIdFC5qC06//e3pHIRf0PQ1zJ6Zw1N67Inpw3LReUUt8Cc0d0oyWvs
jDUHF29WYMEwEW8Pwunmxg33aNuFDhVS6VK09YXnAbXr9nwtMIxcSmjRA7FzK+3kU9jBjiGr9hb0
uuKriOjS8YqUZOgy5c6bIhzAylLPRBhe2PhYwQthdWlbS9+AhQ43cgrqiR9wR6ySfdFoTiiakmRu
qyjxACZ+Dsf4aF3werFuI3ox49O8gZVROObF4b+/mRzQEAfTkzv5AJ6V+zQDQ+4pGtxwqY625MfS
Wxk67pNPYUSNxfvkDuN6Xjh1fqNvnZt32B5hbQBWizE3bqxSGw9xWPECRiHXq9o6uekkb6DOtJhZ
IZQs0UNUvrQonkdoF5QF9PMaq/IL1WTqyQhj2tZIQmGXoOatya/tmLBRMZFLqoI9ba0e7YFHl6OU
/p3y3fJ62PVkPGUDCzIcMq89rVBcoGR2gplKKanQp54XeSBYazlW9EdXpNmn5mzVuj1PCYkrAEBr
n6dn7SwL5llMZxpBgcKMjPvszPIZq41jesZGUa13dAn/eb9zkPFkmSvyKNZ4JT65jSCipOz+Ng7I
7lUQej/WfE8zkGPjPsSF81h4KE4qJW5qAHkqbL5NcO7wbHysxWEVAtxk19GUmCfN1H02a6BJkefv
aU3Xp3RKgxNhV3x1Fmejj9wSQh7GD9SOAJqDBxmnz1nbf0ZR+Rn1xVMLOWlV8ObfFD5is5gzgHfE
s3CAzRIA97iEEix3X1qkoimmM8/Cx8cEWRE0ixFMG6n6w6DB6/sNOF2O7qdRSxapPr6PwkijdUws
rezxu059tM8iF6gTOUOS/ITiQ27hAvw5/rT2wWHhHSSPAjfWavD6K1ZHcK88Yg3nTvYHIdclUiGm
GC+PyLHb9OQ2BvEVt+m3iy9uxZMWMCn/BpHpYSvj6Suz8zM7KvyAVWw/WEVKyqobNz3fs6K4Yw0b
Y90E4AuGNo93qjo5kLE2k8VXbkprm0gebHXJxZi1MHAWyqBaD70+7HnIZ8PBKBBTJCvCCkoitSnz
WjUF/3vsqvN/fzRU/flJsljI2y3wVHLa3I2nEm+UqzrAtO18JSuP6BYgzUB+PROlOJrWsKCpbXPd
J/BQgtk9UZ6Bs5qhlGUnPSD18I0dNV078TBt9PTV0Kx7pgmVTJ7fHcbKfostyFAAoxF/8ecQaHI6
nS4Y8u/KzU0SlP98YOEKS44XiPhsUcggmuJQLUkmniL05WCLWo0FZ6pKtsoo0AsVBPxpBsjFaHSL
gTfuxo64RNp5LuQ+NAmPmkJsgAyIAtbGtsRiTookCzD7hPe0wIJcx2b44LDb45ag+fb2U9J/gjqn
oWauuPUPtf0aZa9JyLXQtt35oU9ZKi09Vo3Pv8IN7ICGyoW/Y7YDyb8upOEfJCNvOgYHRB1eIjPg
KjFY55Rc2XJkrT2aXk+2d9dc0R/aJAPf3/9WdMSuEa3eIxl+1vxe3ZrtWg26zme9sJoMhxplbqw0
s+4ogOIn6hiopEeCffmjHniN2kHAPkfUWff9ADV4eRvU/g7f7xIVpmMI+evScMbz6SG/EEDl6+gF
NcqZe3Hi7QljEbKXYmNULUMuMeO9kWOQoWLD5CKJWJdXDg6H+FcY3sbTFQTjwEASwla9BkkOBj9n
aMkVNWF+ABdnaMsv0o3gJOcAYt6EH7KyGELYrPmgGPMrUH3EAofXN6kLClMWxxAIhp6FIcF4MWwy
w1b72og+fJ+TJ0soaSz1a8QVIg5nvDnAdNZd7f6FEFJufYgUXqnL24JuBJ24Cys02Gq+xgkfv/jV
Vml19FW1d7r2OzXYrhQ9ZN2RrNIUctczoT976Veo6msAshHvlbJ2iZ0MT8KS+4KERzHpgf4jkphu
a5xMTCscC8WlMnngTNNgrTo7wqgCSaHxZkLvxESCSse73kZ7GQTPgoqhdxMqY1x7S6IjHklpyNH0
YCzZkJh4DmFdY7Detxp/WOQy0sPRX4c1x3CgBzxq1vwr8vnI3a3aVPzY7OWwGo8F/roRkcjMjmRZ
ax4oCR4PEgXgurcuQZ0im0/WMFJWVrCp7RGEqxeWIFcYE3TmeXBXlM+S1ZW8k80IMREzxNKzcLBa
jzdt7ZH1oe5znU10fVtd/UGIcZkrcS7Y/ITz8DrrztkVqfFmUA8DCRwLqE+jHeDr5CG3/a3nURU4
hy+qkiCMzP5qgkMLEj88ZHOIz3kwfgrDBVNVIMd3BR5jTcIPzADRc2xKe/Je3OpoPh4wHBuhuBrS
4hx0k0toflH/l+9A7b7ZjE/SwoRQBqQlYTsp3523rMuZj9ByySQ31EhFBNeH4ELxZbohqbnPE3fF
I3O3wP15qP6Yfb9smCqmdqme7Da9ha3TnMXyh+qtMwW8mGDz6glazLwRaE9rAvf90WLXk4amSyce
RQR9/A5PyTqiklnruIpxeZlUF3LaBdvCu2rQD+vRdqGy5fQhhD79UY7Rfk6iwa0bnWmo2eatfYMf
Rm4hZUn4Ioc5o2y4u3Cqs7eZxUdbO386DXKI7W5zyHJwKUOwgQWN9aAsDnAFUNNK6SwdtA/QZ01b
f3cVCbcqxMon8YVoGS/MCevg0qXk2u2G+uulKVoRlsK4Q3kRdBHP+CU4Dc98TvTioHx1BaJ5FMpX
fmWKewbsuc9KZZ+FcDdGYtEhUjN8UTlMhh6MhE04rudWG3fDhj3rP0pvvgeruytJUy/3e/QFDiB6
Ww4OkIY+4uz0cuALjgn7JxdXEED8rjBPJDEhBDGN1QaKKU8p7yRNbaKxxqiAdsa1xfq1jOGXOMdk
DrjITDbtiY9U5lJuUdd7m7cdsfGxQUtNsgdboLZnIx5pt/PIjnjNfpgLNpRMb9lc/UV+Bg5tEs1o
KWNfh5GYV5No/1Twe+p0mN9nmi9S16RFb17UlGBAeNxAJXO2YUfujSmKdChsfYoVEc4jbnBoZ6G+
emIkNGiRghhSvQZpTyw9lscqEu80NosRPx/joDlQ7koYmJhF/9eNk80AWuhESyMhE9BLXISxWXd8
36iCiowdshtVf+3frvuq7YP32xmNXIWKsEfoUkVt9A3QV+awJE1eGcS/Oz3cvcKwmI153DNFr+ZU
PmhXHSi+br8Ery7OuUeDhNoiGN6A7hJwz7nwQyo+dJ39YuD1IgQqGSprCEQTuDK3aZjgyHDydpk+
iip+7pE955vRspVIxo2dS/xBNxPmSBlZbyjdEoQmaYj0lfnlMzLLxwrh7L/aAfewSD2JEz1wCl8t
Yzz2Ds/Q2ZfRQzvnwH0L3jfVi11EB4JbW0nQnVy2/5LmvrVKBbZ7SRtfxqGU8cBYzRbEEzq6tsu0
A+jqLajIu5p0yHpC0xOAK75gj8crjgRCswKx4sc5naFRpIe4N97qSg/b2SMRsrgTlGBjFqTFr53z
yuqZvLU7F/i953+GIY3d1HV3MTJX4m7DYsKyvOrxBpziovzJWAhvajBOdZcdh4LPHB10G7v1/zZu
8RD4xZtRxec+yW4d/hrSmLu2ofrYVlc8eJByGG9OM7Vy1A7lWCuPg2IWnYfk1fEl+T/xw/IDR3F+
NwWjydAZxsoiCAJ67aEoJNncOFWPXg+syTQVzkLyq158i8f5u0KL9SdOodwv/3VG4KyQhmw/Ec8h
V23oCeIRd/ybMuHAI2pvQ6O6OJ3XrwtgqfNDzkmFixM6ooeqMwV6n83Aq329L5uRRs5+3Hcj9TsU
Xq9r0mQj+H9u7atKk5jVa5KwHzH+JXq9v5vAAz03EkayV6Ffv002v++sQuVPIvn2M3EzvijG7IAc
BUyi3KK9gi25iTuAl8hAETf+TARGO7dITyZyk93sM0S9SMbPFEiyKGimUxstn+IREHsuGXuJ1izQ
+dFJgVrb8TaTQOA5MTjM8ZCKanz3JJH1oSRiEZOKwtSPJMYj2iD8AsYOKNCWXZI8pPxXsbSFpyA3
P7TNGdBBr/MQ4in1rFfGsoNmm4UENtM4KYK/MwMHRJFTkmi8/y4/WokwURtQ+FCzRiD2KXMAfJh0
I/ILnfEAxXz1Dyr8Pry0vvntQfBeW21irh3c9JyGAfmffeQQsSokhNDCN6sThJ5fd0ouDZkz0fvv
cVsMbMtjkm5VhKGq4wY+dhsxtkcQNwsEkfWAlvo2FJa9jZ9rgU2sGLjcW0FLy7xNRnSETIqG5620
Sh4DS9/LglAufix4kE1VsDLvTt6UQGYs7IdZzv+wdyFga+DrvRlexMRFBgZ7mpwndlKqqr/7EvRN
Sb1HqIevtCFIHbuMMkFaJ4gXFpuFkmdBXKZP1oQ4G4ag0IzsmPcNsYTFXY3XNg75B/RsvtGiXbvK
5OqHT2U26JhpZ4cBm/ajAlG/MYKNq8KXKHJxRCfPnc9ubly4a7phhIh4G8C1jJ8gdX60Qj7bFkin
zPoED1eghHsln1+mvzZ6MxLM+lbb3WSEXzOKNYujmk90vCg28wmDsX1wih+u+/jMORqSYt57VQWL
TDpvkBMQr2UFhqOrfJYk8knUFxhoUG3d2d/UJfdzyRgRNIOxdvOLH/Tdhnr7T3ZAt2Ui5EEPUBRY
ROID+BsbUz2IzsFcaBlspkaNWWd8GOSIYGdsKwOmJ31G26gpf1WnaKsGeodZwuG901Pp50XfXLVe
o8YWq3QW1wKlb1pCESZr2rEugAtxwsYGQSOuMjAsaUnhi6RluqHED4NRbryxL4nPXcPzZrIcf0+4
tdi6PMrP2F8PJdL/LS+m+EjlE8J/0jKBGv10jLElHQccnqOILRbdWfKcloNxhQT5318SrzjNiN53
Fl2Z3X/CZ+z3ADp5f/C4idkaPsZt+0Zlj3eO1LGypnoLf4iEjF0l9wQ0H4ppHW5xGbyXRDyerMYX
FBajb8ZlG9xcCymT289G285w1qbvPuZ2zbvfHOSp4Jsm5eQwsYELoLWKIFwkPunmjI4mttDnJgSA
E+ClL0iA7HhzWa918IFwQdyTO/d7DgcW7DEU8//+qlWNYcsSAXJ+fWgzltcaMNDamliRThls/K7B
cck0sta2NTyx89qT2JTPnj32xMVMuTP6fZxU7GP5hyEVBJKMvr2FKflxwXqwDyLnMQLiUdAJu/Wg
lZ2oO5hgTrOJUlnaP/YxntTSbJtHUU6k5KaY6b7NnxgJTKwBFY5nwZ5AJz12XvbbYqinzdxG9bmd
4foMgA/XnuVCRRUw8VXbq7WfbRxXcGGqHSzKCu2gyAqNApPY7Pn7n4iiBCLipXv3sugYEmBhLd3q
moWhjLAHT8lnFRrdaZLZxYu0OIusIqWq1C3GJY7sPNZ/OpgKOLFGuKU4mjwG4nXSDHsgqeOD0eHx
DlK/xShZf1eqSi60DcpzE3TAo2fTeJVJtBECLSqeZmRw05EH0H40SIeqOU+OunNFx6xPE+CXNuh3
zsq0QqKZFloPY3A/K3VQtmEcQuXwfGvteK/VEGFQi/xNgAC10UbEe+h/jJ3ZbutIuqVfJbGvm3UY
nNk4VUDbmmdL8nhDeG87OY/B+en7IzOrsqsaaHShwBRJ2VuWqGDE/6/1Le7jZwns6EGtcYRHoIRW
rHSgxUf1NmAlRz0SaB1EQ7wTmv3lEAz/XdlvDqrKtWgcWkpxLQXRuKNoN06QabRe5VIhZmofFapD
Wo3LwhngARdj5VwUPLrLzMI2mzkEoDka4KuGC+cTzPuqZyr7HfvahRgeigMqCoaRVdCRTChUe+hi
XmAiO4zRA6Wjql36FM3PrCnkHlUDa4MiHD5wxF0Uym/3knyEx3qMsfiRIvs4QnR6G8WA7DKr5dZo
R/LLiimKHT3TAdSc2DMxmncqrRRLKR0bOT6+lIemaI6179SX+dtiscya97QUVbgfeNVjxqJyqxTQ
z7taKC+pWquouPMPYux+r7Ju30rFvKvmYN57TOHKmN2p1Ck7HxPJQ+8aeK6MgCSCTm7VSrv5nRH9
sjvjFnQ0OHzfbo/TYUf0R+GaKsBqZdi2DdJtAxAEM9vQXnXRwDJ+aLqXJJTjriHU5WQV2qZKTe9p
3mjKe9igJu3SxrhPud0IG63iCVU2iZg4SQcUZO9d3TqPzPkRN2hmuk9GjebNNFHTSRebXj89qouK
KpXaOur7uKQwr7fvYMr87ziRXPijka5UHz4gdgjyJ4oYgNnYg5mkgVZD8oRUFg5vVop4uh0q40xH
0NhS2MOlHnzpNf2n6TxxEe668QOSciJrabc5Q3pkmojCw7dYOuVtPiSU/HetQlJdkeqyrGjh3b3e
livkenA2MuHfxzI2joV9CEr9FtvCeqsRSK+MstXXVUBuLz2XndrH1k0pzP7kaSG/azpOb5XwBdku
cDCS0hfm8bNj9hqhDBNGUNpAYEr4VVWJ+34+W2mgcSTNDRgDFRIuz3Le1Ib1dFJnzqFi9fes5eNi
Pk6IyCtFIcBs3MDXlZFpkM+SJ1EH4meQouNoorR9spA0PVRmPy4GiogwcKPiI4mIXy068TOyMuux
HwPrqI0lUwjgKEiNag/LvJVuPdIKEc3yydM6K5at0UGtLw2YA06gr5OyD25Cqh8JlKhlJdAe66FZ
vuNcxWTXt9gMs/I8lLz5neqWt9+hPEaPLe3q99RHJFRBhjmIHChJKP3NfByzFVP9MaGY1g0fnRQ3
UVfNzVPJT1VSqscRUtbKhqSESFo7QPUT3AIzvF3DHHfBDDnG1OwpmfEcoiVSi659w4dZbpIdvCF5
dlvZ7k3b3vHVHUzqrBVyi2yMV+GgVwc7Jl0mwwXj8d18aFH/rV3G41MDCuQR+7DYlJwhDigBfWIZ
9t5Nodk3QdOvwOVaa4US/qBPyAfemmdBeyRsq/bVaCP9QNjVo1MjDUxofLyUvqKv6ZbIpVsJceTG
EnMvLeTa8KP+6PfKufPc6o5o7+4rDjFjrCJKMa2FiUB+SJUqPY61wPINv3jFHBEOHjd+LPLsktpN
jI2ML42ZG89FwFSKXLXqM8e25Nil8c4i+WDpAfpCvX21JyyCmzjw0YK6fx1Ve2U6lfmZkSv32CTB
M3fkYlOZmjiZBiq2+eqyPG+BEz98D2i2oDKIj6Jr7b1el5TZChH8lFZxRL2vPBtpAVu9JcpSUhTt
coB3sUGRwKtH9acWmYuhGOXv1NrRk5L04FetvsMlU6/9fsB4VI3dayqaVQSKX+sd71yWhEhHinul
eKwd82nPsUnv84LURHdRIDlKLGsbsNif77oe4sFBUcf9CDhxgXu2fMYjYLOA9Yt3Pc5+pf44/GpG
MZF3WGeyXEf2016ppuefsURlX0gnfrVGPj7Nb+St60mzqp96P+sO47SZH6m12x4Kqw0nwmOylJkM
Xmos6kVOzbpToZeA4UZLDsL8TeIIMEybtxj8HrkzSnWojUBj2W88BrX3MV/7DLH0WxvPPQk6xOe6
AI9YO5V3N/xy76QolyrAyoehqVgYeqpzVhtiiPTSuIh22IVmNgDibDU8WD2TVVzyK4WGLh3E0MTU
4GkfdSIviRuyLgDrDD66faWtTzuzEk+4bMK1CEsIR6wvopZPPaMuBJ4RtZJRElogWktDl1c5lEsC
hbV9EEPccXUCGXIYbnaBXdi27/NtzqiLjF43mTKQe51lS7WE+pbjoB4QOxNU9VOPBBFFjmmucwO7
Sh+kGA5bwsFKPdyyMhpW9ojTGWwwq4OxH97qXnVWY+wrS3XINzLVtGfDwN8OnFjdxxjyjKRNq4fU
tItdoDr9xTUgVgBPUdYkxzGvYXAZuuqs84ugVZfFss5CjRIkaVC0t15gSZRrWKvXMACMy9R/eIOR
CqFM2MaOIs7wNnbH0oX62SeGAKJHiN1BFF69asK8i8iC9wnHyeFa9OZQ0QpISaJPNH1PKlMzTZdO
c3/E5OtyaFsWdlFUM7AlQyWWPok3G09OVTg0tVcSm37KVKflI1MH+/QzzF4ojDzoqAXMDxQAF++B
Lp/Ry15b1+pPddq2d6OlIKKpoUrSW/OUji1tCzv/GWBmfghdd3hrXUJg0vimOZIw4vkVuJ6zDUM6
N7rQ3zoESDhmkkWht9mFNmi491XxPTTGFvGlcXOc5ur3VbxSurDYhpGS7OdHSosZMqQtjYzAPw4m
tDPIz8EmyGr1GKbu78roB5umpP+YcBHWJF/7D0Fz5suh7hqrUNfC0V6ljh3UHPPmnECGBjNScWcJ
fTB+CvmcfI8g1DRRtBlH7iIuNQ0F1xgCuwdsTRMpDOMRjbNy10jCYeBMF+t5hGyznyLpPRC28hcd
ey7DIbbkvrK01wz/UK5bXy3Ghz6rQWYBDUC+mh/nTao48BZckHQCodFTUSjr0W2zk9d1NtkFWnRx
MD+KGrk9UUKrhiyuCmGS523+uBoBP3QbRy2QtVdWvzRr+s0NCdUl+d034WZTragPVyZka+yLo32x
hmse3RManjcEhu2tHWmOGX4sN2HfPAej3VxVN3kixnu4G/nobZOM+3BcuNGpZ4Hy0NbqynOy7A7P
wzo7Msa6rvsvalFhKTRbUM5cyDA4yPBQ/XBbN55cGBMrjnuThZ9Gr3bzhQQwsKWmUPM5W/ArnFqs
M2/wF0rOlFjJFRWibWuT99Lp3QZZ345ITfNWxQKZdx/jmdafRxPfC0tNdJ61lqzmXRsAdW6BXiTN
fv7sOtegIOP7yiaLFVJ8APBlsTx1Rg3LuKuQUjSVwX00MA7zI1T+5aL3u/B1rKLobComgJs+BvlP
BF+j1e7GRhhBBeOhFpDXLJsa2rQaq5rqO1ewYUPUg4mBIuhU0Z2DeAqpig5x29fdWmgFyCB6eqdc
oWjU4w3FcynNW5I/FqoYNrk3lguvJ2Yqk/ETdWT/kQ9olYXFJ65cElkxQ1p+EVw1m4SEesj8X2Zj
nUSLz2MM7XOMOPUChOG9wfX7hnR2XKp0nnVkqoyqrePvAavyGj1zTfffviUGvUSv6j7NsRKXwhDP
THnwn7uo/+cr20h0a8Vs21pObcpXayigXOmwOZwooeJmWuEu0PDM53HfbIJYiLuKu39FxC/NUmqr
wIigBtij6646EqGgrWnNDnEmXiPT2M/zIDKq8xP1ZyzgCg0mBbypWYZII5LC/epTIrumgWfekNe7
7zDNrQu3hzo7JOBMZVNePao5jznejAtEtBuLE3rzvetfpJHl+6COmyX2HmDp0ckj++cU6pH7aLTY
rXDiePvRuaiOE+/7pESBqLP21BCts0Z141tjN+9+xngNex1sVuk+ai3dFh++N4CwVeUHxa6cOgh5
aqIp89V87UiHd4b7/r7xxnuLK3IVdJ2+VZqcSrMqzJ1vHWuc7teMP26+zxTp8EoWiLZWJhWw0hfq
hx8ES5FZ1VeAEZNmQFVc3eDL6+F21XlTPGfWBJysfGLrE3L+xCQEDwjkvjUhszUW3vqOb268r3sr
egy5iXaFnePyqkuk9nxTl42g+90DCtsPVF/3Gp7d/bwLRBrt2yDvYzDqh1y9dfjZjlGDl6IsVHAq
8375lZUdYkeYNI9NiLXgIS0tdRuq2SvZFfnGz1AJzKWWRkWEZjZornUmUM8WmeOPvWIYmyHSgp06
VTH6sHvvbM3ZKsOoHoIaPbH0gFeUGmXtYNjYRqpS5CiilbSRIOtpuw0nUXDFiHSILci3vZ2qKHGF
tQhIHe61R8oewNZb4eI0Nr8wg7T02Zw3B5EJhWo0LfJFhj5c+hDRVsrIc3Xc8mCiuXxFx7/NcgmW
jK/yYsTlI5lZGiERHNMNNTdSsarzOp+KZfFKtNmw6PuuWec6g7fthS9ZkDHlkeqhlLF1yDUmap1v
q+89AjDgGfc6bOPbmPJX9AraIZ/CK+1Cc19Ns+1QYI+wMt9ZtZpBq1j2T55WMx9AiH73ue5XIaul
d8f8iGqt+qSQ1S0bGtArRQnOitIPByWHm5cZXv/HI6wTw6HDd52V8LHmZwz6EG1YLf353JA/0Ck6
cx+gOISIx5Jm3qAUkGc1cdA6eyBEoXvtaiqarzqcliUkdPPRzeGl6aQNvFfBRg51vvR8U913HS9K
eImzmgyUz1NqXlnHS7eX9tovdPVFSTEbdCo56POuQxZVFnmnZszlSbi+/lzK/mPew8OGGlSo/YGs
9iJph4+8brRVQ3NnA5YjeXccmvEWGT/cR/YYFcnKSFKQmPxb72VgLpICEwl14ptmeg7s4RAiTCUT
BBIxQtW4bddm3MYHvzRcpnUUg7KsebGRgDwwClDLmnZHYZ0ilnaXec/BGBlyV8YIpH+oPrmWMlDB
dXn60i19/dpp5aECqfKmdlmwxeRrg4PyngtMuc+GeQwVz/npFNCYGjMakaKU3qUOmZiGjvvaxcGZ
HmF5Jg3A3+omvczIdrbz/TtjhnMKNB+jQhqv/5gklrZuU3KBbpp5droj1ybdZWqytTM9X5R9Zd4y
D4SKFwfPdpHXi2p6B8dA3fYYfFxVL46qrsirHgY57ctMXWQmJWnZj91T4fSbWloG8jcccPOn0iCI
2QylvdUYMqCUDtWTUtSfgeqFpwqUvIVi+icWNxig2mifMBDTMPTJ9EXXOjzO12uiGWdSe2wMHqax
bUr9qmU9L6WS2ZvbW9hE+B9hKqX/YpNOrEzHTewjaEtHe13DoE+G/tyMtn+ZN+Tc66vOMdLHOtZv
vH3qYX6zeF+YCY2Jv2O+H9w8uPoTHP0duDr507gQRNi+Ub82PhoaZGVOBTDtcwtyT6tswlqLlvTW
mJIb/qlzPIFVsrd3fiUoIDZR8yTc7t2mQkr7NXD2gkiwPbD9dxshBAYYKrpj7ZxHIFSLLkKTNwy5
uIuQVG8ZMdVSIm6UUkZkFCTf8yRUUwkh8/Pq7LNmxwqFIjeAjOLFAkIRfpRT0nb5Ed0o3dOJwPAk
UnM1ZFuzToJ3ZVStrW3nOtha3X+POpZViTJ+GMJgMSHt/CV03/uo0F8bs2FNkcXAFsPueyD+5wUm
nZaLiTDiqmdklMqzRtrPSKbOUcX+EoHydCjkKu0Gu0bOfCxP041lQX8mhIWKKF4+U8lgSyphtON7
+tODh3TpyphITtO11pVPd0SCwN37DKWvZR5s02RUrrEvxYkgCUY2rR5NuWKx7x99Ncgu6SsSvJ3u
SCgfjqAWsqeE7G8KQgCu1piwHuFtNury27KKcAeTRHtm7nhjklydNbPWn9XS3ZtjtPBATm8TzDKn
eYO90l5BnIIMbDcA5az25AdNe0vpna48mRQ0CTxKOo38pbTbojSrr0zg5w9lQPEar/02jfu3KkYJ
G6TiIfW04HkIMd3YWa+fccuNNGni57IFYIwpMzhG+uDzobFgyfvhqVfDAWwucVx/vaQcjDeukeLw
13GzzNx11YFo0lpBKFdYt/ih//lTRle+hjZtX5NY6flPt3PuJmVv/PEVTTKJ7isfvpI2tFYK97hN
b8j6vTdP8wpVlozwbmgvjXEgQHJaALl5jwIyPtj4V05ofEsug1+5W/mAgAsE2RHkijr0wRoOpbhU
NTALq5PlTwmEJJIO2UjCHEDcUqYhVEWc0qlMF1CHIqNn15d2jeafSwLRsXZs56VsRs+IVqX1lFqx
9aupww9L4n1WET6sqeQBa/L0i3Rksk/AVS8yoqDfVIfCp6mEEKbQVLY07HtFvLuQ493QJ9hwujg0
YtixY/WH2DQvhRprB+i43pMMungz9A48JtMZIaB+zJeZkaT5vjUn5aaWXhIhs8t83MqQhCGrI2fH
LAF427K9dyxytqbKWgkdVr+BP+yuQxgtjplYv5QATUmlSevJB+m9xcdcruTwNd/zax/HnG8yFw+H
LYkQoA5xlXRxAes59T9GVvmnRHeYBTChXg+U5agssVGnDbrliwEAf+peb70yeO+aWIP+F8ZXdKs9
7iQTvqqu+5v5OoaPXB1kpf4MExaUDD7KAdXVuI2SHPgs0b5MfzDBoC5LkTScM52SSDSyXIlbl8Jo
nXUPCwO412lUIrBrU5SJO0Gw3aRxf9bQ16KCVhBRDB9xQ/KVKMWwDrBvn4ZOH044uZjAoX7vHHzL
ptn/TIz8amrccFS+lOSX4kLvDdp3BTT4uTXkMrcTmme96Gbno/56B41vXcdk2KmW4zxhW4f+WKML
hSq5mJc0sEuGx8R0CdJ1wx30Sf9AXHa5DOvavcyPMhQ0B9W03roUXq6R1h3M5cku2vr2Ycji6p7U
xk6kSvseJCDU/J44NsUzaB9nsXuHv0aul2r3y3m368H9pvlUZqUf9SBLNSSPkttRrAj16LYivkQu
b2hbJdmnl3OTSXyMq2OqheugDWAjDVr8oZbKgRL86cdv//WP//6vX/3/9L/zS54Mfp7Jf/w3+79y
hN2hH9T/sfuPe57y//ln/vWcf/+JfxzDXxUtut/r/+ez1t/56TP9lv/5pOnV/Os386//+eoWn/Xn
v+0sszqsh6fmuxqu3zD86vlV8HdMz/z/Pfkb/Vh+y30ovv/+41feZNAKrt8+wV0//jy1/fr7D011
5zfqj/dp+v1/npz+gL//uOVNHfz2v36vwl+f/9ePfX/K+u8/dOdvqqrruu1gBFGB32g/fuu+pzPC
+pthmqZwbE0zdUM4P37LyEAI/v5D0bS/Cc2yVNdR+az4r/HjNzn9W5wzrL+5js1UVFVVW8dXoP34
59//b5/jX5/rb1mTXvKQjsDff9gohn/8Bjpv+sCnvxDPmmawABYqihZNmLo1nf/1Safe5/nifxih
NB2z1ZBhib7ZkSm3JmrVu9Vp6K+Q3N5yQIg0S2vzgIS1U/qzQXPz3nd078cIGXBeasMHmNuz1SEc
Ep4G9U9pxGVU0aYAcv6Y97oAKRiFpPoxzBKFhmP83QSWt+5Yle4kFo9B4FN89EfqEInR1dusStUb
rGZ/NySwx7r5NMwbDI/mo/SFjd2CFnqaeuOp9/BWGWiKHtQq058V6gWK0jh7Ry/uWHWDWyKJOseW
n68FHP5bpgrlXLrd0q+8t1rpkvYU58DOfDfwto6T+/fYr701/QrlsRgchUQIGmma0amHHLnEA2Nj
+en0Nv1ARK4lEC86UFcVx/O5cU0IuSNyRisZsgvhUtkFr2V0SJJ0g1F42NFQSfW431vVQEO0t+Ew
KFq587SULEYzPuR+FxN7gN0YZx8GI4Xe4UIbkhw5l/8gpw5qFdSvZa0Ep7kVGYUVSidfs7cVsti7
U/e/t9igj65qpc/0hrA9qN7VAbXw3CmoW0rTPFXVmywrFl+BxrprgJZIPR2lA3jkhWhMaxXKrrvi
BVmaZm6viewyHu2wdTcOXgAKvdNMbb6NAYt5s8oo2zVlbm7aUPt0+6Hc29Omo34EekG1yz1mV0h5
AlYzfsC06b3bvHE0caa02Z8qwuB2uPlbOk4JvfHKuHrcrM+djL6K8SswaWRwyTEOjyVzKv7kZeUb
4carW7zlgee8N8ktdfHY08xTl63PtA66YwX9OgipSim6fWxyNExREJ9twEMLr1BCEHVAjwpSDsF6
XyXhY93QXqupoIl9GpZ/cMxV2Z7GIkWYaMnoTULlS4oS/4uvlS/Qu92V3aP7p1dfvqQ6/74lLIPQ
zvBIdiSQXY23D8M7G2mn9obGHu6zQnS4n6pR8i5A+7L94bXxJZURH5WGpjefXRJqBLKX3HumDT0m
NmmQ7dVKoxo1algOGBuWrgnMpBUELy3tDrQXlgLanH/ty2lf7+Jqh9nlNtZ9dZk36OceQ7uLT06Z
VpcEAQGugCPdWWdDZsl18LQOBeo/N4FZk0QZ+/1+fjSf+OtYU5CYgy6uadNwm3RYlbzR28fTpiiZ
8g+2M6KNkxi8E0uuE2LxSCKCSGgEqXGpFOYPMH3iY5uFnw263yOzE2hURv6UhyVypmljJn16qTyo
zuy0huddIimUy6D3W5lmENNVuJBmFJcHKXUal0a/hqlaINXh0Lwp1frPR1yFyZqGzPuIS3+SULsB
6ZqAMBq/pzoxfwfNQs+HlaoEH1BzY8atLoKhQVYiC8X05EW4oCI7+vMRgRbBsu+F+ljKDHv1fNqZ
ntNY/G4EtzCup92kZt1eRVN72NApY0Wmpz66fZQRZ4oGaqG3rX40ylveQ/c1su5pXl6OU/QCaAxj
8cdyr0btZ//rbP+vs0OuOLucaFOrGIZTnCnuUQu3Xeg+JYrz5qJ/W6LWyU9p4fmIDLCXnlIbjhpJ
2NkS7i67/XgfYX7v6yg/lCJBCWjZ5RKcHOO63a0jM3B+Gv6wb8dAvOeFWz7ogIruvFsCHZxr7Rp1
gPQbYj0rxUenM7MiScPBSydwjEPOKpHRtXJT1zhtgeLBAxMlcIoGfN1lSvoLcMucnDCYpMPY2wJP
R1Vne1W0T7wR4obTjWJd+MraRWU4z5bDymzvpqttfaWIL/OhQsvw4sJr3/kTjdmFQUgsiBseSZmJ
jkpb1RgTpLaYd/864cSloCrenrzeQrLTR+FepDbFmf/jYZoTeWz6hFJjLZZn1BnatnHsV8dL3AVT
Yf2Et/dk5XV2idW0edbNGHgigWALY8A8Dsf8kbfVXCpUn95J40IoPiLfU6dscF3W59Ypw0NpQOPB
JVV/OsUj5gaBnJLCqhDDIbAHQCAWu10NC7LSVFxngYo0glA+7jitt6vb2p7sAgZh92VCi31+KBT9
aneW3BR+ph0t1xFHWOHhLhfaLsjrlCy56Rh2YprSntEuGTVDMCPTsWmDkKIF6c9NKeqoqKFRMYyV
IjBaBYpWANIPcghRKIC5bZ91It4Z3utrqyb1NUR7BQqnmqCgCe7cVgFi1mXJfj4rXRWArSAB3Quq
D1vA41Cjdrz2MZU8lC73+ZCICQmzwxjNBr7I+c5lTncuxJnU5fU6f5yPOU3DGrdqkADYyAzCZqSk
7CKtQ0OSbis9TJ8MhRQmT47HOO7Uo7DJvafFXwJwrXNc8ezOG4qGUAy0EmnXdCwcQZTXqXqgLftS
9In5loqsXYVF0aznXTrpx3QQ8c0HcubDmDqlhvGlCSd58w1uEllWEEYUtMkbgR8wQ7WgJrZadne1
Df84LtKSAlIW0xKYfsptMTuVmVHvSwm8GVGbcpIwjqitlC8DyFmuMgxvaKIgQboqPqIExbYLPuit
Fu37qNnNRc+S/iZiZaOaFWrNArY5KNdyUaipdqpjHKeWEuTrHKndlXqPeMA13n412s7VrGbnI0vG
IiHdU6OpWyiclJrwakDOxSi4nqdVQx26JzDJ234SbJogLlFpmeYiNCFPsiTT9ykFRFoeksBuHbyq
k1jJHsFviD8uaLbDxGy2wvriGZH6aam4UWwCNU9VbzinMMal6kwnSNu7uz6+qiBTxxM+aH8p2zBY
VxZqYFhwFxr/HyiN9WeisZQlYGlKPFOHn2hNZUlNCx/mNC/8a1ebducnz2fLsTavjBOrrFTyxwGJ
5MXAUropbReomlf5V1XlT6Ba037BafbSKkHvI5y1ZkPjg2Hr7aNax0ChM5G1Uc9+Dkmj4W83x7Pi
VfpWAxMRt0T2hjgz3xTPujSijn/v9WpJFmnyU+pD+Bg6fnytAkxU5FLJXSYRrVnermNdugUy3O20
GJWs3oh+60OV31t1rm76yu+wjBXG2ird8YiHz1vFRWKeNN1OVnk6QuRUpgmQFp49D9p2mI3mZ9FF
17H3ie0sI4fIvSGFe9dJ0ORNsupxYBz7zlc3A7jxXeiTqGXKTFvnzHgjFf6BHgBdQF40ILVJwysz
+JgeLdmMUtJyrfUXVVOZRpbpW2JQA5K6/sDXYXhTLWjQatKrW92v8JyMNnpxx3jOCeUI07pYMhSZ
707xYkZe+qnWdDVRKFZZqT/VKmnMohp0vM/pEqmj/1ECYl0MaY/uCdkm+drCh1sbIjtBYbbBMNbR
FsuMx74vwegYSAgLOGaUC/3XLCUuKW3Gn0UBR6X3mvy5GICy2LDAvhVowK1WflAG/RD61xip7Y1f
1N4KxyezjxyJzbw7gIvaB6kb8KXkKSFy4sQBttXZ2BoDd2s1/AOx1hCIYCb2MaaLgckg+R1KHSqx
TLZPXBFwMfWcbqrBRaq7GGzdFBVVYydEn8VJS5E4bfeER5qr0ANQU1T2GV13c5o3gDiakxrzdeJC
xPRvDR+62hbfLUHMnS5KwDfQ4cMRKgPD4PeAIOLVrydifxPJq6ni1GQlNRztVsZbhKwkx0UmobK1
r2z5+tv00ig0tl5jo98H4NQTIHfNCyh+aqi7z65PadK2W/9D0xkRVbf50p14bZgtCRf9BDuR4UOj
Q0z0VPFFbs9rYjW4HnVGB+7WBLi4k72eeIm93mEN9pKoeHGF+kIvq/8C5HlsozB/g+GULvFRtIeW
sNpj0OLJRIWbvkNA21J16r8QL/zEoCufkab0hPrKdqclE4S1LdtFMuKyAyyYf3QdI0qU6e4xr9ru
SYZ062AAfGhJA/zeyPODh8jkJnDzxYqbf7Qazny1MrUdI7f6TDl/Mx8vobAtA7cDjspgF9We99zR
EckjPf4kWxJBMZQWhj5RXhPhf/1xXGreQ2hY5smIiApLOiJboiFJPtH8fw8dIVNgBDYBqpED+Ywf
RpVpL3WO+3woIG1lKeT9aiQ+t84JHp7PZh6rGENhKJrPyrRi1myRxTrvBqp594RUzvOeRZ5PrdpE
RYnq0FIM2TCx0vdVUcORaVJ7l5jcfcDUgm+IAmfHVZFsS1Mz9vh15UZVS+3QeKFYl5opAHE03qp1
uYnQ2RxpfhIbGO67ZsqFbMsK+mYCWBMtan6lkKFug5I6ZEmGzKEJoBUNKAp2pteoK3jV2XM1+L86
aXdfuhdvTSx/77mrY/vIsvTo9S4aMdpNS0KSszdFIIZza3NR2U5y6N0UEYgvWSP4tbb3/dpYYIhO
+FKfO1d6H0Zc6kv6rdmO69a99oX+PZ83XCjkDQlPVysQTFqhwQHiV/Duqw2NyYi6J+inlWq34qls
Deyrlum9maymPSCE/kN1SIOckZ6oulcrHkeg6sj1gtasngItD9YESTb7EOv4PucDfdQK/7VSzOrU
d7i1LD+hcBxLfV2rNQAcxSeYEQ/tPic9Y6v0OsCBSupbQMrlbvZnBaRfbRUjy/YOAe+buC3IdR1S
hGMVpJRUHyWaiJog5Sow1n2uGH/szsfkoC2C0ZAXwP8JSsMAxIw7EUs+M9P1bqFN6ljjdpdKr7O7
Tr/8LoZoRYqJcyGhlEMj2akDLgdLeOes8vBd+pbY90qr7eouiTfK2JqnRjJ2V6o23Cj6kK9U+PG7
MNv3mHfiO+2aR5fOQfBQtOVCVJ71laXpTx+B5lsoycrNZZreDFdrYSozMsZGZ68z4AVrHP/p3kTt
vgudodyoQxuexjbylq5MrSevq/yFWbinsBSsAG2gbwuH5TUCib5JlrYLCsOOU309FoxpMO9dhv3g
Z4K2iFJ00N2FW1NN5HAT++bO63UKtNy1rZqsjcJV301pVFcl0h2Q1Uzc0TjGH/JahHm6M6SLwgYU
yjoItXbDOu/J7R0XwKTV3C1hjGvgZkGykLyth3njG8mls6p4x4cbbEQFg1Zt4/Zc62Zz1qZHluYF
Ew7UfJiP/XWC8RRI4UAe4H+cKCu3XJY1Hi86q8hfDIJiOzW94i+ASMELW82782YoBnLvGFIxWWdX
nFHjKUA4K4HiX+dDsWBG1RV7PnHuD7Lsrwn8kWvEEvYhw1BLshHHQFI3p1TRt/NeE4YDNituYiBY
iuX8A/Mmj1K0dEZ8mvfgWuJGds29ajveAUqDUrkH7Jo4I6dNVkZA8YtEV5Z1V6V7KUkjT9AphYh5
F1T1CbHTa9Rh0bdoLPG/STqPJUmRLYh+EWZosU1IUpbWtcFKNRqCgEB9/TvMm0XZVFt3iUwgrnA/
vg9gNZ2xtmAZGGwAMei9z86sB1G/KNKvS4CdZYZ+jGepjaNRJ4ha07iRk+dSD+qYG9yOxhSLmb4o
VO/bB5MJIh6S//6XgLhoaFk6w/RuziNJUWcjTe1w5ZXZDZnXnUcclBmpJMcgMK0T83joC2TlOG1Z
xWRAwZZ3y/oge9s4AzPFuZG+YlI1Li0/Ja2EkmT7wg4lWK7Y9e5vgsb2iC80zGCygPrf/Ll2STGh
OxhBnYXBW/7M6dRD2hNnF7MEngoiLyaNbYI+vZs6O2arRX7FMtbpEh7C04jJbnOxU9+zm2/AtdNL
hzxiyD1k3KaznUFx9yqZeNzAXc9QU7Tel89VOWi2CTKiR8C90yEI1xbuKNv1buxRPQxD054KQm/l
vDQXbD7MCpwHp22cY1eCBgQ3FybgB0k78a1rX48g9fRbsgc/dUPxwOw4yDXPONkFk5tajRSojXtZ
aaFRZOnJbr6x1tW6NJ6pnef8qWfBQn5iE5o0FJeqF99BOhSxp/VAGZTHwnlGBV65d90cFBe7IPBv
soCcIk6uDvRTtwYUFXzACyuqWT04s3j472rhXjIrgOfFG2EfWVytGeMfP7dpP8YWgIefOTAo+DV9
xrBw4Zp7revl+f8fYDifm3GIthl7pLfzFi6HEdVaytNcAsozIUQ46TY36YWMC+ajmYytrlx2eeUG
0aqpnlVlvqFu5i4qFVhpVC3v/znqCAz6Zk4P28lPDqj076rS3VJqv3rTqmID/ejO1P7pSUqwrgbr
Ixmrk+szA1zWCXqTaI9Wztp9UTcGw3FIdtPLVDDtyaR30szU3HXDOu7tyn9gDJkesxrs0gwf0RJb
Nn0vx50Ltj6Bc6xxGfsLM6j/PuTG6sROHfww2tlrGTb9Ydnbtt3tBfMsRuAZyLUW1ooWkA7p6zu3
AKRqBmEza9zVZNOw+bjroKCDpi6sJ9k71t5qPJ8LoOTFwzrtVb5+HLCKRCij3iUZGQ8GJaJKtgil
Ak4iXrgRk9BUXwKcEd6WZVh6hXgw2pE4mmQZ74TKqAeNGGMf3rH/lOIAPzhV8qvtMDZubcDsLQm5
R02dy5WcP4+O1QUVR/cBWL9M8m/dLY1jE3OV6WzJjqYBB5Lfjnx0OKjwqcrI6cz2qpWkchopEfTm
Mtzpc36tWjy+Tv9UlsLf+535QahDHiVGgXNp9tpI76p3p8yZNaI/PGoeNHMdQ/HMiQe2bY7bFuOh
4FCDTG8dXEbBO0xIRoTk8cbT1pvJn0pmTerJqlVxxvAub/AKZYXlsWeVAR7I9NgNmYWebAkujXXf
9F1y9hF2+FZFpYe7IOkAgCJE5eTmQ800H7T+EA95uWlRkDRVO95xIrPGRSNMiKjFeUwwBDbpVejT
hEwim65oKfBvds917w0sHDgsFnt1Y4lkXqbzW5fxC8/0mFHf88r1TB8ctyImPlhjFijmnWEM/xq/
ORkorMCQl9nRIpeeFHSKW7fY0LI1ihmefW/evIVJiUdjcgR5hLN1EVr6sXk0dsr2zafah9jWesth
JbXtjQVoCvEmK+ZL0c8loMQm3dXF+pxR8ITMloMy7XAkdN6L2/vx0DsGwRaGFcZdlfqvOXXUzvS6
f4FntQeQ4DpIAmgy1iC56PFoW9oc5TC2cKvTThi5dV5qIvgc3/8D6SqPGGVIWIC/tVPDS9O1JIcU
jx1ShQhP8hrj/0r38HZI6k5OTBBr5njiZlXevdGZce1V8tBM6gj9QENVbr3bo+4dUXOf5AR9zOuT
/FcCuwAbbH8VSL7I+0zn/TQQrRzYCS0cXISqRbE4CcolpBAn+i15B3xhL5q6pQ2jlipMl0QQHaTN
0F+UC52o1ReLhCLrocKcHFU1SMG889+mbrF3NjPoUOnF2WGSEGgz/jNruBHB+iLl9Csd19lNRBIG
vXUu0erftqY8mEjHP4qSs2os7ku0+gcFPj8x0/G5s6eDhrSDc5EMkpZGyLJxtLiDxtnPsLEy2sdh
TNCWkNxBVw9O3lQngr9ghwYLmvDE9a86TYFynJ+eeb9PqxyRMfHo+IbYg14w47WHycWjKxzI1vmw
YZ3bBLShSardcy78F30LZE0D2b33efXnmoxxuNhR3uEHxF4xY9SA3rwlf3jFxXGFetoAqtn2VVts
H8yPXSaj7T4QU/XBGQ1uxBTR3CcGJP4KcutT17OQYuP5PeHHRdoBQFBwIMBTb6LKTNeDVfTVKV/7
gdBzkg49t4w9ItGyIOmeXH/4WkWq7zQEidEQEB+Ql809E5w9PjKmtZBXsQp74uTl/8EPJjLsJkzo
LYmx9NXQH43VRtHnY/b1yldt47vyX4xY6kDHnsQpc4WE24RyHPKX0anzlPp7N2hRu/XzHM8M5oHH
MgVNHfR6lUeoozSi1mieTGXIA1agsw5j9VzAovRtqY7MvcxLnr1NlmIEbDJ7Lh3X3QkLgMuUgqdO
M9BtiQ/Pu+vQzgkLWiY7oIhMV0YWXfVhMepEZq2F1Dz0h81u6D5Kgkv2pR2kRPO4807L5YcbBHce
2oUIwd7L2DXruR00aovkn5ugDG4r/d0qs2sOoHmHjI+0t7Wke+DF4fFwhK67zZPRkDfx5E3rycI7
ytV/NkBJYLJ89Zk/hS25bhGJ5UXYQaM5gM1/NasE0te8MdpuA5XJExm/e5vU2JOU4gjLk12DrUNQ
sPqrEN47bWt/RAtH/iwnqgOUizSpdJSQrlBQs6T7q+ngc2gu0QAfr4CFGs4k9UWF1A+98vwDKCmx
oBiXQ0/KakA4HlGpvGtgFlKRrmFZi0dv9jb6kAF9qjp0+jRjJmHTW2g296BrPeXj8s2gowc1RqZR
qblEVGAxMQGMmZv2vCir5JJkQEnKsT7OI2Yjkov2VgHTsUEtaVOShJAu9F0OLXJw0jT2ev2OyW9x
hEhwJf3GvHgd2ShSDie9acsdPTyhM237rJM7vmMIU+yn6RuuM2sbKx2jgVxuC3BzlPrKpaiqcIax
ECryQzCmzsme7go/cE4Gd2jC2HgDt7507L5vk9x3gauBD+k8iY0S86SbIbcVXgKWJfC6uB7s+9bS
Y7K2AOAZQCS90j0ng/iXIH96yI3gOoj6rUFhdFtJWRyKzL5ZTbLF+1HyVVv9XeRwtbwtDNv1krsc
lIShjOwKj6m6Kef0WSleHtBq+1Q/F+PSsFU0gn2jg23we9O/tD2bDrtP4ix98Rxdg27tgC7mLT7k
C46l1SXzdk7MMhzH5J4AugOD6+DUISozEp5O/odWE12gdIzuXPWGbzQfM0KRE58wPUyxYzn+oclX
weVrfEztQim1db96kVAGuGwTLHVKA6d+quqyuageSKPfut4d+bNxiq3icWBosDM6SODobeEmIQKO
UMenUUK76pXmGUpsffnvQ9/8KI27nKi1HRs28gnzvL6ZcvelK9aNKIe8ydzSjbtmrxXm+zDM0Feq
YIhzTby3hr+e/cTrj1Op5bfszL19LtN3U/JUzwa0UlrdZ+GqMOu6U2GeDds7deh2LwQR7f2hyG7F
qK6dbvhUS82eC15ctM74MMYWK2XBUlm17Kgw1qj9kHC6mQocRXc7OmIvunGjpLnkyF/Jm80vNcP9
dgcgKuYRqhPtN0caUTSXfHk2WWqROlAf4fqwKHsyDFsn+ICUmRXw8j0XCKG4KFk6UkNX/ij0eny8
iSrhleH0mBoLWTFASh9vLT2S/zNr3+TAq30jxsc8T/2bwZmO+tr85k5qnO3RVw/YQhX3uf651sYV
jUt+gRf4qQKiWwYMLfB1UPgNy+ZRybjPVWU9gHY1bhMysDxrDi6JJW8sJJ+xaHwR1fnyI2aX9nzu
7DPu9x+KwPlBQpN6yFkWnUhnJgtpsOcH1LR7EfRprINSB0+5wghDThqLO7wlMWsm/4HBr/9Q9L3c
IXonPMWo2Tz3sZ0LIiIAp4Y13svIdXx81HnbXYAkvGrflBwF9yBrqh7GC3Qk3tSI85jXoahKSHr5
GGkQrb2S1N5gtqgGKRDyBHuZnv33MxXUGcyMcxEMN6Cz47UJcCagOolckFKMrXZ+iRa47RCa5tNz
PQTayfU4Zry96pxi142EIpja+pgzKL3/70PbsSevGSrwdfCvMGH7VDRk0ZCic65a9wvBBfBWZODW
0m5z1fXgOcNdOrkQdpsDC5lglw0KVXnfw3d/XIxCPdaJgdKUyUNVefnZ7dN7M50eZlDrsTEku1ot
X6pAuenXyId9+FW4LvFVmQ4Y2A7G+sQTE7kzEST5ZzdZTZxldHWFOHrudI/QKoCeyzHGkATqIsxG
rK2tlT/opnpoqLevrFy+s6LDkwJIry7bq6c8vnJWRjg4juTraNFsel6IXSliyIb53eatNpMGbBWD
WNX5xcl9V8vEWrryblOHwq5Kg5PGAZb6CDac4SFw8HvpORJv9pCIiNopmiZBLT0Cullhrq8eQX+F
9jtrE2TL5JFkMyMcKnk31Fjw59GCvpnAoupFdcBeS8qG2Vi4PnoZKr/SdugoXmHNnPRKEl0rE7Xn
4sA2QiINu4ljX2jTuTQyrDsJ1Vg/dd5+kidrZthmJtSfSRBSOjBl1klpKBv0S46CN1VYXOHluuuU
ZkdsZaLUBDbijD13bAfhOkHYb1R1XNcACVOAWej8QVpbhF4NQOGwN4pQ7z+8hXhkv6MWcSVJg4yc
ZST95RWMhXHiGt3yNIjawXBJHM66KywD+QbqZfDiXPViRM6CEPAQLEATArDG1gqXYWlYdrKiiU0N
O5+1kf2MPB40L2wqJKVr2T/BjLzFksVqnfE4BznLBt9IyYMA8bP270wck7MXXLA35JfGncBom+lB
dAnqeLh2Smt5ipIs0S7k8kxJfijHjxYMZJTrUPpsf/qyCmXsTTVeMfXFhS9uNcC2lwq3TqULOPQk
yEWJM13axeY3S7Jns8CI7WfcRZjnTomc4Wzwfa4waVDbKX8HiSYL220WwnZGgcoKzgvw7HAOCLvR
Bc0+qIiKhoMYKAQbr6kHZhWl1Aibbn3RiTAmU2YawtTmhf7vg49Gj2R41kqmTVaeI+4bg/k7jSWt
W9KeEaWhQZySEB/Krz4CuXQ6L9Tn4dICRGLW755ZIh9K47VVSCN8VzBQK4kKyRN47mRhZSwP7VWQ
0uJBkp7RfTPd1tpj6cy/BAwey5UfaslQ/lqe91InYFGSkeVyl0Q8/mYw9Ge2v/lJYyNAZRuQV2+Z
PiI5PaJWoe9HTyPFU+LrNwKV4E5nchC43ofU0kNaLCMenMWOqjd/I+/62iCP3Yvf6/8SaF1mDn95
rS0uDJnftnC3cMa395bX37cqPTRM4m3pH8YUpSJoqVfwslbIuwrBU/fWo21uwKGtHnHEglGOo21V
KL9Jlo8tjMtF2r4NY3BXITQNGZx8kIV3CPLhdYL1Fg4O4RZ4/OIF0uBLDvdoLxfnfQs5J7+Z+I91
YROu0Q81HmOD/cKMIEIfw+vrBMeqTLhJq5IQJ3zyTWCMRKX9gZjbZQnpRPzY+mGmY6YPjFNnhHFX
45/D6fHE8Jdq1Idh4+rJxS2xYKE0O/mz02MQKpKryIwjGLMHHWlTOGY8mqflLe2J9kq0ABqanlWQ
VwscmGgHgXTPjs/B5ejdxXXbTym4Gm3Cr70GAjW6plBZ87BLmlTG1FKHgsnBSGrFmdiLR1Orbypl
6UcszJ9ldqjVpQ6mDqzuy+Q7cBAg5TlkUukCSCxxcmk8dWt7rzxIHBiE7/3OYGBbFvMp0yqkKgtj
kVH20RXImwGIlFkwgO6/ERf7tHllZ53psYXucxa2Fgs5fWZp9hmsjf+0ijZs/OA3KXwbN5wRsqxc
ogAePeajEhy9bUbexLAI00HOo15gBWCIJI36rvAqB2h0cws/0eA4bniRUgGawqOoFXVAjKy+wULp
aiHufphp8VXpcxCz3XfPZI1zV+lnizDrkIS9LqSuDijmxsioxB85PITIk3eICzYB1EGzBkQSnyVW
bo5hzzGWe8JtcViQdKXn1HgugODa0TBoDPJpmMolnuFt7cu1ETA+zAYOYZtE65jnIfKRqz+upILX
LuGXsCsOJkHsUT+8Zzl5oI5cXkYF07rtxiuKE7DBOgS4Mk2BURFfuqNDFNHApOoRGc0pIIm5LSoj
yqyiPCBfyXYssR97OVtRMvgtOUfoPnWD9MRBRCuxRMr88m1EEbWG1qCu1LsiLqlolqMu6p96usWG
/T1ofXaodPU2pGZ96nKSHWaqobGlWXeYrZ+zdXlea9c7LVLloSyd85iOwRZN8YzEFiC3caUoMMNZ
qlcU0McF56mVW895bX43phecrdwg41qTh7lOYe4zFCzGr4KTMeSwZ8IEI9NxHFJIPTgGJAqiNxje
G8PlOci5vk/GhExGTycNjSzSUST9oQtUGksT4ZPrdj+89HaMUyqLel8+p4Vr3y7qwSYsNTZ15+jk
XRo6oIth99Vyr/n6eytvPN5zu5+0CACJv0d9+JOk85EpNykCiw4mhBOtWn+KebzJS/XJJgZTNp4M
2cKZMob8ajJegVubX6XOmJGn+4vfemU8W/q7kZvtTdo3h8QEooUMiOqbg99fLoh1OZLVjd6jrejc
AGVRObzrm1qZvOfdtMAM6TRMVlMyH5HygvioSkYxetIBSFneCunDO8ENi6sSJjzp5i6gAFwSZQrl
riXEi6DNlE2PhHdkKT0PiQA524JgOJnPhNfAQrZdehf528/5a9/pNB7vriZ8pCTWsSIsjiqnPdsA
ywSKO3QbuNssErYQrOahqfdvbWqw+wZZNPVwT5XDerTEn0shebLllrA2dg8DiSMyXW8ay3/D3TuE
3QDo2J0YR/VIH4SDwjwAEzwoSKLEPmPl1vS3zEI1vuSKpEtiJaQN4lMhvOLbI6gUXbCXzrM1t90J
e1oGCi4/+uv4kTrlobPzL99l1wNVm0TADOD/qL1lQ+AcW7v9cbS7tZrjnqg3ILraj1+QmWMkM9qJ
mq+U8HcbBAKk1FCaFB06kvILp+Nea0fQgUVwA2r8btT7p06mD6M6AxMcorIYftW40sgvgDGtLtZt
FHrSC7IDm6f7rGVItm3jI1eun4HJ3TyZLFXa3xH61NFYR9JMNSysJ9CxVkxi99/Es4xu3cjPle0/
Yax6Ke30B9QHjE8HZjESLC5JNiYED3gbzvjLLgZC8YLsiyR7SUqI/ZMM+zLLrk06fk4uZC9NAYwT
428w1E/KQ17QaOqr4bfddVJ/xdK4kfo8IOiuejegd+aV+Yxy+2uVuOdwMYSaNnxogfODz/ceVTpM
3FX/HVrnvUnVtzcsjzls+HQizLQbcf/DSyYVFDRxut7JXrsg01i/COmYd+ZkZmG2OCBbDVrrIVqn
mgQz8BS7foKa3VYxu9t3MeoIr4vmmhK34X7WlgkWzLqbCR0I10qwLu8QrHrqrulgL2VYWf3aPHiZ
s52lhCDq8Bl3bo+A1DW+qqwkZWmENp1nCN71trm3hLUpdfvxIDQxH0edOs+ybW+/dGlU5uLZ6JNj
gQsflyezoiLLT1ZRv22HVllEXpBT//ZkZDGH94lTGOBcUYNlz2RU5EgJWMMs7hNhHPXVLV7yBYlg
R8ggSZ8JFJ/upsBNwn7CunGAjbRBVp1pNj4hev06uXEfKBd/7ZCfrWX5oIVBJZI3j8JzX+2OeYSh
+ocCUioxRacGrOUtPovj6L/zLS9LHo+L+6wDbYog7EaC/jPGc0bJRfwTTOkMJTgEkcjRs08tHzn5
mDz6vn5mkfQ9VQPkCHhnzGkaRhBN+uaY7FelU3xr7nTNu4A4QyeHc+tGoFN5rgwlaEkqrGC6WrVH
dLSVkrZuyh7dCqfxNkAzqwzTruidXWJ1+F3/IelEfJHV1X1qNRTgXtzguj7Mk/6U+SgVkFaDsbPF
bekzrl9bphFtlbEskAyQDBCNRSqNsMiKp3YiAmBFSExLy+p39dgUS3MOwtUgRpWZU7Jj4PdZOHa/
q/vkGb8DhUZQ3uil99UTUckXHflVKv2gMx09SWXd1qZ739WzsdcN67I9WxvbKHatQ9gDFh+SPu05
2Y0lf6aJwATsCYFaUvuvo8fj0/XnkKHTTgTjuSvwrpT2+GCKTy91efiWAqW4v/xDEwUqkis3yDyL
JecTgDA9SoL5SWc52owMFxxN31sJkUIGMERAsSzCZ6V27LOujcluMRiap4JmN7LFB34eaMDYjBZz
vixgUbSUNAJ8iDTsxBmC9OG4QWDM5GVjh40L2AuebTY+jt7IX2BMHNjBgguvxUsF7ifu+wd4zuPB
8wKaD/nXSY0BvUE4h0UcrIvmZcOpmj3PWrZcMTmJPCJ6AFTpGljHtHv2HNRJZO1+LoCGj1wyF1Rd
cFkIJkr8DfZdOvJRXwZxrGsY2lL1l8E81I6p/1AvMpgpSbNDmszVIGbYLwIuQlUGsJwLdWACP24h
eWYpX/BQgx/qwkRCjFeQKZKkm0LOaXFBtwVdkHTkru4Q3mwaotU9k13BTJGbK4fvz+J4rVFEyfIi
DHCnCFz8gUBduIzQ6mqLdOs6H6wjapJ/YkbdRgB9PhNwyUx63nSLs1sZt3nv6bd2P4N+465kskrY
z0ARKtxpPxTebeO1f7ASrjTYxoH8AEhqwcxwM0c3xKRpR0FNG99ZEXnH/5r/Ei776kGUbHHMms2X
4Uws2wrosKRiCINU3hEgkSLpIGrgE2auINhWAIrPrh5SvIhoG428dTYBvO1pA8pNA3AKhAMHLzvx
pr92w8AUSJnPsmjHQ2BvMzgJ3Tnr2vlS4uJOkgXpeAsvkInIMefc2HWeeKJ4fVh75LLDgp6H0FwC
0xJCzQDGEYGDXBfO8fKiNWyvAXAdyaPfzrShAQFSEB0FKEL3QiZY68M6+/6Z2CPUA6r/m4aiY72J
EGcWVXFbUddZsMdU1lUv0n8XjlfElineWgO5ebmOxs2Q0dyWzV9au82NlZctj1I+4Fli+ie2LeY6
nzVT9+gtlQr1wTmUbtHfDfSn6WShrWvHe2dMiiN0DmrxTLxnaYl3eurc2B29apel5NQxmQydTKpI
Q5zzkpimeZiXNfj/p4gYcpRGxia3YnWA3vOAxf2kFnDimw6WeKKCs49Yy1dB0Q60lHgfNV1RtlYH
brwBLQFGshytxvuwfA6KWpgtS3DQiOdAAqPcCCTBpUFkXWC1j+CP7weNLAl0kmRqeP2dWWnTbSl6
Mk+62r1ZpSsOsNGSsO5YYm/xpcmMwmGhHQ6rimS9ZZI4JGV/6KXfXBKwHzt7cstodZ8LOWMGcC6u
n2ARLPNHsi+xRop72rkUnoPOhZaN5z4HhTKSOdwkwDCzjoBJF8GO1ev61ZvVaz3JzSB3TzCHHblw
G2f0CDki+WPAXbWb21eym6k0VNZEGsWhNDzUEIF5X2EHBDmEDh91f5bMwG548gKnbe7sLCHCU/9K
1ULC89p9iLSGfVfV7zWSuf1qbZcCS0U9eHDHFExq6jN63PSfsxc0UUuc31ZgZL3+lTTevexnsklq
BwI5zDZmZpYXs5P75Cn+N6crxFWsybuyluN57v1nV1ZRbY4DHI5HNNv8qzn4VpwoyHFA7q3jGhda
48bwQHoWRfktPBleX1Q0bUdYvV0Q3xBMJhnK08KulQA2cHTZkfBnqPIo1CcxPBXzwF8HbkFcpDyK
9bt2mgct40Q3Gmx1OYtsSLD+NALjyerkIFmsH7NgAPcNemP1jZNHPINloxkY1wdTr9tHuzeJ9zEB
TiS/TjAP4K34KwOszrH8nUwcT7zPTJU8OirmHwwMo9mgkc6CsF8HUEg5JG80G68AKnaWMTxOvndw
eS7QgfCTd8N17LtH181wTIJ1YD5uF8wsxEzjD+WdjSi7nKhI2IMHiXGv2Zr7uRrf/ZB/Z817oyN3
6JLg2x+DkYkRwc6OfrUQPe2k4aBLSt5Hw4wSkvf2UxHcIpQk5NRb/kDI4F07lEEGjtOPCG70dlSK
v6YB7j4v3/j2j9qsHiueUt1EFqqz8ZCYuIaOVTPGz4qj5eikYvblEW7nI7rNdN+mBCAoIHuJvUVY
DeqEGatnzE+uk57ZdO6UCkan8dlyKoeEkmnpEYpxQZuANjekiNnedWA5r3II3vpx9RlfK7LfNH8n
uvSG0+naadNLMmVeOC3Wp+2QnoMMOEaHW4aI4TGR1FtfPtIMJJhnewJe2MukhLEOVwlRgpoaIdKj
ljb/ccRDAXeUsZr48TcMlzuCdsC4VqfyFhoSeD8mNg5xxGCNkWVtL6/7rlX4WSkWZT7RbLc1a4Il
39Uk2ibz8ilt5z5NjX8VMJkm83/TRvCiGcaTb1Z3Q+A2sckSwbcKYm2k94bH1NjNnQY1LL3MbkBw
A8ha/OI4Y6d2bzAbKej/iz7AykkkCX6JWt1Olv6PlytkMoYlE6hWYbE7DBYIP5LOc9pwkGOJzup3
yqvmWBveE8UA+UjN2ZuoWzKWuEYF6ntKl13aGrFhw/InbQs5anVIyXbZQmVH00R5NGv7hudEAbJ4
V5Q4M3MJet66RxSZ7td3JJD/BGnCEMjDHt5t2KCnJavpMqFJR8u/y7ZInHYA0+qYlw7HAh0/zz0H
vZlVaN8pqysWJj6hB0SoF672vUg54p1mg+c3DyUrkuPiznO0VBD8ui0rsJlJ74yl3+MACEA8LNlP
oXeAYzPUYAnHrazre18tv52f0p876aOJ+EOCwLQYXOCpjqeEnYBjVPdkLSRV+uS14h7YUb9HtBuK
cT0P0v1ttwIxYSUaNTqvLsX1F8pRSk4XP2NzY/boxBvhfTfibsE81c/GZRmCd7zBYJmEyZU6PmYt
+SNBbRzQ3sdqdV7w6jIAa4hz1vAq5s0JjtK/BTU2tS5aCwQLaHoyOmoIVUI+lY6NYtnbl9izsPkg
hBlwePkeAq5M+7OyvIkhCBAek7DQnfvyPA6KSBSSqEYBixGUIshzW5ASOD1X3naSNcTvpR1lAYPi
P6RlN4OaQbibn5AGooJ/SL2P33DskeOYeEDBuhOtjEooPwngj5L5BIHJeOhTYYxHlO4MO6nAUptp
0UApiCxN4WpsQ+Aj2QH9/ytEuC7clh22wUVlaVA5mGE62ezckCkz8byEOtwaI02K9zFP617miMvo
Dz5kkD1rRLTtHDxCC8aoQ7B9ljF8H0z1VdvBazcn477S2ovZdzwst9uk85ksL8ZMlPGY4hsR/rUd
yfWYmHfjkCngtSC3cTr2U55v/yZC/+gRC4TULN0xZd2mwdyk46M5cqwhIrtkp834ZUVLHJ9Yu91q
P6Q2PxFzKtBy9cJo01ifMonKPyn/IHkx561Sbj9yEliUnhI3n2KxjQ1TlfyZ8gUX8VM96881dMec
OYLLIxPe0CveZfb59mcB9e5u0cCn9uC9qjb5AUzw2KIXgPQvTX4cfovhla+/HFD2PSDI6wHf0I2i
2unzg1b4OLIH7Ehrh4gyZ0+rkUdVoHVBJZzXKBzMs2/7XbS1fkdYYQPaMf3JTZVxXvyfXmhvlmt7
qKJm5uaWw3yfoBMmhbTnK7d3Nj6lYnq0MUwwiiVkpquLu5prjQlpvyuIX4+0mlGkL0bGsA07TvfV
mkBLymkfVBhBgjz55vAimwcHBtJL/4+N8EH4qzyUnS4iIeRhzJATuyO2dpeuq+lgB9Ham06K9MYD
PwfkmbdejFi94PLnrfZm3xHx9kfrijpcmgc9UfcZeThAohUIbKZfKitcOl0XGJbVh6y7FUeFZ2E+
JmlbvgQi/bSmPccT3KSsekEreWuCAghTXoxD1jFncXBiDRNryha+21r8qo1Yhe6FwARlMbYJonqk
iErL2QoHjC+Raar6ZDfOi6KtCQuJNJgn5gg5Zq9n/XOHGb3A7a0nKNnsEa3HMidlmHJFIh2p/3kZ
BD0eMPaLoSO67vNT2U0/dtcPcYAi2bVReC7VILjx58ds0OnFaKWjxKYZHewnzWG5wbDe7NLfxqse
KbAME4GNrVzWE+Rf5asR10ZNehfH5c5ESlRvU7HStZ8ru/iYbbRBM4tms8mXi4sxGc3RuCvVVAIZ
V2zL7INlGkhsM2TmrNdDm00MIzbTizsLPhcXDv2Qxf29Yf1Q4E8WNL5yLt99n2jXZbkAAeMKSLQ7
oSM0os59J46KQVtSawyTpiZmLpwgvvyZk4bm1KsIaSWIO0S8OO2gK46kbXN4tXp6MbvyXe+N52Ip
rgFiAFG6KnbJF+bSnSgGKZaWnnttHJ7Uqmx+3eDdj2zJ/WG5eEsSuV9tubJVel6KZoPzgPqbqJFs
xwgt7IYCF5XZqelmGXVwfbxQzjy+EfHTxLUFSKRGuDCWj6aePhIGQyGGELFZ7OTG0cwIa/2HIkeb
HcrP1FI317gNmVtSpYisjgE9ilBKntFK125KNffQpElzduozeWHmOUlbmlOKpqScQAQXTY7IfyTb
B++eKhrkLbXaz7nzwJBI7XB5nlrmbeuavi1zfYvcE7VlgV654D1sTSwgrU0L3BJ6A4rCi21BKtjs
qSYezYzgMklvjIoGlQgCADCOde5ErLjcUG+mfVNtT5J2RH7uYlrSaEAXxLn+yjOOv6PO1pAftzhh
tzZukJH0iMiM5H9snddu68jabV/oEGAOt5KoLOew7BvCkSxmFlORT/8Pqnef3mhsYEGwHJZtmaHq
m3OOuQl6L1QokZtxEh5ev2mXdsZe2RJyWZ91YWPRLt5yDqaq3vZ10qxx6jHmzj6gYT8mdnBPrqML
seAC6CISa9f5OSXMyIovdx00CVYAJ3bDyD6m81QKtUlMjplKtPBJqmU6DUzZ1uaNydB5V4LGhOAV
X1wXxbqDoZEzREmof7os3yqf/U3hsnB2dHqtG2heK81nP0XtEIU5UUN16RSwdrTmaNNLTWzAGGya
fPyaGfSdvYgKIHyqYtMODnvY4qdcMhYTdUwbdKuBAgR+4MGwdppXZAevkWoDs4TK58ADzdtg9MoN
dh1aGaRbp4w/psIGD0DNMXccHyuXaDkqKdHCqnlOq8cJ0+nKtCKm5imnbD+emoCpYavV91xZ8LjG
Xli3ur8yBe7y1pVO2AKLWyeMEtjWnzNqP8pWd8iJGGdI1nQdfHiNTg3IEHNOO09JUr9wfrO3ktxo
CwTGFD+VFHSqK7e2VynoDWSNkHtbs9HeywzuQGRM97mXMfQKAjIHOS7UyNqwa3qHQ4BakoEddum9
O8WM/VcYbm/jEGg200FYpSznzO6oUweDZYOGa+fBJU2KLlv8GEL/tKC4bY1Jg11RPFKXeWIC8jnP
/m80e/m64kAOndDyS+NIDIT6AWUGO2wJ5KeGL6/X+yMWzNegC+BZOwNehDJfjmxrM9sKqx92HV+8
oOPfJY3xmySS1HWF+Z4hSI/y8WcS9T7qQS5n2AN6RT1rMouLP/3xcs27a41fsLDNjQ9Vbm1H1E9Z
o0bxhRSEgWDOrTRbPGpRXN4mLu5dy5iZdS0O6lw+8pfpNx2hIN++cziV75eqhHuZZv3RTrOH1hnx
96ZUK/YeL/zwUTv5yZpuGQftyqn/UibGdoss3alB2WG4nX6QO8d442tqNQ3glE2TQSXFdS96wTzK
Qq4Kk9J7V4m5J5n0nrLw2hYpCRgjavQ9RL3XphhZvOJs50DofofgUcVatjP8+L2V9IcHjEl1fHTE
iVi8DbyPGq1zBUmPrLXbbUzf+A7qb1HMxZpJcHpq4fsxZlgYCkWBd1EGL3mJ3Rzs8pcmCVi4Dpza
imOSimuL7WkC/gkt24b3F+P6SzAlbYYRKmefRHvlafbB9LxjbcndA/BH1FmzvEZ59uUUsxM26y8j
w+eSBPseahN9ENEY5nQLYWRK/Q2JFdfpQdGwPSAHm2wIUm4aMaYr7Lf5Vjf/2KZFeE9HO6Ir+sNT
xsVMi2M3RSNkRVkQbSfF2HXGE5E7iJYOf2FZoF/OUH9r9lAGGpbnsXWySjJrk8vUj8kuDl/3q2n6
h66r9bXSv7lptqFgVYPfbQBADeDvlLkGQ+ou1G2PfLRp7PQ+q8iM+N6KZNe2JXqH/sIoVzi/iT3/
jrbpHlUZgNZ251NhpqhgeeJvUjj0zJ1d5pRedrbRxEjGSpPaKKTsTz9vmakQ21wjXKHADUFzj1yO
d0IbI27y84VvZCwi6EOkE78Fttptc/Y161pSkJyNM5Nfk3pXJpUG3JoV8jeKNG1y1ALDq56K7iwc
cQtGw92oxr/ojf4TIUBJlxVBbDtryTwNVRPEeFDTS+bIU2q/TCTEtHIYbr3RB3CMl3Rlz0d8BB8Q
Q38VCD3I1u46Kbn/Tzhou+ZSphQF6RV5BzxmfTUnmzkoNpWfT1tEAsBIpIbSqfg19IrMAEB9d2i4
iAMVwrTExq01uidtCG5o3NiYs/eCoD/vKo2hPPLqdipSjDoqP+isHvRMUMUzYFnID0gCr53pM3x2
3RA3+QU2a7LqPPxLZKn90MrEuPHb5GLiyN9RNPkeQ5Na15DGcp1bRuMSH6KoeF2Nyw6zMBhORyt+
kO5g+pyv+GrWbuGtRnBJB11VP6or7nVHFwdHm7dQ4zdK4B1rBmZpRT29Vj5J11jUG88vCWwO9W/R
N9RdVzitnXG85CBOYT0s5XXiyU0ZtJrPlEblD0Le25FD9ob8DGtj5wu7FuYtoJ3jzoEfHVPpjmV/
39Robhrlxnh/iWNnWegTbVtzZaipp3yWXbEBvzmvDS7t3IAHFsKFbqEoCgerQHtXJORkhzF5Lp2c
WlAaTslO2yuyxURW4nkOLQ61Ca82GDzGeTRWYg0OGVD6p5lUQJSF1bAggcbovuwUrdRGf65m8y6g
UWCF4/17srRfR0s4TeZhGayA+e4FOxLLh/Kd0GDgbQZucOtZBu9V4731ZuauTMMyHyVhZsHudk24
XpyR4uSWFli1qdGIDPHWeforgfCTj1hHdot20fyIsSpd+wzLNnTd0LHUiWWC0jEvWVQCLvFjY+yi
bHpg3b73U3GBhX1joSfMWQZW1GmeBn1iIgXRjTthRMiLv37uRz9D4EFnHjT2nDExRfZ1M4yV2en3
ZZyoEMbqq903E11o+b5l47khMPyt3ciGxN604PAn41jjBDuM6gJ7+SaaUmOPgox+WcwynEquKqMf
rOqpOS4Frf1MhEHDslLQE8WacBo2E4VbEJppgg0mf99Wzl0ukzfXGuARv0SGQO/g6ruyURmI4prv
bqUeMvHDagd7qqkWWyfAjaZ07oW0GWVazk9sxBaUvqNPkA37EzRaXQMrNlubTqo/gmrdlXE2gSMS
YlcvrcUm2Y83cUvjszXflp2gzs961guKRwTGx3gebsq0uclMkywXL0naMwjMk9ByExbQHmqH7DVM
hFjHZ936bRPJKc9sPgHVlBuMBSZl/oyjS+EXA/4ipyKg1db5iFc8G8uvXFLi6+dE3JmITMA2DKqb
Q6CrOGddnH/l2Rzcdt1ydd+YLjs0LHO8KCUBKtvOt1ZgweThup+2zykG+k1SzhLhkrUaI353pzr2
YWbREIPU9GaFBTA5+tUEqzv+oFal32DeGIEUxSCXnP6UD8O0G5GzuRrTw4KPbcX087ZvMJAWWbSN
7Oq4KGhe9bX8sxTXRj+gxoqZU4M53VAURLagQ7HS6a+53X/iPKyh+3SgLljRTxFAGY9gV2nMYT7o
tCpnpP7TBdcVJ7ClHGljNqEHehQOE17ovb7gL9aO0GZjw3nIYfIeFBtEVR8FRtq7SepGiNCGZ27c
08RXb10AZCtvob076e/cc2z1vHBh0RoPZoE+rQu8Ownp+Lm2nDCSlUCQ4SzINHzS5RK6Hh32Rapt
znaRa9vOphi6UNFLUjBEu34sAa1J7GT5tOtD8CP8PjmSKOPClpv4YfxJAAA0iuV/jHMg1t5jsoS6
WYaUx3R565+nXtM8mNb8gEd4Qa7+/VNcP7UZTjkwiENUudVxToPbNo2nrVx+JFt21THL/ZLWJ54u
7c4o3wU/V3XJW6ZFq+v/UEE1oKklqjZMYEiQt/l/HmIYEJaxGH3rcQmSay4f0E1CxSZXnuvXXl+N
68M/P9a/3vfX7/y/Puf6W/7z2f/rU67vkzj/SaIuL/y/Puf6M/zrO//XZ//1rf/18et/8c+3/q9P
/1/f4X+9D12Bn8c1OnfXaFSE/esHI2Nc7K/vxFGBre6fj5upT0bq+vz6Q9moiDOX0b9/setbRTEG
//ltyc6mLQjOv//g//X1f33pv36161P9+k3++v9HNRf769f/9WtOVghpBDivC0hjGOmeICA8UgRf
dmzfi1Q8g37ud4WJId3pcL+bIhtA3d352tTvSC28oJxTgZD7tF35GhCm954Q1VriGEKiXnq8fzMm
oGzgcR3NMsqPKXur2fbbdcIAM6H5apPNKJk4nB1rWMK9PplxQrYoLCdPdxxAhRQLsOtdTewV95Ze
sWqhq73r/V1md/a+KpEesCpjE1AKCx3/U7vko5rsY1Ti14IFw2jf+0k6ld2gIbyyoL4xpGCJNSa0
xYzxRo7Za9ayagCL/J2ZmnH2RvdQxXOHaz01tvE3JQ7WlmlNS9V464cmueadHfhhUFreK+Qptv+6
PHKXgVPtRb+qHbvjR7ygZvKAEvfA+GKb2g/jJ+4/BnNTdSsDuz0kQ5nuKIJi1JJXXwN6sNVPyR6g
JBLMMDQ3jjFuMcA4YcwJC2nsjkR1DQ8ULSrzx3hLcou1Std+upKTtiO0u7asfoTI0l1kDXDOl4fe
xQs5lIvtYoipkPWcvdEurohkJBPseHbYeSQYDYdkGN99JeHHb5sUP+3QumoJ7pNj9Fh3ZRL/9jgH
r0zVJkAb5mec5SBNKxQGmGerwGT87qp0XMf5e1AjUPUmygYyDZNR1tVrg2wixc9weoGgSXCsWz+3
fhTFyaLzqse5z2/yZPxFDxDPOfaUzQQ2jcWf8RVZuPq7Ed50o7/I6TYO3G6dJERBI2NcB1Z9Rwsg
gTwqyHfIo+k6Enc9VLF1WnnDWShaUJY6w1QiHVPgSnEm4c/BYKdanoeMzLCuB+9kGL8bW/st3Nqk
OEM7NR6OUMdTSAR0Vm+syNjZJLR4IWhDyBxz22AP1/sY0a1hOdzBH9r0bmUxA+LIMkwdg4sSXzqa
47FOn1IB/V/zcFs6DgP5MUNJxtBuYMNQKxEzxOO4ulFaPRButD/Bxh1olv6EeDuEtY2DOxGfRuWY
e0kp39oQNV9e9+zrmbrOPSPcwH/UEt/fjDgsw4ippOOxFRQ5QNxmBt1JfsVfT022+F8bc9N0bLmr
VGp7WLrsL/PAPGkZ/2uXypaex0V56dkmatleH4sXNsCvHSisgxe9ImeCK8KZsYrG+KatvXxTRgBO
dM26FwkLF3suyd4pSuo9kmQnp9gVCUJ/peBe1F0anLW6eAjGLtlCcCO9A2Milu9kxhShMUpj+t64
pUbp226dbk/EEViuC9PEiyLiJPRGMCqqQmhBX7HLtdcbvafYsCu0yxkiqFWt7KIM1jDMCfidZ5rb
Vw1TprCo5IunGHUp3XwhE8QrL79IwYLiEPhEtD3YADyEkV+sPTnt6yTRjkNgH2fWKuucItSqxlev
wSF7NQ9ZgfgwQSgOBT6wrscIgK7U71EMViLjlFWx/Wv43R5XAv3GmVme+HPyemgetQr4AnIqmI7o
Faln/Ontud147No37DcuU9zPGC6JduRk0dIZy5tpj4c2YIhCH+UTOvQrt+96ZSiubhhh+VqB8iu+
A4ZzRUbnQGrNZ8p26DYhGLmemPU4Gah/aCo1oz3Q7J1dHQqsTGuDHbKuq1NcvZmV/txjiuuaJS6L
sdmMWIJnQtsBRb7N+uR7AIILvVaXYdZP52mghbthqK67zjNO8pDxNFWGWUKDu9/fNqZ8bdsA0X0C
RKCjfFNf5lbrFJNSYeo7Sw0HNoDq4qiJi3nINSJaJzm44QBwzbgFNOvs5r740Lq8OrMhfXZd56Ef
a7YIDKFXcYgJJoe3wAnvxFicKF7jlpM594Nb46hReyvJkFd08h+oQ8EJ+2QomRvvHMembfJDj6Oj
UzOeX4ClVjXDoNXEk6zHLSwQJ6xVFWMcYjKU5/Oa0f3jEOQvZtTRNgLibtfQKO9SgUfU3HseGHFg
6cINN/YDBfNmvFeGfC7z/OzaOF8dNNFZjR+2d5e65owZFD1mBsfoFkW+GjSHnFXP7Chf5mM57YRG
b+WrtE6DMNEl1oBxLzVk/FZn4l3iWXAKtW1koY4NBhsOdVzajhZmhk3uphx/PMO9xSEeTwH+dIGI
zR/ipTbALdlU7qw5zF3s2yi67YEYY0G4tG5P7D/uo8C+43iAjGZrj1Lv906xneJW3Qi3ocEFswfl
qoqQob7NNJj/vcFWufHJyrdNxm3T1kJN8711Vr5osXgF1jDuEq9blRtvsl9Kc6RqV7I1CDiNgcGm
98p1nH0knW2Z2BOYOJJgDLI2jcFG+0Ga1CFRC3cqSu0XDcvBxMWPUVEy9Jb0ZHrcokff8+t57Q/2
HMZEiEwjO+DPbm4QdO8QG1eOrN96mftHr1841qxYOkoq3UQ90/a3G4i0w/oo/zCr+OZtqrYVN9IC
cwh7xoghPTkRxFvvUE/xbclou6lMRI8cwkFeahhwUCNMt4eC2G1ipFTkS+raCRkP8SGCUr+KGgwh
oL5wk4+Je49AZjnW82gGyAXp7BxE1/g7v2bS4caouDWhFGZ/zGFz3XNuyxzjqq7tsWhNDIPztWc6
7qEWI0KVon6tzB9gJH65Ftd5N/lWCPp7eyyesUaqVTo3Ou7n9mkyzCTs9nLy/ZM3jLByNXAQdoRJ
xi5+vKQ5y8l9IJpo0JQ+SdaDZ0nI9WJPBI31VmTb2MJ3ADdp1c4UzeK3apSDC252qADDORXjZ6nB
ClsDxWBuz9LKMo9OSQJi1BlffBWo2nE5PaK2ICwI93MWjITkzBTYtoxk0+jTfSbyc24/JS7WGSog
qWDW1yOSuRQRSgWEVYIj/odGUyUHJJV2S8Bbsct3KQwfrG4nFJFxTXVn5eX5gVLeHCnWeCW86EiB
PmS3BhEfJFZNy469M95iVbBWQYQIrCS0fMsFncI8peSzIq7uWfALNahd2dR2bSvDijnSuH0OObM6
ukoYsxgELKLFi8tyJNMhSg1xmDpls524/3JAIy+1tdhXro0/BL01dnpzH5jJH9N+Gdz0xewesWEz
Shuru4RCmDU0eGZUhvMWyeRsxvja44kJkKNYqs899emf0Anlij7Z8ZQGLKRjvD5iat6SYD5rvQUv
e5oT+GsY+Ipq40SYkxrBwFGVNATQrDqP3ntnmm9NNbzpMzEk18nxQQttj/qN+6phhckBvs0aBlN2
TQxXXzBZ5sa0JtaQDkYTsN0O3hbymKX2uoRlXcVdWM8n0NhBvgUg2O08U90zbHLYVedAzPPsJZ+J
SXI9ZGyK8G31KbyXzKLKoC4vbo6n2GwdwlJA7IWYy1VwP1SQR3J/PUdmRNMDaavhkyoISl9jl7qk
yT667sDYStEMlsEyQvft7acZ4Cehm9Y59gmFm/hBfhKjdbEv+DIcAoFR3lblyYwK4oIxQvHIEm/L
gU81OvPedcRMgWO3c47SiOtt2WPQwzZEw0scR/e9DPzTUFFI6AdZ+5HT7xX4Cf3xzrirO8fC5TIO
jy0yyS1rkENt+sMjwVVx51viYnC7rSjdYhY1jPgz9PanhsmIOtu8xQsDrYA6s2vN3N4YFuO16wMj
EH0PrIT2F6qIgxTn87UekZ5wwpF2p3EpSK3niiKzv572iTGcQPcxbCf+Sugs1S+aaw+vjc+B4vqv
tVLxpXQVO78MjT7W9fmADbi+95MASXnwqARdnjJsq+8BJFFcxh3kr/fVywewKphrjgyLzS5Prw8d
7r8NriWG5v//faAsJ+JqxoTa9/fnyaJpCQDodwYn3HaAz/vYZqmOx2X4NJhoEN5ypoOSzXR7LTe1
lipiUyQf0hioEM2bEducPt5e3wpU+cafSj/86/197R5pWMAw63h0hpXpC9QFO5zQPaivdsWL7A17
s1TH7Y3lo60Y/XXt6MwbY6/ZkPZgZ+xZyU2FCebULwm35ZmqPLSriDIwZoDczdlJknX37uu8ea9t
Eb2N2NCByVr+kZVl/FKOHfl5LQKPYbTbWKpsf/00lYWjoGNqRiLeB3HjEhgUwZbvFbHPpqk4qm3A
TCzjJjIch8BovEvM+DLUwHo89rbOsotegvelFkEyJaCuTHtyPMLi2vJHcaKAHoLlQXSFHVozC/ie
ZMcweu3jUp/6GLV/PXH1snusMXuRf8kK4pKLq6jy7NMYRflpjDG+9Fmt31lakm7KpL13DGHvG89o
nuPGfmkBy920yzORkU1rIt84Xz8IiBjggWR4xj3I3ndFLOAAKQR1pfunXKqB0lk/u20GGua8wXYf
ZI4bWbQogeCC2DkK1MRMmHde4IJyJL7G7tZzyfDXLlt+H1dKM39LkjaNmn+V653qjqSfxc4T+m7z
zqS/w9BqNeR7SNJOQOe4A7LgmJs6uO9ShsoEGGlCbzIP81iJ19xyuz1XwuJkudQF4lJsDpGmsvOc
sVfUGraP1/phoibePXCEje1wFxxKTvlGesNLJWDGiN57A4fubT3fnHbXp6WBk5tr5bEgwIMHiobT
PkOGoNUgPV6f4nsNdv00fFeJfI2XpmDdspBGKo29Q66MpzzJa3YdGDzbCHUh43gxqHkGd3ZrMrd/
0rGa8gO3v+RmKW6N7Ym+MOvhWuMqZN9v4o6YNZcreeMtD4WbyBvqWWG9e6Rcrh9wR+6NeGb4CCSK
k52g1Y6D2g1OPW0yMBt0WFqKCm2LfhgVdmBUzoUxs2wZynsz94lh1gVFtdc3xZjcyppULjUKN2nV
1PdJMvxUDlRSMOU+S0tLO4GQXDZgfgXM13zurUUcbihPK1l9XZhxOYdKpnc5VL2QvX19qmiDugko
3dkE5DJZ0wYlcpSIwqayyzDuBcEF7pOY7SChrHLB/bsw9OShKoaCP11Qf7JT/jCF0d2ZFvV1Uz5x
V2wgSPhFZt35wX0hq+zh+qCs1DlEPqJsS60xtdr18fqAglAfKQuqjz5iAGOPLRtvd+keSm7aySoZ
DIvhEmkWmxvUsXNKg4+XxdFhAhl4bvmFAOP6FJkG+sX06wgzTbEV8LomUnIlmzvGAxuNgOVzhP6O
DMZ+IgkHIse3KqegorFQKt3uy8Xk+2LklAqxmkJ2YFmjA3feGUtLqDOUBkenY+B8tdkeqG7eaVUO
4ypV5tlW9Z/s2ukRtP6Lr7DVVyQS74rRu89dIHOQQbAIiInlPVCly6wFyZ7RlHkabV1nxCKjgwtP
7hTREInOQiqpb+edEXMdLD3syfwhq08js/Gl19EPv/xjKcBjS9RxK5qT2+sDVLo3znh2mb2r3WNn
cVZDVLjf42s9KUWSEnNmAzDmfqpII7DQXzNp9g524HQXMn3sjqRyH3VogytLZbRkj11zqpcHvpx6
X/PVb+r4uQ78YOtoE4a4ZNSeiH3eeKxNV8NyUQ4Ssa0tPX+RQW0fE2mc5FR+tQOFyCSphbkhIq5Y
LLBsiWd1o+n1eM8F0txnTWcRdY3HtyJv7hX08g0CG1AwobUnn4HovHRwE0TXtzCWx+M8UE/aBemj
XhrxU9vmO1T3/hbqULliteC8TKI6sMWMTmYCk8KcCXGhL7OJdz28AwUiLWxq7VhUrjxzLai2wE+0
B1ZBpOQF9ot2yN6opOwfC4F6k6dpfrJLMVJD48KB1aT2VGqGsyefB1lMt7WnGodK3saPhuJ1jkdi
xh5HqlbEy/QLMr/THmXgwtCZdecEw5QtfMFJ1eG8vQGRaNNvYIyb9lFWtrq5lt1dH/SRxjsi9o+l
WapDUL8XbL8LPFt5UYMNhfq7b0c3gEnG6YWXBY8qh+4DrycDg6EnS0S1kkUkZIXj0L+Rtl7c42n7
HiuhrUlsxuSCC7ZgsXfMyoyI3fJQYRrydT29n8YCFAJD1FYzOMymWNwyT69O9NQdr++6PhCwhrNf
ZAZW7dE9Xx/ymWufMNw5vD5NYhlsC/ziOCcz/RhH9fO1QOrag3h9sBIsGmNF56GENH1ydGcOH2kD
pt1UMt9jApDuKnznO5ek1HpK80MsExbkRGqodnG7iwVeBt5JqsiSEECyackJfcqccIrQJHB9i6kO
K96YLPRSlakaTmA3sIItWGO2lC7JotDKMz80LHd+8JAjJ43NojkX+kPR1P2hV8Dsrh+cMlwSrhoI
5aLoUGo9M5K/vjkvV6OqTzso9TaobVt3b0bPzg6taqy9K11CX5j8WvCnAczhZNhkflqHBpyAu5zO
0cWCQs7UqkfG2KUP7OHM6pFTN4uME5D96NUYMN5Afnj2hixi5G5SExZL+ZhCAViBlxgPIqqz04Sr
fpU3XkHjFjI5Nw/1R3VOvcHGCwjR+sOFHDZk/6pSU4PCm3frzG5u4qncp2NkXWj7JK3e0KkCDsK+
tHP1n4es1QsWVubE5mAuL1pXABMgunQoI7YDGhsJgUNmL7EebSYyWicWQ+yLexb489A+B4Gf/mjz
FPYM/7Gpo+TabABxzVZnlQnvXtlNuhWWIDY+uLfQOGqwqgCSLcDid2MD/4V2exscyjQaO28grDcs
QwvWrIwkZbXldgTfjevRhBUNeoFObbZt2ejjZXawiVTyctXBEZusthtxlN3EmblnmfQ5xgWl5YQ1
xtX/E7KbYoceIliGzNnHhMUtjhmHHWB84jj+LiwDf9Gc7lGPPzir5Aq2u7mRXcTshOAmd9OdN7ny
kE4E5ceWPjHwf2z0iZX1Vn+Z9fZg+YXcjsFEKfWAP5W1pIFj8obxLopG6SJm9Dvf4Mys5vYsFbtT
C3s84timlVxy7dihdi5IN8QHQHtaqmDCxRFqudNza87pmf3rV4kIv7Vz+6imqjr4+uSdJ5OMSAn9
ebdwfluXAiuWqY/K0NR6JGK57ipWdW3FG4hJVly6R8Opvzgw34tqes20Gax80abnqt+42WdWy+jR
9u3gVDGEZdsrt/64zIotUz8qhpN9Wj+lZB9zETB1t3GtzfTfiOBQOp1PD7N/josiDdFvcDOXwVfS
s8DLJ+erL3ugDtQHDGljnyqTtlfLf25FzSXs1I6X2fK0EydsHg4APS0ChV2UkmvRO2rvkuZRy5Jj
rmNpAZmEAk4HU58N+8wDxo/nc2s0kbWj2+U7G/fJZD00eYKTGBPwuotd8CEtE615zrQw9bzk0nmm
v1UKP1RqWK+zV2BA7DvQxS6gj8Rk9Sv9e7O0d10MYagrfFSILv0uu/FDBGdyooCRM7Qt2tHDxqGv
2MRTSgz2jsiWl3h/pGt4ONtoSTVsTGGMss++EzOw8tgAVTYb/iyGIFQY2dqu6xsb3/eOBOs36tBD
5mL10UDZVTI4eB1/OZBDn4Bn9uNYP7lxe2A5BAQiY+4enzS3f/Ydn5loW6z6ovsQjh/yeruQ5QSJ
BmKVjKnwFs26fWho/CK6eDteshgOHJYyuWaEOdw1lC1H4tZvqopm4X23VL1rLiNj5focPnYyHdJS
qUPJz38eq/nctDo3YRaticbYpLKJueAXURZ2Bw+RcRWk/Qlg9pa1d3nnVyyMUnyAnQcsumY84xjF
9GR7eX0x7fIz0ZpzN479CQMEYzYtexJjPq5LF19XK7xq1cSAVMZg1nZWr52DVK+3gSrGUGT5fElt
rN2MueowBZdhV+ZFC8wjSIkKmk5MKT1sjliHAOOVYZWAdSq04KdZGuKBbxOSSR26kUyDzi2gqp5v
7DCZ2XcqyT8HTOvz4ELcxf+Hy2JbTlV8oEb4T6A/kEofCxYXcScfucrceCVewM5kapDdCqOdwN1r
b1XVfZGbxG0tbErZ4Pg31vI1gIvc1nvGnVGtzV6/2Cp1IQr0x4rYPVCdWc92g5p+B5VeRlm8+5hf
D77s3vAPJagU4kv9YceN+GEO8y62UKUil9cow2PHJBuZzUB3KvRPT0BMbJyMwLnUXhXemVXcghgs
knfTnp4ITzDaNeBAw4dL/c9as0GI2Iysqo7xrqfMx157nKLMW1GazP26xnmfJriF57Zd5bXa4Vkq
DXM/smQaadMKnW66s4UptnRgkIJN42ejkB5qA6/SODSrpkF+MvT5ztNBm9vdAt0puaNBdkr0ptsy
Enxj+RZzznNtX4QZryM2ECDmb2nTS4mnEJUZBjhKLQH3IcqwcZEi1vS7ITJuCid5TxfudEsRwAat
a4PmyVJk+q7baeZyO9+XtLaVA7dt+ntFqIKHnA7rsIgq/NS1DvBcz29MQXLKZVV23QYz+vA+Clra
gvxsZ+3bjDmY9jT1ziLj2JOOoXcjNKFCivqn7NtsZw5A7bihn4YF+lbE43tkFMbeHQBoCNxlLv1p
N/hqzHVRferD9I09+SudDK6zfv6RbKe0Bljicx5Vk39ScvBPY9J/p4K4HmNrsXE6hwINYa8Su/wN
dDqmuGp8Ybh76czcICjN6hjV04PKSXH7ilsaPpqsb9edlGEuieA0aEp6ADO80NnBNtor1ZK/pk4i
q+ru0pF9Y7c0bhhl/R5X1T2L+FdzJBFspSAi2ugc6/XZXKaPBtn/pnF+ErLLkOP7SxTdKDvFg1zv
55F9HNW4mynR2xAlDPM9gq7TIL9P2ddYOB+mzyRCa/U15WEk+FLc6Y3W/OmEdsfY6OL5kn2af0y8
lHaE+7QPMHtL84H1iLOXqtnCcjtinEtYCnZPbZCefYY8rOONJL4kjfM0RfGxSyD4pgHREdoQjoUs
sIR2gI3hsPP7oLe04l54PscJuGpvW3An4/hPyXpN7bhKpgIrGK3vDPchsVCd6f1qCZePJiiDjb/j
CnUQHo5lQQIW+77jEgLGS1YuvAQ63N0HA69j72OV9xxuRYnSplCY8Ucsx2Ffj08ZbBQI/Tbco4Hk
IrOS0rJPKd03TQrCKsOUjIvz2R4QayuvWszPRFYBU+5RK298TjMkUDKJ+kOAQ5eKmfHoFcE7/qVm
7UYgi33kaxQ78lNjdbYAnYEIhjZuVt95Z2a0ANPcYceM1VXPmZhY+d5Om3u7Dd7yvnlsUhLURYfm
UhKSHEr8toCiV7Ne79s5/+iFxXVPFHjqYvc2lus2Wm61UiD3ebDPvKDHTkxxXuwj/rHjdNjB7Rxp
cDiD2NDBn8ne/iW2bYQaNyUqbMPByMPYJ1ZvdSDTqRRcl7h8Dtiw69gd8JsbrLToA5NzgkHEy7+p
MF4nnhmaESw62R0cC0srGu9OJsUbqV1MHLI55OK9r6OPvB6t/2PvvJYjR9Is/Sptdb1eA8Ah16b7
IrSWDIq8gSWZTGit8fT7gVXTPdmjdu/XrDuLZASDEYDD4f7/53xnOXjt90wM4TzVBBK72EgJDSC4
oym2uDhAXhXOjyoj/5m1ZFMPT4MZf8uNqFmUOTrFMHT3qvosInQrhs2aT1FANtVcpQOwau4xeh8R
Z9ihXBiV8lMfFHdRaUQmBnqLBzs8UATYKx7UXEHXNyEPkclUZFjBCCPKZLLVJLBK9HwKt66tN5KH
3FEL4baqgPst6fARupMtc9X+REiZA2DQgFBnLFNqjUwYW3sm4BEkpTcaaCrbpZUm8oDKLzIJK7L8
cqkVNJ6i91bq3Sqi24wtDs1FnytbIcOXCq24Cz1LoB2Y9NqVwOJRiewy5lInM+Ap6/CLaWp3x2QB
qxvEoB9gGAgKcdcGjRbCkL0qzt3JRI4IyJ7LvsGHA7tyZfB3E3O8B2MBCLK2QXl68RJ0RQNnxKAX
2FPyVFV2iopOwg5Fcz/+aHP41j7RzDMyH7yTWxQA5aoI78LDTsQxNyuVhhycU4aD58VfxcdyWmxB
9vfzU8zwFa+FZs2yLHUgfe/HVAUH6RjQdSrne1kwPfomflon195K/CKLzCfQT4QfAQKanbCFR4ls
oPtepu8DS4QOpgDH9N3x2U4b0TsrhPaMopfbc7cEFoDImvq1qKkNZltExQkhtnWzbofomFRmtkJC
Uc00Td4U4VeEhsAbHTv5Iz6aBSkbBjE+81RHptpVwYmbxcyMOMk1i0aAPO3S9uNgI6nszsGsJa8Z
EUpF3p7Vxr5abfupMJ/R05zWdzXmZ+RKet08mz2qJDe01orBbiwHeRPYgE8Tn45cXeE3h7JwsfKw
ZJVoC7o5w6akfLWQODAWXtMuKsK8L5V0LnSs4HZTW+S2ofxADrJiiU2+QD0uatfuF57vY+EOqPza
YXPVMrU/2DroB8uz3/FbTKrfaJth98PnlWzkGGSLMlJfOru/YjlCyNNTXBpj6BCWdeinhXud6/Ua
dxyyKS2ZVyG5B+Sy+PM86pU1lFO89TqALPKKF4btfJrs2Zjiit046nsi7PYsWw6VJz7csN5ji1wa
ZIK5WfsDTUO+1c3gGwIeZUfgBYMk8ucYeP0t6bmUtdtiMyrYw+0uXht0yJAKs9BEXHYk+OkFAQ+S
YjK88jGfhexlCCmgCl3Diiodj0t25CwTFYwCAmpGaqx64+5FybOJ9yFW7jmCh3URJm8iYLdU6PYG
sP+uBhK+6UmxqdIXL0E4rrolwQoS/GLjSxzmJUg5fcjX0Jgr4jCwLJfkEyT1R0qeGBsBBEVWqz2o
ppVzsjZJ0gBf2qQYASLos3E5EFNgwKOvrFOnFgSMDE84vO6q7FBosmKjRBx7ZA0+4w20/HpnxZq/
E0L9FkfWNq4mpqFmIemxWzIo6QjMg3p8Hih3Jt14KzQqh9GI/NgAkpVOxM6unlJM7XTWmCNKd21S
OMRquCTH/KEWtIZVpf4xgoulsb9Vgvo8lKO5UCxvA7Zy2ONEf2M6XFWgayMxjMxXtAzs0D46eoNF
bMA7nUXZynQGGhEVqEota1dylE9ZZLyZNQOpDXr2na7jLArb2XkqavfeBS7aU2iYy0GZQwBV19pA
Z8Un0yeFSBATKkLYnYCiVnLhiuqUehAaTQsc3zhW7NtU78MpqAf4rst5hcVlaqxgSgAAYd6xUS5p
wgBjYfOt/LTIoEZA5m7z1vwpI4HGGIGAHeMYyKjukblygoP40rkl0SWEZimBHnFYB1wgJk3QrkW5
0XH1R1OeS6DVS6T8+5T0n7kpbTrGQYUtBHDB6MpLQVwfr+qzSRyVGtR7w1sgn6pOMKkrQCt9ggog
itiHzq33E628cjMF/qDjArFSqTl/WGrmH5Ewc6E/96RFkmf6XueOA3MKsWTv6t/1nBs+FWnEM5Pl
iZOshqekNNxdg46hjZpyrw2AUbUa+1gANBt3XbMAYGYujMpYRk6MjF4JFTroVPWxtfUZ80Gn0OW2
GhfRK4TIobuztNSg5tBgcJea+W6QQbsiEtWblz3ZWuhWsg0iyxl+uG4RFjYCDCN7mLQ2t5UyYXm5
rrcAMZZxPfMjP1+XbE6xe7GnczjjS09bBFn64qt1sylt+Da+HwOR1mkRDi+uIWBZIlehLbqQMEfb
xLk6bpQcInCjiWpe+pLSUMU2z+ia6BphrqXNt6Wzf2uJzskrcvCkexlENsGHynffG72dSeKzllvN
oWpjsn+wTLfEdK0kH5FUqUzOVIPM2lT5Rp8GTJtGmGbTIiRU82mNoMlq4ec5OzMroO08bofcpc3Q
lreEtIkYziTlFhS5qo+kk7VtQcKexthXfJgdjUNCL80LLFjmqkrdeIPj8u5L50aAsJwrgr+upc5O
BAHZBtBB59YbfQSCO1L0iVq99WxKTwxnKkvViEOxBjyE3qDijiCgKATdTBeW5BpR0lWeWhZ7gKGY
F4Z+zD1I49g6bZxezYvqQHoro20b9uCh86kIkdEmaszwXIqW6HmpHb7+cJewoC1Nnf0pAhAaPfmW
fQtXIi5cG9FDDkwOSAKTLyzx25CHYpUqLFqk1L9rBbGUDasiJgSXaMOtb4RvlIUvoDDAMGo1EfBK
UM4CS4MQMEI9ReLF00PKaL/95V/+9q8f/f/2PrPLFA6WpX9Jm+SSBWld/fU3zfjtL/kfP97++Otv
tmpLRbE1ttGKjndJs0we//gOdcrj2er/QjHRRRZ6innkF8XeAchxCgGSOgalf1q8/dEHqOgC41r6
rXFwBYU3bVQp6kpi1WRJMdMB+Bt0aCC7EnY00l25JQ3vZg2bvgnLcxvZ1qU2dT5kmeKxl5NMonXP
/8PnsH79HDpvX5WWqhtSVQyY/PY/fQ576MI8SUG9A29ZKXlbbbB1tzPNT9oL7NoQGK2eLTS68Nci
jF4gSCAzTqqjo1niVNius+ll/l5EvTj59sooM+8Qm8E9tO1hR5xBCiZCKZYY37CeYAC11U7cLTN1
T+qQwkD0a2vx338kw/mPH0lzHKlJjb2XJU3914/UcT/ACuIES8BmIQeWTnvCDoMeTrD33Fh5UTx9
3bF8JQ7IlwvYnyM7ruoKQzL+DLpirbYWU0MSndgVyF7Vz//4h9RfygJB+Cis+G7GtXP4+mcEQ3Gg
XF/h0ot7vT2DPKQIjNL+ado6zYssNyDzA2tqWxKIugSPWV/11SbLq3lZJfWlVAZvprOCn66m+IFM
lW2WZY07Wnnxc24xfihA0I0O+m2tNTml5jA4NSprp9gna+rrWytl0h+NGCFInJyNRNrbxNOfvr6L
jcbbfh3pf/nlKqi+roqPjE8feH79T9/+7SlL+N+/Tr/z9+f8+ht/OwYfZVZlP+v/9lnrz+z0Pfms
/vlJv7wyf/3Pd7f4Xn//5RvodNw8r81nOdw+K7oh/3Y1T8/8v33wL59fr/I05J9//e0DcHo9vZrH
DeO3Px+arn7HocJrM+z+PmNMf+PPJ0wf4q+/kSiD//E//aXP71XNhKL+bjm6JIPSJD8Ftg8vx85z
ekT5XdFVqTjS4HKkpi5/+0tKAJ//1990+btm2opFaAAuX9VyuJorgPDTQ3+8Ho8plGUVTeq//dsB
+HM6++PM/efTm2rpv05wloY9y9Sk6hg2L6nb8p8muLrNbZ1YcBQyif0pTcs5JGV1agYlfzTatUVk
+WNMOiwQ6CWDvCR+zhmunh0peON8ylOWuakgjfQ1NVZFYI5RiupY2sBcQiaMVZAG0x0URJxuxs+W
fgiVKFk0LsHGLGHZCAJdPbJWgZqbaNgN+2kRVWQrz/Sb2cqcWAwebs0C0TSlxxcjcUFRdA5M7hEI
gK40qxqOxhwGEhMvtQGBaRJLkjGlLWjh6eufqOyI3FGjdeULyOdSlESTjcmjWopatIfBuSj0fua1
YKuoOtpVGcnmdYrQX2hobfmzGIXY/y7NcDPG47AXKn0W1ffPqg2aSzTZuWaGWISozNvowWKomTm9
SSHFQdCMDgkpCKjewKqXWcys0Jfumus+3Ee2sWe965w1td2OdamvciIEoMbTGnPaybfS51uP6Eje
rWsdmZGwscJV6IKtV7sWJSE8VgNJO2zE9M8+r5aqY7KSbBUJt7QxQQ1GrygzzCWHb9bNIw1UvVWz
tVC94LkTGbLRzgV8FhdbGh4Kav+uXJpYBger2QtC6LM2f64a8xihEfRMi11aUEKEKZwTm4LDIAi4
C3sSHGKGj0GeNWVQHBiTotM0JVkw4Eux6xLXB+IPGuyEaFOUyfBUUhAJRdMssSzNR0nyJNF/5Zob
LcEvRbnQW/Ycip4FKCQxUHbZXVZ3zQK4lhOVtSC+8JtOJcVErWBS1pwR3Yeewr3KRn9NowxIdo2k
qi/0WZzc3KbbueBBZsLSH5BulGWmF+qsIpUVJWq/UH0DPL5tvUmPbq9ELAf7pSBQk1RFC2FEcAOH
PNc8QnCyeMEQXeQIjhUQhDFC9UjCa6WFhHv4UOnxlsX4NoCLXkTFt9TrAbYl5LSl2yrLLiI+Zk1+
Lovy7KD7gU29ECy9KsCTmWtvMiveoV092aWNOYDEWyGXmaGf/VxdxPGTohTr5Doa5OEGyaawCZv1
qNTRX6XLv6bdtGrjg68IwLUTuf/Jbd/LYUKG1WuAQ8vGfKVMvwcCRfaJDfJeLiWJFYoXHmj6L8pa
peKc0bPwbyChjnZdnOmrrs1MXYMBeDF6Gm3YMeJQ+2Gn3coNwkNvOLCguZC7gU15jbuWvNLOWQOb
Yx9AGribLMPW3dGN2bKGp4qH0sftH4pMdkbmTB3fPZXTFeGurLn7zVja20zCuephT7XhoeYzmRqF
cxAMbkGku/9t6h1lPYp6TgN6jPWgTCzCYeNELM8GQDrBBo3CZvpRgsa1aWgudNQFCod6Ub7ROFpl
I+dmiVfYWNmmAbHO3uQN7n1kkIXaHeygv04/TzTjrIrgOujONnfFytYwrw8rGYulhoiyjAAb8d+k
Ir8N/Dw1hLVm8up+8J2oRCDApJ3AOMn4Gf01zcrnLdgqLaRgrEGwAYrK1bT26QTgiEext+zRF5/J
UihU8i0NcECdu/aCYSu1dD6daWJAcEplm9V0OEJ3hASNxpLAkygyLuYuj/MN+u5jpHAyBv9Uu98r
lbFHDXH6Y5l3jBUwKX1Gxz/chtE3g5LtQCJyNBqv07s07RanWrX2cThDsNzooyQqI+CmuxWF8wkF
YTb6BMX1yVEa22JEXl446B6trXxvdawNxDdQWXuJHOse+tUC8iWxr+NMz7qV42CS09rnoKO+IsaN
RA1GoHaTUPVXeUd1ss2Sftkj6rTwAuiJeRB9u0Ths9Ypp1pjQUN7XLBwWagGl3fvfB0mjSp1BbPf
JGA4CZj6nK2HoWXETR3pJgF525iHahlc6VG8TUN5OuayR7ueXyz91g/OzICaH6dU21ZTQSPy76rr
rKVdrsNQniMVwrVukZdpn/IsOfqtuxn1s667u1H4V283OP5+yBhFlX4Y2+QyBNEVveoZVsR6LNnj
ovmwhne8nOxU5LwRa3PwTsQ8rcmi3eqtWOIcWCQVuZW1u2zTKXmW6U8sLWKaXeynMuzAC1Poo+vT
aOLI/+ck4LU77EPU150jBouRa5l8r1WSg/i2R5jTYkm/DCIVWzom4un7hooTO4ONKCVQlskESqmT
69EbMfZm8ZEb6mrQDg7eDMvAJcY2eHoYuRtR8h2XPv2gSKyBriO+6u5ez4GhnISzVUsRG8Xmoacd
6zgJFXziYyoKnPTh4mEnFAfYXP9hs8dHCX4yOu3sq94ziPqjE9GVpKh9Q1fSu1wNEHDQTNNosbY+
rrTGQUOpNY84c3ZuZB6cytpC2lhgoCPtg3q6RwnKKqDzMU9HNhkQWMdc410VJn0T0zkKxTxIk3mT
gx3nLwQIADQVS8dLLm5WHaqqf1Ky4YjVhorDvrW/jI929C4KSpR1/oZq8cK2odFeukzfIRFaRi7B
JvobQqxr5keXOsnfPJ08nI51RxzcKrwf0M/0FXPdTgexDiImGhGeFWulb5+VzAaHgCImK9iRMGRg
uiHngil6I82b/u2RryyH06mIpT2Kpa5y6vwfomaSRV7ZU7NJctB5P2JyYdGHziXTLcHMyrCs8BjZ
FWsgSAvuyM6YoiUVz4ySihErG7BvIFkC+q7p1hM5MXUaybTdtgOlExGJq4ZM1LaYJ0BlvYwMentc
RPSLYxYe9RnpPgQfGP0h6hmjrUCNm6tIlcsI/7M212xniwFn49Tq0SqYiGJ3NxjhumzsbaXKVbAx
oPEPXreaZmY0QRTJsUDwkTIbL6D24KDMpiOgIUVJE0rSVr9pE2Cz7VXmMLtovUcsGsjZnuE+nIfk
WmlluvRDb6VT3eqL+uvnvkmbufa2CQ0/MRylXE8pi9MoUKvPBuB+NVVbhLucRo59cJ0feUOqPGeB
+tl0acIET6EXOJ/Tm4ltNmAerqm3oTkr+r3z0w1VjGMlgnXoNrd0ICchcqJXKkRxcokkUr1ihA/j
VE9GzGvCK+6y+l4n9UPzxVVPgZ63H4Y5JVMCBVMdwitGOCoEElvNzPucxneSRpekzc/kRlHIuogk
X3c4z9pwuFpNcIuc6hbaxjusLAx8JzcfdrJ19jkGygBakup4h9ZcI5nCzeqvKbOvCmhiQxiQpqLs
JuRBklkbzynOpqRKReCUMD6TMEH0gKaOezwSfFPxHti5ocfCGmHoZYRzZ2p4SIfnEYKOSiYjwYpL
VRumYt26Gbtl47V3jFJ7x/QOtTpxl+nx0Wo/o+xIjBc1aG9FCFa1+0EDlhgYTr6yz1mLqAbWn9A4
+Fl9aCrWNQdNzrFLY/iD+FJpEr1jjep7A0j1IIrxmMXGocRvnKbxJUxrvGk6sR+ogfV+MStpUkwT
BCDueZf0W1HrBxJH1k6ESbgZN6iCQcktNAf8qAk2HZ8PnE0tnCEa3ylFv22HbGOTEi5Ma2OlTJ+D
QoHUu5HuYmRIiaS9lpF9iLRq6vc+qaacYtpw2Dpo+c91154xzn+a8FQG5DH0o57QfbUxvn3yI3/0
6WtRZxcd5zuxxMkRPxEuJ/2MBqlivvKe80n03GDVwfZWObRYUN0kXXgtxmhL4Qr5xLBSMv/gpilC
2G6LzelJBBwEVviCuVQScVYjthkoNFvJlGZjrJq2R1fDKhUJAgOyJnIAlM/Kl+JGV2uhJ5BWXO/Z
qmzcWlOaIqFvTV59AG5/Jy5HajA5dPPN8PyHnT3UwblDV9ZNscCk6M2csnlUpr1J0T4whcY8XBqT
nm1oT9ONMKmqh0sgIscPfFXTuI+y5jd68w3j8pv0lZdIj14RtYGArMhs806GuStj7WrV6avMkktr
fKP1SpyHd5tyXLwOE522Mx3kVo77bEjvWUvSd92hUYwaJiBhHC1Nc58eIMfnwe4jR3CIBI2K8M2N
h0fqnMPOPmhBfFHowUl/uBdJfsRJcCUMGTHWMWztE0frEXbJRdWbkz5S9LH7O1jBc6rBERYPxFJj
eS1epIy+wZd8b3IuNgQJfZkcEb6dssh7mu5c0/ucPoWjjHNDGLvpbaFp2ZneZ8vOQtTtUxF2V1a8
N4M4+548m+nXUqV5TL8WDe6jxl9riOo4hJzLTlmXsf4WO9HFYxC5rfmGROJFdvWNFfNrDtrOpsM9
JcijPaOZADKhaE5lVT+svn4EfnrBkc2KFfVtIa5mV98RmF4yqb6TcHF33Ivm9/tU9U9+uray5qkP
xhfNLk5kHVzG2H6rokNjhBt6QS+J6941lhGlW7OS/qjZAUZt9m1gxUm9DwLDa2ySKwmWOe3tu2W0
u8CK39EogY9aFp64FqWBVt4hqUE8INQB4blMg0KP3QeFxbfpNOLDfRp7slS1gl3MZdCDi6FZvLn+
Or0FwxKPVouPefk9gqukOjiZG3OygDw0u7mhoSCAFcIMzvXpMScGoEVnr4rbG9bgC1ammxwYWLl2
9uLuVuDLqKuPXDOPuJi3utHdfdN8S0T5bfRBhWiD9+ya8WtHKkkeBIdW9i9C7x59pe45szcLJIZb
HH23OgWNYCFo32NZnUjtxqkJA14cacdT10eBzxtvEnGnzn9UA+95+lCxX+xK9Zufe4fOvgE8vpSJ
9xzWoHWC5u5JgKzqHnUcgQO8fumcaDVamvaoOJHTSUYmOy/t7qIysvuxQu/8IUJ5nP6UOxqn3FMv
QGcxyYmHnjYn1Xmhg/wMPO1EOf0WQVOlRnnJau+WdMaxbLwJWfo1bCgA32uzOum9uNpldyMTmcD1
FeEXJy/FIMr7UXAVpTRu2Fa9TU/1/PEiDPFQBIK5ut/VlX+D139RNNRnVXcYopU5MNObPdp0u9z1
9JI1NT2a6cOpLmwdbLs+Ds55+mAqobfeZVqagmBUPlC6PrhJdDH+pnjX+RQz3DOZZBl6WK4ylL9U
eu7TCeh97xEX89yqb6qJ7jMx1rHH9g4Tat1a1FXF1YodUtUrQmB5X9I8WcxbvY+8litShJR7Y5ba
qbcYPcxiJoJhyByR8pJwgXYKo4EZlA52jwMK1P7VS8cH1PNboVZ327YOjM1tPbK4YvBNI4rW1qk0
6uew82/TFdXo7gVmZ5q9AQJhNbjLB2hV7t1RuGDi+KK13cv07gfQUC5sglGq5+lxf7TvXqK+9Hp2
MlLiKDhPubdU0DfbdfeS2kA3yQ23vPgU+c6DrsCFZuvd1sdNrVjLRPZ3XcL1ixhjYnixZb10emOJ
F4w0kEiQhEMGeVUsLL1b6ihlpqt01AidUdpbiNiGIJy90Otb/bOMneuYkwmy9FT3UgMaz/16IbPo
HXbqt64mT527g+zfVdU9pryERukFG3uKg2hWsV/1sP/0LtJ3W7mIon5M7wn0+BtyvfVUmbGtArOQ
e58+4zSyG+Qq0iFpmmsVYuusJjQbryKfs3vA22LDBN4vE3cU16dUcw4YiYu42FcM7ZAhjqnmUvXY
eevkqEPErSlKqcE0BtSX6ej6VncxnOQ1z5pH7ZTf9K6jaBR9fU/RZpyxEo5mZfESlOVRhfLuR68j
hR1uelitTfeo9GtN/KhCsq9ZmwcpG2zLO9lRdgmymPvlkH+ULH/IZ9tbtYMWLcvPFE43eQ8EiKIi
Eh+3dOfTArWv8Rq1+mKaUVOLTPLpCiATU9cpeUZ0mAb/AO+DZvk6Zj04DRqMn2vaIMuokBiunSfd
Zl2tDXvDfcH+r9XNyarFN8gCW9dT1tN/G3QfJPahxSSBoJWzFty3T3sq1hNwDLvONUHbDxD9rG2P
xrjWMowF3UaQJztNnUBGUdtccvJVHDxg7U9go8c8HYnvQmggjENdlftAPw+SLqhSE7RUc9/C77FM
AmdXqLxtiCE1S+Csr0/AaWdYF6azQk0EIWwENQ51oszFmlTYTUD/s02zvUMsrrSpGLXbRtHOWB42
08tx+S1qT1/oXXBSm6xk6bkmVH7d+8qlU2CO5a9yUniYcB/xObv5WqfsZOZvvv7UK2zr/fl0nAsk
dJ6/T8pgrZbeUnaUsxh1BuXG6WjVCqclJr3AIfPBKg8u/FHuUshPRprWeCmRyLhzG99oXNWACTV6
oM7T9JvMU16BtQacHSRQ26cKiv/TpBFXk2yGoJ20DBpKCuANrUAx562iWF9mstukQ8HC8zQdE3xG
a6XLNiZ6QtNwlxUO6qgSQOQQhEXuDpTkXEMvEDOZCvi74qebFhcviz/jIOrhaCTASoAWKlX7Itoe
ZWISwK0zaWZahzBqd/jtKEo1CgCFpHjXwsybhTpEPGCcgWITLUMlPuj7ZaPlR9KWUAKStEcOzT7J
CUMoQw8thWMlAFRImc8i1N169oRr91MdgajICpofFb85wRhXGCXFJgyde5N7eMtXLpbNuVsZcsGK
B9MUAe8gDBYhzOAFWmhvXkjjya26cxU1P9HvEru6rO2e/mzSYeHX2eYOGZygJgY5mXeESzR8oWjv
ASJILQu+DY55p/G9yZAs+s4xzigRqWRNOybaB6melNw61V2YonNBdZkKmzRi9tIiRa0M/Gju62i9
qvCnxxbB67c6HOU99GIydebWSCGv4uPqAxBgN1FerLF5LdroJVAMlEv1m43/9tg5LosL4x5G8CFy
NRGrMrSIQgZGlNg2dVWpLMeSomHq1OeOoIU0wiSI8pFQh4Q5Wi+WOphhpGfksg21uc8mCYAnKCRo
AoivytGoJWbk0AgXMoznRY+PoXN5UpRFr8aY3oMK54nQAFq6koqG33/oaQ5Hh8TcmVaQ0zpR8luv
w4QXYuPsQgJlHFFggKQCn4gBRY4HBAJe6LZoKoEqsP/Zdd6mdDTiFCkojD7UklDn7I1RsizN+nun
Nw+0V2uwHOwv2YbO1IfZZfmcpJjpxtvPI9xeM7T9TyC2rbnQnJYqLbIdP7PnAacayOZdMx2EhEVx
UqvhRw18eq4X+boyCEUBG0igjB7/YFSa2FbcVcH9S8Omhj1g/FmqRH31FdGGb6kaAYfUKzmTttg1
Lb6OJCFirKf8VyF7NtroGACymtnQx/8QFPz/Xur/0EtVDRqL/3Uf9fg9/t4F/76P+vULf/RQpfG7
o5oUxQ2aqJpUdNqhf/RQpfY7nX8covQvpTqJN/7soArnd3qV3F91xUAKOX319xaqUK3fp+f+P/RN
p9/+RRYiJXIK01ZVJPAsHP9ZTuHRILM8tGCTwtxnNZJlT8KO242cWO9DZ6dPRWO056wz9l8PBlE5
kz0XdaIH4viPf1K3Eow1MwVzKjCl/v3RaPrKt2Nzh3x/3FiVchpCpCahGQligbNTU4zrOjO6V6XU
acEWdFq+vo0L1ttppHKJsJV6Mn1ESCLpX/2oA3/fjGJRVtHp352rP9vKv6hk7Ols/npAbMUwFcSX
U8NaxzP5qxgjYzKRUqAsigrx8Psw2Ict7JWyQoEaV2ZNe4R/YHFSChyia6GXcOlb2k6dzLpdV4fn
MUIUESIh6sL2JQOtPrOt8LNApomYI1mCKiqYm4D41Q7o1y7+pkfiERJoiedcuQ91hcDewWCQ/iwq
L5zF5YRYGZwrKRxtHMF4yVG11uO4dUIyaXtvSglXjStRPK+iLuJDl7PdYQ5axRF1FnoRrC+XQQln
RwOx7xAjRMA2Rca2R8WTT0mTJDFQ9Urm9DpBnsXNvmdNtDEoIJKFnlTc9XCQBMRz9Rq9AJa3aE1c
tFdF8wSnbMQfhbqGJb1DBRRuQHTIkbJ1PlwTnUBG1x4WYQCFwCdh2uWD17q7VDPxbtXcmGnQlqqW
HQBu2zMRMOh8OtRJowvcvtSCoAOu4zwFbeGSN8GbrIy+ZFduRwtVeD8aoIow4wL60nhBFP1VJ0wl
h6fM3RuPsi5YOhmBezZd8UFnlhi77HsYnSmX7LBgsyIyohG56jnLGInGcArdYUfk1DLU2LrVab8K
IgCDmbpoJLquKH4GPxTPErfxNyxa0lRlXg9LFwBtuvMMTOFCxVE5NM3WStx7HuN+6ZtyYzc26xjW
FnnspnPMcOpcpVvFMjscF609ooa1PlT4YmKkUAViPGaw2OO8VI1HB9BvVpTZiMuWRRJyPW7gbDMU
DeASXMouxl+XG1gXbI3YMwjja6SKyAbHdBkKMFe5AxW96L1ladPDYT5Y4tzrt6rL30v1KJ27tYaM
S5wNBaEkOxOAhFRjN3CFTzLBJ5LrCKuxkBQDoJ9QfUZtNCkf0C9IOdcYCX2TWxtCStEFljfHc1GG
1akzNdCPmjXZEshYXetZDgtBIyuYCCtib/R93pBcZ4Hg4goC2E83+S3wyW6Nqq0uhxWonjOB4dHV
6opjxfJrQaImUDSyxed5Fy5TU2/fiil2FuGcPtjJgtCDY9gBu2PrZUAEmKUq0mNDpdWfjhDlxzPl
A6zo+Tgs1Eqe9VHtab/EP6htJEDXYJFXmUttgQhtz7npknsn5NNxsMtNqrHnidLih5WgBi+6AIGD
LJ7awWeYOXt8OAc1J+DBdopmodQMo5ELXWrYU+2qI6iGBpfvXzuQ5LPRgJ7ZWyDBGUwtxorYcKKF
kuWUsfJVxdonqF8t1gKqH+8HRSXhrTWQ2REMEtXRA0W2P2/YFUcGL8wNPlhm7FfncaHsshyZqm6w
U8ey7vXKThPi1EgaQRbEUgKi23loZwe9rGgRWqO9EY3yrPpkafGmCKTo7k0fnj3LzleGWeNedrSZ
a4mdh1MvEtgqhB6RlZ6D94jQ3MyAi1sGOwfIs31EHEpfaB8AUGE3KT+RjaUzo1GOJVWfjp4Ur+Xt
CLrTERdzuWPSnAeq65O6531XC+nsSq3DaJGw25TGNSXTYVYS4DXHVIIDM8xlsiwSMOnSyN191Xju
XnH0dKO26TEOgQdmvQKsyvj7o2YqUfGDupt9PdlJU5iCfaCQ+DBmpLvGGEEYfjhT4yI7kMiXHYzp
K1MP9aVnIOpRZPUGHi8lZI01uxeEDvlgdDgs/b3E/LBy4Iu0wBq8mvuUl5fsDkdIddNXXggjgXkO
Mhkouq8f/eMfDPzUN4S5zjp0dEBRT3YQ1McRm5FnatqTUjHds2npd1/fYmjJlqPrK+iJeLQovUcG
oGXh26nE+lpoT1mVlEeA9e9f37EQFzed6G0NS9NT3VYEVfQutHEADauWNBSzhU+LqRqGfNYi0LAk
zaLpq398q06k66DS2DIK7B+sH+ZSmOUeKk5M56m4l7BHOEAuXJksnXtZZXza/4e981iOXNmy7Bf5
M4dyANMIIHRQBGVyAksmk9Ba4+trgbeqX7XVoKznPbg0Y5K8FAE4jth77Sj8wAppvgLXSfwJoeDV
IJsQVzeQAJm5zQHcDMS7mMjyMVru5gg2boJ+J1dO9UZY8TsRKOU3NjULHQwDki89JkQuKgfnaZJW
udPjmrjtQhUXWYJSxJOG0IU7xQN/CwOuT90vMgamTsu/u1H+QRozvuZlFPnEaVanZAowD2T9ibCd
ao8yOL0V5A6blfEHP6V9cRTzgRRSxcHMDTYonCujHVY35pp/wzQQF4tYwqqvX/J50J+jwIVim1Tl
k2jYbkA6Xq5hIWh1bR1nJf4NB/zLnVvUvQ++xX7qXFqGWIv1j4jvOiEPcKrphdOw/pg+VzOwZuT9
12wnb0W53KawSo/E5JJfl4g/EOb/NJMLeTOe7V03rkb1DryaTsT1XqFUXZvZHgZWizQiy/lLBSGg
6lg9pMRu1W1S/h7mnjEl0NndRIoA0Qt6cGJ1pvvEw1nvou73dhy2f3gx5XrNIjCNmZzaoPBhOTsk
VU05g5zQvHPMu9Kqsj0x4gnxkLz8/KE0QZbq1FjiZBqA3bIFjl2FiWjTT1K75sKqdjCmnIexd9DJ
B3m670TaeNhiYk9k+nLLtcTxwg9HFcvDks/RztIjHf4+tcoYV99RSk8oYRZ70VsWVqOnTyP0/Wkm
+HRpc+2E7hQKqJ0dQdcZpzyIzVNWNtU27ce3vBW/Wvb08D0GsyJvNya7FrE8HpBLS0F4i3RmJYa6
YuJ4GdF3PYfVRCqSJwvR3FVVd1dPtK3J9G052YswKIHKHtd5vyK5co4yW1fjOfoTtp24L1UcwRZi
Q+USE4jjtnqtRlZb5AFxiIQn0ZAZhkURvS7EPMI71pUZSqvz5NLElyQg8KPrUkey1KTsFct68cfa
7LAajvejzMSe4KgsGFjGx3F8V5jlE11eeuizL2dx2v1gtuwrQoeiAhCoPurLk4YKBLAF2HwW6DtY
Dv3dnKdvzkDGh7Lqe/J10droaA1G+24hKRV2m/O7q1RzKFN09SO68AxN3ibpGlIkwnjNFBScxo+T
zuWhmVX/HI7YR1s3vbk8Qt0gJyEzzzgbchg2QBPu88mdd63BlTqr2rmDvtPb+XnJgqdQ4NW1lLUe
iQz9J4qz0jHfU3gop8CJ4seuCN50y+29n+I5NBp5//NmyJAZNFV4zMxPMt6wRpmz/txJB5VfEoND
caBC8cK9VflKwA7I0dFqp7n0C9PsfkwuZB6iVCL/cRe1ECgRWBCBFbX92Vj04WmwMhA0o/MrnFes
ahX0Tz9vVjqm48RnvMgIM4zcvAN1+2QM6i3RhfEQWqR7gnHvQFHH8BOn7iG3zfopw7Dryymr/cbM
xxsCTGsW3SNhRZucbBKgFQSRFRzWdyqpPs1IbN2Mrw0kKVtR3hNmwRrvlAgdYxkZ6Y/l+sZAErUj
1TRkwcuThDYsOXBBjxCukCW1TgULtGeEG2bDGb30XWbaGBaxyzbQtt9D/kJnS5VyS6kQvkca0gqT
Ic/x56OCPXOsu/OTM2XTA26I95/PUlVu7ntBzR1KAjSwJli7oRrKu0Ck5V1c79KwgI6yvmMGEt8n
l/MAmOIqQSpcBSzda+73ZZRc9fUffv61CQj8wx7FZ9Wmxh4XRhNF9X99vtLQ4f/z/j+fU65M0FHT
/Z/P+efDP//nf38NtsmNFlXy/PNP5EbqZ8eBe5BQeDXdD46ONz/vmkZGlGBKwBu6E0Lmq/XDP58T
JUuPwWT9GnPFPf7z1T23LRN+YhPXX1LiNJubcL64sNa1zc+/5YtV3q1QgZ8PdE8Wi+mH2gBEka2e
fMI+LomeFg8/bwTM7s1klNFxLGBwhE73khdW8hTHgJjX94ZUN56deV+jE52Ih71iWByea4vJPlYJ
CE0xlaJt3+JYsU2R4Xa2HPPx5z0NwspWDMGI5JUPmpzfR1WYLmE/vIu6f34quk0a0z5NfCsq0ay7
cqcwj3QC51MPT069DDfQHYjV0NtoJI5Mtr6duBpKUA2b1O3wfbn5x0+Ga2M8lb0JS46TB7QZ6Y86
frtK64Esys9BB2OUsUSy5J2ttR/SCq80/FC89fdpUSbSsYjgIABZ+H2xsnaO+juv2dBkxbDCacGj
9gHuRN1kMYJB2mrc9ugELO9NGeBQBbA/UDRAFR1Bt/BTSjsNyMxJjkPJFA6jgmCdXx9rlM+bXsxA
+tDrdZNusHJn2Fz0gL8xUEAwLnCYixmaS3RfxM9DGRp+wjh3W1eoB5NFvrtJ+91nRAqNfQC0uL6k
1tBx5JrTxm7Ds03NsEHg/ZQ5uMSKnCMh7NhV4PY4cEaPjb74wMSV37DMtGJEvcMon9gqyK698dSB
jDu+2bn8YiLxaca1n/TkIcy6huF4CllgOH7V97vZkMEFAd5edA0phsRn+tGcniJDy+nY48tMB7gL
g550N0izjY0qeRkjj2SsAOoQrNvUmXwgV79/Sh9tQZKoy/YlzbIPB3b2ZkhGFM0MkFMliAgImwSr
HVLyynpbUAZsBYVu37PrqKt1wp0ud/b0lU3iHafjtZ4ZEQXLBxR6X1qRP8J+3LraL6OQeC3nTfyA
wYzQI6ciM7j50Oy53Tc5opZ0+cuw/q+Ihy/FilRr2Q/H5b2l9X9x8ew6PH6bzi1fgrj5FVYRflpj
QvPXD2AdiC9Q/c0KUZO7lN+bqDHuVAQfMgeJ7RH7fcwdtrtBsWqwp3o9Vf0R8c/G6KePgIiuMCSu
1dDtQyLNPeHMJ63mDukiFpdDU/+l4kdJb1/477aETFYsFK697N9xZL6nkXauQwgWYTSfu7QDqmxF
SBM1km8sKno5cgoU5oOL1GU/sKvOdKvbygBhbNMV9wusBbeQn2FXfoDYILytXs3zUBj9RYVviVsp
pI9gg+MejeQzBpuenpjIXmvZc+0O55G25twzbdjlPfqzOA6I5Ss7y9fs6BvmDLlXBabOlSZW9eiZ
pvov066VJVBSmXZF7VeJ/Uuq+Ioxna2macMSmBVPxrTfuf0NmF/xlqP40wys3VrwBQvzPZ77h6at
J4bPaBNzPNEWkhGmVtVMtoGA2syvWgd4rRYqNPh76ewQwpZG93qPl8CW4Owdhzspb+Wn3lHeVkhd
WgSXpL89yJkwKFPndZIaTLtUv3KVfmt1cxIVISS6KqGJYKfYxC1TuBIDCFDrvxgWRpiwjKbEHpT5
n0rCGJ/rnRpszLuFt1CM+FmCWHWR91n6ICU+dTgN1LnftUsiJaruWxYcIkc3H6s+8/E5ECwUURrP
TSFOdZC9RPUCpsp2/LinzKUd3JppqG9nITLfSXu4rHPz3CRmdhZGd78Ulc4EQFyzDpmkCPT6zebv
bSwJ+pg58KoS64aZRerOxHSW4m/M1NfM7ac4Bbc1ozTPWiI0qqSuZEC1l9w49HlxP7d0PzM7cwCS
6mKV4hzXsOIlMngvdmCR2j0gX/azaFeqbycEwBK51FtZq1O4k4Juh8YrXoKNZgaTjy9QcC9rJk9X
954zemS01PCb5Rim41ztK9t+TcsmehrNbVyaH64FdGYsnAgwuHlvdywm8thhcIiuTEJlf2zWmOdF
tLe0WAqKlIk0S8/MBR9u0hJ1OZLubDwhTAeqr2cXGjX4YkUDpDhpot0EwdHKbxnKgjd3aC/9xGPD
GdWrzKynwWX62OeEvKxJ4hHj2u1UjKhvJzhIK5s3NA0dgXBY73T3wWKQPUDG8lAHZpSSbL+zpvqu
k4XRyWKAE9SdpxTsj65Zz1YlaJCT8jaPeuxlPYPMfCzeumTaGDWJim6JRmVecKcrvSJwAO5R7ASn
Svpsf95FIs5FTlyTY9UTgoQepVoR3zF6+MDSg46zHgqAbihsHdFC+Gp6drMFWyoAB4/r8nJsueUH
2MQt8o5NO/KMXFIX34bBn5b0KXQLbGlVlPmTeEUZH55GjcW1EOO9tOrnFJwamuJUMXpbXpGjpRPk
Cdt2i51GeHQjHXJ3Wx4ftXYsQse6moqeYWZH3YflsEU0ocHeofxQVPhLZHpQUfQjIncvGYklgRiI
/19jtEXlz4hatCeo6kzXKnlLlHpZo61zLuXdBGKAIExmJKZLWh6MAhS/6jpZdsSCsn0GH/TGBNdG
XktP06A12IQGmzGmhDzd+87YLFpHa1zfL277UrpIUTUHrbAMug2Ji6Qc9AcUgdMhKvDZCFse5xpf
Qpc2H4iVPw0cX1uH1Bmg6zkWAafcacQQShApcAIdPPdphLyYWB6o1g+tmp86PQnxYeqPCdTOLUpH
ebZHD3yqQd5OgQW6zl0El/ZzTuJC0g3QRnF+9PJJQoA8ZAlRq9BoRSTTXQlPOlK8Sj3beNSF0V0+
Ypw1wStKo4r8BbbSpSNu2c3Fa4estUwUhDw5vdk2+cPjUr8VgsibAQtamcbP0NWKXdwr8yibN1Og
pihim22jSVmQqk8mrhsBq/lsKv74RpKegmG82dNYHyLX2hysvmnusvV/zPRww/yDlE1i9ZA8MP7C
irAzwNzgoAKrQSc01LHcyx5TJ8zIFy1hg5rP5i9L0ghw4wW1hU9s1dxiGNxl9XBIKvmYBauNxIDL
MDvVZ69bzBJ1enSQTSaAF9oZ9a5q/QtgVgvSvDvK3Iz2au3yYQVc+6a91YP0mYGK7TidhyJ0AQUk
X6PkRK0a7REN64urA5OClSuQR4PiIgPA3mkCSmGj2B4o59jgWXucoEfP4TpVQTqYua95TKNvc8aT
n/QQux/kltjbwEDIMJg94sOYHKJU4xG07GrkSh7P8IeB/buUzEwK9MjM+t0G/TXqeGW4Lx3RtRuc
XWt8QTd1X67TQDB29RVhMv1KSUa+AqX+rVT0x5ih3GjnUi0fotAe27nRtxh93+yBprJatH3ZRxiU
qP5jdBlI7hsSC8mP7SP1h86AEL9zGUEJEy6Wn9rBYjMZX5UQCanHbYbbAGkCVz+HSFVuAlP+aqFG
d7n2QQTShH4Jq3wDNCNpyDA2e6WgyKTmoRiSK5HIcgcz+pmRNnNojvos0v3ccf+kqvo9OM2jwQLK
tZ1tiqSUwvpgZiz3nYrSIKtfimmlbi9M75KS2WI7ud/MjoElI6c+s6wGM3qyijI9mcVH4+K3YwuN
JiSsknvCV/fVwLNC0qF65kLjYU9RCabDZGaZpvcOolw0xSBD5P2cM/RZ+FXqyXhjxcg2icyCAQK8
VyqbbcxOb9l6Z0p8L6FyvJYRYcoMyFsczmhNh6dmp4bhh+1AnxpYPNZWqqSbgv41P9pm2HGAddym
eCpMkVw1bSrO1RAfTGoyv9DtfgeTcBN/KdXM13qI/o5O2T2SH1+NpuO3LflWYby+QnEOuaG+1GYQ
+XW8/mafk/vaxOvoSG8bDg5/auB1gpoBAaH3n1EpCVsyrHhr0gp0az8VrQuCstDvbMGkwClRGer1
SaaInaGZAnNoIJgNFaGvzA6Lzv3NuIJ44IwRvilvbWJyvWajcYyZRG4kxVFKP8DurMa7Apxkmbvl
3GQp0mAYLjlybB5cfbTLRXApYbXikYlSz5g5uyTUi1gnX2dMAf65jYURkfkNFXyrbweKSKRU00xX
eJmDhJRkgF0M22I4c/0xL434VGbRqeA0F0HXn5oKPDuA0tyTC4eHja4iFmuMVMnmrASvR6g0Cgs4
n26Dat4Zrj/Xr61LNobMejfQRJhi8ICptG9Z/cJd+jKXVIBidgofnHe9z6zupWPkQ/poeNRd+1Mf
g+fKrh10+SNZK9yrTpG3XjCZN2IltKuW54DL9KNRhoPfrISrKpMQ/SN5W6z0MTOX4NCYIbKKwv4M
Z/clw+vpWatYL92bMWkmRSous6SuRT0JL+V5Tm2ogEFrQydM3lFnL3CnZlIjVhFVXMXdRsvdbBuR
lp4Hzd88tu7IRv5srdJ40Etl0FcTBjOVE4tYpqgDGmCPcLPAjZ9jIMM+O2Ugjco9jNargXPzDv+/
Fxn1t1vw3AHi5kVDvg/Jqd5oHBV6HC5HbawfbXmpazR+lVPHO0suz2DcuRvSEHRF+CUskniisYZE
aPypGlhrdHLVUfsck+R31S2fy4CqyF1qyKRD8oumEoo8IMVKqR5PAJkpuSFKnqZUWAWzjEV0b/TY
n0at+Sy2Z0/p1rSdXWnsm3L4jViAgaaCE1cr5G20S5YpjaOuabHXYc7G+ASzwwT/vm3oaAC/Ztci
JmLLkgbLRjm4p583A88wwpJDbMAzJr/6ZLhOt1uSVx75whMj7WCSa08jrtZNwcbTdnq1H0tJImcf
3sNQe19g6WC/Sfe2uXz2QJFVQrKXTE9x1n2AsDjXoyNPOWofRnW7tgp/JUO6s0UFSi3lF2Dt+qeY
22uSz+LYLOR4Y+Ldib5FPztnu4hgJcKM84M7gfOLbWM5xqzvFpPF7BQg3Zq8vpm5LQIuEeCkTBbc
8H2OJjCybSUO4IeAAa6ALOyKes+bcSifXMPeOQE28N6RX4wJDiYjn02hdy+hNvE0lqyF7cnaym59
mTrhcezeO3R3PNkZH1jacpWaVW2FUGhKGzRG5t5WGs2jg+9pyX0q0fooxfiWso5yTX6HMTc/DAJ2
tk5SvKTsd0z2Dvuoy81j0GB+KNvmNA7DThlt7DvVOvo2o/dmQqm0qPu2SKKHOGKb52bZoaf9o0Mk
dnk0xttgsp2dCpCh8ojc87Ys43fB0q2nJ/fHcPxq7DVsJkn9sAIa6K6O4JL1eYqgd1829H15XOLa
0dVDgWUqszkpxhxvj1QJLjI6jJb+fddHKLSq0mXfyJUVBOU5HAyeC1g5NiLHi4cud6k0sqS1gVCw
6o+yFokJAK/XYozgxASdgf63cevQY1Hg0axZB7ILNBhTTYyEvP7ojVBtrKmLPYffedGye4J2SHIG
2eC5NqsYu9kxWNQ3fR3gNhf8nD2iuNTlSEmdu6hNJi+azAJsl4Y4O6fxH5bULwh/8xUu+YXze0Pa
W/Ebhdomvh/HssHzgQ6Fh6lioEAh6wy+FP2hAmzuGQsG8awen7Q1ayE91lCMz43IiJPDc0Z7w19z
aDQvYFDmsZFnkkWIx3Zw7tOhhmazNUZCda0i+R2nPFSetLB9jelMsdiHs9dLhgkhG8kLIMiBZwXG
SvVOmLYHgvwlGqh0gSI1DdEgdcjTuca3FIeAMSuMuY21vCMOMLddpCWnjuWCmpBNEFx+llr/R41W
44X650iG9SGriSh3YhNEYU/kUDm2v9HDxQcgYGcOkw8rINeukqgwq+IcTLTuWa1Wj2rJk41EshOP
xBfHydEof4yLxuBzpMlQOVgnMucSBA7QgUiLR5UCVCmUiCMi9HeK6eGaoFzBzN66E0EROcOXaUKU
JNMKZLg77EtbQohPSeNSQ+bNQ6YAH8xwtAPjztVdsiEJQI+y8qYXYUa0RPfLnSBlGrmrTjKkjJUh
6FkdD36WA0SIUWpj3zoMWluS8jhASnVZW6gqjN7LlvMwvZj4+ByXRE9SHGDqDtWB1yY8FQnTEwut
phWz6mypN0gZ7090tsmWIQw+eYlUmSEvUdxjfEmo12ktVhHs2B+MnyzC2bC3Oj6wFsAf4Dvsymkn
GFGuktR6LK56CMU8SpKnudWQ2DuWr9inHYCwvKZtkkPlzT5jaBBoT3mIzTPb9T6+0gs/hjHuTx56
tJ4AvLeyr9mwEV0dFN5gaYRdVekVp/XFRJkxWO1bTStSUcmXNmMaXeV44pZVIvxiuH6Zw0WvDMaY
Bos45EC5cUpKfPirOdIaKP6Irp4pKsTOGJyBaROlKs7mfSOSbyI5b0Kk85NRpbs86kCJ2YS44NvY
ERIR+4FwF874rvRBqyE1M1a9EzUpE7/tkPfQVfOhu5JEg+pcmRvp0h8vqh45P4dwK92AWLvu7ITB
fAgHQgTm4a0vagwtbrAXEuRf2/3NRg2I/YBUemL56YqbAp5BLiNmUJq4TUBel5MSQ2mNaHlLHUdg
GyjfFUa9tRKT8PiByXYGmrIknW3AZ+PxiHN2PZtGaptWf8zoG9lXhK1vOuKMllQcGrs+Q/b0M4n/
AY3eszFlGOOnlMWAcrchwXLe6ML3s6xkh+Y1ITbgrBLtaE1LtacVYNiqEVc29iwDFooDwcInFln0
SUDBZa4a/BVJcYey5hy5QhzCxKZ1RoozY4h7LicTjQiLek8fFUv3NDmbiX0zlDESmZc8JRVHYhuS
3hlZ7U6zbJOMOvUBWwwQp6Hzcq/GnIHw+UwirKtMFs+vDt4lXx/Bsld0q9gv2Z6aC1vYHpmz7ez1
inG/Zee8cK6j9nBa7Y1R/qpK69gmBVu4TP8eUS2XlKEe45N02/SgVjJlurvUMfMrIxbjkI7a/RAX
RH2nAKPBskLfxsS/zVnRWXn4NS0gqJbUOYzkwWzqqQR5KUJQbuZHSqPhox+XXixYJOMyyqs2JQKU
EQRWzu9ihjyxzKbaRFxxW6nN51Qfcp/YOq4Nw/rKs2w3xUyRWChKfYkPefrYYIq+IIT0TRV0eyPX
UMMR3bUBn5becZd99cZyAl7AMn4KaQMqizI07en/bC3YEyhlsuulDFPpOQjT+zFhJjphmsRbCaRl
FMzlhPbXYCLKBDHxOPQaXyN/kCPzQVOkafRgLJwYvKRuWkiDcs5Cx0DgXRmEKS5dde7lDfkTuj+T
eOemPVUDT5mmYqWN5uphUkARgSJr3GrVvh6tTaFCmpC44UmA2msFfirUXDwam5LZQl4rBU9KPGQk
O/cd4KhU4i8I1MOAPt6eZOr1NXPNBFQI5T6ZEOOMr6RJ3zCl1yYWkEXyrQ0LMSHzh/Ywts0jCcVt
TDBQWtA7IGNAWcg5vqHTyxJG18aQvJZopwtSO8QChiMjQIkXKn60RHXQBLbVFrDL1pqj6ikQwGQz
sKABy6g5QE4uB/09CMvbhHbIAL7iZ7r93KMdp4T/aJeQEMbYZYLSLycmSOBbjl1KhBMeeO5tZRO/
aIW/kzW1N9ZfwBUCFZAqYN7RHsUU71wWWmTVtBl/4oCWSKf6N3txTeANko0xgDrAFFhOWkbaQLrs
uh5AB9w9WiP3fZmO2ZR81zVUTbcY9x1KggogI89lOiNVJLCvU6JM46SkI0ow54H3LfpJHHPRnSG5
b/p20A7EBlOxhhmmsqHAdRy0e6ODBx5F5q/QcCg+dX2Xp59GqoH6aJsHA+Ptprczk8eQS7sLmBK2
21k09fPY145XtL+tWf9l9u+qTLi4OwSBRA/S8zsGZIg8v9Wz1LEXsycQCXVjMNRXd/loKa+8fJDu
XkM1pzH7OgST/VXpq6MSKLiKe9B12dNgVL8LFHOCnDaOH1DfUqt3jd3Tg2sS49ScPpBowvYRcQRR
ZwXjD7fdNdR96ZBNHggeNIYDOSi6AVDZrlAXZNqrIS52FY/7WDEgcazuW6P0dGs9ORKVtIchAJww
KDcWAPewIR97kWCH6AnWJbTTRliShuRg08RttUH+zqfsaQVMH3SA4rpkFge+wPGpbCYIA+6RW3ms
QSioiAu4kfvEzdunCPitl01GTYPKSx7qJXFVxMFSB9Y8BE8Oc3Suj4ElChqSPnYGFpoPbZYjawgY
qDgq2Aomj9IZvqDfQ0+mVvbTe7LQ4n25TPuU5AfQqaYXpXe5vlSezhldlsvHZPN8akyAANkmQ07h
FRZlho2I3BPFGliWg4sSJgQisMx2+4aShVrKKuJ9W/Aoc7IUSmS/yyh8NnlYL8RdLx94gnNv5jf0
dPSqm9kCgNIXzi7Mi3mDVOWxGaDSZciNM1Ky+rTxG6MvT+TsrY19bXEHa9YWECjf8SUdB7aS6XDT
rOJFVzVGbpzxdncxBhQtcZ1mJ8yC700bZ3e1rZ4SvdlFGgVdOLrlzoxYWPxpl7Hd2TTxmxJ02IG2
9KJlCfs//O5BR1Ade5ik5WyXNvBEld8k4TG2DPezlbWbwUU3HNj6R03WaFQl886ako6KMrrOZEcz
atNrSpuKx8+mPQnL+CGI6Mypq+PsBjjsJis/uxbPRya4l1aQL+VWUK9ohDwBqAsGO6x/z5koYhy7
31eieIyRfu5FtVjH1UOTBwhciaO6RXFNN8OAyxhQL6qoONrpiES9W1a815qKos2nsoxXgaF16HTm
ZloOFJGaD7HDCR3FN/IHAJ1tqUjO68b9PFFvLulY3ABtXfqBAbvmiLfaYcETseffTj09SNzgz0nH
zmfPtmWLgkU2Q0qmKkgFFo/LlgznDo08Cxj+cxEvYRk81RBkkiYsj66gACsaOOW6/jGnyMBnczWo
TojLRhdPc9U+iKV+0rWQBZZh/mnZNeg57Gm3ms9aOd1yq0ItA6i0cHoeBW7/0c80mQFAqjhHHNZZ
f5qgfbYN83WGO+izmPMtHXh6TstFD48UsPIgWBDNmOv1VmPVIGRN7h1PQRLFoCJ1j0u0XEKN5EJ9
yjo/xxNZsEYBIep8Bow91dolzpXF3InRgwpiojZ44kUTt9BKeE5A62wB1XrD7D6nGrnSqaj3nZGu
kXQ2OHiPygelIUMVs6h57iGbEpUmgbiTp641EkKMCzZkMVzdUwW+bGVUR1WhgkricvDiwSFndJxG
disgaWoXDlHVj88J2PRSD7epZnX70Cj/ToYDSq6HyuaAnE4b/c5stkvTdD5r5RwvMoCTmVESL1Xu
oOA0XswelD6W/0OCt3bTJPSzffjAMoPQX40C3+4WZLVWe86T7Eu4TrY1wrW31CDukeixCcNmh6r4
E+hy2OGAAKrFAzkd9WmPQ8yb6+ZzNccj4OyJuuy9mDV2EFj9qRu6PzNSuE0TEChlJorjooNAVs/6
u6GGfaaHo5+W9DiKACV+GK3ZrWfN9LMVFHjz3MhIT5nUL0Ng07FDP9dzA56tKBbqRVYBekOeUWR9
NZb7yEz0MUtwt7UWSOYi2Tl6zyoJ7wf6ZPEPEPT/W6v+F2sVa9X/Ztf5H4jKJ1i1v6uy+fvf3VU/
X/OPuwqy7b+kq9uOo1zI767E2vOPu4qH+L/wP1hSuZYjJfk5/8dfpf0Ljw+fjHbRIXbdkcBX/5NQ
qf1LU8rQ+BBvUVUb2v+L08r8wbj+m8DLj4XBa/3mLqBKZSGg/b+dRXkaW3XcCAhLy4K4yNoOINNd
bio2IcIvbdLRXOZLO9VUlOVrgB/Bj09OuZxbx/SgCnCDW4dagObAmFMakP7JgmlDC5VOLPDx0tMF
Y7EPG0W7nH0XYuJ/UVvbaKg9xo0wmie1ozeD36bYs9vmgSGVTwkjwSQVW0hEEOgyC3uQtTX61WnD
t4qZQzHLgXy508b0VlMujiB58oYMNW2TVuQCTThS7YAcGWZrm0hYzCxhJTWfCL/vZuHw3JeMMMMB
TtSfRDnU4mC5RpuZeYzBMWcGbUFe7sxb4+iPBjkkRWEdkszesXlBzJNd1h+mrjE0BcJfrO46QIxq
OXjQNPkOf0grRBrRAQdzdjPEpXgy90NhPuIDeFdZ+VS4SNACTg+TAX83Fg/r/0v01tZus4+BsNpa
/nbYPRSUV6mrPYbBcFXzZwe3bJVyFFPPpvUO7NOmsF9mTkfj1gni+FixS8ABa9IEkyGiLyXDijLC
qGHeDCjkWXSotYXAyOBZpkaxrxtqNPa2oBXRBFkTSj6XrXVtkrrCq+v0D11IJiGS4TxwvAR4zQJ1
ilEjZD2mu+/rszSui0vE6mYzj9Wvtv8s5WfKX0po2QXvMpuAGyX2Vq0hksZt/cllhdUIIwoSdZZb
5oG50cPQFQ/zfFv/aX1p1i+cB5OtgbnXWhQF/DDCYBDRqmNXh18qsWCOt+/r5w8CxZ4p3lNAkhYR
OhFMZJHUuF95TRcZ+M66fhcO6gMY/XOQ+fyQSjcP8zhgxFHbWN4yeFPlTXLtrS/EPMGw4osliyYA
H9vi2Y2tvSH1vZpslrLReb1P9NUwQGKC3audyeUwtjUz+31sW8f1iukFXfDENYz6px/ZE6hdzeZ0
SlaMHO+7R9V8rd++Kay9QG2l8ahXLYUVA+L1eg+bYguqBrY1VxhasYbxAt2YzYYB9WOIPzdPrUMJ
bqHToDEkw7Xuiw9zyS/MZw79ZD9rcXSe6w5EIp5+lkRcE2kd7nhwMmWYXgHD++v1MaN+RV8I4HQH
K9DvO0jWcFTpm85hxiuPP4N8nWgDmufE2nuf58u2sNROdfllwe2xMbrpysG1AyVEOt3kZw6/a4HX
G3aCxZJ9/S3dAOJcit+GV219RWPqqVo39iNGz5HDo8ZkP+uk4HLHoCJkoq0AGyJcZF4x4Iji0Bgc
+5gJhYohv7iR8KcKLFJoHgyNextRPzcHC36uH4cQ3uJpILKhJ4qIJfNVKXIDTfEnd7neY0DSJdQv
7v265NZW/Fm4dni3XHL2MDcDlT3L73MAhi0K7+Z0OOZ2fmkgaFJUsEymQXIWzO/0WeU6d4f/ms4u
2QZkzaWU9XlifwR9hfchty5Je+Bk/mqDIdpxIF+Um6OrLud9XoI87YPIy9xcMTC1P1zCWTelHTGC
AUBo6Fnska1ccJU2DCkCgrrYrmcs53f4E1GlOsxRonUqzNbRwzTEG7onjXYmICZJd5CkOJ110Ovx
c1iMY6VlEP7Xzw0ISthAqn2OAaJFJtgLiRpkp4/ztdWhbeUaKSVObXkWKa9skvX/YO88thxHsi37
RagFAwxqSgVQu1YTrPAQ0Frj63uD8aoyMipfZve8JxHupDudAAET956zz7kQgBUYDaky0JFt8fl1
TmPgl4rxgFryLmdsWklT8/qG8rVQI2ODLmublSn5TiPxPeBPUCxwkLf32Rro1dSM49T4iNlsiYys
lKHPf5gQ6pDvaOdUDJGnGJB9VP+dLm2+0UPADg0935h+57ro2E2aJZl3xGLYbZuDBiFNO6rDd6RM
5AYW0Y4kzR+kRGDX0TUFXoji9Sne9MwcPtNG1XddkCObJhItbqggOBMjMArzr2Km9U3O++vUM6cF
GPEGI9fIe1jUcQZ/bXR2JSEwZSi9giZWCo2tSNKvWS32mQ51N/ffSqycYDdPKkH0Fk14ZDt+Fe8V
bf4Hjv5tlv6vWVyzDbEgsNl6/TaLK5HhyEAO4JGQCsMsZmdcrKwCziSjyZxTgKXJbvWfgezZ+/mo
NsQ/vQVjAcL//h4oWoGMF9riC2c58yvLX6dPZqVdUrjCkW7mlIjnKAp0pQ37h3lkmY+Zv1L/S1J+
W+bRsbHoirJXQHpyhu33RRriJc60e6UkbkEJx5chvS9JtFoZMETXOuz2yim+a65CDh39Qv3asMNf
BmhuWyuu7iyqe2bSo5axwENJd/kjsOegIz/1KohlVguIvplalkExmBXk/+kSSbRdhvLlRElaAgLh
m1rmj0lvPxnyE5HHWn1tU3sfMtqOXPdSmoQ91hgM9hRlPgZGJTRrG6vn9xnoYFvt5tbaE9iMWiM4
EjK7JdEEGK3p2YCcl+9pZhxV+0skFucKe8qREHuNUhe5kUO+wkm179PPYe5B6X4GOtPf0mEiZcEE
3zyIh2FZdDEdoI/BtyW45QywWFisbXFjOTt28kPBHXtbKgjlUOuHYDQvTjPgF3J26bwlresUKKM3
0ghDIupccodJCEBNk6Q/BvgYRGpi4/JiBGnF6DJr7IlwmM4tjc3OoCQN42zjTNbT0HJp2fGPKMhb
ktsoFAJ3lTPiPhZSVWpyajRWjczGUYZ1EYc1h1KzOkC76jN+L2fKYP1n4cWwmw2JBp9NlsG0yfE3
zlspPwvIWoptUG2x/+GK/XNmw8+Vr7nQBfAWY+ORv3nqMR5RciKOyx18IIQ5LtCiD0sG9HTL2wmV
6POXfcFf2PjFX90glsocakgIWJah/vkGUUHIdgHByTCfYWMRUxMmxsqyJYX65EOV+j3G36UkvAmY
NpbJDxkHpEGWu75+//fvxfgzYeHnwVuqDVUIkbIm7d+49Ig1ZW5HZuGOPZqdZbnBSnRKyjvQKeup
C3ZVxJRos0owD0qESQgsAl5xvaXHnmESMZjQ6Jen92RTwBjdO8W3KWfNO+wGSCe3qzL8Whu6aw60
eMrE9RHTptalQgqHlQFTTk2h67UV0qtHc1+1BltbWz8H9Mi57RTN2pksqhrmBmKZ132YoWA13Ib7
ZB4Wqckqp8xr5sGRa0Qfq0eijpfFc4DktecQltX235+yv/j4pKoywOqOYMOkyd/GWBSmvjLVBqeM
UWDk+l6WeJmlbCsWtEGQbZcVoGgeiPbanOayuDPRRCuD+Q80CLmMo38eZ//8Pgg2+HWcrbRgzCrB
R5fM1EEIG5K24QYZ2wL7oR4/B0Og2fy6jGk5NbrlBtQYVWwFjMU97dstnQja+0A9+bw6VNr1/FEk
p6yB1Wleo/FszjhHms9xGKhBH0rzM2cCtJF/VWXjVi2YWWhgfp1tC4bS5WB7Yqt6LuHO6F7+/pz/
BgL5eZmi1bbYJlssH8Vvx0p+qhb2alFg7CIr2Gc4DUtvCAg/d4JVX74ylAzp57xEozH4+W4XvKlh
v5F4QlXSltr6k8HVcrIt5LDbEnqMpbfMhV0A/5f3PmhyN9prwuLc5q2SKF8mmt94gJE6r0tQV8sf
ThTroumQXG3pTqTj/MNB/tVA5LCZpIEmHAJ4fguPGRykPbJj8ubCX3Z54yRhzyIjbJcNJlMKUUgE
ygKdgNubZ9vQyY6a8WkT2ZyEn1j7MWyJFvrCg1qnJ1wHVCIZXrmhb7dNSSk0OC671jRptna2Lycg
Vr21U+EgyGY/2lRleRYo9G4q/+m2WSgxv12uxHOY9FAclgbCEsvR/xLxA1ksygdj5LaJ088GTOkk
9wRzwP6gdx2EkLIX2Dc7TjDey5zD/dwZ32nTXGXGXixmGoUo7ZfZRiP5utfTU8WgsEyUBZG980Cf
tcp2f/+R3IbiP99jy5s2DdYzZDKp9nJQv77pFNdtHTS8aebaZVs9KoQHmQYyZUSqTBUTYUJYyjcz
tXT6laWVnHSRb1XHukD938r0Mshor9AbH+M3Whz7sTPP9pX7M3oGYcn4xOKH3W2MspQxowPjtIy4
S/1kSMIzwQkvy+01zYKCPTNAvjVbBlKSwvJZ9wgZ2ix3pRoaa7Lkdy0XaSB4jBb4VDRvywj492dE
++9RhzNCvVm1JGMgmU1/PiMpo0KiZ2nhLmdh2YItW6FlYDGEhlDuU6HrHa0iNlEDw0FdazTsCQ5d
lmAcolq8D/HzMuLYYU4ql7nu2Cf/w1tcBoP/+tAs05a6brMUtn+7j4yyRNQkeIvlaN62gMzExKF9
LuP0su8vOYvLvnMagYREAMWWtTH7fN04juNHxUd4K8EYTD2skpRpvWxMGei3Jjmcf/9eb1f9n98r
g7hq0TwVhq5CWPrz6Zw5c70/c1fo+MRa/aFoOjTqLCNrNrcssAa0g5o6oM5b+hdbHRm97nfnZVpL
2gvARHTH+c8F0f+v8P5DhddhcfS/s7Pc7kv7PQOg9WuBd/mVn/Vdxbb/pQl4fjbLKewioD3+XeBV
HO1fmmYaBEwR/7OUflky/A9BC0gWZCtTg6DlWBRgl5nv3xVe/V+Wvvy8gR0WEgyZQv8PLC3INX++
L6isOLh9NLKFTKxNGrfGn6+1ZMiSHtkd2uBqJG6ipB5aqS0wzOFBcX5kPs1SlTK0lynoukCQ0JJM
9wqSyqFkZYep4hIH3RWZ+SX6QKAV7VsHU016GX3LK6bspCTZJ4GLj7ZC2a3qoneCuwL7lW4FQlho
H1kCkDXPL3GyaBusllAfvw03HTkcoUpXPSQbdYt94FCYmrmSA1F449FPXtJA+05T+Dxp/i7s5DYL
h4iUjgg8HrA98urjdV2w2gRWTF9PPgdB4aUBL+hENDxr5O5rvQfdmRdP5mTczeIx7iiXEvZN7U0I
nBbt/C0vR08JnqWZfy0G8yOJwNuqbqsheKHMilDVf7BLUKqkXnNXZumrGjTHCutj6JNmU2o4IWlw
QyKHykfKgj+iJbDl9GBg7kfowfZWomuUFiJlZptNR0cL6gpCdltXjqwcv3dmt/fLVt9MhiB1Rn5T
oK3C7Z1rOlfGwzTSfxXVOy2zV/TsFFFIMOgmdY/5B4hHaFxlTrKAQGg5R75NWV39oRrGMYgcB3GU
+iQvSttCaUpoZJGDixqHCjaazTEOh73dFud8WcbBCT529YsYAH2qiTjlJiegitN4AzIcQ24fsbec
9equQlmyjm0vxIX5Q2g49jBLmt1I/JOSFp5oiecszQQ0VYVE3lbfiw7WmNlIrBNaQVx1aleUWsCZ
t0vTWDgD8Sc2glY17ylunYAWQ+iIR1bOxCxEpDoOIxGZdOWU3HGesVAPm8LH85Rp03lMccE1DaHo
T73NVrYRzlsqCVVA+vg6svtWGoRUEcbDHtbGzkDyMAQslLDVxC3F11Bz/Wosd0NWPkRqeSEzlYaL
O+TfpL12KNmOg45tKncpBS4oWLBkZQ2vMULpXu2aGej4bMUfAqDWxuyHk2OF+9AnvaGmMw7VlaCp
UX/sMFJvZbZ4z0V9GXP7qod3kOIQVG7KqbnWg35opLEt4G9U2MoNDGIoLlMqa1l4wZFkbPD/vBg+
YLIC0NGqDTR0gePcoXWAQGZxdaKiJWHH+ZbVrdsQMeR3MVVyXxx0IKz4dOptJeJ31ScuoPKTc10k
d4vK/ZGkD3jj+KfbDhaaqbOqlqPntyI/yFIhplJ9tGtoke3Rr9v3IItoc0CLVuOBVODMgzzFrwrl
GtlL6b1t9zGVULMpjV0S48YTeoK4OQjTUx8/RG2M+kJrM0KTo8gjUPndD+dwo5vyrITVEjPbIhwq
59esbMmiGVTiTan5a61nsrpZF2oJjoXyp1kTjq3jy7uvBeJdeBvReoiMYx3TCzZ9IziaGpiJQaE1
GjcB3p8BhghkkIGLjvuKNim7zdyCb8u2Rho0YFCU+qdz0vZfxFw8NimyfKI6fSv7mpazaxpoWjUr
OtiYnBDDEYiJkRhjYrdGjp8fnajbap3zBRtLCh2QlZ/oBxS3MTZ2Gra9GwjayyFhYGE7VVdbV91I
C3EUjD6S/drqvDjrXbubrmawENApemvcbEDckPQ7BG3vVGfB5Qy7YAofDGNxNXRI+31dHuqkZ91V
WQVF/OBUOHpPZaWgVyGnfQRMbpWmLZkfTvJ9Gu2vjEMomoMg3OQtI72dCDaAU6hzh3YPsZGMmzEN
bQSDHcUXUG2ZAyhwBuUWDOUiq1IPEYfYFTZQIT08t42anA0AHZcwonYG6gA8T4HTLq8gBzMfeclE
8vLk+2yfUF5jADvD5B7f+zojST0IlLuSLpQ7lRFCXDt47GJnPgMK0leUrB6UKjJeomRm0FXK7y0h
rpGGtoitBjL9rvqB4x7xuIPXDMCzDwbgzS+c6VgknoR6QVVXa86kt6PoY1xfW62pHwcb900FUmMJ
kcoUkt1yS1xGk72vmiwa7HDCjGCk+SvzJLUrXU0ok+G9mzp/wwbVRIpg0J0aCcKw8ZnM0GhOnGeP
u7Pe5B1kYBNM0JoaePQQ6Cp6bMxDRmzUXq8SMK2prJdL3Zg2AfbnVxgCT000Ot/Hwdo4GnT/wS4f
krDWNn6TyJPSGNY5iiSDgaK9+IYaoVygDzEjFCrt/CkCQURdnHEhXs8j2iLEHO1GjbVjz62OGjan
R+Jsp7zZddF0P5ODjTmdoTVK8V8htzOz6jBmNE3p7W4HFr0VKkMzoX9FUVvT4ppJr8JxRcRnx1VT
1JyjqkUtUQnjGgHLD9AJGbVGea/TX7qJVJurHxMJoGT3kGwfmh5UVxZX5EfrQc2wBv858SkOJ8aj
sLTmOM4G7Z6YLBo91/TjpISBp1vheKpIyjN8eiNAOe2XhHFz2wL9rZCaboQVTB+UAIpWFB/Y/MCG
qyP+oMnu0FwG+rNmT7k3Vqyoy06jI6Y7pK4lj61o58ucDl/QlJCt4/jRZW4coIKkE6xRxsCQrOwJ
OkbwIsi67rnPz0al216asJ2WDqJTpybokGldmRW20TALd+EcXCItOJUTQmxQROfJmmLPmVBflkQ/
bRpnEX/7ubWJFasmpdz2MaoB6+2KGR2k7/ZFqO+rInsZdZg40FrgGJnje00UIUrHmXGRuBqpBxcN
uIxnGs2XMEFtg9dsXtkCdVRRM7JUQfKkO2T8Bg1K4LTVylVd1/2+DXTAv5rBOqJQ5iOm469KVI53
LMQ4CAIrTGu6jHP0YzbFq1XPHQHv9U5BqH7W2/hYT5O16VUteqs1crt7AXYCBCE9Fz+M77VWLWka
z+OXHHUZQlNlQFqeBCfBrMI4bzzUStKe1XQw7rropW2mYWcO6LZz+AensGHCSesgOnKDPnHvNHtw
Q6R6xdUHq0aJ949KtD2Lbw4m5iBJ7ANa/skS6HTjo9EzwXKu17qQINEmxXctgtlyqX6JyvBSI9xb
JWPylLKnagS+etWJ7wxhDbArwnNdZdEWL93BinACTwsXCZBhG5lHJxEu+clcJ9BRQsrfdfmsGvW1
1LWD0HEMFAnGGcfYxcEba5KGABTWVCPvexiNc1lBpjKrz6Iiaw0lY5maIS1BdONz4jcrf3ZYGtnX
0dSuEQ33OKbJILhrFA1JprqE50DgWGmlQY8dcxwrkizcWvUjitYnykfwsg04rsLLJsQF6nRhc7Ex
QXeyU4W1ImLuioYcwbko3lMcGCtNwBWJW/UJHsR3eljjqtUrKBB9e491pztpg9G5Tuu/zLUZnkw/
O40kjbhR+GQHyYBxgH+QDAbVCr9kyi1GctkvD96+DAuJueP3L3/+Vj3zHjVdc3/5oZ/P/P7zhR/x
VzQ96qgHfbs9+/OhMmvBmP3xN3559PZT9RRbe8GgW0xVc6iWf2InbA63b29fzfn862O//QhtSVAu
tx/84/duP3N7hZmNOKLN/+1l/6+eHuCl7bCkWGsW59mhJ5nhkMwF4227fHn7/o9nbo+F8VqZA39f
C9tCiqlUUHj+87u3r26PdSk6XPQlDh2OZKU5NGIcg/rvf1620PpoZj7iz5h4/XmpXis2LHGGVSZ9
5NUkdH+rkPdsExveIjrn4mAbXYAqRPsIhqAEOTj/z1vslndxeynfMV/7Crelggod/xNRiE42gkhb
vlIin6/8gOpUQZ4ZQZvwapZ/gK5Hu6GvX29/Kqt9f+3LTl/Vyx9VFtLj7QklDZpNr7Qd82wNGK+B
cbtqrTJlcUwc/CGozOJw++r2vDZLnr89ePveWuyHnc20u/zwLy9x+/6X1/nj+YLYdkwYKYoEs2d2
6uDxdRGBMXE9HLQ5yN0J4gmF8+UEtLYgCCWluU0+rEoHfPlY6kDh+Xw5zbfvb1+REdRvEPo0P3/m
9oQkomqlM8pDplk+DglHdKP3GNcy1A8ePfbbObj9Ey2fyB/f3k5Tma20FOJjVyfp5vZp3f65PffH
t7dfwrVa/PxAy3mZGW7f3565/WAsUCz44uLjSveD0N+mCpUzylA7bNWLOxiBKErceNAfHQDQZgJd
v/KvUnyJHOHlc39aPG1qLqgf227QTB57SU/12cokyo6YvUWhNE/kJCxOwqFnCBAPomu8Oi/uwJEf
8+jFStRNgljeUopDGQb7UoJCvlcV7VhHk0fkhmva/jasW681auRYhUujwK2J6AxXRpXskM7skrLf
MgxeawmOS/sR5D+ICdxlMthPBlFApB0QGkE+j+32Qbp8kO4U4p7HImexnsu7GIrgVcMyknKwcpvW
0zqD3R+3W2V08fv4wTZEQDrlyltbV+/SMe778c1Xg13EljdJc7RgFimPjUuBYZP31dqU2bFwyqNn
xu1xjJu7tmMhSARvokoYzDEHwQ4mfx0CCaWrOQ5o6Ga/OVBC8kiQPZlLbEareX4svo7Z9NT58n2I
wtNcfwEItYfieSIl7sKEdu2ymR3BeOwbyf0NUaHE0ZAPBJrIUze1npg0ry5GFqoj2p7kMIzLluDS
90wlynoUyYNKKqTS0K+C1ebP9nOfFfc2tfcyrLyO/eOqjfpH1sHnJJuvywHI8aVNtoWZerPqwL6x
9gjRvyepeDR1/bl2VOBk6p2G+A7EwyoG2EVA/UOXt8dc17+NQbBXYZGlScf/+bW0uzNMz7XZDljf
xB2YKCLY9mNLpCPN8jQy+Ji2LcWYYqtnthdr884+j71+MFraHUqLIkiDAITipQq8vhs2vt4iqS9f
gm48FgQKmaqxkQKvMkrCaaQHGR+jWIOmSiq1JHTOGe99rbwk6nwQdnqYlfzsjPx1OR/tV7tN3IJV
QG5aqOFfw3zaATvEx+YDDTR2xP0c9UZ/TMxmXxQY02hAKsF0ZMdznvRnhQDPyNaObaDeVcl87bCS
jAF9cVJL2kjs8i8hZo14MrY1PMWmc32H4N2RD4a0BJaNjqMQiOofOsM6GXZ+rul/5La2N7Ex4tE7
FtbTJKerTyKcGViunlBuaKK3Lg1fR/SPKkNNO0GVlNoxkdoBIeupsnVESO9YuDbcgzGwbcyCMNoO
iwmzUxD2WEccj54lg4cC/WDSvcjxU5uANxC3AozVDfFzhyWDT0Pjc0LT59Onau7UPGDMjL4WkX7p
MRckNko9/xmP014dbG4DlpojeMmlute3B2gQbSWP6mA9xERVJyYp3XHwMWoE2/EKlA8OvPK7MaYP
7Kjh+w8nnyogi5c1uZn3SmMfEhlfLBh2bRzc95W6Kwl0Let9D+FPI8rDANNv1+2LWtpHtQKMVspD
DDukJGu0tep7xQ4fu6Dz5iFnreWVVFXMconIClxGKDal3R3YukuSD19QeM+tOMZVcS+K5tAl+NgL
T+HiM+fgHn71e5U0NNkIsK6UTdlqvIL6EkntPdVGuNLqGX0t6WEU9UTxkKr+M+CI+yI24Ozk73FK
uDNUh7aYXuGxu5Qt1/1IfElb7GtrPCY5FB+VCt1IyTGAXd9eFfq7STAgcf0ajv2LTQQm+wZPlL4L
8umQi5OlGfvQBuYzTOfeImKxxWZILUTWpzxgjzXAskr1fWLM+DcY3WP5lCjtHeDaOJ5Po88pVvPn
ks1BQgXGMeY7hVNcaFxJiriDKOT6IvDyEm8191uqh16aOedIaWGyYNeBK6fr0GCq5NKM5hVx0APL
1ztf2C+97z/JpeMX5F4xt+SVCs9X/HOfKE8GluOCGJdqEZJoISYHih6tsk8yZ1vqgGF8C59Xnpwn
f20+WCrE+zY8FMp4V4U9hVGxD/PgIcrtC54DAuWjTRc2Lo6TTWd4IUt+lcD3ah4vMddZJOxLh/Mh
HhIvpYu+xMEURnQehviIC/KqKPmzHoLZyZAxW9qxAAabk8ESPujVy8K4aEw2erqBZTTdSS3wkOF4
QHO8XHdO6fiu1L03ZPeVPx9KzXaB4zI/qbvbJa4nL1MUXtOyXjcpOikiiK16r+GPUoxma/bxhuCc
3YzqRnAV+P20V6HyG8077NmnaCZawCB/E3lfOucPRdRjjlPdAWWaoTT79jFOUSvntMGhgBDXtc6C
fOujRmuPcLfIpTqqhvVQhRJdJMQCh2hBiJylr65bozkIUnfGPjulOdjoJDqQ6r5FqfSGyuybDJI3
yIVEvud7dRyPZMNzTROpaWUPc1QsmRGnxJY71a7Oeeo62rGKn1TDXUgZznBvf1r185BcIe/ZCnqR
rVGeZoBPRM5XDq4ml3KaZl0kEi9TJ3nKeTDIk2iEuBad+ZA4xX3VpE8RsEk0rGxJwH7FFx0ghF56
gQxZxi8V1z58Lu3itcASL0gQ8UPtZETzwVjMx1N8thlPpmlpJ2fNWRZoQXHfWmqGFBVM4KyvkClR
ZZ5BZRRcyT3qLW3LO7Zk+WHPOSFT0U5gRssTSojKTjPHvc9qwneNtjiBXty2SMRMMhjPKU1uCflR
WJhedZaYsoduHV0N+VCDZQKMDGIPinEiXTlq20FLtyGZHGMz7tmPeaZKZ8HANUrlMmTUR26r+ncp
olrwORHCmaIvH3QtWAVZeiftR6e2v8fOVbbGVWnUgwT4Zdf2BiW0Vo7kXb+ha16poYoTrib6giS/
bDxSmJ4IVGAKWA/mYSQKovW1fd5N57KWh2qRdPvVF3bNqTyMgmVXpK5st8K521XLGD5tJ2Y032nh
GAaHkOjUqWKKr5Qv7Ca3kXWfpM2uspt9V+bUwcddOnqpSInRltTTKVeiYS3Qn1apgwRicTOz/Ar2
Xchg1xUboZF3THJAnn/aAZglEW0zquemZmx0PTmr5Fpr2bBxbH9XpPOdhheSfDPj3mygpNGjKQx/
n+e8UZ+Nc1CgJHN9q7kzwuQ4FjQfpvFrF88PplLsZwSISX2YQgFic3qKzPlEaruLP4OFHO7+WD2G
SnKopUMhwNinwUJKtHawrLdUwCgzX/xZnmT7mrflySKwsuNjwtQESUFfSzZGkO2QaI77gqmxthhT
6nsLyGFeUcUmlC6IDLo4pKCQTAUQXUhs2eHk0cXY+ip5937igh7AD83wnTyOJH8Gir8H2nBOKxbf
IQ6qvHjuZO0afu7mQ3lNC+7+8Hku2usoy7dRDR8h01LvDBFqFRBZYG50H43Wb3oiS1o2PBXzYj3s
FCJHjHDe9jYEKZWVMiOHEALphniu42mtBtPKmkv+MMSYN6F1e+kHniYt19R/UM3b6GoG5zU86vH0
ELblbg7GEy9IKyUAM8GtQiQewbHmPLgN4aSgHYKETkMP4qkIIMYXG6x0m3akZ2YaSEi1NSUcYjYw
OBolNbV5m8WYDUmEqLq7lFp+llTrHJSXoY+oK+F52sOuS9Avt8oqzXD1LRREAbS6w9AOF4uSxnPB
ZERAZtT0LrF4uLJyd8znrQ70BEkHV5J5isfoqLW0q3K3H1Ksec2uV9Wdit1EbcLHcRx2NeSIoCHP
dYjdqCjB1Jt3ynNKsnxoi4OdqZStO7cz6EDprPGbPcM3xV5/45OArJDdSRxD2/fuTDRZjo5pGKtN
x4Hn87QbQEVoxXuilVt91LeWfTQaOGeKSn5zufUNx6UX1odQQJv8QKUSNRM9FFLSTN4gHsuDGAqc
c+2BbEPH8Xd6KnaNLk4RKbXLYacoCuwOW6DaHrLv0ZDt/ObqOyD/UOY3Le7NypVW7YVK/xgKkB8w
PwAqXiubZQOL2wIqHgrOdYkaqZr0rd+zVm9GeMXtNjUajiPdielptKxdpdELaupV39BHi3FnZmxw
ag6itzYKTUbM2NsJaLB0zlPd7iXrRcH47Mv5aqmx2ye1q6fWyYfHmxpPyLY/fTCSSecc1LoGpn7X
LdsjVX9MWcB3LXVth0wFdSLlbVyPJhEco7wWkhyRyLwzQ2WTVyB1Y26gOD4XfctxEK/WoKxn+kNk
8qEg1jaRvTnbWuiuD84WlqerOLpLx5lQzR5uP4uo0HSTYRnGyN2rJy+21TMEC2oa6cZUWCW1jO2M
gHlsAnaJthMhAqxRTrU8irrA1hCdjZKOr+hBHwraAua2qHq3wXbKFiiM0NNrtVvK1oPVcBBT7ZJ+
spmnchMFgRukgWtreGFt84EiiidzFENZtM4ZmolefpKV3KHd3XWQGzoVqgJhD9nwAWPETTS4F+R5
0DXQTP0yMPzmyrmb5SaGs6zp+4EJa+7krtWmdYSjoDapymg6vD2kAHmxg0bJZnncLh9eBtGpcIa1
QUpiiRfd4ZWtpbzTd4eop0ar3AWltpehw4TabstO3Rm4zgQrfX/wQZEsxZ+0rkDDNLQQixYv/4qG
VHGI8ixWt7cvb/+Ey4Nkbdgbu8acPBKOQBs2y/j521NIEZb2gw8nBscRgt5IrcDo4bRYLREB7gTY
81b++K0a8sdjf1VFifrwS9PxRhRbY+VNsx7jLDCoqkk+ak1L9sZAdeg/BbSKujwZowyUxhLtIKZy
z5JmdJtG7nqls9yfFTbZNJRlbqUbpwvPcVHYbJv+XfO5Pd4bbN5NC8u8Wijb1ihH2krGpZ0y7uua
VJ6yzYa3AOHxKoUbch762HwOIOCRKNi/hYVj74ciRUue9tm9TjZuVsBooI+onfRSbV7j8siyzT+h
pLNX8POrYwE/ieiTvn6LMqCbaZBbh9u3Ic2jJDTFS9WNwEhCzB/Ureq3MHbsjVGl6f72Y8DccUn5
riyhW40hPHCSEdhYi+s8ABuSbNiUFGJT49uxm7GG2o10od6s2XQnRGUhu8Gr5Q8RiRbBxiqNJZ+N
oJlUVNa+6UkYK9lb1LqiPyRNynoFykMbDP6+t6HkmcKPTmXc7ycqAY/qkmJPLscnGkT6N+ja93o2
hFBK5MgUdzGMItlRbUxcQZUijYC+VRzhvaiyx2QgPqWmRKCZYpfAWHrSp/Y7/pjmHAqykPGWucCm
/ffUsvtNXMf4FWzVK1LcdWPWW3TcE/Ky2K620HUwr586Ca5OhxZjctwMfAYFzlBQGk2+JtNLD9A4
cOhVnbBzK8EB1mwVgPEDIe2S24afhUpBzn5nqZSu+2LrC5qnV+hoIPJaQWyXspuGkwF2wGePU0T5
ZqD4UaIqKBSmHhzjkaO5WISgzWmPM9kaqqUeHJUIqpjj7o29Wsx3SZlTKpv2U33uUWSkdXycK3+V
L7KcGGVj1+4jglxa1Ae5QdcPP9oyXJVVdUhjYKsFjeOYEKNh36X5JkXjaDrKroAbZabdXiiSBt28
XlATau01pbadtWY7dSxXBEA6tms5zBP6/8Ec7hJLPwxN6ClUbiKQ1rNa73p6KhRrKQVOHsgb1/oO
j2RNb+VSDC8+97fRNne2rFf5XGytrIZelG6KxNmZ0bTJ64CwUzxHSrQfFwhu2WyK4EO2o6dX+Nsk
OMxEOGtwECypd03ICLnOP/A1tTWChQ9dv6PIYbxn/jshl6Yggjc6kIWpq3uTROBuOgaCKmCEW4iA
WaV8JoW41MGWE7CNQH3aIkEcI0ancCczimy7wo536hNMuDh8qs073gunoUmeR+dNq5+YEOFHhETM
LSFgUweJn5FdvMULGBbytw28DmTsrp1grE7f6LAizQw3mvzCV+J54WnXPIIW9VkzDliQVnXwanBf
HaIihN3cEONln0iNBshKzk9nKittU0JJmEHDyUyuprHdjyW8UHs6ULf+wYZKR+4vThq0WTSuun0C
Y+Mm5XUY4y0MrjfWSNRXKDFWxMCjrmj851ZcS+aY1gHFUd9NCzkT/o7MPgghWZHoB3lFFm8FJ3NZ
5oeAgtpIB2eI0V+F2FMlOkJu4bXx4GHjwovzWFv8lYJSrZLKDTLue6AudFj1s5m9BVrOna3cSesD
utW66I9JAx0kHVZTmaw7dqE6yE+4d0RXaPssqI/2POIiq+4nOCBzaHk9oACSJzuCgQ3PlgiU6ZFM
GQs4/eyYxZMs0GtG6dZY4J6zeh9og6c2x0I6hDqo+5nLv6uSvZM5r3EtKLqOx2jElFpMXr3W7HZj
Bs7OGfuVNRQrTA1RuWGYSbDbsOTDhxN6ERoZeujZzO4a3v382P8f6s50N25ky9av0i9Ag4zgCDT6
R86pWXJKsvWHkGSL88zg9PT9hcp9joc6rq6Lvhd9gXMKrrLsZGaSETv2Xutb6qUW+0Xs+/ZhYDGN
bvWjbYl9LvE74CUd0AGYJ9QeESy5GkrrVUjkw1Jc5ZA6gbi9utl6/AjB3hi3dn1wrGMvzw2chpj4
8vvE/+ynn4fsK3iLTWeKbV0We+k41yUpieUMI5QTx5zTmhmD7DhQf8/WcJqp0dMeN6K6l8NIKBcP
rhnuEHLthl4wJQEbGyF5Xi6V8C/wHdZUGIMR7rok2etWAySWT7DwthnZMWXmXg212jqfUb9a7cIa
hjDJWEvhXkaivwxH/2h61XWQNM9no23eW177hBqT+Wh3VXvLlczMi8o2z+nWlOwWg2o/ti3JSqMB
EbK+nGS5aSZqu2hEMuNwN6dXCi3DgB6Buf+mTqwDdK+d8u/y9FIVLOTdcGMziR+8+3oWm0wGJ+WS
JsXi+CWc2+DOl2N35nlYUxfhmM8eLdjOh0ZsqJlDnhg3eYv3s1C0lgt3sakEvPwVpFwBYv0lqH0C
p/QPjGj3i6myzw2MnhuWYZqtOSQhV7xaQD0gihgWo+I2Og9hcSNa8OJPfhacvf+E2yDHaQO7/lhN
PCt+TSDKaOfeOUkL/dETxIvlAyZMlPUJR3TCxocu9E6NL8wrUt4/uiR550K6d0GL2h3Vu894vm4+
V314nNOgPdEsz7Ffmqw7g2w+Z7nCVV1W1sXSieieAJb9MHv157hvPvquS1hX7r+WSR7dRb1j3NK4
dbdFeSRJ3eSONvKPLVicj3ifYNI0d+//xcFVtJ0s39y+/14+uP4Fzskbkx0ltLzmbPaGgGj7nGOB
/hUHteCycw2A8IbzzATqRVGW9/jaUqBv5fs/TSRL593sJfvUT07Q7CN6RW02nvn6H++/iozsSjpN
cFBGOZIS4Qxv7RwxndQ5Xa4V46vRuLYKAkld0oSbTQO5qRQXuBPFxfuv5gpleR7l1c5pK5ezv4Mo
sG8NljlwMVMSXHJf0FmwhxnWcchStvRkhfphR5WbFxOTAYYF3TTfeSqyjxmDf3guY3sqw2hgozH2
lHbt6f0/UQAeh3Rqr9P0vE6B1E8SC1KUxPPx/V+FQUo6YVYe6ze/C9P39K56/p9Wh++/VlfPxdfu
3/Vf/FrVoBajuH8XMP/z3y6T17bqqrf+55/64Q91//H+29HXSlM3fviXbdknPXDvr+1897VT+R8v
8O0n/7u/+W9f3/+Wv1CHW+K38vDzr+X8gzT8/ef/0Ibb1geCzT3PR8Xt+oHtoMz+lqwsyVy2TMaX
Diw6zd/4hzLc+WDiARLadIJiPCDJ4x/KcMP+gO/Mw5DiBjifkLX8PWm4+Ml5JG1SYHyE4TCMIVLI
QCvHv7O5YCSbRLGQdmghmBy2vZ9m82YZ0uyTB5/GAtyQghKsSvsZtnCLXk4h795MjlmoB+I6go5g
MG+5b217qlckftQh1lDmrEz9Wk/ajYTiQPAMSMwcsBT5M+U8k85pWGBHdrZnz6z1XV3b4RpUEOlP
QWdG3MCQlefrYUTpfFT8ZS6nDmLnh7fZKUENBgbNg2E9qM6H9e3JiQXJQKCynufKdT+JYp6tS9v2
Z7lpqyB5nFmnxWbuIlerE5ZnvzKANcz0xuOC/M4pUu0xq4WaN8MQeMUBfmnPGwtoqa0n3+qbBWZj
NDFw6JZwZ8uhG1CnZzUrc4aGyiLI3B0B+2yYcLfGzYCoYklXoAdm98nxu2H4NMBvV82zmSDtDl67
wSXQDUJX0CSQL7FA5vS2EmtUL6YjDZR/GbpPG2pw2qcezq909m7GyK0xp40FHseUdNER8PCgKYKF
NzjnccxCtk3CqEgPbe7Z8XpCQtvcWHUJK2wzdjY5vM1AR/KsqWTnILCtEtveS3Bt7ZmSld/QwAV4
RjRQVTnt3NPSbz2iEJJZ1jiQKpudicWFDqavAhayPI0iAOgL2vEwxXuwrxgVRl/yuUpum7iU9XXZ
8VIczxH1VVtV2Giqw4y/ZQzRCKh8BEHQ2aZxjQ4z/ihJ1Su3LVwqBceMjRLF/aRUV14phBGV2hV9
HDdiO7i4ReG9BfHMGNKN3PR2sgxrDi/KdnTmT31JC3qFZxB1YOAQEGVDtx6ZDeYxDdi0HEDEhyzl
eA4mvwTn4oNYxZZu42RNQmITPjqG5/THoQhD2mre0jEtlyGROGujYUIHEgOHqjUewMAOaXBuGkaX
XTtdCboxGTVrdczaTjIVHYvxzGbXny8bBzTspeh9aMAlNzsnEVDtGq2aKqyyAyX4Nu1UPV637LA9
WRtQTnFYT6Z7XQnEOWQW1CAqzUESQ5G15cjoGGJUs0r8RlnFKjLcvNwb9BLAEAT24N2iz8OX2nm0
Gw+uXRLL5JshFK12lgyoWmjh0Y3KnYGkh97jGRRiViCv3CKb+Rmer4PpdG7yRbpB7zzIZBLZZgZ6
5B5yFJ7dFtS1XwGxMpawuQsmLI30Lp3Y28ZZ60CpjvRqwkJGO2IIqyy8SARA4lXizANAtASi26Vo
rX48zRK965FERYvoSytV8BGXnmEo7oX5zW26qrkSwmRxscZYzEeCIoBrCZeHVRvqBxoWkRG3QITx
nkLpoXbw6PsSvPk69D1XRKO0ktFzFMwzsOg59MXnGgKuR9vBQTPpWHnqQPXkVJo8YAERKRkMnN4W
1b1mBekJWBdIgu78K0H3GNNEB3y539lWGi3XSQsVDatKTgO/DRKpQxLgDOCT7t3wDsKrRyZNgT5o
Mb6m8M8KgGUhq8Pn79xIf2Ir107tfzrJfHwq2Ig8YeEXkgDD3v2X363hgVlOZulBUHMaGH/cNyV3
dCDzFPJRgJnUT/yPv3/FH3eNP15Rgq2D82C5FsyoH3cNssPSgal1Cv+PTLmNaYxPops4VM3zIq88
cLevRtFH1fr3L8u+98sbZWc0pWeCzfJ+8etXQ2M1gL+pouxoq/O/7oDlirvfv8qffZza9emIwBQW
8bY/vrmoywzCZzFE+A3FGcHr/Xo056+Uekj3GBP+4bmj9qEY+ZNv70d3LJ8lJAAAeD42QBNbua4Q
vt+Brdzv82UmJXDppLcPU6DoY+J5h1HQfPr9O/vl8+OlcG4CYEHsi4mTsub7l2pNq+sV9+8K9fa4
YyT6xWugRv7+RbTH8oe7kRchFgFumfSoLbyfPr6J67YA+5OVhEN3PVWVS0VOz2FazkFz3FqK5uFs
X/z+RX+5IX2Lt2TZ9DgtPKo/W4xJi/cqwuVjSvwJTDP9BNODsddOKOm1PN1ARX78/Uv+yffGS/q6
UHM9+5fvLfKAcDT0WnCPxOqhWOjGwIUmSSUYZvFXH+qfvpjLiJhBowV44KcHjnypgvh4vrmUoOM9
UwrrZLiJeRbhvtj//n39yU0SSDyHYM31YmLqS/luNcFnVeRyxCOiRqM7+CneK4a4f/tFhCWlxFkt
XNuXPy9Zja+gBy8xRhRsBQ+1BGw8elj2f/9Wfr0rBMuFfrAw1ev74se3AphSRPSauSsY+EnPOqqS
EBSRgCSb1aqMjdPvX+/Xb0lwO8DfEuyuYEV+er4kNvGljjEYlvX42ZHqs3DahxKSye9f5p158OMj
xuvgifKZcAtUvXoF++4rwjbnVyYdxJUAebYb4jxSsKycNN3UcHJIaAo5/G4cxHCgx+1RPTHOfZcp
Rn5wIpWMyjJubOQzFA/D5e8v7pfbB1ADU2CP+zSgLf7zGkMAWtKZYZ4SJUdqDFykuzbLXn7/Gj+B
OFgzA4xE6PQlwSmcr37+oGlGNGqcWKLJSn6poNowp1qHWqyfh3TPNISGChUivGdmTO/MBzdQF9R+
Z2ac/B98544reTYF5l/L/ekeq6ymGUTMPSbnVrYXTkohgTMtDZjU5B121d+/9T+7xVwqPl7LtlnC
fno6O82Jdh0WgozKNSVI3PIZGk4z1K+CSsf6i0Xul2+TIZ/r40XmHQaCjffHOy1KiZNwSLpGt2Nv
55aHRlZ/sRQIDb354W7WX6bHHR34PKS/bBgOH1Vfe11K5pZ7yZh3t7RDsMZlcZ9E/opiF9wISS8W
FL3pemlvGv+tRF3gwbAWsmVsjpNPYYCay3QrQZZIP719/9D/XzU+/je2NPR9+q8d75fPef9jS0P/
/Decqf2Bxc2X+v6jPrJ97plvOFP7A5u+7VDM8Oxb3DX/aGlI9wM3LQgQT1BV4XVnA/tmdpfOBx9R
s+aggnlhXfP/jtldyh+fEP5+k/uIxRFsEoAlJ/jpljXHqMDwRxwKIpJ13wxrAdrdnTbMlLfO0lwx
4OFQ/5oioUWxsJrjxzx+FfLWwVtrMeg3S5LAVLqvE5ScyBhos2OWZ/RtPuRVdr74MZIrb40QKryv
bHuFhdK6XUS/9tVzPZ4zYSjVs1e8oaYIb0rjxmEOW53lJ2JlyI9am1wZa4O1rAvvIiA1rLhewuu5
+rLUHLPLXSppKJIQTwI9lsyZTnhNEDFseet+4igX3Ni08z2OyAEz4ZCWx2CsUrRFbSL3th8Ra3XU
WWYtijAD/7lkrgfgumAaSO6MI2/qiBO521HctmvSizbjNO/0xxOTyUeoGyOSYjWj6iAK8YzHbJ8Q
cwDpjcijAzCny8xE5GS0ZCzQgX7BKihJW42INwxXVUgOoYs0F9de5HBFs0QnYqwWMUNHueRMuwkF
iJ4sRXRELK4D/nj86GMwd7juKQQcJVBSI/wm7HU9BNFuSJjK1tGuAMMYNTHyF85f4Vdrso4Bejgq
iGNJvtlApgRZNGQppcw1501GmsGMBD9LXom/jrBYKUKNnZU7BBsLY7WeuUg6OsZKYQkD9wN3kkDw
gItgDBxiD9bXaTgP6NTXIrkd00cHS3uDMHBLygxMxHs1P4hD6l5FyVNlnlXds4ef2PahukBjk8AY
8+qhpV0jCFPqx00hHjR4vbIeuKZStuuwwlXePOirTMiMno1mTfALs5hXg0wIhxjKkJl/Q0tL8ueW
nBS4GH4pycvFBBA6feKuah149FVKvFuz5vS1y6S1NoKbFj2dTeqM268j3srUvOr/QiuEVGVj67gm
/f9ox2hhYD4XUy1gK103xksBaGacHsqc8GyyCMbE5ts7K7pl7ySw0rmsnK8FAQRkwWwTEv5gJ+N2
wnaGsWQDpWddeuOmZvpRsWq3T1X30PWv7110nNI0A+mdC6gmcr8EmCx5GdOcNq6kWiJEgXnC1o7v
XBjxlbkxhs9Tb65VauxqwhiF+blHktrypSzcPNy5S8Jcb4pwyHLXEtXhjwvPerGO3Ic6JV4dMrDB
N6FiroowZbN+Vf1VoyIEawTiAitrH2ixrUgn3pI5iDiMjv00bjHEr91mP5C/2aCL94n7wUGAxYY3
GWsyuFgLgOZZkm1aZwL9M6Eanzb6Mxu5V/S/J4R5lzqszloRer6hy3vREIk5lXhLCNIVEGfmmRVl
4vcZOrAxkg124+Ko15ypVI8/zwz2d2O4jNPX7xbxPzlqej9u59/WRgcmveAIDcjnp+pBgpwO4j5R
2IfeuorWxXWAKzGHpZGN3HIhce3OQ0H2oCr1O/PP+1zwqAEq8I82Y7KaqfvMNz6Y1nGc90SU+Cwm
9W6QDDkje6XbpinpJ05HvhTIN3+6ac0DrliG5/r2b0DxZiso5qt8ftUP2TS9PwNddWuaNyHzM2gp
hLRCNERLU8SvOvXZNx/QFBZCrgO++SbhQ1QPSMAYMKer0Hy1089I1ng1QlkawuTH9rVtbruJwV36
isBEx46AVMT0DzTUJfUtvit6VDnTXxQymgr+XSHz66f7U1muSJnIKptPd8nvs+nUZB5OqojJdrrx
UpjMpP31zZsEx5HCn2brsWes/8iSm+3vv2e2zF+vxGYu6jucRWw23B/LtnIwDH/sMr7nis1uV1sX
krsde6RNEDFRL8GuQd4XnlX+FWrKkPjW7qYLt1EDswnrFqoJd+/am0ztUdAiRs7blahvs+q60LDI
19o5b4wjAgojeZSoyFySOtxDjXTGUNe/fyt6t/5ncfj+mdKFMblf9buh7v3xnZBaCDjdR/9d2Ls2
eFE9sFyTLB7vAhbt+vevpY9nv74Wh1LJCZvjy0/fHxTsgKjugow2tOs52jW0KzulOG6v/BfYwn/x
avLHRhPvDUQwAx5qJY344Vj/43sbfXMyRBgrkGasJcR9eiGPVZwhprCI+OIJtGZkR6+EjnwiAylg
zxiNAEfawzgq7AKgZWEQtL51ZeHCnGFYYJ0/F5a61Ks8oVtEaGQPEVz1yahfIvvRJPAxie9Tme5L
HvIx6b84hnUMEZ4k/XEJGEJ0goRjpCqARfVV5Hl6QzzJ5Rg06ApfSW/cyHnX+iwW062tkOM8N0u0
bdTrGLdrz8bmQz3EOm94ZIynOoFrjyuG/7G9Xs5wuMf5YijkMZrDw0RFYAOZ8ax005KB0AKdlO6N
HO5gRQCT+VzY1tGIjUPPMz83rylJmiI/sIQS1MKdGjKz9W6EopAZxo3eeRMuW28PwmMvo9M/htZK
73z63UbjSSAsCR/AIxAzjVSPEAm9n7Dk6arB5M8Y+uFokdBoFiULPeOIM/XikfwAlDKNXZIwHod+
XLnILPoRNkS8F2x+DHegp4AkNL7s8/6xa276ZRcN9S6FwFB6w7Zmk4ioe+Zy13JcmTuGZMC7hgyG
/fLVzm4M2swhSYOip4QhxdXKnvT70htKUT0uuJm85hIjZgNd3iSNVCEGmqzPaFbW+prJFl/PCRIK
CjbUpBv7WhFUikdja+tkKmxSEQVwxV8GkClGU+HB0iE0hW2SGCVOytFRJsWj07QHS46XJAql87Ax
ZXKM6XwTbXIgj3SNgItr2yj1JId4bVUFOEGLoiTeVhHFIl5YIpcmBKiEvOIqZBw4gxnP92k1bInX
4BPemzjNYZMvXrSL2FYGNk1b8LfjwfNdon3IWsE7TE3jXr7vy1t/QYqVPXcxBA8K2NB9sPBi1tVX
rQwJqTbd6QJK30Fv1xILnC6P6izbG2ULVFX7sPhGi9eM4cmSPywpCOYU82eBWwW2QH3bkDKkKISE
w72YRqeslJSK54NPojwuxb6OTrkl1pm+IYyHWUG87+4Ga7qomWQNznDJ+A+8Mj6S7nX0XwTVtWVE
6865IJlxJmMgoaz1XyQsmNI6lRhO9Cv41NTc+BUXNw24pndVN+t7uYXqNhCbUkVMWyK2MpwFPi52
1oFhRLgXo7S10eym8HCacSfnR12KUN0EJF/qpzIh3msh9K9my5PNR+4ApFgHg8lEvSLbnXB5vG+C
WgMxPfO6YxzceA6PE+uF10RbyiKY8O+7lULeCs7BM4MDwI8D+YZr2Ufv9W3L7aKTAtR0KvoXfYjw
UL7pM0bbjFtPvGaa0cpVlEyx6uE1NBH4EF8vi1vVveoiarSPpdj5bIo2VTgdM+LBdDpSjPVl2HYL
EC5yUwxuYdT82WyC/VjZ6uRO1aaEIh7Xr2X3WGcQeaBwyfYgmAmkwbR1e+vo1slNl1IN8H4GA6sA
8qlgO8AyF32+j1FkdjH5vV14aJyPPjK0hO5tc7VL4Vvp39Uniy6uEaiWHGGwZQ+b3B1Q9PNd1d8O
FtwN+ugQsIsG3Gg03NelTzHXGStb3DohlaVrELD7xQiHrfUpyHkI+9tkWlsti7T3oj9zWRMLlr22
Jes+dWaAfnwYKbKz9qBPVIqcVs/jPNcg0syXlQ1lOg82dU687tSsmwhWPY6xyVJbE71+1kYMYPVN
AHP+iRBGqnQ+PZ769ikPEZVgFkzj4sDXCtLqQaX3VvmWlDjXwVs6br4ZmX7XXIM5DGBWN04xsm4k
67hdNn1JPDNpeRsipFNQZvr/TJe3BrL2SV4qKsgqPsuRg8opWTd1eVNjKCJIcxuKkbLHWYs0W8Nd
2RAzuo3MQ2fdNrBn0B/mp0CdE9hok+iJvj58SpxXWDer6NRTEevvekSS536EEMJc6+2/LrZCVhj0
d5Zxk435poEIknjGzq/I7OM42QqMROlaUyidaYZ5l/MtYuIGyoXDOywJDsWI0ehN19xXhHZnpCQB
VsUf0DSXQ47TKt+IFlq1sxLeY6lWrZXubPK7dIeqjF+IZXSTe1+dWFkjlI5gS/AGir3LIvw1dhBh
ZedmdBptZ1105xhaOEkRtNffV/I0pc8GyzM7QMjjw2G1v9BkSocgd9JnN413UeanZtpG/bVLdPdw
YHCRWUi9rvrqemYFxFDB5emvbFEPyLqqfm1hOsUpSdxKs4n8iyBczzAJigUz3XPgoH3FW52JnQNv
KrMHROn+qlIOilLrrMQ2henQkuCrsuDeiJrrZSKNXSenVVR9lknsitr1qAOSmbxg+H6tipG79ZwZ
HRJTeAekScRI47Ko2FjBsJ15phxYUEgU0PmN2ktxHRCAYeVPNYU/+GCji89GZMyIalMjWSv/omVD
8Fp8IsggbR2jvsmsRyxChkRDT7yHSBlmjySPeooVFQtmcT4ZGMJSPGnGsIoAoeQ4SJdHR5xKgWqV
989zYA+fPXFPc3SVq2QdrQc32sSg2CYyKnABrjMAghpJ6oZk6cIpFBi1lCamhFhBnHC9oPozoNj4
YHOXwL6VpQ3mhb4Mi2SRXvTFY8sEfSLGSriYcg12B8XdlfNYMa7XeJ2YutEmT8sLQOBRTnpQ6K38
o37hlqNoExODU3THAtefBApkjCc1vSl6IGb+qZPFMaZ4ybi9AR7PXfZmLZ+K6iDlyTCHlVLaCHYa
GWML8SZJtysTtAog7HNmlplI2Ibe9I0iWJus8G0aT6Ps1wXJObOtgJ/uTcwWlfu2SEIz+Uhq1rl2
gjXLr9053h4AFhMk9uaaPT1YKm/oj8Tn0ZqmyT6utYoit57A/qAc4Z5o801AcVQMGmjP92/xY1Jf
zLJBjbdtmQ+nBaqOhQa5IgMd90yJxmJkbNcOnFUwOLnEBOufz2nXGHxGKXBHcIIuhEEf/W40F5ue
DMqs5raLMdLkigcAcVCq1hgoDyMWnhkmRkrqB0iXg8HqEBPn2TdPs1o2HdWjXiQQeHDhoCt47iam
hHp5D9TO5kg4edNtwdld/xjRFuSgKSJACdVF0lohVFUoCgZyWUw73i9tdGd3+c51yycyLrdWSGnc
75wGmdJ42dGVSmgeEMG+823BEsBmMYuLoL0mXRCfBTu0P+2oUSYiRRGRwN6AjiWNQ9mNZBlR+jrx
eYH0WRXEnQ6XQZw+DNG8S+iQZ/O5aqPjkphPhCqzqo/bdEZ0TL+jd9RlST3WITvMgpXPdjZEdJzo
7yX2Q1ekO1306rZhJ8lJpc7rq9sID3Jowz2sQ43e2unCM+vYiie8mrR9gDPtCnZz6RmbHFvNiK5n
gRw+Ws+twyMPjzk16wOyH71lr0Y/2XAru8s5t4PpIfAm30T3IKf+LCuxOxNj1lClJaAWy36Tg/hC
ZbrOUp3oS57kOQOU9Ty+pno/JQqB7yD+0k3mEVEaOyUJavR9Ote8cIeHZWmvgiLe6Zo9zpbVl8V7
7SLNZyMomE07N3DVL9k+6PJrY2wZFXXHRduqovRBCoZl2MCKMrl7P939T48M/qUM8gfp5L9SVP5v
HCzonIHfDBaqtnp9rb4H6Vr6T3wj6ZofSJYybTDTtm1bDrh/8V/DBQNeLklqUNJtX8PgOTr/c7rg
fAhoadk+nS0bxbfuh3ybLgjzg+cxhYQ/TnfrHcD7N1C6jBF+6BE4YK+5BtOVpo2kTSN6fzqzz449
Int+BgACTKeANn1OJtMYXThWMavnhZjb5jl0M2zKxcjVYi5y4ihYqhtiODu8TdNsZd6L8kNK9TXj
yxoDZRmV4ksHibVduWoRhVwlZT9VqyiLQuUSmEleQgHXDyWPplDJRgI7C40UDcumrc2pGbEXJL7X
Y2sZUtVOn01ZDJG5RwkBvvEhVMIDOjbknmG2HH4qHGk6+GwAHio7nArz2rP8zrpamloGz6bZe/PR
JepTnCkDCNNZpqKpu4dcG00P+ai88VDMdac5EWKwmttRpnn1JTejXuxS3xA5vuG4ZKd20MgxO8yx
l8JWUWNGhmiqBs57ab5rOLdNu66tYe5P+dhPSNQCvMYB/AB/j948tDeAdUnlRN02ZgVW1zF4aaq+
Mg9Llc3s031WdB5pRiPYvHYbVJnPWapEamZjP6kLy7zOYXYl9kZ/oyP54GnK9hx0SA4MXGA7381U
eSQZL/s0ThHitsKocfRNNt7D1STggGZe6sQHL2JANNaLBElQuB3tzNIZII7KdsSXPXjGTeqoYlhl
WdlfDCSznASIn+eMJIwXtJCq4AxK0uNeAIEkJrU2czCCaGUv4tqo7lGYWjBh7LS7TMwKNT94cjfa
00/UpE3knWIKPtYoa8uDnKwyv0KfuWTbbM6T6OCPqW34K0tMYQqOToJVrSD0usRnDo6wtBOWJu6W
zGfDQpoiElwnAB6s5apkkef+WcY8OXKD2HLjTV3jndlhwLylh5MzIPMLUuMLW2/DxKzv3cbhaB5M
A/tKZHM8sMwU7DFC9q7estdzPp2SNHSvvJpe1jW+Hs84gxHjVZ+GuUiWjZQtIxkU+4wPAndiY3Vi
rNXbqQlou6jYUe1ZTCEYA1+Kyta+80ZzIPqsTZRxU9ky8k6t3/c466SdJpdLF2EpKpA+0BsBfZ2F
d6V2Pz4S7coGN2JFCsF2Bo554xGOyQOJTwb4XXpmDz0dCt/PQYQERJrON0afLOLQlBk3sZRUExfc
kzNAL+mgxsZ9ErkXs4eZmMnCSKFZqHA4Q9HJcwpSuHk0QDNPvB2qEvZyiFlt8IjbED9/QhHY76sa
Mcq1p5aGrbNta3l05ppHyClbEwO3SCN3epS5JNQkirql2/ilwdwBqJge48DgpkfixKOxvGZ0onIG
FW4hnVMVmYpZDvAJDlVLPp+zPp45oTcz0po79CjbyBprXM1BiojWpVIiztEij+XcHgcTxXPpZ9lh
LFuip8npNczzZZ6TZCusKQ93ohZBpvssNKMGlQi4CthvKGeNpfDJFStFa074oKshYCyy+HABgEQb
E5n3rC4j49GIaSRdHhWmBWgOlKKVS3Vn9tqTuGCU4Y+ZXjMwfzNwDp7Dy53afS+K7N4xpuHRQDbK
sUXkixWe45ry1HNnOSDZt3RPl/G6dOwC57vw8/nGrQXJ86wyAH6msuiyg9kNDQHbsqs80BYVJnHN
n/Zm9Jkc5lWdHYlsa8xNhxVFYuEYMXLHBnjRQ1snCabzzDWrPXZUAo02SQiH/0tUArYFyhTnHm3S
Mhr8A/w7HIfgiQz7DRFvr7ZBI+P+JO2Wan+Qfck8T9qRW577/mwm16WtZHonXe2STpq6pTdfgpGM
L0E2NkuzpvO0KGsrytImBtceqHwuY7OJNb/bmEuAygqKo2th20+76ZTXNVl7JjL/apuSdm4TMAs6
7RTZEV69wMhrxlr4Y0vOIokr+157wFANkbtVtjR5s672rWXnmAp548ayRrg4UNWX+NAriwCUasIF
cNvMFiqXFtfyuPM6F5SULUiPnDdOgLzqya/67LnN4uolT00ASLBMqpFGq1Ga7QXgPyMlviTqJuDN
xoD3EGXliNuGwcFkRMekIXnpbDYjm48+zRYiWiK1uJTCntuc08mu6by1EY4KQqqWvH0RiV/N/Cfg
Xh404sXP1BeLTY8Or+fGTnQG3Qz2rDsO82cAFVAWOQs4zdcqxtJz5xd+SSS1oQyVcATgQwiZgPW0
FQHTdsZbE9YzyHAk/aOxSTD9XplLMLaPXVtpaVMm7PSe8tMBEzOqQkdaUKvzVWK5p9k0uhgS4Etk
4uNImLC3Ijspq48+nG7zEu0/rQGvrqz6Oc88qt7E9Dj5kBZXB5ew0C1r2wdYyS1SywBLnuj1T9Mx
reYIZLhAqX9RxykrTN2Ui/EwenO4LBrelZAtGqgK2AyGMBIPE3+205jxM46+l5nJiv8p6AlpMkaD
xv3/lWr3/6M61keg8q/L2N1zW339t2OXP5dfuu+LWf3HvtWy7gfhIAwjMMplEheYNgqaP3QyhvcB
MVVAqSsDJq6Up9Sr31IhXPEBcYzHb1JfOviGKIC/lbKupX/LZwwWWFJ7g+y/I5Rxefnvpl0OAyfb
QXzJNfqB9IKfK1l3sDPXtXN73TULbgirx2XqBjSH+kejcjjhiihYKWaT0utvRaJ8toqZwSxTTLYy
5rwhShQDmP7kzEA5CxsoLEQIn36rSQhRXNQ3NR4CzlfTczrhT8eJuI001alhFutNwAhtm27J4Ju7
xY2uQpgEjfo62/Wt7nTEo3/hTXBw26C4NCR/THrNDeoQfyVp1PUtSsaWIOEC/O+KoubYmDnkuPys
MO1HFVRHQT8kAdrR+AYNamecmUctu8mLP/cmPFzKiycrq55QkWcb/bcl86vs2r9QQyKI//VjRm7N
SQF1Nyuw89NQsUSXk4PpluuFC1zpZGTpw10DoDKwr+p+c1iTfknDRsa2u/YWCyFD+WaHksGFHZz0
Z4Hdh1YgqOxVUIGAbcQj7GHSKRJ3XqfW1hr9k9cYW9k6l/0c9zvMDnwwdXSvk/SIBuVLSAg+bNnK
l4LWNmD5hE7xdYuKcjPGfP0ocFYhOSCr96usjfw1Xx7d0Duxf76lQ3hSiXdv+ZAzbFRSsU5G7T+J
ProPG7LTqUbrbUIkceaU95lzo+gqrLsU7hjRCqsgkDTs5hoEddTtLAeflKVlAEWMc0VCpt2VoXGF
WmZmpikuLeeprYqbIgWVHPn+c2CAGMhiWmz4fDlywRudVHGOaHDei37jkFIcT/4D/i1wtYF/asm/
tRZ8VfoXtu5Xjc24mYoVRPPJHQ8YdB+VYt3PU95L68L9zZhKWSWQZmnnT8JHCJaOy1nYVHe9w7UH
Wf95dPwnVUWXlaiuFVHNVFinuDO+ytJ/n+qIqTp1I/cjDx6CnQpWpZlxRWPB5+Pj4seQc9Q/3Bnl
FWAD8I588Luh8k5UT2RdJjfvT5UVF0+NHxNcOr0CFLqx3PTNbMJTVdN0c1tjrYIAF52oYM+TFjXb
0Zs78N2SPA7cJCjXvtFfSNIDahQUO31fl211I3IIZlbPA+0SEZWPL87sUR4mFM+db4GXrN7cjsNN
ZkZvc1kdlJL3rX430JMcula0wdj8JP0yD8SkWyNxpdSmwnrCgKQpLCFiHm+hMuZ9E7n6CTjKZQDZ
fmVHyRsUDG3kxoWe3A1m/MkIP3ZuwUC1MN/0GyCwNWP4BqsbRubb0JrMh9KasYaJFqSL3pr/ZO88
mhvXtv3+VVyew4UcBp4wSJRESZREKnCCYisg54xP799CX/vd0+/5nPLck1vndqspAtjYe631T1SU
xAt3L8TBbJwJQwPdxBerwZcijXRdbPAOiYQJWHzjRAFv6PrhvgqKl2Xt9zq3xiA0D6OYK8Rsd27I
1EqubrSS878dA4ffZIH/Rr92wDujbf7nf3f/SmaVXdWCl6yatkfzrZOE+tf5gIkfJCrIAqJUEt84
wwjsF+QXTwz6Z8U4jYWOf6Z9SMLpalJV8Cvkc/EIOohf4aEomBhHc3whsX0dejVMsDDF2d+fMSWc
uzskkM/WM0OQZgXGeTO1M2+3uoeXh7S6N56hLG6JTQNQ175bk1+p1u5Bfoou9ibNYRaGKS6IUfRB
zUYMcrgdagoxGls4in32ONZMj+3rTjdAZsd91mr7rswuodLB7DDwLnKVWyyAL3li4Rc6fjuKdppT
/aiH1QZLuG41yTC2dWm9lFEG3aAXrDpAxPy1AuCbEZKuQq5v5nsp1CWA49GN/Bp98OGONF/Y95EO
6miEB9vjF+HDBLc3cvU2A+K/f1TaomT4D77H72dlIBbxhK3KWfcHG4rbpkdz5GprbIlOHtclt4kg
tX3pFxiuu6chTHddoZ1TEwMxAgquKvJmV9gk3qvleJSf9mYe0mgIHJWGNxipIPzWGclCgUxBHmZy
ty1N/YYNcWGctEVldglybnmPL+hqTLhbWq1uncl5apLqYhTmCYIWDDU2dqrJX6PSOpTQ7OXFRYPP
z+oOXywnvaA+KIB9sktrYEJWOx+pzRryKu4eoaZAjwNcuNEDmPeZenPcObgw4Qrf+evYvBlybqnu
T4To6fqpEeKh0x+0wTroLle6/A2OQE+IbQ+zoe8LerctDqsanqrTarBrb515XHOQYAyBA8sK76E9
DL7DyL5GR76trAa3Gcl6CfmxbrAP+sREqZx3CIOv5yYRIhZXoMZ49/uxs7FRXV2F1akJUuDHOaqR
DZcr6o0Jixn9lzOw5GOx/a1UdG665ye7OcTY2RTb2DL5gCzwDyGbor/+oz5CxgQLSNMQGRDV9sfq
UDFCCrA71daGwwGdR/vKcg/Z4B7mmXtkd8Uv12B9qxhot0FOvlAljjQSxMGaDjhy0UuvbF074Z50
KbCmWP4Styt4nDEPyy5OLbxXS3WQoxQX+UnkKayKKbsoKb9CZpAr3bwO4kEiq9JL2ZqnaNJPyEwP
Ru0cCqZsKzVsDjF6EI4bbhbu7ERi8AWKSTv1uro3Qhao0/ACjzkBMYWhXM2YBY0Dv6ntT0nVUktl
uKApuXsLTZV/hwmoRqIAEDwmpv1KbaMbR4eTUnhqsQmn+GYYCDfW+7Uz8Da0Gv9DkB23iAC7qMaB
SDYBxcAhxO5ABNyDzYY3sfkx5jr9/Tvs/VcPyUFvwkzWRMDzJ4UKP+6GK6n1dYwUlFAxGJ6G9kB2
0aF38kvjFJdSZ53hfbFubSiqmsl6jPS7rIHBw/PjtTbSi+zM8vPaXHarltSfrEornOY4HiPIG36u
bmaFioWhtAq5M70E5bwPIgUXw7em0J5pgPlLXks7i1ju8gwUP/mAGvosz0o2fAKQeCGt59K3DjHp
Wnbf7HyMy+XuFhH/qrCHU+JZp052z1YzD62fzyvGKf10PVXtfWRDc1BNtiA5U7pkp8B50tkwwoEN
o5ClIaFdFX9JzqLLbqZZvOU59i5Y5xM4k7JnI6T4zhuaYdxsqxUE7Kpgp/EVnm4e9WcFgQvW1ZBa
asyZiFIpNpGafAxFgmmVcyfPr8ntg2zYTjHj2dOVq85VTzVn3ViwnRcp/6TV+z1Wuqc6QIb3VKGI
/4edGw7sf/FuonZFaoAKAVogXde/C6C4gcHgofoGhisOc1uc1So7N3N5MDNs5XElqUMiM3uloJrL
9mWv4Op8skj66I0cC+nyMIXlwfDdeyRTliqVQB1K0mp78qMb3Ut/GMyVWyeybrSufaFmgWyRBUS4
qNM2wGtYbS9xle+ZSx8456nAvOdYXSFK/SlsD8iJMqqq+AZuEf9gOPVjjjFVtE6iEVh1Ym64qFXo
k4FSECSGRKs+JKQLbtpw8Ngy4T+lGKysDchEdPRHEf5d+260U11/XP+uy/TyNRm9a70pHxUnfcJw
LWFpPBpM7lf4FSnY1OWa6y4niemnULVyHI5VJmOdWZb4NHZn3cKp1jO3S8VqetyFcqhJ1vOSrW21
7qawiKoJGWwRm1NuW4oKJA5HIuZwTMBf1EyCk9IGn53yNtoYKysEQteFy1vPmTV1arYpbBwWEnoj
sPIUFnc+7nPwjNvJA5Kt4LYMo5SLTr63VeUUdte1lR+oM9jqq+gYJPZ+qagxPu5xyk9uq3L8ZEK5
7tWg2E4oD/CcKLcuBKB1A/0F+jA4qtGqK5OimaMM7NgI+TQGuzSdBZ9NwAFI9NFhtrkq3PDHyKgz
l76CrL4dpgP7ZOKkmRT+x0iLFwW2tjpjV4EFoywbWUmVVJkMt86y9twyP9sjNTKTOKhwBsFpVvIz
zrR6ekJgWdwc+8C5jbvgngkYdvvlPotozqb4rnCTc+AnZy3LftpRupBUw5cofNPkO49B857Z1k0X
59ftFH0qbQY3mpbIiyikoknbYyFzjnp+kbQhS6c9JzDAJuIYQ9u5nn68CVxASTD/zWxq+wmP0+kj
QTMxmOFjXGc/doR/TI8/KfSpZ/owDAmklVdDjRg0Vsps2PMORSvognylIrSOY/PLjvGeG3L8duOa
K9HNwVlRivO0cWgnPzHNsnNtO0dTMXdS3WOdsB84waZIuc+jL0KOGNTm7DU494ekjHNLYzgXhO39
QOT5KeT2qBicQa4Iffe4rIdoDq6sUqN/xi/BCeZD52ZnpvmYJzg0NfJojCF7rfQaXUcI77n2hjtg
ggSwmheZYDhmoeecJw61iuTZzHoeuviNIfSSqsUSYWCdTtq7tDTLepPWe4yLl3FKftXyY9K7gbzB
/YTUg6c6JmXntHGPnL1HHTPS0brq9Pw5YoBZKEynZTZh+TzWugqfcaFZj+giqXe5m7M00W35iv5W
3wxZwCFu/+ob7cfwG4KP+IcEE7GU2V2clp+X/js0tUM+zetgkov26lVJTJEBTw0rnCsFJ3GQmmPh
J/ualn/ZImYnma+aND9DMmY92Ux7MaQeag610eheIgffsMALfvLAS7n2CASTJntpJiEVvrRdG/Jc
vWMfYQXKzBU2PX9vFBaJn59l07xqfXFYxBqD81YEd1HevMuvI1DpMBDXMLpzv6ZtxqaVaOIAJVOm
8KLUPOOBjw6EiVbos771cO6Fy7sqlQ4BESMcsKWOV0wVVG14tEv5Py1/nPIO82L8uJNyJDEKQYhC
pl5G9huhhhzgyovMgCra/sqFsWhPp+XyPVY54g4qJCO7ixPIqYAOoLV8KqfxupKnW8/hj0yEyLZI
aJAe8VcJ1/b0nID2QRVhZpJBH6nYB80pPxNwd+jqCmnXrdlkBywhtqlhrRxiuJuesZOgZKxYWZZK
nR9AbX+UkpeR6d7OSS2YNyW/ic9gFSdzcIC/dZIhTquhtAxz9a2v8EbWFI/YUN84hHp6Aa1woI4y
hdN7BVLP9JjKV9UNDv+gb75wxZNv18jkxY2cXYh1rlIQMfE1mhF9vF8PGzfFEn/msRcK3bdhZKi+
nG3aUvHNKjfJrdXPwjHuB/F/izYkiQW73vdgRNb5XQubzkamuZp4pL5s0rI4CnvLoO8+hsG27B0R
xOWhg3XRl+YOf2PJl/eOsiYnzghZMQ3slo01QygcGNdAc/5lDSVkD3aK5SHr2gy53A6u/r5SXBTl
fzZ74HyMWZh6whL4A7jHj6b2Z7UVYRlChxCRSlL1gtgCloxrwyuvlqN7YiSgDskZEUy0ArG5toYZ
WbG8lF3hYHnevdZBkpG11Ebbclgjo2dOZ6ARVFim8Ew45CvCZRg1/sMFqPIN/7gC20Qlqzo4K4jC
/K9Fz2zpZCfB9mcyiyl5DJiD3cuVoqsns6XOTenFFEyGx6SGP/g0g0ysrJleMBhcIudEDRDKoEGq
0cLGtlYhhZWS0c+8g69e4g4gb1ZZTt1ItIsxj0cpKFM7VtfYQa0aumVeYwwDeeE2S904406O4sw5
GCPJBt2DJBXEHi2oNgze2rQpCJdGJqdelPlMZbVPVkWHVOLXQG3EnaTn1qhSl05Y+ulI57L8hv+J
4TIiceFM0o1T0mqvfoJ99ZDVxNhQsUdU4lZM8eoiHih6k/w2/OdU4jwC7EK3elPcWKNzDkkHJIGK
kar74LREyiQRU0Dq8znu4BWpP0GpvYC+tkpQg/p2Pyl22J19PdvMiyelfkcKCUnM1uO143hQzOXr
D20Uc3kbU3UPIRIybFfNk4wHJr9/UYxXmbosMxvNioHIuy/eTK4KQvLvlsOF9jVbDv7QUn0XLX8+
osQpYM9jTyOW7MWtl5MI0URcSlHFp9zCPeg5TcgB4SY5bbu1MvsADbW3asw+jexr6Vha67rvnRsf
4zRC5zt3a/aUpeHYAop5THwDaydtZstMZ9KyK+khZTUoo4HUWjtF3X0w5aeg8D+Ip0NAhTlQKa0B
5rV6qDBStltvPWjDfTqORzxAu+1gK192coSNfLH04hK1hAA7+aN0CFj3EodDlHRV4N2k7YfRfXBz
xrhYLjLlodGVjqFPHkrrrcist9Ri7VEZFus5tw6eUb+Eqr2pem44qVx7IM2nZW5BIgc3M2LVpCrP
pipViX2GRAvDO5EpiG2Aj8p8ZWlNx/7Yj4AGk829zkERgyL9ZjZaALkWWISmFxyWWCDSxkaWtp2w
qx2z4m5g2aU2m2/PobO8F7Fp3RCU8w+iI+OvCqdlCoWgHy6RiZ4fms0fG5NqDAHjcwQcMqxdisx0
IlkUtH+ZHTMP+qrJV9KpaRdcpjeHe7dHeqrj/Nvpv2vkgYRv8ofvyoaaX49SEvx4dYq3qOCsmzvn
NtEJA5Ha1uxh8o7Jj8kPGcOorTO8i+TUkA06a8d94bsmmbbtbvTMsxygf7+PGe5fZU+/LxgRuOXZ
ngEZQf1DnFYYfUZ6lc1vlvIvib/60LkypVq2OEwdOe6X4X8d+seer91M5q408nPcRT9SXcvRKk3V
DLFh5RGY8dK7FP1S2FcczHKjJs2/hUp2U6cVMTXZoQqCU8W4XPAQL/KucCqXoJ5AuyYgeJ1Pt1KJ
LiCQFJrEBlXdvRdQb6aZfzRiSj7hzw8zvwZDv1erVD8Di0RjuknDkjtOYG7sVc+pnR1Cy98moObj
XF9jnVzCh/aPcM4Nonosb1GDS7hvbxIUaj3aUzxg1k8RK01jUfIfMVIthS6UqPQFVUtt9Cixfl7+
UnFBMsqcTo6zdVLTvdwNuSwODTzf6vSaCPWerbbnCB859NljHsKggNhLiWNG9rCqk/waPpeLeJZ9
zDKex0B6hBojZCREYU6BqEfxbZRN13KcLwV50PHrmpQd2MGUtSxuoGohAp7pY3PPhlxS3y69WkbX
vjbDBplXnq98JfppGNatQgyeR3xBmUX2VLezc40RLKMaampAJG9VGaBhRcAScMryxRnH+9ikrIN9
YK8VeKOWEt5GqE4CyHMbW4hnrq7dycsitbG0DR6O+lN5r1NhBGF/X2S/5CSX/tvSx0NOmzRiLfy7
kckC3g35bjMcoI3ARDHAwwodT/IE/87mKO+i66hObzzqyFRKwCABjtPkUWP7to7sjAlobt5Vs/UT
2094nkwMLPlUT2et0tHowDgLlAZPIlupcYuWLcMomVJTGmVYcE8Mnsgfg38/V/ILpMKQGlCd5wQz
WKRr4acvoI7dY/HvK+SQKselS18aUO+5tMo7eCQ7WQBuqtxNJO/4DV+z0OMfFv1D3KzlXWh8eyer
N+z5NQgyTlm/+4/P0TJzb9vEcGMiHnjSMfNMDCRa8to4jvWNzkTvCBco+6M17l3NORq8l787ZH7U
oZVjlbwz9ZgFTlpArL4q8S5ND/JZ0p2G7DdCs88r+9EwKnTZ8DLWtV/6qzIgLHywbkpbuYW1CyDH
Woa1hDld+FjkxJrM4Rl86pAqMmfh/knZGUKbvFqqUWy18DLAiu4q9YyHNAUyUo3xXs8d+GoOvRMU
/BBdGG6PLSILIt0C3sNJbvnSJcGjv5oN90vaUfnVSswdjORWdUkVMr+FyC4wsZoxPB0NzlW2Sdkp
SpsfbML+YDMXCeSlmermPVc7Qn741xkb1NI1LR2EcsU8aqOLSL6v2WuXpbFsx/ZYz1ds+Ny+CYkC
1vPXmcxtZLgQU8ND5njwI4Iiu/hX7/xCvU13VO+kqcar7oecO3X1xOiXf0EIoeB3CU2p3KNhGoje
1s9SWbcFrVvBHhpV4aM2p/cp3QdcwR8M/2gr8195mb0UiD1WjfpcRyQ/AhxEuwUbl57KZEFwJAoa
sTROWqZ/mJ0k9LFAS62+m9PwXoBGaYcUt7g4cP2XW9mRVYXLfU/AnVxjTQMTyHtqDC8UAt+mX/N6
cK3q3Lx4+XMV0dQsA5Uc/dOsY6xbu8F93loS+kvi8PI2KLDV0SA1MrJYHiWpMsxayObpJ/8gG10B
1DCaLuaG8c/fn1/LSPkvZbgYY8HqAOdzQfv+HDl3MKAwdKOchbXHCmDN2M703IzZtcwX5sFg9zW1
E7FkkX3lpfVTMBg7Y+oIu6Lcka+8jAxk25PHVGfxo49P00igcFVjEZ78eFn6D4eu9V+duS7tpSd9
A3DgH2duBpihkqusITbhPQ/Tgzazv0YaV2BpCkBh9el0yjo353VU/9geEcBHYXHUDrlHMiC1lwmm
f6wJpEVM0267qqIV5XTjDFpmNHK+Lpu5/EngKjeRMj2UqC5XptrdifN/lTvIFrO97ErL+dV68V7R
6a8i3Z0J2CbFIdce5XVTEixMnOoR/b+1DlzrKFvA0pw78m2yyrlWUBEv3dfymsWGcwtl5Im0xO/M
45f+/VM3/+B9C67rQNrBkRZTK9rIP9Ag4tcHLCF51VvdPFn11imhpnQFjYpAQjgnvHvZBwYDNEQx
NRkDcVsQN1sn3y5EYiHAkHA0yqC9UqXLmvSXyVZe+mA+KTVgTDZg3RjDFF76AUVgU0EabHCxpWcS
eEFwIgrQOU2+BDeIOnBbGHUo+/x+V2kT4EWin0Ag9VWRJObKDKd1L1if21D8/v0dEbr9X9tR00L+
AwsJi0SX+yNL7t9MyOahqxHd9dra94mXNCTeDWsbuoB9h8GsQBhrjqWjn0ywXfrupURZ83ueK6Mx
jXB2JoR7OSLovTossUMGDc4Wt+KdKufgBNuxdDG/maGQVNEecPOBw2jhCQwizQvNl7rtH+YI6l0n
FWCYUqQgCPOrdD0LSK7jkcr61v5hMfxh9EAFK1sAV8z38XTA/j+E+5FaW1oxeeoa8vUvTamOYKAM
dopN2sF4zSmKegfoxfIOTTdep32ICSFnghUixJzJ3QqIuv/7p6F5/4l4wHfS8V1SRRmBQfSfkEjH
oel2qYYWPjt7SbFfzhiZqLt4o/UNXbJMVoWAlHGULmXeMqce7eDRC577sn0vIphIMmYtJvtoTNUh
wgawH8y9TERk2DnrGNK6+9ll88gNhkGVkl5DzvS3v6vlNPrR+nAT5PM6ntGwjQvlBU9GhGL888nF
0Nv+tUyTlypmITb1in7LJHbjl8pRaifYi2dPBo6y+cgfuJ2or/0WymjDhrWUbzZcprTghI5M/9i2
DBYRMNx7ivOQDYyyxoS5Z5bvx+7Kmmr6WOmLiOO6gFwwsmCPlkuSemvZoaKou2npAk1ml8vIdSlj
MEFhqzEafbv8ygVPkSqsIUFOM/ONlJCqZp6xywbNYXLey1RasauV46qXhTpENu1hLrwPARuCmW5B
YJbaip8okR5zwYo0b/iIYbMkVGCgddpdoHDMDTYht+F7Vys3Ze+vc2/cYQrE8epujcjfSltmy4Na
hpc5paVQWeIpPYShehPgVWzLGG0aONG70Tjb9g4IdKe1toPtYbRZZqo6lD9ShRklC6IBnCgjXsJ+
KAlQ7f8YQfFjWckeTfS5NcitxXG7hfm1LJpQgIfUCF+nsLmTcX6SMEdpEnICsp9cH54xsNvIa6zL
nNVU0+s8rR5KZtQC9ywVzmQk32Zk/h5WD4itM58AbLvNuFHmegjpVrDyWitqfMFBukaNJ7WtnCeV
79+H5RCxEuCsQzr/3cDClj13JPauiExnOQhbrJpSCIk3ffgvGpxDPxAKYlCROQob7R/gaFP9T808
kKRqYpuJcgiXzj99SJmUpqbJUHwt+yCOoL+ben69VOnSnEgbINgLhlKWMtxagCS6YvPfxjEN8z0J
G4eQdTLmORyhfC9IVtdeqsB7shg8jzK9ly2zwklqTEvUmiAMAlrIOFneFQGmpEkuVf8R0ThwqGBM
pmavwCDxglF1EwXlU+jX6vJBRLTF5besnAGcqptfZHCLKdOPAKfyDdxGP8LolO10eW9zXlTebfm4
n999tx3+QouIpaSt86iFtxjGoEN+j4dByNS6ybOMpOP2ksQmKBfwEEF1qCtHbVO28441kVuA48JZ
JL5sv/xHMD0qWvAxRfXZZAaAn4FMBvKzrOLMhKAX0MRqU3O7tM7Sq/gRAfCdg1mIjAuWHpiCJIHZ
4OFQPVhsHMuT16Vqs8sXREmAkCk96es3E2DKd8EJpN+XV9w1ykPD3jmlUKwm6PnCFRyK+CybUxAS
9wDvctmk5Kl1OYPQyNka1X1VdUfNjnbpnD71zoTwhm5JYQEuKwJv/x2L+kXreqKDtKM64Gst2NrS
Wi5b4kQWTOyi+iy89OyU+Jro8UvSyI4lP6i43W2PGhNPLLBWKW9D4om98gZt2UPMqyrF9LIZZyIU
NkkfkRKKyRmdS3ITpIzlX4DrQFpAJqRH1hEquXiJSq/sAWotUKImUKITpi+8eDkV5dqR1ksuXifl
YIU6Uy7Fdwj1WX7eVs1H02AXk7bdcYMzrGf+6q5RmkfFY2v8DUajFJcXIw8cyCBIdrl3sSKABNsa
90mOnYV2rE3knRRAnv/iRHLhC7wgjWQcK99abzHiRUJfCR7IupB3olf959p7kbJVvhwu4oh+2FSJ
BrljKPzqAs/IK2JASbRH8l5y7bMcuDYhD7SAdOVEIl/wshCGkybDWofp6irtuaRUrkvlZ4fi7neL
qzM6qIJUeZYvPbTOqa57jP6sD1SKiI09ABaHA9KKgNsK81mmDOqwCjP18z+KIMftNq6vfP6egViB
s/Lu5eunnix5IU9b6VaDZXG1dF0wwvZjwAswWUeo1gvNOpnj+5b8pd+IIXiK4C2Jmz6Zdb9FGrwF
iKdop7ZCtGxBb50JwK3Gu1yGLcuK0gDTZzoPAWYFwWrl1FuQyxZPTgReN2VFAyMwsDTJwo7wO6Nj
CFWJ0uln6elQlTy5jJ+cW2mi5UAQmEh+Xi2pCajoZ87bIT7Wfoj0F0JozFRMH831AoYuB4IsZoEX
ycPY5Tmx7zJMG5hwgbCWdnmWqcTSswdtfJajNpfZ/ERiU/yQoAeeoxChkEZDK29Ok7+YWXc/9fOJ
amkbZ+2jhjhbaaEL86HSt8kHE9r2YxCRHrFXy9klyDVBBC2s+HGlyV4hN86XJbx0mssIojP0W0Pn
Xy0s7lEv3+3qxTW/mCJdcKnB+se7+7IsHDuWliWfjV3veBs9Mwq872mBh7j/NY58cGvCjeDdHnP7
SNQ3hRcvYAm+ZNsMylgb6Vq+ZZRrm35QSwQ7pAN4ks9LusBGZhExpilG6D5lCyNcINqyD79GbF5K
PlJO9obiSO6l+DRkiXnUFHe3VJ//X+z8T8EwLm3g/10lcrjUl6C7TP8uEGFm8H8UIpaJRMQT31sd
NQi6Z6qJfylEkIHY2Kti8Et4zG9T1P+tECHF53/o2OBhr+ro+I+rKqS4f0lEFB1pCWACjEXIx6qF
n+r/i0aEPIa/dnlwYg3bkM+i2VNx7P6zy6sHEgTCqAm26FhYvCW8xGpk87VglIQFiZNKlxF1wny7
HuCsqv2d19SHQXUe4hrc2QrNu0Ihpm9QGcK6D5qJrLLuULOp0LCl3kvTt8kq38bCMFButWdmvjdx
GBFEOJzbtoduisHgNYqY20EpXvuwYDJHkuIWAqK2xll0CId85WKEMejPgWv+MqLuxQTbxsguX5t+
+Y2p3SubzSOyp+9pvg2q5kMJhzekLySCGe9pOWE4VDIN0+Dtlt/oHaEvteZL10dX4xxfjXnzGATY
RLi+SvJwCtXTz/SKXR1nlRo1AARhuyc1As7cVUINDJ+OAX9v4gSvuGcXt8x1js0HbjrDOqsIoq2J
jVeqFD0cZzSDnwablLjCgNTv8IGwVhquF8wZ8KlNLOEFxe5V4B98bM+cgFrEMPqWRr+k2cbbFSeR
1WDpH7Q+9/GUvHdOtWPaEMN0p3YYZgfnyuBgqh4yVfDuPLB1ZjfXDDowt7HKL0P5HuAk+oqxVRz7
oyPdhcnWiKUmcfGKUa1iu3xPgvoykAdWh9V2CNW3IAvu9NLMYHgrw7orFIyO2DKZtJtxxu3zgvco
8jD/53Cywp+x1C9Gp35AGEKVHN1NLvmkjndvJ+GtYSkvVk4yG/utk9mvieLfm7X3kUfNR6XcGSOb
oTW0V82ML6YZSg/SU5Xg6e8VNuxz58MtWnXjFwUGeRNbMBZE3VBnG33u3yonU9YEd+5Vl3lKPDjj
NqpojOCfPwLsNagO8nfVkwTB+YPEpfpaQdxtuaW10VjHq4C43BKZ7ZokszXECxS4FY/MTfKrlBhS
bOMwoxz9PYcdhGSFkZDVK085ZDeg4F3Ksoxqz+YtIIG+KvE18pTuaTSJNFEH3KYwxSiGBKlG9QG5
9qDedol25qx5m4PwDqnqp5ZwBFc1Rn8+T1gjBqnD9isdeeViL/imbI6z5jKOkLWcoP6cYkfFLNi4
DY2V3/fUdG0Ot8M0nnmJdtoYntrWfHXmYVcN/QMGkU+WgbQ4mW4Iz3w18/IURXwCkUDrwvWYb03d
WtMC3tLM+koGXiqO1Zu4Q0alNDf0HmSV29G771j30HtyV/0aNcKC8AXJmmhfx8aMiVr/3DKWM2HW
1iXkbixq1phxPadq/xhn41cFdxpABTsm5yesrdepMJmYTeDpc7VSijqBpGTdJe70DK3jJ56Ve31o
WlAn1NupcZyN6E2zXkd/3miNEWMXPr7MTYjdbnfW7O+ym5/a2oGbUzu/+sirgFbsZ+SV63QkZZ3g
veexC/Bunk18ivV3xfZfyfLGUSZMvmJN2RVaj8aHP5hM+zTM9n50gavn8tnSqw9ScU4zsn+dmkoz
ut0Qa++YI1/N7ZEkv0+iCb4bL8Pf0SJ8t/FvlSQNN4Mx/KjKC2LQL5QEw3VgYYaStOExKoZraj3e
09BpN7mPl8nguoTQ2Qm2x/DyShyK7JgkVsvXunWdKgzL2jsdUmMxMIicZjFPqMcrw/Tf1OtEUnTs
ANhAhxXdICxHo2Cpm74yt1UWsg1NFJxFTuyOZR66UZ73D3FWz9PcnvJQC+AbfqWz/WIXCo33bH3P
vMp+c3Ft86kpooeE/ZB82vCUKhZhAz4hwso1Wfab3iPiFRrL7TzhLuoW1XpyvQP8t21r9UDuxnGy
vPsSMzfOHpya9RPY/Gft+zeN5gIaKY9JjzLMxOjHjCtiwDy8yN5TIeF24z2kz+fW7k+thB3VfnaK
q/4K5cTWKuC1Di4psqyZ0v+O/OmiFfVl1GgfbK3GkYfhttOgRa+5M3NwKj9Kp3vw2kxEamazjlWT
indERUWgVbQyB3tD6vpFw4eBBiZgU9baF50Wyn4as/YnmdvPuCwmCGLmuC78hxyt88rRnUc7n9+C
1npyAt5EImvKNWych8HH3Neo7kKHjR4nOAZl2FUYhvNeJLhwW8SiRo3Lz/ZMECvbWVsBdZ1JC6aV
HnbJ1S866E8Hy1h5YlWXkdwtCnJvRkQfZhvHxFpgUgL27s69aszuLU7Lc1ZzVCuRxdmbHaJxPAWj
vdfH6EtPb7Qkfgs0vAKraQBfrw+4FxBe9YRivNugZ3yLi/zN1VMwCyKGIN6a93q2NTr9kirBndoq
J8Cctz5oHsnWXmOJdyECnRMqMQ1EeluM59q1Dq0PGnn0zkaJM272AqrI5ABL9MJ71kL3vlHaKzTf
uF2G6abJyhN5xU9xmd87arg3dAPkR2lux8lDvD44ay3DE8zxIXmmHYR+e/icwxCi8kAIlJLTLzX+
IfAM8tRo3hhqgbxXTDLFUrFLy03pVjDaApNM2jc24QMZ7cxJIKeyDVs7J9Q/oe7jvTHHa3QR7ToM
1EerQsmO+hybFKKXrRYvTMzOIM537cke5lXr/NJMqgiZVscUKIVduld2MD0D+bCVkE2u4QGXjjFB
yUPkr7SO6qcoT2Ne7lKJyPYVrNCUJobF1AzvmQNFJg3oOHmUZh19ur1HteVnZKo7X4riPOKwWdKT
DiVJE/eT4ZLdXE2AZzEy01zcQFRAgWrs1vZ87lr2mwDWAA1etIpUWKhdX3wqGm5bavxRqe1Bj1ki
jHjgJ0FYiof8PEQExZblWK7gZYpWIMnJvpKpCnQeBAzWjgweDjrnAB4C962uX7F6W2f1p1F8BErx
hOqX89aHU55qDu1N5gOW6iTEmr/SorsFCr1BjUn+i4Wt12jlz7r/UmfhR1Y2N04RbubM3LbEzugD
ylRl/I7C6K5tFIgTZjuz1cHWIcoUUPzLr4yvRhO6vN4akO9ObaVcda3/EBhQnkOo05YDMSN91fX8
aw7G+9Hxb4JGUF5ace2sBNlH30SnYrhQkSJj6Xmj28HbuKNyNgudVWV5JzcMXnOC2kdlOKpGtZvt
6d2NjZPHlFx1qhc9+hkr2GzeXgtrwjybd6exaime7q0xvCUjjCTmqDc2WnFTBcM+0Bm3+iEc+Kiz
VqrbYT6HRSYNOGd67u7JDtn17fAYQKSL+u84DT9q6F8VWJI6GDdeAlcM0fAqi/D4iqzbLiOzGmtR
UKbIukapAWlq+pg9nMnT2DgQQGuTlt0m9YPi5Vduqd8XKuUg+ty1F0Hzq7I3sH1hu6MVscfsZQDB
Jdzr4qoMR7oG54dKeeHq13E6hdi7oj7JMg2AM/zFcOU+mzJ1HcYXszWOuCxizN0PAFf904COaNWr
zlOYp/uhdvZdhkuK5T6Yc/tIIP3Bta37sfefYgOku7F3VZLvGqsAV5JmdjZwqzCTT60eM6ZY1Vnv
cUcb3XQ3OciHkXK/dk5Xwq57MTGH9Xs0Wkwsyf2ljlN51YYZp0tKuSIfnwlFh60/siOQ0uAa8WlS
8l80Hp96QYB3r1xRO2T13g/Le493GoVtiQDCfB5i61bsMgKteQrJv2SgbR2CXki76SMAhLAVI+aw
g/EWMJmqw+DLHxwo4eaVqZ4r1X+wG4j/eEGgJa7f/hdL59XcKNNu0V9EFbnhVgJFS87xhrI9M2Ro
Qjfh139L7zk3rsljW6j7CXuvXUvzmDGAQImjP4sR3LEPUaSG8KyN51SPD6Nj/6nylojpDsKMaUed
Wt493b9MWWDHlRg3czXe+PuZF0GdOo4K2P+SEs9pOzsm7/Afk2nGvxLKBxZSa1K9hWkaVSb8UHP8
mPE7s2aUjI8t70qNfK9rlhbl7MQ1r8jW9tIjSGOmnoxiML54M7N5qvCQMrNfQ2SOis2mGZIUmWQX
z6YL7Mck2wbF0RSGGZFByb82ZQ922WOISAE0LlyGSJ4s6jb4n6xt8UuNwRbOF3ZPc2xi0YHgNx2b
M9oid2MuyBInwNrl+xFC47bk3zAvWCW7i4hnoud4zNt/fZHCvU4F20MXV4SxehKhI9zLOmHgPRvd
FYbQvukFH8C1oF24lZqMutf5c6FT23QKcZ+sWhE5CWpZ6ASR6Lo39uIfjQvIQA2mzRbVeBWL8TP4
ASOhnFx4SaWSrf0hRcQ/cb4eRY3vfTGqqGzaJp5ucBvZyWo36+qkMtc498hr970SHi4KADyBFayx
aaMqH7HjCXXnIIjts4I0ca91SK/uW4Y7XLWTa3t7x++Ontm/5r1d7Jnmwnq2EybmLUOpzExQdInu
DF6PQpRXaxDbgJjULXp10Q9bH/UtGu3k1E82fuIw6dF2QOe3WUwG2TYMKe8LK8lOWMKYKs/TyB69
s3arqmBOES7f9Y/MMJ6sZv5DpEKzZba+Z8r2kafC2FgrNXfJlsl1e7XTo/9A3vl1ZO600YNLaom+
H0LOGeXln0WIZZXCkVrFghQgizhTB7KgeQe1ZC66I/2uXp5EiKLHzvDdJxUbdKMy95KudOv52Dms
cN8Mw7ey2j8JC+Fo7UFOVQOuDwhq1SARBM5cNSGLy8gb8a0FeaqxW5mCf6h5NGBexQzcOeJM77Ga
aakJZPyRKxXyEnLDZW0IwUUJQKmkZ8VglT7t3owYSjz4cmHGWC1unD2Xme1F5OPuxsWYt3lWldw4
+loVPEWiHi8e+KiNHKzncsnZDYq9V3Z4rvOvspDvhcfVYfjHXpHD1Xdjg6wZbto03cgWlCsukpil
0//WpVnjFSPibOd716/HjV0TGuop+48dbFej+mPhY9qShBtXExbIVoweQ+f+CchmE411/dM4jCiq
oHmyhqMneCAWoEKpcZr94TlYLHvX5s6xqG9WeZDRdkDR1nL/YNIiXFfPDCmsiKDL52ou9yKxvyXH
f+dWD2ROE1CjtkkQJ/WISFP+KfoOL4Zrv8xcSm1jvQEtAAvLuHGtAjSN89OYrjikZj+4Jwbx35qN
PildKRRmptBRl1szFI+b0bLD+2t2+tz5GCHTUtmwbxxnG0j/2rtruyetwr+TIMUzh+9G51uXxqXT
Ia+kiY9amRTI0tzPIetK5VxFT6IGo6s1Htz8UeqlQQKjZt5YdbzyyO+o+oDSomI9WlmG+3IFDrmu
Z6/ND5o80k0jkzRaQXJsbbPEsA8ZCPcW0RXp3eSk1P72dAdQ7+g2gJvckaFKzzsqGf2VtpBLQV+N
Ybjp0Did4RN+Tun0u7jiowccvU0sbwRcX2GHgQUEwADHR9eJdzMlGGhunsNWnle/ZsRi2jsMNe22
sZo+Rup2JPXU3AIpIHO0Xv8UpAr7vcCogFzfkpzdYq6eArvctkOQAtCz501dyq3s3T+2Jx4y4uVv
0mArsAGPNyHwlxoSLqVo0ZjfDlgKzmZK4CHpPpObEHy50WoZpu+r1sWfKhQXjmpZjNywubevCzzR
X2PCBi0nMMqwW2Nj+tVN694Jd4rd3F5PgVdgO6+xZk30rcrDyKopXbzaoxQ12kPXZQiNDEqW0h0o
YLTYeZpA9dQVOIkWReKQOe902f3UUA035TI7fErF0zgyhmERzwZnJQam8NWWZCf8LqP1WXJIIJlY
cUF02WHuN+i3APwBsN8M6RKbVUgah3ltTYyXJvUx35yAzpj5Xr3q19CESR2am1YX787kPXOpUTOp
OoO02m6rFC2ont+Sqr1WtUedih39HR2VvyV76twwT92KxfwzGiWcvfJWpfsz/282fTaluDNU8Fnn
GNg1Ia351CJ48BWuu2tXtd9jUamTOSzf3vRrhs2rl9jseIPHuR9PjmMv8b4Pug/Ryr1gzwBdJGdF
1lHn+FlL4eaUv0IHpFqjByrHHt1cmW9Z3TyTRVJMNVQwZf+M0zyeRfBrlNYn6hE3xhF0wRRPk3rr
2W0NRJy6yPCCGz16EQz/HNP/g8rH1+pPYg4QfxzmnQbkFlFwmDFC5go0+isnlhllHl1zJ9vIqMvk
WJrDeXGq62q0GJmc8jsoiZTI0i9ln7VpvMA9t3cMMh8bdh1DYZwBfv6m46uVgJS2RpZV3nBwmu5M
/xmWFHYhEF3LZQ3bayQMYmx39CnzpsrLo0IS4IxliQZS7KhYkm015A+r/kfOONyXbrislfNpodFa
LBp2iznxIjlhCqamnOPbRRpUGSuXTqqMZj8vHZZak+Z0Sl+m1PUvUA/RFgpEakWTT3dQiDOCfzd+
EtYRzpkTUqw+zlwBa504lYrCoB+GiBT76qgsmju7njyeSAPMN2e8o0qkMtZ5cMqH0Qw/V+3aPC+c
CmVf8+Zt63fXQO+Y8WobAees6APcJzW3FEc1gUfuKQjUcFoD+3ksjAelunBLDSG2xYtIwJHXfH+7
Aksru97NYqlmKxioYZKsn0gtRK6iFIN0g/LMBU3mDIxDSsoQTcOB45G5yMDRpsgloGX7Npaivevx
+Y9m2sejz12RLb81z3o717ck7Oo1F75P1TmH0Tz/5lV77hPv12qcM2wLXD1jCz8IjmIy9MnxyDlU
8gKPsc1M+zj5ljgNyyXlpYYlOgbxguIPwDwBXEX3y0Da33CS95FjGfftdT2M2qkgGCP7sDKKAljj
Jk4vFoj8irH8Zq0dblGautyt/+y5BULEIYEEZxGszJc3J9Gw79MJvyP8qcJ3d2T9olMvwTDamVjO
IYAEB51ClMcsavp975Z/FnLCWMDz/lCiUFeT957ExnQAjEHaSfWeOI4TQVe/lunK/vlTzslwrotw
PzcqdqnbsDMzXyuUQYvEC7Fm4nmdfX+nWvNuCijBrOk64wY9lq199hrO2dRWGzW/gKcm/q1f713s
aQxt20NrQ5ivszfb+JdmMo08rAKRKiDn2xZFe5ohq0DxcsI0iXMIbzfcWIwImpqtT+bu3p28p1oF
8s8YyjNAkiiQpfte6zBGFPDHVoV9SI2Fe9ksyT+zAC23uCnAz2o0uG34PigChLyRyeXtJJcTYxCY
1IkDvybPd9iGKr68q0xsdUf6xrxfBtx+jjyFAa/PDPq88aAfhIMGheE5r8vNjEdHcDKSz8Cspm0y
mS52LOMj6yvzRIRBu+9IyKF/YHb0wBguRNwW2qe5OSTufAZF+zjK/jkJK1LvJUT9INB6a7yFYnWv
UzsSe1y7pN6l1Hk68Pat2wOwVCzK1RKHk+PfF+b3kvkvmXTNba2rKvJxnrmOutR1ncTaGMeNYd/7
fpZclTqGo31fBeu8Zb3VkiFwMAsizXJp96dmXpsIROK1bt2QG1Q7kMdZ5g8pYVWt3X+WBUYJVY6w
YibsGPnCKIRYkU4XSxR2hFxI1oVUT2E9QQKpq+yMlefLBRmJF8O6D5UB8tXW2FtZxbjO8LSUg7XP
WCtu/H6480ZgYaDx2Y1xZg85+lpmemQ7NAdJu8RpLaPQGQM2W3jilfUMgAzJgQrPma68aBlugTeh
fBtJvrOAem5KkTERnuS+KJsnbOJH0YVfQ4+NCyceNbVhXbKS69NOD2aWnuBH9I/8z067agbQrbfT
7hzXoGvr0H3x+Ar3QZf/CwLi2FCnwKeZCiTArbrvx/bTvSm8lAHcK2TCpsQT2aFRP4bviV0e7cXf
ViTVs1PbIZfHElN0f72kpIQei71YdbZnswkfXb5aOar1zOtZSjSoYMIbe1z2wtl0YXqYpbPz++Rz
HYaLL3tKcSWZBPb1R6HTHUnIS1SM833ueIeET46t3tWsWHUsHCTCbtO7RkRgeuWmnrOE+IvkW+vx
U4bXVRK7xByEKVZaHVh0NbyfjCw2J6JKbv8bFz8Lz14dTYkuPK2Ci0KUj1uOulp1Uh1UMcvTLOc/
9mCc4UfV0RLKD+AwoYSv5Tph5OYrQoByOkDpegu7B7bBUBvCn9Er+502EDAtLV/LdNJD9ppXMkR8
lewGv1AXOYyv5qT2pj29VMMTo1gS57zBj7vOfEW/9tftjcdAd59rHebbWvXHlVSWQLqwB2rOT5Od
rK99mAQeKAafXaYV+DD+FplvDUUwS6fNtyATbC/BAVUqI4AC6104j1wxFtWYcr5tHHHMfIcvTHix
tEl36Ec6UsZlLV148LU4CUkE9FdJ6iYAjLZOydjAn8y3uePoDZaQWkO/ZWa2930W0VX5zADgYq79
o+ve0li69j7U7g/D1UdVUYqv4JvIkF1J1oQIn04H3wq+wiUIolE8dumoTpxNJ9uWYPCE9xtiAReD
ODgzI9Mp8wpIz+xwvOKuCBHDKCZMY+UTADM3/AAYa2jcnarOZomSHVnoOptgBTLqY1Kf2bNKVrnd
iPAs1S+VFm/hSnfX+d/pwuGgw4EN0vo51Dz07Ji3Yc94ga5FMcDINJE5defsDT+M/TA8T8IU2x6U
Kg5ZRipScT23cPTXlprIsNsfMd+6Max1JLA7vvenICmoEIpz3wzekJZfBWOooqQDZ6+weN0fAc0a
RBPvDE9/t4v5VmicNORQ3BvD+tuUJIEYjUdJB9m1H7+NcHwpi3DclZZxwWj/bCEcoynapWl+76Y8
LbfYn84ltsw5UFYQoPjt21yTo9W9mDNLzeC2Vsyxhhn+cPKrwN10SJQTNSFL1AabsfB7onNrRXW/
WJPeDbb/aXXiqDub48OiEuq9DOrZUPjIbhkWpkUew1D5CHzkoElxVD1KxbHUkMlUcV/Axd5C9zus
tZmiVGQc7jhfzsThl8aOY94tOReC5FWfhtvFn5+8cv2dE9gv8pFjPQ2/bSm+fSu9RxYYxHJg7VHl
D848XXrL1Xu3Nf+JzCMBUTD3lpGp68NsBFlk+pUVt5bxLIzwMVArFt40/8yxOhK4cEVkfTLz0YiX
sEK1rHDgArdGj7EP4F96QxJpvX7VevopMJjgurrT03qUC67fIWAGnrUeaJdpIlPmgEXjF5X1lT7S
0Oc6TzGoM4PeAhXeumlKFls2ORTjFTZIRv00vvYhYQt3JL1LbtSvKNFUWx1KBocksiFky6Hwl4Io
fV/SkmcnNYh/7e9sO/nUtfu+BN4QjdVyb68OA6BeHXpOgr3Kx/tucOhZSUii1p15tLVkhVkU1r5w
Ou4m37nVutNhkvYRSSuBScndXIloSFxYnr669MN4TXlWtgvpYps0D84MXH56VZ8yVb6WHRoMEn4Z
x/RPcyhf/Fv67ji8QMd8rsJxPvgquIhAnpyei3EMmhMEOg64VERhX/7Y2jkHzrrDTgH3lGjbKsSq
CQfRdUlt9Bhk40J/UQMzebHULwbG/6gwOZ889eB0uJp5Fzd11WGohjrUs/vrHaQsE1XvtmmaLc6w
aMo/jMFwsFM2fxPV/GpU3Q4Y5c0K5CEC3cidVCSfCSWa37LcncsEm6S/ql1tJTtMwRxoMEBUmQ97
P0M52OdcHEvv//Vm1pValaQTPnQQ8uK81fMeI/hdMvICEv2qN8INLsskJhw+nCep0LvJ56upKEuh
nWXIqL9YQlBWpwPiclN/Apc7J1XGNqe8M9kreo58TvPbEcZ0BAUQp2mf+ViYwi8ZMhswjXBbVWsd
BzPtQZHeaz/9bZu/OFJ2wv5b9ytjcKvloUn8R3vp5gfcYONmN4dIEpO6/It65pUmSO3ljFmlCo9N
CFy2yuaroREOOubzKFcix8Aekf5C3LEQkIl4uyrFYrSF6intaoxMOzzyhVY7b5hPy5ilkbaLG/JO
vJhN9tLZyyGgEWQKkjJ8xL1jmT8IQHBh+F0kgbDvGh9ETTPEnWe0O7iOlF+d++2lkGlrS8kY5TDC
10UzA19Nzd9BvpBOb/SaZ73CRaCabDZOvmAowGQbmOJ5yM3HRPjwBIapOpUD1jQuz1ePkoNJ88e6
1F7UJQV0QXyJpTSfLUfcB2P/kZnNewVr4S4v3JTVzHqZa9vdKc9YCVp1zqQFo/kLeMk84oISe+8k
7N4cm1hTFkhcn7U8BFYbt73ZHby0um+65jInLOHsoT4OZcUFbaLIqbm33RK7F+KRF+7oIS75Wws5
L3E6FVMM3oTl3PDelj6zuglkkvdFw8jL58MTwJxw89c7bizHRVDjwIzqXNHECK7uzQkNppsH7zmz
R7bKRCDXDMwQhWL6H61+W5eDzUiL/ZA/+hsWm/fJ4hJLySYx1721tcLDNDEvo5fBSlVzejtSnyTz
cACYKG+KtT3UErgc+UQwMhlzW77e1r6RRqV5i9DhzAmq+hiM7kO6Dq/pyDutqK38uq6QXDpYEEOS
Q81hYGXxOwmK8ZaJSWIEz8NiGx+DzNOYlW0owhdnCsRB7FqDmSQrKxc8A+nDPEalc9tpeOpsyGE3
FeEHTcHexg1X8reSqb33oT9GS+0km6LFvbkUJAIwBzi6U84ewX5PjLE/LMn8x5zsa9nI+6Tlmrjx
3wadvJp9/mnjxVU1ujt3NTfpWF3NQD/LrpxvSLKP0C4OA3fMt/LP7rKWx6y/GKFRkFzJ7bH+Szke
zFvaoVv9uj0DOCOfUP3MExGUzZ+wQRCsm77e2fz3a2rcccszHs6XDzsYLwpEZzR2LqNSNqGl8ccK
k5/OVf/a2n2YGlLHeK9A36jMiOCKpypf5abTZdybIS/1oOezSRyzkWZc6BWxoGEqpn03eB8D8oX+
piquG/rn0HvCo4QmQzTtraxhQT09uCH6NIooIl5H/eKhSR5nl3DKvgCMSvmT58tPVlbYtgkgnRCd
DDn8pLlpP405OAu8Vkw+E9IZw4cGvx3TK+r5RRiKzU372w7qENyEdLlDZOcgklPtBPf1DU0sl394
yW+KmY50j+w8CFQV2eKEcTivt1wHglcnkkCHImNvxVx77NHVEhDw6CAIZ/tWdiCeBM05fTLs1ijM
A8LDSudBrtLYVg5zsMk0UaxQZdV0fzee4qFxJbA8dt220z3DnCW+NU1GQtx0thuVDaigseLc9L8a
UPVb37XMM2EUBEOWqbVPaBUMYVvb2fN+qbSSQ/qV+rpnJJjucu7PPcHpqH4IRSwruq4cF/kcdGa8
+t6PbbBiZZ7zmHJ+PJWh3pFFonZrm30LcbHa/5xAzGXDm8pk9MSpLd1rv6yErnQIldUMsdWTfYxc
7TnxKe1yqAW0N+6umVFQ+oVE/WkhS6oMm7St2xlcgW+zimwrW+7B1DlTN0F+IgPAcLvXSVz5zlCH
kfLZQwSEgqKfg0R/DMhPtwAJWFPlPHYcZRN7OXnXz92bUVVubKzLvW+1/7ouYVXErnO8LTKYpPeN
cwqVRb42lNG0GqmQym+9hs2xx/Z+m4HgcbDaaAe+39oBO/3XUn76YfEYYmvOrEJf+pvqn59YN+NZ
lrPWWqUDuCVzX9PB/2ehgYxKj74t9NVbT7TdsAKF6plZccWgoGrRwOYZpZFdcnTkxHQh2ORfNb77
6oVpsEmAdQIzNaD7na31bGXAYPwEz+fAPlg1iEzawi85p3hc+5S1IgcaHsgg7ohM2MiQKHcSLA6Y
PNkN2MsQa985YYM/LJSGGzwiJ07dcKcqEhhHNztW/kCSEM4h3uS8SoS9KRkoXALlU5Lp8M6psnzv
+SfgKMvOxsE7djJ9p1iP8b86z4luqufGD3aJ0ZMv72oWEesHqJniWlEXDKGLUCBM7auZzf07pu16
GcI3NbhMbnLnTtfmpUiT7G1IzO7qpGrvOw/Uix4t1lOqXD6I9UvnCcydLisPPi6SD08mj3VF/miH
DSo2u0ZuTOUu59phLWBmRX+kHGbDS5RypFzyhUf33jHlJRgRTZRlAmVP4UX1gGE1a9hfkoRF8uKt
3m5YCGAMOR02bbfkJ5vIeZ+F3Ik5JkNWlVWvHplv19zPnifXLF8JXkyfuqKLu7mYY8KNll1XqeoV
V2rzLUVfvDAyWV91ty+6EqsbZ/8Djwn+nDdTOd2L7azm65yyXJzn5YnnjC/bvp+q/miOpRn3S0l0
uoXXr8pGgBIk/wRMoFR7lsSmnNcOPIdXV2vcuos8T2sqz05Niq6Z8vRkpssnvcoS0kc4GFF3+zPC
F/L8348UWqM9rPwH2zCGM9o0sUmEUJzicjz/9wETtyU3//0wxZBIBDT9dz8IFIbHvES2xtxyPP/3
C/99kC6pp8VCoArxKizec9/G5j2V//+BsHsIkA2+sDAx1Lm8/W5hC/+YjKh71sK6h2Zj3bf8K5EI
uH1k3pFSMnT27r/fRXqNB8hzzXvKgSfhrvo0SXq0tOLbi7/avLeS0bxHW45Jx7imtz/536+kjv8A
4H/ds0g+GT4GmZjgq/IgzJzBTeeu95Zxt5LEdJXgn++bwR9j32J6U07jej8FznI/AEa8q1YcynzJ
XKFmsWPjnV5DOn2/mdXFWRKOAqMUnHiJi2CkeGjXpnBOncEnFNvSf85lOF6STo4XQ67jJfVvKzjE
wOiErfaxCp7b0RowrCZMt2FkDJf/PvSs11gWFz+IFu+IbdTHVfWsK24fgCgNlwk1A/a2madnaa56
siN3qdnTrSx2umHOLknrOZgmDTO2CzaERWhNkZEWFuK9gvWw4ww7m4Me4il7TdkiUdZjAn3PrAkz
tm8fGAPRMFpZERM8HkTVTHdljDaa9hQo1cWptb74iKVJrOIIsZdW7kyyXjhuhbrI24csyRzuFnIX
yLX8KYxp3qv6O0dcsLEr89MvevQnXoml1H8IXL1u63RSL0D/mCyuyZ1mBLgJJtjRiFzxsvvWvIMI
6oLl9dInYY7pUw5tq0bPff3vZ4x1nQtAm5KAc1lo/0H1vv/QicJ/wAcZLXfDWAz3MhHhflzYjTgU
DTB6OvbyJGA+sePYszP1CFKu7F3fa/eZls+8E1byXdlIWDThVJHpwnwoQ7YqHoPpqCD07RdPnCqE
+RP61hiVq2jvvPSSsYzjeEVRA+MrRxojiKjyph8muVjmgryILUMflLQuXL3W2+KQoAU5VD3UNQlB
aTjsxkLdXqrxLaeUfsqth/yBCXPAZczWomyne6YMdEI3oWqgkdcNuMEeU4llz9Jj80Mh/YrC1PN6
47mekfAMAwO6JANSNIEuyFaz+bBDuS+n+rAG5vxOerSCxjSjl6GuJ4DL2PsCe4VkWfUzO5+5nphm
p2H4fx+qbjlodyF7zOGT1dAYl7J+821+QmLxh3KFGfGyRvRQ4Og6/eFKVr1+o+1ohnFRY7ayfs2F
yNk5ewcGLo9J8ESAlbk10fVTn1fhZnYo7736Coc+PbXZ7JwkqgP4vSDKgO/glwrg0rJvtgqyuRbF
msWmlcZaewwOkpsi6kpiWDNC1aNWEgNah5X1aPj+U+0zeXJddCNOdy0REvDXg0OrkZ8IV/AEjriL
kyHG+Dofp+CXAd54U+Gqx9JrIyelySIhiiDehL6rtkd5GM36g3C2am+YyR0ZQzUH0p7CntSrzPsn
AYOfciXT6xoSRmyV0+NKcMac3TKIg/HD9WZ3n3nusyWXe5bi38weU+ItkBRC6mHRRi5r3Qug7XQE
5e3zqIal3CdOvW5LCih4QWSvjqbPCnxGdcqhPhvOsS+62wp9HHdLbhbRFEL3qPp867EwAJXU2o+W
mq3HaQG1P3nfXchMZajbnnzkVKBDTO3IFjlBuq156SXZE414qO1pYtlPwNUy2yS41QlVR++1e0f+
aEkYR80+qS3Ki8RympjC2ZXC5kHsQ32oRwrCVHRHp03UxTN1/zhXdHtgpxBJuJ9sgOZ9Rl72Fohc
Ei91iuMi6GNFwu6xDnDW4jZAQFkcihQUN2nTvAUoJBlvmLC1jdvXNpnJvnSy6Y6cgZ0SVRkD0eow
bqAmS4P+rmaCvLlKGCwPC/UTwRZusNN9BkZq3DVZ4vNc3cRc898EAfhWBB1PI5KOaUGYALpNMbzW
n5W11ntnuTES8fp1PoepKikpZuXspVzgn6f/6gw/Kd8h5BZWPR1T71JWCxTqbOiPbJIKv3/MRW2D
6Uyf3BaSqHT2wue9U3xCew4BSQx/lhZ5qCFJoLJoxoBlIpjLqwmpmrHETqunfeE6hwWjd9bpg65h
uQ1Gio8eJvLK5QtKBlqfspkPtqzOE50iANoUxyQWZAOjxOuAKZFytkdCBuPpJEiJo/gNkRAXr8y5
MAf48se3nyyv/VEzp5RX2+fFx8LcySfiHL/F5Jwbsf5zRBFEWUcHZAb9ng3Krq+BjKNJzpHxkJNG
zuU5D9J/vLR3bPfKaGVzWSAbcG3y5dOkq3e4DJi2M9dBPyEOafCVzmTnmkHULWwReloK20zAHt6E
H9iGqMqRCWh6cRQIh5oIdCBMa1TftuYQDj7KTn6Nq2FHNZ8RvqjD6vjnfikI5iMCw+uXj3Lq92bx
MdYLpNZEvRreTYiMStzLWexB/wsgAdZjc1923Q+OrA9ghoxOR3zNVgrg1ysp9Ev/L5ITlCh7L1n1
vhIAyyoMmEd682siajLZiXBsa+NOCz+PO2v8GRFsMIoN0q2jiWXkkGql/lMkVnV2GZ5IVKt7YhRT
zC5NOkaimq61z5JY99DkU/OUjAC43a7/9dr5ARDES9Llyx4xl8bvoNr32gPm9u1wHMeuUD+6Jywx
bW/Kcmt8L+dmbyT2ELV9hTYwCCBjMbqU9D1WYrtx5akPKStj25IzyQgK3JQN9SvVGDqUw6ecGy+5
j9TF9PcYo5DnmWDjQifbDVbYxCbrBI29NJtrpBF9Q2gR8YhDCU28A3/uyfbB8bBuDWvk10iqGsdJ
HpP+uUOPy7omfZiWv8PY5Q/t+FI7RWwq78VcEMvr4DoUet4E/vy2BLjSXC5hbjsUmZ5gaCwSnqVW
tZza8G/nFCSwga3WThcI1+aX3SiepebX8ftzlq8EMxMagdYZt0ehnHMSwO+XY7RU4Rke0z+zHfxL
2hIWj1bwWHZDvQ+98qNwSad21+YrMBAqaNPZuBXq69TqmwOxeFuj1yr2Vypi4oOo3B3zh5P6xCU+
geNE4OZUdoh26m4q1teikHaU6xstNYQXHNrT6+J+lTIjD6ZtXz2SHElD+pCO2zLraN662o/9Ae7g
s6gTve8WRPl1r5kwdNVOqMDZosBOGPHaFfJpA9JQn+zUs21V/h3b3JvagqaU1R6HCImMaEazV45J
uMbdeF7IP+mLETGk0Ww7B1r3yLNH7BLTR+j3W6snaQJyByNvdcgzH61SPXcvgWBmG1bmFw/SbUf/
ABfjZSyhXDAoK6qQlnkl1J0BZFp0Oyj0mBLSPozENBwmxXiX5NXiYqTtuczWN8Y1j64vb2ImTSNj
U8/RfCKw01+hhYczVEjb2B1siuwxE2xx6S1RSmLwG9JzVybTRVokTVKI9gYQ/JkWCudWR9Q9eids
X8t2yT0u0/xMs5mM1jdRvJKnGG17VtDCJ7XvRv4EMU3MBciieWXGrB8nA98bk+D8bLjyw8r1g2kv
AiJ1cOz9tD4C3ZrQotkWjYjzbGFW2rd8cu34Do/oSzjL8+pB4AnTLuZV2rlD6iPbYSZjy1sWwc5B
Pj5Sh7+gl3m3CUbc2nKm7klPfdqGUVfPHySQlMTAC3/rrNarVXvNzldEvRsZvXBqpUy5ej9ayZa8
iZgkWdr2xaQni/yxj1gXzNtVrKTTLF+mub4w4nNws+QR/CVe1rTtY1nG6EOegJ593PaIvN2Jqr1x
t359rR/HGr9U1y9HI/UPDooirCzIeEkL3a9Zzbs4b8r7TM7HZgxOvREbo2SdB7PVmVwH0xtLj0p/
mBXOf90jKV4G8xAm7YsuWO6AvQlYUtPdkQJG4Fe9MPa8tLp9dgULvv+xd2Y7ciNbd34V49zzgGRw
NHBuKuepsuZBN0SVVOI8BBkkg3x6f1TDto6O/Td8b6CRaKlbJWYmGbFj77W+FbT9tO/y5Ftgxmsb
y8PNowry7BjTjlrv8zzmWdM0M+fGO0WChByz0byHlr6Sg1eoCPdVFtmfMNChwIfTHtAuagIrH9aT
httRZ7dtUxwc3LFY70dk6HZLvVJw/RvLC1DDSOy5hqFf4yDnEainoy/5HhInaPcyfA/TiZWjYGlH
1y24E1Ejmw6CQWG8ocimAsxAL0pHXLif8DMGbbdTqb11FeCKFscKjkr06nbOpDfvthO0rm1iyz1w
jps6EBdJrXczGOGTN03NlhPGGf13DN0KgVUwMQoDldOmxOXAt+8BlLg1/GecD43ehXH6SA41hNH0
ezmWoNR4HsOBYNnJDKa9GO7NDm1KRf2vygekMtcm5ejYIRLtEgBnEwRdp0yNvZvaF7sYruSRPONT
CTczHTE8GbgFIxyegwXffTStLQp+0hEApayVmnt6HJ3eWhzqmcwHYCyr6FpkLb7OAdUox49NMxjy
qA2KI9J8mojIJGkLeChmKFcBnRqOScEeU9JwmQMq0bamaMnn6eAr8DMEPwONNKKjgu+MEo/ZmY7W
MKcBz3j3qp0srKfBuJtVt590526NsbpXXkCsbkrxrkfA5Y6KT+RFxKdf/2a6OZrNuCPrzM2Pg5xL
rOcT71a7P6fQq7Z0KQiO4RTqd/dWUZHDqdv2OrrIWgQZ0Vm/A5huIt5QL0EEc6qw83wLsct/7SAE
3qRcxqUzU/91vImmzn0N/eTaT7BUI4JimPZ57isxfc02IP1sJ+fKe1XoOJmWSnFbe7LdWFGtEAO8
25Nm+lr15Hrl9nIC55fjMHjceom5q6TBJ+Y4I2AU82dITX91A99/toMnxMZjkicvZuKapzTRb15U
4kRJ+lcAq82JZFIJLw4hMnbB5MZSI8m65OfiySjtA5AJ48UHNT92EfqbRdRdwLxJlua/5exd+UuS
Wxwjn378DAU/Toi2krHxUyQURaLGl007FMgbVT0ZC2TLCBGvRZFOEDjjRZL4aTrM7pqI6Us+08Jq
XbokiK9iO/MQJg8pMktGR6rH4ZLzk7TOH+k2sut1KD5dtwapaOsMSXkIvF8dAXTXRIhD+6XOOMbo
C2/8uRYYl1gorL4kzGc549RTeYJyGawGQX6wOUC/pwX7WU/VWx82AUSutzEK3i1zqE9YA+4nDp7r
ZeqPMq4hhc3T26Jj8D2gxArVlefSummSiaKRkeIsJ4TI+ZFTBtD2CDOjzVzWK9i68nLY9EqeXXLb
kBtnyGxH68sBEXBVs7lR9BJZi7pnlRMWUnoEsmRXkforuu0OIXx9vhplfIrdZF4XTTzQ4g45SfEh
jFZKWFten5ICj9RQhPQWk+wlM+1brecAq9PUrx1rPio//OqBEa3miUFBCoyVD8jAbdsb5jXGFDhK
qPIp6ugNPb7HuhxvTSPbudZwlwHI3tFYP3f1PkyLU+Ny21VFylHTbt6rzGWPqWZzn+vy1HUcVLyI
NBFu00Nhi+mUSUpGF9kcEds/QOjIte6XgPoV8RHBizGV2xSGPvsFa3tsvbrMAxGv9OPO9c0r84b1
3I+bhBkVDntaAXHhP821o7ZZF6Abtfy3CiIZdhGDRbcE4OZ686LfhG2g6R5MKSDTxO33RWbJde6n
am/qc0M26NRgmMKPmNEiACzTkFFC8E7kpGJtkzOWF05+CMbu0VFEokE0VscQYNPsdT+aZpup6dOw
pLPrzXPfw7iJzbtEM4GYfArtbkHPRXQVIWbQXvCUDYAaoS4HXw4GWCH3CHAopkO57AqdONuFfef6
yb5JufODGou6NqpXjt+Q3Sw8unN+bEoXnoYtN0k2Xse5jHdTWT32lj1s8Ihgra/pz0MywhSFU6pN
7pqKJhzTgnAlI2ctqvaCTf9zMueHxHOOleUpgMKSkBqqn6CAsljjU9hG3XyCRnKgj2jj7oVg63Yk
t8bt8rP4gSISP+Ym2jqlMa8iH3WPKzFrpznUAzT/SUGulA6nLzpPQAmyoaHiKex1WDyg813GJOKx
tdNqNyIh5ihPLpbQ2atWjFDq3vigM0D42xaJ+SWBc71FHbFWepDbKoWCUaW4YMo42yJsPXs1QkSp
p7Nepp7REP5MDXES1XCY8FztvY2YFMAMWfibPp5/GOGxLnnyPa8+VaWnQeZxSwJ8GIq+WmvTSFZw
xd3TqOSDW1iaESoS4Knzkdg6PO2+zy5RkcRSNEQ0gdFfBprQzYwjztFuxbNB3KkJqXpBVCILIlMu
3Ayy20de8FMM7spowGNKmv60YXN7JaezWyHiEjo2NimadlLu8i1Qhog9Ay9emqBEb2rrWA8AD1xs
8gtyEnjme9JN6XasD/gIKdagvG+QTSHm7F5qk+6vV/XPLkUj/gcmaYm52LB4orPA/clPT6gAra2h
PZgioOoJCkwhQXrxTqtiwW+kjKhYPMfldKJd+zso8r1XjcOeGolyyvVu3d5hIh4hFpT0H5y4+LRz
lDAF08beSybUBWw5rrVdJhsrxRSLeCoe8mzkLVgQXG9S0rgPfLIvLUo3pPLBR0+IOkwRm6MMntyH
YARcMpKlWTg/KPmek6J56ssywR4l5hvRolwdKx9XHORZ4I4b1XGUSBSwxGDGIMBC6EJjPCe11aK2
kpBIvGgXzmhLRvlhZQHWMX/wUE27SEqXX1bR9D5NGMmjYjENMMFMzShbtzcz4pUz+/q27pkFFqkV
rUFGPXhXp2H/sbeeZGnCtLKnMIFuHK8TROS3RTL/sDgBMgGeP5KYA+92anyPNZQJBSqUtTniRK9A
anGuZVrbGnQa3LBeY2pzpEy3maA7Evkc1WOIB9CoonXpu9XRy0wJHZW6tTNogeK+XqEpXXIQWOUG
nG25h7ovQkewSkyciWFk7pPASddNyCNXWwltq3Rf0usF2glNinE9oiBW1gZRMs1Jc9XFxiOZSdGp
tvFc1wazfjdRex9nrzcEZL17LlmMscJ1hf3IqXOf9tDX6BrfYaH6NyM6wt3SWNKknU+RR1Dm4I0U
09nAbBY5jyVtBGHcOz0CZDw5+S64lcvcsfIbRLIBjapaUf84At1/Zn3rkqS72lW1Q2n3EY6+s0Vp
ecjIjUD06CuCrqRcFYHP5Hwqv5LKfJx8ynU8MC9xlpC07GriFcuUahdwIYAsz7zk+ewiLsIrBny/
PFdixkAkGYFJvF6zr6otlq6P0MbG5XfIi8vBuBZuc1QOC20bsHlPmRaYrWcYr0Rl0Rnh0Zg8/a3W
6UvnYPxBYd0Jly9goDvXLwKjInY3xCM/2r2cGb29ND0aoshPMTN4jib5MeDQr/2HiLl3z4EHKDam
jm7+tEKUNcLXB1t0zipEiIQQvXjIhLsN/AZNco67V0b4mX1zXtl2ghorI8Eg9Ju1bzv9qsrrr8J3
RmIEP1kl7VskzDz5sIVLSSQEH0jyQT6d37N5dPHYAS0iHCM3mIEM2UAGWxpsKhhkjMvLBzbD19bG
VkImyBexdOrgocMYqR85sLdb6JAXP2fOTz12zmgab/KMB0Pm7UVbbsqYu6ZV4/XPOquWQZQT79PY
/hqtCU5nt8M8VGuax03dhSfJsC5cln8FsjDK5A8GepuBymdt0ehKiRzeaXohJKXF2wy5AkAlTr8x
rBHgGFwgq4MRGfAb2vCbebb3TSHfSC0VDCwUAtqw44jjf3pOO67qw6hdSqP8pwjItsXU4iN3M3cx
0tKtowiwWARco1xccJQhtnCPAybHlTFGUHjpVGHbltV6jsVWC25ht1Lj0jPmsk25Nt0YzwnTqSEF
5Kg03aQ5zh59op2hBLHgZgx7qMaWQjpFQtW47rSzxwRfidraPY5RxbMRBnQtY+BLN7UVftF5Gmle
U3PvJ+WXK92Fd/EY3THPdHCng6G2HQTgBidu5tPdIdZ3pOZiFwsMxDtYiiPEqmyBxQ8/hcxIDutm
gF2GtcDeOM7S24txabKfmZ6fnUYPDZJThjdlM1T7zGmOObjorSc4yAbR0ZVsNF2Y6TU5kHQLlE1u
BjENudS03mDZrJOSbvWyfTmalJ4Mi/9u6PHLpiocjywR+9ISqPaWh1UPFbEMeDL9fig3w1xeaYXu
MYI9W5o+mpF0t23szedggHNsmw+BxQrQGN1dEI3v/mvSDt0GodoRHsN3HsVFpFDTjWh4yGlZo38f
31h8AalipI7eFC35U1piB0Bs99P2w6PW3a1Uqd5CMbgFlsaQykeWJhqGBJO58a0W9JNbPzeQOo69
tpPVmDK51mg45s56cLvvQREVh8ZhGyqsJWnDNqJtnF1D3zSQcjfEEWgsXj4z6fsyp2YKLKJYqkVh
C0QG6bL94Dm5y6cH9CRqRs50YbjyzYFonrXX+G99gfc4iZCwUCbEw7GOA7ZGTuYioUYPrGo/tvmH
5sSOE6Wl4KFlV/QGCnxMYSsvmn5k0ny38h6dRWCTsUYuTNn7yaoaq6felrSYl3vXaWzYU0lFPsYY
ScoGg/Xd7u66rFYHO1U02S17Xzjxe8kifIqj7s53e8mTkYScyJNpNc4FU7I5/oq8Mt+Othscjfi5
GnCuDFnzE4WJeLMdH4sAYWi+jSKqwo0qOnNXdMykLakJpkJ4SBsFHxvhIEBh5kvj0GfMyHiovei2
iW1usbHvz1XluTe0nCmr9Z1sHfMkXVJVrZOy0/5eWGN29TFxmjgUL5Pq2V4MbrnBaftjo7N12BAw
NHndOQnoWuJRfhPz2zxo8SGjNeARsYpg0eEmYr0HI9Qygn8ICzu+loFXrfFkcvro/KOq6NONcGT3
lAm8m001CPnupzZPtJvOW3hiHLVc3qZVQkzic4GUo4fp4ruag1PYTuvcw10lfEaUcbNHS8N3A5Vz
igqkqngdhPGjrZDUKCcbtqEQsFocM1vlSSM20IbyO99kopIXYp8xMrttmnvXrIqLKPRXMUzzliYb
44NhP2q+EjqCxzS8S2J73NtSny1TNwc/vTOI5KZpMTyyABebPrKyjTNxE0zLtKkKdHirxOvYkRQ7
Os0PTvzx2rG7g1GP2QYfqH+nPQt1SpdQV1Z2f6lqJvwlw5ONqufylqVuvDElUo3G9U54TTq8Mc2W
G/2Jyan50fbNI081X0f6mNR4/EDJSUyK+BKEplnVmoDEDSvGCJtws4WsdEqVHOz89OjZzJQa3/7h
AT9LvOCgCjs4Ch8tjqtmApUa6axiMdonRZRUkoizJACMxOTqKJpy1U3BFtIKc2MYrDdJsIBr+uww
pBPSkXbrTOp7NKJQznTyYSNgGziECl/cg6aj8d7Cpq2fXFBHEWCoG9XhC53ieZPG/dUYhndU799t
b+aPL+IdRyz+2OXsrcVrHlOH29zazvgWpgBARR58t7pyy19Hv6yi4zC1xNAFzlVl06706AWEY8ww
oGfzZY88VS5wVNXjJ2VljfgdokSSZ/Sne4cw4D4Wx45dHR93HXGqxFc7jYRBT/TagqTvViNjYzne
SQtHsGG5D6nsz5QLrz9RO72kCL8bRIW9I1EyO9GlstWmG2pKfucuycPnsvlFaJ+fBtskoMDfZ54H
A4smdkWslVY+7Cj4PmnEdIavAiAQppMo+aYqufv/iFJSQ9X0NDVf//rH97qvaGo+fMVpXf3OG7WX
3Ib/O6L06aOaP6r04z/+yNdHp/71D8f8p0NR5gXCJ5gU6/f/IpTa4T+F7Vse8Q+BAGHqkTdQ1Sgc
//UPw/xnGJo+kemmBfuFQaNHQML/JJRa1j99x0XOGwQ22ebCdv5fCKWW+LcUisBC92/xQyxcTKZn
eeKPFIrQ5CQzjOxJ5CYxSfPlM+fo1dAM9S11WLKRnfL2pqfwapXmh6pDva5qG+9ClKM8//rts7v7
KwTmv1U9/HvACt2//vGLhvq/s2H+upoATgbPqE+t4/wRsyLrxJBOTYvSQ0W+CEPpXYaD+9AYmftg
h/6TgQb03IYLWgcUTYysXQxV+aAHVWwm/tZ1z9J5I6Rql6Fk/9dD8F3/9/ir/j9cn/j33GyujwST
JXEtWL5QImyX//5bZkfjsV9nQ7IEa/TmxrQScCVLn78R9pu06wnp2U2Z+WJdjdSIEUdlwHhBv60R
A7ROJ5ZhAuHx2MBo1xbTJcjDtyHuBRASOjxo5wbcLDCehi5O9qgSr3JK7nORIZcaoq9aDeEOLyJm
0J68L4YeuNjo/HoWg/L/+puwuY1+jyf5662KkM3BNInMtJ0/MjpGoq6dMlnIdVgiXpStL3NYOvgZ
gBmGxYQ+O+6gQNKCZM8xhjtLdnIfsJdudDe/MAuy8bRYn5UNbWa2xrtfL+UUlBsZAPI0Y/+Qkkhk
IeAN0E0xTr/JoWeSRwAuqbFtf53GVTWtdYdsR9M2vktxlk2iU5eSzgScMUb+t3EmKH+7JxXRdA5S
i6Cb3jjDqsB11gP/FtLRd3bnfdETxx3W3zp1TLSHy2Skq2kJM9oU+8oYgxPThlNNIPBfL0nLTguz
z107COVXSeNtpn6uNxrL3c4mKW0lYtNEuCiPCDj0ntyBiSNYvZ2SqP4xlMZnyp95s7rxFPmE1jKN
2CubHks8hLeecL07v2huk05EZ1oX6CzTr2qc1Bo3SbANtDPe1a1FhzcYrVOtUbz3RdBduz5HlunJ
bOPm9bqvc3kMXTC1RQsH25VxdCTUW/pMfgvPnnfo7XNm5qTV98N0j20juS0ncoxdiWixRyeZlms1
V81B5v4Hcs3gGPXRnQfCY+fNljrnA0EdPf1iSrhXl77Vljw+54CQT97UcWjdT+Z4gEijT+jCJtJe
RbIDx+Pc2ntr1NGF07cAww7lAWNadmWVya6UMaQhNE56TCvndciN9Nx4Q4fBXSC1BtVKnw7UGw3j
cmdxadNU2bjVHRurhJXeN+kLSM4NakP1RLaUONQeVnYDds1jUg4fGeDEI+lADDPi3NiLILmA8N8Z
eFsvBer1G/gG206ihTWK3lvh0lTN1sva7qQSnxMyfZ4gs3eSe57tXQ1ryGd8oq0IbsuOP6AisEoc
yd/yefZvVdxSmGHD3goGQVuPontEpXf20wX0xXn4hKAxbI3yHjBetAKTC1a3nVL93o/hTQX9ZjO0
MtzNWDIb37HOk5keMhsZNOMbwsAtEA7ady8Nti4i21J562Stc60arOTES3fHxELS1FuVgg8zxmdQ
OjDK+mdPWc8dJvJnH9mJ2QTDputSRSBfSpocTUOJjHZtQaSBAxp8RpZ/6RLLOSHnwM+e9Ommp+zl
PVVIHdCTw9cgq8oz5+S+JTPzv15oLGDbv8UgYX5kp3M8srVCwaRfBH/k7oyInEYiAsARh0WKIamY
mds3wQrVZZxYD1qM807EXLBMtL83AtIhHRwh39KO6GXaodVKC4eLjwkp95TCaduMQmz+5ir/Pf+L
q2SBBOZt2iTPsCq6f2yTjVfV5NlzyuBJi68Re/oRFyQzSfDwy5g6n8fpW4n+e8H8x1LvdZZH+2ii
J5gjwqfStaHddtF51tnz313b8hH9vmtCcrEcpN8O+gLfD4OFQf7broStIyzzuceU5hjx1bAJy037
KHyrp1ww9JnUi2WMSP1ZUZ5ss4blDw2899J4VZeRu/HsqCXexAnyMxzKvTHOD2XiWLdBErTPKCVN
iA/necjfaC/hQxid6RAwgjPTsbi0sdKnjIeik6F3ykp0UgOC3GeEu29RNHSoLqbyGLSLU0SPcpMX
HZC7eNjyqHfXZGhCUEOpCcYMDAyktfGsPcOnC9Nbu6oJBK5f+doXjvVhzr53Q0VdM9JzUCPVc/sw
2klxyJTBxCIx2odUhPU18gH1ZSI8/Xrp+zjiEF0yLNVGu469uLv33EekV81dxW+YvsruJ5rbNFKL
4CUZlgZ92LgIjtPn2fXGy+D1+lI7LGI2FdBiDfW+ubO1b3KQAxOgOKjhhVzV9k+NYpMs0DxbN+Y0
bRMTSyFdZnczVTK9nar0swVD/Ui7DT4QExF6Jb9ewCGhF1JJfkiXN2VjJdsEiZVuSGPmfMIU9GkG
Aow9MyuvrdmvsBjrazRjOi7Dftg6eTizh9ECqVVg7iM135Fgoy8OVn8E+9V0UkPqXYYlJjzLd1lr
dh+ooU7Mb7Ex19YnEzP/i3HER1koLOY52ogx1M6tpSHFao+RIxwyrA46j/HkhfDbiRJz58B98Tpr
39NYu8f8w5JSdO+tbZRbHtzynv/7CTvjTUu4V4KDEppfEru32I5pZNraXfuNkUPWA6YRi+Zltgp1
AEAFljSWdx054LP65joDw23yYDbtGJZPLgsaylXUSbPo3KNAV7Mn0nu4/M0T9WdRbNtuSESIZ1Kg
m7YV/FGGMnxNbBExMcVRidLL68KnQDWkfCfJIWD32FYAUw9uUbS7METsX7TQkZVIsqd8vPPn8O1v
rsfmmPDHE+5Zy0GC6/m1Ei2L6O9PuJJdyP7F+N3xsa3pdi8YwWyT3iq/NRbd3NY82W3VfBgppaKp
FpB6gdCC2TYiN4vOzySfTOE8Clx+m3BIzU1RyIS+wIhCEiziNe45U7fgTeMctrxGy5a1iXrWuQFE
oA+9Larf+IxaB2QFjc0n5t0J30J5iYdGkuPqncsFGYoz3oYXKr9FZKqkfvCIdKR+L7XPkCt7SMEX
EQ/Ei4t2ddZ5eP/rV1EEGT6vxjc/HOtNlDDuo7fffCIrdY6QeqaL7o1NZlsJFhheiuUFqIu3Cmhn
EjcNT1NZ+M6r3hqewoJGbY42exIiIB7A4ekoZzrARjh+S1X6jKEMOUahmk1bAYN0VeGfrTLQ93YB
IhgD3amRJroyWEjSVRSSlBga9Sy68Fd/MdiANPGuTDhQJkwQwe2kza6lMzxQmCTzQqRuJb3rWq20
wd0BpBy9ldWHN0FKBhszXPs4l/gmkgIAJXJHcngI7967LK3XtjTLw1QN8Q3jX1SPASD7YfS2IzLT
B8t6KzqlH7PlpcnnBqxOBCLH1emp/CRzKLrN0Q3ooYwfiJrnEcqj+RKDkH1GIRy9kadUPU6zQfCR
ZZjbv7lLCeL4j5sUx4IDfZQEDevPPbKfSNOVC7++gFWsRfbpxpN3I/ooJdCmhhOWevf1MH3Qz/zK
oUKemE/isvH1t9SNgpMtzO/Q6v/mov5jbxTCowfM7vVr8/7zGIOHpW2xwsHoQjDLtyiabWN5zcGl
lbO2ZOm+d6TRXDXSiFVpC2MfpyAkdYCm4G+u5D9KCCHItiY+1HYs/lnO9L8/w55fIg8RvryBwBUD
4T04M4KGPJrqS9rWelsniVyRZgdMLxDeagBYADfPY3uaXhhy+9fY6YaNN4SPUVyv/+bi/j2mhPpG
+KYbBnQTHEe4ztKN+P3iKNojM0xgZI1pUG2rrHviY0HTOG2iMWw+zV7uvHH0X+ssivGI8tkFNoYH
u+zptsbWXrp+s/ErBmN5WXfngLPJsy3nXeWO7d98kI4V/nk2FVyt77qCDgrXKvw/juFdKxHq1b3E
WBAfyijVMMvCe9Tp25Yy7ja1gm3TdsU5CjQwTEAnG9c7SIsQ7XIScl0UqEhRfUqzu517/D++Eler
Dh6GRjVnN7EurYWiKK/Y6tw4qg5+0KabsivTIwtuuomsSxA2r0bfZOtpBMih+9ld90uWlz063xWT
0ZUHE3VD/jJin5vZcF+bdu9G9XGKieRrXcWynA2ww6JPTF0uZ54UBUD3IA0agaxmAk+i89IXFPrN
YjrlUMJoPOqZ03eO3LiEmHEXR/uZBjk4gSftUPUkTf/meebjwP7tmMYxphVy6CPaggaEHL+I4CdE
iO9rJkYmVoG1iwTa5K/H29ku0j3DPYYtEFeLg7aS85l+1XzMwvE56STR1/PMObZTq3TUKIt9c58O
ySsU1JyqIkzObWdIRO7vg79LkMGvk4ofI9VP+9apgnRNIV/gh79TfN83tZ+zQnYBOYUKgKbf19ld
2SLeiZMyW8OOC2nQovmoak5SNOr9I8nMxS0Iygcnwrvha4aA0EeyXalr2i94JxEEDf1JsmmHB8WZ
/TzFgp72WNRXQBv2MfKMW5+Q03TkpU7de7oNKdpPAEtWc0R5ZG9LFubBMSJOIam5qnPzYzY1yOkY
A4U1euNLqjDGt+Nr4DUDR2y/3ZAicjNmCkW+5xo3PacZOtPvfU/bWmGs2PVhuk3tAcxU0z0TwfkU
amSGwYhFQSFL8BpgOk5WPIgeVACGFejp7adpOJhCrbE7UFnS0T7zr91ZU+08BkWf7asU/19HA3xM
J/swOQBDzWRkuBjEB5tezNq2PZQfAwJmudjFDUbcxdyQKxPEb2pEudwZjg9bQDLA9wmrnoXzUIY6
vbiZ8Rj5NZPN7vski5+0fr6HbQI+vZ5PDuzehUXAmN/OkO2gVBJP/MXH0QKx3UbO+9h+sMXc68wL
16DUN02yQxC6F3X25ASB2gwT6H2NBCrxk7PTF+zJyID9kSi7WqO9GCCEPHZeccpRWsUiQKFfAHCf
5vQqsFCfJeeUZErA4Lv6Wi6DXtcZnzAerd4YHNr7YU4e7di3t7nS5zxLaQv9HBvPXweVetFt9mDJ
Sj7QftnaClMmuRLLJJa+faI0UF9j31fuYz+HcFWBHGzceF4Gls7P1kYrJbOcjCED9kCfH4kYIPVg
sOODsuOL7bkdXbBuXPem8UMbnX1jiALRIEEnK0+BDrVgk6ziOC/P/fhNmFrzpooaEcS4CjkRGm7f
PDe1Yaxzwjeg56S3pt+u3Qn770jUKVLRaW22hLwmffMtrLFiuxTbI9v71p+9J9xMS+rQ/DJG2KqY
zWKviT6VV8GIKrg7E5OxTVv0a5IPX0ALnEYX9yptnxEgBExckDakgOBcajGk0TWJVj3uOMgBekUT
OFmBz2RTlGvWs29WAQI7oxG3a6bXKZt5hGi3riZTolAI3JuKmWjh5oo5HxA2QBK4K+JHMy9wUo9p
drBksUMzm619yybBxOt/zK3hrRE5i3XrpPoSdGjcHYkAA8HpKhPW9Jg5Zr3uXEGeBsokGkYvFmB6
1JAB3R7n1RXpq9k/+DnOujHOc0omvQ0xTR2V6XJcWQzEjhe1G1lH+UrDsOI4OLVwnLA9WfW4CRFk
cVCRiH/L7jh5WIawS+47sznHde0cBoup+EAqpYcRswUafPZaD54h7UtzYE6cQBq5nQJz2xp+fJ3T
F4iO/QkT4ED9s8Gl+tbHKKbJrEFpikUuRbB/UwTRToVDtIv5rOs0dddduHxaIHVtrYiEcZjZjp1P
L2mckxNkhnjFjVKDHmruW2Qq+2QKfEaiEM7V9DYOYHwIliL6ZjmnopQ3b0itIgCefX3lz/5O9AD0
QjCf2xDFybqRT8Ms/U8+VwP+V0Mop5hAogbTeFYEOjRB9VPjUb4zjbah0fwV1D+EGpLbCIUt41hy
XPIYu5Cwsdils/tmQcGmO43eLEGcmKogxG9WGJiLQmdHwtADjZldNWR0JgM6Bh49zKIaepAUD8M4
GRfOwBusNeMzKgZay5MLILEC3GDNdIYIjUbKNNYAnoc42mZT+ZK45EFnmGlgVZlPWWofCsGGmClP
QCLKt7q2pmNYVHedGeQUJjmyg5T1iEDj7MHpHoRWLL+z2SK5wofZujed2QUYLyFLZ3yY3E5sS5Ve
W8FXYfjG2ndxy9BHSG4aKStcV2C+so5OnR1W7w7Cpp4+xyCRFg6tkZ9kpu9hcgREJdT6WPTwJFwf
ZDk8vvvEbDZzIO0NHd93LaW1s2e+MCu3o8U2GKBM7ULKlP6L9eapM9stxfQaz6z8Lsv5VRmN+mBk
jMoccWfLeeShlciPnHx66XrypFVbAsw1NC5dkzO/h4IErxCqOI+vwacbXi0hrATPNAH2pzhgJwV+
ecPGjSJvrE5iGPKtKtpw44/gV+ZRf6k23TG8STdpwI5JQGefuRzHO7irNXTEo6VBSnTM8CkPDxRi
KzupjLusMPAEywBl/OSmIAMzFFqd7SL2h5KT9oN38kfUW7C12l3Qc4dMpa3fOk2OT8/hBnqHS4HR
j08dY3YOo1myBj6hP7LIg9cwqwdpyu8xCvudqZGLoaXtu33awYRTTfkRAX45WE5B7m9MisuqVyXS
PyN9GiMWx6iV0aFIBFiGBIHGaJfwkmPyoHhua9lzSDSgLUUAliZ/xFWjUAHbkbB2nTc8lMWI5E7/
Cuou4u9x5G9ic/TeqkFB6ax1hLk8fqrj2DuKQh7M5yac1zFhmdcmT9xTUUcFGwCgPV/eKQSKZFrz
MvvuUWkRnk0jSu4nX9Lw5YSEGOzihijOHTzzggbSG6bIfGu41rjrqtC4o0cMKb97BK3DNA9CcBDl
FE+DQWgB/P9NKMpwnYJyOZUVvE4e0eOsHLG1WoyFk+0u42PHBn1Q8zVjhPEvVDrNamRs9T+IOrPl
RpUoi34REZDMr5qFZsu2bL8Qrol5TCCBr+8l347uF0Kq6+tyWZCZ55y9114aE7WsldfykvqzvNj9
dOMWLa5TpJuYQqCPii5RW81tUAEnhL9NM930drbk1qSSuoCIrbYJq9VClG18SwCxrys9u04JjYXE
LBoYXZO5buG9LushEqe4xfFVd/gG0FieWc+IX+iYgiA0K08h3ewLmQFgW3NaUIIHjy9r1z5n8dVo
YH7Wh9zcFxXSWLzwZuBOcED8MmL77jJzTSYcUSSd/23TiRKwVW9a7Ycv7oAHp3QY9f/3VtfGi1/F
AC89lOoI6ZeGfOR9puHnosmhjGjb2FZ4y0LrgtGa6alp/ZnM2H7XFedrTuVOhJCAR82sbHnJ9CcH
zX13MhwRTwX7Lp8gOTHhyV8rxHuchPPuveZpzrXYD6zCUcfUScfjz6v/v/z8WR7rn1rlNVuBKXPO
dO1YqQjchyf/tGnKisqdvKnNdDoIzFCQb/2zLI0Pv8B1Mms4F9MnKX+sbSNIjCp50/thm8G42XkS
DYjzvNS9ti1JG/lKWnz608x267aYGQoHbKIRzsmrgaB2zRnBXpYaXJq4KbNVHnneTnczDaBe5d9j
39Hwo08cjNI4qKdIsG5MImgwDAahGgmoRZ71qgzXXloTOAXUPtHrHMj3Xu/tF5KJQQ3Hnrx1jdGt
w9FOrpwhs5WICAlfCKsG92fezVC0q47J/okmWbWCOmtAvsn7p++pO3GifoUQNQXzcyua++mkxS41
F/JeYDGhBUnNdT+7p/BxMrs/laJnmTGSXzh6OO8dUVRnpCfWQtQClH52b8Rdr4uIkpNL2CKi0jG9
sR+a3XWUatjTx4tQkrXdtUChd/Qczi4Uh+G98cO3yOz7oEQX9RpyeN3QF8GiGHftMe3phSvAI+t5
nNVGCuOtVSJ/iQtTnDVzZMxqE3ejN4OxMEdmrVU3dOca4upGmR5pyZrtXPKx51lqsIRHHfNx20i+
CyLJAEY5f1JrJqSjzYgVs3MSGWkFXOSU2hf5pcmCqjnJ4kv2c7EgLthoaPaJgQm63gyk393MLGte
yqw2IU5/S9p3YaIdW7dudrRm731uh0fAjdpRdd8JvAEC/zqqFFgE0EO4uHPxiCejOcx5dCaXMTzl
cvZfUn3AC+zTqMYQRBVVh5/mTC3k2V108Urce1GrR4FUTCuSHmsIhUx6S6owuXWh164sTZjrzvmL
jrNfa3mnVrbSm3zJyftf5+MLQxtLKU/+YjM33Sth4OVr8WJgUIwLxTEp91/bKjbeHDN9dF3o/6a3
cKdV1L5zyhs2hWqKIDUsxrh2GAy9Ih/NMKPzUAljP89lgxklTrH/OHHQJhxT8FHa258xA8jDejeD
i1i4g6yv3mjWVzPrLVKR6ciSR5CdHHjDEz6qw8yCDzBrbJ55UPbBzso3w+n1m6fdB5+/mJ3WJXKZ
7bKbDjF9nIPR3aDtTauocueNJXzjlcm4u7OeDEA0p9+Kg+B9mNIX5AXJd6wj4LB8+y8P3xSYcd6d
O9/Bw2lNuEg5t/p4po/kEA5PdVPP7LOWtyy7ydqQByKecUKGzLM4PhIsZF3zwbPXWLOboErC4iKq
gb2uVji4J20j/bg+dkhAj7rfY/JjV4DyhK8pzzGn2Broaz/EnehWOE78CWU1oQjX7nmx0jHcueAC
F0/KyVBOMefsyjl33kR4yfNCuTAslPLLba5MdUjM8E3LFADskjH4aGNDp6co3gbSMpgYRDcMKKzL
o4Yjj/icBXphFP5Wam8I7HKPzznvAgwJquoQj/NYGmdy571LIhz3v0vsoW4sGfCFbaKCEnrXxffJ
p2gzqX/bDQlOUoo/3gwcdKrsL06D3Yvm4ODjgF1dRGzjkqETb8dV/j419GY5YVuHxD8CCu0RCRre
W0pyLNOG9kYheEG1DglsLNNzmhj0KnDk/LyD8gHlp4gguBRAVKPGeG1AXqiBHaaQyn1BaFQgLw+n
i9dIxvDOleA4JJTx1ABF4xIVNLvkqO/sEvHCc0eynxc59vLC+WsdD/jZ9FYgPsH4+XTRYKAbh53l
MRDuGrBiDiRAaJXF7yKGVFGpqb0wnHUOs/qHtfHW+N128Nz+yCRJbPG4IuOTwnwDEUnLKxeMqyeJ
CjNn2mXLiLiG3NQPXZu2gcs5HDvmLUm16TDNln21244LJSlaky9Xi9tgMIf2I8auh+rnc+qNfD/Z
dPBB4yBNike1y6YWZ3pG+7SL7K/MG7Ak+8zCEtMIT37p5Es7hhBAit6/qXQoOOMWtEnWVOdhJKrp
eSRDKZ2g/CurXTgk2Utpqe6AaoI9M6+GSyxIjUhm/UPXp0OWaPIetWZ3r+GneRMFR2hfoDmA/Hy+
6vzuQ8vtt85Jip0ox+QtHGESxiN2HMOS8V5oXbNSbpSvBLSsA/atdh2lGcMzFUa7Fqz+Rum5tRdi
NLZd1pVbtKAQp0qk4ZNj1MvE6ShifP9qEHZrJ8ZJYmbeQUddOUgrTsPUZAe3dbptDZ9xZTYyWfmJ
295KebKW4WCOF4ed+dLXcMANHEILgt2ai2AIsemN1F9Y9DrpXUJ/RQn2ZDoWBsLfEshVyxozjSlS
dKdVx+R50TyGUL7QSe8bgOsnmdoqR/vSFKY2pXljUCqlVsbA09uiSAny2VsK/51zpvZdabTzYief
rnamymMscECrAm2v3Yh4F/rvQ/PEExPTpLw42tXkwjCDSlnay/3MqW6jOVP45WiLrLeHr8JEdNV3
mLg4hM77ph8pG1Fs7+Np/Fc+8dy4Hia8TlF+TTyvPDW+EMvMZfwJy+KYEnEBx99cCDNp9sqx/XWB
ruW7IVKmNXo2p7Db4r2b6GGE+WfNoRSfGGqKwX0LO+tArJoDhx/nqciwjTr8ctaOV+H/cO0rGeZH
bDrO1wj5Adt7PV9MTbfOsSDxGCdYe4J5PC71Sf6J1awxTK4ptCw8YHlYtt/WQDwteYFxRgBs5Kwo
+/y9NRDj/NT6jpY0v6a0I8SoMaYdv9WVoL/x7pO6bZXm+Ol1Otrk5M+EMBr01XSczNq4+dhSSHUi
RGyuf9dafes4U76X0PqR1RBm1ZgTMCad1UzrnW/A6IFRDeOZEWHDMhLeYAZ8U1RlJ7sfs4uXgPxx
uqT6Fca08WZbvCcSQ7QfW+/gjsXewLq+jBt5d5Q3r/RiPkbPIWXcdTAlXBKrOMcaFy+1uqNe47Kt
zaT/lfdnk8ngt5XkJKawBG3SOP+FtYAgiFd6TT1wTRq/qSeK71Ej3m+mmL5q/MtQBc/7BDbMukEY
v44E5cC+cL3+q0EIz1HbKbah5LYJYblrzSsB0skVd5S4P1eHqM7728+7vsaikgudppedwmGM0g/6
qzg/9CQD+rvrmduszVI7+rrfEStcRa8yzxl0u+JhMStdavjfVpqh7kAt4KpbCQ7YqLmAvM8SuEG0
hrNNqVZz47dPstDfdD5K2qqLVBBoIWT7Nc1NtUYAFu5MvDzuZP7Vu+qtHQUicvN3Gc7RicmGRze8
a5wgQ8lvP8euVuYx9ffIrdGjj8mA7MuB4GmCKfdG+g20+1ee1jYkSj05diVg48pUySpNUC5FtJk6
f56ogFR2nTuPMWrf/iX57hRyxFo5ZjRvJibDvRcRU96qU+MZ0WFkty38Ndbu7BiVybophbaxCIoE
rzxNiyzv9ZORypommHH5eVfHjRGMXfyw+hJCdDp+TLZbvA5e9N8CgbMRTEpoXMH4uvsXWDXOIaP2
8NPOoHk5ik/yduldOEV7iTxXu5YzEDFTE59hX0BLxbOFnQkJU+u8x24BuZEzJeo2+YdOenyeixR/
bFx069ycAxhy9ssgzeRFTvZJpbX5MCINSH5B/vLgpXeWcU6N/vQxeNw8QqX/TEW1EKO7foBwKMlL
t4tDmMFmG+vk2j8dKQwFScnpHcxYBI4lJGjOOMyutlGfccjAkebHqKT94lt9/+iNiGXfKgnecrKv
XGnGZbaYuDVhi++1bLwtWgFc90n02vrgvb103btpfNLoTj5KIA6cYeiN8VESFXZJWXeiGFtyx85H
Hoj95seo+ssayzi2gRU8/OphZChSfTB3MAys8iGt4QgrP7wJWV9Av7OksJNQZXu/ZcYj7UNeDlpz
7pc/b5thTLdhSkxhDfmf+65Tn1nX3GVsDnvHp8/iZxSeWa5fQwHiZ0BbMqVnifgUAyuKe2Q01dWd
8jePBC3C4lits8hUOxdwy9o2w+KjA7i2qCfD2Jsc7YQWje8R2VqZmtu9Elj288FKb8quP2rxJqcQ
a6vn/y17+maegodRCn966W39Qsgk4kdpRvsalO870UBwk8e5I21s6dvR+EaPfUqHXedZjxl2Ng9g
0+zxCak9Bm4CE4FrPvwQVDU7iL9NmiJ9FE4D1i3mKU8yQg+ruSJEYIy+5+gThQ3EIgUiSGMof+Wv
/M5y5qiN4zvoI+jj/7yNCsRNTus+ktmHhBFCrGB++PbExo6RnTyc2KpP2FchKj9vs6ps4RvK8gsd
yzN/BeegXSoZvPiDYtViGUVKif0z0dQLyQHzFXgc+J2KQcTgBIPGT58rB4tFOF4rB6CDkYgbiVLF
2sbpRuXDJ57PZo1DlbdoALlxaoluFjUt1M5eO5neJhZVsp4iFDltTXWagu+8xaZ7rMw2eSBXmA8x
XWROyrl7SKwBlIsdDpvKGoeVNLKXTo7coJN+02bmDk/IDY2G8ez2f80aL64Fii3ISHbx+Jddsih6
9QjOO1U+wiCqGXNRaYbB1qvBtBjDeDMBN+cH6jZjkffvM3Uqt4tzMTmV7hOkZw8M2nev1N1rQ6cx
KCK+PmfbY8/Adtc2pwSFbqsM8yientkw9/rHgJtvUxn9tKkGTte0qCLuS+dNpSvLDfWgtNyjFtFo
Rp6lb70rMAH5mJrIPPdPjm/ktPIxN3W4DGObc4lVbtCy30u6zycmzcvSTyMmHvwANutircIbgdHH
PAsN4mpmhFm69SbnMb7UivCFn/uEgM6cLjMfspn6sLS4x2kpI3rLwVLlfmkELBTph82vtMnL5i11
avscl7RtdG4F1U+IjzFhKmC9Izk8K11A1VWzS0RgBsOujd0AVkn16BwWpjKbOQyI+VUmYikoQ/Y2
iQOMDdjG3YS5smj5Sm3uHl4HC7uuhR54WUvtLRPj0LOGiN5JX7yqHe8VD+vP4oZjUBxKydA4e3JT
ogh6XBYpfNSV/F3N5nB9ftbSHcKLKTi5SX7KdNLwNEmyhdz4w056aiJrhjncwuIReRtvRJuRxBE5
W/KC6GannfcxlPpjqM2XdvDnjVa4J/45WJl8Y1cOb5yh/UtskdxohdZWS8kfQgaOyFIi8SGzrwRh
RUAb8TFdZ8NbYky7ggn1G8czt7HWlKSpz2UATAfdKtGcllaMeweNVcBvsAk6P5E7/ECrfNCZApD+
tay9VEKVHd3VUAg+WxHj/C1KwmDSCVQRRunvKB8R887uNe1TAuWfgNgBiG3ded1+wL5EeGMI9+gt
SqtpP2u9DEiyTTZTO30NloCZ0U3f4FVpc40NIsC4wGIQ3qwM1lg30Xp15xuBHebqSVQ0kiA0ijLQ
qqEM/Ofl51VsY+/IDXxanagRFkMtZR4p9eXQ2G0w4RINIkfSNNFJ6EgMU9I95DKT/fPfq5+36TBr
ewYPZdt1zIaz/70IJJvr2vb/lJFBJtosNn0UqaBBOgIjPB1gstPjD6dmozs20hy+J0FfRLk9X9Vd
jHhDj//Rlp8CbLwTUFOf06LrRgvTN3+rPqXphtNuPckOncXzov7vVeml7pZs9m1Nj2cvqxs6Wey/
Q8AtMgT61A+k0uNBLFneiaiwLxnA0m1b5gTgRpVNsWsQnUKTIPCev7aftxGV4Wq2b22Z+IswEd8h
h9lxjMaVYyh0t66brP67J6wa8abbYWH+ef9zmWgmmxZhZjOTHCTlIBiknKB/NM+DnFUmu1Q7kpBg
kcWLO1DT+WQdeEF0AW9KKsjAfgTIAA8pPVdRBQYWycADCxnM57Co5cFK1S+ACEcUSeQnmNONEp7B
uAe8c5H8XJkJv8Q9cxzNQ4cGNYtM1hp62c893D5/6J+ftGBCtWrcnvA1fPnwKiW/j6bCfS+dLvi5
lEna//fKtGptW0iLv8gsg3aIquDnlSUlyRLMFrIdwOMNqAGc/329Mof0L2BcUr6Kauk2EHItbcZ0
1FZbzRjhzOPjI8dLX2v8WeA/L5mgY/D/l58/I/iUcX5knBKXLePn1iYyYhdlatq15I6AqYr0g2nF
ctno3t5qxcOL7K30TBgjc5eshZVStk0p4dtW7QQ/l9DkVd2EL63bqSOdjZNW0c1XCJIWNpbDFhTU
UzjyyotVqTFQh/P7qhfMLqUlrliWYPZ5UIcFKXpzmNXBOqy9PTofXDzFmKxirUa+04JsjVLkjeGM
430UAh3VmRSFJwO5go0p/C+b2SYjJyjYGWOuNvI/s7H+sgne3uWZzpBG4s5BRIv2hNGPS76Wai6D
gDBtmNN5HP52/rMoQjbMHUO3T6N0XY4VGWzGeq4Bv/apdSgboeMWIJJlGs5TPr8YTvVaelgizCnf
O3274zRGIyFkMD+2kA8dyUk/8suPsS7RHscXMEf5tmLZoEFNqoPtkjWb3EeTO5YoxWeXBpe2Vv6N
FcB3Fr+17gYTSmU0BiWdoApvpyjaR2HJbKPP/oHG/I71h1W6TTa54Pkp9f5RYtrlGFQfGE0zRnKG
fWj2EARne9gSXXKNQE11hf0ibeUgjHUJ9KvcT6LYz2X1xBB4KiAMoWbu1JLqTLDpDmlKRswXwirB
vJr4AAyhBJ40DkqhqC/wOykxwsqzH4XvdYc8ZtUfQns/o3oGGhTtKhOiJz5XJqYUabpvD5tmJqNB
slgdTcPlU5TdTAJeXezHsLU2SYIF1IJwUqPfPGCkiqhPkcQ6kdmcRt0drxQ0f4bive0dTrla+dJ7
0xUi/LbosIlD01qPim8bD/NdVC0GlInWajz9trXQOvmRukmNswuQv3usW2BHtOf8u0G8DIki6T1y
fAYCQ9W0ZNqPggkY8RqDK34PZL0rafkbrS62FKbVtm1Y5U37NyPXX2SrwGB8tl8ajRlhGGQ+UFIP
FcRZ1xH2Q9GCQ2CeKBrfcqnEMk7TbFV/q3g4+lohwLZSiM4NolstRb6Tk3Lazw/IfS8NVr5MN/cq
lyezRpee+Sk5S3VJoobG9jx1X1oGfQQ8LUnP4r1xkyIo8F8skzYbt5bXNZtZoD8cEtkfK+t7iOfu
otoHfVRCJ/K1Xnk8wz6e7sypdnFGbZ2Ew6PQaUpXmHaYKF1CCO+TqI09rdoejoPzGAkOxJ9jEweW
ME10FYjsCYwxn91asU8mWL1w6/3REHutYAv0y7EjYr2wtqbKCJzPqwUduQ9Ue1cpq1U5+sma5DwQ
A+RwGl4DEVYmNT1HXNcEmxZraefvYGHhpp7agYlhaDN9L56zZxOcl9994pu46wlDowhw3IhyhJ7c
DlXGl2iLt5pCtMDmfNc8k/GEjnRQPqXVwFd7f1wPlXlsK31Cyt/8q33S1cKC1mcZflNzkekQS8QD
1odXPKXvAuRjnZr/2uHv1BR3d+DmNd1OrpjevpKcZByavA1q1/6LQZzCQmYjMXE+u2uI94LRBBnR
5opzyJc9zoERI9drBcA6tyZDvIyJENKY7hQRpUwGNt5stCIAchgvQV5kW4YJ2EdK1sDhHDprLxvy
D54+JvMgqJMQvEZLc4m2oLgnpOkwlvTC3eB03tGtc3gVwLTbkn5pVbiEZrn2rdc6xA9edq1A7SBp
KoWn9hXk/o3WNPOqsTVjp4d+f3dHE3+Z4q9uAcKHztSsqjD9Uu2FCTscoKEH7IBQfwmBL9QdEqwR
i88ep88aLYsF4zBJXbUbLcgOenXlMBi+VXnQjlEJSRFvC3fokqnBG2lq4UxZG8EgsmyfMPM+4ivs
V9+uHxSDYL0BH+5D10yXfI9Eb/BOTuiftNS/EKz2onfednCFjaAUWT6cZKpk+lM80DTkSEMr//mc
NndOx1S/AKOXW96w8rTxKx2OnofmSwfovTRYYpdkRf5rQhf5Hvty4mM0aOr3xB8/0iJAEvwd5jx4
so8vYNucJeBi7VzOEXhz5kCCTWeKSpqlxk2YXypGlVLYWrswbO3BOsLYPpsZariBUrQtbLrPDXEH
qUQuxIn8XyTrdcdHt9Pa6kktZozY4JMCCDib+sInKFwczI7Hz+ydsxSpt02KKFwW1nek5k/Imd2m
Tb2bqogNMGbD27ZHe8Sc1dVtc4/77p+Rw3TAgvtqiurS7jXXQ8/vozbzNECM5UfcWvHJKZ31rMgN
NTkF4CuoP5VXxS+I6uGajEQV1S370xz2zsJ3sL+08so8g6yU7KsI84dfojaw0+qv1+Y076ItHbUr
P9Ehog6nf7cqUqCKtlOT5DSZRFbBnrPH8uJR4pMrtNAt7988Ms8e0ROa2BV7uuk7rKGYiXBMTrQc
VqExHfRBQ1RqBTojJ/rvwN80IpEtINrmMwluMthjq4xnvkrBEjac7NsQLiv5qW+NzYjB6iG+OwZB
QAkia/qmtrOsR4LbQ1WuzZyP1HEI5Uz86ToM6ASdk4sS8c2U1QF88bpK3GhtOX6/IZ2Yu9hB82x+
pILprEssafWM7aYDDzzkjEk3vLuiPdDMxU1okZFBllWa2jA/HbLXch4dhgjQcue7bE0IsEX4XsBz
VpqNpCoFPEeq7SyTk+VP+7Ry4LDHBPj0Gm7Zrn8zjSAb9c8hlwcaUMkWSefWHwZxaZMZpXPedwtM
TIigfoNOuQFi+mp7dvcmPhsSqBZfIPASZY+UInVjuv6wROwGLipftjP83ZBI88Vgeg+GQu16ovm2
rBVcYnPIsr1joJPMC9h5jsLwPDJtqJh/PsnTzFlb+VWCwllkHoIUmYyvdcMJliTkfwlM64XnDy/k
hZ0KNuM/uKwXGoXn2Zud34qZC53iGV9LlN486Z3yzNIxgtsILVYMR5+IuKnblll8HfnrRBj98goF
PKg1mbHRvyHBsVwJS72HmYDXnP72UEb7gmkDMp2T6QIMjJzPyPPPlmQfg1RW7YeapgBi447JUOuN
02by0wOY5fuQEogwAS5JVbaJk8bZo5trcENtcmP4wJAYRDMj9DBBPEKr81nVwr5Kqch0B/KgpJ89
TfFn4RVv3u+KwtpH906Y45Ybj3XhIgQ425D4ZAvnUEbcGSg6jDyt1201C4G21R5N5MVTVOXnWNUy
aPv8K5ujchUi4QDIBFVJFhCco/RMw+A7dfI3K5VHVLH9otw1sx/oKvyb+dxaKdZro97qdg9IOWNz
T1Gmp3m6rj39OoTWH1erXwma35o21bqDoATf27zMI0ctYyR+pC7tGWeDJ+7VOaHT6Wq4tSV/QJzX
LmPYtY9QdEfVoCMVNYNE74nlKLTd2GXTRis5NOdjC6kN7B0eXIPkCyteGaPu7AbhvOREz5VY0rYG
U+X+j2G36bJ2Vbyl+8WxPoWBNYnwwMb35raRtVa1S5PI+SSMqN42rvXPxwtta7WJboNsVqcwaNkw
53gpKNQwy/GRgM5JTRjaOqyTjPnixsxExS2hkU3uIbmKNP2B63qpAxiMm1xRfQ9HvcLUbDkCEVnL
uq0jPDcams+uVvHTtxAwwS3U7pjAqIQBauvvTtf86coQG27SsbeoHWI1ndyX5tDrxr2OxlvvOQe7
npmrIZjWyvGq5YnPsVFPEQGmWyxVr30rNq45vc9pQU/F6MD8KHM5un2+0RXbTY4PHlnIprZ7Hrq0
O/hmZLE+9luvIpDM2sx1nh30lLPCGE2kKqrXgbBnzjOjtYxt5KwjurYNQpiDFrEOiCkVKO5rWhn9
pULXu8i74qJ54h11NZkPNjM/fUCeybCJ25xc0rmot7LIbiiNi6VoikXf5wyW8l85sEeOSBFBQmqV
hIyp3OcxJgdYmOKAaN3iOLqmXKSDbSN/XWWu9RJbnI3ACLyVYf3Szmsxe/5uqNO7ZkUfJargbd7W
NzjcJ+nAC9PH6NfcfaMtqdeROz7awYSRXTvveNqSRSJnWObOWC3hSVNhQ2lwGvJ+9RpakD2z3vSc
XlYpArNg8pMx+HnlAlxcgvOJluMTX/TT+0lcBv273gBv0zT4FsK4TA8d9+ChjB+DkcBXUgUt/Cih
wCkKsYqFy605qz0Vl38nZkKDoEVekMGB9e4meRyAiyRrfJ7ZL3toSaFfBXlEhVa7QDuN2RqDUNgP
s6kYGXVhfWwcr2P0nIq1KOwo6GdvnWRFeZ7sKUQz1KnyLLgTXVKBVoPl4hVwHBNd4cDXWX6yyqYy
XmM9d1bjPJhXhgTVrh1TUEGF4a3x0H4kCF2ZAMjs2qjmmoLohWObpVvRWia1Po6TTiCYh7L8G9UZ
SaGObFkyoc/FBdatlly6ScoNJQ8t3b7rlpL+ySmJjfMohxbh/mzBZowfkZG2x5E5YhCBQ8c9Qc3H
APddOeQDSN9QN3pc442wrNe20+UqHJ7+vVDojCUgftgzMgRQZzVYqtNs3/V5LHk6GwooGlh6xxjL
NeMzxFnaHqX4SwJZdWEIQDhYX2QwY91LMWQE5FUuyW/PV0lowZGa8g+F3n6lzQS9uGZUHry2bynw
6aQRqFcdDenwaMTRTMNPY3IytUd9yr2zeF66keAjzc8cVHo6pyPHgLT17I/WERLvRVEon21Q73uO
VsmfQiT4x/n+m1SzPhS9jqNX9FRalUd2hGuah1Ewv6KtjmYqTPYIpeKbnvRPzEe6rrokI6VFey2t
5JdTOR0T9pyo31pUd6OzNIIS44JzAv/ugt+Nn5bmOkZrUs1+sgXm/jsCjH5TTbbNqHLfS99Se70B
sY3xQ3ypmcnjbA3MvrAN0a0im0ha9Y6sJo8ZN9DSGtVAZRjp0tVHeyd08fUkdsLbG/5injsXrmus
7ZpvCmsZTOdoGLc8TLXtPKXtfgSMfxmshi59JdclcfGfqL2Z9mW/JQRR+i4T8FqdVGD0su7Go5Bb
SejoLQP334TuYTByvX9dqrRA5aUWxKMRrZHsP2PBKdwc56M3DW0/xdxVHvE+yajEP0fLb6bF1KQt
Q+DcpX7r9Hj+9/Sj1LVMqKbD66wRgqlEPzPScaprJjhWOGyOHCJQuEG7HpZxZW6fQRMs+rqkNHL9
S5Ej5NGH7VyG4YPjSjp7yOQyOhLQf4x3KXuNAIgWwS2VuO+4FaezkuzPyhuO/BImKgKpv4Mu9HcC
/cjK7KR3RXpxMHws/GlCurYqIPOb1QSTMiM4YQQG1sxi2ymk+tXsmbchP0+NCauA53mhhU8mXWiE
25Du3wrZi7vSBDLUNqWLkisiS/wpIGao31WR1r7yqwaIMWSQEctyR8CR/YY5Su3IrG9WP2+xddS7
Pst/aa3+1T/FrJ7Pb0TgceK4DSHpJXFU+uI4XXFP8VPQTfGMtYVUBloxTchBb/ybbvF/DKF3cirh
35Jo9C++BQby+d9+LpqGgAujNbjVXv8qZV7f5MxRBdfCeRoxpmb6/IamFbRe/g0o+Zb78SWOyn5Z
a+AjyWiZNg5W6XVcs3CUaYtPIkamnxH+Ymihd1ZGyanEUCgRp5OOej+oOuJSkQPZzFPUdBaN+4Fh
+0EMLKhf7dMjAeheS6RquYfczDWhBjiOC78tijeG7qUvPxeImVNZfPvJ1Nyi0nS2CGO42F71PkzZ
SSVt+ytBd7yIa5Jf67miHifbPm8Iy5wZLW5nR/fIuW2xnTOuTv22v1LMg/PODhHl69V0QT3WhGga
T7RAA9k/iAqHiOuip+yPwPK2BBQutDrMfutoJEaS0VaTVzFxlzNmhnARzeb4XKSxMDaUbyEoYjIx
766HEARDXbHtBfhwovaMFSYP55BwOtUqNI5kJKllW0+ki0zVDU8IrUCPUQPKr7q3V12CprNERk2h
FZT0LlZ5BiBlzJ0zuin0dWmyzhzQrjxxG10K9GvFuCCGEsKTBp7cR82UDO8DKLlGlsWakIgOd2n9
Mnpe8lYZVEAsHUxQl1FPs77zyTCtuKOm1qsQJY9LLZNLExkA6maSeHR7Q6bnHXfei6vNlzm3DmZa
77KUJzZCNEeBBtFmTHZI4OA36MXVd+X77OYMtDP/eYCTS0ulZFJXolznw+vYABlPcuMeKjtfCIri
hTOEw66ALIj3KVpCyhwWfLXDiiWbrTV0DATE3/+h7LyWG0eydf0q5wUwB95E7JgLkqKXo0oqSTcI
UhDhvUvg6feX7N4z3TUnuveJ6KaKJEgCiTQr1/qN3ybqwwhWkprc2VPRI2FpZfM8m09VMqfb0cie
k7oN7ARMpS8URMengYI6udUky4C/mOiWt+NaR7ftOTGgjRWQl+b5y3ImlI1UkpLUp5YA/5s1McDd
xNevxKid5gR9d9OiCD1OZbORvKKO75v0EE6BVdJhK5DpccM2j9z5XUuwcaejkUCu0MEikZhvayZA
kP3CyFYMvaeCVNzC8XA9RZ4iWkwpSKVORNt2MB9aGA6ouNKoxymqHphIFmkk7oC2TavKbu6G2q/X
ZujPIJlIIuXNgEwHGCd2KXhKzmmnLEhfILykTi8Niw3m7Wf2Z82yUwluFBbq5WjOEeg4cv6ozcdc
a42hWYSB64j7y64HpX6K9fopz/Ol31e2xFfL+L7CjRlYfkvoei93bE3LVg6CFfq3zkxpFDw149Hz
cZwfS5s1BEZ+r9/55i4vpD20Lm1pa2rvOLv4WvJoZdYPknmG9EVA9cGAI1i5Z8oFLh6kxoPuCn2H
W8KjArWsytxoSzYJ/bJcvcxG80H7Tgu96eONaWE4H3bzMTKfDB1lR0VOCb0x/CRSBDECibrCWUYH
l7vJQuhWyii+MKprd60aTUipUX6ioswI944eW3O40QW2yViX8fXsFwu4x46j7Gs9MRb9XHkrBelI
JE7FRvXScjtExVM0lCj1eJZ55zpkpYeanSCKLezK0FTdzoOYNqXAWQAhxX7lN0P/PJfTGQ3dAtum
nAu+S6pXCEv9s1dpGV5tfQ0mpnSxCY6uLoJVoW3aj0Mhsl1ItXijlVMpjUohK7b6DxRzHAR0ENl3
CPiVepMmyE9Hk03SvvoUhUpFTa8CtSV9q7JIrU00IsiPIkgKetFSnSeD2v4SUXc0wAePnU1X4d7m
6IBGqvmg96PYYUW2I08fIFvFjtoGu95F09Y2zyJWin3fD8fZ7BFaluwNmYWfkr0tASGWinOux+56
VfhsP3u8YQzO40kF5hSHSK4C8ad4ULFXMNyt3isZesnipDQ1up05yjcNWfE1ANmlfhlVkpB9ibOY
PdakGr3pB3u2d/AH67kr84NbEvnCCH7TqbltMtSSF4WGrJaRJT8r1vi7FAVkJINgwwHa+QSucZmS
coWm2CORMMgq3SLGVuOTSwaIwWE+EUU/maTkFDW2dgKehjRLI4cSTocqpNqTRBqA4va9U/v3yLK8
HRWyO1V1Tvx/dCnc9k393aIsK+fQbpH0EGJUzJuQO1UU0IheGgd6Lz6HVoVYSBAqGIteQR4zI3nP
EM93ek7dzoociuY5YIuZvRwuh9m2t/uTidIaOY0B80FPrE0nPvii+xAZeQ/IIGROIjSExbc9walS
qctO3SvZlACp8W8tnb/rHCEAZ2oJ0yl/UPuEKdIt4hMIzoVeqEGUfo6s18sZhQNPSJTojC5W9JAQ
86VCeZd6s6ReqwrSR9cTKPpV8ziVmD6plQVqwybrwshPbLC19kxWo08wMKlTGiLLPjW1fRVQg5eO
DcUqUpOzkrhYbRjdCntH/+DNqGkPIclCPWID4fUHkSh4Y3bxMTQIwkK82xJ7nu4cZgGqPhBsDAw+
y75fj6V7Z/nRrtZhzcc923/QtnR4/cL0EfTZ/FM1Qvhp7ckA0KDpLxlZAcjX+pOhzvZd2LvzXarC
nsN51ETFfTYbdyVMiJnx6L3YGgGkjamZnYBXSqyhW9t9fRx63I4yZKvBYlyJu96ngozxoEkP75Kl
Io9/UDF57PFB3HSCyMlEBgozxXWkkNcSyFbeCafYIeRvk7K1fBCV7W7sQMXPpKmWxZTuQPX5G8bl
sovGlpQANSrLpByKhBY7GhJjJt7SO1yzmIx0Ezk5nxp7QRW1BuaC6h+Gkq79zfSzusYjuJAGIgAQ
e3NVRljZ+djN4o9ra+0nmRZkaZcQ8bEkCtULKKU1UB3GU+MQPnIPiMTN56oxXuoJPwMv/0w8jDvQ
jjMXYyPeR05SUenUcbGzuWyK7/Nw0sJ97vruJfIhR6VW1t2PIRvwJJ6qI9nOfhimFwX53xerMD3Y
dAAVo5in/uCPWzDCZI7kU2G5JrguyLXymRo5zimEKonG0bKyyv5Vp6/9cPP7itKEWDrTpk9140fM
T71GMYnVwkpebs+ggGxGo4xYcHBwi7HEeLo9hHoBfjP1D8A3iicTzuZT+yKacDo6Band2SofPCUt
H2Qwi3OKfGOeXXThec2vO6ksnxFHxcI5GEbiHm7/CpOZnW/d2c6hlA9OO5OzKRq2J0ZGHHU76PbO
7ZjbUweiE9rfkESlGpoaVeoh8uGU5Hl2f3vp9i9LcymK3567o0ZZrZxYqXzr92N+e/vfn1FdhOYq
U7PWt2NqdER//7Qmf6Uro+Q+u/v38bej7ILNteEzl8uLTEIoABF0Ivmkl2qupHUw8ZrJJ3QKtlNW
RY1SGQEFq/QGR2TiKQIj+YLGyLbGV+7dILDchdrQsBxzlGmXuB/ObgyrmXcdlEpT0+F+hdEDPaJh
PbGNPSZ2xr7oG7EQccEypBkbE2SLwGRliZg0djbeQQXvUITUtDQ9ZFilJnF+F7vfhUqKKa/qcdcj
CYKYdrFA0yFZR2HVrAYvx602ipT9kJg+c3Q07EGaQCaEf+45lEihvawsj8yc7k93SmSKY46I/Ahs
iLRAQTlZsPHAMxGhg9zat9lg7RsFFTIvxepjICOwA1lTuhgNKmqz11m+4H1+hPhXr3QXqicFvv3t
wRBjiTIP1aBtbI2omfKGheI+eUFvI5AGocAef+LNBiYBFsjGzPxd3n1bPljcDIUPJtr3LnlzqXIh
MZNtAQ8BAWgQxzN852LOyHmhXZs9lOSAN7U9fyi2lciaU8T24ZgNCowDA50FeEUoVqIajWxGT1xP
o3WO6JA0kWC68Wp54yVFtHrVNHeKVyNTnf0YE+blDJQE055z6JECX1g1vRyM3o8qDffC6CCaD8jN
j9ZVzMhVChuKZe6vHCn62cLjC0eAh37VX9I5/zFD/Vv2qbfPamKzvL/nZh71fAgUxVr5wr+j2IlF
tr0voh7dIPzUEGWB4BDpz1N/nTPcEnSAD3dCDS9DjaKZaoiT3r4ojYb9QDyD7TXbO3xZLXgDK0U4
z73tXKkwLkz0GSjO0p4QWO/JuE93Y4Jiu57qjyOJhVWbJAluIvjUzOX4mgNeiaNj2BzBBL9qpQ/k
HsVaeJnhjljNhjqY4VYAMLOnXZwp3tnisa7NSz/EK+aecadFJJZzy0N0gq0UqfM3zSwfDVptkcyG
d5cK/53SK5Jcpb+bFHVc+Kna7RHXfaoJJASK4YeSaldbx9Y+9lsw8M6dQb2R26ut6gIJXDS6crcH
AwjcExCfixoFieJ+Tl9CjzWb8jeqZBXegWBSIKi3uVg3uXT5jdJhTf74iVvTbUeboDNNi5UGJPIu
xo6bCFzfA1ZRfrO6sx1SvUpnYDsWm1uDX61TZY3k9KoYRtA+HmYStfeUlcCFOlQRoJFozJ2C5cOo
kY8Vsve1tbd31UTSsQAaAj5eCHfMV34vDtXUvDdjKfk4Op1T29mqpu4Uj4RXyUJQ0mwhhZewE/Cv
VFE+soBbbVmSXXczuJPaDj7MBn1FAH24wXkSPuN43mpqFrbIGFWFNa+F215jCrvLqo5A/obRq0fO
z+sKPAeEsaJURl7vUrPpJ08BWLQftWuDhu4hy5sDMxdaBdYCX+MZIUy5U0NKoAMl4lRoJmYN0laz
Zu2swf8xzYN3CM3Him6vlei/GBO6qKNORXtSJUwFRxmjmPqDZ+8UslNbb8yggG2cOdqCyD+qM9VP
xjzkxrlcJdBOVqLBTr0dUUfBQDeEATXDkBkRF9gSF5XLm7TX//2TaHX7z//iObZRcNxY3H95+s8f
Zc5//yU/869j/vyJf97HX03ZltfuL4/afJcP5/y7/fWgP30zv/772a3O3flPT+5ukuvP/XeD1Hrb
Z93tLBDflkf+b9/8P9//K+F28y+F29++i++5/87Of1Jul5/5TbmdVMI/kHpFTtVWdaIpx0USbfyW
ou7sHv9hOKYBslq3VM+xLaTeftdu16x/OJprOZ4Oa8xzDBtpyd+V29V/2LZu66i601k1x1Md5/9H
uV3/s56cZVHIcFzVARjAbs76D+V2iEdonU9AV8K+do8mQQsIoIe8Kx9yKc7ekzt6zJPqxCYKc3sM
VBGcIO/qF9TWrRFypf8ckiQ6NmjYqhCS3mO4PHbqZz90H/UzXxsMbISiAF1e5rnBEicQkChw/dY/
/9Q9/6j5/mdpS8tyPduycJ6Sf3SW6l+03HxUq2vMvAEWJv28GWCw3qUlpiMl3YftG1RaLFenv5EF
/EXdnI0eioCWapBsQ53f8m7v/0FQ09W61sakaVrNoxk/CKREttMczawoeg2fISfxOiF0Annz6Mce
qkKu8d5Uff/cJkjKJGD61ST6rpvYX2Y04msEwm7hglxYuWJ4Ls3JvdMhOsycxjJpx+IkSKL/jWaf
7Et/EFy8XYStaZgKqC46pdZNTf8PF1GHbdGYUT0iorRq5+geKkHycHuo67HZ2hYh1BSb+t6ELEEE
0fQPRNDHEsupe8Wbc/QR5uQYVl83kYMw94iVB635JnlFIS0fcqh+sFfHKcZwHiHZtTW6/uH2kNQ4
+xU9YcXgwAaEyeAvG3Iel0h8j0qeBApaRwt9MOa1NzYoH1VNerw9YA54HJEQX6DggQg21dI3JaG2
FU56jYVMGlCMntfzROSP1ANOmK5+N2H8W6NSUZvjyckMCoUnxNiHL7xL0Meluz8WTh8dJPs5bHrj
rInqnKk2yvCNjt/6YF7rSJsfVaFXdzEsIGmt5T+w6nUgErNwDUvzY/AL590FrbUC/IWRMruLfZwi
pzXHk/sQYgnwgGIMEGkfkJ/rkt4JJQFQRW0ZL7LCILmBnIeKKOghzTzx0g/uCRzgoeutFIfS2lxj
7aHlBCBTkf4cKS6oqraKEHYaBgWoiUMN5HB7yErR4c09dItQArlvD1Y1tQclSTkwSuWjBUUorTFB
JXQnf+akB4Q2ffzGmvRwe4gl9+DfTxXFOFkuRve+kuDOJuzsWLVls51D974AsozNpb0bSLDTeTP9
WesQWjI6Ue5MLFdealNWQMER98dYbeFc9tySXG/pDLgBtUmFAAz6eDVZSoxd1G5nSvFUeFgldF5v
m1Ooe0mzuruntPPTIsWoDM54DLU2eQBGgpzC1hSt8wHplPBJND9T+PL7EAa3qF8zisGnzED0N7Gs
4hvPInIe39Phr0eT8Weh0Ntg8mzNdnS8NS3HUn+R2CUr4mdE/j3RntIvE6XfgEo2PlrUIwxCeHyS
s48ULD4EdmeNSXy7TgV5LQdLpawrkWJE5GKrR6G0Xo8j0gVOt0GfzUOVXUMFpiyQ0Rl9VKRJoWOB
08J8mEhT5P04PytRT1bSNfOT75pIMifNI9Y+2i6fYvE3s8Z/znwamXLAzIZhuNQ35Nr1R6XPBjn2
tAZ4vtKLAXEPlCv2t4campPnY9tmpF34lBPXLAb8U0550XcnQZrc/VAF23rm8fIew1dnAZzbIPSB
2p51NdEeJqYLMEsNMACDrGFGzjmrJvC5FNL/+mZpvy4aJHfBKGiaitA6l2D9smjADYvqyPRI/6PL
A9A1ButlzfkWASEkj8bsGy1mbUXN7L2pI3thGQJ9A8U5jkWLLmbr42swhCA/kyrHXdtsqXKL+u90
Sn+dnTlHdDekEZhpEQj80tB2I0gGaXaK6DhudKNTRdBHmTX/uin+LJ9Pt+VXDCYf03XIR5nOL7/S
Jh2qTQ6/MibWOywNVMOjbIkT8crkonU/38xeSRD0L4ubp/+0aZGuNX9ceIiIGCeqzqLjWuTMf1WL
tct+rAp9qlaDG2f7IozCx6RfWmiCPvgCJjl9qu8a7JWzSLkbLeOCRhM+oM48viHCxGKfvXnt0EPO
MjdQPsc3LVFgd5CkXzRoiRzapsB7DXKrpEBsVBEZJ1OYMZQdbwPbhlJSPWDUjZfXPSvUexLWRPkG
Vodu1CJLqobz0QDetp/T7Mo42o9m0T5YavSS916/uz2zHQU8K7buChJAyLmwefa95nkA2/zXjaX9
MrHQWFg3YGKpuww8THt+EROnB4fKzN5uhS6sviqi2Lwf8bjsSE7iYWI1q9kwrKXAgBjBbmXYNZbG
/On1fxPy/L/OgziL0eJS82fxk/LNf4gWsCnRYhbNfDW6ar0Hv9ggmoWosJu8kU1fDIL8h6p7P7vZ
fDRnp3osR2y6/6YxfglabRUZF0IumsTSHCKsX6wKhi4RhVlWOWntWix1AeRqzECSIqA3kzsvWqz2
UGc0qgYxoBGFf1a7O0u1JF4bpXhljlAjKtMf1jA0G00zhu3fnKD5S1D12xk6BoHpLe63f7ldntOI
WhjI/VNM3+Ouiq6jlpKvjTntRar9cAcDmSSSLGuWBqhKhQvvXT4YRS7undmGK5u61WbyY7Knb+Nk
mpsxJ9GPKz0KqCDXFrk3gWHNBvZ7sNT3aag99VE3r/O0hdaWUeHNrbGk3ON/Wr5VPDHjmmgSFVvX
ruN3PSdf2qv12hkRMm5EZ5InqKM7WMZoW/dU0sqkg7KnVu6r17Jzdxw3egwdRBEbRCHXrlPWJ8UE
hJ7HTr+HTYPMaqspTw5Z06mcu40YQR8ybcwbPGKXaS0Y6OPobIENUZMe8b1DvxO8zcKyw+nB0DQe
Is2AUUPSpiTfR2RR701Nw9qu9fRtaVIcrmZ1qQ+RsmwBaIVmjAqNn7rkDSHd7kWT7sdGKckO+J+o
ckAK83Wk/mYkfzvUFQC+xkahI1NAb4UsPaxh342QRUzA5epHLGXtbg8mYoR5lnhw5YjrR9wnoDSH
/XJG6Cjs436DzWiDn4z+5Kr408lKFcPzqQnb9s7LkDlx4aytZyr2VEFxCb5NCuhWGCAQfcTMkcJw
GppJPuSpa+9gKD4YZdzfe00MgWAaX4abNR8M7b0d9qcpLsE3mVP/NSkE6ilq9cgKcL7pA1Bq7dUN
JzCBLqKxVfvkZBpsZBNMRJrFT6SfrA2QO++RGt1niIgmU0X/E4Jz9TfDUpdj/98OIpbs9J5FgZW9
EFrgpisFt/8wN3Rt15sFBrgYqmvGGeXNH8PkUdOkPxa9IVbqDJYXfT135+KOt/FwUV7Yrp0+WkmD
RX2jXBPtFdWUnUNa9DVkWltP3bgMPRwh0QWo38I2JQCui0sounbniCLIGfZ/N8X952Vomk0WTNdV
FiX113WpbtHXQpSaKQ6jz0b4P7yhqKjcYifaTIW3rbS5Ocy5ZgbhhAAG6R99lYZzeWBjsXJHUHyF
ZR24YX89qbhszX9tYJdoRTNs5j2AU7b+S3SZ92qk1oY+LM22vFigQn1EiO3Jw3Q5/55i65yRgerq
/qUS3o9kfJGHjFp58eryqOPpXMV6oPbJJUZXsW2xTXDKC3nt3/73pisIOtK0V3rMMm/mwBr0M4m9
iz1XVJPmq6KM0Hmzh6ySYlXVStVsVPB4vx2vitl9DvYpt6333C8v8n9TsdZIM+7mmBqnrFPm6WWO
oqBz9QDS9x3SA7uqti99PaMIowe4fC90LzrNE+gyM79g6HF29U1s4Njd64H8SqiDV4hzPwpvZyA/
AYZtJ08w5WTldTqqfrb7OVDy6DBHINvQBHCGV3kIfqCB/FvG6jntqiclBQ+Au0CSHYHiv2u8FSs5
UTPvt/lLW0IoYwMaFbwOPUKrqxdE1+OFaMPAsLILG72DPYdr1+XdVqQXSEBfxCSnBIZCEpN1TKbp
bNZqgDjZCwY37BHFFYoNrjoIBSa2v8Aj/hF0aSA3vH6WgPmtd1U8rJVInOXV5Lp3MXWMX2bjKE89
JM3uqh8VJCboWVbg6sp+rpQ7N68u4MEw1ay+YRAF68rprrPafs9K/HPSdmljvKG4EnfpanqIVeXB
VubANZJgtDHGU6sn2eDyxrjVjFwKWMdMDViBAhgAV6f4HHXnVR7iN9UlmrIXC+9bk7e0WQ/kffMc
59GQYEtuTjXRTsqLSY+QveTWwXxJ1akfZcvKzqcyB8TFuQv5NB0sAe0MbxlTENybZTW6jALTmgLH
p6lq2s9ooqBGzlQ47cZJEYDR+utQFpdeTy+UH1Wn+JAtert7+ZAEjaGj0ocOmzqjRtF+y96pzlvg
jz+VyT1mUbaysLIYp8fC0wKv9F7dZGvGSdCP5UWOEORtLoUWBoNmnhp/MVhX2bpmNX6WxXilEHoZ
CjqB1q6Hpt9WdAZ7nM9ySIq6Wloov7VJfBqG4rthKCrA9rTpp/wtZ6JKYwDTp2VkfxwV+2iy3ZbP
8R+8qM0Xcmwf/qx8y/st+ySSzacJ85TCFCRmLKyhy4s8XJ4nsopfyeSe0uKaVM0lKsQ5suyLbKMa
Vlg9mw+xnV7A+gXyb6yLK/HcJRqfa9O4j+Z3q6abiq64yP8Lt7/mxnjvF/YyGkXQ5+KKxPDFHOK1
qdk7YxaBYtoX2WMNUR8AhMia2G3uyFr9LP+dY6hutXs3wz2XYShPUr4sB9KtUYVP4M1FOCgO5lWE
nBi9GueH26jTe/01Lxku9Qcy57vMmzfAzzEWKy8qJQsNw/raKC9FJs6yMXs5r0GMLArnOVPHoHWG
rRrlG/mDZZIEQzPv/HpE1sv9li2p1LQajMmk+Ygk0imlq3RzfjHk+hxa9/LfptreDxnij6jx1Z4F
rapbjkw/8rMFU5Azh0HokQwFFCdfi7wcwzzrWNMv5A2Uvy1vhcitnWE2W/OZ0AGzFf2sV+Yla8Kg
LSOiNJviQBhEPjeLEaD1Y6DTbHl3RCBuKceITXcsxu7TU1EUV7T6oSVDcpvJZbfhynXSmhijUEbP
LwKbgSYenuXrVkKfkS3jZkx1DYg92NlfA2YkehNvvdTaVF2NkjsnK7s7Bu97xYDSKOellNEH/ehq
1NjL5O4z62MA9+TLRMp01KYdGd7QeNVF9j2Nw1eZ2ZfJsx40kq4WE8oYigAseKAr1odg1nbGoGQQ
WfQDoO+bXO23CPp/dUPyga9wj/RyNM2BcOcAP6TAg/iqJd1DMzkfnl9c5lZD9ytCAJpiVTSf7QIK
hKIGhc57eX2nUk7JIIINVfkke+/tAuRyB0X/saOYJBumGMPgHimFQM6Q4TheDWYsK/eXdqdgHx4G
v0+QmlygQPDew04Ggh8Gt/5CS8svgUYJ4MIykZH3lzGsTrkOxVyJIm9FkwSpVV4QpTnJWzKAUJnG
Ly91bj8uB4Fsajczv+A1k8+rh7M8K3mL5t7/kAuXPxULsHGYEv72g5oSvdXOSuoRGyxzbbwB9fZT
055uPyzXKHnqUdO8Od1ezgVyFMnpREPTFdnk57ipvktvPuNWtLXqeCNHiubXzykFLHlF8r3Bbphj
xFnM3YveXuRAg9r7qvdnOb7lqTVUA5Ej28tuIj/lznMgf62ow/ve1Fdyqq3ttVmM72n920I5Gum5
01fyXOSka2JSkJZ4awEx9uTakE13IfqXUOYChxEmL6M33A/g1rE2XuVNwmoA4QW1+fRkQ87XceR5
lDSHEoEXAB1LfdSesCX+YNUgjI4htDs/s+yRWtjFo4vUnfOhevZbrO4NjS7dNNxZv1bPBR6TWaFu
c09/9cN36DK3JVNOAkb1OE3ap9qr57Dh5yZNPaMhjL/j2eqzC+bOF/YSZO2KS9ZpgTwtwz3FIvup
xkzGvAQAa+/2yGXSeeW6asqr0CGhmVX2HMo75oj+YZiADU7Ru149yDils1zoqcoqSVkmw+oi55C+
cD/YUu2UXmzk3fHpdtWkPGfg7XXWn4kRrVTzLq/GNRIieznXyE5POB6YXbwuun6bghzLSp0lmAjM
dz6EpXGf+l1XRWs5b8q1Uq5ZyMxBJSCgIyyRIeNtBHXqdRD+k+5HvwU1uPA9WTXO26BVyS17387I
kgl+0PSbg1xs5Monv9HyP8dCfxVF9ym/PBlKtrhUelm7O7mQI93wVaf9ZlLbnQyKaq/8Rn/9bCvu
RjUNzICyS5rPgQwSFMd/QoJ3gW/QVpDhlj1PDjI5cDQ2VympONd4lIMLwfCVg+asZSyt3LmEzCi3
b6AHyjaT/dZhXttkZfMay4VGjgV5BPLgAVSFw9BTEeY85JGwkJYRki6yx2dYzydo4sqBmjNeZAvL
62wTygFl/YjzRKCh3IhgklzZ5OTf2v238+Vm6vkWiiS59RrnP2VQJgeuvJ3NNH1GyLhyrbKRRvW3
3y2KdgVBDiNyQaYqCWRbyL/ynBSMcWtwlPK3DUMLXOF/wYzXW+ezGX5v2wY7QFwlQbLP17aITlKx
nORVcOsNesoeZr7FNg3fO/U+w3VZdy7M3eFeXrpuxoG8b77WQHaf7uXtgVcR9G1/7taFyo2pytvJ
Zs5wmnST+r24Ndht3kT+9Z60FZvK+VorBro83WdSWgulmx9vwxffUakV9MOs8CdkFyEXWjkFyFkj
U00yjfddfHZRSNK1e7na9lF1SUqYoCAEPpQq3mNfte1DOgZLrhnPPxybGDVkMYBhJ7C0grbzlcVI
PoP1UesnFzSVHL3zmF1yhiiG2ssui47y33KvIZT5Lc4PfaJKNevrbaJA2rbMlHc5uGX0q/oJel4I
ffNLcuoSLYGKXK5M/exq2jYth92IBDUagIywmahVRZZLD4+5WXzHSfs1Ev3ZebvVhnbXTP5XoTIl
9JHyrLpg8cPkUtvNF4I3l2EAeyzC59ofz2BXr7414iZjksmLT3jnQcQjHsYfZWGb7Q+KQAxDJDNB
xz5iRrBv53KdaiLgi+wy+Vk4Em47Lp1BDTr2JAMxnD2ELyUoooo4Wf6Axe11rH7Ri/bEjBi08jvn
dtiB8dr+z0GeOb2in7CQZyjP9HaQ7bwVZvVmj/Q7OR/geRF4HOTG6Q/5okmE2GXUifs1bIOgbqyP
PiYgiNrHYVQW8nmsM0+z1cn9iJSARUEUvdTUBGExnkOBZqUL2pATrbP8OyaetSbUFPKf8iPgTQPg
s19Gb1HZD99KTNc6RPCnvrorGU2QFg8hnsY+KLJxLl79Gp+A0js1XK9pigCW3HUs166XvssTl80D
uzpemAWILk0/yDbzdYFcioBgXdCf1WOYosVE8S6rxVW+X/TTjvL4Wn5BKfiwpgznaqy/ffcNRdKf
8kvlce7QX2uIsuTEGiU5liE9Zbb9r4G5tqovme8+d/EchDEbPbYSSvzMNx4rlZokxUAHS7JeG05m
FN5DT4VjOQfGJHYT5GfqKJB0CeZtb1HW9UvXaef2FXedL2gXlxJOW9woG99VNzaLkZYTWdXpJ5C4
25pk2nMg120hmrfS/FBAw5FBgyVCAEEvR9A+EFkexMa+Nvz3uXMuUEeDeVRfpVCbXK8REcAN7VOO
X7knl0HV6OSPM/xgtNuDJE+eqWQs5HuT57zN7peCzTpauaderq1ytSw1/zPFBzv8RBInzQI5P/Rd
tu00fRfhEmndlli5jtbISTXBRIgIlyxIUpeMxEIOWTm6h1QLUFJ9y8JjR2AYQ7Zs53pzG5WmfrBt
/1W+LlfYQX+XAYIMDmxV/WxA4LK71ZiwlI4NzWQtqb+B/iouejoFhpEfBOh5f3S/DN9+BxlPoQ6W
A8El0bD8Kw9NHpXUACaUP0xDfEnZZP3PO3Yh3jT1lDntZ+YwosWPftBObTkRLooTrLZF57efZTuf
K2Jo1MNfTHQLm5IVwSoubcfel98wJ1BMDXyZdKFpxSdmToGmpJcQDjAYQfZsW7Utz/KMsgELjQkp
qjjIOEJeQx2z9jr1KcvrS9INAQTGgrdsDpkj+zK+kr19Hr9tkmchmqq9E19c23uv90lJtEA7yVfl
mUzpgerU2xzBRvaHo/xhNEBuJ+hhzBehJj/n47mdjQDX3kfNg3+YTEGTKF8G24cEypio0o2IlK+W
7KoeuatwVK/yPGWDtIO2b+F1ystQp+LiugDsZ6yvM6jJ8bOcyXsZAsp1w9FZsiE5uvDp3eYokxMy
npcZiMztloaZPMlup7GbQFfvyozuF9n5FgHKmd9UlLt0FDt/HD7lFO+L7KodZeeb+jiwBdL+KWnG
OHmQnULGmBSivqBo9s6HXNeqYTz3OQEe0qPQvEekx6gOBjLqjHIW9HY4NRimonJ7lofLboquxs4j
HyhzKXIx0p3m0+zWMv9lDVMETp7shvUa+fPbwFfM9FG1cj5SZVqaRKUke9g5cMe4GqdQNw7JRjl6
5RXLdA16gftYQUKJNVO+fsthsUjh1nRMH6xBgfRCFoNYSIYnchMu04QY5B1tIk3WxCOCbZWhn2/7
4X8FrqGKBXTqvegzznX8dFXYH3a+D1OCmIoIopzP7QCnGokCJ42gm2gHnx1bbNNjhMx8fwJ3+kAL
NelQ4JB3dpjo7gOLIfrSsg97FktQwSqWtk+qIoLRikjkTqzn6IW7Ic6V/bUsBaQS+zG0prMwGd+y
3+Pic5lVBG20s8BpUytyoChTkPGykCONxdjIqzsdRRXZS32Edjq1eJS9U45mORoa8c3C+UNODbIT
dom1mlL71uPsSXtNq7M80krr2zjSPZc4ZTGxw0xJ5+WKxoJhGE/ggAFse2vf0XepTPZVZP/k7F/i
tDnif1MM4upWxWWa+6t8XWoWh3b0IlcBZTppXfUhPxL7/g+HVQJ8zkU+j3q24PxV8Uj2OvPBlhka
jZUlLY9uZ9yutFQ83CnEUY4fwDZBXBuXRvfvsqI71Np0phwRAOVy/epdDsGKoQgp6aIP91Dh3tm1
vkP/st0JBnL3IKcVJA0uWL8FRZWtJys6RHH0U08uSqcGoxqRTFW+5KSh1cqX5zqnaLr6NgubsJ9l
71Qd4zYdKHG9tr14J6eIKtICOSjkOM5NZ13N/pZFTTa4g366vE8J2aj/Zuo8tttmuij7RFgLOUyZ
gyhSOUywJEtGzhlP3/vC/f3dA8uyJFMkWKi64dx95H31FYCY+yI4lUMChSf8Acr4o/G85Zob5pVl
+SZrRH5WVZA2eu/ylifx+BElaHuaz5h3Xq6FnmxNrXmVB7b4vdgtPHW/VvSh9cqfsT2byZ+86G69
5X3IK0HH9qtTWAiiv3noPcv50EfT8kAa1hUD8DivnG5Y/YFTI0A2ms9lzVTwFGnAyitDFQoFPfrW
mDMtxdGyzz9ae++wI0iYuWwjWstVT9aq5f5hPPd7+TVT9ToxR8L5JY8ij0owe8M7Ci18yM7ARQmx
eDCYFaaUNw+MiLj1Q0PZU+IOiWP8ynnr4r38E6nID22BHxRDx4iBtDLNLrpQ3XnbGWD/Dht2Xq5O
YLj7EeyfbIXyzFh1VHyam9LVH6Y3/JU0V5vRfDfNcdlyJ4ekHoqz4ywnsJQ1qpLgPKk/LW5TskvJ
X4iw/jCAdeniGfo4WeOS3BFyoXaLSuUn9kN0gyF+ONUvjU5+Y/Oks9iZnvgbpP2Pq2LXhVI4h0k5
8HIqnnZKDC3V9DSZmNes8bjMv5dSpVQx5xE9iPo21doX2q7KtziPeKWs+Zmt0yl2rUITw7TDPW2q
8pRsLKP5k3AUMzf8I7Wrxp7PPcM6LadbYSWbInHvHNYxufYHCv/CVKks88RYJ2DcqdMWlyo01r3j
Lr9JilAlO8IYfTZG+eEbkFa4R+U5OkR9URFtGOy+W65F3Hu/yaScOw3LOCLiPta/JPmzy2hnlNZB
LmCsaks/IWaIqDQ4Q4iEDYZlHEpAEJF3da6+WtVRErTJ/peoxfhY+JwjXuUvmXxMUN1gEMgc79ku
veV9WZJwWs2lpz9I1u9X8bf8TU/t2BgO/L3qUyoDPLT8BjBQR7DM27F0f6UAjwr7S4VpkDTf8oZK
HdgGGeVgMJxJJoMKRhw9f2KMJyd1i/poG5OG+GwZORVEZyPNDqPBFD7lOYJUigt/L5WGpcoQM7Sa
g0aQSrXr27/Ex7/gwR9xJ6D6wi4oOyqq9R/0XU9Glq1oHhP1jktaqkTJrUu4K9WXNjLfM8sHeES2
SoTh9q/d5L4aRPvuECz/I8B7PhiqxyGvfhOWT48Njq/6+EUTGkYCiAYWzbuP6vCn97xHL3gi2JN2
FVERS2BgXxgtVB/OW8CdlI5w5GBJYtD9xaDGB/FaaDYvDmtJdf/9NOtra4/DORwJkzgMx4oIzgCX
pRTmJkstPGd97yNlYrtOBlAe/j23DZQeoneiQVleWBt+5SWehMp0SYjH5DmkctsO28Fs3o2Mbwu8
oquol73DPn3NJgT+iX3zi/R3DPxflTtM4XqR1kHSbE/F1L0UrD2SNGlVGXaBijLdL29t5z3J2jQV
5mk0jXYy5SFJtRz9WWzrW9x1k3S+SJOqrvQvKSZIwTHT651h2ydJEHIT5sZsbpvJZPG1f6RMCNT4
Y66PUmuRKGRu/D38n/1IutOx7OuNPKBUVaTaIq0LRSkOxTgdSsre0l+RcugY5hcDE87a9SHhzlep
jEwUI9BuRCv6o4iBtItsFXYZHvF4OCacMDOnBY7ve/Smx4bTRnYN+RnZgmjJb0CKnItyOxkJKabK
Ghte9AbOdj9/yTqPDftc9sZGMdxt0gUnKYC42vw1tN63RYpaa/5NKjHynI3Q+R7phcyduZU7LtD/
1dYyi7sz0LEHV/7IBZXHiMKd5VGTJkmWQrvVOTvPsI5d3eHoy8Yp/RYwZ4zivMt6/t+mx0D2fcQ4
vAOmD/dIbCeHf1uOzeHhcQRlw0wShMOL+oPvvKo3nxoHpOyI8jcjvG8BABIChcpLvpMWrqBOnYME
wuz+atxkg5L8uvfe5OzazD7I/WRzBP2r+Jnj2U7mXWl9pxhby+WSl6KrqKmMt4i8VGpKso25LcM9
jrJjhnEl9TqJSSWVlIxzbK1j0ro7SeSS0vpXHp2i/MRcBTs1FfAZR0cqLhKC2p0LWHY8y+cSHy81
JkBvYV7/a/HpTfGRj9TkszF9HMHDyPYnz6yVQoaNPVOQjXczebK8DDlnkuzojfWH9BKX9gabSi3C
IO6EjDANm6xvtZJZT+PQxkiY9PS6HD8CaJUf0v3uyurcLJfErJKlm7bs+qFn7TOTFKHfyqpz7OkL
OdAPUusfyCjfoVLcwZnCO8C+zhmAWg64ggNOvp9iRDJBBiGJVYKvBBcdwiXZiNhKlobHGJx7zMgC
wij5HjqHHwHO4Sl3xY37WDnDfvk6b6y8z7JeZN3kTP/3ybNivsVx/8mu+vu/lSQ3h0cnZuo+9Mw+
e4EPuFNZdk83177kFfTFTgsNYvnkG16aXM5o63rWaXm1Pm5f5advVr8RE3Er+e2+3t5jWbBtSYyU
ln3TVh/7VHmW702D9sWIFYD472rm8lpydTSGkuyI2BNSkvxSP9c2RYmvLpfE4oQuW2P5jw5T5GGT
b1zjRZ6jF1Au5rWgkVxeZdTYOwYolkXvYhkfW5+KOX2B2Vk6RBISMJIFsfOMzRr8MO4DnpHcE/Ks
ZLPPHaoLzfBgVHDyI3MLJZSJ7PRsmzxVffA+cKA8KfG0/y9aGXHdtZT83iGqj5ifWUlYI9d2xhwM
yeRjKtWkAexx8u/N4M2Gr6qXf+Rtt6p/61HV8PrsmkdZm8sx1zflu6e9SX1cdg/ZH5EsPPrUcGUX
lAr+stqlGDwN3RtwDOkojR1+neGnbK2y20qCJ3/7nbEbEUWkcXRSKf1KbXepv3v5uG5BQWrzuxyP
/5Wex53h2H9wHVo7WoK6q/gWTUSeUWIJrJ8kmI51z4i9PDJHPVK1+/+12elv36Q/Kn3RuqOAxEGA
HouLZzHSP7onLx9eiNblBpc0Ui/yXd+QXUjzVb6wyD6yF99PXpc6cUPBKu48yu75TuJkI64+Uo6/
zjQOc+ztWouQb2Ny+i2RdRpuFfnp3GYX5GQmxFNNWGJ+TQ+aDjhpiCPvJZ4dH6lGg4bZvsyoL6gr
aeNRi5G6Qhn3+zZOjyAfHB0dSWcQpdh7KVE03AdFmj151qfEzzkpjZQAJN3ZzZp3BrEKSYCbtSNC
KAmmC7LpCmQxoLWX3Pm3y0la3kJHzTPn5rX0CRQ2LikkL3l8c2QA/N2rm9/eDO96uCmS2hMGQCKt
z5OZf0iS4OHlTTHkWR36+zqxNrlzGX6LZnyNxvHRr3gVBn1WdCxuqL2rLAALXmDO6ZnTYw5U80fp
KKPj41sV80U6+GlVfdSa/a3Xj7OTvclpJGFa3bp3bRozB/iIW8irRPjSkTFSerx+AfmG8guHly81
ZGPTtxS65TzgSyHQgG5kYQ7jotYIx+iIw/w6bdwlUly2EpFrJGy3iPObyH7oSfMkXEzZqLFPWOkp
FBxWs3QF5AJJLOFmmzDI/khjcDK7N9/8WBZSCC8EQ6hBOzN9vO0V8wPQ4DcSRblagTW/yaoZ9OAt
G/41FOUB2s69jFYNlYecLxygCfcfJnBqXqGoBkQ9ICe4/Jl8fMrK9gkixRbLvZOc4GpKXYWeUQM1
BTiRhOLyo3JXyvsbZN5Ni6ylUGSo0es4aas6KB7NzPrScSvit0i0LtnSjI35bL9Is8YNWZ9y7qPR
5BirHyaqA4t2SLYHy8vXcwZpuIrP+kSOTAwTsJVEsXphNAwMENv9rKrLN2bXf9X8X/l/cn+rCYXm
st3hAbHBx4LZg/FHor9lyxlHKhlMURIPyWPKw+Cd9qPm/oPG7yxi7amr3iQL00sehnheDXd2mr8v
O4khhlSibZq1eKPG470csf/9XsdnssdisCXYypeW1yIvStOVm253SyC/fFGWzRRl94VXbhz2RrkK
kh7ZvoVVgXKVay4rUC7yjFu8Yb5IY1o0EdIaC5LypfGfOmcTRs63n7kf/7p71LikaVS6NrX5tFk7
f+zKOjtuuqyppWOPgEZarUVQ74e6OixRgyx/CYKtK3S2SNNfpcMlAiUJQtOyfe/fJXkiA/gkLVve
9Dql5IwLvFHfdIt7UK5kKZcGdBma6P5erp9ks8v1MuPkT7hvIRPFkXdYjg9JsyZT/coyWBBEqdxL
Pd2SAicMwJ7bqYy/B3T4fdvdyyEgh0FTvOpq+2jmqGIkI7PNB18tFj2Z3Dq67L4ScCNDO2XQTyyC
7prwWcJVuZAiRLHT4XNAs0p3VOqF1RBQOH5QcjZlouwPKegvWzxmhM9O9Kjt/jte/jtq5G/p8I+J
u1JA0jU4wBHzV635Lb+ny5Ov+K6i5SX/krexaZIXCnAS1wdaRMmK2j2XFnfB1Qw73DDudbpMskKl
WzxOIRPl7QE2A8cEm0NUlW+GfRCZWCotFzlyZcnhk3r2U3sruc7gAROVNZkl7atRb/+7WxeZi6wJ
4nQTumUbpk+SbMqtIIGaksZfZL4S5ElcK91QaRAbbDy9h+iGlSZtZewW2H++Zqf6kFfuNM0m8UMG
pwhXk/4LjZh0ef93AGZq/MNo9la3s7ul6yHlaOl0eIyIRcseIY0aK8qfe4xAObx0sjvZuAxrPOkz
2nS49CvZtaQrMysa2Il425b9eujC29BoIBf8RehkGemPZGSeVT1UabMSHUczuucq7DfVSL8bGjeg
mGZjOsVZrr4sMXlTxiBfmbKWuMfkpedj8kmhTm5a2ZH/iQEwsY5L67JkW7JfjX5zTRVtrTX/gpk0
NQjozX2taBtZX7KvivQqzzFQ1zOI1aF+XopGXFS7Zlg9GDYYY3wWr1IG+f+zqDh1j3ng7KTID+Rn
M/UpjqAICdjKw5iC5wz1c8QzhdxDyohS2ZTCp1T7tFZ9K8yV9Q3qfy6ql8Z8koohEtqPyR648s4i
CBskpMoU0EvuWs3wB5D1ScjlBTgRKPmNSdGXoWtWcjJJbJer3iloiyWxk0vWxqy+jHsnNoYlfpOY
TS6Yp557ylzyqfxZdoGk1VfCJ6iJIpLUfI4Zm5ctwlKoZFIhYl4jLDcIclwy1OVqy3/N4+CP+ylx
oDy5RSQ0G9ep3nU1aGj73YzC55buaAMxQ5R+IpWz5kOaRvslxeRZRrzJUpAKzOIlSzhf5MSvMjjk
2VF+RSablZxHLYHfuyTf8s4xKk+z2H7yws9Z+5fHyqUpGd+KQh32ZgMAnMIU9xE6aFItnOzSAcPy
8aia+UEEDiLHkKBxUWv4zbrE90kvUMziwdhjvym6Kvk5OdyN9DMbu7eljsCXUlZzkpZnad80eKlU
dn+fNT4CgA7xgVddjUDdeDNblG79a3+YDv53qfc0tvNf0QfPHsY5MbgXcN0a0WvnqccyyHbyhEQA
Fnf5l6HTekK1yi/5361aFeU5HhHGQBOoU3UtT8726GCQuMvbAKOHjHXJcOVOkTvG7bKVFELkQAhV
68Pwrr5pvOHbwb5ewSl2llaLHBJymSNc1MYZmwJkiyL4c0uXOYVwJ2+u0Ikyw0fwm33r2L67uvdH
/k4m4+jXybZI5h/ZkyjSzXTBSyoPgwHElXtHDid5CNER6l5xX4EO+k9tNgBHHBQdhec/NXRPf9kE
PZjHza/Xjl+ZZ/4M87Wv8jd5vbLD2e4aEu67nAqiHjNaF2RNx0QKsiwELY2lv+gINCRqtbThORlf
llD/v/dzOTF8fhCXuJWNt0CZQ5DhDRfFhhwgcsF7jMHrFD9xEUQtBw6dJrxSorNspLIW8narmMO3
vEOiJZZHj3iCJiY2IV1kbPHuRCgmQbK012hARZ75Lq1K2UTNenhIor8U9Nuqfpa+nJTWY137Yij1
NQZdQmotHVaTWps5Rd9dYW013TmmY0T1vV1nRf/JxvlXOhh52+yEFS7tLOkPSnBnDO3ad5OLNLHx
r/mQx4OCs3Fq+xyMzlvhv0rjIwA0kpKVaPO4HaLp7FFGDKr+rzmm73FFSwGGkeQ38rwDnS2MnorW
1pRN1B1s+iNij6UxbJMvI8D7LvudNLgYUkZy4epgNI2biAykTyR/F47w4+wD/MxF6BBn5NhYUzIQ
0l0N23jWbISUapOvxiKrD1nRpDfDZPa8oMUAvUp9ACaC+bINPNDQES+2FaydvHefDCGaWQZuuiND
X2cvd8YdkovwyXQrB39Rv/8GaLBd/nszT5cOxcDH2GE/5WWJf2sjgJ5m3irHHMcOSH/AZhm4zF4h
2iNj8ebq73xou6n/CyztN9YDcLq96m58t4PH3Cf2MYG5sYcYp9/mDLP5pDLHD7b1+0qesEsbxqoK
i3IU+UOvpdUT7iLtrnIT66zFYXhnaUq+y8gyntRBRxsJ9vqPzVJf/jsd8Buwtuyj0eBmdKPS3LI4
w2XZsadjMA7DvZ0qxqYYnysL5IE9UHxBtGCtwN5t0i5/tDTmWTUxV4oqd8vc4I4yXrdJKSG3pW2J
JWO+wsTaJ0wylNd69iCkpAenaqc7HYljp/QweHCs3dfIiJG2/K27Mdk4jT1sjJTBJcbH1rOeDBtn
iqguQNiqPELa+lmjljEq2UsUNA5g4q5bNeW6yr3vvFY51mfvT4jRDATkdR0Pm6LRjU1ucAEsrXnB
xPalV4Zzgwo4bsHqq9OrXyq/poUvRYRHGhDD29gUxqrO4AF50KMsXrkCVoEnlDPtqFr4A1jg5Olx
4tcY7e2wtFa16uEt4H4FidXhyToRTsbDo0Ye5M/EyZWHt3lqVMippAnbZLfRza9Jpb23vZ5tQZdv
HJ25LwPlSsYQNC5heALURXJttPglDyECliyNJHcPg87RmgLU1CrUAE7T3SpuaGYautWvXUAS8n19
WFdZAKcYYow9PHR6CbhXKNcmrkOgh9yjNlErHTu3WU2mA3y6h6oWwcXb9O78qtdf82w6K80HnoYl
3E+lDtqKmbgT3IYrKTV5z6DK0PJTG7p3Y1Ufate8nzXKxggEsQUBytwryiELMYKb3V2eZbin5gc/
6M/0RYejHl1owA1rdajSldpmzMdRXoqZhaLvN+ZQrvLfQQw54Thfaei++tEUMEx3YEj51aA0sccY
0Fn5jvaq2SkCw8zgDPtbaXgJNW7y0qEYxnTgw+iJQ92q3nPpd4EW4OHmT9o6rQ5VxgMyzBqDyIEv
2s3foYGaHkHscVSCb5hyWB9kPdUAPyZWySA/jIXEPuA19PxmjO+Qv3STKkyLTebW1sO96zOYPkxD
jqaUUKgangDWnCnV/gmCoTlpOjwxBaMCx96RtFtbTlIWeQXvgGFxTBi88YaHjrcdffoOc3epcYtZ
YweORQDzANSYDo1lalugAle9V3713GOUrta3s/VY5Srq18jGCTNS/pph++3iyB6UjNYvH6w0PjTw
72f2phpw7UZdaxbwsKSWx+MWyyqVWwhEWKgW4G0xomDJB5+D0Z50fTipLf5idTsrGzO3kHzG0y6B
+ptWSrCG3amtQ/PPpkvYHYYRkPXQYDczWu2WTmLLS2jE+lalFsy0eGbOz6XqZBzHeGs0vQ4bvx+w
JJ1ELDHhktW9BpZ200zlLfH1R9WK1l4wvzfujHo8xFeNiRElKppVUhQ51MS6Qb5XwfC0cIFHLWhs
wgRcq1Lg7NSpmbvpiznnnxB1i95iE2jjrdOnNF7yeDuCAtxEqmNdy1gHpFFB4AwINh21fx0suFjW
3JiHymaSs4Z5XlbUwdMc/x734BrdBGUqmrcAbM5mXjfb2oyKXcFUC5OgeF1Ce7myrHssE7wSv48a
ndFuTMqnaYAuiclPmvTUhZNilys1g2tM1Dh66R8V6LV5hflGpSiYWpkzP+OrYDWjvepm6yyfn5l6
hFirhO8IdoQpb5091x9Wo23PK6eqKhp7LmrQZlg5lo4q1IRO7Kafban1B9y4ACZ1eNuFX7necgcU
uQlg04MZ3NPZV3euOmxVCwVOzCDBFXJistcA4Eq0WDXebUR8A+yC6dhCv3NL7ZzCk0opU1tRsSkd
ik1JGq/mZKButwpaFepFGO/amW2y7OFS4ZmwaricKzNEr5THR2i/m5Bba2X0EPbcTyYbR8yUwHbN
drsynSneW5Oc2AAg3dggPckPeL8x3xfSJnSadWyx0UQmezQK3lWh+q+z6RYbd7LvHdjvlOXdq8WC
Tfre3jlW+U0d/n3onvu5Z+P1de2QaeoHc48D4w1QDjT3yYF7RO2iPESZhamxw+VMsuGxzTLrQKaZ
OSEMwDkGAYupu4HvjcJUNkKtApZr1NrrZGiqtWq66zDkjhkCETbqQOm13FYw5yKygBBycXIv2jRl
sksZBl7rNlzeusf0MBqAb8lvDN2DAVaushOolkxEMwmVr8vY9Laez3utjClrOIvWc6QQZFuDubc0
1gqxBkd3EZ/mQTZ6g/dFAbPuBOFa0djVjYLX7eG9pXIQclhkp7Zp/oZdMq/NarD3rU3y2yqesykb
866hGLFGj3Ok6pmueAVQWrUZz5rcusKeGTaNE6JvC/+YmbKaa/W7abA79ep2b8fYMtocTZ4oKG0t
djdppl4MSQURliZjEa61cUZPZqi7po2eVCweNzX5PC9ykIOGqAyZ1VrDh8ktAQjbw7NiJZhNDNz4
VF1IhKL5TzrE27gzbiKURA23xWHg0k/dJ8QncE0a6ooEMp0apekqtQjSvTT6mzneMbdKwJxYwfsJ
rkatPyTgtCXSwcYwqqJ0RySvrAGS7ZqGc9JkqGHukYEq/sOYTska1gkuhnAP9ISx0og9jiI0cLQ3
ar4AuQFLrMpbPaf9Yc7A21lUlCLnVgEHxA+SGMXllC/09kr8DCzIcRmhbB8rupnpqUEgYNR3uOEB
Bi+9fGd4321f0XHQsLrP9U1TK7/F6GWEQMVHbzg+yiW0rh12LfMUblPPydbUCU5l955EQEacklwJ
hAKo+GprWU1551UHDHv0rZLn3COjdXMzMzsWjMjHXXbf9O5frEL/+iQBNKziy4BgbVXkfPD86IsE
iaYx5jNxR2zNiBwlVaWpqaG22+Bg5czNoeIl6g6TcTfq6qtbWlR0w/Z9Lti9G9i9K0fDIV2l+ezC
UY7qq8/wyjrp+ie9U39Tss9pquJVF/GBGvepHLVmVVomdwGTjEaZE9a42BBpDfZFcYtxgN5hOlM3
b34JuT4oH5qeWMrKrH6DXdXP9Ajd8Cmj4wD/p9/VNpYdegB2dIedaL23Wi/Y+lg34D81MKYw8g44
+qFsuYVCfbKuDuS8NZPOaBgGZ2aYh33Pmoa3cjJOaQa7seOezw3sgXOSglVfli4E0uqWDUhmkg7S
eKAx0Vu72n3hqMfGzbJL0Hne1tVPbU8Q3jXXDOqipdEmCwO4dtg/rLuhwWukvJVa5F0wgN2haF0H
enyMe/j9LjAiLScxCWayxNzdd7bRrtMfJqkB5rQB6bWFjcRcmHvMIq9dRptmTIxuHQTOgedF5V1T
Lj1f3kZFPV60asSYSkgAvRntY7emwKrhPeT1c7zJveTI2CXbbBedYsMpDwVTX2lJsTWmaFhpar21
dJpUun7KQg67oLqHpv47haAKxxbIgtNyL3MrfPZebGyGTlHv7Lob9qHExmNoNdhBdcOHM4IyaJXw
N/GL5zat0re4gcAJzRMiqXxY/ombR0KQUDyHmUVjN86Mk6vkpO6zSpFn6veqArN+jg11b3qV/eDV
trrOwR3sw1G3H5avqbn5C3qA1q2dmEgqwxylt+2UZ7fBXndVmRPHV7z2a5tOCB7eWPNkzjXX7GDd
4jvFki0xSFdBntfxMVeG8amUDwVmXB4Jy3makruCgSX6zcH//QCbKTnbSJs1Q3nDVa/1a/1dM1kE
VoCdwfLPsBJ/EbMqVk1cNDTEOuMFb/hNV07+O5MG0U7Bf3XtK361HhIGvVFZ9ufR0fvz8plTKW6J
TVhQbr1+mLEQ891j0uGVnXnDkfxGv9OmVkdFyWdJNys7l/BtoyGmmIvA2hnW1B0paJ4a35hfvcmG
w9ir7R4Bp/GGjwiMzUrbuGh1SXCs8aZ3RryryxnoOpzTmZP5tQObulL9YfyNkJgpuKdNTo7LOmYi
eyPbV/FoP45ehXJe67SD1WdXPFVj4LVDfCwVC8xViSv80AX+qqytDw83yvtaU73jDIWsqap2owSz
dg8Z0uU0qLIDZbp1rUcJARkrLSpa486JM04usNfM60YqJvdO8Qbx84GwzAnqg1t1PcepxTGNA9XZ
dUeQdb36NCrjPRRJ/6GO8tsAoO2pjOGmKK76bHblV52b9YOqxQ2TafnqaheNpQGl1v/GsLmxRp38
bOU5KeBZxZ02JMzdpkx796T3wMrMekwvU8PuaRaPYChwebZm7QD7zXtp3eoucIzhgIhS3TcY3W1M
fJ2hmzbFG3Mv9lSoV70kK/NG79Z417RNrae6+HGb0AX0n6uMifvzvw9Y5F5qK/iITJg9MSC1Oa6L
SyD/AqxcHN0QmHOv0dzSdMvackeoFzK9bGUHtfYauQyKVnN4S4O0fvW7Rxcb6Lc4+xwCKgexXpV3
phEgubK6C4WJBzUNhktDq5h8S8ufoznQREzYfmNNAAtlkNaQMuyatPmwjdQ7Y9MxXot4Gq+ulZ7U
RgMaXVnTyaqriPGLVttnod48xJAuCK3U6EB3pN/MHZZ/ZoPHAzcn9F4IopeqHzCHikjLeVKPYcSM
QhgkX5VLzdkJawPn0yo++HWFsw+mHHd9NNgrOKLKfc2yOVtAf7cOiO03Oy5PINWLws5+/di+K2Kj
/el1+4qOTf2TFNlTPYYuMyHua20zw8SZ++kMRf3FpvNLTXj+tAs3Wnmz4X6Mw2/qtJQEqKhtSfKq
aG2OOjSWKP7CohqmlFO+ABanjVFqH9hFM4oYMgp7wSyge9Bn8vvRbIxPyITJOmzr8D5MrOE2VglZ
TevrnzF8x9UA25KAEbqCYo7hXdu3QC6yod1No29udcOC76zO6gOuZe2qtinIxxgC78l6bkoeJ68m
UoI9mkkQ4JlCrRZbbS085EFcuyush907MpY9nPzoZtVnQ6v1c45sbcAd7wmfofjRzYkm0mF6h9XR
7miR15gZTQOv0m0Oo0l8STrg3BvUv06pkzZ7xtrURz82GCcu8UYcTe8Jc2POoMrS8EaYixfLKxyC
5947LP9shtEns2SyxYCmtG10J9jAhlExM47L9ox5W3vW8e876wm2BYOn7r3MVHEKirRLGjD4U1NI
xpy8vliOAYo37CtcfKbyGWnc4nb9UVBE3ISjogv6E+Z851IYcDpj7epDcIy83r0GDd5hRvIw6ZH9
6tdjcHOr+IWizOuEoeN95Zj+Q5Jm2xHj3ZfAA7IIyD3qvAtmHDhmIbzVAEJ2UU3ZL64dKhhdszF4
jH1Q2kzRRAWWGnnI9P08zu4+8Rm7YwtqcGcK7aPjkwEOuO++WfNgrQOjU08OJba3vCalT2hbsP0Q
VCYbxoc/Utym/ibw0qoi+IuLXUgVqU1emY7ZDpP72Y4IYQY/ueN6JXh41sl9lapnq6oUCHwq/mB5
dpc2Rr6xICOdqUyajMhoytnIS8YGI+O50JQXP85J7jzbXukz+Yqqqv0lH+Pd2OXDLanc/jaMwQln
4vkuLS2ix8gqd63TsD0F2mMRhfbVZE+/0pG2rlYSYqgYtJeQvgB26j9qnRsvxnzTEL0/Ws3cEx85
9lYfSwwYgmxm/gyuIjR+zJOz1NnyrrjbUumcR5xtVpE7hw8FKKRo1nVYV9q89aNxfk4Di8guKO/x
7ZwvGmfHXTrjR2qrQ/qY0OyopzA7GwOdt6mKoqNf+BulSPEwndCGqiaojXLOz//vQ1m7+VmPa38D
zIEFXVfFxatGZjPzIdk3hVoQVrXcIBoCYIc8Ho9SFp0z4+mbF+kL3hLqRqnCayNxn8UgKUSOejs0
Kblznt8sYImrQA3KnRV4Oycn2GvJie+LBOtkM7OvU9CoDz0WJAi6itPUz9bdYk/NL3aioqRxyWdq
6hcXHQHRsUl9/HTb4MwkknLSkAv++2z5WhFM1iZJoLgv35jluypcA0SR5YfuGPmuUCvEgV0eXyJF
tbqT3tjaehzY47pyJNuS78zii+B66qlwnEY75vCnkHHNuHWj4rjzFVtDzV5TE63n+N6jsORGNRir
6t5rgvpdreP0kLiWulUN2LW8MdPB6w0qgAFGL/o0UI4uo+nqU5fErMSCZ2bqLRxq5akbRyac7LTd
6yWabUXDwrko2jvKzziZ2iOfdUSefRCqm9523PPywTFMlIt6kq51q3IfANISMlc+GO9UcR5U+Vqr
9k82hYiUY/VYmZ57re00oq+c9kejcKwbJsCritLh1VPXDnrKO6/2rkYSabtxIiwLEjV5yMIqurMx
0KnNInloq2iTkqVf+zjb57F7sus5v4utcNiOGG2xSBiGZHB23FWtQgqQe8TIfU/mbsTpNleL+pLp
fsVhy1ZE61Yh38v0cp161Vc6GcFHlVOUd7CoPUeW4bzS9lylpL4sSaZV58J2Tj603ZNuNr9ZgWUq
RKGK9oDh+ZdxWo+5Vd1bik6+EGGE2WEfxEgY72Gul8dBTawfq6QuEHtFC40bNwQNakpjg/6PE5x9
lZyZeeim0Rm/pIeOKWKGmoOSLBcChknJ+Ry4eoC1WQiciOLqth9q7zRZ7rxPMb6BPYKxXWfQj7LU
wYNh5BowAjQfNJi17UILMZDWT4d5pMIQGe2hoZi+14Icxyo0VHeaZe/nAg9H3yix72oiasiac5xr
iACdOT26Bj0Du4FOhvbsVbGcq+0niIrNHs5sMjwaqnbXealNTENZswdVusde42+nj0fIzule475e
ITRJr6nlvA+sgPzAjOt4coj9oJqHxqHyydcIgs7Ggm9tb4EfQj7FAvuciE3arGPvYgL2wuFges9S
jpps7N0ja2KFCNB6sVXn4Ls4ETSzVe1q1cdb1cp8ZRMIMez/EHVezY0qXdv+RVRBk08llJMtZ59Q
s2fPkKFpQgO//rvk/X71HAyl4LI1ArrXutcdBKnkJ5zs61vrtfWNbXzelgW8oby7h0FnnBVUcRCO
un8L86LD1k5Op/8dqOIgNQcGuZk1qH6WO8O5atR4/nnkaIQVqYeNFmF8vE3eq7oa6Fa08jgr+O/6
IPu3xvbgKGXjnjytDoNIJiGjjR2fjl111U66TuBTflDnvMQpGRKLwc7XtLHYWvFSssQwFFt71AOR
1aTG9efALX8KHFIpfp6NAF7HKRP3IZuqJ5abc1ykpF50Nu74GVG2mTf9Cv1M7/F1kauaKd3OJ+H4
nMbZzjBCtQM5MLGeLoJ3fE0/xhzzQVOWeiNDN7+7RMWswiFXYHI+ukgPSUhbMSsczBmX0SGdX5ah
JwBd/hG2tm5eGnl6luR+D/2T8stIlKV7rvwqvhq0DGmesBMiwmy1lXJ9Z4SqPm7T3nLAALEN2DZV
j5VFnht7Y8r/DKYpwUmCpyQJPIwZfitDhie3lCN4XHqKAVxvZmNwKWXzH5UM713qD29TyP804fy9
10zrVqNXAh9ZxbUknuSq6ZGpZ8fx0voH00r+YKaIqTD+6iuHG4ZtRwfqQl8mYaelw67GL4OoR0LG
gxRxRuFhL0QE00K7zqFroCSk88brW7HSRep9AjTiuz868c6F0T3IWu9TH0Q1sLOS2C1YGFLEf/3A
PjqET2kK5Y/Hg8Q0mu1QVjOdZVPMqM2xd6xmzCmJWGf7qCgz0+SazSkz/FI0/z2yHpyExq5jgnxm
7LTzxB03LkGq6/Zx4bFSgkmE6vrz7OfQZZ2/gwU8AymVydP/3pBUNitrzPp9G/QkCsYS6YNriZdU
TZE32eHTzzO76fvIlH2x+3kaTr48y9n8F//WmPBU+yGTx9cKi8EizuRn6SVEKztTvCXHV37KFG4I
mZVPxLw2F5QRV13lpDFa+rfSw5c72PFr17jTzshbew+Qkr6wrUPHaQk5mxNgC8YK0pkXeqRieEoX
Lb5Hn/7GC8UmsD1xHh/hM2RncIkZRUWAW+1ssX3MZ582Ubr+tYJZu06yLrnmk2kcpoKl28EGLGpK
KObYlSAlrSi2lMe+Mo/Us6OFKMZjZAkW6q6EnU6npE63Q++YZwPMHaSTsJO1OzfvhdfDCEunBOso
ax/vZ8OYd7Dz/5RFQ34LIPX6p7/H7bt4TaAfNeFwJNmYapW9jbwljdJHL/GTyygD8AmDSL1Yp1TP
4QaPsJRlj9Jrmpzy5Dzqr59HP68tozzGCRy73C68bfoIdfdIJHGspGFNJ36XIY5YxZzycKQGMmaV
3FL2Bi6ZYNoxdctLNet9SbbINS4a+8WFTbRUqXpiDCZeNP7ekU5qH6t0Y3pK2kwk67zHr7OsmuU8
exMeuL6fbaqHNjcdfWrGxxuO7YTb0RJfsemPxxAl09F4HH6e/jwqGw2hnsaPZETXvk6sMGfO9JoC
+eBXCyk4fQCZXlRc949HyQzkJgeHMTAvZQkIN+NUc+vOtTyDHduHii6v0ScruBLe3t0geXS3n0dz
Opr7cXCYaLXreM69U+3k1qUKC6i3Lv6v4HllwQA4Hu+NxCc0B+pa4VQ93qe8unpx4N1aN8fxhgFa
gziWsYm/KfNmubXh3J90a+IiPqUXxqfj0lYnznq1G1P0EQLy2FtgAaUuQ35PMihmRoDRIiHg2VNa
2aSEgZDj6TNPRAS1dTQqLVZ9yQxwxD2UHYCSxSHLJhi68UKkrrgGDkIsE+mEqNqX/HGgdsRpDD4D
/ViB4bYZRlaLAn6yZ7QLg7jluIqdW6h6OCCwMHq9itxADN+KvAGYfwqDsmxi/J+P6QUpk7HD3UEQ
dN0Gb5zbfmc1ZbnBnTSAHaB8yPfGsvl5t7AwiK1BdSNvbneJJdRnDpBDqoORXf3emt/iEdNho1Gf
WNGXR+1D3UNhWOCG/eQrSz2H1MeUPoA+JbWgN2RbZzDRTjuNfwmasQalepvNYIq0WuQZbn5xK6wH
iFwr56tJGrLSBIBSyW5b9+29yO30JB1FCEvxG5hR3QHMp3UzTfImLdteN+aANJkd/5ZX8GxAMXLM
gsJwJ/UMv5oMPe3lCKpmEjxJHPLe2SCxH0+6HFZW67+X6iWwyoM9q+q3yFHuyaEAPJqL34jUEX9N
yn0JKzshP7MmGp0zuR7Jdd4QhGD0qxYk1mQSNxU4vy7FRB8QT8euSP6vACkfpUjXNjMOT6RkGPcE
CxAE3nN/jc1x/oZAwsR7JpTMASV/2AGXLP+RK3x/je/yfF20PV+lcJ/KjKk47LcLYY3pblz4AbMc
vF2DNGflSTl/WnR5EF4zFXmO765Hoc33PLHI+inDuzvh3lfYRCQQqVq82rRWom+nXSVGBtdJ1Y4o
dZMQbKPxyDIdkPirNt77Vv4PkWC4Gi9B8bXESMpxnr9JndZUq4F6NYh0r3xrpuwf232ig3lLs2tf
/3vkjBSGsbjy+bjiO9f4UGU2RYtM9IFcCeMjlAg6vCC+z6Tn0eyJ+tgvkCd9B5dOjxD1tpXeU2B9
Flqk959X6uAb5qx1VhLJXlzJJyIBCKAO/eZpDEKG2Zlhb3/eSHsHj6S4L0mqy5Pn+JiOSYGlvskV
0lUt4L06lbGBB1HvTM/54qqVC4334DOsfEYLwI01LjFIWTise+hOv8lr05kMIeqm2aE3B5p+LyGq
wV/QgQR4dJrKueFnr55HlX0DatQr3wD2bicakk5NzoEI0vatMg5uNswn6WX7rkaDBvgcD96178L2
pGCIbQpO0vuk32BdPWdBvfzRTPuKpcFRoYN6u6SduDSFEJfYccSqGbxsm3t4eMTkshihuxttyaRP
NWG0ePn87mTxa6NN/9YJMb03Hra2udW8Yu4AK95wDqQk/21cUiGtqn5cVszAx4pptwCJq1Cx7CvP
TFnTvhh3X7yudZ8hAFE4JeJPUhb9fojLeZuaOLSZsHAY0FBkwUf0V53Vms6qAia350/5bpP4jXs4
W5UMzrosPsPYTZ4FNMxusLqXvsHLvE0N/yD85XXyLPuK7Uy/MnMk7sQPiAiGv4OZswcGrtie3NRW
29jm6c9rP4cBpyLy6kgzjAmMk2IhAap2x2E3+archhOFLdSd+vSDEZdWAA8gz9vtY47DUGd5Zh5S
HAmzI9r7c5iZ2A1QHGDshPl+mjxAmOZgSid+a7PAfs6xwlBSvMaL0PfCSf6qQKCSDIikaLzN41/r
WP4FN6H0hZsk2wbOYEQ/T9Uk8miodLKlzrJuNaysvGGAMcS4mP4cgpfJVsRZ5CnhGIXrvDCC6Tet
S+AnAwg4NDOx6WysmMuB/8iCmQkGiSu3BLooHUqiBiR9ZWd6ZY6owwLW8O0CheSqE5x/7Bx6JCGK
vTYuIaEtmJwtuJAElX2ac+OlX9ax09W3UFGwFTQU24VbAV8TpqoFJkzikdIGo5/vxzeal6wb/E0X
UmqOmMa+4DMUAFqHxcvoOmQqDv1HJ/4xTU8Tg9GHZ5N51YEeilzqqoQZHabu3sBHd82N5VwwtTph
ANrRqvz/YsGnlrpAaCtrWm+j/DM2XQK6l/aHsbDh99Gsfc+zc3f6xzzQdqHlKpJ1BicADwYQvTVF
txmggD15eI9jUuwT0DIzfTdS82yaPRyAur2LxyHIsQdC6FyS7Au0FSy9Q/hbHu8RqhprY6L51Gnq
I7yK7X0X7Id8gkMYZvqZSiugAbH8+zyLp7ANw6MEwsFioKliEP5hwipH9uufd35e01qtMhdj9GpO
4+vPIXMYhrNgYMAEVjS41/8ddJ6zSEyUqK2KSs9qDq6ekfctIsriqn9D52xdWNXpnR+v5y3zqiqX
1n8/1pL76Tlt+u6IprxIkQf/92N90keWK7JjabjTPjGDNoJ3AIJi+2Qqwqa5DyNJDUOLoP/xbIp7
cS/wlYtaKYjF/vmJx6FJcYojPR1CBPt4a5rTcQ7+/lf+/nescrR4kHMTkJmvQpYO/2fvC0a0eand
xrq4OTiuCWUBCWq6Y30K3itvpFs3+Y+VdYNTJCaK0ADcnY3Lxqp3bm3sBZ91ncUHW3ZL1Dyejn5B
tU/vS8RkK16MpTr5JE5/WqYcd4GJPrRy4n0CD3cnjcB9Sjlf61Qyha1meYPoMv9dgiwy26D8PQX2
Gxl4N6PXwwmXJfttWuAUdrIe6CZH+60KgEHM2eVpJfCabN3/e9eyLMr1qfkTk8p8TsKmPkt78/Nk
aidxNnRNsjJMPrbSUqRbW5uPCZeDBWBGhEBGHmC5pGpDcc8+QqLVgTyr/+E2MahpkYW0c0I2GzWw
ktXDYN2WJXyX7EvHRLrWzcdt8vbzaOmOZt3F159X2pghIYbaZ4Ej1UW6pGvPrJUrtx+9y2QR8k6t
/0TqTnHhri4u7c/BCcJTav39eVnF2A01ehAXXW/ghpNr5MmAcPUiOMWdIBvXwrEMQSDqTOLcb6Vv
DXsP/duGlOgTBRIpm2M77CSr+4tRZi3Xhbirmoh03y5gIQbGJolvcgwVvIYaIrHfXBXKWgJMsUi0
ywFZVG9Gpl2gOkOOD5EtJqSEw4dyP7GtptrubGOdj7LdmiiMzjOJ8Y2J4Hd6IVzKXpc9PgxUzPNt
ShZ9Grvq7JPJcWoyWieLttQ266iMabAc69FSVQssVXCP1Cqy5yWfhqNiXCbzbrhpSqS5EKy7xJcY
rmVE4WC4m7ICXzVKFe60TwsfBqm1HbpHY9V71IySLPjRqm6wTKyz2bs4OLcGTh+QcIIX75FE4F7s
su+euGZfXBqLAzNl9Bjl3xyfPEOXV0FSzyVL1HXuGJ4kKdYGc/iPSeLC9pEYsoWpnj0tQ7k2ZkbM
pqs+fNquQ68QhI2QU0ZGie9h0Jeb1OQT5YbaaoVVn0N8zHqJGwX3rh2Ozei7dwafh8yB7qB9pldN
dfd9X7+F1ctQW49qMINjbD0pGZSokOOUcni4mxip4pzl4CaV6C/borbRypzZW6xyO1T4xZtV2Gxx
QY5xEvBJUvWh17LQYUGRIMqcKoY4bqY2wWxlkcgfABfFTin0E1P1j0osT8VCzy8nQA/ouat6znq4
z6a9xsMlX2eOk621JNdiqiliZ34qyemAHadrV5gI9lGbV7gXOjgdy9d2KdW5mqyoDQ19DDE4WpX0
7luZhw+SGR59HWSIEDaO3zmocHLj2g5+v5a+SRua6FfXMXaq6p+7vjgF2jljfKG3M8ZfZj920FaT
z9rnAplrmtVCwvNaakqc8dE65Ld6uo+ASxBvpAVjyVsghiRvTqnfGMxnBwySv+mrEq8pt+R4FluV
gGGTXJOhlar1usigEBIShon1gsPIL/Jq9ZcDJTUcM4vxCWdNzXD6UhsMyiSjKlJGhbMZTCNnaIq1
JETet5H/xw7sOsuQ966yWY88tSnd4heIDzOO/kXilkDopDajmYTdKKw8iUGbdUGKHaw7LI8IrNYI
tdULfkwiakxoRrDhWQkmFA9Oae8WkcBETx/QXrBkDOtyCDf4edesTOuSex0ST7AOMjI5C1zg7Lr9
IM7IBeSEtYvd/ZYB+aUn24NqBSoaORPbdg576On5q+VyFyE+OliFXYC0LKA4yj1J/Qu8j7/lZNPN
JcgthxzBil/tBGyLNSmFAvaZ+KXh4m78JABvbJ3Hl/QqmFEQBAIurO1pZQVMtZeYKVY/WN/E5eg1
A7iDDbN2bUjf3zIc3PR1v8+MX3E6niEs50fXOQ4p8FC7nfhNKz/Ucp8PKcEu9h9/iUtIZE3KzHml
Bgr23rftiMwQfz2qKoeoJmncR8ouGErX0ejf5qn2Nh2jhtUs+2adOxlyzBiNdYzVHgPwd5Jeu4MI
3Re/lG9wRZ/JCaIJTIdoCDA9CuXeefwJj663maEMlwRtcL67HErfVyc8fcoZ49C080NqFLssXvkV
FEXAQjrXdeZbH53mpq2R4sxQBiPfpnu0YvFGrFO3MwI/oHL7otyxdvLqZ62z6zyqrTzdwpOA/GLI
fkMWZh8RcbavK63W1sImWJfw+sn2Y2zC2kxA7LoqqocLd8jXjb2wBiCMWCnG1d/EGsQ2LFVJaoXc
uTr7p43bA1Ov4yyN/aA6tI9xe5UdUgffZJlDlgjJuTvDOt7aUyJ209zecgSTK9Nx03OZ90e7CSEJ
Zj0DNQjEsCUeNUDynAuHwOt5ZXmd3DlW5q26qs8Pvs1lT6b0rrEVAyu02NCqexnPpxZ218oyfbit
pt7GzoScvLcvRWZDdw3MN0d99lWLdVnhMgYZ2yuEMyaKE4PIfEki009uNhNzEjqJxObCGO1xRiZR
sJP5o88gDAqrQppVQzXZKrU2Hx+3bsKQJQhmvY4zghjkJbHD7bRk1npoi89i7NDeOfDgsnY8JFyF
A2xmoi1K3P+X6q5m41s63sUsZu8SdLD/GoZPK+3qV/QO/S4d/6ED6fZdtTSrtKyz55JZJ57ggKDs
OK2DSWMXExtujSfyeA41xSJECD64LRwTXgQrKX0ZIxYGfc6/qmZ6HI5ogGdkI4vw+HpF0e5HKa8G
bNU1PPckgvz7y3LmjbUUd+E3bwnpiURpe2fVqQtzvovDZOtgTdaXp2yiGail+5rhwFzV547VPo8T
3HaYo449dNyy93B/SCZ3O8JYjsJcJxH5LiTt/VLhPWnjIKIfIGSp8oztHBqvsSvhHIZ7cr4K7sWk
O5QZvuOVxrOVUjr2F7ANe/gYNdxOn1GwtMv65HhwXkvikFu2KGMpmLb3zc7HZaucuxt17K4XDbSN
h5x9bvkI0LFWusE2xQsUCMJCWwMV0+w7xAF996d1Hmbs6liH0wlqFTMsfB0k3Z+/hK/p7L+0BWHc
QheHETmfUS0v6UDM8ogT05DkkWTlXbxVppYnf0LvtNyNZRHok8LL4nl/cxHDWRKIYnrDVWsFT9jf
gU7Awchnht9p6eDDZI6USW2yb4qwiawaiAwK7cn9My8gl9JvgcUsd2+b3p08vz/a95sjZK4nBFLV
ZohJKOSHM+OUhzp94cQXy4BpSj98TY4NsQzTlSSsV66dv1lqYhrNSgihX25im6FS7r7OE0Z/oT9G
WPIABnCP5AHb8+SkWdSTmhnoM4qlHezqBU4gtWHYh69JNf6rGcOsgv5fo7Pno0HMSSKKbN94WDXl
C8FIuOeX5VcWdkeRg6GJ4V3AxFxNc/7WdTCkB+m8F/hqr5O/gUg3M74z1DXnFPxwrMdLIfq9Haog
GgS6kaoA82jpDPCz/MdQattreRvK5ZHJtV86Myqm4BOi9rSaqK4ZpK87fFIBnGrnUlIRN2kosBkB
TzYRnOxlyDpXF21Pnvs+VHF2U8ekNb5GOtq11fjDKlvIHZHDd2GkPiMwaVzdtFQHLeOPdkr8dT+q
ckMMPS2jnTAumQzKHJXC8Rr2mW3bp/q/uN9+ifK8l5GTGjWqmNBexZNxXsymISC+K7eE+pKnmYf+
rjfjHsp2cjarB0d4ntZyMm9kSzgt29bbPFh/7RjEwS/urht+Zy6Ob11ZXUsCMlmmyC4w/SPT8oZc
e1OdwhxjhNwg6T7T4W7G9uvK1U6kmw1QDHd+1MDCJGoxaZ1jMkQW+KFNkDrvIxtdWOjnMCwRcZEB
UjfHqbZInG3Es1LJ5xhMhB8omUVQsdH4mrm3yQaMHRNL7+Wk/hmch4OxSLgM03LlFdM/i4KXH/Qk
Cef0bxbavrlQL7Sj9jbJfNLVkKEYrTVvUqbSPaDkRg7hk/kIUDMKmvEAPLXo3NUwI1TmG7iEHsPA
WnBFLw2wdDFd4Pu2K8yRx93k6HDLqUMpYqy0wFoJ8ZtcOUm9UyZU7SpHTVIbeD/wlgNF9qz4PRBc
GNnmn6Pn3X0SDVub1E0ZAzlkHqSVfjkZfsunkPoJEuTH6BzNgMvZXpbPwA6gx7vZscYBTwXNXQfF
0a0dHDlskDvXGbbuRH5VXDCrhrPK/hw4By7Ue4gROHkM5I+m5Y4IJO9oEsA3Oou1Deh8WFHbk2HS
pvdmu5pcBEL9EQKOF5EslQPnFFfWh4GlzDHWY5VB+cYpIDDdvSzVLmMsyMhtZVZLBSHF++3CXiWx
wjqY9fiOvf42nOLPlsKxDvFDa1hHAuvNi7kU7clfwzhG9p6am7lpPucyuMCT3lRugM1EItJj4tBs
JcF68s299vMbyZ+vvVtNaArdD1uO+7m1rqndf2S0Luyp5n7O+21Z7iqjfLcsp4cXuVgrgYxRQnLV
tb2sLZk4tIRBs8oDSYcA+wpgUm1JcfozBtVxTgFtjWnezLhgVuqvDJODl43Fxlb5bQr7L7MyS3jF
/zAUR8ZAwbeBL4Pm3kTRj2lEHjw43HV5GwSm1PlKpoba57GxQcQHnJWQcVWG8Ztpp+EBM/Nk3VjT
xp4dMkJFT23ZhWszsPWDrf9og/Kv0Ix/EYpzm7ow2NVT+pp46LQbxH3E1keO+F2qlgHgjKsIX0e9
gai3YjOa0OeWpTludJzofX6sp9k81XY9cEpHKEMUKyFq3C4wPmcfuRp0wV0fO9nGmvxxPSGFxI2l
/qiF89YlMd7ngEJpgHrHsV4XH9dkXxENogr8VqoXI04oX6v6kMTJ2TIX8K2J2aEjt9yzNVj1gnMX
Gb6szOkGLUbbDx80QB+BFlOUSOfg+dbzZNlPfeEGDxXRLjRQZTT1K8SbAA1VczLHhlHHvEvKFoR0
pvnz6+A+L+EOpu0+S0kaUnx3SdA/BaVxNvz0luGw6yXxB90ESvH+wdPHutGTLFgFyulMtEyCSnke
7LTZQLNS6wa1pp4fOoOgg+GYXK2WyD1bKrmhD16HkwV/wQN+6uW2BEna9/FDJ2SzDhGFvApEnr5m
CQ4iy3DzS9SrXdz3Bwsgc9Phlx7BdAqPwqxwY6qrm5/+sVzD3mSW2e2FO00H8rm9CAOMYws2+BKH
wTv86KOYW33B/Mh5EKT0ZmysUz7izJPIGKjCntfBZB4qFn2wCRQ///raCVZ0FL/rtj+Ixj4TYy2X
Ml1VyuyhouyBRuE3F4CtlkagS/T5Ouvq4sS1DjD91vNXjtOSXEwLO5OAaraaP20gPpxq2CgEvlr8
sfGbG+4hTwtvtVG+sL18Cjnf6V82NgZk2Lo8JVxcfW0/hwhdKDkqGiTma5YlIG/Y5u8ydi/4CF5N
91IG+4zMLHJfKmzwU7ai7q/VzRioFB9svaxDfXHOYAB0g7FNRwfnd+wNrL6N+I1fMvmFwv5VZvKV
hMhXQwi8jIIcutNA3BDFNXu6sJiGmjS+U3gIM/znoWzJeEJkFdT9qn6r0jTciSBgGbFJyTbMVUEz
C5fDYtmyXoPQZizSY6CJOoxiUK2QHkB9cPOJTui7zB6ymQYzWr/V5FvGlMuzgWzFzkkIScTMHy76
rehsSdWgd4Y5diiRgg7uLl0tFxcFfSr/BOCBa6MJdgLuFOs9yRil37KMdYxbawRwlvCcq9m8J2X+
1ZvBbwm7EPLtvBELFHu4Mk91oQMUDX3CQmo+VfMmbKOpd4cojoMcSQy2Z264HHDBX4BDEHvP8285
PrhF/fI5lCihMveYMDQ44ZMgx3yENCL0api+xQgPTQ4i27SKaSqB41Fv52kUCqxMqVgRnK/mUHhn
5kvVugUFW1VeYke9Waxze2RN68lNnUz4YJWa0IuVd0spf483+Ao+bLpp7eIDnvYrv7lePSR2sE0W
MPKq36JtfmmH8CNtUbC5gznSEyAvLEwn2Rb6T+Yz9oE0Qv9EAdprZ5M3SPt+eBtIxRu/wHcAxdWI
HWcECj0/eo2iTD/kotx1njvJurDfqLzEKkz9Zzet0nXoAvR3EHAJLZr38ExhLQnMlXwqJD3bW6T1
VjSV8XtQ0rohJ6r85Bky4yfpmeB/PriNzzKVCsdbFfE3GrTzjDp+NfrZjBrevJD4/ea7+Uan/v6R
QAov2jkmoRojwQRe+XW2LkyoXssDuVpg0CoFXGLYHr36+FJnjDdxVmpX+622JZo23W7tDA18upBS
NTOkLj33YCDK2eZtjDIn69UmVcFIJyW/TS3GTaWruxPbm7QR03O4iKtDAbqKr0nByBDxF7eS8RX7
nb/NOvEuQN82PpT12KB6pasmxtj2FYooL+rY3p1xmaM+NU6hOTFpZcDcZVO/S2qXKhEmK3Q0vS4b
nE5kk228WByd3sL8BQ47yifk23azvIhufKXYYa0hlR1cBwho8taGU9InK9WRHIxOO/eI+unzv+0C
wSSc5V7G8tsSvR+VBbQ9EbQfZpOfCr6StTkkB9n7J0Zbt3pAvxUAXpX4l/2sDsPkgbP6Dczw8F51
5fv01fR//bL0IEfX77iqKL5kgr08r5IQk/iUMd9LAlGE8aQ1rT3cLEINqhk+dL2dHpFJPGFagCdG
2H6XrtzBgjg75CL1VhEejZS9XVc1bRShJ2xoW4MqcNvViPey7GNg8hU9GgSvQWwDBebaGI/skvgj
aewNjkQ4+wYSk4fF/jCNcl4tLXQG5z6gU18N8HfWDLwvgUrBltxtUGmNabYyoXx3K/xADvE0g3NZ
Np8qq4Av9SWDZ3UpHFpbZaFaCh6J9sJ9bh2Vb8xmb0n7nyTMb5Io7msnllOyIHDq1QLjJURI1LO6
FMbEMDjNnrnMyJ/BrInVYi4w49CgEM9pVZHhB4PswtpYw53FXmyk26+WqwNP72UJpt8BaOAvKyZy
2cuuOCfiHDOkYqvDhC5Mh3uIhZexGOvInM3qudXorsMEOwl29WPc2TpSXVdv23BZDmJIs5OeuLDM
wXmtYaRHNpfgOc3o8xY0MQjp1+gyGIMazStMLiqIynhPW1IODTEPUYp1wtl2jY2i//nAEmdXGG68
6YuNGAOxDQL3d9447i39bm0ElV1GHeSPTmT77Ml5nXMDpjCPg9DbLnX8Z3BD42oTFEHNbXV30yAg
CFe6s6gz681Bwh/RJH5bMre3ys0p6FTyrkqxrmOvI85dV9cC4CZi+FKeC4lTWolOKTJM9Fk4UK/M
R0uvE6HOSxY8LXWp13ZT+QfPzCkXQQliuDqRbXniPVXzEQJS9o8hrXZdFvBsel9d3bLdLMj3bSgh
q8aq3ZUFebxu9GuSyTeEGNWBydqxMZfqYNgVjmDzZrLHtzKQFmUznIG6+cKmATd4P6Pl1fXfBn53
mTr3eC6eJ+y7YjuKDWwVcr6lnj6JmhbzL7xzt2Hn/XUVGMVUVBsolFTHxvuEVvcK9+O0JOG+1+W0
5/Suk9x9iUXSrB3zYWrifAsFw5u7AYOSelxDskr2BglFO9eXu1i3t7mtvqest4hcApT3swHxXfbL
z2S2T3x8LCYQ1c2ULU9IUCu65Pyxrnf4gBic8yGr47UrAIN1j+dQlp4sjcVAhuDS6woBtTMwydHm
juOsQpaqUyI4Ma41Y+JfkzJD/p7g0T686JD/eNDLS5/DoZruWeNdEm1tue3plLT/kqd4BvYPTlAZ
Ewtl5vHWNgbCQMAJl7IJqZwOsynz3bDglmXX9c5Mp6exGCKLikrL2WNigQhcIeyV02uINdeDwEGy
Ye69QwfjlgTVheRW73wDEW08z1lkexO3vzRP1m+P0cbaV8SywV6iFyXZZmPG9tac0K4kDt81k4wn
1AWRr2ECWhY/KeO/hkrlgcDWpw5PnCGkS84bA6IuHqEmTpsinyJjsb89Hf6Gsm4wt/PuMq7/Fq17
1KWr146S3OYzGmCnmV8D1x63doXmqcaVBnY/Q5H4qPwsfqu7aTeGM6KLnlwKZ7m51CCnXAOfsZ3D
w5vEuhyzg5itbo33l7Wy/JYdq9dngpYfowd1hF99rbNabLtm+MosvDTHwDE3iFuYczrKXMkHEVFO
eIOgqI/IlNtDzFa+c/O4tX90lQ+0h9D0pxl+ycobMB+RxExsMT07a8uaz1QUFS5Lp1ZT2ht9lBve
M8b0/3bB+M0emmFMnaTgGaw8tkUVlqeA0k1jQOimJOr8fjygAb40uPOhRGGczaa5NhOUZrhwY5Vi
NMB7NZY+ecgwhspqFTR8g+EEgcgDW4Mr/P8YO7OmyLH0DP+Vjrq2bB0tR5Jjei6Uyp1kSSgouFEA
Relo39df70fVM3aMfeOI6emioSDJVB59y/s+70bVmJQRXAJm1+2cIXjW36XpS44A9dKH4rSERA6i
YIu2RaKjga63uVtqb4Y9nyf5SUC0APWMF3sBGbvNB5bdXkPjN1bL1htDdoztwVv1p7LQ3vUQ/Ikj
NGMDDN3bKPfOqEfCnqpp9HPN+KVG9cn4oj/Yev5pOjVygAzWEZrcdeBRc2l193ULEaQjzHHjeIgU
GYdyG8NI3mB/DIrYpHwfsZRPbG4DB8H2VJBW5JW8z/AXHczQTA/gZlUQDfYny5cOzaCzszxxcLye
KY4RDjt3S3WH+XzmieYmugRWkr9o2jQEVlnOuxlNEWSkVONosqW3ifOcE9HBRt/bV2GN0QFv9LDP
q5PVRgewS6AnnHzPGPHFMzIcH46DKwFgVDZXt3IUHI+2vbOlemP5Aw1PXZB0Mel+Qb/H713QayVD
91IV0Vtpa+/YXkxQtGiKbB2WCjQrgGHNvVbDrem0ZtxCHuoBS8VlHe1rI083fZciZxRNUDvaA+fx
TYKrGN3YW76EYPdVD8u133dNzztDC6uTudIIEvM+zwdvU41Wcuvs+ym5OuxNeMcby37kGZAgUFvB
UKBbxhtN4/ItYbEas25drC55ygvm4GndPJuMU491kT2Osjgi9GN5/sLoXZwQjwE86BsjmLAycSDE
uOetGTWYAUlHWPjv/WmZX+Mwie4KXKWJMHPao5gdFUb4TnZ70nDYcALB8YEqMcRYZ+WT9xBiHd1E
td1utp1V6tvKreCgDsc8h2MRl+nbnK4kqMU9aqGngjEjvDpnQCGqYmZN124leU59a+j4Nyv604nH
ufozsJdCfLcPHWqSDjCpI46aVWM50jC1N0ODUoCBjNVSixPvXsA1gBmUJ3e5TNOt5roSAPfT0mon
EyeYb0IK3GBBaLekwuwtRnUHh9OHSsjbmaw7G6QK942FuG4Ys6eZuezRHdApNV1q+kXD1jGvSHoi
2Lcex+lhZNrWtrVx7FRC/xY7HD0dINtcO3m681QJJD/ci5YTsqeXBeRXnMtsEyLPwYoB6lF2nHkx
/Tl9rclphfPSbT1+t/xLVNlL61GGpqjVAiqol8Wyr4lWGrtcFByMiRcfRN0+DMnkAaCbZ3BE1Kld
+MWRbR7R2VMQNHzrhJ6OMNkRJaAT6CEcAFFZjMXb/oYiJbtDNYuU3KgDgAXYthmezjYXYWPVe08I
PA7xyZuZSKdpcY1meFUw9l6Qs4a8K8PnPmxuTC50ig2y3zHQcXtD6GGJPsAsbfjJYCP07k9m2mqg
YkZjg0Qo2TdL+eX18aNjMusNM4+hyxDdlKUKUkdrLgX7EqkVb2LGvFcn4QbXmnEDhIPiATVZWQ3k
gScRjQxUrN0AStEXo30yF11uBvybQTZ0HsSJ5JEhqX2gmkvpQndWnKlgmeKKc3CgtjJs3+RoZeLM
KEWO3YlB0pvXlfUxbjCqprPr0mCdcIpC2ndx4ttWtpFTfy8rxoStG1+qgUIpj5lplROhNa53n6Sj
eUxrepgKG7TVOzBN5Iq6AMxjJPWrbrq31jT3OwO9gsjmw6CTUOKoh3h8Tpb+R+lgyg07rv+qRWjQ
Cqw7a5ztcCl75IOloPTnkj3b7KBKVVzDKdaDpe2PzLC9kG6z68ijF2N/Z0B0IrB+Ni0oUvMgQd1I
mPNtYm4WfYaA3GDhtWhpWxrPwEMcSd3iZxrfAwIhZi2XYKdI3DjR8JiEbnhkMm5QFbcNdLDxQWlk
Sk2Du0G558dV+BBl1b7xMBZOJUE95qTDPuB8bxp44g78hXnO0gA8E2NH1dyS7LzNTHOFJFBmpu5b
7tjkaZJuNnN1xrIh8jxWqJgc9ppFfR4yJhoKaWuZ2RfYg+vYAmG4qi8cl+i4AKXX8oAC+MFNivBu
kgTpVn33VNJi68Z0g8bPPrRRREg10QdLPASowzjUF9Q7raQKd9hMWJb5q4ocJrWa9VnfeZ6GKSLc
1Towpc7kvaexiiPYqN8TTguRq8pZN8QgrtVwLtvO9CcxfTDxGcnG4RBxWnUzpcZyTCMOHwwT2bpC
/N5r4Ruyrr0S+JxdqYW7CZ8+eSDfPanOY2I9e+YkD7KSJ2VoTdCuxKai0GnnWZUZZA/sWi/MdlI6
uEaQqdLDbeuwOy29IVEIcL8EMAUazLNB8aXTdZMVtCo0Qazql1vPtbULFhoCwAvWh+5a5ePLJnAo
1vdxap4UC+ljU7f3RIfdazybQSLhrTRmEmjeWhrya0xdteFoe2qmkZCm+FNnukz73WKh6dPPQSPs
3rNqXiOrOhRmpPmW176xeB6R99K6ZAbaLCZdo9vCxsMmozmMNafFTO6GkagFq7C3bT3ou7HbsuVG
cLh0PbW740PWpSCzi6dk4sbeV7EXSC7oJGegnxPm5rGtKaiRt92QPMoypJPOqa6d5wXaTY8d5FhH
09cydh0vPrfZ76mDC82BJx+VHhHTtCX+gsGJog61Dh1ocViYgTgHaRe/TKLnWD/mMIDkiPgs32q2
90lh8DDUGiggxfmHFuWLsRcDq6gwHux0YS7mSvOm5B7ADTz00xwpfE7QRkPEiSWRWhsUAr50mmsT
Ew7Fzm05yzD7SbrcGZsCcm/IqC+kzn9iERqOnSHNvVnNvlvYz7mbyQ3Eg6MDLtiJtdukqI6zwbgy
Jb1+Rn435p38YNn0y4rMe7J8SnAE+bOQZR7opdvfZ9XY7gWqbd82uKvDwcp5W7HL6ViBc5neOUhw
Ge1JIj/k6CcafVUEwC1wecCLIy/pSEPi6Da6f3RZcSOqfUKa+IzAHbTpS6yJk1Tdq5pRvDJpz7Zu
KTWKrJABJsemEe300Wx5c6cY11CUrrX1YBgoEYv7GVYOCoX4mtoEYBKCu2lH8CGsSguRMM0M6Qyq
bnwysUi18zEzk1+I8jbOqJ0Ng/eyqz7nhmBZDldhTR9qHw49szBXfiG4ig96qf20SS/Zmh02VAw8
bdS/yFS9EelOg4JfwyftiMiiHA/EeF6K4url7U9kz0zB8GIgySxyxp0Ga3R9wcJvEQvA8o9L2i8c
AYuwlkeNFyXB6b+ELgLG4s0u9Dd9eh6KKtmogq7aGPSVALYcoro+K0lP3K+TMzI5UpRH+TixvNSH
oyJHZ9BdXDgsWwFCcD5CXYwSzNXTQMVMm+svhJGXv0wzvUkB/mGNTRM21FtJKK3jDVA+GFfINf1Y
6HgyKPDI8EISZBJ4WrdQvUMWFjEkjDyu6VehXqqcH5ZiB19yYK1FVT9KvaQuXEJAClq4xbR+R+Ew
7ERyC3/n5LVk69SSmkLmM8VAy4uFQQJCG8qPNk+P0YgPVjP1bTOLa4Yuk+dqznZNy0AqYRkfFwzX
aUWJEFMJjghARbGNh3Io1nkHETgILs95waLExcVC/Wv5feHQPk/1Pp5jCTcOIqpKoyeYcOxAG6sL
PJfkz77VWEynQPwAQo2xTSZpjYTDFhQBPRg6W1YZghFkHozt0Yks1mtlOKc8HBNS1wzurhUWqFCi
zsJjsjpQr+hp8bgw4LcK6xk9nwtf5B59PcpkVRKBkHpHez1epdS5ZyobtGnZPaDc9FBV5Zz9Fos8
uGmjQiVkNuiO44SxMzP+23BZ9hxUcCLrzN7oQDRILF52RP+htUAnDXL2k+rWClxtaeDYvMW98ZXA
9wi01nhNqGuxhKOJXSJAR2HpV2IebqJxR/OGO3bhiY6MYU10ceU2UeN9H3uvcXlazOxktjNC2hXs
yHSSiSvqiYLzmnfDTTzmkHxK5vQxo4ts6EHb1tLeW1pQc5m6oqW1zLqTQG6MCD/bOxmHfI/j0o9x
3PkuxjSbip29gIPuQfXPuSlZiq1PXZ9EOKnN4g4kXXSnTebPPuvOFTrSvZOY2SF33iad/ak12ubR
rspbBzLlkZ+05ny/zkNfPSLg9tJO7evYhLQHE5VQ2u4Ch5WCME3jbWvqL0nvOqhw20/VsE/gnEEz
Z7fPyUTzkOe2x22XN1ZY3C2ax7y5yh8iwg3jbN6MFJwnIsSxa1mzw3oUheno4Hcw6g8NZQxKB1zH
MeSHOP7ISxPkrBe2waxhJORFLmBPwoUijAZxZbcdC9IZ9dz5kXKrRlg5ooyb97qlpdcEd9CMMnov
JNSfIS03LWf0jlH/a9xVLhMN5zaFJdjYI3diiC4mLUDn2NOx1hMBRBiVRNjzJ4EMYXFUxQtO3nAI
0VXa1wX60bFXvK2MXO0Ww2FYruzbnDvSfm6551m0F1ma4ZbL7syqrM9JFj20M4BGQ5FqWOVUP33x
E0j+vqWwUr3B9jWcrDNS9LuwqJzN1LADZlSAichuPV9z2L9WTT/exywidOpLMVbqgdTYgWxPsKRN
q21r7BK8mhwydX+rixgm/4QP7Dy1ubvzdECTwGVQvUhVHgtVnYC0O9vSyqqNVQntGJnia9K18UkZ
wNVIbTJhQ5wY0VQ7beRMmzciHu8zcyI1qojIKkCFETaar+VAwZoRRYe2Pmg14jNL9XyP4igJpCsT
rB3w4SQDiMWBvM9JObBbZQG1zmVHdRrYcG8nbfIJGBkCAHTerUr0oy3QzSq7uGd884UC39rMJac1
W/p+l5pI+kSo3YcRJqxwXs5NYaantf9moj48CSqAG900YVtoSKvSOa220qDg1dKPmoSOnsSfyHvS
WcIECcmmrrtGD9j9TztGrrym8C3Du4Lk4FMr/4DVJSTitumdFRXA/vIHex9idvJlZuWEQdD9K6DD
YnauAamIHefVJCVhzSVYePV42u+lPr90JLNwkl+Bl/h5T/LuGsqyhoYkHumHteB30wKJImH9eE0F
+x1Otn7B+o8up3svYva1PiyzgQBWdreRQbIospO8vWbldIrIVFrR/rW5ivHyD7u6GGn67OjG+5oX
swZeLIPi9RxZmBk/K2vjGdP7CrlfP1TleCfC8DdLnyb8Yw12QQriG2F39ztbcyIRtOyTOzcGBUkq
jDOSUxFNb8Cp1+SmQsy/pky8oMCyovaSEzgqhvqV6+z3g5mmRyuL8Fdp+94Dtswltn5qTX9O9eRj
DUQwLUUjY+8QtgSW530utsMTAUw+b7/cXIehsxqM/woUk8CGs7S4rI+8j/T3sbIO7Rgf1hyUgiQY
qxrfOHIgcY4SMBY/idnvPjXmw5odAD/sUZse1y9cH0hGvMD6ZUDlfN3prsow7zLEk9oQvq5P5Jod
0sbV1zAktxZaVoMshDX/YDBQ5jCVBwIHpVqyDTAfNOKU/hmQNoTdRXgknpBBI2OeZr7XmsPQzca+
tNrfg8bI+P2feyIW1k+tL9Y4hAFvGNZE3Wfb7tZHuabnDKCq4P1BauqD9eJakzXcrPxw4wc14log
pKaBDuQXqMKyITmsEYhrmOWao9EI7+T01XYRZACvgY5rsmOGFQc39pqDtMaQhhkrv2j01zSINcph
vV7WcCgcQQh8zMf16wziTdbLsezsRzPi5r1GenSEkqi8PFcoTNYvCCEOU+SmS/YcE4OiahM02/xu
IKzBEn8tiDHo4bY9rn+AkPT7GzIEZJr5Y/1wzR5cr/81y1Rtw07baQlcEQJXWsLP1/jSUh5HRpMz
OSyhK96t2Dpns9iWFZFfaw4DTwr1ua/F4yMoqEAH2x8S9IBr9rOqGTvhLJWt86nWwAfLtV9dEiEa
r3phtV0bULKVugOH9o51/kOa48+GBJGQ62qxyP1jYCj4d+2KD4N4syztfwJy+jArntAlZxMpslun
CD/zARLTjJieFBBCmB8kGnGjMz6GNd4tW3TSHKybmpzf9RfTQ2QKpDrjOfod7jsfwgFnt2t/uMRF
0Pd+rDGyg9SYaHtHaWe0LOX9Gpa5fs2a3/L7DOsgSA6TxnKWB/Ptj//4+9/+43P6z+irxHAE97Zo
//43Pv4sq5mcQNX9rw//fok/0XiXv7rff+2/v+xf/9Lfn8qc//3vL1l/0H//Db7xP35w8N69/8sH
26KLu/mh/2rm6xfJNt3v785DXL/y//vJP75+f5enufr689tn2RcYha5fUVwW3/7xqePPP78J2/n9
HPz1FKzf/x+fvH3P+XuX9yz+P1/+9d52f36z/p29vyc9sDeucIWwjW9/jF/rZzRh8Dkk857ngKA1
qDC+/UHWRKf+/GbY3/5g8bL+Uej/LmzS5D1pu64wLcf59s/f819eiv95af4gnuu+ZIve/vnNkZb3
7Y/qr9ds/U1sx5YkvjO5MEzPdFzLlHz+8/0K74ivF/+GvT1RZU7Sw4DtsgNTH8MWOGpMI2GB+zpl
wWtaas5eXzZVpc6ZhA6bRA45Sov6SHRxqVxJ+HAOwxMMNsOs1NmN63zHGOAQzk9Nxd5FM8AvJGww
KHiNHbkr20rn8IRncRyI6EoWvdtPurmQUvFd4c4Gwg1ooUER1ylxbTRru1A7bJJa77YO8zyY9r3Y
NNNOuVNyO3dDtm0SNqyzetHqwtjXQhjrouRzgROMGKpDcDIIzZ/0aWKo5f1Cs7ADzrTpLM+5gFNs
HuWAMSkmQtqtcxz7DGQjy92RkIC7OIEFm62cktVZThwErOGlwgOEintbs5lP80enSnGZu691xHpI
l/20n/ofXhVdGhcCIQcx82rBcjFm6YaMBRufP8AihGIT+52oTwMODYTR+als9F9D6VxLfX6zHG6q
EcuWaHL3stSiney7x0JjvUuuJ86D64zDzBdETeg1KgnU0UC+DvBT7hn8p/uyeGzMhucZSAtymTXr
aXqwa9YBw4SnWNTvlsc0Zlkm+gaK4VQ0F0P2L0uZDNuiNGF41ThOVqssGbwMeD4LclpDYA+1KpAL
lNlhYjvrV1X+mgusV2wRTFQeIK7z/mnivjYo6w0MC2GHE6S+VAZY+VB+YN6LbGc7N9UR25Vgnwmz
u1gX7GE/QPPp4XcuhXfkA6ApcY19JETz4tEA3djlfEG8XpykuTyJIfnFutGS9KlRQ1SSN+hpMMwt
ahj9YnmsScKupG+Lk0NmufDwozJnoM6aDpikIQKHKZA/SPhPI3ba3QhZGRNxSxeQx7tlJkir/9Vq
E69Dk09PFeW+YPUgdMc7qAVxR1fluIIuA9U8fmKKVmnjEFs8jvKexWMLHevE4g1pCfvtONbUKn6d
/S5oxR4Ip/eAcGpXt91JI3NiQx3TcMcc0PytvedAEbiEwIyHmTmahqYy9fZ6nJLWUiT3IB9+dood
vT0Pr/RL0YmA+81Qha+F+46mEkYQ9JmdKiB6JgrxBUfMjTeWT1PfYlko5jsAbzCMXkAmoIgpN6Mo
zuMAVXLGaMSQPWRcSPfCceLQ+w1IqMz52agY5Hpd5ODzYvGeVBCcx33VE26WxqSVRYxnjNBISH+M
7rI+vXMVRHA3PyPmARlvPoPeQCRdYsLwsjeTFKhAs6qbCM/fKkXE5rvTIyyfCfHLcCIZLH0ZMZrW
VMbbGPdiQ5fPgL6/w/jyUmreeymoXEbPU75DBVi2Fo+sZvRn6nqCuIibOfSBVnO3jdGSy9dFR4/P
9rM6digTfMhel6r1tqYs9qJhS1Bmxjbry7eIHrh0UGim8mBaTJRq5JGzkp/JypVn4eePQK1wtUCG
je29NGcGUB6SjW56Mpb6SkbER6fKkrk+Ez5dXc1IMWs0BxGY04i4m3xo7DAw2DpEz7Ht3KC4XXzS
HPIoB3cf1bM/JnSEnYN+Vknvrh4YE6jsl63a85ItV72Vz33v4Yx0q/YAdhJlF5KHcoiJZlHP3YAQ
poSiNocV9lXGoniKfc9ozmPb7iHUILgAPgVb/Uwa6tGj7F7UsOrx64tIQozh86VekDuNLpyOdicQ
PzFmxzsimUGyxscPMrf7nsV+x0x9MsKDhWtEkURHM47Z0jTK54ZtbDJTNZVOjTtsr3L2U6U2MSU2
InNjkP5ajk5xZM2xmWcXnWb0HtNxGWXb71TPBKKenj2P7IAlPk52R35Ad+zCtjhVE1poDX1QZvbm
1tNE7McWE1jHssHn5+meAm7vdlYbRHpT7kbwO4gDp3LLQfVuELJzSHPn1saNwRs3Q6MPR6Dm7n0U
xXJE/5oEZdca59bWf0Qdengk20CpXQ1NTIigXzgs0fctIU7E2HE/q4l/wTX4ac41W78SRc1cikMl
u5UUp1gisFpFQm0pvH/LJI1gnsu91qstE7DvHJXw9RbjQJghEo3hGMcPeah/dWBgN5JOhaTx+5bZ
qk8OIbvwNtrILI6CXntEXoPtWHHnDKo8fo5Q7dsDnqRUJ0RpjsTjEBvw0o13iDMmYvLutYxre4eW
Gc1t5L5oBHAFmENO+Ah92pQn3AdszpboDnYn7+LGfppyAK3VqimfxtWGCnG98ZL7wp46tA9WjkLz
KW3h4tk6soix/kT4GSaefTN31dVikLGJgSns8L+024yxduIaNODRmSfzthxyx29jNGciQrHWZaQJ
G2AsSJ5DHWzYItCN0fZ1MbyTagO1cN09wK0mL9La6jjdAnIxMhanRIIY+Y9J4EUp4izflWOj8FPb
L9Czz6wxRnuQqMG6Z90dzjVmQ9Y2bIRNEnfGhFBAp9mH0bJnsvOz8zgxp6I5tTasB5Y3h8Zzt8Ni
wmSW8xtOgYuGR50WBq++lipsw6xBkQM1WDAudY0yqkM+Eo46BUYqgATg1d3A0X4pyv4Ct5CUJHLi
RFY+9RMhNnVivwFVMlctEmBSdmUvc0Zsjh7hCanyyseX+ioT6rMmHyV8vqggTH79P1tNe3azL9Jk
8zrJ+qIbjMA1ZtLIqLRtBdGwsCnYhlgRG0R+gRt6H0AmYkOHgYQwKVoAFBvsK+RKGWkncxup8KKb
2d7NaBanZHwVUrx0i/EoGHiQzx7vpGfdgce+FETC7NxoBcQbfZCW7Um6Qv+eDagwGtMg+S53UQAz
2AxKQaoNU3+D9BYvfRoB5RXa1B1K23mUGrCVWb71iXNtG4v7H8DOXTf1DAcS9w1924fN9XFOR7vf
yAX3kM26XkwoaltNErRl3NgeC1XDJaZKJCyhkCo0jMZb70T4831OoigT6+6nAdtqb5Zp+OTVDxLH
u9Z11QlxHTEJy3jbRCaITgQa2MQQgi+wGJmtoXx17FsHi+5uyaKEa6TlGAIA1gGcyybMcQBDnYCn
ItkIGEaRZQIj4+HEQuj7dLRe3PVdMonwKMe5PDt57R5CkwMLE8Wmj62cqxn/okqwdSe8cIZoR7/B
4IoiG4VM6g2nsZTZWQMREVgsj8nPqrcuNFitwY1CIFoMhQl6zpflcceos/EexEiCSENVTCilGV3J
lrnMufkyjfZxmtx4R61HJ4xMsUzBAaTjxqnx8yX2APnfbZ8J2EVcZpyVx3bBwTHLuu1i5RREmqjv
HW0+tmJ6HlOHAKnhq9EQ6smxZuqWxI8sxTh2qmkHk0w7W5P+5M4ALw1HbAEK3U8VDKrK0G64kMgO
m1EL5vzmtjVRubk/8PmDixtq1OWr6TTBAOR7SXnEchg4CfWUJ9M2WB37YnQe3F9Og7m9QQ21cYoW
NbRQWwLjWHQOaTB/OewpgiQDr15q1o1OnuBieQHDjMuseQoHItlH+OSGXJ1J4Qw0A1P4kqCezve1
Lp+joUQyqPLL2KAHdR2cUFH6U6UhSszmxdPqJ5kgGBgFIHFpfyi7uk6dfoO6hJTdh75qv5cXFsgb
QJ/PjgofxrqU6B/7frPHO4d4wbaPQDS+iOHY0ILwKNPoR4uRKI7gAxIdKGfx4BXO51x+uqLk89Ig
KgbmLvyQx3Yq/HnE3OfN3pdZRpZfouQIJptZf2N/KWTag6WjfMgmy69RXbFfbLhN4vUY1Cmp8VKh
cen7bOcI8dS1JXImy/q0O3Fx3RSRriUgN3RHZ1XSFWreT5P+gIfwNiQOCaXJiYvyBeGZb/D2alvx
zj6Kmh2VTTSgf5iHO40QOdgXPxfhbkMbWaaGNN0aKm4l6max4s7Plei51msqA7sltCcLR4pQ6z7B
36fhsPPEKYYZFDTpbHCTnu/HTrzVOGRXRD3dX6/S70lCDuMcnxcm7L5tIhxkDRWkUr+3tMnjjRId
Z6947DJxtZ3wRe9R8tozW8xcoU4rwnNDYgTzl8L1Y4DQXPjpozHDNRVsjclfTgZjZ1PGZqsrzC2/
62N8jRSwRzbpIAmgQaaNhAykDzurEccy7DlHeSdumQOx5hXHJWZ1konqjThDVI20h6bLsRGPNlBN
uS8GWp/aHE6s4XNf0H5oaTgygSJMGsIAy4kx2riga/ZjhKwb6EHDS0y+c82hUTJMxE/iYSwYNPpb
rdKFr3tnIH4lqgIaN+HgGi2wBk9Tu1lMJKNWgeBtiTIcfPWdTg5TByFxzw8mW8uZWYuPt6JRKNNM
kxISmFeD2+iFBSuEBOR3TXiJ5XQcOwwcoY4ME5lW0EnaYScWn0QdvLZdVe6YcpU+iu8YohHS/Epm
J4CUVtAXpCI4nwOY+r22UGgqYj3bBrEBQ5hwg3ngWBY2F3M63wlvBCDQQsYAodXWsKecZPy5GGAF
JCUVvPeDnfJSgorOtqWSsFNbeTKqj5F9rCKfZlcOoPc9Db7DHP0aGvMXNTxCSXyzg8N2P5zwPi6V
vgVh3z/Usle7hlf0HGNcUKwbKToJ0lPwZrEgJtelJAeW7TlL2DWDJF8qhnncU1BZfDY4imBtCAAf
HVtc2rKGqDRvJwV1TMXvSShmWrL+rRLe6fUUC1ZhjC5N/DS/t+KEVfIOtwXOoHgdJlfhbdVcZ+yn
hxwIVT1kP3AnKyw6WnYeEI4iLQPb2ypEAx3s3i1kJjJSOKpzjfS4trjxWIVHWfSMjZtTu2F207AT
bgsymIxkQXvKHhGbw13frpVfMWDSdOd9bjZnK6tbX++Yuk5uKzegrVpuTtzU4FOCA/e8RzITA71y
we+5+G/VcCg6D/+dRgVTkXoGdpRWTtKkV3l0Nm3nDRgHLBLEpqoON3OGsoUIe/JkKrrFaBwxIq7b
3dIZMTREuFL0gcvCQnabtGD+S5p9luESLH5BNcDRYTDuJoEF+ZHj/JglpADDQZwAfKypk21dDMV5
gsyPt0JuBfg/P0R1E5HqsO17bjYqrQiIYBUbG/I7KeLYjmq2V3r8pNXMaBn23Ltt1CJ+aXZIxKYN
XDFs+TIZDzVpG05eJUGKn8N3HK/kfjMeR8t6JF/A2Jo5+oG6igBg9AnF6KxB4Qd3wiK4XZk2GcAB
b4xQfy7OOmogCUbnQsqB8EUaBgfGeWdRjq9FHqP5QqfGYr7JYfEU1wHgsN8lS7GL6+hH9CaacL7O
hYUNfODeOFkDOSnWtusKG5e5O2014g02hdMtB9I9e9IgDZuXraaoTem9y9k7ecC4N9EbMRjomDUn
fWyyAasL9+UU/64iSCFwB/AVKQ/WTV8UtRWVrj0FeVvjBYmpWMzJAjPpxQ9druFJGHnCdY5UfUhh
VjncQQk16seFdIlR+FXGUZ7SQa5hcJJazwV/0L3TdLc7tG9P0onPiqCcKNGSJ3OxMzQoenVYvbZV
KJJDxSIaSE7NhlU7hHqb4XiNXlTSJ7g5yO+zSYgeVJA5RryxNffLbAYiZrL23aM5MvLAHnCi9QXS
l7nGf1jMqj1GZxp/PFpgV9OhEbBIos8aTd2hKp2fCM93q4P5+HuuYzrvCIOnjQn2BILTsGwhBOJC
TU6RNPNDIz/GgcY1d7lrufIHtzyatDicjhFXEXMn65Y8uvqIEc19d0qix6BCYNI3seW1JZ6ptB6u
Ggg51cFhcBlVEQe96w2DjVI1gg4QTuf3NOi7LJoPrpFfOQkA3LCNQ5bDD3bXQ4lqHTPL1RzZioOB
Oi41Sd7cJ/H0xkxLG87FBTwqojMu1KhlyS2Mu7ZfKTawb8veaLcAQwM1GODj8Fnl+VjeeVNeblWq
1QFS6+Eg8xQtB5ikzeiBaVww+qFWZiHrGiD661OttzlRUO5xKLCxgKmmw8rnYcdlXm87rY5eS/JR
bW8vdNEdywgdp63wkUUxJFpalqNbyx22IDiWiXEQMSFEgFxw1K3fDvU7G+Vo6QLTg0tTh09wbVEa
TdtFF8+ddDAvkSi8KVcHYjRgDp6nO1wu35krv/dNTYYIMPfVkbkcUm9uD9IMPwgkwNSW2sgvjc9O
1h8kyO+cJXmhQG23lbon3wl3sV0/jDEygVLGeG40Gj/P9eZNnq2Tz/6RFXV4Sd3sqJNdhsiTeOrG
xMynKgolijDyW595K992YHBRVpKAKDGADvCLKnUjPOhMsok6P6w8XJhuRe442Rp4Tho21QB4xjQj
CFTDRBjle6VUuKcE+ZFag4HWo7tveVPtCgxiG5kwyAFJt+P9jFcXrghadsafVBPcTYnE4x2YkFSD
mw5Rgrd8TbnITzkiJ0J40CIZ8FOJVFQa3w7pjpvq5rZwih0kPaxmlISqL5isQByHq5HchX21K039
6KKFOssWxKyt4J9XFLtNAxQFgM4eIcymcmaGkX1FVGZbnXVjKQ+w1VnTlU5gp+zkO3S+WhZSt7ct
TWJcv3Zz+Cuq8YdkWZ36Ix5bg4E+giIIIyUoq23jjM/jbH8kNfZi2ZuPXgaKzGz0I5c6WpfhoGaB
oUjjDupUjc9CTCcTNf7emkxypPAydhkAmZIcn9ycvAyw0fycqjY1ACwuCSxKrzA/HC9GAFS17tlM
hLuhJJ6DainfrVH8sHJgXYkb1qjcqgov/xrNo403sclFoiNC9Ot43HtgOHEQnzOgoo0xkVBJyx54
EUoZrSMRjiT2JogKjgFjghlFDRr9F1/n1Rs3s2XRX0SgiqFIvnazc7eybMkvhCzZzDkV+etnURcz
32Bw77wIlqzYJKvqnLP32otbBnXU09TTCCMhqclto8wfFUvl6iCG7MVyOlReduub85JmasdBGkWa
nz3ZKV4waktvQxaYAdwzPixeFe1klifAxwg+dpXFS5SogJLT2kyW9a4kM48mIjJbPhA13b4yVWqe
F6gEiwW+vGW/2XRwxiAFmPs+8g7p4BAn1j1WjCZcQwcgcSCr0+RE48z9YXeSEJPcKXedA2Yj87i9
OhJzLYTuQcPNkc+QymN3fnCW9Ogr2zgBpVue7B6uodkV7laq8QncLNMaLKVAmtHEoOu47yvcc9qH
LAMu9gop7zcpABYyIw7ewt6H7Sj3VMwWZjhRnMzQq2ndbjsryQ6TMYKuWgoBu08QW1dxyOyFre5s
wztACqM3QLDkltbHZ0WDHnUo2vLMJSwoDJ1hj4VVEiYz6q30IvXQCdIyUgQPiy7S49DBm1xAIfPO
IYUktCWoNH6kwT3hjh4D0lrKU9cyPBZjMx0d0jTGlnOYuQjngHdndRc06C+ZnESSlVeRc3xIlu7O
Mmi4ZxDq8DrXqGMc71LNPTK5clfiNn6dpWk9C06zFLTXFivL3cRyu401ggk9Oj8WzjxTTkrJyqA0
Z+rHOaQHJoiXCuwIdDudlMcokggX5vppyTHkj0k+bImgbTY14YbPi2XcMyGZSMUEQdDM8lBW5NNG
Vg70OdcPM/ADlMUdQEXBUaabgFIOiCeR+LOwJavM1qhCCN3uzlWNAC16dnUVZFFfPH6/YbFpIIUn
xl5/6oJb3nTTnHg3Y4LLgz0a88Ipb0V2S7owGCM53pmlmT8WpOyxv6BPbYRxqFsPrbFL7E5EX9wW
XCvX4YudvKoOYNjPCxon4gUz7lwTioYgi5PUTI4eXv/Iz6bnYBJLjwP7S2Ev2ZONc8l85u2GmV37
SVPAWB5BawRLL96UYs7lTb88LGvmXmUAwTDw+u1DJHMZPkqkGoQ15gSQzAkq+nJynW2XIwycveda
+eiG4S7sBkwonA2QPJbNidLNOasb4aTmFUXxxtZ4rUtKR3RryqVrTHGdDxzQfHPIaYZ7JnVGb3Cr
eD+nJQ/BQLTetQ1mKK+3sPE/ZxywJMZo4qYakyM+fpOBXaIrkqPO/OWg49cWDOGhr9f4Y3PQQSvG
gTq4pMsVr3ncCOvup2imBHYjJOoY7Qw9HH2OKBBvfKQgNtzu3nHeS81Sbkf9z9Iakm2uwQqwAIJ1
XWGEpvJz8mOotcuJDGlfMUDVzJmwjC2sLCQ+GnnNy0NxcBATCVQh9CkHy5W9OvWcsvwpkmh8RM8b
LGb5d+ji/D7x8fnGlQ0VbraawML1QboRBAvQNEFjehzorfxUW/G+H8rkWICBPId/0k71ZyUcKsBI
1xdVRyD2pC6PHO+xmNnl2Y0F9qZJn+M8/4SbQocQzZSF0F4Xg7nrhJlhOSugu1fmhfAacWpC6G8Y
Op/J6tgaavHvuOJM4yBE+g694sob/Z0vbRjPXv5mRZT4UT47t77W85Ge2RIUXri1I4ZJGVJPknWc
K3yLT8JLNx2DA1rZCZ1xK0s35pRwYWkgNQ5zjbHQ81PnRsnNamti2qEjuDVMjZzt0wQjEljz8JfY
pr6awx0VyEvUcVTo0NmpEEzpFppvsg/LEUgQHpTBnT12DvGzoITiACpwOFmjdWIqTf6ZB4UJmRm7
euDZOPUqzZFpLI2/yDv5W7PlLXHUn2okQAxgwWkx4u4cz+p35pcVlc9APJTbFlsipzksmkyEM895
nIkx2BLfMAQ+2LWNIaLfvhmj0Sq9o4xoThZjTockIwxlkSBOI34DqJLV2c9IAM9yb59jDShbsDzf
vwad+tbfFSkMBWGA2htmesohwYUH7SOd6bKdlhOcYVV0V1GLryW3kuMo/1Jlof/uABOUKSjZ3HmZ
YE1Q+HHqgYvhHCnuCiA/v7KCSbeHfPg+VC0YZi/m1l3EKlor2HD6yqOay7aZsRaKDSW7YXxR3rRH
azTehZAPQxZNtH4lHWO3ZZSUfc25YxwUfZs1bgNrNbC2yGR4sDbXvRElOeLpaH5XveGfW9V+FHWb
XQ1BQhEzAlgu85cbGY+d48bBbC7PKNEoEcPyk9pzU6uwOAJAoClgOUHtMO9KGJJfmtULA0ceQ0Ux
8XLIY9UtEvQK2eC9uTGxJAQTiEGGADIkjn1mOO+0VtBBYQOykyc/oGKiJMBI9laGVH8kEAFrvfdU
tM4oiIDW6Sv5qrj5yO6yHAvZfEcju+9N7+oSQ7LLDNrYpLlRHWXIjuq4NXd0o/W1W+5r141ORYZe
u9VRFYwDXsA0NoudF9ePLM+YmhqrOeHhFvd4vCkuYB3GJebesB+gEtA6z73sUMCKOkNGJEYCaZwR
ZupSsMeg+WePqoF87L/P1skye0dwXHhvxA+nO2vMiJqkxgB378BCmeGA3EdkjYwhPfWq9sydKRqT
FGEQyaHdHOHC6EtDSzaNo+FUNtwIiWcwcKziXVwOHHWzvL5MxcXRwj8XqaUvIGTmS5tzaHY9juGQ
Jw621K9skO+RAZWtc/BFj7R4dBNQa0SMiFtBTeDOl+83eAbbht+u/mkutE1y6zNjSntO41cztZiX
kyK4PgkvUeaG+5g2CXU1b8gzeCV9gXkVUFuAU+LFRvpzqDClTxTf0JbmoOHFulg1oE8GgVW99hZh
rSz6xLAOASaZlZR5tIiKafnwOTrtW8WSoDMZYZsbXxE+GPvE8B4jOBiHphIQbcFrb4DJdNemroZD
3PsvWTVxVJxAdfZTa19Cn6ZnvcznDJkbXOFQHqyleRyLwt0zaXiPmd1u60p++r39qnP0+UaKyLNk
bxBljduSgR/ADr5TZcYGDOeKeTAN88ucQA/HtEm81pRbWNpTeubYmC+uMlvMxkzUHIdEaNAl5QCY
f0w9Jo8LJOYuWv0KM90pazQ/dayjvYECnLxD8GUjrW+HETNHlvj++/vluEJ4BMJTxWH2sIjh5qb1
eFG0fGmTVR6GMzKo3fYeDUxDNeQBOLOMc7W+AQ52TlQeH9eT75lB1sC5FCYmxGODVjAbrqKtTP47
45C4OdujjeE6a+eAld1FmrFxyCho3Gle71K5celUBg5/+Bne2rwtm4q4ay+mCMdLUO0w7n6YPCFt
E2uqdZuo7vKxLMfhQL5dSdsZmAGu7JKv/u83Q80BmFDpFbPwbk2d2I01i9cy+Igsms7blL3jHvAi
fxZ9e+ATgt7BpzIMBwRWee4mVy/Kn+IoFNt8oeNthB+q6N9VVlcPuUOr1TaSGOoSbXib5A2TVJMj
cFLEUSR072ZeP3ojvj5w68YB2KPsrPJVSYDCTJCc+CfW6c7V0RcxQu6xS7o1YZCWgdTTkxdTLFne
uEtVbmxMJenM8SNUqF4Lwj+OIF3b7/sG2F3AGB9Tcjs6pGnCIDXXsFBUm9t8cgGc2XS/ugY6oa3N
ve3MBwKCC9D6oy5fuPzzBcHeyFjGcohV2OoYFF6HsjNKlvqunu3uZoOgFFV/1hh2uQtRmUGELG7g
Yiz6aGl7LnJ+T5KpzmgeAK7a0X0nSaG1QveShXBDy6KirWH0R9uGU8r8F1gmuqldWhP55iVJDFPY
jiCuJPf4N9xbH2dsAXBnDIp2VFSVgz3tCDz6fim4iHY6PqvGIOUG7Z61Gkz5nbOAcyMh19yySe0/
aNaVLYwMfvOkeapljt0kBVvLnSVu/pRdysmsH0OloRH4QKSKxPVZp+YKamn8VE5ynbqSpGfaNEvM
iJ7oIgwuc9FTykcWswLM7Uzjf4AsmhG2TK+4vL0QJqoUk8CBJWGLrhTvKO2e41TTD04pe4DWVYWf
7y1HvxXSbM5Z0r/2KLkZ/eePTFzZOgt5AiQpDtLEqxA7gVUzrIMFjEqElBYrWd0RFQ2RegmBIrZY
yFKGKy5Nr7OqaOjQRMI/6aEBbLAEBfzWTjM79D64jLqP/mRu3+/GeQwPrUGl8f11MCTO3//CmSsP
pkvkX9rM59zj9DMw9k9zYrtbS6+TuwmNAZPwQZ6jxKAfxsAZ2maOgiMGlU95S8qze5jigb4w4drb
RXn2MXd989iRSMNtZ7fHfp2HOJmTvDgzoR/MQGwMb/EPEu3xpB8d8FScRWyD4iykfrTodtqSQbE7
6M1Ax8w10vP05C/oD5EMf9gc5eBXqiOHVXZNO1X7wc0e+jEMD9Xi7ZN5Kc9xJF+LZk0NnNbBPFOP
ecWdt+48n0MoortWxr+ttmf98fMl6CkjYbDTxneGFHxgXpZbIWmi1D5zFCi7nGx7OORqa7ZWsXoJ
NypO1VHiRWNJx3LieY/CBQc9GKo5f1/fMBH7Al8WqT4+NrpVA7b+n433iQcdHask6wchJ/9anJZH
CFnNCgAggkVX235xTrHRoBKj+9T08t7vWfPKhQsCADELam4d7KJ1Ayo437SJTWsWjiSEnDja12by
IxY8rGPCd7OFebRqozlPsQRbnjvEXGGjRf+QR93XPPt8y240tqUd0YjjBJCgA5UNpBkMfl/KcV/j
0rQ2vdfD6Kw0RZcbx8eOoAJkVi95Evd7A8/jWYsOLgdH2xyJ61mPLdY78CND0GcoDICu3DlIhve9
8ThQPRNtynUa7Kw61yBGUPnu8qX4yokiAUjPyaZ/aGu3OCleDAfDDxqWYT1rxo9kDrdi1zNRIrGO
7mXFs2Gl4aGuDSQ7FhWDJ8HVNEWzoxWCwqDq2rMNfXdXu84PSkHeW98kRMowePYtSC1sRN+Xn5NJ
wlR/xPYJwcLT8yqZF7Si1j/p+01FvOvZrr1lX3BV6Fv254gkM766PzAC5Jcf2AkhFcrjbANuyjAk
clatm7OwTMYryDEFzY4zSOdoh4z03YQH0JrL3cRdfJrjV/A0+kar0g18ck44UxrjXVr33kHawymL
HeRfnnHT6YKWtOfkRDYWBHMydVguumU/1vR76pkIw/EnA7jspgshz3ZinuqG/A7WuD3g7ekyGH1B
myj9XRrRgei69I4OAoQhBEqbNGzo9BSMgtZp/qqMPpaj0d2kyn+R/NgcQUD7N5mnCsve/IWlOr1M
E0npWYJyiCCWQIBdzICDIH1GBrOIzN2trRz8T2i3C7+489yI+VlJhA3TNSIYE9DLYJskouYnG8f3
FW3AljRORGPmSitIR4twr6HaL9j49lo6EN2SXF/rpme6QBgpU3LwkwnAAfzKT0tPXC+9hcRj3v6E
vCkPhqj8zBxva6sWkQL4yOOasTkSSivk4DHLR63XVNDnpql4znISC4yr73mcXDLJ6MmLCjqhBvLz
bNfPRnhNMWUGk4mapO+KwB0HfbQd/btijt94qdiLDk8TfxZuzl0yes2D4dRfU/nkhSNi3UJe9BSj
U/bKDlKxec+nfCZGeBZhte8hMhQxzsQHRccs4txI92BTsQDPq586ip5jZ1XpLeE941snMFm9Bq9N
t62Ex+/6BGGxzwpVnDtTpgfEpgfdRO2mIV8RPWjSBG6Rbp23dqXIxnKGW1MTn1J5CgGT8WBxWg64
npAhwdIMBsTwkh/IcBXeUDdC+gdOORhdHUg6V0wOC9oUTXSN6vZQEa0VpCIJt63tkpr6kUgykFKE
W2Am0YVL7zVWNJlQMtCKBuLVD8WfTLR7PeqPpvTe+8T8bRriVJJHH3UZZWpI/AEzFkIyeD0VfXam
h1jfGFZv4MoHtqnu0rkGsdO0+nBC44Onh/BAe56KFRGEhrVELEAxwlYqv8B+PiNk/GLbXDpABS16
yaQzkVEt6a5F4b8Y9cXqQCc3Uhj7ESu5MuJ7TIx/KkW7q5yYRw1e/4FAKGCe7tCgwIrp5+kbUZZx
Kn80E8kVLRvTtqwYsLuclFHZAYPE9dPTPgJ2lcoXmQ8XwygCa3ReSRI+hg3YMRcFXNiIxyw0ThZ4
poDNMgw8YlRcC4t/aJyLBSkl2Y1mqQFzgFs66I4MF49ak2Pd0yiukTgr2/rdu+KnVzQfEaCLGiFr
Le2DcrsfYcgtxQ+mwaH+qJBCLJ2QO3RRtamGBmSgh9iyvwmigzIO94Kgafw7ognq6ZOZXrHrVgN2
3zR/PE7PB9MYH5TvnIqqTJ79kQN8OHuk5PjNS2LGCjqiOxyQShc7rG4ztxiQaneQoN3pbkw5KsQZ
5UXsps8xo5od1O4F7iShuOfIEXbQ1hAtEt08R1hemcrtikRiErfQqjsdNrYJsM5BA3ppkuxlcpZH
k6cS4CtIWAbG6b4MI+u6ePGLdMPxuGBxpq9RsiX10d8hc8xdrZ/mjC/RiQHYZv5dlTCriuGdaX+8
k+wKiVwf9fwHw9szUsUsQEHyNzaSnRvqR0JLmcrCLDRNWiCtYG4PdG7F27mMlqC40RybW5jOEr5q
WwhEYobbnccwu9lLHe5bm33BJobgLDtYfCqEUDSBdPXBxWKKSTdSJPBLiVdkLGHD31oOiVP9FTa0
FQ9j26aQkPDzlcZJhHLg0IRFoEEz1x3eHJOW+uCHLeokEEi2mD9Qo5JVaBydwXjTEdxJz77mbAF1
7bz1obOmDWxCN2PxaVij0GDuJou/oCETPczJbOkLHwWMZTCy54DGjOEplTn7SWEUu/UGH522vYU6
OypvuDS9uxuxs2wWkzfAEitC4oQVZBZQ+URDOFAhPJxULkzmSnCyxTxfF8qkoM1XUbnqNY0RD78z
fBD0AJQgiSyaS2K2d12LAIXM+B3P8Ioib34iHKhOIEMXh6DOJbNQJHH5gWUWSn/pUAAxWBXPqvm0
Q7Vn8MGKE2EibvJuX2uY1a6P88G6upwQgQEZ+a7z2yNqP8BYKTMZkiQPhf8Rx/UDRokbRQbg0/VC
j4ViGI6YhIHk1h+w9KVWcViS6B714Ewk1aeTGzG5HETXtrn5NqfdrqPyztIT1vZblTID6jEaiNHe
+RND7WL+0aaadmj8EKKaNwlcQ4UAOw66CdQ0Xi0BdBCkHqDv4zTSqdS+80Fa0dluhyO8hNApXqdR
Z4FLl2d/pz068DQaWvBK3EyZ3qZmIhkTpFVQluRz0if3LtmvsevRStX1WRa0bUThOZvQHG4IsEbM
pfFv0Gvpfg3PABssEILgWmY6r7qnrPXfGkNfsiaq95HO9M537mlkkbfg+luLOfKuanCa45F9i8sw
fyf9F0WTkyx7ruG+knN9zUeIEGW5vI755F8kQq9gqRykFeETMXkXLFohanfo4bR7MEi65XX0nIrt
LQ/aZfGulp1ZwYBJdWtnbJVuV9IUogO/JdceuaNqjW1rwMXIyH0NsBchFR6OuSH7faXoN5RCtJxo
YdR6sdshZYkUL4u295FSEKFo+2wsB6+Ospi4pJgylrqFmg5rcCSAXsp3bOLRNo7V42BYWNvnmt8h
Q0KVl9k7OHi+0RomDj05m5GjqxohwRQr+PB0ySffG4Opp6yveM834YEiV7x0IyAqbj5UdEZ5WGLa
l+i+N/lAOkcYVqjFFqgbclXwlCv3RD6WXEKqmOZEYNl4NEfzI+Z1RYiP6AjZ3x7eT37E2SzGyT5G
q28NRM6WP5N1wk3/ktR3h9WTek8mAHWABVMpn8WgBzAINdBTIusQwVZQBPvhBoUB2bBck8TowW40
TcZ7xxtWEAhmvalPprtmrlagajHuFv8TD9hykllziH3Poo/sX52+rGjEkO5NHUZkFLFH4aiuAA3c
nTSKSzYGsw7JWi1RNqr8oah9aKjZZYp5qfAdFHCkHVLEi5EcGgKdKme1DrjmBn17ScIDeBBm2Muz
iozLjCvoXcopP+jC5PlH1XcJLcXpPiJ5vmXvIk3AuZubjCKzz+P3seomPAJOfs4nFvulaOrTeJHA
TUBVquwiShgC8YJ54zvXEMT0gkJr4pAkDHsPDDZ8UbGzm/NpfvN9i7giLEpQKdgu0uodSd9nvszq
wYfU9zAQokyT/rEta/2uPXMKfNRuIJtAR5HbzaA9/fQp3N4ZBOWnxs/W9HH55OWxd3H4qzmCKaK8
cl3e42+ZLtnS/UbUSFyctN70XDwtmp8QWf1E5cePYMwf2M5YIkmcykODEOE2V9yRLYPLDVD2/BYV
HrVexAqRNnLizKPdN4joS6yK93Z9KSgiceLykHqyfDcJZBCSINrIuo/tU+g6Jhd4+hhrgqySsD5Q
2kZr9AHnTKN/XJABwpxO+pewbk/EbR+QQXOozpF/AJr/6eZOdfRjokv0+vP8xZBbcwYiMUkdBotU
zMEQ2H3/dXaZOCdhaPLklmq+nxQ9sXIJtB2e3KaTt5b5Fthi/oUI6KmQCdOEEHSYR8hCEbvj3WA8
JQjBf4ECSAIg3mcSIfNjxgaxi5Cib1wbV0ZM9iCGm+yjY+i0ooop6CcmK/Q0KZhbm+6x8VXpKdlq
df6+rUbW36vTcj9ENafDCqZ8YrBkxzxZCz9lGTH1l+CEKKZXa89APEsIAMiquZzDQvRyCFrL0+Ee
hxrnhVG8+GBpQrT696ObfzRowkkCgKAuBLHanR6Qi095d2DiL1L0n5n4rME6XpLBwwaGVHekT7yN
q2OWdgSmeK7aeRnHzswe/iLRGk+WwRTKx4hFvgOLdVUBPE7Te07R0QZzfwI1KD76U/csIf43cZrs
UonPxuyBoBYlfIyQ5VVHxqc58Tp4yzjfkPfDs64q84ZXhdFdPo3nwf9BuCYZU1Z0MKABH+LhLjGH
EmHGOF9c51db6uq+7tMLuwHkoJdeDd0+9ruL55tI4Oyi2S+jjeNtBKwBZYO8Kn1VCNLttG6ftYf0
C0RmOSpvR3uiebBWIfLASbbDKx+YSdadOjEn57CAO9fOw/CLFiPNtBVt11Q2oYGddZk7qB++WcMJ
JCTAnFX2GA3qpTQN70yd+BcVQXwnsCZvW1hle7fwuB8FN5cBvI6enRsq44JX+ZrOyd0k8CESNJLg
nsT54HbgoKhnOXibeXtkZEYh3xV/w7z66AG0BIgU400z8yquyu9tsoASjbK231jrgBS3yq2Tonuq
VP3W5ZQCA2OuS5GURwzESGT9ct7J9cWJwTI+D1KSoFSSBaS03qq4Lm8ZsrIH332kauZo307qPe4g
Lzl9DV1NWq/9zAavUHrO39deNy3zB7lDHNb+ihBgYTQqOUNaMTSbxRh3WaKB7O56dlvXbNMr7amR
nQMj3ALbXNTRkyxP3lQ4NB6Y4pLPCZ7BCo855oq1E1t6kfnTsCCjNFNY7SYOvz8NE2mQ5V5Ma3Be
5QpuFetBf8Uw5N5g3+IwJ0bAcM7cf9NLar420qCNrXmsLYvmCgNozQFGRCqoZw9LgaozGpZrie9y
1DHq30knz07v2gddCiyBU35OABh3efL7e6nNJF+ey2VtXBYn5ON3qdLzyUw4BjsT2fE9kQC+DQAK
LxfAmE6C5OX6+L2gdq1pG9g9nCxGRRAfBXIvwXy6j6z2UDAPZ5fOwq2wqHAGm3rfi8SzHdcBM6tX
UkfzPacjMyCrTpNywz3AtVvbH8ZfozL2Vha/WnOV0hWC/kIXGJKPgRG7bNnHB1v8NGxiEBAjdneV
QjIqS+gyren/hF7908mHg6GGH5xusmu99FBJoydbwT+zXTQabK+65bje64RjagEKqOLcuV24VOns
PjkmF53p0sjM29+B8VVHRJEJI9C2PcUEOuwq08RY7DybWD+1y8y2FcUldMB89YrhUBaV74ZfP5IZ
J+Gn8Br7uZ/eNWXXP6VZ8xqHXHQbkCdPauxtVQLg1AlfgMO2O7Ha+bCfYafo7y3JkMhG3cow/NRK
3JTNql/wwt9exog690zv3bWWc9sJ68WvfO8yjhzqhmYO/DWIWAOA3TSt/RatFPzJFg77+sRW2lWA
xnx4215OzAmIwxxfbdHck7Vo7Yqmb4/Q84YDcUYNZi/5gxxZEjh4DISe6Em3JTN72QQOeTpOiEy4
Zylj+afJmMvnNFmqJ/o4n2MKNpAtiSid0WrefTwqtETqIJVsCUna9UyACr2fp4rKJsQ5GOeXiE0C
XBAkLFdl14XgjjmZv7qcizQbuKCTdtwvYf0I2Hu8MJH87Xovcd4YP5fReW4ihyMpbOSoSsh+xm/5
jj4aKAEuq37E4jiW9gtcPnv7/ZkzixHZQ+FAQ+L7YIUagVZcbbTnCavCWzv9cMah+oHSc5/q5Z3M
L4UlAtqAY33Y6044NmRBp1bH802fgDv4TBzOiQEE9GzX8o72mMgLSzdpg9h1PCHeZhMyZDFnYlfh
1OaIE8o3/a9tvm2fi9i2qclYCtMpphnR38XYSt7tpHtALVQ+Ey6gb71aIvLrRn6hiOWIiJPxZlgZ
CsEhvP/+/ETGJiPWSh3bzr2RhPYsImBUg0Oap1UYV+3cpMGZRuCBOdYLRxbPNsz3YUJvrlDCYyUb
JthOJarepyhanktbV+8iY1lsI8nNYRrVe8nV5KqhQUXNtC9rYtM8PZgnd8m5M+IKWfnIti6K/j6x
4i8xQEBKUlU/ske9AUsJ3wxajLtZugg/ssh4I/NqP9PNBeEctgdztu8LqjE0SvWwt6sR/Iop9Fs2
zLhRW5ce1gJwlEfduMHUL0d//gWHAlKj41DJcyy1+Mvei1LQrxrdVxtFz5Wwm3or8jh5z9rqgzzA
W14SC0E/b3iWMSzI9YkaBQFVdJ4WHvYqf8uMv//6cFSLg23TW61B4cuME3YfZvHBav13N4kULXu/
u5toSxEWG6p3ZccZiaN5f8u6MXySTfKAjiLNWmjoJVXubA+ASsGaBjw+Aw0SHf/M43nLFNt5n3T3
lbfgFEQkHpNIgpex0uGxhR2HKPjOR03yVomGGZcRozXC+PecpMszeep31YHKsnryNGzdOuew21nD
c8+w+cDtMgWUefu2pAdSTku0KTIO/wip/Lf+Z1ar9jUawR7X3L9E3aAdqVPC0eaJTTjxGOGgar0b
lye01tHjFDPPbKIlvTNz8T5GFROHlgFMajEF9JuYimNgbcbqPbbog2lL/WiyYecxBccXNHKFUyRn
s5oVEmmPwYPDlOT7zdQxsvp3H/v+33/+4/vz/vnYP+/+x499/0f8Pz/o+91/97F/vtV//GnfX/b/
f96/+87/8WPf3+qfn/bPt///P/bPb/D9Fd+f/H8+hlOI1mGv/QMGXpjBuphZllPjrCQNDSPxR/jX
JWDoqJyu9JpGdgW8/KL3x2te2xEmkvWfpAWu/1wgaWOewmoTF0e9fsn/+pz/9c/v/4pqzJtuaMrd
99fV0vVZtA8QqP2LsLAcz+TU0ZL1Of0aFqpJM34dpEkDZu1+MIIjNbGMME2Pc3n9/him+vL6/S45
ANGph7fR0XxEzyii+eoNVPZ6EuGOlqi+alX/hfw97y2rC/eTP316jpoDng+9nWu3utBb3gDjobUf
mX+Sqa2gvS10ZiSt1dggpWQO7bt5Cn9KIIQImJZrjTbfGV0eUOM0uvOC+4lyLZodts30rRvVZ4ew
lf5Jm96ADppHGPNPAC1hEM4EUA9N/BFav5taYKBeMwlNJzZJ4b70gA0C2PYZm7Pa6UG3eDIGRNnV
zgZOfC7XH871UniFVmEBRRcnERWA/AkwKeYBSsouyLsoWEK5oBViX2cmKHZU0u8km3PQ9PFROR22
SNAhVmOAjd+SxbPsQLnYpPINF1lrvcvD8PVYk8mzCwH20ENqDtPS3+yEbqzUyVdX2b9CuvhF8zlo
7A/0k+xz0zcok5wIIk1688kSRzEOEqttKSncoTj2qXhjORRXrxHY8mODc9/yNacjtUXSEc7T1hy4
w/Ng1cVWRd4X0qtdamvSE1zalfbgBC5ziowCsWFUSityOVqo64faQnuzRjtyjdSAdZPpJA32EeKn
VzYBmOsJP4jhbJNePbiWfUGT1u7KrE8R1KErHOsI2Q8dPM3om0kqiJ7RaJ4rqEXb0KdD6yTqxglw
RLXqHsYJ44Jw40MsQEvnkftCOCrlhYU2iGEpnV0KwbUHgcKnaf/iMr7L9RwdV3KtFPoJkAmYBpLE
OSfFd9oFvdp4ya+8IaNiQqIefN+1AMzBdQsUQ1VYIBMG1rB3yuGDmwtptuKLJAN+0TcTL14K0cij
MCthqjmLQ1su0wotM7LOMG2tfditwCF+w5vJqZ1qhxfYWWmeVkc6AzapFcrO4ZJoDlT7OF+xCdtu
Qlb16ETXRI47i9lz4NFso1LAT8hnP9M9QW3DpIf/1AmThOywpNGHHxogOCZyqrI1YDuexUoshRrR
uedkfYI9BqXbOllpLCtNPi0vwo/8IC3oM0cxD+z33w+YlGLj+/28XzW9Ew09CC2dwrTkRb8wn/Ga
25BHWxP4KTSJZwPkrWm7f5oGKbnATt9pGOQQYnjiFi4l1YQT6IaeW99g4WZTtc9zCxJi9I9ZLb9w
C6pgNOPkxA1x6mp6PitKvrXozFl2T7rZoO915Z+ILcAC0yEM9HPRsfQRm0Upc7B4MhSDnkDFtnVt
y5wHyS41DVXRMUBbX3Tkzld+NWsPtf6vp6b+inWk2TgQBfYTrRSkVPmusJcfUdUk0G6riyMIwqSb
aAWUD0HuwSfiaF6zSq7TO/cn7b7nCvM5rUWuB3GgamsReyLtUTBhzdi5F8aE7LJM0fupc+gDzkic
QDq0CU4hdHi/ENdWR1sYV7ohZt217NWrXlLrpwaMYIA34EJvc2d7xYAyLtVkHagJ0kMajLX/PC3o
CcOFwYsiyuJ7if9e9meprMCAxkkF1YLbGcCVXSQLTkQhE6SR6aCbz9KrrZIHWPkeZQ1u02HgXrAQ
OpLIaCFzbs4emRTUZjBdQiPKrmkRPvU1E3DOjPBM6/kiAaQd6XO9TXlzl3Pa3inrv+g6r95YmSiL
/iIkoIivnbPbObwgRzIUqQi/fhb9jXSlkeal5fb1deiGqjrn7L32lz0myApsegm9jo4O8m27iazk
ZRwx18VRvDUdbuzJI0KTnsGaYHJq9bIkpZmQ1lEaC/xKsGuHWVT0gUgZpEHNKgui5RX2azP3t9K9
1bXH27Z4e0gLMauZgv82TdeZFOgAtsZ/X3H7yJXjd2nEn1bJnWwyfTwFI0Zc+LAkdM9PiS4ITreP
Mq/3T2QqOFtU4c++1ebMmq1gCb32rg/sdx3e8M4edqZLnGOcKDxZJS+dB0xi29V49bjZ7WdNH7/q
HmzV6GrfUeSt88S6C6r0MdTAA5ksmngLFl7l61xD8SM6MJ9fhNUsYSYRW2zEeujt7IzLubate2+I
XqYmYlJEmgiJpDyMOkZyTUeJOvCNUswQbemsMPb1nFN1YNVVssThOK0tswf4nBCWKrRXN29/6Eg9
S6NfMxcOwWbDV/fS5dSpv3mIRcx2+erZKOFcx91M/fiVzxSQuhbOuqpW7LXhAlUNh4t0DrEsBhoT
OdtYLK524oK8N82DOW840lKUpgl8CvjxG8Om12ig0/bpTAVhG687L1+Q2fAXYXxHTo5Rl4zUeqPQ
sadx8cSMGkO7Jpu11Qby1JYD8CegxrqZOadxfsiRZC6UnSfryezIfvDycBP4H+CNixWjaI0SDxjz
3Gp1KI6XhhGqU9VBsXMINYiDjGFmW6Unx53SU67JZO9k4lAN7ZlcDAAOyPi5wxqCDkhp3Qyxqrgy
z2NR/1aze/T2XTrQ0530n25PLMRg5E742Cmn4ZI0bD9u7cMr8B9lCtTBIV3CZZArk6g5xaOoT7NL
/qQGWxxsB5rL/DqbYzLS1tfxVBEW4pI7vdCdAIhCKvcV3dMpCuU6NzTIft8T9vGj8nV5qpG0MLcy
VlpM40rO91VvWE9GA6HE8uNj5qLdpGgYc4ZsNTqxE6lioE9MVgDVm0/VNKzG0g5R9nDC0Kf53U+S
ag16aFr44/CQTKG1NkUJW49ffm7gtmV8uj25PXRN2sKb1rCEYoPb5XV8r7IGFsbgu8ukQRZyW50V
05BKB0Vnuim7tfYasbJjet/xWxLeOr+u2Mfm1Qrgtca7fdu8xl4jcU8ri5OVug06twxTUS2fYm+C
Bpv71T50iSbxectrx59WNKLIRR+jQ5WIjjh0HkxyPLB767uK+RLeqJoNiMML9pmful5mOeI7+l8z
8RgWmZ9Yn1HnzxFZkvbWHJ1Ol5tqHwVm+KiIcSFjCqXCMPn7AU3+aRhgwxhIERjJkz499emhi05p
PzKVG6neKNDwu6JAs+yPKCZOSdN/HdPaokOgnrVZ/Tg691em8adGtWcTrPYSsstKzhCmLId8hVKv
S3EphOWd5WhyG8XtTzQn8ZXM9jwvXP53/vdHwivTDJaJHuQPuTnQMLP5QwheiTGdbeWkveT8wNO/
Bx+Ww8nk7LktWHlErCBCJCgbyyDloNB25VoLMmefuxZuenmWsXYY045OMR5fTAQAZxLtuRk0Dm1B
dRga21rnU/9Q5zF6OOmdyOkjkIHbUkuyVdVs07ZLDohl56yruxwj9I6dWT9186FK5S8JEtVlBuGE
ooEN/3Z1x67HMQVj9A5B7QkADZP47EfqeIohfHikuDDssz7t3s62ZghfyCdrw4+nVYiydonQgQO5
HeyZUxggDf2f2zd15lXl9tFtZ//3udtT06SUSF3nv68d5nvs9hX//sP/+f9yvjzLjRmRS+Yb2VsB
FXlbRXMwkh4bb1WhvxIjnd97KqvuJ+m83D5ttZa+kRZoiNvT0cvucSOWCKxSeSXT+Of2abz2gDk4
y23Bd9Q7z+fVa+cJaOg0/QVdO0ZhgSHRzkV/uf3Dv39tveMQNtb59qUwLqh5OOTZu8iIPv59Fekp
6UFa7iUeS/My4v1ctlpNA35+agwt9iuPDLkiCYxLldfFhfzS2xPwI+bl9tHtQcNClaCaXET+uGWm
lrCB+2iDC3Exu/F/HzoG5zsnQmODzXOqVXu5fcHtgc6MuDTAJFdVAkakaLHmRJYH5UC5zgWPwzMB
tW9JSHaQ/6kwgB3itDhqEs2ZnZrPvo4DRK+tc25T7eAgfflXw9+aD+j5ONK2IDYdSrdF1aJ0LmIM
GjHoQ7N1myMmfWa0OYC6dv72mG/qQ2egi/3vI9EhhJxSBsrzv7rMg6D/bIrsgbjncaHV0l95jT4c
bg89m9hSOEAz/cr3D7MSgTpZ37ZYmpiJc7qaEJ+FRXxCRAliTkQN3aHbY2qir20jtzqQy7tOAfrt
6vnZ7VNewbirQ6mttY69isSHmP0QpquIc9MRIyOLvfd785kD9CkyEODmVY4Tbf7o9lCLJj0MPcjP
aS87WsKFrKdVN4tQyYQldqGkR4nahO0jNAf3AIxpApCrXlRj/1I1RhiMi18Sh5BP95HifGp1h5Q2
+Do2zbfbp2hPeTjIeXNyVBTbLDTLw9DlLil6YCduT0looEoWOcgfXDxiMc7NpzlUahe2w9YeW2y2
CIObTtariP4eYjsgChVnDTYVsFKRw3OO5uWBxQG/PW9EXZIZlyp79f82cabKecuZmK+HWR9sdhWJ
ibdrJCzts63VTJHArawJIJxvKp0rpIv3sfFHBYjIySW5tVZjxs+dHXiEbcpD7LlfpimGdV5UTNXn
1+O/V8B5li3g01BM2Ybh17OSUI5uD64WDFsIPzgc8Z/lhNzNvsrn2xtwexhTVM9prr8EdrS34QAj
Q66pb6OKC2/XTPbZGbJkh6Q1LXna3WccAhGJitdwUC+gUJvN7dXkwF8ebi82NM9hYZeZh1zaCNax
Zm9HX7wBAc/IVsUSwiVsi23ZBCztHY7+uTH4rzNWdVkFBsR4DRz/LyvpKlo+muwaCMXB49wxCLoz
Qxj8GGn+dPvRTKCtfapt//s95safXmfNtITq3u1yZFj/p1fWtDS06Z4DjjLK6Kj/tOYwzWL6DoyE
LTaOpp2mMu42CfzO3DL26ezN4TgKXCuKX5nEl4fbp9r5I1DBUhNPIsOGEqT2O8QUtINpUpA7wapw
Wws63C347+Y/1CcsDq8qPABuWaAaerj0oY1S2TEYiT1Ik30I9D8YjOIy4qu/CKPFOT3l7tqsY6R3
lX0GiBIjlcIvqv20gv47USBYpBIT6X8idwJi8h+1Jx6f9uTWTviW6O0zyZjuJ2b835TgJlokHMQx
crJzmCOIrglOYNJSQ5GsshiH8VKU67mwIqjGO5FOZ17SgQP+OJcU3FcEigMtM4Lkfx9UO35lTMIh
JUFB7RsPnNhIJKnQiJwaAzJVYYwE4xAdI52X3MqC957+xSLWWwLF9ffG75w9esZtlATxjkhKuGOq
7SlxWV4PISeZRRNQCTAWRjutYazp/micMJIJ5kbFE+5bh/t7AtQxAnZmHrlglVwAtFn2HKx3hom7
n570Z0ke9M4dZ9v8AN5jgqIZ5C0WkHKssPfUNW0qnFpZ3G1JN+v3Y1BfJW/BpsMxs3R1QDt+OCHZ
nvyDCT/f6GPt6Nt+gVcAwFIpCGaKU+LNA2h3nC8PNVCLPZU//3feMGafbiD5JkF2TprM2FoIYy+1
660cWzMvUep2F9aMTW8ZoD9VBwwOccSjBMlHR0OSXYi2iunDhO0TBbn3l+VoZVT+3YQKSk8iqEcl
21dOCu0YANpGuprSArR1RlgfuUKgyZF2KBjKWlIdxJyF3AU/FiPxNZIgB2NJc9RE423RYkaHIX3r
c/SYQaTD5WsHjv2N/Ay9YctE9L7VIQNxeHpFQzhsRwv0RzH4A2vuGZx1wvS4u9O9LyxaIsPvTxQr
mBc6Z6sYmjnZ4/q6w9e3MuYIUUZL2z7+oJ5ByC2qYs3dgssNPJ5sIKMQVr5qrfpNETcJw6E0sB2a
zC0xtWQTs4bODXr20k3fcGcNhryrbX1LXXeneWKJ4GNujgxcnmP0R5LeSqrqA2AeKyLzzn6KNpbe
WihWZXjyZu6Sg9HYdKN9Qa6lDAsfWVBSL5pcQwFPZkoSJ0e6jqylUfeA6zJm9A9AvcBNbHXigL9p
3GRg1XKNgs2yxzvgzTFQJnGSzYCsKfdf3Nroj5rv7DOSgxahgvlR+cjKHdtK1j2WFkmWcFq54glh
0Bst7fu0coxt6E7VUghYfqFFvCqR12XlqVnuwk2hAWEkDlZhZykPo2a9sAUgNs9ooE4aBJCcEwUN
Ag4P3VWYubZ2kFQHRu4fpSoOymdC3KfesW6ix47uKnUzEr8w1Y5pyvJA+TGeldtBjtFwergd0UcC
TMSmi/1dY9b3bYseTSPuU/XGPkLHAFs3PBT1TODKxm6n+9GRyVBzSFPYTJp1yQgaYnJVqc8y9D+F
sIqrJKKsTRrkU3l39BtBhF7hhGcX+cTKQI6Kl9K9CyT2Cq9qf2v4MGSQBR4UOJT3Ks+ijdHEH2oi
khL1VnFK00juWkkHdCCPSOn535RKlwamSbN6/jWITA6i7zhh/4Cak69hJwC3k+FzBRUCUSOZwlOI
HqRMtVUuFMmKMQhbbnNJ3SqAcw2oXmbq0RZQeb7sg0oC6Q0IVnNQ/Bao6fYpyhX+iI1BgcpfXO0o
oy45Y8pt4hfeYVT4Z3M3Q0QK3viIGSAQxYlaM9rZpfExGiyRcHrDld7oz02jjJ2Xk4GbTXC+qHA3
MKRsj829UBwzC8+j6Ctp3sC2cfJYxyVRyKWn7J1onIe+67/slIS7zgTUltPZGGWyCxV87BQ1GzrZ
oiH99lJ1Vk/MlBOco7uWl90ptHsXwDM3LVIhBB60YoZs0zDyUD2NNNVt+OedRVmNonrS8e95zTZJ
ooNnYWbz+i+vBEXBfMGfbcGHih7rosU9gTo3xVeYV8s8qM4a8VKgWjri8/z+NYf2bsDpQS1kQKI1
c0BiTn9XcyvesUulwvIZQfDbNUVaEEZtDZt0wN3hxdq7rTvjbjSIjIlgL+DgilYGw+wF35MFb+aB
k2sMGLBODLLDOF7n9dZnfran8ceo3ujgwHT4nWN/Ztn0O82gh2bgXtqSbLhy8F4j2wZGGw0HJFOo
AtyJARTsMsnhydWEWqR9xkDUJu8vGNz7LJYPo+O9oOGuBzQBwNtLxl4kEwfIxKdELYYK3TQ2xRcM
COc2mSv/a19RRNH8ffHD4hMJDil9MwmT1riPg3yeX3859Uz5olGM6u3DaonG03AX89pC7+0Fr0sb
V1AMK38LZLw653q+U7rYFJ2NUK/IKgwvM0ZK6GehoidNv6sdzK8ihf08hkAHJvTerGwA/KgreAeJ
Y0BPD762bSQEZhSz4KQZelVIgK4BuN+094uLyvsN7fiBlX7Sl535EmJGYffufiL01rQzBmbh+AKr
6Tvuwbi6U/usTU50Iar1TFn6pgWMjxwhcNMaJgmLHC3MEAqvT0Y3Jn9M33SlAYVykMsFwJ0oHJeW
1j3rLeTdADhKplk/dLGuvW8iHykgJHRyGWRWdyxA7r+2aPLCzD+Tvdi/9obz1FavEYq0JVFXOVa1
EoVAs2aMne1CE6peYCE9Rp1ZgCdBXM0ABktl4Zzl0Ccbr6j3hhBnuiGk2Xoob8nBOptefyhz50ef
HExGoP1Qpqhdp9Rdhfajb/4msyW+rE3JGE5PzSww6QdKDuloJ6Bk3wgji/0Qdwfgli+WU7265XBX
7cfefspDj9uCGDaM7iZ6qRw7T9z9Om6YH0LP+6MVGnbNG1s4EiAXfXgeEeJdGfd9n1xdLmrigLrP
BJDiQiZq1TnpHWWAi+arRSOrV9UGlOddVeuQkuFtIOzWGFahy5fKxF+mnX1tPFj0RC3RDAurHrI1
ZuTUia55Ja5BhngNq0sHuQHju3FMef1jPUrXuKkeEcThxlBcjuLRqAzj7NYe9Eg3HndtyAxUgnzu
RvNNWXq+NDG1KYodwJhqG0jnLu7lJ0a+p4ArkHbMcBgS7a/yj3On7jikYgtdda3SF3ekvsWcebLc
w1D4u2r4q/v0TlDiLtx2+Gq0cuugTxhJsO9aC9zRiGNaSkhhba7hF8cIBW8QmTHo7K74jXPu0M6Z
ZRNftJq6rLumjGetvv3xa7dc0Z4lzBj9YOtXEMFt4igb2dzfHvT2WllGsk5IWo7MxNrVhdjHEV2o
Ea/zbmgj/8HRxQMaepKN9cBcKYpDesEX9PL2CXnyluCCBOeXfpyCejqR1P2btBMiKSYejccVwMIJ
E9RJvsaCXU0Xdn10CqocTLgEb5Q20COPCVtd0V81Ca8U2PDgFNIvK6sXLrjkReD/jj2A0gm9sAnh
8nKwAyynQOYi5g+LwZ0DLi3trUB7CB1HT1BFsr3Upm2CJtflWmC3XRqBvmp7f1i7bfbK1LFfO270
GgHMU9a7I+IeEKpr3Am3tYEnNgSI1I3c8u7RGHDgbyJcRSMrACTWK9dVO+bzwXNtuevOgckX9O4P
6xkJVgb4E6hrSMwAkBEtPEJLkM4yDofHOmJCWrZWsFKDSK9VE3p7F7+zTng0RsNoF/o+Cb6hz9Go
AN1DKpRctMw1V7aBcySLkEm0tnli1gvuaj7vQMfS1xGwAKIEwjrZSidMlnlr0cSdVgZwKdos5Jik
LX//LJH0tC46OuZz59vGwQ+FAHZWn60I50KvYrWG/nzq+vHqB7iaOWp6Sx3ySMHYe6MmoAsT9sPK
mQgB6Gjhpkn6CGErqf2HwNyPjYATE+AgbHzXXlUVynSm4cpBgclRYdWG3FIAHzUj22vhvOMZMOcJ
MdlWefib68O49Dy3g+KNJNMQLGPNjKssoi/NwlvuNvRvY06kEA3THXQ/AiTuJvJJ+lbn4EIMXYZB
7eA58tPBTI3wkEvIPTECZdbYld9uZeKJdxsA0Zafo/B0kYiBOG57bGWe8WsLxixGR8yGpCGwSKXv
7kn/oUzJ1bXqPklJ5BzvcZAGTgn/7K2zjYl8sfmeBIWMcMPnmj6Qk3XntIgo8hwH3Luy7H1R4n8e
2E0WjFrucys9QIh4RX1uMR3knFL3Fn8vOMlQqx6c1AOIltF3Dsu9MRtm+d8g5wO0i1RXtUv6YQ/S
EcEZFGMoazsMMmuNjnVRMSA269MQNOmdova3JCnBHUc7yeHAScjOpiFInytrTsCzJG999yfAJsEI
fk+igHJm9BhzF/VKG0I0ibUebpWevHgAJ9dhdt9lzg+pWClvIvVXxYRa0ieC4oFJdFLmvgbtTfoa
AHWi0jbgHn8ry3/suqnfBEHKoWKD2Z5hFIKDFWqWU1uAPWsTZ9kia9m4DZrduqVbEDtwq4d6Twaa
Wg7MuoAw8gdP4Std/9nvHr5jK0gYezXPoz6ccpvYOU92WEqzioPTeKB58RAVMMriyV1bHcP7VH1b
VfxkGMOrCBuiFaJlb81JfoW2Dl50iqUO53bR4fvxLJjg8bgxsi+YaIeA7u564pgGwQOdfjzHqGfo
t9l69C8scx9NLHdu80VFZJ8DPNnJmP5OBpuq7COE4PphKHumHRy3yE7ZRAbuGRcZu+0hIsdQssmD
4i/sY7jssVMvg5ELis4JU5iKn4+BiQhzUMg9DZ/wQrbpg+8mxsEIOYYVDKXgvfziFryEYXYRRXTC
F0UGpClAyWqvoKRxB0zhLk8Zcjm2zb7YveYp8IEKER12KW8DW+8xJ0N7BUCHLkxG37qgs2zEB2nU
TJV7Rr+zSLrI2q1veUgGUly8tln7yxJUG9tGsaeyFlr6SoEDCSubw5/5dqN87SOTCjBjo9LDmdug
nqsaQUISfWU9vyIOvqeWlbpP3JehR1qtp+D3HYSgpBRtx5qceuxW+RKitKA8FDn2umGWDkKookFt
UGASjTSbZ6vS23nZuRqqZzuCAJEbwzavmy0L/nU0y24D1/XEsdxdDLbPSYjZoNvbHz686h4HEpIe
pt/J+GU7FYG0Q7PbxW1xR0IpRFrTvyQZqEwZR+9W2G91W/3izvqTcfwey3oXaYO2UNlVUc+LCQOE
LQsQQ1bwWfrRSAIZKoI05lie0Gfjdp2MDzJq/sZxbNgdYRip0YKYZ25k4LJBVz9CI1iW9jaUtyw4
ePafRaNhYeuc8+drwGLD1Wd23Oi3azTx344q4Q6O4i3rcWKrCXlZlqljHMlqZXKYt4pox4AZ/2gw
4UvO83VnJcxMwWs2Lktt5yBWgWm7iHkV5GSt7AkZwqiH50FWP72IwYZASskyc4tebJ1a7WPmyHFF
pRN6FgitsftkW3q2W5S7PYczvBXaHCzSDRytdfGD1uc5yoMNEVf8b8vjYEHdlDDNBp/MK6tr9iVa
Vw7uGQ+n1NJ122c9z39QclEltvnLiPfBbJpoQcjNU+MT5wzaDa11wr4+FETUiS75nelS/jRYlCGd
PIlALkb6MLVeQfqqmR1GcAdCH3yLl3CpQSL6Yk/ejGHb7EfbbDe6lNsiRqdi4aYPOwOgW4njAMQA
Cvq0RrzeIjb30mbaeQZWtCEB6yZmfK5qaihgR9FZGEjQzy6UMUQHh4sVFULN0qX6bVhHe6dLaCzi
Vbm3nIMmtOk7SIY3zU4JQW20veP0zQs05TmfyW+Is5+rMZAyetvOV6i3TF2t2Yk+IsE37/RNZQbg
rXQRbmxZkZf3VrryRKzHAQU10gLhUekMGqKa4NzTA1+jwduPaqRe8b3XpEK4XOJEbUSLTMv8i+z4
eXKsMxIfhtCg8BwzJviDaruLxuex7n6mJH8uOEXMa+2XtLlghKqO2mRcXNKlQJNtPMeaQWFq5ZUV
VGXhXrJkQgfn1NRArklmvWCwr+SXQSVZzpTScHg1mLduOBh5XOGgdXAF2RXihdBHfeR3G7OluUwe
98GmyAGOb3MWM95jM58j6qO/Vp5FlWgbo682XU4rm/1z4QzpZkq92fje0VIzUQh15qoHObNyjOje
cvGUDAP7vqn2PcMfugQ+Tnmn5B7UHg3xm6dNuuwkkDIiiRHdUy4wECdOVNO/kfY8DBZcfH3ESAn1
wvGyTz+ra4J/yWfTmVh2fTSghkyeh7FMd5Zv30MX8tbSEcQzdAaOGnDfxWYqq4wIDUDtPVI4ehD6
TrmVWEfI6tKEtl8XbKc8PFUZ0UEl8SK9Hl9AynEReVAQWZZBP3dcZXY1C6WK96F2CMIhQKz0YjwH
pRuvILOJJbyTYBWK+DL1Bl0B0hlHU//xfMEfUXovVQUIg0q/2gWZ9k08FvQrjXek7qvvvHL4sxGq
Ki17bySUuyT8ZoDGmpAQDBPUOI/AjIDq+lM5fbVifAEjuzIzKu+kMOi+5MWzMfdSjJnsCdh+d57K
8lXkBm6F+L1SLhiBRFvTliHee0APY3gfecadjTbtqtfuk8kk1rZ/oKbww9GsQVG6EkvdARVhNfDK
7eTQJ2c/Q2pvFrQeQRyGNfEzrlvvWgu0bwpZkXFqk7S4avLxGMtmryITGr3L0Vvj/LEI8uhJDBBD
CVZ7oFVIC4qzTTK4NvEKNXnj+SHTaWpqCf3K0ZqPKNHCrBx9IWsJliUITnaG4YgAC/Z3i75t5KMQ
6Tk5T462RDx2rGR2GbCRXhzcM3CZHs0+/KiZumz6ygfdX9wZEVNtGEGocx1ukFR9pYyrl0CNTDIw
rjr+CS0A1Q5fjMbKXdmgp+gDWLS+B8kDSlQTKX87dhV0TB1wI7ETrdvNSBuiHMry3MY0eWq1NXJ8
/VOG5s0kTSukXKBJ/VCP1VbzWXTK4i3QrfCQoOKK51wE+lxXhL1f9jHXTYI34+ELNNYvvTEShb+w
aNVrUu5oOiuN0IDEfUBudeiRjy5qWT7TIQAA4Z47NsIK5sAW3w0DN208+UptAmHoa+fZD9tXtAsv
jQZDVXAwKMlUIphO/7IBv19Ene5y/OkyWI0wCHtU/htVI6Zwcazbif7Sbloj6JY9mbBEicHxY99d
NG307JJtEOl6fIg4Yaf6qm55IXvzDslSvMqL5GhefB2gWqXh5CzyS6yQK1ProjmqpiManXVIj3+b
RKhCmafj3r7mWtJse2V+6IFYt2FNap2E5qnHzndhB4yn/R9dotxy7RK+buk8QhQMGAztMlU+NbHz
USZezBEKV2qUUwCgJfzK3TNNmDOYh/hTIvpTIlnBE0GZqsaNq7EqeXQ4ZnJpVxcp9Md+3BPg8kgb
kpaGlf66TEJoAmhibUXv4UR+URebFHFxcKLLMdLPTINzgOyuddsjI9/Zd+zCcG3LF1HSyC0SDr+D
y3lEUCRb0fTT07nMCXARXrixBBZbuoIHcCg2KEpAD45XWsT1KBS4jcV5oQBm01BlLPxO5FDk6dOZ
mL64elnXw8giJ3Mleu83xbdl6+ohlGNJo8/46xPtYvo4smVJ2mn5a1Yu4E5bO7X+7A0Ed67ZCcyP
IXoMbc5avT+9KmJjaqt4AjvQrIiSz4/SsOHnCvA6nRHC08TG7WWvadg9DFoByrvwHxi73jnIOZYw
D5I1oI3fsqERPA0FR1GP0J3RnZOAsrXvQIjHyK+PQbfuXXoAro6FM6mw/cQ9PflXmCkvjQJ6g7f4
wiar8OkTe9QpcqTrcddLGF6SQM1dWPnXzrA/MLXE5zxovt1h+msC79FyhzsPdWI9vSRmqzhiqfs4
5sZA2XJoYvr5VWMeDe0wSPsEiu/Lajjh29xGnf/W0W3iFEXdO9OSVWcsFG8L88T9yKSdIzQHwbjl
fJWvueN2nt2S4d5zitApbiIPzvIEOs/25dpr27uGYCblPoUkXi5bYv4sSSOmQLi06p32N6uTlA2n
eagH71qHhMy1soWfbW0h2yAPNIrHvHR3gNNNQ+ANYq80q5CeBLDAwAHQZpQYAglSwgB2qVy6CENq
fRAeuixCt8DTKtj2zeJ+TFW4avQHci7qyX0lEvZrStWV/fwc4vFdk1MDsU6pfdrJM/gj9zkg8tag
x++b4wVI9WumJfam6lFrQRk8mfbRan+7YWJ3BfWbzdBWS58dfUQaNobY+p0Jlk1UTyopP4GDY2dQ
8ly5AScGY9m1puSFuwfKx+AyuBugti6satpqDagfCLUT8hNQJCkCBGrWF6HX9zb6gYoULjmwwmMA
DJeKdRxqs1oJNK0EUtB9MCrrLhkJiGTG0mx0A76ozNIeBa3ceoGuAdbyz7IgoEUHNREX5IMMBDZI
htaEX79Wytl45OTRGyakRKNpUrRqlfg4mwP9ry+rBPcloyJzfCwD9Z50qXWyMib1GVNyofEyZiy8
QY26znFhI5nIXSGL+yy68bJ1BUcGmytZ6+WfGxl0j62VRnzkOrdTd9XWqwwpFNIm46uWGic7KZeC
HGXNRLnW6Ee7D/MFMypPyFeGwGphWT2bVdPeBQ0Zhn3+YYh0V3nVgwTY7fpcWl1mA58GVWlgZUda
xA1uw7bTXK5joz8EE2lP3r1r2hJqTT/RkP3kLKJtc45LtkfERWhz+3TRcOyd5olRFt6JSTAmtp0H
rzHOCRoHqnptWoe+eC/WEbRSiPzmgvjhrQ+3BnaCQ4poaxxSBUHbVc8Qy5JtSQNv4bO4e86TNYL/
V1c/7VgP8xQFLLmRPcqBsb0CojAWKGQCeq/QvmmjbiwaODReJSm0mr/H+snGFMIfDMNmlwQCjhYB
ThCiDJaZlFwrjSRDZrj+UdX6Fek5F9TQmJsgzO0RXieJTclotsx0YlRd84NjEPkQus240cfMQ09a
wP4KuDWhbHneCilsB7QwBCafIg6gRa3xHvQrdqVNyEl5adcFg6uGsL2Wt0FrxnVmp0fOOUxdBAnz
5Joxm/IwqA+xqK5tFfwRlOivKMSq5QieEZV0hM3hAb/WTA7ziaWJkcl6/jfvyE/VNtWO4XcIdoKh
rt80h9GqhgV6HZh3ORUOSZG4fmhLgnHuj5iKsjUjFRu5JJnUplrFASdWJVG/ds2jLWgqahPQ9Si9
EmuFIUQhKqyCmGQyxtOZVR1VATU28ppf3gNYgglekc5usZSw7ndu+wMaY6Pl4qoKTpMMEd1L36qj
6YBTDVVO5Ff+3k8UoKSCacRxdoBnLBpXdhR/a0VfLEPsxXAdHsZueDM9k+gRcp4DpCk4YdZeIz04
9Y+8dPdWg5wR8xJfXqfvYlT6MdTinW8+InXoF20wXBixjQu1aa0QMo0AxS04M+oVPbw26SEHywcO
IdWinZxrSV3QWiQLY9Da6EEMIL0CQEddZnNC7Q7cTfW2nbhdSSX3qxcm5f6OEF/aMZt6aq4OLDkz
n3a+rcgeQ3y1CJzZ/TYWDOzIRc4L6xzQbzaNUdzZmXkHv2oZsz+uKljPiI5KiNkAvUr1DqaZF5ey
vlD5FtTUH6qLpzRlGu95sPi80YCSR1Ar9TeugjKknd1gwRSO2LCRE2xuihWtPYFr0/1kYl6Di0Aw
RggnUDCAGTa6Ej0NAecHb40kVyBP6q9yLH5Jw5BLwu8e7VFXeJMxzE1N52/NtnwqdRx80rPnwQjj
1oTcbcMfj1UYVCu9IyglhWpkR+qRGNGcpYOqXgZlukls/84h5jPS3HVtMAXq4vrZrKNv2wuHla4I
SS4K2EK9/TaZtQdxDaJHZLwVlnWfT1oCgUrs0tQ/aQlGjkHvEhqU5dZupLV1mypYcSuq6CVuUNmR
+PBnsaoMMn9TWUBkJJ3A4mpH56nJXv0I+RrZdWy+KAak+sUZ+61FchND7JFEVCaN/mGg+lqi9SMK
z5ZPSUQA8xBQv9xS0pg1GBqz7NQA+cK2JBnmVewjDNFy9nNQYG7w1/eU5n1E/d1hNoqD8YuTB01M
lyWh9DK0ZRkXdMs4jte92acJLH6HzkmiwMAPzJD92iyv+tqXBKaFffkW2unn7K9YCRikLRyFpUsF
vWbfcte0VilVkiGjCJ4YDcODcoP8f6g7r+XKjTVLv4qirgdqmEwk0NE6F9sbbppNzxsEi2TBe4+n
nw911OeUUatmIuZmQgqFqri54ROZ/7/WtzZmT/XOsFn9goW883IqcUDN97Hq9aXR7lXwFnHbQIEo
VxgYWtzqxEPyBKIp8ksU7fiCm8J7sciUQyawVliVrobnnsCpMa/k1mF0QnwRw0jyXLSz5KQRBaUu
0+wGXQgUYCd6NqHLoAKqiakMSdyUtn2I09a7sC2Gip7CdGHXBLCY4wb87hk0jihASNeo61ahelNK
d5c6yl1tMPO9QvIG87aKtzaDdRX1tyWhplVtXGnJSOPFuYmQ7awDqZHVqOPdc2T8Po+nGO4VSSs0
vFNXXZkxwqK+2Ft6UfNGZ7qPSyhhPQKlMySQgiAYFts0vtgyQdBG724LIlCXvgNuStnQijq8baI4
pWTAcr0eoczlaO4rHT2cPyzwTVnrkorVti3LN0N3TySEUC5yeV5zz7ofm2APfUWSDdKc67q9IYLZ
j/EoZcp0twgMX+jnrlDwhnupw5Yi4L2RXX9dpKxHFL1hOhoEP2QlDg1t+mIUVMl11vprE4duOjbL
3uaJjKLuprJI5muMcOWx5F452riWiqlZoIpdrw0vAv0f1C9ufa5vZYX2JkDw5Cnm1GnRWQcFPoWX
HiSshqnTFqAvSCKaYqwSicx1/OlYJ/D0Aq93ueNRThQV8NIu2bqjXtAvpL81kEm47Fl3I0wpC5aq
5YYUm3CXFkrgIuOtnQvfpNlUrYVHEUBYhdi4lpWibYsuWzqKC93VkS7Ug3mZt/oRmPmVBxswrIiR
KgEgUxb0+b8OzNgUkPU0dQx2Hauq2q+eWkGQDUnocDrr6EpFwc6Y81gy9xXQcnUR+8A6Y0lQm98m
p8DdRxUdVPjvybGa3DujQYU1sqCJ4+RLJz2KtSbSFdHda357KhJlrCov+IIyNl5ESAWi+iokLWsq
3GzJvS8XTodYAgA/nESP8OzB32H40tZZMzyVpfnFNWyG2CZbBiPI4zJ4plpsE7REIrx4YUJFlYjo
ygq5UTKUx6xpd9rY7CsTGFql3UZl463sKr5MiBZDxLQmT32LUZXynPnae/4d/OdHX/lPXuZ9ZOJV
R5Uaa/1HaKFmGv2TLiWGhSI4piCPEtO4zP3w1PUeTUQEv0mLlM0IpbgsC/eKohHKGSIhmiwZ11Hs
UFiwNawaHo2HaTCZ6uEeadNcLuC/d3N4O1OFtgoerZkDNpa3CFAfsTUq7ojmLe7pTvUOJLU0bO8I
ZMN+ro3PNEPuC8+aLggpeNO3neAUlkyDLvUxeNKL6J2jRdo++fqm8bh1K3KnN8KU7ybPB11GzqQC
mZmmBKjoY+PgH8sf04nWddtexI3TX379j+HLD3SS/cbUyoIFdbbLLLVJuBkRWIfeUUPuVQNDWlI2
ksvUBQl7bZQRaN9YD9cku1DYAi68tLQK5he46lOcIAYDxnprkqFeG9fOGB8YAGdd07SvCh7JtATn
qGv7oUy1TVrq72Fgv5aa2V6KtljFmn3fGXjbbQH3JlKk9eQ3DiKAo2loT5WNkrTt9XRjW1i/iJT5
TAM7XocuS7HRfR7TgluFyNDACpvlMPXPeGeAwsXiS2XkIARFQgWBXeoG1q1JGkPw1/NLV2X3Eun1
QXb7EhbNyaqR4WpayYf1s0V9bgVTBFQvTt3loKz3WBuJogt9cE8NrcPSA8ppFoCIPv32H//4r/94
G/7T/8iv8wS/UFb/47/481teEHXmU2z//o//uMtT/v36O//6zA8fOYVvVV7nX5q//dT2I798TT/q
Hz80782/vpmt/7l3q9fm9bs/8CyGzXjTflTj+aOmlvV1LziO+ZP/pz/87ePrt9yNxccfn97QiDTz
t+EwzD79+aP9+x+fTNP5eqL+eZ7m7//zh/MB/PHp7jUK6Vo1rz//0sdr3fzxScnfDWm5tgGvwBa6
bcpPv/Uf809s9bslDIsXvWkZQkjL+PRblldN8McnYfyuCxOvtFKmadjKVZ9+o9c3/8iyf7eVSX/Z
dJR0lS3tT/998N9dxH9f1N8oJl/nYdbU7M2n34p/Xur52DTTEEqwX5bF37+9nsPM50PG/9L8MEhB
7NpbK7Nem7nRkyJMMoYDuWRvcSWevzknf272282Y8/f91XbM77cTlYEVSQn0QlKhuPbxOB9V44z3
+Oc7nyAxYT8lGO1T9L5TEOPMjkHSpjoxaaXfO5vA00lNw4dogHJO/C2r8OEO4WS56WU1vEZF2V4W
lWhPhJ6aWya54xWXAkaCB9tz+ffHwHfNe/tXR8GF+vZsVUHqlA5XeItv9EMUjl4faZdRYhwrM9sT
M4+v3cCUMW66ccI3qgiiQQdqo4+T6rokDjldhEnZPlaWnyEtF5Re3tI00opt4UTUPLwA8/gyVDTx
LlU20p8dIZRndE1djUR0O3LMC9fUg8upo5zOaKBwlg45Zu61De95QzAMAmo4tMFVn3c26xkz1K+p
pwVLvUySj0Ln1heiKai7hDanv8GtUNa0STa1I1F31L2bXGlyZNCRqvY13KHO+NLiFZp4Yw9qZJ6I
QReGQl2eTAaSdI3Q0L0m6kEcB8drfWwt03DbVH34MGJ2oFkOvW+hB4Z8SJ1uDuBqnAhNqErah5Fu
xG3UtD4IBkIR6GtpIwxAt0vUSyBzg75g7T5nlH2RdJu1ujOqSJzcpEsvpiEhdcZRpaAlNMTeIprI
5XaDClF27WRwjCffH64rl7obfbnKI67EQ5eFHWuITohatVWdTRUKSdO/zGuXvBEwSqgpIFlSG+5N
MJdV+IpTuN4kIasjsJrlBd+vqS2WDv+z1eiEwXV6o01XUdoglbVySz4ntNl3DfJjenkFyhVYiXvH
MJNjhhvw5GMWfWhEmHwh2zkgNtbEY2JlMnzrodrjJR2n8TovchNxbuzXcFHLvpthG9FLaQ/OZ6iI
zo1D8XVja3Z+ZWdODv5SgEqjsggmbqpEf6wjozoVeUkCVCQtYlh1X1xEPf+nFXZzSnxdvBCnbUSL
hhLum4kY7sbmxCJu12oJl9ANAIyk1nOHAf7OqunYTgBXoWUO8gr2p6BKg3R1Nbna8ESVOcQfp9kX
0q6sNxkFqAK9rvQ3uRs5B6x+EEZapAQIkWpIQ9zl+6GAmOFUMrnyc1hHuRelR6fS4dw6dbBxdJ98
aRs+A1FfKUHugX3SPW4P+mIt9DJcBM7ZgAR5VGXAFG/EbKsxFQC7KNFVE6NSXhdab7xV/licU59K
6IVRoxRf9TIkLySif2tctIEjboyJkgsiHYRntxVsMW+L850ijN1kGmgAvzkC0JcX9H7MpdPTHeiT
wbvg1+3PiV9py4a6Co14vSeBazS0hYMegKoO6uMX+nmEGgVV+qxTXIAlEpTFWxUOqoDOn1S3XSn8
vQlOYqfVs4bJHD3/qhWtIGOy5+SVijK/FqCzT12+09Ate2k4cZ9iLolIhxgiNayE5mTvbtuO15pS
7k4JMIo51ZR7GDLGzsyc6qkhGRxvuBdvGdXTK4jCE0qSzDopFzIJmTd0TzEiGDxACeVIyilFeYQW
I1d05KJNSj1lXUbINQc3h0HNnOzFTCv7pukFzp9x6sILo7fjNcWV/H3Uy+GSilD74Gtm946iC6lT
ZLQPgxMPL74RRi9EaRZ7ngzmpW7u7XXbMW6pICJv1qjk0kUZSDAqSyIMB4qV8YoKRoCCpKL3zlJ1
gKWSlE952FjbgIs361SrpygvMmKWOvepo2g219FbtLJD7kc7SmbD2jByyjRDR9zhYjLteOcgOn1w
8d5S1PK8YonUZyIDh9nuDhlMvqsUd9ukWsQi2Kq0dRA0yVZChL4PiXsomEmn4V0uygx/AsDbhMy6
YrrQet+2KdaOAwjqkZLkInUHgkwbDGknKpBgR7wJzdhQhc22TWdaSqpkWuHzm8Kz7wnK1RnhNRo8
B3+R2CDLAbBd6JCZWBOlaXpBh8pdpV6llsLVMK1bFDHvMIg1WNNT66rQHHffNvTrLKKc72BWl5t8
cJO7giGbQm2IPSbwHBLwIvGB0FDfKn2SayCO8Fe6ytlmaVI/Tw7YSCA/+XYss+FttmidYxLbqR6Y
Pi9wYeZPNqlo16QWwTT16/DoVhYDbuUErOzlgI4YL14DyVxGzFVTOgu15j/karC2VTfqexJnqpc4
DHHx6UOU7SwiD7kUZdbokOMqlGE8ujTKat39HA629arorNzWoq+fuqy3dulYjliqa9ejIGm54iIg
fPoLDMbyaCW2hHtsF3svK0LULDkdXepT/jOZHy2uTlveuZSHN2nHMAsKJXH2fTOHpCN7ajaOEuoI
kwYJhFYP0U2gVL0NkONd6VOQHntCBA+yx0qGYVp45xpTggt4FuVaM/exeG2Y2gJCaQAx18h5hdJK
2VIJzrZJEnYHI3YpyYToLTxc6pp120ZTvslsnVvKm7rLPM/TZJWnAd4BjapPYIrpg3kj8GObe02V
M2unENJ4TBtatHFUpI991aVPJjFHDAyaWBFXNLFHooG6n0XDc1Qx3i0EbONkm/eKwF/DCuzZOZ/0
DwkW1WNlzli6zFEDTvUYYO+YB8g2KTWk0gYxE5WkC7lTvMtMz/881Hb3wEoeeu7gjXvilr0liK8C
x2nmfJhFj7gGkczW7mdbPoSrV8pn7VJz/fozzAdcaEUxXESaBvPS6CxMWVUYndExeKifWc+FehdD
xalDeVJTFm+9loJmEBbZG7n3VMt9lG7HDMg/lh+S+SKWemxQJxdaZhyiBdN8FeoFVNBBEWQlzPKt
ibzxyYII8Hkk63iN6CGc+dsoFWiQnG3fIUk0MTHnOAovJba5bGlwSsCLxMCWi3yOg4BLu2u1Vp3p
Da+7FrtmZXSkAWWjCyB+MHZ232aXkWjba6mpHGxYW+5JKnbPwo6J58276inrjHFTqwpvtKl0RIIo
3kNENtcNrL8HG2sQvm8H2bNXkf+N3MME98TqEFavMoy32B/dFxD00zbzCGfAhN1eZH5p7SgwGSbR
OVUD2RJzXpF0MSmYVhUQYG0k7qXdeO1LK2odEskICiis5kpjUQ4wbccBLaB0N+hU0QOTuZqiOi2d
HrkmABPihIV309FawsLhI7UvkgLMO8Keo/iK/u2LUuzqMcagxxrDexIOjyOecfE6zpZpBLHW1uyV
vS+bcDqYgpRn4KfhLsHigtyvMptHQ1IZXtBHjR+IkquewYrk54ok0kUzBwuOQScuvWrEU9z2iveo
bdrLuDHdC/Lm5gIM7OhXBwVjvOkoVh9wv2fuKaCFALTEn5m2qTTElWjSofiSVo79WZhO/TgxehF6
msXpkhge+YybPXuNy8DBjpYAifcbrX4tkLQ9KYuKQqCN4MJdt2VS3w4XRiEFrabUAlAzdONK2n1w
NwhoIFpcR8QlIe80jK5+5h0Ur7n5CcAL83hpj+harQYrtpMRG26HoGdI8o5WEm32jdFYOg+v7gIG
dcyimxWa+UuCMg7YEsUWTZA8FBUjjAI78q5aLjm1CC0ukNGU4qmL4NrTEKZUr0XTHW5wOqwTcbhK
i+C30XPYFSV+TCpUhO86rgFIjnQe7zX1oUQvJ1OEb2YMu4F3Zr100mk6azx4lJYGu5ELodXNpcp7
CEdaWkWXtW7o+T5xHAIKgJIN93ZakJ5Zm10HC8DS+/tBplQjKF8nl0Vb+ngWjc6/VF5SvNGART8i
gcOcsY/Ic+4ZVJwLy7SfU+St9/pUDevSUd5roWW8Vey6mg6pp5wnPZwrnLxqdZQYYYaIrPMdZrJ4
u/am7MUmkz32MlfjMY4oYTbrQQTpq8IsXK46WNzxhjS59oK6ab5vjCi/q5KEtPuOEPoq7Bmfpa/1
h7ok5G0Y3PJWab3m0eAOQfdoEtbv2N2wKKID7LpoGS2DmxCRARSAImnNJ6ANWF01NZCnw+LBR4Ec
mjunNOht5dLZ43gEUGJUCpP9aDoSxeakaHX1wH6xc4EOXzXgd6JFbuTFlde5uKO9xmHK12OJIM0o
0RwI5VYar8x4RMyFBN5Fk0eiyIiZfYB6w0UMYziEHYThouoQeWl4K8JVDiKd/nLjCdwyWOhItXfD
c1q2+s5A93hvhklzN0ZxdNCY8d5JAmUOUxI3EIi6EguBZSfYl6YC5Th4c2ZgBjRRnfZbHyNcMCuL
BCvEtevGaBH4NHH3qqLeuQg1csYJF7UvYxmUR6aHKHcxmrSnSVrqAM3M3EprGJ8C3RK7zvbpuMkg
RX3uNBdhIazHvsztG6WlhDI07ugd3Ia2+lJn2bWyApHv7BQf2LKlxEjeuGkdyfgKjY2F8vc2IyB8
IzXKBb6DHDzHBwxVM/PXqaXUs9JFuS/biMaopiLzZrIJ4+27ABOHFBbhUGQdrKbG6E9ZYnqnEssT
SkxiscmxrLVbD4cUXYVANzl3DZxsN/aylwbbfXpJxyhKThWLUAI2MlUdaFZGWzX4+MFQa9oUzjuJ
ciAkpwrHuOG3N5Txk/KUBU6JmZxZoE0JPmrbBasX9zNw4UJDTIMUrMXGJ+nTUjPX4565m4BNidye
MMWASR9FWfTUbRAn93pFQw99KPpPg3fTfZeb4Q6sFfVdh2jImyCRc+cnME5dUEksotgYn7ziM4va
eytz0w/UcXpO+wISM4JCpS8xdFs31LbFl9qnPIULGrMxCzckeOTxdgjTjCsw92olZWW9c0/QdIxD
a9wro8ifGWC16wm3MkovYBnXbjF1N62PJ0ekHSqnsDHVF1Aq9WVtEwZoIZVa1qXyr3KkQitDhgl8
G5vSbA7Qs8WNRyGBZfI9ma1yM+gQo7cpIL3H1LcxGZR6wRKdZWksqGT7/hl3kHFjRHF4A20X3IRM
8GQtotoz7MUA4OC5tLBU0zYfbYuuXoAJykfYw5qR+Xa1MORYv1SpV9AxVySb8JuQSheqapynilXQ
tRGRu7MuhS0ZB72BklXMuX3mUcCnE05VjftSm+EP42SW0c6ksLC2xRRfpcI/5nGYbsK2Rg429l3B
xIS4D8uznA0vPybaciJAq8it/oU2AVGASRQcu6nxmRMVLYVghyrOc1pq4X3Qkeaco72iXVikqHvw
anWAw0I13c+ck1sqRrADUBQfp1LziA0dImAIEm2nkcTalZNWxi7RJueemVV/Qx4ILlwaQXq91BwZ
naN69rhUkA2qJZ5ofe4SaSSDmoFKnw2GalgeSUrZnVgSx0rkIwsPfBR+GhJYmuZW/VhrVF+p0CiD
Aa3yielMUNwIzQPUX4mBYMAww7yWT4F3zqNoDmVGl5wgjy8SOkZOku8xwuCUDhKxiwof4CxcrCuf
zPADi2L/TZeOuOINOBIi4FnDJmdgTfa2r7tbvSiDz8gg5luD2mu9LlhiDlhiZjAUEonxOs76+OQn
qsMYYOpgddP2bJuKihHFfeyGDuEiS+49dhaxTnM5phgsm1jxItB41vYsdPIzmXfTiukE9xuGnNme
51wwaICxRprxQDc1WU1TqNYQ/OoT+KTaQN/Rty6WPtJQRqqGrGPjDsoqFRYusddcEQ/on9El0yIW
rjpIv2YOFUyzrr5O/PiyyMNw1xa++9FbTQtIITNy7DQmIxDDpv7SUL5YT5ZGcq2PjaTAYrahG2td
oIpo3h2dVTrvei8iE7RQ7kti4MxWNYWIyDa1Lbx//05ptgWG0eQfemHoCGkBuq8JYi61KVvpF/O7
oEDoVqoOowpB2dEmGRMXGTNcOQyXgoz3Q1WmRP2yFh4OGBIBQupAFxEHCTNpmWWVxA1NNLyZ7FQd
22CuLgm5HJRaszRztz3yVXs5OBA1MCG18sFwS+s1RpZ+23TNXC3NM14iGDpyyOo5Xa05PONRODNQ
14kKh9a855+Ivy6ucoRIeBfSukNxxMMOfAFhhrtwVKij5MQNRCzA2N3ReSKUV6/Ny2kYxKpjDYVs
CwN2p6mG50TIDZmtxEYqNn1VlbJ5GR1g61EwEA5F9lD4BABGbgRRwa+8+0com9QMgpCFVU7f68m2
XOOeAGMVUBt91ooGEijebyQiZrtvxzDBKIg/gawPVnbAPRcCTutJ5cqER6ElJDkkSZp/gYuHOI5n
BkGdWbrVyK2hgTxkX6YL3a7ncdKxtStUR94B84l7SY4yorGk7o3TRNPRWaKtGR7tMG+dHeue6a5M
jAagbpve17J0kKVq2nqoE+/c+zLdlYmbrPywacKFTIg9nxwXP47bhnd1HiJCsGmN40/VN3mltaRk
KAgrIhtoIYd6iZiCFYm2HYwKbXafmtUK5LxGLLpmk9Q+ZOTxQtlH3OUEPi6VgVtjfokaNu8jT3G6
yWhungDbpTAOEtdF6hUg+UirHgZXM3m8aDh12l4g2d671EwP49hZ26nCoW7WBglUgz4Uy1RlxWPU
TvoOzk3NaJOF5d6rJFNKiDqHJqqK3chE9lijoEAK2YTvsuG1HSZmuc1dfXgXqvX2zMGS96as4rvE
UNbtpMboFqJ0eh8kfnI0u3E8y2kSG4Np2qFWhfXuV77xREZHAEtC93EVK7/ttlKDGL0YZQQNSkCH
7LMUUtGISXw5JLNncSwTeecQXb9izZ+9BZg6V52faWeO0zq65Hzd2z3lzFoE9a6dHOqi3WiKU610
a50gnywXNLLxHBHUxtgUGNVbyGCb4o0qU2QxJnZUQGEMPJCoo81ggkBaS69KyKTp3A8o5e0hUXl+
B4IguShIsTm5WR9x34eEbwufOVfiCUwGOEqWYTRgqPJJWjPtXiFkFwN1vpLYC4IKa+Y3lWrqy9CP
1OdcucXJV6rgRcNrHZ26uTHJSTpiNCt8zghxhukAKjhEHHlMNQkCLCyN66yxstVkjeZBhYXzZtAF
RQYb+ua1PSD1NIsoteZ4jwqIs2fiEtPSN33oCthWWb0SUTncMAHtGLwS0kyDOYyOZemqLVxrG2aT
Dj+z6awNwH0woUHsO0d7iHDGKRXjJAgVsoJgYq1jhNhVSrdIQSR13sHgXnhIRrzQtTu4B5UY/aXb
h/ZWkvl+p0PdvRrSztjI1i1me1hbPcmpbJ+cBtksb1yyiHFDoTy0GFiVZQyrTCb2GZR0gFAyGy6a
yokvwjqSZ4RV/WpScbZv8ZosvSaYHtLGzHfNgCXNMRqdbK5wYLbSOI2+zKahJ09N0vHrDMdzlri3
h0dHz7JwTT3MZLwr7Xs90/o3Fukd2kQN2MPCseZMU6NKoZ3llXIuSQ9CPF1ShUGionX1y9D6zObz
qAoRHuig3yUtLW+B304w7elSB/ok06qwSEnxwff2yoyWQpzPmuHJoplG3wq8BimBXvlcW0l9mKoy
AYpZ5nzSsi7qLFB3mDWL+0I6wRFtcHwd9TqWcwqa6bkIUY9pQ6GTx9LZ8rGs5p5944+BPJrQDyiB
FPRwNhRf9TNCEigOtukAX/jaI/x/3ST//6j9bRi0jNEJ/A/t731dvX4k3/bLv/7CP1vflvzdtl1M
elIXlGO/Nrj/2fq2xO8mnWvHdQiik5Y07H+1vi3rd9PVpQkG3lL0yv9se5vu74K/pjohDEdIxqv/
m7a3+K6Rq0y2bOnSNQ2W6kJJ+UNburNdLOgpuL9YJ8futaHC9c1Z+HXD++ctzHvwTYM990Sg2zlG
PFC4a7FES7keT4gOXxCEhMvnZuncRtMyvUt2wYnM9Lvk3rlUq7/fie+b+z/vAyf5230QHYLGoeAo
ixWLwxNrg9X4i+M03J/PpDC5VKbpcq0tF7HEt9sIZJSqAlv1Eoz9stv0B9oRe2MXbPytf5Jrql5L
MGjraA1D8heH9xcX8btNz7v2zSmmlUlmI5q35RgFSyt/r9O7vz9/BrfbN/3+rydQmMIwXMFtYiPV
+H4LcsiVH+tcp/FAcW9Vbr1rsTe244ZXy6LYAvdfR79UGfxim/NRf3NUtM7jCgQrbo1lvBhW/pp2
4+JNLJ55E6y8X2zNmm+Bfysa/jxCG2mKrqRCBjLrNr7ZWocaeEg03BMr+N3Ll3ZdLk78C853aa6j
1eduSTrpsthNa0y0W4xRSybki9cDAdfLL+3RWdvrdvHw96f9L8869QNh82oTSp9v62/2SWiR8iLH
HZdYVxcRyY95Rp0uPf/9Vv76yP+9lR9uXBEDi/2KnkqwNlg1OF2SN7jSYv/32zHnseTnU+zYDsV9
aaH0+/5wKjfQQxhb9OMX+frB2T6JpbEoF0REL7R1uuwW1/SX92BNDrc3v7qb/vpU/ve2DV3/ftt+
EsneVZxKgsth09g+cI7Xvz8+4++Pz9B/eEgcv80AKHF8OP+28zhn7fw1poV1eecvx90vtjbv8f98
Ng193ptvbo66oTBdtrPdZxsuPtKlsaWitqh3xS8Gl7+8bJbQ8YAZLH6U+8PgGZGblNgtp65dP3X7
YLUHxLnNt+6awPUF8tdFuNJ4HkleX1aLfvGLB/OvxjZLCBNIp0mXx/7hptFr2fYWCn7Egw9G/Tpp
v7j757f49+fRhXelXGljI5bS/fEh88aojxAvDFy1YdXtm3cdsiQF4yftQaNfc6FtnQU15iVQzl9c
QvOnY0NRrbNVBGy6VBzk95ewpPirpYNNt2+RL6bVS0T7i0TMt/Ry2ij+ylwOi8U1iXDJpjUX9hPz
2/XyVy+uX+7FjyOfckv85OwF0PQ1Nagv2hu4CWNTPzzpS3dhLM5n62A/Fa/em/1kHWiAL4P139/M
5k838w9n4oexPlRaCZmMfWjXxZ4yfp6t08t+rRYuA8TeX7y1K3xAnbYGWr8xF++/2PxPT+68ecoL
aA+F4+jyh83TuKWXAwmLF423rfbNhbd1tgTwvLiLK0BuS1IrD9E5OEdn44u2DTfJL27yn5+xH3bg
h7ucQhp0Og0gT7vM9t3e25JDvjU2MHnv7EOxSZfusl4RcUEZoCU5YNFgS/rVK/DnGcwPO/HDgz4U
g1/KiLNQrZxtsVdPBhnx65dxbS/vWCOvAEfUm1quqVL/cuM/jc+uKQEPOExrbSSi9g+vOlM11Llo
xi8r6v5EU9TvLtDVJZKX5BdPHVqwH554pZu2oThYRhULLvwP24oQRCHmYFWsuZZDJastoAkarDdd
ZC2LsdDzW6Me85cI58o9lUEVAUYnhmDdKqQDmwHXXXMggyKQVIo62WIdwBcSEWxjb5Vb8whXNUvF
Qk3PrTE8aBoOgEU6xfT/MooA1dpvzXwAa1BU9L56bO3sg4PrxlT2cwSNTttMkzEUxIVPcbmPqBIJ
8FN5QhGgStZislhtW5OVncJ29O7JU3E3+C7Mox0qwbu0n0KxtPy+f/HagJu2j91DWnjRLW0fxRp0
qMjv0wOHgHWBKjGlAZsY7cI0ZyNALcGGYU7swnMTdvZnjOzwyaHDmubJbGvri5rcDFcPuBTjs86K
R0OtWBPnXtU1KX80X7s9zVF/2umUQROybl3gWZ2HmXdhmMHcIlIsnpd9BZcau5KuGzvV1mmEUXnu
AkKXq1d50MYUVazktsBX9lJZWnFdN5m7R0EQ7qgpW2vab+UBhEF35nezRTkUxo6uL8RdVsF4JOz6
dVBmSysR5iuV2hzHu+W6dUN6QjPwbTgscW3M1UbPqeN3t/Dwsdh9GUPzrrwP1eoDGBk/pegtY5KU
Jym5jEMciZnqm85RSFi9b7u8jWHUifsYagl0kNTdC8ADBLP1ePsiLYXrRdWTfAZnjeI6vas6+sWz
j+5LqjpFkSNMfDJDCKkk05eYF9Oxow1e40OFNnEZmfkLUSM8cgWclsbGjGMojAMqABw3YH9JJHgx
T9mn0POAF+fAy/Qek49JyhK+bQA8gQuSLWn75xpsKjLJ+JQEKXGQctySyZCsMp8ealhRvtTbdJ06
1Kb8EKad6MRwVY/6Nk2yTRsBB4omvgmLA11vFFoNFlJTo3rVQWYtl7TnsmMZdVBIU8TdNrF0Y38u
vbG8xkxMtEPt4RK0quo+iWo7pEgENjNSTbNPXMdf54ZT3XeeBE6H9hdfMd3hmijWhddLKssaejhU
FuGGko2+zxFJoSLK7H2OBQe6XwFfoMfHb4/UJJ0E3DFQYB7YsMbY3nT5Ost7wI8z5M9zvBKxnoQO
2ZicMSLr95ZIeMJac7xRg0M0Xqpp25a25Inkz3pdVtBymzQ1QK64DfEz0XQTJwYZHZk5rQr8nou+
xqra1SVhR0SsHrzWKddCNTz2HeVFyLoWnrkaH5AOnfXeazuuC2CL7pYCTHYz6V5xbGw6BSRHU8Zu
0vEyj4wOekNd39D2InDaKYPkCraL32Hv15EOlEnGdxBOv+jqQt+2jUSoMGQZeJLQ0I8e2V73jZXP
3Fq/+XB49Ohc+x5MJEll66Kr0eD5foVpf4jd3VB63b6IBgcAotKe6rgwzzAr51tbCy7zsk/QLSOO
gZZh10CbNZS9keT2FUXTujifMW2qQZutrEm3deZmDOspALyjCsV75osEDHLBNA5WafzGgAYSCr9h
twqMRm7SXIwb0y4VuJ0qcJdoXKz7kF70xrIbQNwo365D4TMN0ezLFDHJvvIb71GvHODvWgLFwOk/
BujroOEkHX7bgfxA4pqSH7r7mlPFVeKYYI1qXGthNTEFPDz22ZkM77FGHoL8dAicB5bRVBTHXdpd
eaoCYXPZ9vvRH1cEqy6iHh4C/kULxuKbMdDPzET+v8k7r904knRbv8p5gRQiI13kbXlLsli0ukmQ
FJne+3z6/aXUmN1qzPRggAPsYy5a6AZbYqmYFfGbtb6loQbUd2KAZnVjq73wvsLitctvR+OtraOL
4cvbyQ5xVo+QHSwb49TXZINgCKOe0zDcwOfsDUwtI6D9MdwJezx50alD9j51ACs5DwHh8pBlZAjV
9lfSbiwPJadePAEl+RJyuAuS0+ReK28fmQfUAInY6Pk2Hrco2gZ7m2gwA1amOE8twXFLzdvpXCuy
2kwlkHIruuAeQMvfzRuFkkUD2SS0McMacXq8rketubjNhgl/4D9YpZaCLY10HvGeEBKg6T6HAMbM
eu2V8+I2wzmIrrCvYHyhLQ6ALHKSANIeytcuMlmjzON0CCh+N9wUqXYZMrI+WlhxEcLV5m3KG0Sf
x8Tck0K7LPp4r/L82Dq7qt8yeHdK+MT+J8CQwHwD2oxeR56Vz9621Hdm8Ykh+jZua/6e8E/qSiwG
gwShmC24Yv0oBY9tIxLETl8cqEsPmZfA56yMezQBy7o4k9aRjl/Miu6MLLxNhltfK3bAGba58ZGB
JVy69sTZ1lZLM+TpzylV/WObDMsufqMZg9LMpB+8nTCvZUwCoUks1b5u7k3QMNNtDQZebie1a2fZ
i7lX7rsCtB47l1Q8N8n32ECqS3jxHFuTvQ3NR2Sz5VA3Qe/eA/1bdxBmHNih6BYPIbRYfHfp0VJN
zIWhjiCGV47+VhUBf6EbzflAaMIV/yLwWzj+e9M9lfaP1NZ2yRxoQYVC7BykR8BirKFEi/nlflLI
NHBlBynwguIBZ9Qq67q1ND9EvJd1twW/vWYF6HU3uv+KA0ujllDqs5tvUJ/kXIgsbBmvPZ8jsU4C
c1e2Z4ymOpE8GKXOQZu/Uvgtyup70EmEqPImKcpnF/IodCpECKDLy/7OkfWqb/yb1G72XndE9lIM
65ogJ7V0m7Q4xEFrgvKJznZc4/q6yAD1ssJgUtyr6kH1L6q+ivDRZ/42+0ITgBOgqcYQ+H4cLL2+
vQmjU4JbeXrqq10YfRbpR1qB78WpKeGclncM3pchS1cbP0CQQ22ub7vxNkENJU0WPEl/RW+8afz8
XA/VYwxPvCqDs9tU+bq27EPSV+ekNkM8seZVByzqDNV5GJP7YqofgYjeuJ7+aIKV5oFRmHnEXVb0
L5bZnfzGuun7djMVymUJayKYooq1YVGDjrfLvFiGjfMCeT24y+tiJlxGF/a4aydID4OtnpsSbhh5
meEkN5EO+j/INgl7E9MwKV9KCM4qjndRqW7R9j2HFVadVqeSbKbPxNCf/FblJzD/OPzqbLhosWpY
E0bsQzPRKP/JqaICWdiok8Y9lWAkSyLYwfkL7ZK6OqcwKzqDYx1xU86Jpvsb/jNchgk46kLK2USL
6s4eJeGvtfS2oWvnu0g3ir1L4Ro+5m0Bn7eqvGdPbyEOk9MJMQyqQnp0LEFCLraAd49cU3RY3kQB
rYcJAJquBtsPJ71ApVKNYC40dNBvkV5KNqcAEsjOZDarGQszN/JprZcuLtsIpJAJuX1sp9uqGo3n
cmzTB2D2kM463yOtJbR91BbYkoFkGBMmFUcvIbEY3MY7iONV+GR3XiW8RerZvVuyLi8bG2czzQdQ
3AkvK3jZ5iGUrbUt9KamQEYNHv9qHP8/XrMY+s+G7V8vWq7N/zq/UY3+ZjP843f92rYAP/vmMi01
HNYj0kEAzyTu17oFccZsQjRYxkCWtun3mXb8YTXU1TddWrrhSoPiV4DS/cfOhS+xiDEMdLCGgo0v
1H+yc/m912WGZluOwu/Iv83NrvhLs68La3DmuIxVw9WP/mzFlh9g5e3fDzWM3xcSf3wbZSPWMB2b
6d1ftwIFxqUe28xKbxxuabSR08UntFHX8cJBeijsZNMhQmrybKtCZttBS0TtbmqQKiccGhoaSdYJ
7TWg/YDpmncfUwQXId7ETY/ggYxf8gMsf23DBCtQ44/lJUB7S+D02ternTQ0zj5nCWQfIYbYKQQm
wrT/zejkn7yZSjcFOlHLFA4sqd9naFrlxMM4QhKhiVv0uHpoALzh8+/fS2n8PiX8+WYy/mRTZpi4
VGEL/f5tfN0LCCK1eDNlmK66WQ08iW5bVKLbYcuOwmJRJTD0MBI9lYP1XrYA4EsT+KAxsxDv2/Fe
eVCQUmfZQPi3P9v8K0JextrW6FKGWxgA51uRk8jnR4EePAg3MoetXtlrlwatqLxj27xPwKnAa3hI
+0PzfeovjW1uWtfYD7y7PWzLRiL1mxlFRJ/69sz04acdyxUGlEUY09aE6aH25I0QTBMnmDHFR4eq
lPQYmqd2ifpApugOPWc5tj3NzZVwvQW98oIZxxJnD0JjxnOuvfIqfZvGe2K2l41c2pANBKY9M/zC
e0rNASENRKyRtuStWGstvZQjMQ2I8DpZ73utoYtJ1lngLjRqFlt8UpEvswbktZEcpjhdoWpZKBPQ
5Ig5Sa5EeunR+TCdoEBZxehxaofznfE3yJFV1z5OdPZCy7a1+1mDBqxaCTPA2ES+v2FGg/KYrjdc
lCXZyd0ZU4k9aLB1SX6OmosRFEerSdf6BZv62qi9tduRjMiLzXSxKojca/jZdAEQ8EhuDWR4fcm7
7aRrTGiXwmwQ+Wib3k02mVscc/kZRy0RRKAqtPepU8fOnwAV1+uumxYEsmkIBvSoWuRptrbHJ/We
0wcRjTFG1c6IQo6DBI6V2Keg2eyhPAfhywQGzqm+O/yA9cnG+WOsgcvUzGtQ4R5KPuCSWjYjLdxW
FGX+kaRlIAr3xoC2Ii5nb+je1Pp7LxiP6GAos5tlZEAQ6LFgtR8hD0pet/wcvqP9WMRMg0L1HLcX
S8eGwbcfbchvjKVgj+lmtWGhTQ1gUHXUy0k8WgMKrEkifc1eshyrZW5v6hK35QQ+f2bAQziB7bdw
AI65IT5KADUw/tZRWu9DD7X+lrdjP/xUiZ071EdZN1GZ+6peJiTkSIL9FK64tasPx9bTrMXff7r/
6RHC/t0ypBC2Kf46/U3hdZKrDDCLIqYOvwoOx9xp/s1B9ZdFwx9HiKMEZlckgbbzl/UQqXM6RARO
KlH7axleaUiidKMw/SqTbKF+Dv54CVFyNuDbGg0tPtJf6hHTfYj6NSDQf/OC/sn9oJgV/eP1/GX7
0JUhapiM+yEez0Ovlj0TKfcI8Ad3w0yUATjf/jpH/3eXK//voRNsrqV/XdKs6/6Ngib8s3pEzr/l
D/WI/KYbbKjRjjgCVck8uP9DPSK+Oa4JoYcNmakkYt1/VDOatL7xf9oWw+75brQVe90/JCSaBLhA
neVi1UfzYWCe+o/qmZ+333/vIpWuJP84ChwDq11ELn8pNbCMTokWC21R14zPip8plz0QByYr0TOB
uw05objsFuZQXLShvTDn6PEtkQTsReGN7RBRO1DNkeQg0lU5pPGxitRtAjd8a7bS2SkNpqePG9fS
qvc0mWCgcLU2YIoPY3itcNEcmHcax+Z29MHuiFahC+x7+yghtvW1NuyZe8l9XXLG6y2D/sz9nms3
pLPgIZxS8+Sx91h5XTUtOWO26HrJgk3ux1F3oK042bELtMUwdBgaOw5F24GbOiH6xyXZh8tJ1bcD
WrYlRB9uZveNAKY1vKZhqM/Z5D0BqyIRgvRr05iHEgznkWpLjFxMESDkg07p4oNZeuwADewlgLl1
0SsCW+ShHMy3gRTzhTQNLMZGMh5+/gLhcySAlM0Eic2fMNZW+nyLOwRQL8VsLGvQca90Nzp6g+1t
kRcAsutnhGjmM12pnO0QoGAEnN4eZMZsD+KnWkHqg6kT9N3e0HObcoFVaM4CAENmg4pS02Hg2WMH
Ep7glcgeBCrP+y4y9Es3qLWooYsF7rQuBWEIyUdCoXkyQvZYelnsKq92DqQ1E2jAKgFOQanRUmnJ
2quj7BaEJrkpOA/BIHjxvgaZZbEWweUWHMApo3BfdANcw8KtTqqwXOidDTcYoTynxgoOUrInyfrq
oS2Y1+hMQhdNiScbUXCOnYRfhj6+0sYhVvGpu72Q27eCZDph5S+cB+DXwO6dPNk6Gn4W5BbhVmn7
MdLKlad75kXZrN+cbqPxlp4BH8Qbsml5MwsU2thM9lbDNF2EhNrpWKxZOIsLwidiuLT23ea6Y351
dSLkkbmpr+tMFgTzugt8FMlrGOIhytBSFhMWCWTsGw/UhG0X7VXx4yNiC+pPu2pDATiaNGpcUN1I
ylyya8LkM3Cr8kUnCgNbnHqM3NQ+WPFQP1ke0++qt19xeSzF/KdWjiM3mM2LdZOl966bFquGyryz
rA89S8+jZ6uTdMfophgqc4Hot8WmPFRrCVmLiL0l1NZ7AB887nZD/gyGOWbBxBLXpkcEq7sDvLDV
pN89dEBMkyBSWwKcYrCOGyMdutdCVtuka6abwNEPPYAMgxNspkf80Bmfdlp1DixK3Yb2Io3DQz4C
1ULsjO7StZ5hBqkV9tCRcEBxwbZB+gMTdxj49dElTcbnBdJN1ekxz2hGcijYYd5Ut3YUOqwqjIMF
3GypBR2vW4xnv+xQKzh2v9ZIiFlVDk6nDgeEAe7zR2YWHESZtfdH0jgLQ7wIgaVsiptdangl2CJ9
o7XWHY4FsqXy9C7hYCm0CmAdvZAZ23Aood1T9Fym2ivOYfYIkoO5XMe4rzPCaudG9ieuEWOhof05
wHSg2GKxEjdoukclniYz/9BTUa0dS2O/YPX5Ng3zr3CaJjKERucJle4wB8iMOq4yZyMH134sXOZ3
zvSdHTcpZqp/wA1AvEHtRNjUhyMWw5U+xzGaznNOAqAsNUr4vpfXqslQCvfeS5/nxrEoMOd4VnZv
sGXCTGI+pynyVlAQzNJS/PI6+W8tBpNdEPjdqmrTPW6tL+lCinSNcYNZD/59rbwd3xkENBiFhvHL
qhPts5EQsevVDPX5tCzbhE5TqOyhL8TaKZh/JSioGcF6MI6tfgm6K11nI1JVW9TTAttJ1HMxWEZI
GhSOiaRzd65JugHa3rHD2GmuXLw2x1p/dtrAO0T1XUq4/bFoAmPfEpMuVOUCi8QKwISTWLxq7nSi
Q6Paa0eizd7WprPuKtTXQl+NzZwwElvbptCrZQGhYzGO2GiMUXG2OVbEcJcko0rbuXPYhjCyF60n
XIvTAgAi1rIV8UKvUVyotbLqKx+Dr2kIQdeM3FG6X248YDdmKfPTCLIiSIC+FIFN8h9ONSAmWC1r
2BObyY51ALHhO3tFpsuFQu+vxKom2ntZpQfTIafLF5VcGxb0umIKTwqj9prJMnA39mqL0mSJ3wZ7
fM7drcCEzcotKi42zLmNgqbYs2Y/Rg1e9DEyY7BlbCBFTMisZeYX0wxfasFIHUiA2PVg/HAZcxdl
DikxtWWsYw7/a6FKEh0rqNFOuyFjUlubIaktcXuTOeBmukxzd22+msrAxgKBno9iplz7XFBkFG+A
sK9dpZEgMAEcHDPcVvMvXk9wYEynkbOqrqtuIYtmrh90jNLp7MnX/B05xpeCbLG1JzGh+ZWz7yIf
64LZP4pcw9zcnvlwyZMs8h0nSHex1EzxRLC/1zyCFDzf51H7KjgdMcyQERnn+lsc22z4ittOeSQE
6PXSIMkae+F4YB/9Elt+wArGIQILIRua8LY+BIntriKI6rTJG5ZWLymFxKZx/Wpd4ygmpzReIj+K
97i2QKmbDHTL3F+5dbuyMpO73YM/dJis7K4OZbnAPeYtWsQFB7vL+181//9MAf4vy/T55fyfBi+b
u7p/XYHf92/ZD/R+v0BoP2ln82/4o/4W31CJCEaG6K4dSmaq7F/1t1TfFNWeUuCrJHPGWWryxzRR
0+eRoYuumtEbwhZSnf9Uf39TJuQyvmbTdiJrc/6T+lsXP1Vwfy7A5xdnoI+Dj0a1z0v5fTxlYaCZ
9d1XL8ZFVEroKaUX3Djue1Phr+7DKVvX02Tz0Z62ndX3ZIi5Z9f1rqo1TnA/cuTt3LVl/uy5BZtP
QZpuZaN16YiPcwMz2zSqugta/I6+n1Y73XSJpOCzBe0AnmcYvdbAO9lq77AGkm7kElCDZ3laJB7O
FukhLAvio6N1H4SRaBvPbn/EpP5tkZHUGEVdecqMGpt+fwQqhixUj5CezdURxUUgvUMhuhMyOtbF
BnEXTbNFSGMwihgId5UadIIBv60o963ZE+5WgyJwSOMYukRu4jp/tNzm2hTNVa+44cr+IW/tnhHL
XDk/alphLFoDE6hef/R6wU5s8PELRgYp4z5yBGeCC1uVHAu+d8zJzGMCch8ERCgZ7MdgQL1TGV5N
D9wkxG42NzAwy9K6KAiQrEQAR4y5f2OETgM7u29XkV+S9lKHCZstM1gFhNKuRF5zrjWXeIz2xWh8
qi4AUGpymlUgkRN4KjDppL6aDaTLtg6vHTKhY0YKLmKVJbmiVJgEHS5c1n5ezqrQ1IiupMRpV6zm
dLfYQloj6W2AM51gHA/c1yIiMarEZIDvqj4GefydHnPaRJnQ1sBOTCrojEBhiHQ4xknGGUoCZXWf
WmFs78iKfesrK13XRr4v8/FIqAsIXhWxNrPkI/xMtlMl8oyBaO15pAB+BV1sRVSAT3MwWlW11zIj
WPvvfZUAxAaJv9R5DMcpqDdNGlME2+M5Af1ha4JuxVbsYcxq2+P3ubatDrV/Z0o/uUvC4SkJvOpE
mPuoR9dElYynmG5P5qNVkeBKmGpx5+FMxc2GXXXATjxnANWtDy3NMUA0G0SFU3GQIyK8VTvw5Dvz
IxJsbeAI2zpPnjMXAw+PlxLyLErvUqG7JZDLSE7ZBLISop1Yq5bpkQ40HeOtve0yFx2G0R9C19iF
nV9vaaBfPGgTZ0ADK5t4DjLgkeW8eEhEsOSyg29LsioiXLcLZtlfjuGrHQ0ZtTSL5agkhW0OU+f6
AH/zRRcboBFIfoAieAnU9GIiDfdtQKddrYER4d7JsHM5gHuKOR+GVKLOQEAymGh1xaOa0jlHzn+Q
o6So7sRG9JRsWcLWGDzJUsXFdhjwaxA2uuhFf4kjBpd1l24hGxBOaI43Ja50bIO1TXBOvLZIPKJ6
D7qbVqBaYOBZxCYcZDLRAAtn2aGuDJaRhGalwOUXaVCsSQyDYyGZD5K3SijZQKLTgNjLw6lmtcRV
1q521IgQmpJuuGWTGrIUVZ+lxBKVhvLoTPkDukGqkw672VCm17L7zCPjq5UaLGi+xaJqzRcsx09d
N1OobP+dov2qO7Cbm6rBZg9Mv9LMk+Tsiqz4xQoiSUuign1VW/s28curzuyYDPfHAQBd5pPP7ZMh
Rf/G8tFdVVV99ZpXkssnMujScypb8K+DQ4kU2GeWOg35NZafp6gcOOfMOqS/dcmdztN8K/yeQCV8
qnhz85VZm3e4dV9I6GEMYKaPTmdtdQMdKjzXZWUO7PedH2Xea6dcwsrwwZSHzEQXmJaXXkwHT1N/
bLwmY6+qnkNT0VWAZNtLz1r6Mrij0DuRowkF2Oue6eyZAcfsX9HERwjZ1Ekk6xjr9mKoCOmbsFqb
b31YtychcQSjMyg3URUP5KHBpaoclghp7MinIOKJ8ZOnKKy+az4diBmnpClj5jQLhE95U54Vgxc4
tyTrtPeGrT+TKxmVFtI6JIVMTLD9obGY43n7k/tBSBTVcKCjfFbiMQtu0gIfcy1FtP9OzAQDeLzE
vqMdvFLbdkpnZNx5a3sa3iPD+sANfhgr2iXwkVss+ptQI1ykjkPSXqTt4fymjWlLMmQmvVnDDV4q
ZCGEzZf7QmoISYQ5H4TXRkt0shZYrkSFdbaD8cMcQZcxvdqE3XTFzohhiQZ+LVk3R6zPmIrdiaC8
r4nr3vQpYosaFJwz3Dm+UZ4rjyTToIYxXRpedrRMZxeFrnwevYqcjJ6HN8FXuTN1/tgmL8dTNRlo
fFyr25BjuDZxFW0Kg83HQHCjsDIsgp61TwNESZmrmmMSW89eL4cdDDS0p6hcAAVCmYHSYMzBSqZN
vc3/CH0nqemeQDzsoygrNtEc+5yLdtZf3IS589oCZdk2Vm+v2tS6h5T2ip/3LpmsbqsZLSM7u9uT
gpDzQa+OjkCrEpHXlsoSZasJoS6BV6fZzk6f3GNmApoB6v+MFx1/uZeRCMxoYqnj208J2Qz7FMZX
9klOR70YdJITEsu59HF4NXPL2ZjDpWh1vqVwcT8Gt0S5oFpxsxenHjTOzQa7a4L+cWJXsGIvsjPH
ZJ8rwoeknT9MyXQPTkwH9LGg4xMrz7COhPKESzZqDn53ZwzhHmVEqgu9nUO5i0Olu8EmzU4TySO5
cY1q9nBlcRMKZnJpyZ4/ufrUUQGXHPeseBnD8TMski3e4ttQZXdeFxJMOsIbF+CNegkRyo/fnbh7
kEOG1hTnuBQ+n92m/kG1NuvfUElKj3hVNFMXsj1YaLX2s9+2wXKohrvU6j+wbr96flKvLM1tCbcx
uDM6F90QtxFTzHShddxgwyTWwxyFG8GYsiweeimc8AZTLTIzazqVbQphpVawtetN7uX0MY/9MIOe
UeQx3S33/mBV6wSewxTwlAu/tdaoaKEarLVaGS9EI915NXhUGuEzTOZo5Tvlu5lD1zOdDfure9h1
BC2xeOyC9J5w0WZRzjE4VBqLvtLugnK8Lwr0IhUZdMRtth+lPdIJkbe2qPWJXLAxeh/y/J3ho2MU
P3qquoUrprOrqLySZEqZ/2iPRpl/UOF6VXtMJpzV2GK+qrTYuAgMwUq99WR1YOzOTS4kMjpkHD1Y
XnwZrXwFJnoXj+kbr0JH7po9RtnB062HpOSojGJ4J1JT+7GdRZrC2FHVv5NldpvW2Mnj/NUxs11V
ZNdQs48pQLunssqeO50sydS0P2Sqhas6V2gJx5bBQB99amo6UUJVe8AXzaJ1vIbQz5Yg5x6hU5KC
2mfl1+haeJc4BqkkIUqx6WGoWm8tzHY1ivA1FqY6ZJo4CEB367qEfRe14X2vmmgBj/+1k+OB1Lr0
UR9ZipLxJI+D0Rx0AuM7Y4KBMZz78UpD3jpERY0VdVjQaRGI8wq2Rtm/dK3/mFPN2rIjZcnwlhq2
9zplOqp3Trot08ZdV80is934wOqKb5+gSusMKAUdqjfiYZwVoRFU9vThmx4gJ0Bbd9X0xaGBUrXp
nORLC9zkmOSuww+bG88r1TLtSoBygbNkGjTfAQCGUDxJ07LomAUh9U3fon1tqYtasJRKu7Uq3qNA
8n3RBDmk1ZE8G1FT2MFugt66NOsMy/cQhsR50fBkuVGBFUdp5DpJdzBGnP7CjBsiBlw+AGXccpZa
FeJ7sr0zxlZ+7X1FdbEnnETbe454CuPRQ59Y7Dl1cLA2zxnrMiYx0dJ2yAgwZS9XetE7sGVJKG71
olghNy/2xEUevX7GMs25RcDh61M35K9Vbx1yRMdLNHc/oulVI3J2TEDp6Kxks6MKCgfdBOwTJJOj
3okVXNuB5B2NPKgWNWhLUMaSw62nkD7rMzwp4SiHY2q7my4U9pLvxhYvDvqbQrYNa/iJ6sdJejIg
SH62WpwGBEwe4W/Hu9qogAPD7Tr6FWEoEGhDNPyFPAZat8lCgVSp7M+jML50oaJ7BVYQDkbiEhJg
ftZuJvdzdt2diMsPZFj+vjB5ooMYFK3oomR+ZQ2CVXgppWHupbAYKHp1d2jmCEetttJn21LMjuq0
2Xa2WLEQcp/z9kBHU5IUXmerFFD8EhwI5n+9FguRFsHaEN49qNZXL7QGQmwdlLhTVpzIFsfbvAD5
zUnXBGyzi/yEswIM0l3Xu+G6Np2PLpnHMAXCC78dCe2L+Tc34C3xmcSsiJCz95Va2V6KIkBe7Up/
l0lB8GMELd8fh2eXg8wRF8dHOQyTK2YmJJ8QTK9bz7UP9Ah6lg0PDl+dk7mdjp+Hp6YGjSk5Qj23
X9MqVv1pPy+2T3St4wm3AWeu+IhQ6hvoa+qIu8wkHHQZZKsx0k3sGCYK095kfm5w4JOfuwi4uD07
u01jK4JGE6hFHFc71Q/Vfdf2/tJCXWI037lp5LGdCwnPN5iVJUdUBcaqyLIeLMJwNPijqkLcdSrK
1nDD+p3tpxc0dXM1GSI1HfJnXiwmBYlsro+JiVMgvuPk4o0GCQxqh934NPA4khIJwpRI2/VgMQ23
h/FelPQxmUt4j+3eXk3TZyc0RE9B0zuLuFqycm5WnQ3K22ySm8ojxMEqDHI3Gzoo9NdLHp71ZJlc
Z+g78qa48SxGvNEQSDQc93pBG0K0KHQ66W/clprHNcD78hCsvZhe11oOnWOuREa0oRbeVhFWZTao
8KbiRwQdwTKHyAUL5ov5qyRA575Cm1CDrdsYUbSKO0fx6Kas0xxtl6UOPJC0Ow5C9/iYLcSMSYpE
i/dgUg8TN96C4EiHBBsPu0TiH626TjnbnTWtLG2NTqttVCU/dSnvOuEcp8Eyjp4+vfWy+xxsBqJq
xsYMLXantna2siJ5c7Kzu4nqRLPp9/y8e7DkjcMJg6K9fCPJkj2WWqDKH7d9xqXSyPK2jlFtcIYM
yyZm50mAHGEl3VpXKUYgLhZ4mECAS/97G5dHbtbbntjTfWHk7Tm1UP5MA8Bl480O/Vulw0/DMtls
NT2+6XKUyZRlTl1OaBK6jW5xVTtjsUxcS21FP7xUREPhG//4OX77nxlU/l9EmUCs93dzygcIzXX4
+6By/h2/BpW6/s1ylbSZIUsLWr35D6GA882SCATmeeNPZeOfEhYMvoZyDhGAJRkjMuf8x5zSEN8k
chipIJ9a6BTN/2xMyev6zWnL2hNnlkTBYKFLYIvy+5CSNb0KwhJ65hDV2bY31XgUuv0ShH649HHk
rTOLjV3nH5Sq7vMxbpdpaKlToMknK4wNtmxjvvrTu3f3a0L65zgG/a/GU51sKKyHYpZXMJf56en+
k4ta1uEkGGuiZM+aR10znLMmA9LsxQAtuOQwUwXtgQ8468KHRG5bGxTm378GdBi/vy2oUF3kGVgI
EQDghvv9bSHtIfdE48xBJiwjDROejiJLIA5yd9shLSfWpXbme+zH33/fX4b0/54aAyck9lHymFiW
YyDa+KlY+tNfHq1yVuQK0reKDQT/ObcLAUOYkPCJ0T90B7spvxKvS885OZCHzKAmb5gug/UW+qGG
U/mo5SZ2HdKr1mZpn8lLo85jdze2tz4ivmwovPMg6+GWVMMbQrOiDdG5dxP46uXkuOIp4BxH9RF9
ZzldHmrzR1w3JmxcsvlYUJJeNTe5jiqMna3S+jb2SQ6rhbiLqyhd9yEoND3XKIp6kk/tjul0VFUo
7juyFkZFPVvmBNzoT1WfsPUz2uKgzUCtzCFJLSjEdy8Lt20ghrvRZcQJa+0IcHfAapTvUn3aZTLQ
dp7/XUeN7rbFDw8K/5YUxaM52UAAaRF2I5xiOT6FM44udM17EWnRQuTGtFe3XUkJGLZi2lCYJITj
CH8x1dNH3er1NWPvv9SJmWRJ5p/roPPPUoOSGwn3rskCCioyu3DWaTsTkheJgZ1CWBHy3k5RcCkN
khq0yeto1cbiATNle5h07gv2+v6/ERL/5DL8+TGR9rxU4G/DAJgjRP5F3ZNQ3uWjFcSYeezboiWa
x9EUKHY9X5XZcQCFfWo6/VnXqmdDeeOFzNoLk/YGa6M/3jgBs2099yoUnwZfyOjQxlT7ruleeEjq
saTSC+pjV/fFMi6CelUYaYQC1rYW8MAisuKS/ASLd46OazdZ4rcnkHf2VuAiXMQlw4s0sX0eErUh
+QL8uUHdHjNJKsOt6GCEdd4umqmFkljDo5PLYA/nZGv4xtcwadaxDQMHTlX8rsTonJysa7ZVPEdD
1LamYagMdxnIuGYI+Ej60X03XnpjinZzqjca1fzoZKkC2g7CUCcSWytfK36Ey2HMk50GoPCClGaf
ANhaErTQX0Qev+Z6cSGHq6ZQKlYTeZlbU0QHrDq09Ymh0LzqYPcjyzsWmbhkykNxDd/rvhEtGR4s
SF5DpJlhjQjHbF2I53ObYB/LkaLH8YuVK69pZdb/5qiUv7ZIvz0IjsNADP06x7ghDesvBvHcqseh
pdsNHHkJR41EU19MK7tXnItu6vE4x6cUjDEBK/qtR6jOrbmFvA3BZep1zjLdPRQaS2eDIpXP0gYF
kXcWDZ8NFUDmJ4Ri2OatdUs+He29StnnxmBe22DVdu207xWRecLpLyyfdrkRaGtWHtoRgOBliJpw
JfXmBwHB1KMMTVr4tzF0+bUNSf9AFYfiIPDlqu8w7VVj+EgmiL4jZyVe1UnZLbJ650fJDsokT7Kg
LSFV3DokyePoSOMKdJwlkYlYR3q3hqybjR3SXIXesMd7ahC14PZHvc2eDb9lMC0AyxVRf+lJNWct
ty08J95InGMVAoBro0KMaRploI08PiBn2or94BXNNAIdy9uQ5WGsyrx9sLLUXpv5E6qRC9oTeRwd
yIC+na1moiRm6Hl6Mw/H2Qpec9yQ67h0iq3VRHAsptFEbpT29+S9HFNMD+sEqXiQ9YoFPh+HTGaM
Ckh5Bbbq+4i3QeQ5RDK2g74N8E6mjWDFQ2w0G76VMkW1h6rCxF+I7lYO9tfPbRFQ6je8cfmGSduu
RWZX6feRbWuHjnuAeTGhvGidhipTdzoVbdK4G19YIduk+lVFxMHoDZljLMWXoIAbVl8kN7onO7Ws
W9cqxR1lbHkGEIeoKdv/F3tnsuQ2smXbf7lzXEPj6AZ3wr4no4/QBCaFQugBR+sAvr4WVa8slfEy
QlYa14SWKZMIEoR35+y9tigQQ1CMj+Z20MQ3oumWhqvW+XCj4L8e7BxYRWJeYMwNJ0uPOegWSIMS
nIAZna37Hgv+SarpAeLddN9SwFgMSfXNDGho+KLakRNd8gPZbIXTco7dOlwHVXqjov665Q3VJkWk
LwpJsVj2s8qOJn6KrNgiRQNz6uxtydJpt5Tae7o11MjmOMY3GICKI+vByQpQNF2LwDU1qjntA3pU
CAyXgxrWsuFoVNpUrKrRe+ktFsUGm/qh6uGZBzFwYDONdhHgmjzOaMg00zcZ9eUDBjSKoiojiibM
znSnqplur8Kr3KgbEm1fGoShx11MNawnRc5JiydZ2ZjBggKtujeghsjSvdSEWsS+JHXC39UiS8/E
sxpnzlKZldzUAI/X6NldONGDnp2QZtMxUoW9yCehX2DbvWRj14Dk5GBcZuDjU+pH6JweR1opm0m8
GWUJilZDwpckHeGUAQU8O00WY1FVhN0UM5pfjz20I7iSHNzDwr6JMc6DwEX3E1v3uX7VJI2+WkGf
XQxD5+Gophchs4RkPBDdNO2/l+Ils+qOvEsaIqVkXjcqLLB6tjJ7q91GrUnFPDz4mRuuQtmdU5PS
Xc0owVZoaUj+9AU1nRihzFtPFuDOG70LWzDAsih6luKaSJ+4HiBy4LGp4ZTwaEweGwf4Y1P80Mio
3eskaS/7qJgoTOn6nWjGR7IAX63EFBfhqENsIGuyR+3JCa/lt+KGhLsE+Hln36T+9LXzPG/d+1ff
b+c6B7w79Eq0Y9ho6brsO8ZXQXd5yP2TZgbaarCT5JJY/aNT13d5zyF59AlN7mw6JMboT2ujde5g
UFQHMigQOVYnZfF1ShAIJ495gy720hJ8/0jbRQAWZrLK8l1vSnWySzyYgecvs8zGFE2fZuTXufWR
p5wBiTOetYV2DX8SdIvJIB/yi4ry/IIgtV/51zjBqou0U2t9bx2zPUV2f21Fx1sncB60Xj018A17
Ox53BdJXXHgOh03Z/gDG6p6M/FyOjbNHQ0WdoK7XQ8JOoqfL0IXLrOkpX3TEv+iWZqxlmwwrZ/Kb
naaTVB8Y+ThvM6PaV6adP7f22wRS+kE1rxBp9SNeeioxVVE8D779YtZJcPBSsUgSmW3JI3wggMRb
Zam7JsyhJ+vJStjb0BUSARN3yQpFipaEC+YYiEdLaw1Un9xM1I77JPQMMly6BqckRtTsi4sxEGFx
hP8/N567IjAoi2P5dqQMDlAbAfpaBfnWsDQhcribQlzX8sR8LJjJ1w7sRrsAVtpvE2J0jqZEI+EJ
tfML7LwOAo2bTk+A/I6ahYcHyAaR2yncVgSFItgOXm1uzYS6hlnV5aUAljCbIJ0s/JK2m5NNzsrv
24EYnWjVe6yXdURqD/rjYZ6SbrS3CDue9amGRs30XrKYzqCup/nMkix/mv88hZi93dI4QbMlFUti
qy6NWceHnDR6Cj4JrKvaKlZmQWtN7p0RYIMrPLVk0fMTeYkjr8MgfxJuiF6wtEk7T/TiURrWg82U
dPbAfoLhnmhDJOtcJNmXgAlxPSBxXwlt+uKNdXXsjcZjCMTtoqtq/Qi37m40pUsim/6jKhLtIa4F
6hRAn2Fk3KZaJy/59SXq9e8DlOgZCW+kPdP3Wcuqvydd7oXcTP+ocRxGuhe9ha3AV5Q1+Z0ymm9T
DXDcJutpTUfNWIVpo83r3iT8oSnQlfrxts2vHUNJSFOGaXpAjspufR2k1lNIUmqgpeUpn+zyVLb0
a6fJP6VSBBjHSNIaFYpNAq7fQuU8gn7/USrf2ExkNO1/voxTQ5uwb3YoBOOd01VHA9/qTijSohDc
b+mO0IVQzrnpMck4sXjIqiG6MxLYYz0BHXkWIRQZ4ZGw+JcPqV1tLXl1x05hA7C2bs62OWRHfTLX
ycmuUd3VtaYvq9YrTmzgvY78QXpb/qpmv7LUC99cCLN2DpLpJMEseeAh+Bbx60yjG+5rLThUlZjW
ECtmvdn3qyooTrXW9xvsA/Q/ZFjs00bi321Tn0O93u+k8Ml7y1aBMO3NiIh1rCiWxQG4SKFP2zb0
vqurYIa+YbOzCE5i+S2GDfzfZuPW2aMv2PR89So2caauycNEBzPQGvrSVXNMc5N+WsMGstb8/NT1
7ZaTLLsAFLCoSSiWOyUL+jVLgq5Pd5MVljoS7QH0xA7JGeOj0ZAfl0Vg93zVjC1/3CGpl9WJaAVa
paQnrQwH5bU0NH/uJ6p/bqKmhTTg0itykg6RvovlxyGj2U26/sEMkDfRZ5MHN6V86FoV6OV4fO5g
hK1SbM7rJBIwGaycGKFwx3EgeAODi36niYwHI8ARXyYkOofVdPZqmwAGoaffmbBnEWLqr2VBKbSI
AyDynUWStEDaUcnhDE+0eBCRk9/Wib8I/BRPW0q7KQ3GqzsOlXzXmUcXpc4GHBtaTlmTKdWOe2HI
CyRabW1QIZwRioedzQGYXPTpRkU0O4OIG05oxIIIAX9hkRvGd+y+2iWKpCzU7iAUFTcC8ekI7Xnh
iyY6467fB/ZYPFGA3mWt0RzNAKZ92cY73Ykdtt/CWiM7ePYBzO9yECPNnpRhWtuZHT9510JsUBgP
AqIyn0ins9FNe6LfgBmTP7JoAj25iZCuoug9RDKhXu6BTkl8I75J46taNLZvnOnYlDjdEZhsenJr
OE94lO518a11RncboCtaBSoNH4q8fkX3Jr8PpAVlLvVvo7hjkA+LbpKoshhmB5P0rEE53gbIZL6v
RLkfnp3Q10gS9JM7qt3zVABf0FzaJ2RoUsXGEIHYijkYSbOtjdaaQybTrH5FhQ8SgFJFF2sKRTNP
g06cODAsGJwUl13cCMjxsWr63sXqi2DvoR+eMmxbZHOyqRvvzHawDnbJ/jLwYnaFmWGvE7oAlBTC
lK/gktzoFCxu+WBso4l6f1Dte2+TszdaJ1pgrjQXqUtNN3etddk3zCop7HIdmRWskjCgExfzQC/g
sBAWhXNjxWdp6KtW3W00ZndNAaokArdDeWuaXU3aO9MGrNBOKiNiz9cWUubdgTLhUvhd8ZIwiliI
AIskqgFUAjf7LGVG5qabnyNUARg8F24bRcegp2FoeCRzAyrBzGKGrwrF8nYyvJp3jt6sfnRupeuC
tmYHmIwOJrs0DTcyJjJcjsltKjV/VzUjueqTe9K9K+0inmt6dQLUFx3zLH2kQ1ksp2ESB0n0chBZ
IYR+lHbK1jaV6ou7yLKOgyeevJ70gK7V5R4AK8GbRJ9v8k73loCqTrar6pAaxYOmSm3fm8QctYOZ
XIard6JEfKm1j3YUiEV1tQ4QzeUTMihfyn7Q143CfDP0bUyWWZ+s+mhML0Bs3bmNGbApW2dJYzwm
UpWkIsNqskWbEDhhSe9k9tCBoqZUay9J8gMx5+VsMOfcgDIadj0RHqs0rxlQRieXSefidAinuzxC
yUyrZKe140bFXnjG0RkeQAM/16OdnUwjJyq+KjaV6wLXEROQODxbpIIW6XIMdMo4ZvRqNkX+TdPS
gmSQiIk1F9u4T7ybkGgu5Yr8UPvWA7s+9NMN+xk24+gxQXJTND40eWUuKw9BEV2t3c/FKY90tidW
FgLBjnYueJ9L3YvxpjS1pZ063zM3Sm7yanRnsoEXX2vduOwmz1gDS5pbzK2kCFK0bVv+/Jq4sOgC
cFG2su01gvXlwIH0W8Jqh47Iy7v+3iSiakmo33AYbDSao4hvsjbElJy8VZNsllAwaYG0abL321OP
j2nrULAm306Oy5wTxcJoUutC+mW0DT3rJZ5KtSu8nFHNCXBWE4F09NNOnusmGJcOkU9zXVPcGIRO
+hi1d0RKfsdqFh+oYumzSHTJ0XfL50DLg5smsAGQWPm6FT3cmcKwN5Lsrq6MjYPWVdoutLqXrCBJ
Ngxdm6rIUdowegJpfGlDdSvsJj05kfdSTHl9IBpXsX8keN4QCQ/rmOlHp+neJsj02N8qWP+ohS1l
s4VIR4QMU7HvItrh6vpR8ma4MSrcUCHbuFp1GovnhEpBxxPlX1u9JaKZJ8W5xipom/FYqb2VlsW+
Fq1PLUe3v1L0BKxibg3Wnfu8id11q5Hc5gZCPnepM3OfWbv0V1OLDNqavXsShWfDAYEf4HXV5hqX
dyJfyd72yq0IQhpfSs+Vj01CazzJlLHPaMDDy0UEZl1k5HsbI9Sme4ci1NwnowZvQrSeGppzetMl
+6hvBP/Odg6i7Z1DmfxwpLMhAyo6SRoExN842pzfuvpZwFopUAHzmK3LUm9a8oMCX5uRqr2QNDdH
T9NuZWbip9fGmHiPYFi1RRggm+lHhIGK9m0a7yO+5YrnRs7iHLWU5kh/X3FCJ48kxZgCptYRrb4Q
nsViD1mOs5WPrJKKj9nm5ikq25dABxpBBiitlK4+NlTmsRdY+bNVo65sjKZCuTBAo/aj6dK4tPwI
iSNn1Rm1Y90V/apv0mqJOt3bTjF1pdyGts8kdXBUH2990GJzRYTdGcxseUZmMiOS4Rrg2aG8a52j
7UntmKDvlQTnHipKsGXkTJeYKOs5yQrZOqvUtJP2SkdWutQU2lpTE4+e0/PwDEQfTQSi1hRU0djt
Cax8GDlgHxO3dY/oQbF1XZERqRI4kjF25Neh74HHAhOpgCmq6q4P03NMXgHVDCd+csgQno/l6C2a
CLxghr1i2af1JU8yb5NKe7yvJ8jbBCc0WfLG6RL4oZ6fa5KP5pEQ3pPekbmADNzKYkTZlJkWpDkf
XbZdqyhLqzvieRXOHmOaR0QfUalV7lMXc3k3iLEE1YZ+oB7vXdMHwlUaEjYMcfahMa5NYiNFAiM9
jQ54aq0iFDFLegAWzejrR+0GsDe2zIkDyL/khubcltFz7lhABLXsMSdhcmk5VH9L/xCSQqy748Ia
6+gpdMsHa4LwBuERAStP804RvAPHKyAg0IoEPLLbJExx/HWIEwGSVRDAynDjwFiqKxk+Kb++8bn0
1mdw74ltXepjQ9hGEz/qrfrRy/FEbkC2cI9Ss+JLfX0Z4vK1twJj7ZPOezDy7ZSnwTGOHJ8dXNrt
seisRcUYxQpETJQpn60OQh4gIXuDQlW37WMlEucopzc0Y7NSK6edzTBfUholw9JvLole+fufDj3b
Ok5BTubXRDEAV98GRQLJgI1vblzyNM6VhQQhy63t1OTGLjebp6pHf5QOfOY+LctHuLJrIrBCju5J
umcmG25L27mUYxWf2Ip+odMl952ob83MCm9hEJ/BIIAEcocH0XXtxZwAAxJugUKxKO/syX4VKCLZ
OsX+wZ0wJCujjJaE6bEEj7uu1m/TzvU2VFV/sGH3b113IKFsMu6dLMKxJcr0BnJhN7nJ2gL3SoaF
N+0jnx5S5mHhJQiLJjvpipNoTjl1ZKJDqIALD51T0rjgnWM0MrFVVXeWyb5ckl6nwmyXIvA4ab0d
ncRIGIRnzrQycte53eoXJYotWUq4AEZTWwCBGJd2rMdsbEoEe9fKXeFS6RaA8PatlGAtlZRsrkV9
1P02WfpZF++9Tndvmu5KHDQcBBy2JQ6lNO/SInYeXHgxaxQXeyQkAwtKLu6LcfRXhttTRiao1lOT
see0glTYcPd1kRId2VU2G7iEHXQrdBI8PChypMYROwexUenZA9Eh/TbOo8dsRMnticEhg7LJZpJU
Ow4v3Zqj7xGk0lYoL2B06VQFC1Ws0tZe9zgIkcqlJ9shztBPG/SQTXcktTNgFrO3fkr+7GimyEdJ
X2VSJg6mSrGc6GTYCMzVC70myF13H3C2UkaP6wHrTPCiOPEswxqdVgrfK2+KQwDspi9ITLdqeesG
AEcNI/ziedBWVMaEHAdqG1X5qdf0A96JqrbOkEiTmdmGw9LVdyrzwyVlF32G0nk9TTiLAVlF85Ay
wj6Oo7d+eX3FV4vh0+NeZId0bLJ5J8vXKRwPfgPEMStmbioPmeef7cJZEB/xCuzMOGo5isHUokBk
KwEJcCp3RRDdSid5ITE6XnXhbR8QXuSzGUIe1G6qqeBI4rM9yL8HmWK/Q6Mrir2dQ6IKYr4QOXpB
ITTO9jVxIv01csBw87lDjtfcJhTRK+zH6dpOycyU2L3Stec2+TQ00Jt8q4py5+hKfJGOhTWVYJ6r
5z91FVxQQZFRS7pzh2p5H5UXVaptlsphg95QVeH4MNUA6XpD4awbkdaUgVzGETdYM88uzYc17GJA
N8GxM7m7AebfpUVeK4uaQc6sVi+q1M83sWKnR2PkTEmD9MyyyTlENzdMAsWi6bVF6L3YHTIoSlT8
vUSNhK+37oy5LV35apfF/OyyjzWyBIMnrTIPTOffSaUayMmqZ63ALp5kyamqjUWmsXVnHjnllQr2
I+Z+pTdUezE3bo1qXKT6oa6/dr6Ssy7026VwNWOVOYw/lhPuDku+kXarmHPsyoPwuYnM5rEwYhAE
HvX1pjzqZCAueCrVHi2/1KJ1ykSL4lZH+mi2Fq6UjFr6tQ3bUFq3JaYwWrUzE/rvEvc8vTjX+FHR
hoikaRzb8Cnv07urjG8la8KT1dSdpK7Txmko2BuOztZBJjRHCn7rMTjnGQyYKC5vo2ZETzQtvFo7
DkSg3ofxSrT2XRdNtxlo8VnfF6+Ut3SIcc5LC07AK9Gv+SP15aSloDbNShtL1FVUJ/yEYm7uPvQW
y2Ne0C+ircB7jy3hQ5mBJ3xUX8YOK7VR++5ay73F6PbiENVvDiFVu6RiCGpoVckz7eu5zQH24EO1
aaS1T3P9PNDZi1FXnatIvdhFvS4sE2TmFL+Y/SR2QROeyk4Tm6HEVuBG+sbyWD06ywtXPeEaeULL
ttSjxWTCa8F4TDTUoEOpiVdRHXv7sELvllUZ1k8tCS4+uSPU4Hp+gpJmgAWbKTNMmgCU4nFC3SV+
lC8JFD46Q4dmEpDWAvkVCAcNrN+AInNCPrA1eCD2VUhaI9uSTamNz1F3LbhhN8X3Tpe7RuVOVRxC
IkVbWdd7HP7dmpbPzI4IvLMHnY1d7vhMWdq0jTvxIxkbtbHKLHzoKf3qGMsN4+omL+Z6GNt7G90t
9dvqRSOscDfCLp5FynYXMqqgM8nw4oP4zOVS2PktdLz6ZFSWeZMW1dy25CagW33uW/+giVrHM8Wk
K1nOowEGoJV4OkKA6NhV6IMJ1Tr0ZqcvKKstOQ7Qus5Q+LK3dwp6dw1r+LKYjH7lXFmAVX0/tq5/
c932w1429pqXPnSWTXYi6iCWM2fWWma61Kv6osux23oK0aEeTjfNFBWHGP3zvMQO5zTjyZekmWLw
j+8AVGCP7FZNcqviPl45aIybIaQBESJFCPUFJO5uPvhwCuuhfJVheBAOalxnIk+zqm78CtuXW3h3
bZo/56K9Y3EnWVsQgZuBG0U4a4FVUy9jgm4wy9hfhYIo+euvntmzwnA2jYS+k4lyoplLaJRFZNvE
7Dh3rmdaSAZD/IPRhwBTs08144IBO/r0Z/NLQsb0rGXFWdFCdREt6hzom/gWPi9VAeWcyrpm307V
fYYzNFnkZURdtwutmV224TIGW7EcHEUatR09C7vtlpNjD+vESDnnV9VlNGhFyKhd6tCTi6JKsYvw
oA6ZSQskrl22yEWOsp4F0ddY+5Wj35OOc2iJFaXnwDlOF9qNF3Xc5ZCfovbJUYAwxem/2JkRTrdO
5IvS8PslE7paRVX7muaOWmjuPHl0lTFeSq36rjJaCEmvVp7fX3cHPRMc2ZV+sMUrLglUH+fyGnQn
GnADXpmbC0/XttFTEIhHFVrTLhyrl8n10EW4+SIg0e4r7XAqexhikWXOEQWRn5lnRxbwnO5e+4Xf
fWA0he2xCe25OWA550zGhB608cngjDuzzcRcDr2HMcQfTlqE+Ff302nrFugiFGseUuepOtJ7pQ/5
zUPruynJIZahtM9kbgsOmubWTfEW9rp1cbrW2EkVf7Myip09sk6HaQ/H6fSN3J0l1mPoV6356Blt
y5NZ0pvRs28q0Np9GqSEqAfX7qyJOez6oqOWmJcOgpoWA+BGo59TciZGfDtUK6Nqmjm+wuyAHm1c
RqjaFvEg70Ic9ghzzOnGgRJuTqvO6ifa1wRjj67QwTz42zEwXAYI9LcxDdND1OknVGc3FeGXe9sF
ZjGk8DxwdC6rnqOWrzsPppUZiw5lIEhQ5pzUo+WZgGimFZDcDCPRqX2ThGtlF6symdQyc5PvYUbC
n2dS5Emz6VLgEMRZjIHTTO5jy5MLbdr5XXWXa4mGnT+zD90oXwGlZLNcq5ODV7EBHB4TzZ4HoX30
jFhf9h7aYpsKGCsnDZY6EyskCnduKdSByJN7MnznuWlGmAv0duUzz+CsCRWYX1J4PcjTPXgjqr0i
uA9L2IZx/rVy8+rGJUP0XGGpobcXVI8FIdhm4xZsrPHzd36T7Iy0dAjpDC5OXeoPtds9txBjvrsA
hrOSXU7eRmgsyoDaJEoEbBb8188XlRQkGycRjUepchyNA1IKJG/t3unBKxqjA8m9aqJ11fraaXRK
F1j3Nb6TTQWtdoFr2sgXGbjYrSQ9eNfHyE4CmI7bjijMB/4GZ79yJEWd/1NxBL1ZbEPKoXvl5foD
l3tyi9o8hQTfQug223mUK7yNnnBAzZVauuxbI9/QNxjRWIf9I3m8R31whm9l4AA0SyG/u76GlAfX
oayI2KMr1X8jgLr/FqOIWYhpMPfSFP3FrFCb66YjtmWu0QYySbJtlPswyDAi0N0g26ZPo7tgHPay
iYud6sE+0g3hPyN8tSlt3XzZuxytJpSWC63KzPlUwJd30sSFRmgGhBfYJXTIrt+Bjkp3YJgOwhfq
UjSZuwUrJBdoAIOnjlPUvB0yaxc1EXs8Gr6oE5xdH9JmoY9mnyvdfi2zLHxO5IQ8tEFv2Fpj+Mz0
Qpu9M6gYtX4+F2US7Eb7i9e50XOrBrEPPNbHn/8bu1iO7ZGETUevnds0dvYi4AhW18md5STiojnD
k9VqybPwSx2qjtCWirzFZ+16jVhj8ef8tNGIF3hwKVxhu8jxFhvBrvRCMXdJV312vIREQCtLd/m0
sPSi5E/MuXJz9TC4RXtqa5czD1qiZ4zp3rLBAbOQJf4kINMDDh7vxtfN+jlNg0viGdEtLhnEe23y
yFHd3CXEg84Gnok9MAFDzlI7RqNR9u5zMaYjYiJWDHKZcyeqT/3gmstyYDqjEW5fhOfJpVm1Eyyf
0b5EGqmy9mjuq84jmVWVYha1IKGjUI7rdBhOvp1dhMqbNWoxvNMN3YcYFKUohUW/sKzmPbkNgS41
RPJ6ffGvL3kqejbzEwAZUFBuT7khVtVAR8Eg0iAdabtfNfQNHc9CbyChKCudEwd9HoxB30c5PnFf
1w6jBQhwMPVzb9YDZjXZkWifpU+aWevn2nGgtEOXWUdmfBhjjd1fL8BFRtSZYzMtLv/90rjeeSSx
oa6x+KABWiDkohBr7arEMze0VWla5P45qvx4b5XuwYLf6bu3nebo+z6IyB3T82IlFLUBS2DGavTp
xXNoTnKwwMBQUH4vCY8watbksG76FZ5T4/zzxXQj86w5uJiF1V0d0tgG+gx3lIzXdTiqU+XTH6yT
Bi0N/cbUt8pDpqPv8jgwYbgmgqd0IKEVAMWqqxyrX9cBwgMYj9NKHyzznE0jh3GDM+5YXpAM37aJ
sM4/X6bOeVCJnrOdT8A1PHEfspOdBOXZa6fynEkDWKmLjx7Pi3JTIkv19gxj3w1+TAmNHU9P2p0z
TbcWRT3swba+qjGtm2XLCJM0R7QyNNYFM+72py76/6wH96N8+8+/Xksq0fV4+0bayN8YyuZVkP8x
IuXCliCWMi7emr9zUvhX/89+YDr/dnQsZGRa6Y4jrsQT9da0//mXYTj/Jv3SwknwP5mV/8NJMfV/
+5ZD+KUjoBW6rgu6pGETGf3nX+LfjmG7/hVt4sFJ5h//bygpf5fZa4jdXRQi+nv1smq1QHZ2Ph3Y
6FIrGl49NwEd1zkAJxKxtcfMWwWT/u2Xe/MPxoK/84L/utr1U/wiqfcUwNk48LFeXXkbbdsfCjaV
s0ILb+whe0LBcfj8QsbfXRV/XeldipE+xlEYGNVwYH0eJ8BpnrjTVGweU92bHnwfFANmXW8/xonx
XMI+/YHkazx0Ksm9WVYW+q2nozvlEGtTffr8Q/2dqPrXZ3onEKbaMKq4jsaDMiir1U3RLs06Szd4
Jn8nR/7oBr8DMQ8iQMbnmdaW/fOc1vkzIc1MaYl90Qp2d7XBburzL3P90H+pnv/6Mtcb/8tPGZF3
nrpe1dPZr5LXzCtddtIG6qBMUmeNYNp8fp2fqOp/uhAj4NcLuQB1CFuX6oDIc3juK99eTGkJijYn
HwP1fL+y6RgvYy8vV7IadYIyKAYECQ2iBUTI/qQyOd0HeHuopES2xSajzB7Z77TD0neDKpkNDMC1
aDz//vOP/M4+89e9gYj060cuRW7BnOHpNs3Wf6FDkS1tGer3HR8nmhkpccRgiDX/S1vjXp+1tcK4
MAzGj8+v/y437a/rv/PMBEY9BbZWwoxL5dzzoktlNa+lPm5aTJYyq+YiiY/wGtjK4fVnP+xSPAcg
uegKCnES/rIBnxA5pgFqgrSGG0RtS7hmnL7Vbx6fj8bCOzB5a/htTPJOfxDdbTXsRh0N1Obzr//B
WxvvDBloqgKljde7b+z88NDb+9a9fP7WH8wqxrv5K0ibVA9THvoyv4uy59D++vn7fjCY3luN/KJL
81Rrerr80Sxxz46HqhCrTEfiyJ9d4f3cg4/aiws+uRXfTtP3BvDM0LzGBHB//v4f3Znrj/HLdOAO
OclRdL0PqGtKqSPQtxafv/NH9+Z6xV/e2c7oJFeWdPeWM16y3rwjtIKqsC0eNPLU/vD2vJtkBl+F
TkfI0V7ThDGfohYrTbplSLw45IT85iIfTM7v3XS9RZuIUxQXQT1g98/XPD27pgRSv9lkrHx+uz5Y
0I13Y39KDE9zM9Pbp4W3CisfdQb00+4rOt21Btylte4+v9BHv/i7EexYU1doduvtXem0K6L4aqBW
FPH+6N3fM5NbDL+OI3l35QbRmo5Ds0BN+vr5m38wQ5BX8bdHKukseMi1S1Wmq3ejqB5RK8ImLX6z
+fjo7d/tPXoF21eLKfoItzpn5rgdhH+jyXL/Z5/+3VD2fUuZxcjbc9CINiY6BehQVLNGPXROf3aJ
d6O5FZkXgxq29xnujjCJ8SQRYgEC//O3/2BIX1mCvw7ppklU1kHpAVea2Oy2UMEEnpgWaVUcp0b/
8WdXeTemtYC8LSWvV4Hat6Av+er28hamOzJ4Ge4+v8gHY1o3332VqfcrK+UiZZnv8cbjrlDGwVBY
5ECALgwZ/27D9cF4e+8PNuIiRZ/MlVpsiLORniF1hXTx+df46M3fDWYOGTCLqHfsHeba3ZCYcg42
XP3m3X9OPv/fHu56Zvn7XdIaX3m+5O259zZIuJzZnIwuYKDVPYaq/lFt49/4Mv/x2eJS78Z2kWuh
ykOfH8Qci7UWkicW224980GnrGty0T6/Yf84zXKZd2McEQYtrqlw9lHhGAvTzZ+9uD1T3LhtIvNu
bKjoRjAhP7/YP04oXOzdiG8ahF9JZ1MHKxVIaRRG2gDI0perz9//o3v2brj7WVBbuozdfdi+Itqe
tVfKbvSMKuo3F/jHx4svcP3zX9Zw3VdWzxzl7v1gWjteeJvp5Jp8/uE/ujnvhjnctdIPYxTxoDWR
tBXlJizNJZEB/vrPLvBuiJv5FNUlBPY9R54bFVsPlUY+It6H30whH92cdys26s5kNCkK7yHXaOCg
6N56YXL8sw//bmCPZaLCjvLCPm5xOvHQ4HwVdC4+f/cPRgEliL/9rpEmoE5PMJ8SRJxm1x8jB0sS
NrTe7k+ShDkxvn1+pQ9+5Wtcw69PEElj46Rhk9pPuv0YQHUfOvvr1LD2ff7+HwwB7914jhqk3TZ6
mH3mfneS+Kw6fZkPGKdRZX9+hY++wfXKv4yBqVNWMfV8gxLF57yxCthC/WAuBrbNf3iJ66V/uUSa
eqWj9/zYrlF/Nc3AejHKKr53ruK9z7/EPy53ru+9G8hoZwDlJlwhS25HzyB8D+2aiSyffrSZ/I4/
8dGP8W5Ig82WhqN8Z183qBmlfJwG8NZuTSkdFP5vfvGPvsq7Ya2iK5rcZFLVPLzA5BIm6zBJdoqW
RuQtOy3Q/mQzxT17N75r2jSjwNt2iIn9W9dOYGGv96y1T0bjfxdnAUaHb+U/1NV+HiH+YYH13g3z
0GpbrRN2dggijvcujQLSECo0CFRJopdyCuiw6011zOCpQjv0E0pbvo5SZKb+i7PzaG5bSxPoL0LV
RQa2ADNFZUuyNijJtpBzxq+fQ88sZDyRrNGmu193l0AAN+EL51ihdWPbg3rhp3wdfIC4PFsTCOID
ycnq/Iouvmk5mT5c2T6vSXCUhYJKVrdBaRBxGCiB6qdKyQH1ZNK2pMvpMHSSdlt6PfIHYktQ4BEm
mlNg+6S82/JWqODY874AegVTCK8q4B1HBnh5VXRl/X808JMP88R6rM1mUYvY1cSIPXL4LR50lA3D
WP84P31OrAHabPrEgahNUr/Dvhr3vYb2yXoZ/EsHxBOzRpvNGsTsSK1Ni3Z246XIX0vqFUoaS0L4
U+d//akHM5sxoPjVOhr49SUtTA912dVbYEeXDonqcT58MYbnX2VUqmdm5xvDvr8bl/26uCEpezUt
5AVAwFXudnuwWff0bm6LTea8YR9zg11zyG+KXX2jbDJXv9UX529UPj6yr37KbDdI6AITkq9xp+RM
V+oiWhlbsfW39VXlMC7cS6dI5cQjPeYEPq/Y3Zir1lD3iLvUSjrGhBXTpUWAFgc18rb0PtMUpw5a
+Fzp0rAC1GtuBx/Qhxgp5NX0sl+FkNYOWHOKrZl7Mf8p0QGZKjT+Cy+7UgKVCECKzcQelWSvjWq6
UKpOopldLyiUO/+8ThwDzNnmnNndUNlgia6QSWS+WxhBScsIGOgXXVHJP+Pdtvkv+gYZrkaaKl+f
v+7Xgdaj6+nfx9dnBjWvmD72EDCan2yuIDDKUDMPqtJ011GXDytMmPGWbjIKAYLYXJRFFVxY149E
qS9GiWXNFgo18CcKSxVGyZJOAUe4GJ7W/YFmf6davD4GDNpkpb8jnD4AstnTbedGDkH4P8ky2mdL
/nVp3yYH9cJbOPGVZc0358nq026Sp2GfDXs9KZzaeBm9X3RdUPKuUWv+nlA25dm/6un+/PP/ejmz
rNmKo7fIgwCHDns/PEj4lY1VFfw+/6ePu8V/Z6BlzdaaUmrbIU54tl14n+VvmkS+mP6wXl/GQODa
7I/Rf+vjyppvzyNAa0gLXIn6F5LrFQ6qu5EujfP3cWqMzDZmWPnJFOmY+YhBuD0VNEl84QmdePjz
fTaaEiMd4ZHsEWPjiLSZZ0pJe4JnXJhdX2de2Mlnq2DM+demkzihFBe+ta7eqEPpqKWyIQ2wMGsA
D5Z96Nic4yDaSSpFsniuFWVlV9O66n81NiUKfHKEhnQ/ZC0FoToCrfOP9eubp1P434kfRnaIQIAq
Lb+TYWdqpQ4nRcOtmGIlP3+JU5uAOZ/exhiLWCqSK0GFYHPde1hV3DAxxZZuGgAdmQ3nH2Ct2lxL
UdBu+skHAn3EkzzFOC0PJsWsO0oK2o/zP+jEUJqvsulkZZmRM5S42Eua+tdeHCzP/+mvH6c1f9P6
OCLpQHwEu3et+I+hRyOAfCFceepnz15VT8du1AT87AzQhRS8w7+68OF86lfPXlA4FlZFWR8HBoSb
kviRSm/5+J0YLmP/eDefPqUAq5VdkxfxlZ61lAYGTY0RR6ExKW+7Cw/91OZ/zO1/vkbaFFIHvTSj
PNuP4ee3YG5tu83/KGASXvmfjvZR2SPJGdKOhk57pdlTtja1Sn3ydLJmmjrVf4ycwm9nFBJN31rS
0gPiU/X73LQFtNmgiPW9j4TlDgCS95IZlbYLig5xT2A344WN8G9m7YvFev6wxpoelEARvAhX2ynL
ZJGtIJPdF/tqmV+lWzA/q+hgbssl9K4LD+/Uu589O53Ug53HjNg6OBTqmy4fpv7x/GT4+jRjHX02
n19LOaByArXArlZdK/Q2eeV1nnaYed8Gqnus6pvzYnZ2qQOj9QARMy/UaNUMNxz7Lu05x83lq/cx
23TMFKWMItiXXxT3FdjW4vH1EDtPpnN4D3er99xZhc59sPjTOBC4XNriV+VKOB/YLZzI+dg/3SXu
0/ln+XUdhkmhyr8PU0z2pBQ2D5NOB+mluO0P8Q9lO97EW3MX/0x24UP3rZQyl5qdQqU0UJI8ZRTK
dM966nMq3eTqjwv3ceKRGrO9UO1roXfeMOwVUGpeJtG2QRAnoocCGl0kwSGMZajJb40pX9jijuvj
f1+iPR+Gvm5VIlFZgZLqRm3ShdR90PljU7Z+/pa+XpexLP37ZlpL1CLU0vjKqnLt+MlgHCppLC6E
4U/99dkQ9GXLnlp0FVdd1WguQOplodKBcP6nf304tOeDSo8rcNVyBsraQpeXCpp5cO2Y1ZL+Md16
8bqCdfTSx83XKw0Fsv8+J82nj9+muOTKp2xXScplJgH6b5UL93IcQF+85vnAIjNijrQ3Ey6pNoG4
asKrQds0XYoy+vf5p3XqIGPMduCsD4em4XldwSXQ3/pJpwLcKORd6U0SaA2lfElM27uixUVye3wN
pC8sbLFgZtZd5eXrrKzS1/O/5eu1VZizYUGjSYvNs5rg4JA2iQbrJZJGJM6Qe2iJ2yu1v4lFe2GE
f/1oxXyY9OQvagP8zx5EGlKZkC9pz/HYzsu6cKgmuLDcfj1RxXyA4NQ0simKrJ0UqC+RRQsqRik6
HUtMH0Xxcf7BnYjwifk4iUd5UiGAmxR9xlgJpEerVgC1yPUm0SbPsT2DWnO6Q8ey3Y1B9abK0mNT
ly/nL//1dKZ88d9JEOqFTHt5b0KIhZI1GtOWKvK783/76wn2v/a2T0etNjMK1ehNfUfjr1OSqqu6
d3h4i/N//dTbOd7Rp78e+xRU576p7UQ8Vu440KooomUnQR/T+0K6cJVT9zA7jsAibyMhG/qu7IMI
l7B/HZkhRiEluzDITl1gdigBsRMoI6iBvU5IPDMap1CzhRUWF1ahU39+thkkYTM0mLk0IMM082Ib
QYhAU6pT2M3wzUvMpn4VFmkT2scuQplcQceumVGFLu6/9Zr12TkD102mgdUmrtJT59d2PJlGKR+t
GKUb4fDb81c5saLos73A8Drbo3ik2084dEspWGYohfLgPZaRdv2fDv7/GX8W+uyoockg4WgktnfZ
REd6vTPhl53/+Sdm8ZxQW44tSsCe3tZkwNVq0qGofe/QDKbg32lGyjXPq673dgGdMAP1jb5+rYBb
Q/DXNb/C+uH8HZwYp/psNiciLpqm75t92uBfjFvdfhRSTT9uIlW/vncJ9d87aRBaZ3DPGsAD2pNv
dYTsGntwgKhcSMmeeguzqWwNfpISPKcdxRjXqjzcemP6eP63nxqfs2mc4/wSkTV4GJ1vE3tnGvQ0
ADWzXxNNvzCNT+zg+mwa25LADCtsb6e171UVLPg3oDDIWGqAcE999/StOzmy+j8v21DZrZGebHs3
qfTv90N0PUF4ayBeQyZdBvRRf+868xmtBe1URQqTTZVce9pHtIhZ/ls+/THTC6EE+cSgxRPwz73Q
lSRTxSisHU3ZaN0lSbnW/VhdqGMaL6bIfCthbFzplU6Ts294EO2Jv6QlqEVPooEZlra3iTVcLBNN
Povz933iNWqzDV1SRBAMYEn3IDP6BSQViwr8vIC+rlO5JJT8RoUqg4eXFucLlzwxOP+Tn1JpPa1E
N+0NObkfczoBqTnWfsSS8ctQjPrC+Dz1sGezqxd9b6eNZe2GgbJiM9g3cfHH7C7FpU/dxGyGQWW3
NOgD5i7APQN4uF9VNQpsTyXEIZkx4XWARt97RbOZhuYHiPJYTvsQTpbIx3zTNDG9o4V/rRhq506T
dBCSqa3PX+7EnamzGUfmFchdkhi7uPBe04q69Fz0WOdC2Wn68E8M1+H8hU68IXU25UL6Y8ohlHMo
gLGy9FKojk2I9kxT1ObCUNOYWf/9qBLq8R4/H/qiTFZtcyIApan7oJB2snEpLHzq188mDgR1qVJh
Ku0okGyv6cWlf0BNIT+pVX5hCH/9eSvU46U//fo+Ujs9x529L7Q/fp2ugQOBo4VoG4AB9fEU0ng3
yj++9zaOj/DTxcxhCPxIN+yd3YXPqO3haSn6T9oZy+X3LjDbTy0t6sYgwYg4VD5a+6fCq10z/l7d
jlBn090XqWINWlLiUMtuu1Letemw1ETxMg3yhe+TE0vl33z1pycERzb0/Vy3dyoMCZZldzSoF+Fc
rCgfNN9u0r6+MDOOY+irYTub8T4Uiqbx4wp+HuYIvSVnR5kGm4Qwv1V6a/6n32uqGlBzll/tuz5b
9rACo8HFM+dol+ovT8wPZTa7dd9uO9AA1U4e+q2USCup/BCSdeEJnfrrs4ldSLnlWZWa79tp9CjO
SrdWAwsQzKt/YfKdeAfK8cqf3jbVu6nmDZKKkA3dCDSnurgbLVq6y8E9PyFO5NVQB/x7ib6MZYkD
Wblvd9q6uIpDAhKOfmVuUhdh90YhOOrd4GSrrvPVcEhv2gsR51MPbzYTcZiHgzap5b4BeT4Om5Ey
gJiE5/nbOrF//K0H+vTggEhMRyAljfq5dFdW8U4h6pLG0duQjU/Cv1QycWJxVGYb8BiACh+nPN9z
Lf06DZpyL5XjSwF+cQ1xRl+ooZ2sCur51pjaLuX6T2wof1/lp5trqLjvORqV+0kdHCN69ewLi8uJ
PzxvVkK6Rr+vPAB/DLO9Gcsrqeg251/IiXVr3qzU22NVT+nxdQfAHeDZg3F3c7iFkYTQI8ATOFzK
cp8oxBDzBiZLN2srHQ1rNzZKd6UboCcqKMTLGFL7Iijb8AEpkOXAg5WWZt6MS5Fn5YX7PDHw5ONM
/vRuKEnULXpK5V1Gn8XCwIrlEszGF8g5c5m3LcQpA5rS+Yd6Yg79PeN/uhgMQrJDSS0gfNVOE+yP
QDYvvhA0P/XHZwsDvCdVMiaYe6iKN77lPWaRsuvU4uX8bz8xdf7Ghz/99raUW5lwPJ//igGjH28A
TG9bfc1BSUAng8hPYUV/YbE5OSRmO7M3xMiwCTzvw74FxmgEi8Ks38Y8fI9V0y2j5hGOzo3c+OtA
CO3Ct9apJzhbHTrPRFqLsA1Ktoi3Y1FkB69CvWtneX3hJf1v18IX2/TfO/70HDM4hTABU4FFUlYB
4pbNnRhV27uZusD8mVOCRx6XlM20yuRiWAVS6yWuGRgDfTS5JhJHBTxD+CtT4KVlIFpcEOutG4IP
jrQ4XhpW9TCVIBV6JZb2WYT9U09QF2JE5BPYRB7cqxVYGnuqlm0cIC/HYm5a4MRDM/7TJpWxLDBd
XRVJUriRnEVL0tePajjdNyXqHwGQ3SuLW91qf4O3VOAro3xuIgGCokfDMFimvIDj8aJ4JlZHAS2y
pFg5Q6dr1Mgx9SGFp6xNGbjm9BCUwWMUyE+EVyWYvLR1BLW8jQN4gapu/PargWrNmHZTRZMpaKOh
MQ0saKgSMZW2zfd9ON4ZdhIuQ6nbK1lsbbTOzNfHb8RIU2q3ayYovfDiqXP7lWUT/IduvKez+9jN
S3dSPw7dKlB7a6vF5Xiw2g6fVk8JOtpzdUGRpb8V/ZEuOWnrqapu89b83RaAoWLN/9VG9gckNwCY
bfpayXG1Dk3AH4k8QZBJczDkfd6tkoTq4xp3u6sUoJLplkfWMyU7WWv2rQUirIl9bVNm6j4D/pWI
qYX1P+UAl9DjqiOIykhHwybi/FdQ9AB8CbE2fNQtw4T/hHXgoCJYXpjZ+CfFFXlIw2gvjO5AD+/o
JCinV3TLS1SLp0Q+fOFxz7VMCiqRFmWj2Y6amiX6Ly9w7SF/iL1oRZzPWNoZuchS4kVkCmzdnKP+
QoX16uTIo4DiEwqXO2V0jDZ5qfXitzz1z6na8DCnXVNE156tPMvdwJBDiYAv7H4Yj/VLovvwqeFD
hiozfCPjQXTNu93ROw8a1oks63XUmjvSBHiQ2NNgl/lu3grq/+roKMgDrIj9VivUcAHM/1719Y88
JWeRUlcTB/fogToX0vMhG/MHG1lA19Y5JYz+uLSHyHCLMH0y6O91KF5ejH67lRXjvQojAPpiA8VZ
cgwd3Sl1fvSwxNKLkUA8tDtfbMMakRNU/GihFqOyMpNgS3r6R+LXkNHDHICPWt+03DmEEXjU+iQ3
TqD7N4pkX1G3S9N0gd9hQqxC5RV6hqpwZIQDbVjtSwnwKmpVGdGa9JDWOLVEqKDbyVRq5JXJxr7d
Fa5oOM+DpVmFWR1t4wSKIRne/NGEz+2o6GScVBEF/SsDmR0iwC55QRBvJW1efIF4EIqLekFfHpQp
zUe7Y0BKi+zmXUunX31lgerMk2yZN/oeqv7PMW828IpM5BbBiKNK/z0keg6VrtspZfwcmONdBoXH
J34BZTm9UfgpSzZy27WCcQvMcRPl070PwR09yU+5aujbsryruob0rnTRTa7UBw9ySjdaKC/itl1R
RoTwZqhAHzblERHVAncuiMnHwy0ZdMRGliHWeVA/eWHf7+OhVTY0Am4kwaNOa/CRQd+vBlEKR8vF
jd6BrpVb8OUTEnIpgX1uISlzwNDDtNEBDupHObhZDTfV4FOZO7AoGMO47hBXYmeygFtR6QIPCudP
KTqUtcYTQ5FSnsIkonKUqtmyWHkemMk69Et3pMSLingNVJelUTwLf7gqp/xamvTohfzRpogHdmWN
Vyt8Qj+aLC27BEycpQGYzLsJ0rGGKMCSFimJmkcjhq9pitvGqMHZF40rwnZrao1FjY7/7A2kh7i3
H6Ns3dvKRCrBz3uX2jG6RmW+84EBp6rxKqfKg5xkvweIwhnVrJJfa8AzWH1CYbwXKUEh1jqGXG+1
WxgyL+RdS7f1unKjFJ3JmqEqtDwG1sY2aL6ry3CCmNPpTl3V10oA3VML8vfap7VCauKHGLI91g2S
cbC/P0pP1RxG20OUtPmqorLNgfX2pKbVDzPB0TJa5s+p015azasc/JI3Jmx+p62Gj5SedpQS4R/s
xOYqBRfvEPHubqLOm5yop8mikI818JV9o1gBDUpStqyHKV4ifyTxYeHQmqR0HZtttPKM+kqtRnun
17q2oYeamKWJUC0MriI5f5rs/Eb4onViY/wT18Mf6MHv01A/6KKB1dNEu8aK3gfYUGs5IP6Avmmp
AIhFf6PeSn3y1sUp3FX/jdYujnWiX2d1uQwj5Xc3Ndee8J+btH2UgwrYGBWXqgDpJya1ceVclhiP
ykJHN3nEIkUALc2nITrituGb66EkO4E0wDUKJyq2AU1htGNxqVlmOCtf22xfS1Ag4ToJ2Fa7aNiR
EhiI7xSdmwGjxM4GPDzyjUfD1+7yHF9mHsbBgjOTgbfZGw/xEXOoT9G9JBU/SsWIjmEDxCZqREe2
pu9SE576OD2FZcF2aSg/4gGQWjfd9bL5MPiG6TZ5qrtlnAULJRY1yi+/d5qOeFZXSqhA5YGS8t7a
FVj5XMMvKLz3pmMx6L0Sim7FeLHXUjiBr7SS31IMcGSw+KfSP9KlEkPeDqbfgUtWwQS37Fchq4dT
sigsq8qS9kHPXhnmA0kEPefkYWW35YDLka9ktjo728tHaVmTBtuQP1P16Z3p6faqLgNlSRVbukFp
0VFjbvxiU35W5fTWBDe1IGeA/S208fkNz7U3/YApry660vcWZqfcTVJFy9oU3wJ0/jWKPlvncp4d
yC+hQjRbesORWCxDvisdM+yt2zSpmk3HCcKtLPWvYtVzUysvdkrv4X5vQMwjmYKaFV4rfn8fxuUP
rQjinaQP4CXpj9pZTM2Fr1bpQufLaykHQPWswnjyLAv5UJLIYi+oBLytzALVi+aNt2EfYX8oqmxw
kna8SyAr3qci1J1YBNl2yrT2V5xh4q6H+iqIcoWTStGtapAvf/Cm2lg6pUhbVUrYuvnU5L+UQDQu
xr7qINX1+EwxRrknoCjfFL1k3vqdbz8bsvTUSf10S65T99zOUMq1aPNxqwYju6dRPLVmviEeNa6y
IbZXEdjSa4yANCIMPDmlF9OVbSs050jIz8CFoxEf9P6hldOOYyR82clmITgag9NRJ1Wu1E9Dnub0
mw4jXq7cXoxSKG+ChrahzLTaZRRpMv4tHCQ55+KhaLSDnOnypu+sP1Rb6Muqnd6qsNedxk44i5W1
76qN3K4AGf0wRBExkApsmmDwl1oprOOPQmMj9QZmF2uiIATzYMbpeeVZjb7KStlypbBqdjnQsZVE
xGwhZb6+AA0fu7I/eSB1MWSAP2bX6wxmb2FgmpKkELY+5EEMrvJrUfaIGpVOuJqUK66p+slVZvTy
Dx146kYLRpCmuqxfw80IHd8EmVsqVvKWJnbcrOOqLZ7lUqcuRjMpiSg6+yNrONRUmoHeUJU/EjU7
Irm9gobaI9c19WvUbkXoGmEaATrVvJVF3yqFCDI+LTP5E/QljpNM83c0771rcQ/SNkjLpaGP8m81
E+qNBmSMyD+69XxUdfqviipfjVVVswx2xrIMQb2nkgxXOgHvKuQo3kQhJiU7H14joIFuX43DFlwg
W43a0dY4JpKrJfTAg+MpD3ZEJ4ulaOlmIAvt2MAsnRjGqdOh3sLEIJXLLq1k3Agjq7LQq6WSG9GK
Ds8X3Q7vCtislM+jAsuwRdHMXbSrvGFMBFr/ZraQpf1puK341nHSprnVSmYAC9Q2HirZ8ermoWn9
gA01BSic5O0ijMqHWPAx4+dSvbTyPrxSdaJwtV3dG+jbDv5AKGlSINpHqr2UGnNYZJYfIL7jKNLD
IsUhL70IzEejzS82Ou1RjjoLPmDKF99Utiu7jWEiIm1dIJfma63z/uSBpXLcNvn/J/K4qkdO25gO
8qXwuHYQY/20ldyta/8j7Vp9xa1EjqQnW/qPpSWhYXjlVB0sgqSW76J4hD1ac3hNFTPem91R59aI
MFuM0ZDD/KMtk59Ugwodojvb632niEeD4Ro2+3GKQneSrBJQXx8uLJbRw+AVwtVtIgH4+5plM5X6
BsFG7MiKVt2yXHs0PffIMViobARVbErlEywHD07tEMXLMhdiFVN4Cg5TvRJ+Gy9JY6irsBs+MpUE
tBCwcgEDMrHb6pkTS7U2bHR5OZneaywvxw4BDbx4k/4uMgTBE364o8+Vm+mah6HEcAuNucFIYWuv
JL6Gm06X+bid+BLQucHntkseSk01nagYioUpZ1wpxR1o2LCNRUI8evRSN9OHh0gA2k4wK5PXnxJe
KI5PrW+6tW9nmZNnfubIXa3cBj7bUm2Zt7rCmmzymaoM9DC2KtWeZtg8lbZ310/egwoWEjNE9Gia
+puR8rVnQmPn/C/y+2wCm5v1I1a9krxHWHTvNmxTdygwIavsvY6V2KbLIDa2na0GaCslsStiA5Vm
jCu1b6WPsi1fj9nAdQO+ctEH4lA3oDWrrPoYRHvAQvieqV7rYJ3GEaUa9W9q2ruFxRPHlxmn17Qp
Ab1NI95r1eTuyOkfpxMwV4UOx6UuNKxSFZKNTqP9PKs4P8BdkVcd4sKj4sRz/FF5bauiXAS4HpaU
bGnoHFHTT1L0JGqrxNTSlyolxIH+1vpJCBs3iVZ1Bd4tbvhwBYAsrWtD7Q/UtUubKpkGxqP8RCrT
eq7iHgnYZIiNYYDbpJcMiSpnUfgNHEMx8+Kdgs7LwZ4NTGbHWhWqqH9khi+brl3RhpHJFWTUIqVQ
A6L2ISeY8qqKlCNQ09kW5q3cuxqKYHjXehRzemL3rplQEEbiIIB5NeTDC1o/Bay36j3IdZahyejq
VSaC8MWvo/AqPrJISwmKeV1V41p4k34feVVwBX053qDSLD6qrA0B7AwkhvXJTndml4Ww1ywUCXXD
a8lEssHOUayhsFvLidD7OkiJXnS403ZtHHb7pA8MNxlzU90E7WC7cg01OArqzHbAvHB86xrLLxwO
EhMFWnavfS8KPW+9PL7gCqU1jrO6XOgd4+ibATkxS9iQbmizosWRMOjaVaLYrcOJl35u/eN8TPNE
wE/Mgr+pyMmQ2hSzWjieimR4sSJzpTSXAAcnskHieNlPoT4RSAlvp4EZz5GGVWTvyQ9lJpbUJ66/
dwOzmG+licC0UkPeJT0FLpWW4k+Or4NB+vm9v38MBn+6A8MO+JS1ZaoIer6CxeioA7x2VuPv/flZ
TimWhVIDc2z3GfxmR4P02wT6HgXNNxO8c8DOGKmhV4qygcw1LDNZuoq19oF42isy1rfz93AiBzMn
60QTWnNqEQi7R/pBO2KlPen3+T99oicTx9e/jz+vPI/N1MQcnYnNwBF3Eua9njLLfQaUXSNl0sBO
w+7Vga4gKbuQZPxyXhj/Ie7UWoOyxsahSNA92ko2niaFpko+0fpvVUJwiWPe6dPIilno6Lsb8/2o
Ffet0f/s02IjBf2FNelv/uY/YXb+/mzpqIYIW1Y3iJ1po+fWE/C2agqi3e8qbWkMWnSd68N4/Lrm
JF9ryVbx0gQXtFw6YqB+WEukaIfmIT2g+Qif6qSyHs+/1VMPd7boFJlN91FGQVfjdTedVb+w/fuO
MRkXbv3LjBZ3Plt14qhIId5RKTUh7CC+JmVb1jnv2ajDfAU/fQIOiF7o/M18mRXiYrMFSKGeLymU
ydrRUKWt+iLsd+FUH2sPAk7b3QgsucBorCHHHrJke/6iX045LjpbNqyokXt7CAsc0jYSRCso+RTC
SXr+r596frPUU8oZU5X0SOw4/f2Ikvxm6rWreCpeZdU4TKi1vncZ+d8JoFeB17RNLnZhkzyHSbdr
AaNAulrxjbcdu+nH+cucelazJQRcRIa7S6KNIRjK18bqlOs2R81+YQU/8bDmDJ9jUD/vVZ+UmYIv
jO+pA6P5TiJOX1FuTrnbdzYigyPcv08rxAYnmlQcpU7ya2jW10HX7+W81b+34s0JPl6T6BxvYxok
uldoAP6aFIux4RPuUvnEqQc1m/VJSKAZqqy607sHyfhj6JZbjK/oy5B9XOphO7XozZkCntInRGXk
cS+FPkkWU0qz51CxprdU1W2xqDOrfEeAzbpXttQ9uZoaEWGcqHWrHAoGzRtyk8qfGN4zCtBRfrba
mmBbOAnvQtPt109BnhenGYFdB8Kvu30eFpUrldKbHmSKK9M/FBiLIZefvjPq5b/QhU+7Sw3IIDb9
qtkPPqULjUhTVBeleiFP/PWiJ6uz9af3lBGtWNLszehKif4IjEgSkg96Eb0SY694Gdtvtaob8rxC
bRJKCLaDA0xFAvjOxwKw9ydF2bdhYV2ogPh6hZDnFWo2/dpeGzbdviWUJ//wOOV97yXMl56qohLK
4A9rZf9QdeES6cGFNPrXe6g8B4+PfdV5R5Tuvm6u2pj6qqZxaJ658MNP/fXZYoN1qeht2NB7W4rj
TXusZlX0ocUtXV1Y/L/8MjBk5Tg/Po3PROXTv47UZk8R6xPil4U94KLSxFqJ7QslFCemmjJbcAK1
zHDIZRhH7H7hRx9N99EXd6oi0fzjX1g1T0yEebkbQW3SvnXM6IxbBB1Nd29HId5eZaPGInf1pjbx
JpS3SZZ/q1CMJzc7cLSJTjpW5slZ5Muq/C6T2kWOcDRMHq20+eZ9zSY4lim7TiaR74kYPAHB2Zee
d83XCmthSQ6GHjpVi37j6Lt0Vyfm4LwuLUeinJFto462+DlED43+fH4KnhrJsymYI3mN85YpKMXt
rjLKVe5htqqHCwexE8P4P/VnniZkPWchHKoNzFen0uk8HZ4TMS7P//4Tz2VehUZTkBS2ht/sS+tl
JKwmeR/n//CJrVKe15xxniPwnuXN3iby5QYKpM9YsoONmXfbqhdrU8qf+rH5bbbtMqskotQ2hlr/
JtQ8gqfEm+zxocqL+/M/59R9ziar5VvjSKC72+MZdbzsGA67sNJ8XUllyPOaM2C1imcpUo3wpC23
GRmONbyOyY2I7q5ljMMreZzI3bH6XFNhQ1Y7bC81bZwYfn/7+j8tc20jDYFRTwjfgupn7o+bmNOo
o9nl4/ce22yeSlMYJJDJEXWN3tskhzeaPl1YPk8NbeXfFVoaxtDygF3tY1u85ENx30zp6FSZnS6K
vn05//tPPZ/ZN4CiKOS11bTZK9aDIV33+rs9XviKOTWiZjNfLuly72pmTkGH+xHJKke/v/Wj53Dt
PpikgWx7s8+UfFGOd8WA5e27f3y29YaGQXQ1Cdh6i59lv83Jc1gXuse/pkkY8jyaWImUusGcE73v
YXJPJWpHrNBurjK1rrdZYHSuWUa+W4W+BZbSLG6E2qor0vLlYmyTbilwaz6WtnYJtn5iiM2jj4aG
yddj9dkPgM97gs1a+KvUSZIP3eL8qzoxCOYBSHPskGUrAVq7RtmkFdZhfbjEo/9b+PnfCAtCu39n
iBmrkj2p7Fk9Hw+/QUKS4o3/1D9D+imv459q7nqpE75/705mM73WytIqOu6kpMpwE5QYz42kML93
BJ6HCQ0h2eFETIHa1lvLfMKA/L2T5Dw4OGa2XURl0O4nyqSiQl7EAPaO7tzzT+XUCJpNcnMcFTkd
PKx1BuHTznPlSl2g2liVol2dv8Tfg9V/X7OY07eVOIFh0XINadOtRtdbiyWu1qW6IUnWH+jHW0zu
VX9VXDfXySa7U57jG3+VXDiIyX+Pq19dfrYgxGxVLAdBsvd56XiayTF3U0nPbhR3beeoyEYeA4Oq
D2Uo6UTpapt6BypSpOvI6MsXKlV0w53iaLyRg7i8SnMEccvckI4yyoYexoVXSOOu458JLRTk063e
7hawlL3fukxlRYuvl7q2FHhsaFir2ECBPSSUI4TkJhapCZgNca1YTrJscya16l1W2uI6lXHyBZqU
3Q5mbX6oWTDuq65QX0YriFaammi3vkZ/oa5SCRZhoHaS0Q7uaPco8cVVGuRaelU2lTZIP7Kiabel
IQcrqmz0hWQlyY0hZ8HHNHSNj7NuTNcEnyn2GePwsUbWqjmTaGLqcynKSeUq2FrRQDygqvX/4exL
mhvVvbc/EVUSYtwy2saxnTm5GyrpdMQoEDN8+vdxv5v+8Y/tqt7cReq2BULSOTrnGcZTrjPlI1Ya
c6/C/Q+omZJ7CETdy9KK0h8tI/tKBRytdVUMz/0EKeYMJC8na8+IITbCHBWe7Y9Wi35DLoYuogXv
dvkwcwRGAz6o5lhUGzhV2Whr1R18ahfYSfOJx2Eh0+FBVkoMi7rKOPaYtjuyAGJBjER90Ea9iVg/
E4iyTmkB8cHCdmQ754CgUCXM2gJgn5JwQC87NSKwjgM2RLG3qQJckSx1QMtE12v+olQtDKbLJn5N
er7AFxzIjg1QjEDS9PrZPKeGXyWYg9V4p6gsf6pRbcrOAMoiYq18jbO63tTwGfwkNp/LKCk05gCc
B7mBZVRuaZqr54Prp3W9ugGCzFpAEMgGUXzPjlbYbfWgDsY7oBSVQ3pXR21Qbvlp3J+1HtUo2cW+
/XTLA+LnqyFZK8LLKgPcJkPaQZrlE/I0T73sIL5F049hbu5TqnxcPzt+Dj9kXYk2R4413eLoMGE3
oLZvsnu8/sM/501kXXWuWCrisW3YTrNFEcHLEyqV7ZLNgHNqrAyvD3I+YX76QquQ01hdqSo9XGAH
L4feJiABd9BE64RXZTdOt0uvscoxdT4BlDRWZ7tC7M5iyT/b9Ow40Jo37meXBljll2ZdLiJZcMnJ
8FnTR2B84Oz3cH16LiyidcU0wSObelJmkdrvJ7a4AMoBaK1sMjUPs7m8EX4uvIF1jnx/3SAyoEK6
qYIaQWKZX0RpzkDt59nWP6+/xIUVui6YAtcpK66caSa0PaSN3CbkFtfn0k+v0qOx1js5iLaLll46
s3IPZM/1Z/5z+f1hYa6FU5FOcL2xMfOMMui5zOWk5R7iEk6x1ODi8Sw2tjgj5HR1fyAQbSqZvesa
CTXiLn0t+2zDFJN/piSnrWOL+QnshHHTF+BLUAvM1OuPeeHLrTU9aFEwY+kUCUG1/awAeXiwxq/r
P31hatdaABkiVZYvxrKTRnnszO7BgmHu9Z++sKq11Zbsq7oEXqLgO1XjHQRmAAua+ojEzaaykqAu
+luaOecF/MNHXIsPly3sctV5SncAxG+N5DcQqAGa62D33Gpp/FycI9oqObRTrA69V5Kd2aAhZ5DF
2CtQO96B/oGbrErN9B3oHeMZVx2cPkqeIrW6Pon/Xwbuh7dbC/Aispu07EceyWVCSOvtSsxhjcaa
7o48T/ot6CgDlmJf2k4FcgAg43ks3mBx2J2yCuwVLigyTsmyh7PMfliVHfCd+kJeoGpNvtMWQau2
6+Kl4mdUlDFBK8nRaWK/KGhcIJz2JL8XFjrkE6X5oTK1EnQMXr1Pqgll87iutLBoc3HXx0+K9gF8
FkTghT8AQJpO/5Wl5vJ62WlLtqXt6DPWgHygAj34DFdVIIoqTwy/Jy7Diu8am7oMt58GTVyEpDur
xnCqq8DTAr0YR1iwjrV/2Yx5ef+GJpCHjxAC/O4vFvXg8vtSy2wOea498roCIjdzsvITBtLOnB3j
bBsP7+rSO7WJEbopQD4Gz4csXM53UnBe6spVqxQI6MxEWafZ2hMHJ0dNoWJksCDrrKM6vhOmRIMK
ZzIz2Tbc9s2keW7ZHJpj+mzA7rFslJ2ZiQiwVqfSTGSCimcv4yfw7PndkL+bWezqGeCFxU6f4VLd
F8uvpWL35jICsDRuilrfmWlxsqX60GkA3AM878uW+mX9atPKU3rLydMJ6tpI0gw46WjigxS4JgKH
SuMcoiaHSr2XrXBgLu10te5a2QJb47tc++BTCfdqMI7qDRyt1RyAsGQnCsVf2KGZhUumU19mTmO8
E1s6gCg6aT47wxTA7CZH9maFk7QdS5rbBWpCea+5xfnl8wDOAN6YP1aT6cUJLJGUZS9NuWkG1c+Q
Emt0gM17HNSEwwoTFcIxDVMDPJ0mcZtegFiQKn4z7xr2nUKk1olfZP1RZ/t64m4HtmIOg62jmh+g
43s3f/aFQ18nOBMQ0OwOrHOgdHpHNzV7mSNVxyM7i2op7qAlLv2iY/ZNmz6Klyc4VHex4qZYcbqC
O8LOTvckD+GEDsgrYa9iQWfCjV+aFPa/fh1v5DERIa33k407jVs/GWJTPoARBg/uBP2+BEKkPgUs
fKvJw4RkPXFr5bFLdoYMswErzF0eIUw1iXvQsDwwOWLTreQBLTo53qOGf2YQacTv4XsZk2K72MJp
X8xXWJFvsOZhMuVlphVoYcanF6gOcC05mAY4FG89/pvox+SUVhvLflHBH9/pmgdfIhSN3UJ7nb8V
Pr2Rdvqv07EyCtiGlXLaMqD24RuvBXm5E8p9mp9V2GC1Lpijd9hccGQ2HCpeyPiYLHfxkRrSWQT1
uzzzs2IMQcEX762Bptzs0l8J2Hl5vVmSJGBG5UrYumN7tMsul3CV2pbVAziLNqqvgMmC9IuTQesx
TQ6xDoKc+mkr+SMR+0ULbLMGT/gpZgf0tNLx0Sw3fXXsrBRr3gUzvi0OnfQq8IdIWJRvU7GvAMZs
0vtlgTOM6mDFZcoR6wnsatsG0teb05AowbLRbDcZHKmGDHjd2e8e+gomZ3s0cYqdoEFGgkzCjG/6
HIYQ+NXsK6s99qhrEP7ZkI9k2TTUFx9ThZ6P2xiO9tF8xzjdGk9JHRP7xTrY5heeLZ+CGbwp5dT1
4Lu+ceUA0xrLuEcMQh9leAHDRgz7pt93k5vwILNcq90qxiuUsyhsyQbtwSBurN0twC0bC4C9m2rZ
jkkDiPKJL/5Q7wi4CsBom9j4hu7oFv4Ao7wUjtSOeGLgv3XCAZ0Hx2pYAfFlpgdgwzMGd9Nub4Hu
AeA4XHuwM7wcvO9yxLfyAXECD8dJ5tc6+08a9/HYeECb78wcR25bObA8ONZEhcM1QJDl4JC6dQUo
FrjIzeVvpXmq6o/WBAEqfigmXBPV3wQs1P6LTNSZEmgpUObaqAK0Q3JUGBBA5ms9FmGOhGrKIpr8
HgFUG63GG9T3iW0EyvWl+srizh8BNyYN2JogBjVl51njSQfMwkqeO2D46fJepNKz6jsBgGdBn03r
pdM0ZxBy32sPIyRaY+2lEeDZbDsSchQtMmhG6NWhgYc39L5QQarxZCUQkEetAUgZILxi4U4xYfoB
VS6y2bGVz4JDNuMLhQVqpy4B8RU1MpHDPr5LXN4QT0+felKC2mFtKh3UEjy4puxjHWuPQBMoBdN4
BLGm84z+wRz2Jcl9tPY8QNy9mLiofriJ3rnVdAQc1ZuxC23lw2jibR6DFixC1mGZlgGAxKD6ZICa
PqAm4QGNndqWB0Uuv4VzF1r+YGn5A+gIZ76tNgG/1sH1gLIHlmWu1Z2mZPTGVMMNP6tdYy7cOobN
uRmkOt8tBj7zMjcO0WTY2o+gukRwwHI181FaOhh3JCpaNez4cN8ZhisnqKGO+d4cxrsKmHq1JJ6t
g/Cgw7UXQClYtKNbic8IGtCjkcAHxszgMBbPntJ+mxCa6lHrEdpbmp9zqNllC4gxjLhqa4UGyg1I
YTAlaH2Rt4XI7YwlXGiVW5H/LPArdes7td6SgodEHxH+Hthwr9ufWa04/QzUtj7CK+i5G+H3NnC/
oxn+YY5D14Qg7T1BaOJkH5NyzyoRsVLfTAaS9CZm34SWPgdku29fCrFFWcNrrAHIWOU+1kAJn+pj
IfY2yjEc5xsw8A3afkh5kBegsO1OYl/R2G2oF1svwHqjdjhrYLr4mjWHEE9zOhu6KMukbrUMeZIF
xuY7zzRImjTNQ9bNjyQD5dzWYB3QmarmYjntCzP2gfwK4/zMCdfuTRVfuQEfWYyVk5f1vU5fFWyB
BHzKvvnuc+vUq5lLRe3y/K4d70FaBBungWUP+NZl/99IudcNyc5OmlM8Vae81t6EhTJ506WnFAJr
ndr5fAEdYei+8rZ+68HWA/v9YMVF1JDJXwr1CyL8GwOkekePceA3CX2D/tZdJngIqrYn2vi7n4bG
Ta1mZzex4mi1vdGT+Vdf9JgtcWKSHii40UOWZjhIisjUrC0pO7i6FFbn6Fyr4Y9Ro+JpLe+2pqGe
KIxvroNZuiDBD6wEs0vRhw9qw/yFf5iEE1H0IKtFG1rL3B+gAQUakY0tXMtFOp0FzcmMAK0OG2jU
1Xi3yVM4H4zfrAcjgijuzCnZDBaSnpzGk0PpcCoYfMdskA81PIqXitQTIAghh4VXWJE1X406WDug
gRQ/lwgLeVNV+AbGGKCT863h9M51DWyHttqkIHO6edkCZ1+TLYb7PY1cdcHPhzJ8Ck4XHIzPUNfO
8kila37ZtswDb/qFUNHi6LfuYRzWg1xsw7dpwcqt+0qEkpYCwSyJrFqtvYoBJ1BT07fseAiZYbI7
rKKXSqu4X8ty2lWU/U44aLVNkrTPDfgEHjy7e0/JkQhyo4jfyoGpzmAmBPIZYPQAbf+LUX6YphZt
iBxYZb0xcPxM4COia9B6doFntbISOXDW5ziX2mgq6RaCCbibm2Cpy1nfy5IfIbW3YQxKCWUpwXsc
tGDGjHlWD7o6bglfsbX4GQ4mKRcPdcWI6wzX6VKDNx6lwu1lG4DJ4JZiqLYZLe9n7PlBjYMe7lpj
Nm0m8O43Wm+bUd0SiAVkqtm7S4VjLweXIuiWbMfMBGYcGtF8ezxH/7je5jKVbouWtZc2uE7FtoEc
LFfz+7EGFWGQenPKiXhgTRxwMH7cNLeQCrZzv7GVIdnrtMYKSma92DR6DqPuhbdbbSnNV72j5aZR
WmvfTM2ZWsCtLaghPMqmGheXzoAhPPaE2dzDBaDt/R4d1whyf9qutuwkBCM8eQc+gj/lI4G1oaUg
5FZjziEb309G0BWaJhz4ExSQkAEhhCnCuIPLfAeysixx+ohE+UQVtP6lKDNoU3BdP+gdAf95zHqE
r2LwEkUfP+auFX6sp+DC0Uz/rGWb3qVSJRtZtNN70ujFERFqOVl2OYcNqOVQD+XVQdqW+VigC/ow
gX9UfgwViLO4akwgmVa1ob5ev+5eqHSs7UQ4WTgxgRSJcGqCXdb3Ck5w3NNAhrlRSL1QlVibifCz
JTtKKd3ZjOFY82Kb44YyTOUR0e1UtOa/lVXXTgxwmudjKlEXHs+I5HJZvEW2EA65AZu7NE+rgmpV
wFod7k5AC6X1Jm3BlkSCvgj9RunmQlXIXJVuWJ6VkDBFPOBpfUgUZZea/MaTXyjWmKs6qpZpyDH5
BLDIfNCwa0dMTZ0jfvcv/7aEVrWaTGkne1Z6NGoRbAW0tysbXZEbYLkLhaC1krmqV1j3o6x2Uwnn
4oIr9bZLdRLaooU9WoYrscYFc8lQVTsYc1c3BNQvTJq1mrQYJGZ7LFgadYvxWLTsW6usTdKgtZHT
Gwv20hCraZuQ5FZKI+QuRS6CWNRR1x4a9QlizurzYlJ5A7Z6aWmdZ/avKnQ9TkYytiyL8D6znxcL
wz1m+NeFu2pxjqWc88TA6hpSyLdqUH2hN+r/l86N89//em7WdumMtgK2hDI2gQVfdK+3m3pXFRyy
DRkqwdmMXP+f1vBayV4fimIohN3CoF5Gs3zgFOJh8gYc5w8u64eKorF6lbgEQRy1qSIqeaFtcrNg
n6IaNAcFPRZAo9t8pqpu+iaXC3PnoTWVTV3AH+Gs7Ww+wTHY/uBppaIAAAuBGmofmc1c4HhH4UKC
hNwC8rHz0vvpOc9L9a8pTwzCGt4IHlmwgUlQtqrn32BoJU8xbg2VI+AkECVtOwQ0i5ODAvmx1OkA
uYIwUKvs4NJkhrnEHQAvUv4iE2zIvRYUiA/TIBXAaR0qPgvUjXc6W9LXTgzDB7rW9XshEOYcqZTp
nc7wmSulUiBiYg7PbdbhZo3mqtxqDU3frn/sn3ce2rn/+5qs0LmATMYA5Od/avmSgr2fmshZH67/
/M+9N7pucehxOvfGDH2ZcsnCIYGUA2na3TTI/QIVJ0dMkwbaZf5+fbRLUJZ1ubrKNFgMLgD8NjmU
Uk0J0HvH7FdGikejBphxqMx3mrIXbpsbwK/v0jJBmw6lGwL++vVn+PmQpmtDtiZnoLu3I4Ijr7IA
zNTJ6+jA3jlLq0PX2elO8g4I5xR3CBAIYuXGTF/4kGtfMLiHJFDjwkyLVIQNLrgqJcckMze5nd4I
zD/HfWqutu4E/daFqXoe9X0CIFqDS0po6X15N+KwuzF9l15jte3onKUwOZiGiJzNAUYx7SHe8YKi
LZLMdrhlunVplPMb/rW5xdyDkSwXwDRb9RGWVSOKePYdLikHnCE3cr1Ls7XaWaCm6UZZYgyt4/7c
lgE3VUC2b1EuL73CKiqrokLyoqKrPQmLoNRWTNB8qvV+x7MmeSz7Wr+/vqD/UBT+70lIzVVwtlAL
qjPczaO4jtHO0Nu2dM25526rjrqbmI3lDaIzvREcfQiqibQNgfHhfs5l5iVqTTc2r9pItfUF9kV2
7CNU6XBYVuInicIJwCgQZsuJipKCWvKtlRTm76kpLAB16hKaP8zeLrFu3hGC9dYiETn2oIyjCzSr
0HuRHGUb+/f1d/05P6DrDKvpyCyNthshwfJokN92ot5ACFz64VVqEHfNBLEH/HApH7T+yYYM2L89
8WpPQtwtRd0Heo1EHkr+zaxbxlMXlq+x2ohxbRfCSCxQVms4blqwpI8Hr6Gtd/25L/38+e9/7cBG
YVbKGXqD0oCDCWqgaCY60Jq/MS0Xdoex2nxyLBqpJVYelcWyG6DVhwxmar91q+jv9DK5ZStz6S3Y
/76FmuYcfZJxiGre3FNUImuRPMnC8K9P0qV4ZqyuQsNszEYK5ERUjwQCghou+P7IRb1DV88MacmI
1/RDEnCrFweTDtlJHcwltGOI70Iv3LozIHPycv1hLr3r6sDBhiRwhIrbSLdaeHIPd2Zav4Ca+09X
M2qsTpkyzbsewnVdVOWwVGtepsUOJ3rU0e26/vwXtuDaG0ZCr1s3CHJocy5at28a4LLUNHm8/ut/
lK1/OCXXpjAQeESdZgACpfWXoNkO2zSqdiwyAAUTTvlsedIznMFvt8Nhfpyeh2ftk8C/5zc/KtvY
f7nxkc7b/qenWB0Ho6rDZQI6EzBEBBBJ+SwttDBbSIWmnzr8Oa6/q35hd/35+1+b17IkpHoMsByU
aYRPkJajCZ5S4o6MVRQ7maH+PeQ0gfpcJ1ALq1DxB630M1Up35bJmIRiqlHzXvQCzfLY9hRmQkFd
xFDiGAd+Py36+EyzBc0YY4C5d496n4pWpDcYkm07s8WdYGYoDpC+OaoFZS8xh5EFREmo+NbbLj62
EEDbdNU43JWLnYP2ZSkpvrlZezFowQGtUpQWE3RGy9eM2KPt8Q6FPjSfZMAW1u6B6Bi3Q1yh3FYI
ZjSOIEv5kmUsOUKdA13jTkBWzShsv+S8cCkqUieekv5oxam8JXL9844j9mpLKKB36JYB2J1mH2Tv
GZAFN/7p+CVruq8o5noazpg43KFc+Ij5XFGgjXPjUnGBq0LWLN+lUyEUBmzuDvCelMOxZEAZWcRd
7CxpSjaLqJYPjbH8LelVxYMADxphqixvTdylrX6e0L/WZ4WuA1U71L9U7b3XqUOX+MYhcol7oK8C
S1Y0tlnoJjYY6yUaPRZ5m3hfHmahGZ4CurnfQazCkyDh+kUiZ6+KY8UTEKoHuGVcnieapSHEnvIb
xZlLG34VgcpMdLOMESFmYcRwC4RGjt02yhGOzWVgcCjhqAkkE65v/EvzugpHacOQaRQYjHX1JtON
Nz0ulxuHCv2DmPrp7FoFmBJFa5prKfAScGePlJrHewZpncdu4vrbMvIlEig5bzud456KsvqLaJr2
0yrMNPYAnasHcC/KonNsnfeQJLW4N8JHZy+BifVlAtlbtAnz0EQQi3o7J97YJmjnmQuFbCCJrf3Q
NXPvTLytT0YK/aGsk/JXRmfkagoZxu0UAxVAkO46I1GmPdpnyl7MDQt4XvETnZrufu5L83RGNv0n
IGEJqTsICcP4nkKIUO+q+T2p7ObU1anut7IaX8BWAwxpbirrtcoIiOTLRMJlGRvpKG3SbPjIMw4l
Zrv0tVadDjIBpDmBStFHEpP+sc0SOxJEJqcZOb83lhBTwq0ji4qYiyMqDpYj9HTAb83QQlKb2OVy
mFqXCJS36z5H+x74u7CUkKlM5uZD8Lq9T8VIIc5u1R/aIKUfZ6wPQMNO/ULt0LxFdD5ZdadEkyU7
tJ5bbdsPrIbxiYV2OKF5MHWL9go9aP5h28ICTqkxPQizag6pIMDXDui/0TFuoCpHqlBnSeXBVHAM
eIqgYSjN+JRCntitmsXGma/he46qnfmjusx+PKaNh76n7mdxXTySGo4rsElDR9wwSwysZNs+Q1s+
riDQiGQyfU5iWvmQ01JPdmpC7TeeLLgrAVlRKHXtMzK8ZfZQhaxilTchLwxAH2pPZCqzHdDy2RE+
ELZvwarLi+EF7VkZ2pnW2B27CRwFKiv2Bd/U4q3LY/lVk1H6dTH3DNLB/a205UIFRVudZYpspAn2
3RAZSCGcfvQBPFn89Jjfcma5NMDqRMO5UYKFjWCeEBJBVTtMU7kpa7UL58HUvYwYsDOcbmR5F8p/
dA35hCL/3Kqm1UdM66HcCxF1II3aZMukhGqYPtQBbSfid1AfferMPg6XXhOQ8pxUn+mauYkpMo5i
BOtjoRrQKX0CzUmFi8/rJ9zPIZeqqxOuprbMVAqeLekBVTCzfEK/rZC67ix2D0jfP42ydk8Tg51w
u23HCLayDvp6tEYrM/+6/uMXkjNtVeMGS6QBtKsa4bSOzjLW4Zge+JR4Vn6jDXEhulNtdZnFSWQT
HZd46AGosV+ny3vfd9sGuyeh5pb2ix/no6eUdFcq4sagF+Lc2j2tSpqZxQpCOqvy6c6kRQ6fthSC
sCaQZDmirw80cfHxb1N4ntq/8gc9kVZaaRmCfI8jH5DT+BECcTQYZ+WdAozjXx/mwmJbY5Q5hP1n
CbI7PAbPZRxzt3T6W5yVN97i0pSt4qnBkqxRWQ1MPEBjCB3BAO1tOkFGXYMS6A0bw0unxypHbSE1
OQHiO0QoCPXuCJlWqGmnoa5rp5QBuqAZ40dtKt/XZ+xCArJ2J2OJajUEF5lo7n5N9N6aXq7/7oU9
szYj6xVuqDFk5qN2OVuSqgOEe2SkLtMH74cbPZwLX5utrmaU8xxwV2OIJqgkQpTKgcCvqwFCeP0V
1D+nxw/5E1utWkiUSiiHzSiplNqGgQBuF/teLQMdIp0SGoSlgNrwXsh3lvpx8asGACpNJx+SeQ5b
5KaKN1qKlKB8gjIqnFRCZj3lWRGW02ueVv5k1ZBNfs3+AHnaDdPCttH34/AYQ5jXyL0zNagpPhK5
AzzcaeKwJtDjhPho0gXawE8xUHAC7Lu2k05MBap+QMIdBm2TIqoN0NIDXnAAtSEHDq5uXsEXcRGs
Acc1oF2qeZX8zsihJhQ/fd8Rpy3LAPDNRewmddmMuW/qmzgxT9bwNPJvvVruTbq4OrT+c75ZgC1d
2snJ7X3cYR+M37UVwJkqyGYB+NlXpUFpFQYTY+aTovDsGekaCozyuSzHFwEA+Gh60/QO5R1YWKRy
BvMd5HGkU7UvrHAsdtMMgLj2QhZgfJ7ySgIc/y5f4NaAOeYAewC3x1pHaYBrMhR3KsBvzFRcCPqN
EqOHNZeeMYQlTC8ANF+ASgFquiePhVq4c9wBR/4lmVfPxJFxQMtHDgcywFwAeBSoXtMnXcH/A8l6
UwlTtAc7eRdXML0zITQ/fagZDVCJdZT6HiZDjQMscJmZ+GpBYmwKHAajw1Q0DCYodUepsa1SoLeh
kA113MpLTcAAO98wK4fWd+aIywTQ1Pw0g3BYAoTXgOXYAGHWF6UrNT9JUEgHYp1+tvrd+Z6t8Bzw
gxwYQN3rSyiGtyTgaH7Q7Lmun+pmcEsdGu5J4dFFuDJNnd5EbfldK2GOoCDpHdyG7Aq5l03jlOM+
nv5TKuYk4kGqfnXGuy3BNOP7FM9jEpn6o5oBhC1AuiS4MaN94ADO2KDRr0z/nXGcBFhLjboWkKsq
G2HhNDrQmocVxl0HZ4rirv7SirDIneSN9Y6wv2vlN01/k8wd9SiWg5cl7MbZ/+OJY8KT+H9DDDy8
E0PqmtiTTm56rTiVVfahCyTXIxqJN46E80n/f04EDLJK7axaSj3pm2o/upNXBICGeyLQfDMAYcG1
PIhCO6hyhEPY3IlQ8bh3fdyfe6cYd3UpjWkTa+rUVvvOg1FK8EmdPpRwNavc34Pzut8fmPvx/Dg6
iY8l5KjO49fXPykeYuhVAgexMjT8qqzaqyPbp2IA1L3P76k6BNff7ccIhN9fBdV4qmNGpinbowpb
f6gpRX0LPN0bWc6lVbGKpuhRxmo3lPm+Np5jddcA7JvI/EwBubEkfgxCpr0ughbYrBTlinzfK2iY
F1oPXR8BSJwFne0bQ1x4h3UhFKrXZgV5+3w/6rM3pJBhn0q/a05jf7r+CS4NsAqkg6UbRmsV+b7l
dz2wkhb4JrFK3Q4mY/82wnnkv/I/QpS86lS8gk4yHLgoICFzQh0FdAV5Y5YurKM1q65BKbo1sl7s
Lau6B8Jlo+COef3pf+xA4xufh/zr6dtOkxk10gwFDbmtNTMsC+QzUDmmwEdmkHOqatUfGYoF18f7
+T6AAVfbnUORMMlpke21hu1RqIC4v+oCF+zRPgtzxO8ORXxFg8WXnt14x0vrWP3fd+zifhDI+udI
F/Oh1AmoPt1GVEp445V+TGvxSqttThuIPVQcv2/dmUfgUb1MgingIkVxfmWH2VMD7pqTy/xkcws4
8HNpEWOuNv/c53GRpxizLBz7rXjPd3AZsE6AkP9i3zAX6LgL1yL+ef0V/0iU/RAc1vdEczYF58BZ
Rp23eLlfBKC8+MMWLfBj4S2bX4VDsPa97gNHqNv9FiEK9m7mxn7h3jqNLnhi2+ubZGlmQ6Uq58/o
6AEITV7qP5xgEOi0WyBFnCK8xdC+ONLq0KApro2qipGknz8Y0L0Ao9DJXeEwl7nURx/NtW6E9vNP
/jSxq9NDULWx9BETq07KoatNVOfyIO66N8Oq/REmQDf23YU9oK3WC8DfsxHb+Rwh7z9qsn4ehuZx
OIOTrq+QC0fU+rKVW6XKrN6cotwanE79ZNktWbZLv7wqIMQM2JLFMqYIvG1YLv1Xah/XH/nC1K/v
WAMY03O24JFprWzRRUJWWrf7Jq+/UKj1CznemvtLA62+McxfCignFXZUg4yIVpTD4mjO4VMHeqoZ
b66/zYVAtxbZlLWZWQqB0xDJd5MSpa0FBkI0VrcO7kuf4fz3vwJFbgKHJ9sWvx/vm+GXWt/6vpce
fBUQhrYV8PoZpkhDbm7V9W5sq0CLUze/lQNcmv/V+Q8fG9YSEEQj2Is6tv2rtGr3TPBBdQDssupG
tfKP/uEPW5mtwgCK/YIYDWaoCcC9mRNXvde3csMPsBuK5LP01F+FHmjHNrD97jO/0xww4Rxxl/xm
79fXwB8Jvp8eYb3L+yyx6labomTbqQ7Kv3v4vrnCEx4oI6EJqiS8nb6sQAYiLG+ANP/IFf4w6FqW
s8x7xWoNfYJWUOuD6ezoG9wUHcX9jeV913qdbyFtzz0YAbqWS270si6sx7VpNEP3XAPTaIpAaJDd
+4Ab9vVJ/Lm1ZNprmc6FJGpnS7xP7nQeuAiu4rwV29KpnOOT/7BNnc8iEMfJCffvH7NH3T1Yac7H
6RwhzpekDDeVNFA89IRuPNGFHfJHJemvrTdLmtaEnL8q+C9waWT621Sjy5zc0mz9GTqCVz5Hjb9G
gKQXlEkHjLAczUdxAhTgznRrfw70nbpXN+JG/e9SYP0jN/XXODUMO5ViVqdoCJQjTH+j9B5oh/20
kycZZLv0aHq3LH4vBLw/Ejx/DUXVsYfdDb6izXVXHwIJmLWi3Vh8P8PcMGGrI6UZhAmKE34dhA/3
DcUDB1RJ1wqTr+zEN/rgzAcWTVH6DFelY7sfPrSg9KrAiBI/86k/+KqjeLfWx6Vt/2dn/vWu6qCN
8ExDiBx39R5WaIcxrELzAWM/muGCtFN3YR7rF6G+ncPru+SCI7m9trdONN5MaoUlA1asR/c8EkHl
mm7jj9jw/4+zM9uNG1fC8BMJoEiJom6l3uUldieO7RvBcRKt1E5tT3/+zpWHx2oBRoDBZIARW2Sx
WGJV/V9yE+2rLW72PLSObiP0G6yESwurqmuPsrnrgA24bAWTodcZXVFg3klwv1beamGr6dKjaYgS
gzm7rOt79IS2Hu/iz9hG3SWHcP9aeyBvbXuv99Vm/AtV78lDbeJN6lW37coxbl4s6BNv+i8X9mEt
EekoqhJEJZUNhFYUHjpjhpAVGB+p2gBWEPF2R+kI+Kl9tIv0zMKnlXdfGvkyJx9GRj+x3bcW5vai
+FYcq6PYRwc0RG6yE6L9fea3m2EzwnrVURyKbbVf4z4veVxdrZQUajKMy8iDP+/UNvOMG+TQdgx/
pu3kD/6EP+mx25RYETAmt7gg9KDP5SGt6uX4Dij96tCd1Lv7mt7xd3R+X1YGlrd2Jix9bv377x/m
ZgTxCVK3F7uDmNJ9971Ch/pP/s35AaGC4Qa8oz/tL3PlyuLz6jDH/eelPwwmGqfIQgEjtGF+4Z5u
s8NFfA+twofwJrwBCXsDEMgtNAGwDOnW2IRbsUWp0075qFBaOXQWztd/9vnhR3QGcF0IkEaoSL2E
3Z4Oa293ies+M3AtTKpRVZC2QBwGaMUdcbBGj84ONTC48esO1SHDEr8ar2hyju/AK/KgTBsY3+uD
vblu5UuvpUVIUONvTd5g9OzSXJkQHwUSKzO2dIrqGql93APmXMFIrH34F6A49J4j/Om37t/2uwjK
85qS21KkqSt8WgywsXn+ZyDFUTyMz+GDvOMnsS+92K/9GI3l985d780+khAvHVp0d8ap/Y6od8VP
LsyirgKq6iwdgVUdAbbKNsh5oFDufH19lnYauZjNB7tLBhqBIYwQgd3bz8135Elu83MThLvuKfnt
PE3IB6xEy0svcfGDH0ailLimG2KkMM02PeQJUECzZgoL12pEM/IepSnCaRie/dpAXCTxkHj5KR/K
H+HLpa/ZH7f1buL7MKA3QIof2HFl9hbOL50dNIpWgFg24yvtQT7OiEn+5i/WD/pSA4gHpVnUwUNk
GlIbnnE0Vsb8/OtK/J9UKAg6fE4xjU2YbJKoAsERt1DRqwPpGhm7K814C/eGQkcHuQOwn+004Vys
elxW3tEayRvIGQDUcDRnfOYk8SEt5MGFZt/1yfzcPoQOE0rYKISrCKK4MpXQGKm3g7Umkvh5HCN0
McbImGWZdVinenobxhMR73G69j32uQ2I/xNgtGTf8wgLgnQaFBDuAdTeQN7jyDaXMyTzh92wie+q
v9kRQcWbeyoeKS60LuFhvBIcLgSkwr1M6YetFYYpt83ZhPn/mHx0rd8mJ+haHcMbw8U3Ur819uSG
bgrEozmyPo/X1+tfaP//J4vQCUF5afPCSbHplN9ujXtzYwfVbjyCOHs/Hvimwplpnia8a3E7HeQ9
PzS3a5qLC74fzM3/vjHI2aHdlBib75ND/53cpmd+RH/KMyRX7pEIWJvaJaPUHAsa1tDPaGMbjMJB
/d6Dnf+6PnsLgafQC4jztOpRPQazGe/Z/XSqjq4HNjliXXIPNO/7yiif35VjA/13ngiH8CK/ON1m
Mz8nb9EdPSWHYmcGxp2zNW5LyJ/Gj81dcQpXPtU+1/x3hF5ePADQDvldjBjfjDu+t5+zAztEJ3GT
HMmuPgJ/7mf37orPWLgMEbpAZgIhhjmZ4DTKbfmXQZMFKm1Qp/hRnZ1H97W4a4/40MUNsv0wngDR
9HmQrmy6BT+si2bGMQTcWIQ9l7toJkb+vG0hN5V9S1GDOs7Eu76AC/and/oUwgCXxYH9JWWc+lbW
nVsjXwkNF5yinuYeh2JIRT+OwSQYVMpkOh8nAsCYqqth5WBeGkJzTC4+qOoRdNsAGNQfHJyXYkh2
dr6WC1yaHS14qaQBVfGou8yOeBkbvjHDdOUAXFhePVfNUWRZQN8Fhx2g3WRMfDd84QKpcmPw7erH
9dVdODr+L2Hdhi0Y5w47pjV0ogazfUchMopbhhHOwF5jrS0tghaDI5HZhYMSGKWEPBLhUGG7zUe1
sgUXnq5nrTNw1RGbuuwYCeKNst8mIf5VrDx9YYb0hHVEgLafkxDyiaP90Lh8n9JpF9bOHuCd7fVF
WABACvtiAh9OzxqlyaizMthxaKiVb6e0xVazeVffR2yAlL+piujela190c9EUsRwyhLSdnZxpkko
V37Fgr3pedouaQSuGxPn2DS0ep7zqTtCQFNtcreJ3svZ7PayzNdils/DZWFrpycVbdnXLaCMo83F
wRiQh3ZDbm26ODahm2ZlR7x5/RzmjQUVi0p98TTSe5MS1KGj8S2zjpxWKLSLm7w0diIVaeZbaqTT
NueFiWuXuMuP9hgl36AHa5o7N1JZ5/UUijKEumG1qQAkQt4fTKoIOjheZBQ5lMQae6emNnq6bhYL
vkUvAoggbFEAeyKOQ+p+Aw37ntT9yqOXtsxlyA8GV7YJb3Mzto8MJBKoboFIDCUfz0jHFc++FB7p
KXKuCEloA52hdEb5rQ8VrQaF2VN6UBEy1RMA3zdOQaZN3RBzZ6qE74ChZri0NWfgf9psYwnOfl+f
yKUtrLmfEgdYUxjEOeKe7zGeumdTJLu4u8jpuWtCvwuLpefLoyHvhhCCy0dI2N5Dr39b0jXE18Ld
s9Dz4IVNkyk2O2ib9nLjhr+gMOVFc3SMUUoZDVBMQm28+deuTH+IDZ+6b2Y6+NCKI06xn6G7OSE7
2NwK90zrvURHV62eQkjaFUdgHT3Lvk9NaLYW36v8pxOiGMsBTXt+vj71C4amF2YPPStElBrWsRxJ
d86gHL5TXVps0OhNVzQBFvyWdVn1D7acomOH2CKGpZXQbEvOkwOlumryZPRk91+CuDjoOP7vIKbI
8lEq2zlWwry56JMpDrnELIZsklhJJy5YqaXtScuwa8sQjnUUvYNa+RBYlXrqLIAY2LyBlsjKMEuH
jd5jkSZ8Soht8iMd0dGIxrqYv7OesM4Dm2qEpAhH8qAazF0zq27DWFKfK6ivxJ5D0VS/ElUu2IV+
vdqZ4Tw5fdMEoBFMqkKL5A2D4sd1o1v45Pjnkz5YBB5U96XpmpA3qx/GqLuIT6ONK5+R4jK43DDK
36HnvOJLF3b+/92bliQpUFQAHWt8HPxOyyJ+zPM6W1muJavQDkrV2T0UIiYHmqvdQ4M2VTa+Tq55
k7dv1ydrYSX+XdF/mKxJ9nbd9cI59h0J3DzNLtKmUEa1or/XB1h6A837xpD+CiOVi+OczQ82RwLV
4fdJqHYhuCwrK74whl6MQjqLo0lJimPmpH6V3brKuOkbVLOi4Pf6WyxtG70JIBa8NKxqQHg0obce
soMZY1uadfu0+tbk7130UKIqOlXle11nK58AC2ujF6yYDUetrFu4R8ET93nkZfvIhaUij+Lr4M/1
F1sa4zKlH9Z/5MxQ6cjFMTKL4RRGOe6xbeTaPSuquViZvYU9oteqAA4ZpglFv59dQd5Yjs8Q3V2x
36Wl19zmBdI6EIGldzrhR+gSzJP7vLpLVLa/PkFLv137xAs5GWSeoeFDqjbIG/IzSqa/1x+99Nu1
zY1L4y6s0R0VtEAsQrbbcp/BIcigHFXlW7MlX5LTcIReqALBwkSRGr0+CMoC3pNdVQ13dbNW0rYQ
zP8r9P5gQoaZut0sqilQIuceK/rdbOIbqSgOUBtAkC3I7zAKX9AwuJYzvVx+fXLxp1egAORV5KHV
mkFfKucm6sPiu2RxBQV4gIUeXdOxkUJUXYVMWWoYHjK8FVSQ3VxsY8WdFcNY2Dl6QUps4RO2G1sW
KIc8s6p5y8bpWZLy/CXj0KtS3B7iBlkysACVdX9NEOtUZgatRV7iNNxcH2LpDbS9D2pIZsWhS4HK
q/+aFCqp5qTuUXG5ll5f2Dt6mQlaf4kSADsFA2c94Arj9G2kaq0iaOGc14tL2GhBLJXzOihyYSCk
HHaQ13N8kjinIjt0hfg+1+XPr02V5gX6CZKGgtI6iJxnELS8vgqm4en6s5dmSXMDttUSddEHCRIl
75kr91Vlr3jHheBYLxTJVBQbEfDeN9U0/Arz8TGXkqFWeHoZSHg0HXy2fu0dtFM+FK0KVWyxYzZW
TzER6Fuy1eP1Zy+8hF4DAoBykZsA2wQqj+BNsn1expu6tffuYG/5/Ov6KAvOWK8EEXnczLRoWFDV
D3F/rqDAS5x31a/12yyssl7ncWmK7VVaKDyfhyfAeNptwqK1goWFrfzvMvyDD3Z7EwsqZjOwo/Sb
SZzH1kVJV8NXPO7Sj78M++HxncFGjoY0FZSze4xK98a1je31ef/0l3Ohaww6UdomELedkeC4qCpw
v0nzg2RrLmjp8drGhVRLY1ijNQfCaJg/J220kwVUpkPSrNGrPp0cvIG2f7tJtODfhA3ku3qo3SH1
FYe765PzqVHi0ZcD8MO8l3PYFBaw58EApBPgN1TYG5EoSGavzc+/Crb/O0sxhLZzO8cOY1u1FLqL
8mFOnPQZ7Chnm8RZ4RumrCCpUE+l15tVcnBSsFCKfsp3KkX/+IibURQnTuO+qysUISiWs8Ca8xL5
iAgig+j26eAQXBEQELjeVGRYN9QEm+/65HxeksaFfgIrtOG7BhQpTnCaQLuAQoNuBBt6/Bfhc9l6
dca3Evf9pM08QFI9Phyl5UJ/4Z5W5UkoEiBm8Kv8GF8cY7fysz4vesTPuvixD4vW4m6wMyoZnobJ
/lNXxg4MEIYrVbAMuYBs6Zgem1pso5ZszMk6EACKuszaV/iYyECIuD45C0apK03WRES4x4XWU9EU
P4hzYTR1+cobLlilriY5OFCoL5LRPA3oELbn7Het8vt+dO/HKV7r4Vn6/dokhr0rh7YTFco5k/6u
ScoZ6Jpw7T7n0yOFC13MWykHIHaKj/YEVBGraqRnROzkStgROKSQjyVkf30dluZK85wmNK6gZ8vn
wKY1FN5F4jFAoMYs2SBLufZ1ujTIZRI/WFyWWtCNbd0Z3Fx0qiTNAIQPva8d55DPceZff5NPw3zM
meZJBc0hIBqVuCUoBTkjc1QYvllJAJUTMFSPDRHTGRysdgaNYwCRExCQZmXoJWPQPGyExAOEs01y
6lUY+aJqftVuuNJVuWQKmovNyolEdOYm2rQ5XAdzX2K3hLZwuEeMF+djuLJplt5B87OWKUEMSXMV
WODMJyZ9B8pv5RUWHq0LU1Y4gMp+SsmpHNhT3TitF9PC3Fxf9k+jbC70NuFIjVUhWwKV51bh+jnv
nlhaPkABeaMgYYXG9gHYinYNyL5wXOvNwYx0kyWnigQW2r/QvFlvJxa9DI5aCWQ+T0zgdTRTaqJe
OTml4mQhtVpKvi+U4UvOXwq7uyFQZ+Opu01xvBpF+jYM896W3W4Yf1+fzAVj0/Otc5n1YThO4uT2
51L+lBHf2ByxMtg9cvzS5SpeUbO0GZ1eWTg31qnOoPPQSsu45ZnToRW5S1aMYuE99Jyr2Q9DCVYx
Pw3cPVY5sndIfQ/J1mE4TNeCzgVb0FOvA1dTbeQ2P7Ex30YRe89F/mob6dohsOA19bQr7uqsLBFJ
eIJMEGSv4LGgbw0xe09+qRGJo/X4v36ZJIK6ZhGFwAfeF5XwoBqzH9GTBOXyDWnX8sdL86QdMbQG
1a5nyjoV3TPjaDm/7E3qrvjepaW+OJ0PZ0vXKGKlectPjtWQgBgTyhnDmL5gHcZD2gCX5kB/dHt9
f3xelIQZ0w6Z2k0g1lVNZWA6UA0BmnfbDw1oOK5VHIB/FDlUwWO0VMkUfGkZco+SVm6b2QL2qGMo
Ebz+OxamVO/AsWcOrEST4gBoiv0wQ9eCF/S97taErBfOUj3/3XXIECgcsSfU1NLZdwtbHAYSF5us
scq9W7Vsm/S5hR5/h72jyqTff+m99LRsnzZZAe36MuDEgWwFkE9gA/blmrbDwrTpTcqij0Fnz1oS
sN4FCeiI2zEvdVYKuxYerqdY4xyH9Fzg4Wb+as6PRfveru3TpUdfzr4PNu4gfQvQjWOeLuIBXoua
KpcJUOdQ/H993hdcjZ4HTVVM0GEMOB46Q4H3Go6WKtBn5shnmthrYfllR37yJadnQrsQtTtKFTCq
zIhx/zIcuzlcSUUsPfsycx9miNjKZD1M9mR13Y3MIFEo6UqKa8HB6InPMOLGIInNTn2sys4bM8iD
4WIqe5y4LP0+75HtpmpNSXhpqTUHY8fCEUQo9xQyAMugmpNJgv7cNTLE0kJr4QXqoqkZo0bkRI2w
9gG3j27mSKABrG+mfVbRfGUjL02aFrWWbRnlaNElaPhFrXn0Kvp6H4tzDM2ezip3X7NaLZCAFm+h
LKbYKU5CcjdHbr0xgQM7WL0x7noLMk7Xx1lYEz195zSzU8TKuqC4urMTRje4TdiBILzShbj0eG13
2wkkWR1wBAM3fuvZW1dD0SRZCb2Xnn1Znw/7giaV1TaVXQaxlfZHLhNxYzLQD416WDuAF7aertzV
ig7nTt+WQaromV94uWPy7frEL1irnpebmWpw4WM0QUzrFzkAoyty95ainnxDIUS2ssGX5kiLIKgI
RUEixPTMBic8cvGdrVDuk65Y6dLjtR3NwCJ2YxHhXBiz+XUiQw9JbZxz/iTq6OfXJkrb1vgkyfpu
VuapKgE1Zj1otaI/VTH5XXK6Use/tBjaloZqri0p6NdB3cx+X8ybGldsdv3Gs2Z7/S2WZkrbz8jF
SKMS/yCB8z2AgKk3V923ilcrpTgLz9fTPUWSF9lQF9Mps9hP2uHDELURt1Dvfrr++xc+RfWED7q/
W+EkPAkKJGJIPe1Gwwm9sQduda5xA2il2wvhZWW2Fvad3lA8Q/8rSWx0Xs6heZOwHDwlurLvPq8a
xxWhZk9h1GaVmN06EMSs9xDkTE9lm4/plhYyvVXRmObeLF0gjPDKeePbs9UHtejMbQg6kIQAbmpk
0I/LnKfK6sDYmFI+g5nZZ/ngQWA7fei6puo3qPqP5KZSM8RMunz6mqX+u4/94PS6KBrMioLaAWCa
sU3L5HmkEvIDM0Ra4jWVnQVj0rM+kFkqRVeaI2Lg4kfVDH4D7HqIC8HrtrSw2/R0D8C6gpoVG0+p
2be7mCTdoTY520YX5mkmrHglcFp6De2AsBM2kyEcW9zDAu8syJ2A9vxoNytB8b/f+0nQpyd+5k6F
YYWg4zQM6XEYnG1R2xDYfDNZ5ufTTcHkPTpZgVZx/GwG1xvQ2ZE+xSMwUf1jOtSQ83s1yFos93kj
EBd6Z28/lmEGTNd4MlTRbKIqbw6DKOi3BnLaB/hMtSFFqJ7cOUQJjdUlBWQf6bgznTA/hrjle5Cd
1W1ZXoWbwYEsemMQuXMcoKiHjtJjgaz/83UDuCzAJxOnp0brbMoEVPbGUzgwKyAyl3fAObYHow2h
UYUG4C2kMZuVEGRhMKLtd8sRaRhOaR8IGe+zi443YDgG3oob32e6ckgtDaIdIClizC6UCeBSTXFn
yrb08eksvLmBOgk3o5MEX/763C0ZtXail9HUsia2x1NevYRz5Qtj8rLoS9JCsCHtQLezWcq8JuQU
Vt07KqDuq/6L35B6sZ4hUaIblw5uSmn7MIZd4vV5tCNKvlyfmM+7FvHbtTVwWHeJmik5dSDcSmc8
ymHY56mN+x6gSs1S+XFlBiOkMz0rA3P++rBLzkw72OvOVArIV0gqZ3aQDeDKtd+E1e4MY63BdeEw
1FuduWGKcs5UEphGtJs7ETTUWDkMF051ooXnFMX10hxdfsqptWtdF3J9PzPrkSFMd5PYi83I/9Is
kcu++XBsFcR2i3GA8DQpC4jXZNGAmkTFoVMPVXegROOVF1rYHeSySh/GmWcnqxRwBackk+XGTWS3
tasGIrSG+BqFEQXO/x0iq0gTRy1iAps2Hm/EnhIEQtYaImPpDbT9Pcx9FcoUYsGcn8PoRxvuEiR0
rq/C0rO13c1mYJTB7lJB6iZkU5cRZIJydkfChK+s8+cGRXUSnUnnwVAjMhaJEGicGF4SDmnXJEqf
J8PdjDYwzvhqXjmAP3e6VM8kQhlzbNWIqF1Ociszw+/cGZ8f+akuba8wV6KVpVG09WYTtvcoyBw4
6Q/T6SDU/c7m1xn8hyZecyKfLwzVucBhZRYk7wyJO8/yNHGBLsbWzD1ldytTtbQu2sobNbA8omRz
kIR3leXu+m70HOe7606bDgD3Qn3psKU6ItguyjpxqSSo/44gGuKU+ywFlMepgzlLAxTtfenbn+q8
YDK5TT2hlP40oq3Iy6zwqXOsU2SjY+v6VlmaMM2tF3XmZmMLUE4DXfDKmt6sIu+fw+HSRl62xcbM
wUL0pjxbk/b63MtTPZFoZokxk7AmQVbOP5ldPk3U3F1/lwXr0rmxQ5LlzCIxmLGli0pRp5C3fR3P
5wmH1+FrQ2j+fbaBV5qdRJzyVPW7Js9/8Tlsd40FvMjXRtA8u1OkCsxSYw54g+xkLK0ne66+x0AC
rAywsOJ6R6ywIUAd1tw5lan9lhJ1V5T0QVYXyB6TN9TpfsmKr/iUz3MQVE/sAi/LrRqiiCcaUtsL
I3mXuMVtlCpIp3cHcGof6raPPBtdcddnb+nltP3fF+hn4UDQnVwBaen4mDWvITlEtuvhstSbSPFF
U6P/PRzppOpyrnBXjSyOl+IVqupPPX3RTeopXJnEIiwzRk5JPt+S8qIqON2Hxlpt84Kn15O3Lvh5
uKLJSZBQskGFa4wFAKrHsMmxhKA6xNFRnnJ9PRa2pJ7ERa4t7qO5xl31yKyNa4oW3WsQ400G3q4s
+cLb6CncpqAFKFNDG2TVt8xhPnLRWwLxMOB1Qtv84iDavo9FR8rG7tpgtPC12Q0PVklvadQcISb/
omSz5o4/7wHhVE/nhqD3uIRF9BS36bcsDQ+GArfPOidG7lsSQNqqOkw5urVrdBvZ1dfcmt4HaqK5
uRmyMAnQ6XzTFuxnMuSF70b5mmr50iJp0R6wWgaULKbxlMS3bA7vC3MPHhS0XHpA+NZ0LBbqDKme
2QWC2JAQ/C4D+to9Q5jhBKUOtTeDcPC6X/y7deb30TdyA4Wcwzm/jX8kv65b+edSxlg1zR1UsyuN
zsLA5KE63peVfw8w5pGX/r15iBF8BvLIe69V3glaQ77558x/nrPzOd2HK/a54Pf0pCvJysyOy2Y8
lVUfFC59GyJU2ANK9sCrYdNmItvQzlwTbFgaTQsaKqZmyhVS1xBZ8+f5jyVuaig15+E5Gzp/DOOV
KHvBavR0LNjskjmGVEHhvLdp40803YR2usM1h9cba6MsRCR67+uYd1WfoSESqHngASfXRx/L/rph
LLg/PSdrpHHqtgWRCEamDa9MNA1UR8KnlehwYR30bKwoiqgH2kRC1+93W+Qo+wP+WP3i4sbozUNG
o5XTbuEY11tTs8QceZxfXgN+ezfMYhNWUFkY+/wmmnGG9wB/oGCj3MbwH187OfSUbVkjFQXahQy4
xfaqq7dpT38Ip/uax9NbVJGNj1Qdsiogc/XoFuy+m9NTKKzH6wu/ZFOaQyigN5xExlgFCneSVkF3
AF6uLMaSTWnXPwZrlSWTqUKaa47RYg08Q2xkj5RMzsq2W/rx2va2BgMwIsvAhiinHcsbDyohK49e
uLyieh42HzKWFHGrgjxRD25sIUdOas/txCYfmqNk6jhZ4y5j8rEPh+P1xVgwX72vMiqBvnY7XDV0
GWpGOqD5CEH788x2TmseGwn8SNhEm84u5YrxXoL1/7/4pXpXZTtxl08ZUEt42cbDLQrwkeFb30NC
arUl4HPICad60taAmBjpChjCbELGE6QkEMliBuIv6qb9RhnmTVcWw8FxJnZyaocdssGuD9ChiI6E
gONcu023H1DAhwL2yPgVK0K9yLWTW2tQys+V7M6koOpnb6Tp4aKY7jVOSI5ADebbkqNAv04ByrNj
tJLPkAbzmjHhj7ZDiofry7Zg6Hqqbyh45cqsKoKoY5dWxYMz8mOcsJWrgqXHayHJiFTo5MSmDMAE
3jRzeGjC+LYy6pVturCJ9NSekTRGPYYh5NJBmRxkO/k9AaH4+tQs2Jee2zMBtkTXttsFfdE80L7b
FCSNwXwqHlENsnLFsfQCmp9BQ/6EyQb8t53YfqgcoFTGH9d//tLUaw4GuXnZy9kcgtn4Tt3Ym/Gh
RteYDgsP15N6STsa0TyNErFseu6Ic9Onw7lZFRpamBa9nmEqjLyx3Rj8yHoWZ8tUNEdgV4Yrs74Q
8jDNKi1qTrys5hyS+NA06Yh9jqI0CGl2NpL4rmj7L8ltwnuw/37BioxPVTOhYben3+q83raNWgl6
FmZIT3ui1EoQONY8MOaaHRpmTABr2WvVT0tPv0zch5vvbMwLV0AeNEij9gBe1Yvd9mtum/37Lv3M
cWvnttG0dQZhhyZoUiXPDeP8bghTyPjU4TQ9zrIfeo82Hdu3takyrymHdldQ6r5gr9NzB4HC6iaF
UMCpw2fcfWmx5HFwASvfmNnE3iK0UFQbZc1Q+I1Rrmf9+8Q6DHVNf5R2RgpfmAJK23MNtZyiGc/Q
3Z+6jdtHdeO5wCO0ftWSmF9IA+qQo8sv9lxp94/MltFD5TqFnzoX0jMKFwgoJtKFhEgXm2g5qUEr
QE+2jHeGVVQ+A7/4Ncd11mviKvnUF3b7Ex3o5e/Qrcon4KuNp2Zm+abpQOn2eum2uxl68ZuBDOM2
jgx5YrZR34gRYTOZUvvOmSvrJikHCV1+im5/AJF7R2ynzi68oqFut7Ftl1l+i4pQ/BroDvytbZah
OLXM/QLFyjfQGq+BUigkFI8SF1V6vWzYDxHG5DFR8fQ9d6i5AdkkObjCfWZOX6MPP+v/FGZc3Zad
5e4bVFJ8k9l8RjPMz4FN/clh0G0eG3eCsD1qCUjEjA2N1JG4qL5XM7KwIU5LP8RE4K+54dUNsPWN
y9guc5MchE90msu0vMuJ/Vzac+QhOHq49HBuuTs8ktiJIQdGmh1aDNmtmdm4MHWBca+LCrJDjbmp
IKnox70pNnD+0hc0fOUc0nAAJF0YiJAzFRmUU6dWlts5Rm+ZAS76FqHJT6MA8w7Chrcxnw3E8yLf
dBa7my0x7Ys0CT0pm3oTQV0JOL908tqmcXz8P71HokFtDDMaIHJXo3DZEICPVNB9Vva/FzT+zF2B
ij4DKjaDm5yS0XKemzG2vbS1O1xmoxS56KE8CTB0i8aLzE7uaAwBN56Ib3ndd9uwNMI9FwZ63RPz
Ny6m5GvqxNHJzZN8X8kxGvy6GcV9YpjzmbZYmrHkBgpcbHk3F1Z5KBKr3xMS/UmlRfZRl96NoXUv
K5TzlK7xEHdAQydWlPlksoo9jewG0VmU7aMal1Wo3nb2bUt6TxSwG0FtN/dNd0DfE5DgKJlSJN9a
LsjjQyYfWctvsRytX4qpvJ2biueXR/8sTePMMzYeJmm035yMgHkUR9bJKFXV+OBxv2e1jHaTS6SX
Ifn81pPxuTXi6jjlgv5IZpmiGgiZEWhNuFuT1SiSxOaz/FSZFQKxunkwAJf2SdMpvwN/ftP2QDvW
yp0PsQXFgNwFt1KZVruZrG4+tuNoA/HFfxZZjq/cpGfe3M9PrIxs8F2m6HGSKIRhbj2fGAevkUUy
2zduiXbcejZRyJX/bPvB2NMCXcVxUubnFC7Ilz3HP0Tc+aj4BtBoSP6UdfhouGV7oJVIfIXMseeg
vQcV4lHpm3b1NIX1C89qfggbEzxyXKr4DW2pZ9uVcztNYXFk2Rhhbepx2zRWcuLcqcm+m2Xtu5nt
+DaS0TdjbVpPOCTrHS9VvilGA1rFEW4B7QaFD0XouCdHTuCamCYo4VP0DWCitPZkBReSlRYwqJHB
ylNW98mtQDHSljNh/RpiqHlPdQ8xNdNEDSQrmy2O++JWsWR4AxJvxqdWlp9ip2eQGrXofGtOMn0A
wERRNOHkaMDqIlNhz1O2L3DbtlEX+KjhDH/jMaUQX8M7I0aWPty441MLMkWofAVHvG+M90m4ObQ/
imw7NZBhHJq0g2Ilam0yP50S+2wNTV4c7FD0dwnk7SKQHavqHspd6Xk0KSjL0s3KPeDu4YZVc/zU
obxsG5d5h24wuDx4o27fWVhPxkfjT9sbZumreYjRaFpR8l3OFFrxhLJDbzvGW8vjsfPVRNl32dgV
94DbsGK/QD3ngXEzr7YxxOjA3C2N4qZsOdlZiF1wsWeBQelaUf+NdTxKPeZwJ/JLmla4VwkHaPMM
rVs0vpNG7D6OpftKnNH8dT34W4hdmRZXujEM1BlpEQj6fapuCAQze9wI2/NaZnlpAC26VNzNTUPh
YKrq73n6ItO72Co9UporwfdCgKkrg4R2i4MTmkPYeORgoPNya8L3Qrqv+Vr+Gp1i/41x4uLSXjXP
EuDk2ae4wJvYnzwqt9cXYOHW6P96h0vbSXFhqIIwyyeod8e72gay3hpectt8Uyz6H2dXshynDkW/
iCqQQEJboLvdjWc7tpONKpNBzIMYv/6dzirhmabKWycFtIYr3XvP4Hq0h0be5betzMaS5pI0Zuwm
Rj6css4Z7no+R4+Y8ikYLcP9IoX6lEwqI0uQmnBkmkzWOd+a9HUs9bNb9r8+9ROWgLMY8otWUedV
qMnwE9Tal6FqThxt0jn+ZFFnKVY2DdzCiebCXdwp65thnNJnsFxk2Fcs3ah4rWQWS8hT0gDpOLfp
EA6RhnVgHsQx/H6sb5A38ir79fJQreyN/4GfJI6TNuJ9OLNf2IRwv80CkP+Dy09fKeQskU9umRio
CtIMFQFxNzj6a0aj9waevgj0dgB/62NbQ+85kxsViLVcYxFJrA7tmKmOhzAZBi8CmpDQL5d/ycqT
l1inBGlMRQG5DwsYNwv5qo2Xzz14ETq6rHfbJhMIHdkYsGLYjbi9fu7Ri8wLcDx7noA3Cof6dgas
zaRbKftKjFiimaLZxNnjtAOI+N+gpeHb0309xD5w758L2UssE4EyZ9dHQx72pv3O0KvwbMZ/gfL7
eHloVhbm0rsiErbU86CGMG9/SPVOOvrc2JClz6a7PxBps/B0+znQOFm6WZAUKO7OxaqEd4zHYNjd
mhs/Y2X3LiGkREIMYaodwMD1tcPgNgvpefr98hCtzfHi2Le42bgFaq+AF5Gy8ngxTZWnZGXbnuKg
fuZV2ewvv2rlgFsaVqjOahVBthyOVvukEyiyu/1jG82HGQmUYfGT60RbhLg/xID/VwxQefv3rE6N
gaXD3LRhlQt949TGdGPZaK77PZLYV6AwTb/rHkZTVWkw9ayovES4zV1UazhMmcjZLd8oIgx2mmb6
EBWg1Y1os5Cg6of0u0K54643NXzse5OVsZ/QGbkDq5k62XmbcyT5zhYX6+OgZC3tMJRR2nFaD31o
zZCTh+9AGbH7y1Py8Qaxlr4XmaBDGkcEj45NgL766WBbYEETqu6AOEDXMgU1WuBuXtVNtrHpP15x
1tIPQ1EQpJoIgOh4rICE7ug9sU2AThi8xSJn4zK1NmbnrfRXOcrtoTVTW1OPoPh7JF9bvoHpX3vu
+e9/PbcdLTr0+FSILd3y4hQnvy5PxNpzF2U/m0cCFbmuD9Pxe9X/aqctQ9K1B5N/P7huoikZKR5c
GTdJmfpxXG7M48dRCaKq/z6ZRDLiKDaJE5uRn9hluytT/mNuP6cBYC1NKhQ4S9EYRTrkzXMsZ1Rz
J78pi+DygK+swqU5Rd31wNEJrMKsd7rrgsQ7o4AAe0WS3qcz3bjcrYzR0pAiVlVti7npQ9EJ+UWk
OQ+nqjWuekWcjaj68f3RWrpQFHZsDMis+hDFwFOL2e2B3IyH723mBL38lIwns9zzMP617nUVG7xT
CBTZUAfa+mrKH5fn4Q8U4oNA7S52Kp47qrJBP2PQrXpGkquugUC2jpWsjCsXdZXIoxY2XOda8A/p
CvI4W614axNrRIWmATvEqRM/SaW+65ukCbLWgV1gJPODCSWmq3Q2oSFQZ2xv1cbsV/lUPsfKNiCP
PaijjiO+r5TbHvpGaL+cncHLILa664Ry99pGaSqChYFXDCk5kl7CtrzPihtlK/3QDpjXSsaRL2u7
3BXtGN1SXjtnWhHapqhJg1XSGvuJ1MxzBYQShrqsr4jpmg+qoOPOLMYUdUm9Bepa2epLxbAiVk1a
q0ifmrzWfgapnivDnMvj5Yla4fdYS7UwRUXB+gaRxMo7ftW7eXdQeZ3uZtM6F4WjEVZkNB92Cpbv
MIZq6n019Spw7Lw6WtaMGiepimBG+92zof9ewM8xN/x4NGAUy5l9CwmOaeNbV0ZiqVdUim42TTli
25HhWYnpurT658vDsPboRTyFUm5e2QCUh1kr5yuTDuSUVnoL3P/h0/n/OCTE5ugcmp0VNpQGDJcJ
1rkbacKHcQKPXiRNDbFSmCvYVmiWynwQXSSCzI2/2WKwruBkDBvRBqpklwdp5V3LNCqfDaHTDjVQ
TXTs26oANKg/5HEDI4kO9iIs2YoeCD//Cx5n9v6/YalLlSzgoGiFZcW+WXF6Q1OUZWJiq41Dbu2X
nP/+V9wzeaWEli5kTGcZlPouS2NcwZIgctAkMtPPzc0y0Soh2hNZ8wR20DDeyBaFPmJlx5SNh2aI
H4XJuPe5iVkE2xlMgkTn1AT59I7LJoitFMXt29n52ooteuXKGl4mXYk2yowNoglLK7kuO/cqbrqN
ff1hBoHpXtySYmnm+E7HDDvcWj0nMepAaQcFP+s7TRS6gbEBe9DM/kydAa9b7HVdqZ7YsbYwWuRG
mhk6Hu3r5yZicXnqcz63xQyNvtqqdYAinz/LNPbKgVxVyro3GvL1cy9abHvK0rgsZsjd5X1Eg4GS
ZG8ZQvnVGFe7Ok6+uVmxVS37eHr4MufCyhJu32RNSCf7vdRTuePWeC/EeNQlHMzakXhalcbGWv7w
bsX5Mi0qaQ1dTw7d04R25RUUDOYjN1BnEvJz+gt4xWL3j22MocuFGcpmMm9TyfOjKDe1uT+8guLp
izvViGqokwkEe1FUT33VonXD1IOZx0/CmX5fnv61QVps+MIdRmCdHCu0zSmM3O4pz8kvEU+fSYfw
E84x4K/wGLVF1cXZYJ1ZI7shhkUjTNA+9+WLvW4mEzUaBzExqaHUgp6cNfwo+q377NrYL7Y2UVad
zBSLpyhvDFsFGWpPZv576t4vf/3HQRDGvv8OTN9BDHGMGmCcW/JllMm16JwN8sbalC52dD9NeRcL
ginVxCdT/aTT+NCpaAO8ujIyy8So6mNZ8RaoPAXYgIWLXdJdDZB6DLO8NK9irvKNYL72osXZXbLM
EaJuIE2vahgboI7S+5Ak54GRjvIEusimDfF5Uv9/S+DLFEkBE6CjGoy8fmjzY9RM/ehPAMb6aIoW
OwfE8j265tN7m0/GbTJ3s180TY3+3KDje8p6+34icOH10ySuTnqA2rhhG8SrcMe/K5mYOj8So5l4
Gk1J4TctXKa8aLLIltrtykgtiYZWSkSGq7UO0Ut0fZ63/R44tihwsgE20G0TbaystfcsgkXTo0LG
mtEMcyd6MEEAQwdyjLzMcn/CenTjJSuHxJJryHk0mfNMIWifHCfAQOa28tB52sf5iGQIYhXZxqVq
7dcsAoitU0dU6A6HYOl80259OsPzPNVO7wkW2eVtvvaORRgRPXGraOwaHONfGzQjwLl3rfeo2GKd
rQ3WIozQopJNLdw6bGbmG3MEeYq33B68Asp3kr43W6J0KzFlmd4nTdROfMZeTE0W5I4G5EHHd7Qt
flwepz/6wB9twcXS0lkT2a5dzKHkwwRVr1Zx5um0VVMgW1ymvYQ07/CCTH+wCEhqD423al+IRl47
w9RfkbkZPTKY/W7MeHdyq/G3Kxp+M/Bm9Ftq2F7JYttXuaXRpWPqO9oV6fcu1v2twZ3xW8QwJWAI
FhPYOd0fbJQAGKaFwaJn0Xn0TOzfE5OyPvLS6naFKdnD0On8BWCk/LomAoLNlU5fbTM/98XR2kq7
egjsLFG7PjEI95XI8kNu5a+aFE5Y4u6wJ1VFDqMYnVPTZeaOmHblA0wjDgN++B7FcOlPM0oWRatT
nwKQ458ryoFd6uKxnmlCPQLl2H0+9/ym6ITYD8AYHB0oRR8a4NZ88FvRA4Mg2INKJ3fXlPMAuECc
wMK4ip1s8gEsK6pjDZXIm3lo1UMdp6rwoGfoANsx9s3Py7O7ctjxxYmU9ozaRonLbF+gaVkK6yts
N7bAfysPXxJTs8jOm74/AyLrO6d/QfD2Ln/1x6kdX9JSnYzDJAqTGkat9nLXOVbiFbRUL2E/sb32
l1+y9vWLG6QZjaquulqHdmrAXYdUuOS5W+2tlV27NGjVkECvu7FHhdTpSQB8qvSiykHj0jKT3ee+
f7FvsxaSQ0CK0tDl0bMGJdVjzlazdcX/HTWefy9JeeZARr49C8eTLL82akV3DegfASTGYVFN+vGq
SSx9VUXQrClbc7iPRc6DRlX5N6cz6je3saaTEIJuTNZKtF36EUCXLGk5hAFDldpXDWhi89jixChU
7yUJbqBOPTbeqLZcfP+0+D8KiosTqoX3Z9u6hhmODFWRhHTAw1g9Yd9Zpbsd9EH7Qy+B7szqafqV
qdjcRVB63Jl5n+zn0oESIxPzy+WJXvvti5OsmpoCt0rckUqjOhEYb3qdoV/c0dy7lNX+UBqmp/mW
XNjKtliWKluDmzG0kSD7pwpAUmtvmrcaHitH8rJMSVFBtpsRO24YjW9z9HVKXE9BgN0lG2fZyrcv
5fV7bblTZeOsHCZ5a7ftM7dFcHkS1h59npy/0qkypglckOEKBXOoryknj9lZEO7ys1eCxVIag9ks
zocaQXoy+HORMsuTyfgKt9wt9uHKC5b63X1pV0mDQys0ConCK8ikSfmTcbrFwRUf3+LZYoU6ltnq
xGJTWLrDrp2+I2EOs4z5KX3pVLJDOd/P0noj7q3GpsXNSymtexr3NATw+rrq0BS3VCkhF1qnR1Xa
v406u5V28RvSZPvedX5UYwssCtGzR7Mk9ixRP12et5X1vGSFN3MEksSAD4F5xG9I7+9kar/V/fCT
a3sji1+ZuSUbXGRFSRtaOuHcgT44mF415V5cb1EaVg7aJRM8YbYZxUyTMDPlQ2/PD1lh/CgEO051
dQaeb6VJKyFsKeqtx2aoGbG7UPf6SDQ90mqAS6f9BkHLx3qQryN0WS9PyspGXdLB+5wZChU0O1RW
dR0ju/S6fssgeWXCl6RvoP+SUkfMRpu//22UZWCOEEjSgI5O0wabZe0V55/1V5wpuOzcwYids+3U
roxqb6y7vTPj2rhZnfuYUcj5kvRtklbrGVj2sAKxQGel15iHip8HqvLtEtCw5IVx4sHPbWNO1n7U
Ij5wi5UJrwwIus2K+u5EG7+S7hNxh31D9fPliV97ySIsnO0+ITWArZJU05OVof1YUnXlaGUhAdjy
ql7bMIv7dGTVQJHPYLuMlqXQBhKgkraoxQB5EGRj+QriyEZ1eGUdL5nc1TDnrjvaBPllco+O64+C
GVtM4ZVfseRvg55Qu2WWwtssc0IiB6Q0yXc2ad9t5FNdul8+NSNLLrfm8NRyYLt0Qo7JA1jyANxd
i3HnNrUBmy2eHy6/52MJCM6XrG6H5BV0NNHUakVbHXITMq0Na8xXAhIFvJmzAklkQ45JRqtgYDLy
tDm5Pggc9PHyF6xN1jl8/7VrFVJFqNCgZjkRN4iK7i0ZAGC7/OyV2LmkdbNpmGiVcjOEz+mDWYsr
O1GnQjaPA1cHnbnvk7nVnF05bZYUbwPOZw2O8TnUmXkHE9o90EZHpLMbo7RyTbAXYaAECr8pKOrG
0lWoMZloE9US2gHxLi1j+G2YZhHoSaLiIGjwucFbBAUAz0cCrMAcTp0lb5QW7nWEgtObGqMESowU
bB8W93HhQwyUbXUmP0a4cb50lYOWPzQ226YOgUjqd03GrXvVdPM9ia34hQHA9y2FmOluEHF+n+HS
55tx1d+ablJcAQQ5K5CqOLhFQHZAjd4g4SyY7cHRy7xtrKoJmCXtKznUzq0LpuaxieH+YCf4oUAH
FsZGjW5tLSwiXdyJAXTcCTGiNrrA6VwCrVfJviLtA4rl8uysvGNJbc+pDVFMRrowjlChg2HpbSJV
4qeq3qhoruzLJY+dlcrqedekYU4hQBVbt3kGMtPnPv4cXP/a82A4kWbquAEo3i8DY2/C6Jx8is/A
+f+Y6ukA/yCSQMcjBfUQBewo74I+/3H509eGZRGuOghd9oDzDqGKut9KGWHSSr1x1q89+/z3v4al
Qu0qag0hTxY+/XZuh3lnmHrL3nUt1FP67+NbRuMsbx0VOtyVB7cjJEBr00R5F7IBjbIUsnVQtr4A
2hVfj7TtDwY6FwFczYfHy4O3cnhS8u8X6Dp34ngmxqnufmimvcgydrnK0VaIPKvqdpffshL1l5wf
OhQOnOydNKRpd0uT/BcfhA0lhrIDRqM7H1761URPemMxr71usdunUcx2Izp5msV3ocFAdB8IIzvB
hGdl0UPRbpXNV7b8kgrkJLykboUXNRV9m1rgrRi7d7WxlWms3AKXRCCjd1xu27iiF5lxTFj3RcGw
ZciNwNTzxs1s7RWLjU8qc7AbV6dh5k7QA7ehp668PAFTMdvKy1Y20ZICRNzRkBYndtjUI/UHnZev
MrHcX5fX1trTF9s/t1otGfojJ040+LOd9dZT/fvys1fO+D9H4l/bv4FpzihbaAmA/R2DyCLjJxh7
xT/PisIHMzPHRwG29z1Ifu7NXA4A8F1+78eS25wv1SP4UKUzFAbHkHStOrRWI46Q0gMJ2mlj8K91
46M32+7T2i2uXdC29gCjGJC47rhX4xw+CFzr98xx6eDBB7K9ojTPdwUA2DChKqKtuE7EOUx8UFk0
F6unSlghy1YmodUxQCmLqQ1KV1IfUSt6GBPn0Z3gfxKPxRdp16Vf4mqwazMCTi+p5EEIa7g227N4
tOFUyRWAKq/xFFE/psbLiEYkMmu0b7LUvLaLyfLgNJiD6AylI0knJ4ik/V4nKB84dnOmlpbYIlkc
ynhyA1SgCEoLcOqMWvo9hjgKKAf9D3uIoHSfCOeNarMK0lpn/pBQ5vHEyQJ455awm9MQux+IacZe
bRO2w3/ifqXtAkJ/7u8ZqiQmYjMoi6UrKmhXWIXfzuBik0mM/hiLaWfXsPgBwSHxsrJRp0yV4wEW
GO+52UHstHfjfdMWcu/QNvcjDqEuYgoGzjXrcx8mJRIQgX4cHgG0dR5HwwD/tndl0XtDOvHMn4yB
Xjk5FL88ZxbTF7gh5a3ftbhZg3Y9Gy2y4BqIpbo3nLtGGhScbuK0atewZHgGplBA+J86/Gs6FahZ
do7ibyXXlh8nqXiDNXf9Cm8A9q3RGhIHAmSEgJ4r01q0x9RITc8G9XhfEsr3EidtADxtB7adyTxR
1ai0Aj3l57kGTBN4MtCMTRfZUdC10fA17VrMYgLFH53n9ugjpVJvrXJMcCY0C5sslqiATxkY8ZHV
BDO4Vz87PjQHoxXjle0w5xDXU3zMAWC8SrK52fUCMBnDMcYjCvxgUccNv2OslLezqsA06OqEtddO
a0EHwaYTdgPtjX0uzcpL+TQ9NCpDAdpV417EbbnvnZb6pKWv1IyV7+Su8DOnjgIR4WpPxxnaYJ1s
ruG5UweQyyW+MebtsCtVjzK6RQ3z4KgejsjKZeAvNbk9TQGsr5J2JyyLJ/uiSkS6t4ghcr8rZHYt
JzofZ0AS6mCySvbKhyKGyU5ePkKLCp62kJHYVVXKMDcxevCZYvRHy3hxJWKWPThzWeLfZ1odIQlO
eq/GZO3auIWy/VhEJ4k66RPrRv2AUOLednNe+dArgSgHrE9B/iN9AR66phZ9AUnafhBUkyzglhOH
NbbOnieJL1EEuII8oOsx6C48OpJXP6266/qATVz6uXZ+smJOrrmGyS38xTpAEkjX30nZNAcJZ4ld
zInYpSSPdxUEG14s3qczwhDo0+BoJ/sBaczzWKXWS4OOy1feT7Pttej17WKUC/UOvLPqSCVUwGLD
7dCdldn84ubA09i1gT5nlsV2YJhwJbInkvoI2CVas90DnKphbmbRfE8cuJANwDBgPQCQE+0GOJS/
NEaRXc1zrE6xxSp/iqFskaTptwjh0qnc23EwG2+AnujOUGhVuLahQdweEq8hAFyUY9weCXq+vlNz
10dNyAlwDlUYVKi1plxhBgzuJVN6IwdbHqA7AK9JWXyBjwzMjqRT+3GZo1rY6YNlGizgvcKdWGWv
GJThS2qUzsnC3g1GPr3FUUnhGDiUnhrdV0C5CnCEEvNHV9bmiyDADLKyR3JVqkCPFZrMCRu8ESF1
PxRpfnJMEXmAUFvQn4ACdp/U9QP0t5t3N53wrzyNrvmcMETKLn27fICtXYwW18oudnJHRJMd4tb/
3czhFjtr517GovvcxXxprdDNEWQbdCZPNuAv931F5mAUathvfP7KtXhpPzLSMiF5o8bQGmYKBX82
QsQms3iQZSN9c4BUCfSsxkOmGhiSOMOc+a6e6JUxy2hXU2g+efIFire2hzoxPFOgfJK9J5NNfEum
0w4su6LwHFfFcGNpXL8HTnOfRdl4IIKZj01LddhFTbcb5a4Hvvx2iObiEOtM/0glYEP51BeB2RjZ
sUn1fDV0BhS7irqq3iJlW187lSYPkes41yw17GOTDClCOkyvYjgpN15WNOxAXFhojyOuFztoVZjX
rB0FB0iGdQ+5aRTH3op6YFyZKd/QoRB7nbjG3VzKatOHcWWNLIWaKJ2BqeXVBMZQPSEcNsc5c71M
0qAiTgAdsRfaFWgVyIfRzZ8onRqP1hAomSP6zOCwimEtXy/P98oleClZlI8GMaZ0kqeMX1XmdW6k
vmXdEc227nPnhO6De9KSnX42K7bc0TVO+dSGRtvu+xmCXSYlPg6gIFH1aQQKg5P+QLFXrZihDnLf
GtWPy79vZTkvGeydlTJTj3UWzrUMs66z/MzsrjgEIh3mdh5KVc7GvlwbyUXC3MSzO44JqvGjNL+O
Or+fCuiVD07pwTxiSwNq7SWLtLkycJ0dIhWF3PpN2S+I2/kJuSu2qBdrC3MRvCynN6eZukOI20G/
Yx28K9sSTlZQ23i6PB9rb1gU8nifF+0wDuLUY73Jh3R8mp1PLuVF7itBc+EgJ8hTlJFTllp+jVwu
6R9q6/Hyt6+spSXnIiqEM3KKSlFByqfIiH8ZRf8o+YtSwG92ZKtksJLW/Y9xwVUNqABeYwNzcmMJ
NftlZA3Pl3/E2tMXK4gVuEMJNxEng1u4mmZHd1Qb47PWkFqi+duo0ZA8QlFgJMa+r9MDlcW1YUKb
d5rfIhLDvS97ESXu4zi/PrftzMWC6lyKtrg5GydzvmvNN7uuD33yGzo8GwfiH2XBDwLY/zjVGbKT
GOXMEHKd8gbkjk56fQVfy3KO5wPt2BTArVd+mZEMZAHtTOQAWoDdazj9sSn6eacLlr8VSuanssR1
N3GpcSidfO68zqzyI+xck8exLasDDMxjXwtGPnUXYUvUWDTNPbR/BvcUIUjQTNxRqY4mT3eXl9LH
exlNsn8raE1dzC4SdAgCdpCKsl20SmonR4szce8/8wa+ZO2kzKj7SQGrDLY8BJ2GXVY+sU2N4pVg
utRGKGzRl1meoTYXj7Agfqw4mhdwehm2fEQ/HiC+5OkIoU27U8w4WW1zVVgjRN6s9mfljBt7+eOA
xJZskFaqlPCktUODEs/Uv9IeIMbvRfyWsi2Bij8k0f8vf2Q6/05yRK2CGDQrQsFHeqvaofqiIZG2
02WpkV7PQ3aSYqqvpE2iZ2UN7j6TRuc3kuDi15X0mHYwQDDYOOwK6DfcOamR3UQWoKVBNJAqME2T
m97oDsNXZOxkn1agN0HkDN41HtejdWu4k/Fsx818XQmruXVjlB4E4LRQ3+PzvtUM9LdRj3u7btJb
MsvpKR/KFKJecAo6xNw0d3Y3vOopJU99Bxf11jG7EH2K+m12a0OAyOu6iTdWBa4fJRLAaxLV4510
hnQH8WVzN46GOLWzGH+MbALrTVDHuq7g1wpYDHpfkWF/hRsUuxIg3706nclOYoavIe8yvitjFFxB
sjZ3eYvunphAiB0oRCCGrJQAl7Y6iM0pupqtqDjU1lAdVTsbV9D2SqAmzrtq59KCXduM6is01CCY
hf12bUMRKfeUdZZ/pM2A8cipMx/szJX7yE7JjTs5vA0ub8GPzwvGF/E10t1oOknjnnIpdszuH0Qy
Hj/16CX3pytGrghHR2eGGbEvS4c8mJqoq8tP/3jzQXb434Vbd3Fhz7WRhm5PHH8qWgNuAs57Okvj
U6AeJs5v/rtGqqiWYHCcRdrHAMbcflL9pslWiXGlEsqWzB9iR7NOCMfw3CEfj++Hl+k7gaXgjfoy
PhjfyJv7NjzrB30DjNzGCf5xRGRicTmg+Yg2f5kJHBj6cTLIjW1M15IXr4kVb7Ty1qZlccUsa7vt
S2a6J/jJQECuh4ofkd2u6/KNoLj2gsWC7dNWWKPCoSflq+n0fjJXQZQO3uVVtbIdlpIJJaQt06Ee
3VNSjcwr7WEITFFv2Z+sPH3JDIL8oCOrqhSnwSJ+lILujRry5Q9fmdqlTkLZwQUBzAD3NCFquOrm
zMh3kUqq2Nl4w8r1jy1JQFAJGIaoH5C58swOlFLvfIAxRMN/RmX0lhUmFH2haR1NX7sIMLjP/a7F
NmcRwuAMgcSTO3U4BIlxW86QoaRx3Qf5MLQb18yVo3YJZZ8qUac61u6JVOVPlPQ8xZ5yM/aZlcOO
hLeHy79mbQEsQkpvRr1bw2YAQj0QXkQpdnqKHSPeCLgrW2OJvoZ0QTs5Ee1C9NPHAPXMyMtJ9qsw
triQa4tsET+SFkOP83wMO5J+R9E9LDQwm7yGdgMtXi4P0dqPIP9GXQ7H16yfsJBtuBI7zbWR3ZrD
z8vPXvv+ReygqW6gsmBDcAV6yADJT5WPhgDMSnMaoSxaZVvXqpXltIRQR4mp4KVT2aGEmCvUHB5a
d7opz/yTaThOc7a//HtWxmoJpIY0One1xuYowc+aXmiODon99LlnLy6GooF/vYvGwCl3c7+a5l0y
2l5dv15++spGWGKpi3Hqq8Ig7qnOs5uOkR8QjtugX64Nynny/zq2C6WLyCxz99T+sQoBB4/LQgT5
pLdi7dobzn//6w39GEHehVp2CK2yK8LinR33B823MOxrjz+P2V+P15VFY4tibFRyTMq3Ivs9G5+D
eAI7/u+zialGK40T92TapnyET+F8qrmk17qF5KebDDK4PL8rO40vdjHyhBLQLVwDSHcWHlJof0G7
z/FQe/0tlbPxlpWRYuft99dIxYTHju4QtSOiD7NInsqyumqnYQPku7KLl+ygVGsoUVu4wmT03UDS
08PHk0BspmPfqdziB629ZLGYUp7WGXdzYBIhau5Bv/vXYNqlryznKjHQauwH+eXynKyN1mJdwSs6
78/61GHPfzXuc1t8i7eqTn8gcx+kkUvqgsUGqylRqwn7N1Txm6/iFfVsI/fYNZ086VW35vP47al6
cCNv3ghQ58/+6JWLJcbBJx7yHq/MdQp8x3u9pVC2NiOLU2JKzAYq8ijfp5Y+CEN2Xl5EhociEAyI
gPorpbEFTjsH049+w6KmOTFnZk3GYBrTAkOeguPoDWcEOecVLPKKFjpysPiCH9HGhlkZsyVPwZBN
WRMLP43BmfQ+rit2AK8ge7+8wFYGbklTaCKjgbJPHIVT8c7dCOpPUFpsHVjUvqAz8Lm8b8lRyNQg
h8RAGdiGhLAV14GFu7Suvl/+CWsDtDg8Iup2peJ2ErIITdOS3dM+frj86LXRWWx0Y551apxtR5RO
Eq8r5sOI0Ni0oD5QXj7MsLi+/KK133D++19R0WA5RY89GsPZdfpD0jjFEY3g5tfnnr44Qea4gbFU
QTD+BN1alfe3uMAmweWHr4Sopd3cSI2sde0qDWN46DUFiJjNT5AcN3KJtYFZbGxZCclQaRKnjsCC
pIzcHYHA2e5zn77YyhlRvTumog67CsBgXsNbqvWLaCPYrZynS5oBBh08GbBBTrm4ncR1n9Zeph6K
7MenPn7JNMiAyrGxfd1TL39MVgUkACTmt7SZVoZ9yS8Y+54qkeAmCSV0oGAq6ATy1L/84Wvjstiv
jhgnZ5KmONn9lwRVAPDY/Izdlijif+4Fy107VI62LUeeuszaSw5OujQhdtG2r0KmW1qbK8fA/7gD
2jZiKz+nhVr2fubOM8qqcTim9Tfooz0XRn9P2ub18i9am47FBgZEx4kHBOrQYvY+G/ODNbPPRZ4l
cyCZdZUWogA4ghSBe65EIB3dgoyuxAZ7sXurzp2TirXyJDo4bkxF7EWwcfeg63H43MAsdjCE47vG
iaU8gYf0BguIsBrJxsCs4KHZEkKfMXhZpJNwT4BUPPet9d2M6VU3uj8NE3YkRBkKsrjV0S2s93Ml
J1D/cXZuzY3iWhT+RaoCIUC8Ar4ncTpJ59IvVDLdDRIgxFWCX3+W56nHpx1X5WWmJlVjbKHL1t5r
fyv8Yp70XFsv7dRNJfdxj2vddc7VHVR+m2GsvpZz8E6n3R+HjWNH14QemofKcIL4DuBM1L00j762
/M4F9p7n8NxMyNAj1Yfm/yrxql8OzoXS/f75S79wKp+7XumMwWUnb/k+0NOOUfWreml8kijbbkRB
iys/40IzLGgO/x2mEGiLzu3daJ9RXRw8OpUvTaSKp6boABwvCqS0xkrDx4MTKNNEwNImkxDBuHRO
8iH03xRKZSt0ymVX8rQXZ+TZNjAvZIDlCEPugNdHkYuj28GARIn5bUA3TOyyNnV4s2qHZjUwueNt
diWAu7BlnwvzEV91kRuejoPpZdZVzDKKgusH/ZpCC/fw/w41IVqH8MRYDr473i8LpEyZA9klDa7E
cRf2oX9dC/+c8X61GK+GyQuqc7ELvnXDBDSX4ZWpcuHjz5X3fYPuVX9CfCvqFzBe4q5+LtjXtv5z
1b1fSuH06FJDV9dgd4rofGshOblyXb70zc+2ggZSL8pHfPMlOjoQFVdOBB8admXCnqrOf7kqnWvt
g0AWUIgp5M6lAcGBWLsyldvDrAf2UNjb2MbxZ7PvSRfsB6ftrzFhL/2q09//eN00CnXfsSDad16H
23+V5svz4k5X4pdLn362L2Ql7vq5Qb1hKL8Lt9guuPGX0TXA34XN7Vxsz/MyaxrezodscuQ3AW+D
LUiZ4oFNfZT4xoabMAvs8+c76YV1/a/A4o+BytrMOo2DDcVfXgpwsv0uiFtoQwNRf3GCna1sDiV4
Z8ZTrRI+WkkYtg/R4r2B6T5/ce2dRQCzrJegdJF5QzdPCoePxO30urPXigwXIq9zXaCWbRHZUy1D
qXZtAgj6Ofn5pcE/1/l1c1HRhjQoJvKKxUFpcX60azeAe+l0FUp74Q2f90sWrmGj52L8B+DZ6ubd
8Pfcv+HSvTL8lz7/9Pc/ZlBLR7EY9B3ts+ndr9Fp2NZpP6gEsOgry+3CJnIuFyQkL8sFSMoDKb9r
eP925VtOH6lzXzp37nicxbUGuAvr+t844I+fUlg6z0O3CPSEmmSyFIytJn9YMhgmf/7CLz3g7Pim
FJ3zvVcuhxym7UkfLTtNxWFk5v3zz780V+l/3wUtciHbHKd0oYf5qexCsnV01n6ttP5vUPLH8JRe
GUmDq/5+mOm2mqGcqfN2s1TXgIUXLlTnqGZRVz1ARIM8RO228UD9K9EWkW1y2qCDOIIHpv3ahDrX
DJoQFnWQg0mU3Iwn4xPT4lXANAMVEzLoOONleDv1aj4QX7Uf1J+HKzeKC1v7uYpwiNpKox0b4VsJ
8DTIbUs9rCA92iEtEIinzyfBhUl23gQ1NwrgM4WHwDolHtwCnDWxrYov3ujO5V+862GE53OLvla6
GugCe0gYSC5s8/m3v7CdnOu/mrm3jNgJdy6ne+HotciL4kBb+R38vytByaVHnFbPH/MYzToONz3H
7YE+NcHdoEBmx/ZOr1W/L72As1WOXi845Am5HEwBt9Jgsh8Dz1+lDFdfG6KzVV5hbcOkDTs6rnCx
nmCTfeub9xGS4M8//9K951y+uYSz6QaA/Q+5ku6+oP5wV3loV1ODM9z5vMlv+FhGKculfxOVS76H
hXqU0HKcb/IxA6QBZ+YqyDW7cvm4QAzzz2vkbATvWM4zBB4VOh1xuRx2g8SNmFS1gnxP8duh6vvU
mY237iK0qTgCxuY2m8CXFni9OSo/19TeF/bYc+lpVZyc9QLsUlM1/QOSZyJkdy1s/ftngwP735np
GpmDURPQwwxUA9CwkDQ0Rf72+Wv9+7T0z0WDXdn6hceK5TCV5M0vpg/0GL3Us7iyt136+LOLBKtG
G7UwckeyBI6fLcRRxWvtXBVencLF/79J+OfKscWHNZEBCOTAapN9NNSp3wL02nyvgrps1rrhFAnQ
0W8eHVO/F5zz1VAsYYxyZvD9a+N3+uF/bBss6woyEItlHZEyRl+BXdUNjMgJoJOPnz/i7zsTuuz/
+4gSHfal1n64H0+iAJjhhPCuzZabILxyNlx4wLl8LWsZmOsDD/egsCel3sxQy7j8Ne+/tLXCQvm/
P0CZAmiAgqBU5ehhFxhSpyOpIAHy0Hcx8qC4EopcWihnW2AUEMC74FC4r6l/qN3oCWq/l8/fwb/3
rL/NtLMLS9P63WkiITsNG+stdDh16i8hiIgd8+cjD5zgphytesiqIlgJUes17ICGW239JTbccbc8
1CUaaXu0CBqe/TMyMSfK1VMXlzVab+HaK28m6zvbsFEuSToyY5go67trIfnfAym0Vf/3LWQzOsPN
gLdgoyO3Xizts+dEMXgm+6n/yNW1PP6FJc/P3oLqerwFrMIDMqUzHKarGXX8GqjPsVjSz9/GpZ9y
9jJEH9SKQHa1R7t0DkbpiJoBsDmjeOuc6qT+eemd+srkvfRzzi6Scqm8qYz65RDYaDtZtHtnY0pd
74rE5cLaO9f95KQZplFVywFGvlU8QyuAvKjN0cjaHlpRf/t8wC485VwLCbgmbdAtyPed08IE+Dnq
f+se+N9FX4kOKLs0TmenVJvVs+9yuADRqOhS3xMoii6OAtIY7T6/uj4gjw5UbSAqozVVJcj6oBsd
XK9dNZX6R8QW5FLFbrEL3dR+9WOpI3rbh8TbRMgVB0nG+/EgVA8NEKmgW4uJ8YULppUeYDBY9bgV
5K3X3AUNsTdN5uQbSNb5W+SMNPXdsnwqA5Gvg6jP1wLeO2u0G+YrHk0cnditm6GLXrRl3GkH38XP
6qSpcvuUIQP5Af3O2wLk3LNnmYd7Js9QC58ms/xuVSRubCecu6yMpoRxmJbOMPa+GRnTa0TEPO6p
Lbe59ZtN6eXuW9d4OhEOL9JsJHKLgEFvw7n7x617vg6Hkm48uvRb69Cf5QIAKrJiTTwtTbkbFfkx
hsx+m5rQrj1Qox5BRHnJppatclKq343KcrTWk2bldZE9eo3Af9czDHqzGazGYMQg9nkO2Hsxk3ev
qlC4Bt91JbqmA9AFNPAlyMBlDos5rdHsAkm9wxPQDMzjWNEfUDYA70DD/pahi3uLbuA6JWpUO9yM
0YA+DyIJhTOD4RzMiavrn2Au56l1R+BaplBCLbSUaJM+6TucBdAB0zDAHnyq9lUbNqibqB4JpmiC
7DGplzk6FnODI8LvRyfRvYzgcA8rT6QtAKyqDUMjQfXOEHGlnt8z6DoNbLQTZEVRRQKPdFs07fwi
c+jwvcnzd4E3kphp2q6RKvdI3KiiXi+OHz0wVhM35gXrjyVB/p51bXacKuuuTTeOqwVc+ztoYF8H
oLp3Vmj1TLLGXTegVj+0gzEb3QKEERO3sh+lYbaP0ZftxZyxcUWpV64yWy0/JDG/PXhp3ftdblK8
mt7GED57qwC04pXgYKNlS2dX05wtawaudtxyvy+AUbDhfd6O8s5BTemxVT7w/D7oDhiJApxN1gPC
m5VZjf5Uf3oDFMdbA/xn4qLp3W0ju9fKIr096Ca7B48fTIvFK8xxJnpO81O3d2QHzJKp6m+MdMWa
5EOQcCfrE8Ty/Psk0DM8ZWi5BzhsRtOGWSS0Jryu3kzOza70DdrMu5H2SdjaeqsbwVee7N9RI3vT
ZlSJrNE9oQbo1CH16GCHxdwNnJYMT0jWs1VD+6KN9ciiOo1k5D4NmD8KLA4bPgiBHGRCDa1M6i7T
g8QRvA7yugPVIKtTHT7q0SUbYNEl3NabuoIiqQnXaLLXz4BaPdXaGUw8yFyXKxXB9BBTFjL2IK+S
HASG+7IxLwsNliDlRZ8fwR2AR1xBsCWSBZ2oWEuZ59+wqC3Svmd1kbIyH+vkSxvyuWgSKwWKbs9C
GDiEcY/SyeA7ie8/yej5aw84nQR/xKUBj0oPqAK+BwA+ztA8M+V+7Nk5VeT3155wFvnOTDogLCDa
IvKHD4W9y14zfSzz/MoQXThQwlOU98cvGNCNPC7N0hwWpnoYQYOPUFP4pWWhJFfiiAsB47mEMhpH
CU8pHew7Gd43bvnkQTTxtdE5i4JwGBKitAogw6gzGJjPv2Em+iQrXMzRKnflCnzp+5/FQcvsFZA1
MnUojRdbBbvj/kq8eyFgOO9HjCwMqj1dBXvhKnBOXpZOpO78TQz3nw/PhZd73pAI86Bc6LJqDxD0
cjBZsjCuI0+spFdcCawuPeHs1mTgvlQ40vP3YVDsFA13PYD5g5ivZKQuhKDnelUAhVzf94v5MAXt
WgktU6mCd2tEn3hR+W1Q1QY8k5uvjdbZYoaFbu6E/TQe5BA4OJ2FPvRwS0rmTNIrv+fScJ3+/sdq
c30iBjbghaPtGK4Fv53oHyTXr0SHF+bpOdt+KmeEh6TpDsyrJhkXuPvctEVdPn4+PBfexXnDjN+2
A2VQ2sD186Vc7DHo5nQBuQfsgKRFxFP37pUNI8Ro/OUWeN43I4ZTqN7gKm4AhR5ROhTFcw+OEvdR
d/euPORCd45/bkCCzpwCvZJ4CqR/SVX4SU76VedQYGWevbldhVX1LW9es+Za9urCyz+3HcUmm1et
g5ITGbMDp8P7ROtX8HSuFPv+rcn837ChuflsLUY+esZoUGW72XXZNlRFUMasqr0Hxy2qO7T+0b2X
TSRp0ae8I01rEtT4p3VTtRbAHcfpVvCJmF7ggrt8zxZLrwz0X382vtbpLf8x5wv4SiLImnDRotFJ
udEfajPfODgoP5+X7HRH/NvvPl+3nhqnjvXhTsPGKQ7ZBKpOntkbeLZW9yVU3N+KWqJMDIiu2CqE
MGlAsTSmvjXuGp0z7OiEBgSUgrhbiLLdXVmrCAYXpkxV19gbXwX2UeW1uRuKJv+FrhdeYvGa+g59
E+CvZTrQt56mZk0hRjnJkqYuMTxqFnTRlnzrZ3KEjcLAYPRBfbmxatLxNOr8CCGEh5Z4WkxrFxe0
XVQxBMc9JNSvn4/N38f+/3o+qSsdW1ajt+/HJgkRYKJtONHll7p20O9+tp2Be2s70DzpXobLJli8
Na4Um14NuwYsrTn4kk4CjzlteH/MoNLJsWv2wCBBZBSzmccq5DHMVL4SAuHjvf9+vEF/duWyCIwM
Ma968YiFE8/6S7ZvmP5nYwRv9YmjsQZ+SrhXpEZ3O2TxZxjAt7g/AId25Uf8dc/EY87GqMY9EkYO
NVZZ9jjkMmXZr0Y+MMjkFHn4ymQKz60wl37KVRYU7cH35B3u+Juyl08Bt18JVvALzmK5MgReNZCy
PZD8YcLN7UTpn+yVpOVfIy18+FkMVw5hgBwfjXYwAnM2DADdJ0s7tKdMrKXf59kbrqy4S+/hLJGl
XTeQORF0r8HW6/MneDSARoCVjwb2AiLwz1/Fv7Sg/9/z/o90MPczXKv5wnfCK1WViGD216TKAUGD
nS9u6IOGZ7Kyr6OF9Vns1tn4U3i+iMnczRByF82tCgOegrWGBEWXN6AAkGuagb+P9f8REloAHSPw
wt19njfDrvONEysncFfTCVyBVvxrqdZLzzmbMKyG2CRoPLrv+386ekfDzVw6SX6tZvP3Nxmc+ykO
M7OszjO6d/mwWlgVK/Zjsjrtxn8gVfjS4RicpwzzUi0DHxosWyvWAjQSQYIDuoR3V+aJ++8x+5eZ
ct5C3Y2tgcHRnAHYSOgrcIMuRPwRGLJ2yjc56icpCo7NSnZI14FnHFkYh/vYwVVbrx3Tz4fOjeY7
ErGpTcSAw7Q8+WGZCcWYyY/kPcI+Z03cckihqYAzWZCHb34Zjnf+aMGwrIlzWzQcQBdaLijIek3S
ltTsqS/YuhtoHwO+dyw9SHgZnWbkdeZlI+esQDo7qhLZIrkUhCciRWkqmDe0E3N/1VE5/zMuoUDF
sRfxsMDyeRZDe9Q116niPPRgzLKMTorxnZ5A06T3BHLNp8zhLdobGdo/WWaD41DzEdwNdA7tMhOG
e2Hb+X2oWZnogjsfigonprSZ1plnw18OXcpNNAcVEiZW6W0UDvk2Cjp3TSta7xxVobFmLuqE6X6h
8QiH0jsDh6PVLE33yIdoRJmUtcnShw0CsK7fjAGxd4Fcwg/wIbukXYZx3XpBv+IL4ORwRmiRMJw8
54lguf8kQSFXZWDK20jq5Y2FVbfjRHV53Cvh3Aw0zCC595CMwTlPm00zdi16lsIs7agaxzTM8uyu
mEWEAXblw1x5zinpIoIY+RF5DFFR+9G3dXAb+lX3o/V0l8Ae0WyjCFEj4qH+Y+HF9A+sIesNLbsC
0gNbPc1RNCN1BHPvYQnaW9sA71eCJJ1g/IGfjYz3vai6BaH1ADMJv8YXAyUvx2yCtNJNS02BHRvD
bGXJKZcq+ZL03Gq4GkZ6Da4jhoUL57s3g81qWpHdZQrZj84lwcoPYX7pOLV6lQEMhmlHwmfog2lq
51HcWe51TQrrumlj2NDtx46NIMt7djNpjwFrEzqbecjpYVDuDKQvENR8oN0W+DsfIJGAkSytW1a8
A2EUJaoc+asGpht+jj3fgGmIkxwE2lUr5LOKHPpsFf43rkacLKK+Z5lU+PhwwLVlJjGaRbxbBKPo
nR7tcerknHIB5CzpymUC8zZvb7Tb5d+iDqaUyxD9MIzfR+X4gVEYAHqG9ybmjretqUfWpq3Js08H
e2xChEOAE2coV+riO2ZgcYOyGa5/qDTXiPkEDBtSWvdlIvpwjFlQ+48avLE7ARLhoc/L/MCCqVgN
IJzFYNREMSgqEUwtOop+77FYjbRGghGPeJbQrcM3DHAbcD2J+aH4WN/AFnZ8ydoIaeu84Qg7hFzz
zHgvg+6ju8nzMmQn4RTbG9WuAjNClJGPEVoSAmRJo6a4ceCfk0aLRVxczsBaLq6JwUQM4XvuySom
VtfPbpGTx5CwCnaFUYZucN/jwdFMIYvh3GhfAWLvIG/svDvbudN+HhpAqzG94JsBoLBVbrNmIyuS
EaCNlPcWxpZ2KteTFP2qmsYcTkvZUielkWLTGH/YzC2fV+Ns6DEv6vq3p+Dc6kWZv88hLsG2haMT
GlS1pqUtVhKKluNSQNzM2iJHNlnpTaDdecX9sktgcGY2KGlUqzpqxdrxsaGVGXdWcI7WiSKBv5tD
f1gv1oF6w+Zk47X9kobGEJR2WihcB6f7QJBdpgut57e+H5o3w+X44IBtk4a9VDcR2pHuXVOWewHU
z6qo3JdpaYf7MOrtJiMsA6lXzU46eLk4aAGzKOZOWZLRgSdL5/I4g90G/B35OxynhjjUbrEuWKfi
EJCsDbVyC0g7/Jz94QBR73K0tRdsQh+A+GJsbVyxhoPG23cbJNI7lOfLGeVC9VIQ5SEpB0BlTXDl
4XWmYtgY2Z85W4AhlQWAXyENb0b4X8L4VfP5+8Lm6p2EhZPOngOSZtuC6Apz4LUKtEAVpGt3OIr6
LcvaHOjTNmtbdAQG/AHNRfxX4/km4XNB352mJBtVmQU1MsLWubeoXai8KRYAlmzQQbygaYA70Ok1
gKHCUk1uGdFNWoDijW2F+Sik+hlciEFgyryKnciXcj3qwX8bDWUrPQ3T9xK9L89qcptdVmAYZFd6
ax/Z8h659gZ7jhoSYISDdJkmuXWFJ1NqcJaioRQ+f4t1N9a4dVpUqowl7fPUMLHgOASbuCzVTebg
72BKH2Guqbb5hBpVO6F3BzkxbFSQ5MSFyv9Bv+uYQp+lV3MPAGnnROIAiiz+zxFIEdd1nXusG1hk
+v6pF0TXj/k4B1in9UvHi1dKuNiyXtYbNRTdwcWrBBiZuKgpLdXPbq7NZnDQNCSr8GdrIGTjVWMT
7cKNNENO7qbo8CULib6P2QGFGgAubOGNHWNVCPeBNuwfhPL3uW6344K+YH9BCs/xkZgoJjvFHZ8p
XPIisSFoV0m7BrFroFEynBuqVrRzm5ibDvQrZ0L0POJCPY9V9yBhTbtmOQpnSGAYwGwsOqhdMKnn
MB9TpIPhgEqd26DDriC8fhPM2jugDPcI8chy1+F+vZI1yjK0LHOgV+Ha1JDh1dSoOwwWlZcMlaGy
QaE48vhTntV6FXHvPZrqZ9l0G9ayD2VzAR52gJPXyw1ChOUX4mlcTgl/kfOA3bdAhSMYpgDtPf2w
qsswWlsc1TuvBLh1KH76k61j02OhuYLSVQ5r3dIz32AI/0hhFrxlVbgDD+yWuxSnUIku2K7GN0I8
89x0Dt9mVYvSU4QRiiKq0AtTQQVACZZMmVeoa1PxvULlsiX/ErRbVFRRoEzKoF+SYpmaeGmRjJmW
/ocZ5tes014y4JBcBUMEgmYgjjkJXoEIfoMc8MVS/eoC7LLN/AmlzHrGFjgvAs6RrfMLgPMiDbzg
CbyqYR1h673TzEbvZUDJyoW14zqcgnsBwFdasPYhCLLXsoBfEctLHEdkxOOwS60zxvqkM/5H5Dso
44b85zyOIl4aXce0748RRdOIkpOJ+zD6iZQ8Ypy2R7s09n4EdAYNK8qiEFW684lliwJG2YYxB1E8
9pV/L2rxCxoMFZOwROW3tW7aLfpOA0qcekROEN9zC1A7eFKiEM0OK6I8FkS7G7cUYxK5xe9qzn5z
mQexilwcapOZcHNa4I/ihd8Lo7Zco7WFLdkLm6rHgCFyRIG53fk4fRLqwiYQU+5dj1WWBiEgiCxy
Hwq3r1IDDFES9Sjhmmj81S4c0Pt8RqTbkCAROiAoKEUjOn4MS21XQuDVTM+aOWbljr1MpEDIQoqy
3WK/QCws6W9fRMsePVFvtc2ddWnR9824bZASzJ5rB95o4KjbFbTd32cHzx6RO0C5BLXlidcDulAc
k05BJlOXTmMCx7EfwUhxh2vRfR3K8BZw4nGDFrkJRj9wGUARGGk94b1bL7sHRmSIu8U+Mi/8IB33
Yxb6zWp0ECQDSARrIjjjxLZy792cjnvdOT1Q5tGApgcZJCaC0czcWAKPtuWDLPW4co07xNrXLcJr
8bsC3g09Evl7Q4mPx9MspuDnJgF2ElgI9nYVZnWTLkEkY5n5b57v1AmB8QDyLRZOzj1uEKgK+uvM
bZtfhYjyFaG+c4M9GGASHBxr7coQRVL6iEJGm4pxEelIB/MLliQIE8I+mtKswQfkUEw/GdHdNFoD
61x3Ttr40MkD//jCxXInqxy2Ra0ob9vRI491WDSPhpTkEe3aPVC/DHwPlz+GjBZ3YTXU6eLOYl30
ZLfkPr3JPO+bLBux1oaDVV6pBWqEoFqbaMBvH8lWLCjUQ7P90RZQFlTt8AgHhmDFXPltgUI1gWXC
bV4j3GlNT3d5OPVJNk3PIFe7sZXTDzHNIywykLOv2iw6OOEoE3/ufqCZ/M40A+q25XGRi4dr14Dt
H+7sSvVjOka23pVQAfIiDHAOBF3a5hLnIW5KSdmT75yqR1oWOHBGrD+gnJuVHZUfB3ApwD/6D4Q5
1c4NbXhSE3xo3d/ZmiCizJwCTUqdWosBLlAeGfKU8OYR7V0HO9ko1RFTSQFr7hTiPISIHXpaC56t
iHR+oMuPrHVnj3Nfjqh5w8jJVwAoRK2br3uEevHkGmy3ysqkY45O/KG+7aZpWSt4m42eV+z8UiF3
4OfjivX1z2jRAI8ink+aUlLsiq5aT3kG07UIe4jpIPUAi39KFCoU6aSAqQ8Zjn1CHUAZVb0Cptqu
Im/RuzDLTtjXUaQFLHcBYUTzXi+8V7JgJueTjx9AAVoMFaSyQYvwpeagpyGWw32YZe82U/fL0OhV
hk5U2JbNR8kMzAb6YU4YqUgMnZ+4pxMsmBXIgdt8kDiYjP+jrwUKWUE/JwMqKBs94QvVUxHuC9C2
135ft0lVj3wzh3JAUdmrUkLCt7xoPZhi1K9DY6N4bCi2A9xVx4L5G+u3kLAgIQ43IFzA+roB7J65
+SZULuCMLb8dRRNA31LlcVRGqMAW2DRL5a1HoasE9o8D/oF6Wh/BpIM1PQD/XX9UDQRllajlxs8A
GSjKpr5HzmJKMq+pHpsJ0HQPcV48NaRLKWxjVhp6m7RyA7GZdch2E9rYNxU18F2QmV2NfAaXce7Q
09Y/1ujDSCJfvWXLfF8NfImHcUIUgZhjFzrTq1maR6j0opWZOucebnsdDnSNSdIRiGhBeF+pXpKt
r/T04BWwHNE9wSHJlU2qDCFfyZD3YEBUbuZGt3Gge/OW0cWBcgXOSRTRPBZbLWPHD098XD1sPBdG
JHM2rwf434GJn/9UozGr4fR6VTaUtxJOHs+wrR92Gvev2JVCr4y0XRpVcC0o5+EQsUCkfjU8Q92D
hkqYaX4jRkuob2E/oEfncV6MTDON4NsriUbIy0ksyGy3soAUW8xoPOYaB6MSSw3TtfJDWvkWeN4Y
94Mbfp86cw8Z5pBo67krrLbnenSBr6dIRsDvgsG2A8QVpOSznZn9l4XrJYWAqYidUNTrjnB64xon
jD0FUQcqJipPDGRSzbbiPoGrkKxQ5NAiQ/szBFl5kmvu4q7J3EdhB+/eePNyU6GV/CgdM9wGRYND
FjdYNDFnNMSkc4aGFXvrWWdKR0vsdzGF4tUJ5nor1aRgXu+KO6friljp1SA3gjgvoQMzhKBU443l
lYdu5aDacA/XlrkkJqnsUB6jnOobZftsTeCmcXDRuohO2LpZS1sGG8GhLosK02w8h/oriK2rdJJh
dxdFcsC9rTr1b86VREk04GuXoE45BgY7HYKINe9OBxtKQqATiSKEmqmh38zgeGkge4UcgM4hrlqo
PJBaeUfYGPXrzglPfV1+toOHrZPgmnw6i8kAt7Sh3IYE7jVRsOAaA9nnQc66fCFVmWHtC7UOChGA
vcBQCsacT7XfFFsYXeiNP48LgPPVtGFRgcSazCuUVTmbEppXXooDakxL4egHDuoHjEYHrp5tqATy
MGK54W7F4Xwm61WupxI48b7Yo5YYPfBh9vakalpcb/PmBeePSSBaglzlJEl+t7RyUevi8phFrdnY
mYr9pE5FHG36IB76mm5bT0C07MPSBa3BU3u7qEp9YypqUkV58OAisLsRvi1j2Av5BoGdD7gtoRCr
jXLYT+DrpUD5ub/kNDffJEHCKuCnZIvlbO1jWa6EE8GnMwI4YA1BIH/LRDZvsJFDYFciWcU0LxCF
LWo/e6KCHksyDY3cNGQpayJ5LW//91plcF5ED708jKaM60MILklWLHsnvCMI27i098r8zKP5d86n
ZyWfP08AXygAnpfSpxFeMiQc20NgINNqWzgqupXUMaurYvP5Iy6k4c/r6JAdBFFeZSg4iHCtkAaE
7CTFxogszsvnT7j0I85KaL0A5ql3PH1YxEMb3pscrkjjlarTqT72t/T4Wd3Mg1dl042RPqjCORa0
29S0vKJpvjQwZ3XFsS0GO+b4aNsdPUgXTtjnzsILqL5S+b40LmcFkLLvcM0EYfLQ6DsCwjULkIKa
fn1t0M8qZmHLOiIizFQXej7ZlJsQvjouufLpF4or57xH6eSuj6potCuBTXzp2oiksyP4Yz9xTeIa
yQTc9oZQXdFGXBip/9N/q6ZCDUC0B0Ne5GhTJgEsnf/50kidd44s8xLBrb1a9ktWwdhHJ2Z67Ex3
pUJ0YYKeaxinqIIbS5u3UJ/JR7DTb326XKlVXhqV08T9o67eTMi4ZR7RBwaLuRV8LtxYo8Hq2AXI
ZX5tbE6P/uMRORM1jYDwOBDodyQCMvxLiZ+ff/iloTn9/c8P5zqbGXcXuAa/1yZAdHmNA3BpZM6W
bghjWjM6hQsGzOAnLaDcpwvVt6xhX9GaBXAd/+9XDylxgXSfF7ism9jHxZqYJRbhNWHGpe9/tniF
8dX/OLuS5rhZLfqLVCUkBNJWPdktz2OSjSqJE82zkEC//p3Oyh/PtKp65SovoAXcC1zOUAGH7Rxn
aNIL640mP4E1XJlT07BrT9x+UkN+aQJeIsBLVch7757UMljBMRiSpg5ZnAeULf3alUfX/wX5yK0D
i8Klh8lhE6ykZcPY6MrFAXEGvyuS+ejD3quCcAwb6S00fnbnF+U/36kvdhQds1h0IrYK4KWvR07t
HcOl7smVLShy8bLBq30HLsAyRlRaDVKcV/4FcyPsPXYl1PJAp6cOct1XjDD2ircT+4VTgAfm0q5e
RxX0d6A8xTt4xy0rifFrxhVjnpYDyIT9z40hQRifinubZOlgKzkDh/7X75YKDDg21n9H5ScnPh8p
vvdLfdqBm/ZF4PnhiqXEP8C7yUZpQKFaj0M/7f9kIxxgfN8tH+csmG8dmg/fHVXhWdPv6G/B+PK7
6RiqGOeH3EfQfDXi2jfMdUt8C0dSkIqbNOQlj+p8uSuF9Q6xltd8wY0vbkFNON+baf2c/v8p6+Bx
iXQ8yCe8J8IwCb6HP5K0+NYm/soZ0bA16jBOkK7mmreLPIJIfjOl/hAuXva02JCKItL+M7Tjytyb
PkRLcsnUgkPRNPYx990IspnPaZBApHBNd940K1qKGyuBatmY20c6q32Lu/M8Y2skzx2Fkab9HLsr
GId/klBfTb+W7OwGF2UYri9HrM1ig8cnjhpS5+IZh8fLNk8thkf8UcgnhfPvLijgOB2IyXpZrKHa
Q8stxm0Khf4FUPttutBUbfjY4BGfLv3hhHh6435DbpsxpdcNAvUv6+riKoPzxK1VJeq26q20DN3K
Gu9HmGX+Ar+HvxIoi/9s8QItN0XuB6+zz6dD42TB72RxnTW2uCFZ6iqEtnDLhNqSHnn1YwCKdSB/
VDCEsPHdnl/rhlSvKxGWOVRJRYYORlumYdwVV/moVjjRph+vRa0cLZcr4gC+A/B7m38fsjuffwj3
5/mfblrd2i6lRD7VhWctRzed7K2EBx6ejOBBiteGZuXmY+hCF4cNfCGGSlbTsQmE2jCIBEEmZSxQ
Uun6le3Q1MUpuD4nG2fpQPDsxTHmwa6Lk24XV/zQgS65ks0MUaqrww4Tb70Ehn7HYczmHz50/Q8e
8+dfYCOJRyEBE/FSK2g3Uzum387PjGFReadv/fRN0mWVzUQnjuXisX1f8/qekOoiPw1saKdeP7Ve
j6wI0pTaRz+vxa7BwXyXBtaRlfnK+eFrRQT0oOfNBPLTMDxVR6nyO+jADaj4hQOId3WMNdbTHQUu
hzjLrQM/R0fAOjT4aYOWfH70DNuDrvg6VC3KPHj+Oc7LiKf5MYREMfSWGxDvcszSZdHjaTnVIwp+
sjCQOI4QROpn6GzjLxzSVladaQlowQkvoMoDQME5cgLTNQuFmcFdU3YytE01imwOI+K5nXG0BiAB
5lgoRrZrIFtT09rKnUdQAWEr7hz7wj7A4fZ3VkLD5vy8GiJdlzQtkE3mbELbdQk8kILzOvsF18uV
1k3JVluzgMqBSw+O79Em8bgvIJ4KfyZnuifT7O0qWLFd+hnOf8NPpijRt5CngZlsHtb1o3D/lNma
KqRp/LVVGUgOLjMwTkeF1xyUJMMxfb5s9LUFGcNaocTOQI4z0H47a2A/PeAWuMXX9K2+ppuw/xM0
nXxa9APw//C8w3NUnAw/gDBJbiw+MzDS+6R+Cjxr2C4l9KdPh5T0aWZAX5z/vK+9k9C7to+gyF2W
ltdMRz8ZittSVZD+ZWpiewiRiL+T2zXb0anHp7po3W8x2MXv8LhiO0mnAoIY3L8S8MLcp3ZAd6hB
QEsuxYNrwuEmBUaq+3H+VxoWqS6NmuXAHU1c4BzP8KSIpw7sdATKDpDXmTcpYPqv5/v5chlxT9fe
D8oZCBm/7CErCjiPrX5UYs3e1dS0tvwXp4yzgIHsMrMCp15Um3d2PC4ruf/LAcIP19a/z3sSx7NV
AyH87APFVWRATyiONyZnpYcvsxB60OLAK726wIt9F6E8D/i9542b0ZpvGjUV2/OD/3UgcE8/NTFA
IyCv2+MlcgLVBXKUgNyFuAsrvNSzDWjjuPGc78owGbq8PusDAIVq7h0Bjy9CKwGDHIpEK5o7psZP
+/Onc0YlFYPc25xHadHy32OcLFUYjJcBwzFK2ukYJScKfY9RQQfqTzP9KLApAP9wflwMk6wfwJjo
ldW5KTu2I8MrYNoG+zJ3wcUmkq3MsqmL06h9Gp2clxNekGxwZuFhV/8q2ztHvZ3/9aaB17ayzLYq
7Op4PLXJfb3cVsvv8+0agks/WImus9Kuxgt52xC8icNCu74N5i4I66Rt3wsF+v35jkxjo0UxnrnL
zJFcRiVPrsScvKiGDCj+2Ssr09S+FsNL25Wz4xcwHOADkFeZ6uBqZqXxBrUeb2UJGQZLP2QNyraU
H/Qqmj32FCTjI8QWntiSHYXoLimRck+/3FrlVLFm8fJIxO+Ayi/DE7nM9wuI2/+uzmXIaFO1dRel
HES1OPCvq0DeFW698tNNOY6ehu3T8ocPlBgguNJEvfMX/oFXKeDnXTVts8YNceMK++ykTsfHTe29
n19Up5/+f0UQjNZpMXzqMRnhuSvcvIksx/kWMyCe58TBu6LI/H1dRapZO8iYZl6L7AmaKHPg9iQa
y/SKFs0jmbizYcLdtLHV7M9/jSHGqRbj3Vwn8dI5MgJN9Tq2ravCBWL4fNumD9C3aFUUQdxnDba4
7E3K+EoA0wXx8Cerucz63NOV9wFgyvM2PaUSODmAEVHPm9xemkNdQQsl9upme/5TDJH+jxH7adIb
0pdT6fkVODp9SPgPwJTCzl7Jh4bGdQV+cG6KQKS8juJEhmPzI03nTX/hFqSfR1VCc3iABSpq2W8B
PlFMP3zgg88Pi2H16OdI6grp8XRmR1Ikd3VQvqf1sCaGZ4gzXV8/L1E+tEBUiir5Ckx+KKePEpeR
Mnu2QT06//tNI6/FchUDGjIUpI5K+uZOD416zvvXy5o+DdmnFZN1IkgWiqb94C7wXuPk5+D9vKxp
LWYteGt79gCZjAFSHBaUoppAbkW9UjQyRK0ugt+3QICoduyiAazjbdemDIykOAEOrK63EH1bSTzk
lAW+yKO6GL7NUwIHEb+J/Ka8rQr7+gQvyefuGiomEXClChB0Kw4BKd1D9+Vq6IJ+61vuSvemmde2
blhn2cOcBAD0dMmmAMN5gWsHqdbqF18W+7inS+XnpO1p2XJsB0BuhqAlXblJ+q6K/EiCZhekKJSz
We4uWg+6dj7oP5kAEUhFI0QpM6g4DOyvKNfkOg0j5Whb+Ey504luIJgn8bOo00PtOw4w4GtKHYb1
pqvnFySDnILtUEizvGTgA0gflujDy+CvVWRMc3H6sE+R6M+ehGN40USiy2PYcyz9pm28LMNBsBuu
RtRfNyK33McqiNfk4A150dGCnxSy9JIpZkewwmaAqmkSSpo8nZ9uU+Na+Mep8gkphyZiCtyI2J3f
T0SO820bkq6ulF+obC5q5sHuh4NN6S1TecXyyTrWBcqHMgPMtoRc8UoMmjrTjud1lvTOwCEUHgNe
81DQsb0enNrbjx7qWBAmD66GuuhfLvsyLeB9iytbNcAIBWOJrElV/4G44VtYWmZvWVxPtwzdruRQ
Q8zocvqJvVA3KD16TLJv/fCXQMUMmPbzH2KIF11PH3hkDwbdZRNN/Te3vOlVsMnBg5Hxn/Ptm367
Fu8tK+vMGiA0BEbIRpLXwPfDhK1R1k2tn77qUzAi+hgYUaBhxwm/oZU6dE07htKTH+d/vSE4/km2
fG7fVbEP8m0bAT/7LGh356ph5a5havr0/09Nt2KAk4GHIsfiNZuyPvaIvvM/2jSlWkTLeQ5yK8Vy
SWvIsinnJq3vZm8+injNasnUw2kT/vTbZzU1tK0g7+Rz8Otn4OLDuhcNyrr2huVqLdWahkiL6BHM
jR6sCnrMgQIfcTDfLrl9UcEbnEctggOv8SVeM+ixhARcGn/PwGps6fv5KTCsS10tP/VFUEBWMz4q
LHcFXw05/7JXz8mGLUgXDPKXoYwXp46PsQ1Uv3+Siozz57kaD+JE8XKAnXCBf77sU7QAJqNriUUG
FILl/WMq3Vdh9Tu3WvMiMywlXRp/CHBiyk5FD0JA1S267aDAAZuhP168XPYBpzn6tFih7BrHym55
xNPyvlpcUK6rHPV0wOYv60CLZJl5HZy1QLT1wNYm1XVXeWHmrYA9DLuaLt6SwTpgCATYLk77Vs93
3giCWfKU2e9teuG1RRdwsfOZzEPc2FHrQoGAufYf2Nx/uHDpWRkg0xxrcTwkIMhmMCCL3P4I1dKS
3HXFr37+dX74Ta1rgQwL0KlKKigaS/rR0GdXBJsl/btYF0EhOdUF5u2ldlQsihYuud0UtkuWbsvc
F/vWXnN8cr9OF1SXmR8hTAqsf1dFgec295zS9AA94vG6ADVs60H2Y+MNeXYdW273EjQjVIiGsijC
dhzjQ1X4fItDb7n1J7skIHkM6soFLyVs+t79mFWJxykeZLuSpvZz7RP7bUmr8RcjFsijs2P3r1Md
JE8grpJvWV7EURnk9H0IWvvglzG5t8B93hdqsJJNkJb2S5wzhKisfb6W57+eQRpoKUbNnSpGAvsS
NjxlzhXrfNBcn2T9en6BmEb31O2nBFCCDVfjrZpFoJ3B++EjhhbEWD+db/zr+KT/J6WFN3ard3ov
Cgh4qLUVtgFKhU61ERzuqPSiOzrVlbRaVSbg7Tksyryqvh4at9z37gw/9rJKd+c/5GtEIda5dmyo
hASEs21ldCJRXU/DJPdd7sEdr/DT5JAHQfracj6pJ/AUl6ciTwOxYUxKui1QWARKGOt6S4aTlnld
gqo31yCx9ZDDaHDPJ+KajWlw8Ae3/1H5J1SCgufHdwCVYKO4FDRuVr7j682R6r4XNVdeXs+JF+Eh
47EWQAFD80DkwZ2dkfu0UveWYis7y9fnE+prIzbZMpOiqL0oBnm/Tuprn9CVpg1rVpeJBy81l6WL
lJlN0BrJQUryfxYQAjw/14ZF62sJmY7CamLa4RIOMfJiTr9lXnad1PXBcUDpr9jKEdcQ1zpZoE/i
em68wo7wiM1Rf+HLo5cWoFr5PcRGimpN6NUwWDpLoCY12FlWzKI4Kx8qP72blgmks7RbQSoa5lkn
CkBRu8hKObOomLJN6bWhoz7OT4RhhHSSgO9V+ewStKxA6xEQmlF3OX/uIO9xvn3DRHMt9Y3eAJkj
R4EMUkPGZgZ6UoHz7JffliRzH0raQ90EYjFrdSrDQAXOfzNtKnNPIOyQDJOfCz8WbO0EYZhhXdML
OgooZs8zjcr8hqsktGf3CoayK2csQ8rQxbzAzS5qeITSKEmnLYe4HIHiWjC8z9K7QpmVxH/Pz4Zh
eHRJLxA4Ga+mhEaVG1xDY+0H0Pgr25BhgHR+mj818BRK8AkQFLwCNRjllWC6tcDs3p3/7aYOtD06
lhDdgywOiXL/tfDBm67foLEWnm+cmEZGW6c5RJtimo48SkYIZ/FfPvnZQgtaxc/LeOcOv23/oc7e
7e5egrTvWu9sXrO9/ufp9/+FY6qru5a1LBzAiFREp34LLcZNP1Zv0HbaNHbz0Y3FfsmGqCwnKKsN
v6W/zFvQJF/aKb1uOBBZQ3EoFvfNt8RKyBoGWge5gL6IfbSa3CiPFYAifwoBEv68sgJN+eDU6aej
UIOLCu8VREmyqg+7DKIKjfvsMHVdzTcyvkwwl/LTLH/qxenpzKHL4UXDIDYVLAoCyHbZa6xCSN6g
nS+mTBcmh9gV4SDSelE3kmSbKIs9xFC7OTKfQ1jRp+pjrqT9PQYBuMRrBgw1wjnz4gc4x0DDYrLc
Oydd2EFNqLxIZ3E2tA+WZDNSJQ8tWAdbqDHMORKls1zlWYIrvA1RoH2WppBLYjM9KitIbzkI4tvS
BX9YLFXyE+RotSNBPRyyYoHQ7NyA/upB42U/BRCNtlqre4YggreHJY6E4Crlh2xa4u2MB8Yd+Lrj
PhatuJ5kpq4HnIfDPu3FFn4aMmrkzO8INMuunbyCYDOk1o59J8sj6ym5wnyCPli0YltWo7q3+9z6
U+bjG1Bj83fZjsnBamN3o7wGkkjAph2pAtQWnpNdewNZSblNvWnaoxDo7vyETDvYh4g7Popu2rR5
we9G0g7PtHdPFF6Kn19V9W70GhxN6ukusX8Ei30N5cx4a8+edxiCCoJX0GlqQ9djMbjHyV+BO/4d
XWBJAh2KedhKsbi7kXXDhnI3hni9oM+QaWse02LOyAmyLIqN68zs55D4UPrIp+ylK0rgZd2eZSqM
PciguFXa2tvJbskGZCC5nUdmbaaRQjILKLwHPy1zto3pAn0mi0N3cCVVGSKIaZmqsJdsySYk2hbe
DnnzzYK4Hlw7e0gnKdgAn8+HJ8jrFwucaWGatqVdjwnEj7B04w1J69kLJZhUO4hULAcMGhAJUwre
M5xEw3hkalz5OlPy0SJ3jqmqs3h0IpdA8w9qg91rALTI9dRB2+T8txm60Bl0LfdR8MlcASec0b5e
mj54GFTq7nriL++XdaEdb5eCQ/aT23PUAK++KUU2QnynwE345A22tnGYvkMrO0APaYJ2YepEPJe3
KXPuvRYnrFH+OP8Nhh1R59N1bsecGaIu0dwSiIIkHySj2/NNG365TqQb+dL5hFlzRFvxZA1yOyTV
fq6yx8uaP0XOp+xP1BiAKG8vkZ3NoHam29b54cwflzXu/LfxrMxoUfqjiyd2Xj7D+y2/bXCVjdK+
W9qVHdhwHNTRmspuer+hDfQlvfYQTN5729pQ/YHH7ViI3xCH+QEk7a/LvkdbRYuNJA8sOo2CetoU
1N2Q5s7r1yhvhkWkQzY7KAgySCB6MBsTgGiyMgtZ3K3A1U4Z74skpaM0JwiyNCUMWaO0e0ntm3yu
DjZeA1yvW1mnpl+vLaTB721IrHgQMJzKWymXlxjukeeH3fTbtSzu+LK2oMJD8YAhrgVPIXG0iOeT
jYfjQTbpfCen3/nVAJ3i71MgtB0kk1tfKqh1jgkY2n7w3tmZ9WN2a4j1wBjqL6y31hatabBO///U
WSJz6Me5BYkYdo5QufR2PJ1+zn/J11Q9qCi6/209aJmdJm5nR5BCCKGWO9wC31Duq0fvvfvBKETb
dsGAIuWG/Bojdk231U137exxorg6iSE2TzX0SYAmeK4hvhj2r9m8t8M171jTZGo5AVwutwP0Bkrt
03MHTM/I+WaACHmwJvZs2I51Uo1N+ExUWZFoKK+IqPHIiCNj7YSTuLOm16oSz0V7dX6kDbnZ0/JB
PSHNJFlNIpqmMZRnpodeqqck6deuF4bB0gGgeZeRElwFJ2py+3mCL2041ZAVzEEbAE9w7lZyqOE7
dBAowG0TpIiGLvK9eutR6DnazkFVaxaHpua11KASyO3xosY5RZA7r4uPWRLc+ln9dn4WDMGkw0AT
p3ehhYlBGmj/nFbOU2fPKxNsSAo63pPFoz+0Q9FFxHLD8Zvtf1vcexlDTvDj/G83TbCWCPzK5tAX
PElm2BmkfmroDj00cRPaYI6c7+Ef7uSLxKajPJNCFS7ioY+gYC/32Z1zpBvIAW5t6P9taAil+mFr
3eImsY/D43Oyje+qd7a7dAVr4R73+QleHNsRJGe7De5jVz5kRqH7zCHa36+QBU0rQDtC5kEtOLOD
LpqCgkLlFVWgOXk4P36mtrUYryBIOicsUaDgCGeTqvjDSTF05xs3rC8d/dkmMobqiOVGk11s8gSK
mAmPLGsOuQXJ0YGuVJANKVHHgbJprFtILFMw9inU4adQWiLMUwiRSKibPhQn+H1TrXyTIdp1XGhl
5W3ikMH711kN54NBdGEarJEaDRGjQ0MVNBtkQlFc7KyuCnGltkOQCh7dTMG5Vv49Py+GSf/39Pdp
fx69zmE2PDIju1x2qpTXeROslKdNw6NFPJTOK+AiBMoh4LFy8ssC4LeFUeT5H25qXdv6HRdvAmmG
mU7z1679RSmD5uf3822bRl4L5YrBmtSr4HO2LHcj2/V0eWla54rEa2ZRplHXwpiUkGbxfDzN+07s
fvNb2X1fsngN9WlqXQvkcs5sNlRjHeXF8E7ABOzobK+seUPbOuSzFmXTuAuO7oFPbug43AgvW8k/
hhnVAZ5jE4spF4xGvJ1g9pht1elvtnZsNzWv7c1QrwuypZtYZIk57Ke9h5Nhkr+cXzGmYTmtpE9h
xEFCz4TCtbhp0iaEQsTWn/3LQtQ5fdCntlGFSlt3YG3UCQXN+QT6f4W/9hJjWOo6htNnVqCKDJpf
S94/5GP1MQgfdhyePOR1tyYKYBp6LVYtaMrTvOVNJN2JbPphzDcJ3EU3uVBrNHbTd2ghG1DBZ0AQ
RATRagW5uDKIaD+OTwM85m7GWY2/LptoLXKZWhpmLdCOEwnw2yS59uGhcVnTWtiOcUz7BWfdKEmg
qOdD+f114qp6P9+6YYB0sKYlYW445ICLwEn4zYJ2OPTD2d9lSvMNxK/X9ixDHOiwzQzqygS+QHA6
xPF0B0eKfs/F4Kxc7Q27+7+3kk+RoErVQf++FBGhCADO6hy6CMTd8bx1tllLD/GYkJ0bKLIde/l2
fuBMZf1/nkmfek1QOJqDoXWi2CuCu2Qc2I5J4aLyXdrXU9LB3dQdUF2wseA2vJlgB2F7U7q2sg3B
o2P2WA3hSA4N08hz0s0M9VvETDGv5FxDTUmH7FEyOFDhR+NNKndFDrVyWcKaBKLuvr1pBpAu5FrZ
wfQdWv71yyKx8sWH3ZcFaX5AB3yebqx5JQGbWj8t+0+TNNhdAw42jgMBmaf3BXgiSMAPMXRBveTC
CDp1/bmLFM8vsV0i9IvpmUEbOBRODZ3V2DrSZJXPbIqg0/8/9VLViaiy3msjz65fepddKTGtHJmM
K1nLw/CsH8p2QP0+ZZMfIe/zmwQK2N+qHIePrYWy0Az15ZI+dpYNmXA44QavOQm4szsfSqep/uKC
9o8k8+nbgt6t02kuTw5mJMFLivfWQ822geXFplHOt7wTF3akZWlcZue+CvgcVfVf3n+fICYMY+pQ
ZZBWT72VTk7z/tXXaPm6rSZrWlJ/hov3UL7NqJDsRQ+TqtAGMPKyVwnd7Q9Aty7zAw7N8orFWxj8
Jtc2GfNdLdWarKjhM2xtwSFft7Yv0ykKoM2jlg0Lrk7q7udn3LDr6DDRIJVD54IkFDVW5e3LgSy7
coARqjVWxT4ok7WiryFqdKzo0koipz6Yo0wCq+sFrHyNLSzllVOvaYy09RQkw9K3pRcc0+q158+9
vcvW6iKGmLC1VeRA0ivhpW0dJc3hhgLeJS7EFqmvMv+4dPbKPBiQDK6OFh1i1ijhMuvoTvWuaott
M1Y7PP7uaXa0Le+Vx+9JJo9TG2UcMG244OTZ1vdWruVfj5+rA0kXfyAupFymqINk9dAlW49FjIr9
JYvM1XGa/UAIduhORRlkF1PgS7Nyx6nCwztA/wdAVMuVjv6xwf4/5N1A22XmoVtg3530QISOM8Sg
IJi+I9gqUWPgMGNsuOzfOOw1/pZNDEs42WBTtSb+BASSg8wziH1eL8uu6yApBdeMAo/EVtZ1fztZ
n17IC/cPLLNQf5u7ZtwEczHeV3GGp+MBpvB2BK89D35rgcghxM6nCUZmE6yYzg/i1zJU3NXRRpnb
FQOFxlGUJhl75bBig9IU2Evpxs8DPHRUA8XjtqV2JdQ7Dr6kwbYoIKU+wFwPUvkQT3fo8O38jzGt
l9P/P20UjCd12w9TfOyZfxNP8FopqgNWULPysV+nJVfHrZJWqoHasX+sqvGhJdVtmssfUCh7cmry
8/wnmLrQ9lqAE/zWiRc8O5DvpLunOCDWw9syr2VWw2bu6qA23BZyuIxM/pFBEKAdoLgUjCcJI/DY
KtUdEu90DM2jBOcueK2oFUyaaWa0TNjEDOsCGv/4rKCHMwuMNHI8tPR+/np+3Awd6GA0L1CNX0PD
NFpUus3s8hpWLBFiaCWEv94oXB2Q1ivSE6/1ZGS7oMSyHsawZTWtPI4b5lxXR3dTaz75qJCoq7qf
TBJyi9NVu/ek9H8nEqqO54fI1M3p/5+iY1QdyJGwGI4498UB+eDFzSdxUwEcs3UCyVZqzV/vTK6O
QHNGK4YfFp6XivbBVnZY5AcS2GE2/VkrmZt60I4eLPca6ChyKIt4Tnt0mvY5biTZiIzFu8SeX5pV
CrxpyLRoLKysKEbYgB65/daqv0HBNuP4luIMf35KTKvW+e+UTLUlKpGiLp8mTyyGowqYpbhAsZWg
+PriC+Hs/zZf2Hi26uoZ5482f0o9MPln5MV2+cbn7iprMphCTkUOVYXx8fz3mDrUTiUiG2gqq9k/
4iG9g35poa7HJM6msLBc62q2u+IA2yYaioB99DVEls53axhGHTGdw7nHc9wUO+kcbydU1NNi2Vlu
snIKMqw3HTCtyswqFQqvaN7dOw404RX8ywun26C/V7jCrHnUG7KMjp+mQYKSrm/7x7alu0BlH3yo
LyuxuDp2OrfhMQQtRf8ok/jQLOSuauhK3dv0s0/T8imxLOALpD3EoCMyWM0m48NfuFe+Xza1Wqxb
liRjM4/BEZZz76yununS3JNAPJ9v3rQd6uDLLG3FGC+QB4B5hIBbpzqZsdpyO1qUXwuvJ5uAZrBq
TZP4Ckiy9rFC0K7UpQzZRceOCZZzkgjLO/IOPoYFrFWLm5S9D9YaFc7UgRb/8LUFtWYq4yPM/7pw
luMLLzyc2zsIO3hrVVpTdGgxH5BctOVJyKbrYVTqwGHOSyTdNA2HnGbWnhQky5XXZkOc6yiy3CW+
DzfCCVpMz7W66eL7Ob8/vxBMTZ8qXZ/WcF82/dRlFsj8iRIhJBHKNAxAvXniNGVrhALDULHT/z91
Au/HMYbaM8DZTcL3DBZk+zhL8uemrJZj1c7FlZ8l6sLB0rb7TPrg0w0nhSRo+wOqGyos8DL/uGy8
tJiHh3yQ9glan5Z6QyAlZNO3yVvLuKbZ0KJexSjSMmLjDDHx8uAEk9h1Np0PvTON+8s+QNvanTat
vcDiXVTBjgrey0X8iEr3cLLk9VZmwJAXmba7py6MoefTo9dYTPau7Jx201pQObnsA7TgzrjACLl2
F7UlDIsl96EFm/H3Do6AKz0Y0oeuwhjjhCBYGywR9dQ7mfmjX/MOfuLWQ9aQy3KgjukblsHzsgUP
ybWk8LBeNolNtnlHNyRbo8YbOBHYqP8bdukIg7s+4RQgFUGvSQ//49Tvkx911qS/6ikWj1ZP2FH1
sIaTRe/vIHkDPBQogpBvxg4RNV4MWxt7WF7jDoyOjhWwWZ+lvOxypL+xTFbRwyDOrSPqvvjxU9ze
S75SCDRkHF1Xu2wIHK4SHMa7MXmHwhW5hoV3sCkb3m4zKxGPhbWqaGbqS0s4dd/CDRkH8ci1H5SE
x1gDyIaEH5n/Dl7Jypo0xJQuGmlZKikpSA0RW67dUYZwzrrsEKkrdncOtbifneh9Quz4hB3MyraS
rxFSDSlNxxy6U0KGIsHeBevqsHdep+IaB/4Lf7uWaaYgzjuQH0R0Eu2aQ5g9zpsBAlG3C1REVo5K
p2j5ooilwwZBnWW1LRhqyosTAH+DKikMdm94nwBF6cpfWR/HIexzr8+nN0Py0aGDxGVBy1tg4Vrr
uAgYaGcvbjFtrTHYne/AMCE6dJDBPpO4p9pvB2jiiEqVW4cBHAXPt25YpzpikHW0EcGS4TyRke8g
rDihl1trr++Ga5YuHDmiSJMHlsR9Bx6MG7vhw0YoPtzbIEj2W5438tYKQLWohm6AMWS1rBXADGOm
v9N6ooCTmw/ZudFhoQ8sLJfJVsbByqAZMoj+UJuwJlW8wSOWBFsgD6kPI8PJduZ9IGhyDbl7dUfs
tp9WujN9jZawIEjqCJrh/O0mjYIJzhzcO8443ecekSvpyrCKdehl2jGYRGa+fyS4gm+HcoJXCysW
Cx/HS6Ay0oKsXFJNa+L0kZ/Olplrw214gZRhzMW7iD04D/NuCeu5ukkCD9pxLpxAfflAGR6ez69x
w/jpWvHNBHHGTKR4BYYVfMqzzRJMYV5dWK/ScZmsHXCEhYTiEfapYYkH5RHUtYrAtH1tvRlSGnX+
O2bjABFrDgRIVJTO8p1NTfYIvocNx98eQFZrqH86tXXy81m6NcKVKS9op7bUi0WepMIHxFfdB3y4
8sW4Oz8dphWgXcSAaB/I1OP9x0+Xlw6vBNtmbu9Emu2TBNS2CfwVVavnwil+n+/QMP86OHOGpq/P
JfbiyoPTeZV6+ykj13Ze85UFZsgHOiyTdGMeN3VRR3XxIxlerRhQfd6HCe7nvt2sBI5BKcLV8Zg2
X4hTddLHxbiV20lIuclyJTdpPFd7SAqkB2rDpzV3rORxqtMaRw+a3STdiRUJ5NkVTNTKbzJxyg0c
ocVmshcBSCQNQpux+qaH99SuxJvvYYJk9EYqAH+gZCXez8+BaYi0HDb1C+QBPZTzE2z5UOhmKCPU
wfPUDSFM3g/nOzGsLB3tWeLNoyetElFDbbiz2vA+Lreee+UW9T6HbbGCtKIiT+c7M62qU+R8SmSd
ksnMO8WOC0C4cJe2JGQ2WnYHME22Pd+FIe5d979dVF1clTZsf2B8fGTj73GAz20qYTv80sPqwsou
jA8tvaQAJoKvBIl5Lp9HfjvhrdT6fv4LTDOipZHRy8cR3ql9BOOv/FlxznaBVXj7xgvCZMklvHe7
8ShzyQ9whicrtwlTr1qGGYam5QpPUtHAvsHOOPSb9NZz79MJnmCL2tZts+vXqGSGvnTE6P84O5Pm
OnUtCv8iqoRAAk1pTus2cZzYEyotrZAA0f76t05GuTzjU+WqO8pN4KBee6/9LcUcH9Zp6XLWoj1o
e4I7pLWXNbmpoaFq4AE/zm1sldeiJRsb9VpFWi1cGWdGzoj2VZjkqLM0Khzd74xemagbw3pNCk0r
kY/T3M9nZT7N4/2c1wFjVy7RW89eLQKNKzpe9tNwzlE2cERtqHoQjM1hBcvO7+8PuI19a60mdfwh
x38ZjAAyfVe67ItdWE/vP3rr168mvGhEIVFUjiQI50EKhQ8MSYKSXNtxN1bIv8v+P+uJ3SKf2uYW
+IEmb08ZLUDKVWicxhpUWOOiF9OiKz5/7FtWU97xk7GWRvITzb1D79Q/7KW6K9X8+P7j/4aO3riE
/XV7/OdjOt17nlcigoiKDvZSEXi4OZ3FH0s55qGn0yIqEDm7Z7A6hFhOJ1G6ePfLQNLQm5YJBxs2
xILn9h72swy4dMsKhokiZDuwMrL7PL13WqO/DzLB/4Bzeszy1gkTn+avivvuceFluysYH89CqTrs
qGVFsqUmKIYyDZOFAC6w5PTE64qFllIcXKTSj9Ou7R5HkeJinWt94lYGX3aA7kNvbrGn90u2x98Q
XxwrQ7yAGH5ogcDJMENMHbuZ2wUZwC5NoNs+gwO8My2B8NWD67SPlZx/AjQ/vtYJmX5pODmNwewW
TgzJuQ0vCQ3TcrdrP3jmpasl0PYgMEgoZ6dm4X7QWu5tXUsZF7q4dujZmA5rSCfIJGws7Bbo5/Lr
6LJA+9+6+VosbGMy/NX5/DN+hOFIMtXA49p2feNM/ie5+K9Wa8Wd8F+lrdmVk9sGwNr5Kxf550U9
ZY3dLTiMTo6d7HIx7GSV71XKvpVl0QVcDE9d1d8W/njPxvZYldNDlsC4+P15srFarRWDw+AC6Skp
zDnAj4H4ICyS9spau/Xo1c7rwNNNeQKbuuP9nAg83p/f/8lb3b4aWFmqRIsj1gwBpwhyVO5oaJ6y
6hpaduNnr+XAc1trQUGbgGJ3fgZe/MvCrlnNbj16FV6V9WQDu6f5yajuCX14YiJ7eL9Rth59Gcb/
jKJZUHB6Lu7f6dAk4NEpuDBRc6UnN1p8zeochWz7ZQEylS/pqZ/JgQ8syAb3Y2NwrcHUjY9elDZQ
xHAdvQcTdEKlV2IvP95vmq1ff2myf5qmKZOlKh0XoZji1cPlGEU7wYUe8v7Ttxp+dUJO857xdnC9
UzJLeWvLfDmW0Kns3n/61m+n//3ttqfSURJYISba/LC0nZw6yqzI6VkTf+wNq1na0QlIaw1LirFz
YlGLyHeQtu9ToB4/9oLVdG3bdLDharIABseDrl6CLDPw3rwWjH67/elad+n5SAkg50zPlt+YXedw
A4eqOb+S7Hz7sEvXukpeYiYZbdk4cVnhUjihwZbtcyfwiiujc+v3ryaukjZcYARWsxz8upEALlOV
9jXI99vXN7qWUyIMvdiNaxRSd1Tt0tnudgq4xxNxh+nX1FswZpi9/AjFsPfr/d5++zJC11hMBWc2
uuQFx9K23DtTcUcm+SQb1CAT34177Qb20GQhK+crccO392m6VhrOftJ4eJd7apxHCOdCXfM4Ua/t
/F2Ra87Ib89CKlZzXGd2ASdg7p56pXeoj7lpoeHm8zV57dYnrCc5Yri64igRa0byvaucHzPIfaD9
DqGTo/7PrfMrU3FrrK3mupb2mGXsUgBV9PcqH279xbty3t7q9/UsVwgKm65AEqIAKxeOH8SPuuEF
3hVgPR2z7NYprn3FxpxcCxjHbC6WtOsuauQ5UJmz84tXJzWhKlj0/iDe6O+1hhHFv17RJo0+81TC
ZnE8uHMDY/vpyqK+ceSjaxmjzPOpqImAFHxprAdWoaY+ALBK7XnWp3vMy3pnhhbHA0zdPZFgaEyd
n+zU4Fs/lej6K9nUrYa8/Pk/G6PwWQbL5Qm0KUKjTj732S/bL8IkueZGvfWCS/v++wKHt6CXmRZr
M5sCKBVOvGdP1kwZCLnXlHQbs+f/uK/g/5CyYuPZzxeaxt5ozFPXFe2ztEV3M01Zuxemlvv3h8ab
U4iT/yN0TYBoEuV355J1A66FHPuZXR7ef/ib7YWHX176T3vButwpmtmhpyb56o+fPBz/O/I5Lz8y
R/H41TI2qG7xsa9353SckcVpkvNStjeU6M92IU461QAF8AQx8A/NI7xwtbANTmLNDEeuc8Z+N0YF
c3YerxUEvzlH8ezVWuYMc6/zfkFHQEY/QNOf2a9mvFbO8eagwtNXyxk4F5PiKmlh+ScjUd5DJnmB
28Gw/YfrJVeWmY3uXis65m5KzFQD55+1095Wy+ssUdoIIN7PpLrKfdkYsGtJh1KUGHeAcHZm1snj
2a0rrhmvbHTBWjIBZqAwXp4054nejNazTmLdv74/E7Z+9Wppqt0MHHTU6p6z7MHm32rr0/vP9f6S
Y/8vLsTJWryAWim5lEZC6Vvlth9MxIjPqmzGAeJe2jz0BuLfhXK1x98kdrBMsxXMhvZJ0Ng0Pcvc
0BefNE5/6xYDh4s30WV3kEJ3dYDsUQ2/KcAafxHGmyngCLfgn1B2p2zCqoCwej51OXyjwRBq60Op
CnPuGDi8HmoFwVZFbZVcjPPZtnI4PIwjXLFh7m7ttYA8kMmlP/pNT+4AiHaPo0zSQLl1t5s50CuF
7eyrpmWPgObmoG/S6atDmNjNwE7dtaIwTyUMF75BeZJWoWZaVAdPpmNYcqaiFnZJX72iHKOO2A0s
Rp177mafEB6YQly1P2HlqMIhdxD+8LIsxmdau0kLsKDU6AdNouZosdsEZRIo2FSTrIGMl92ugStg
MA/VHDSZs+z9kpIdqkjd3WIxGVjMymJZSxHBk8M/WJ7e1XN1yvqq+pT7/W8w8YETT+c7Yzk4P85Y
cCduXzy2asR7imdrnBC7y9smHFur29MqexWcgp4k+m+5nfjHUiZTiDOPRKUlTJsdWJWEVcM/2xW8
US7lYCxT001LvVvWlG2Iqv8+8Ho/3enEPg6zraLBaWWcGfLFr8krcNxjUM+93COyuB+pm0FRgA/M
ie/FEuniIINr/Y52zVMxpb96Xf4RrbqhjD+Rwq73Pmhp/ZB+keO8l0inA76Ec57jTk5IfXNTJIwD
xdSSyEyX/F2R7Baj61NRVbwLYM21PIEihlHBkpv6ghKzsyZSQsZiQJEFaiKfaMFj3IcikVlHKxe/
GM0fZe0Ol6LjLkjz1Ip6VM0EC/NDQWAVPDCdYivOdmOiDzL1kjCrnZOZCyhjxPhgZl/ux6r+3Cxu
f0eHvg+kJaYQfLYXUaji4Htqz5zlZJECrpVlCnCtV827HmHJKhWvo1feOqVCRVpXfcMmfHYFfwVG
8yWtYADXLMCvKQdmhZ7p6qjXgCEltLqTk/219JNnArcOw1AF5jtdXIhkz91uBALGz3asqpfQkX0a
YaPnkUfhuGbyZpfbVhJZ4CwFnOISxceCRmxwvpeXijHJXtjowLEmS38gi3GvEd4NhqK9NUbdoAz0
FpHUS7aBBxKYFl1P52FwPnW5OC+V83tqqx/UT9OjoxsdVNx88htyU7nFPXWrX6jZeWGC3KANT0q4
OvQyl6Fyx1mOfdJ/FuXgBFMKU2O4t9wwrb5z5d05C08jlaufxejbB89F3bvvi/ognRaO41XyFYFk
KGwX2gaEGi8svVoh2OW+5DU9FUAVB07l+AFsu3DI1t6B5iROemZiK6U/iOSf23LaZyDWdj2/w63m
JimS+qccRhJzLSGidsafbV7rXYFymqAg5LZILWx3GXRXdHLwLptw5Kv8J1lbbVTnxYuuMJBUzmiw
JK0T5aZrYKXoRWJwXjN7fBK93ifdtEsK/5wTrwp9n4nY6a3xWLkqj0VfFhjZRiGEgRRyKlmc+2OI
mwPU8P7XzrXUV2nVTiBalsDhRnxhi1gwc5Piew8RYlgtlOyHocDaqjC6y1KVgO8imO6gjjrE9TkG
JBgyxLEKKG5tGBEANYskfe7dPg2Wmv8eWvqAEmk4JCUyjTvgewOW8vvZg6GBVcqvWna3KDLOgoVm
aahH7wvL3J+4pteRTAQNndTzdjZipuHsCTcahwrGEuORZe0QL/ADDF3ODvain4yl2hDACfEAx405
HlNyX8zjdyLLOhKw6AhMqWFIsSxWZCfeybjyHkvgZ68ogFhgnQrYiCgJlntsTWkVl7LsAwu+HWFZ
zLeTnnRQd1YZOItQQTWYb5bVPpOi+VTy/kHTxQpqodsQsOIiRG1hipBF88T7hu2J5/xEgd5z6l0M
v1Ig+mnuozrdvEKSEsHhyY0Y03bQtv5n47S7tuvbc551N47b305z+qms1Y0vkHsCVniOINx5cfvp
aw34YDRq59Qwvw+FsV8WQivwhvEXcTd7mhPxWjfja+KZo5sgdmssCiFZTl/yxNL7aR5fl9TWcTIW
XTyZbjg6SNHPHWxB6yZMlyF2eHdqSQct+EyA+wPiN1CM3yt4p0AR1YQ8m7PAasS9kXg8YeVRL60f
ElgORLNjSWzNVQwxjhfkaT3G/jT99oXWMcXROFjIBO2cn57gWvkKR/Ux6Kf8DzacGg4GI3hgiF0U
YiDhJBqZBn6h2e2s+yTqjJuC10yXPbheKPr3QwZyuIXNNkTa996ySr7zfFYGKe13S1L+YRA2tP0s
o7rxDoiY5IBCijCpuzNzyBOHPg3HDnrCxnBTt60bSEd9m5cl26GitwyHxKtj3jJ1ILNVhXBxs2KI
spt9JusitCxUs5oJe7hqaxMulvXDVGSIQeSWoZyQJYE6UcPNZkISKjN65zDyWKcOiaRqvQDE6sek
vtTSkjbCgSjdI0fnYFxDHYeNOn8FzRn7VjtOkWPY58pIGkxcTnhdeRkY1VLeTaPpH1Dz7p4tg9ZH
zW55XwDYg22qOxRFd7e0U4ZhkU9P0zDfokY6CySCqNHS0z+mSz65aQ8MYq5vyajum0WqoFfmyCCh
wgYLiwTUWv+oHT4dKYAKt/j/NsaC44UoFeA4EM1dbCV5GbW2jb2ZoiZYjC59RL1ocV9ou4zpSJJQ
c6W+9q38u4GlUTOcRqUD6VZRbeXyJrNgMmzmjGI+fGnMHylR8tyAJFybBSZ5+jDw4rFXLCBeZwdp
C0bFWKZ7WJtgM3fUa9mjxF806FJDo6XsHmHq8dSxKizTKTSJ+dX7TpCX012tGyj2pz1tjR3IvkEu
3YM1c2/u8jKPzJLFTBdPaXsz4ohakXFPrJqHCxxCtO/sa1uFjbaBoq4P1WLvQf55cCAhBiIx1hDq
zBDhJEha2XS8qUy7L1wTECcJQQL+5hp9A2nAa+kgh2KWGSV1yPVSD8XjBGsutqssbLm1F94CL7Mh
vaVgSYDLHVZW+7Ueix1qMw44oETww3xAsA3C0ylGIvMlH/mj9H9CBBF4dv5QzRZyqppAblHeDml/
syCEDTlyGbKeP6qiRG4T2zJMgHGP41/6noqYER7xYhmOVZVHuJnellpEs+W82gV+lZV3Dk6Zv7O0
qENW44hKyTnPNdS14lTbXdQ42L0KQ15bnHUltqaOxrmmJuoBY6c536W5PLhN0kQuUsEBawbglueT
VV5qWZLlKQMceUSJg9vXZ4PDFXOcxwJlcwHzFXYkZFkTCyD90sX2O+Tq4A5fWfuVDuTGHbIIMSkR
m6oiARJrMMWrkqo5KWYjltMweOs01U43wov8hh6nXrM9b4i/77vO3ovOuunrMvuTpD7sbLlTndQA
xyck/m/7wkt3zO6X3ZAMB04plomhObRV0kXZMrhpkA5jGSa2Zce4WHZxrSvAFIbdUECDiiT091KM
x6Fr3CAv/NsFVeUjrKECx6DlzGCfeqz3OiVOAIO8F9iTeFEi6XenUqE9520E03sAvVynwXKDBqPw
kdmBHa/EELYwGD8yL80fRzIj9ufIKswM87CpYxFuHLeNaadQ+pIZN9Ba4Vil3fTFV2P31DizF3KW
QrHYavO9turynhDq/8C4VEft45MQJUuPWS8RUS7r4gYuq+QmRzHKPhV+hyV1aZygzIyTh92k00eR
4UQLnke3YwUM2oKW69Q52MxjcZaWLe5pcP7IA6dmOjn2U6e/lxpGdwHt6uKus+d61ze0Yij3tvOb
siKLeSgNuEPxSFCPfSXWs3HDXUsCZ4A09aSMdxSg3sd27Xd3zHbklXSgfQmDvHHNXQsCU+R1Wnc2
2Vnr/oDof1CBNTRLHhkHp4vCuyuk2FfzsUr/pNRc+abNt17CKf8EsGbTlohlIMxT4+BIF37EZQ8H
yCSQXnVKCUgHusM1CLdM79532bWP3YjWrEGO0DuUrSrL7Dx5tbBgxZfZyaGgs00wF63mK3J0TTRK
SfKozJe2wOTk7ksKktGvtINtWjiidHE45MQaT8rY1oszp4OJwbIb7/x8mn6+H3zYipes4m+wiSak
uNRIFx28JuwJOpCZp789Sd0rEaU38z0IbqwCbiBdeDnKg/zTkOVfxnQ+Too+dE1fBb1PDwpBA1f6
V5LCGwN4XeUwd6g2dV2EaLr2GSUH4zVg5lYrrUJv3mXJIMoWp3GWcWd1cBj9LfVHskWcrEsZsmli
/Sh4c65BMNOgcfEHC/4y8om5HyofxisuffPPHFiWzhWTBWPLpCtulsR89Yn17f0B9HbiAM9eza/e
4qXVDn1zNphSMar8yjCL5Bf+gusvAOwRn6/oFzc6Ya3Gn9Wg5i6j4gQfiipIsZmAwHhbOcuVqbAR
+lzTkBmTbB5LT5yKBg4lQx6luokcj+Aq//n9ttpYE9aSe0ekXgn7RvckbNxWedW8LnJ4UoA3jAnc
LmcYbYTvv+nNtvLAE/pvh6cguttG2w0EkfyPbsufdmZO7VKLDz5/NakhI4XRcdnScwaCTDB4A6Yc
jplxDTzrlWnx5lzGJ6yC6W42T7SqgNX2xTh/AZQiP1TcoU3wfgttPX41pS9SKlzbuXNuUqHu/J5P
WHF798qus9H+a6ZB7hY4C1AOj8R5PmT17O2M5Z1QO/KxYmS6phooy3E7o2eK5IWFoI3/S1amDIyw
xQ4fVYRQ4H4sI7fGGphBZjTvgT+iVhG6CA4WCHRU/KuUx/d74s1Z4dE126DsEqxITF0YRLb3aE1j
+4BqrvwIdkBiAiQmE8RicaH82NsuPfbPUthUuT/XfeacibRfNWtuDLIp1Iw8bFTzo2G8vDLAtobA
ZeD98yIbokzaM+ac5VichOf/9lnzi3jiCqhl6/GrGd66dVPPZQdjEMu5N9yLfYniurZy9P79htp6
wWqKa1QaIVCUueeO4D6KmG/iNCEZrgkM/krB/+80iG5fzW9NW7uGiSwg1KEb+s/jLUNnfzHBA/yk
4jJsD/TFIAX9mexkhNDxS/8VYbgf5BOEWF7kHauwurKWbY2/1UrQ59YyoTCNnbPqVSFoi3D4Pqt/
2iLbKefHhxpzzT7wGZTEReGBhD7SA8yuEF1oChi4Fy8fe/5qg4fBNyhlcoABUH1PuRNa3Rxo9yOn
Ko+uwQfzoG0LRW8AV8MN7ugheP/E7Tn5oHZi7WKVCq8VNpgj5zFd/OcZZugI3+DK6s9VFbVOX8fv
t9FGP6/T5EVnU0bgn4ETOUO5Qw7rtJw8KIrAj6WmOiyVdeWksrG3rHPmTW1LC4xv5zwX7FdL+BFo
nSuzcuvRq2nf8xR+GQlcLd3SQYS9RRxjaNJrl5bLU96Yk+vkeNVKkmQgZpwZMO7HsjFLLEuJ6pTa
KQ64KPBjanh/KAtJb1Wl7chziu5AfT3Ahq53vqQ21Lrv99bWh66WB+YXZEGUbjhPxRiNwPdnIo0+
9ujVhKedHvLKB/yy9ac7CQgqzGE/NsbW6fOlgiReeMUA6TKPMg8hxXnc+54VFv4fr/j5/u/fWJnX
6XPf5yXcAfAShZyMlby08o8BWvD9h2/MknUCnU/lImsfLlYDw6kl8wa1Q8V+uW9mW77OEyn3FNfP
axPlzTO3h6zjfzdJqKY0LbLcPZcC7mg442VHaHgpcp/WckizKQmRQ0E0r0P5kOpQqcSS4jkpbQSC
26F8TNglajtcLF24qAP82Rg0BeoWUB8+Pw9FUx9T1pJjm6g+Er00se94Kp5d4+80UhkB4xLufh4w
WsjyIj7ErWdAP8mx8+u7sTPOMW/Ii/TIa6FnsvPc5GaxcwyYsiQHVB3+XlK9hFI0z0h8NwGoqimK
6BPU1VE9RtPAryECNnplXcBTuw3xgG80Z+oNGmdJeawduwp7K4EKFy7pVv34fvdvTLs1Gr7nZky7
EsB84f+Q3peRXRGtvh2G8VDl8d+ezoquAi3Hk2dbeM6OOql9azpPfNIKZhEe7g0yRgKsKoN+QL6q
IF2HZFaCfHA69W16ZXBvfN2aP0GlTsahw8yvL3ntYhkRqhUfbLq1isNSBmWtYI2cU677cBk09NdW
P3x+v2P+1l68sTavERSjImM2ahiNkgpVPG7tGygNLb8LHQvmmX1GuhA14+JTxkn6YC6U19TkVkS4
Nl/8abDCrrTVp/d/zNvKSnv9qUViK2I7I8AkC+mjvk+RZpxzuksbwc+p29aRk5ftkz/DATjIYQr6
6yPvpetYkuYuAPktLDSqJBmDUnqxlwxHZjnYvKsbPSAyA6E7C6h0d++/cWutXW1DsOuAFUMC7KJI
fQvzXoqbvkrSmFn59LGT/JqVoVRis1ZcfEGmDp54BPdEy/sFc9UrnbUx6NfxJStBeVPnwECqygZc
Rhfj7fRE2JUF43LCfGNYrkNLdVVnsm0XoH1Hr9uPhfpqjLgVYgBoOANKfu5+81H/eL83NraLdayp
NmVhEp4P56Gv4lbdDjOJ2vaXcL5+7Pmr7Ui1WQ0tUumeYVoF3QMLqa6D0oidWT6I3KXrMNOUNTAN
N24PGGlpwpEt5lHJTH4qzUBvCy7gis6KOb31K8fbS+n5u5znJShzXXPbWBVy6Dmy9VfuDVtj4/Ln
/1xSQZYbOILJoIrOzn1V9jfjoK7s7Rtb1hoAIRwfBJBcyvPi51iLUj3ELilhVQwx7AFYX2iHPR83
vPd7bmOermEQc+tVWhpSQ9YLojaiBcRKkI6brpzrtlZfd7UOGKgzeiBk3fNsmnvPsr431fgNqesB
+VH0VZ/4Qcntb54tjpAQ7BIhP4sJFsOXatj3v3Br7K9OrV5JIeaRyLHWZYcE9h1qGSMiDtm1/tpo
wXXyR8NCc/LsyTsnsFPsFD8ADAk1x8esm+g6+QOwc5OYxEcC3s1QyvM7rV5R6n6lbTYWof+HQLCp
Aysf+wKwDn0HPov2Qrd4tW1oH+AF510rTdxqpNUCUQsKzrljuQh2myCrG0gMhqBlVwsvL6ehN1bT
Nathxn7eiQoJ8lmWQyjsDCwgV6hIQZ8AFyAfJW5TaSABtODeAiuy4aHiPrtJNXQEHIqluLUxi6+0
6tuLA5hN/10cbEA0OeqY2rNJ59+t2/wRdbl7fzBvHCDW3wnNGjV9MqGaQczZocmzO95B5OfJe6fn
B7mQp2RoT7mBJeT7L9z6ltVChyNMDna1ECfXXcpPSwtdZwEuRvSRp9O/VqX/LKNZgZK4egDxEJnM
Hy38TlCJ6F2Jg2+so87q4DyjBtojKca2n7ZBnz9qLoOBytCXLOiALXn/C7YGNv1vX1tlncCtwdhn
yJ6gLYK4YhyDyvqYnw11VstnIkTHoDvm5x7agwnzhjhZ0JgrZ+O3O5c6q6XRjAOdmZzN2dL1qxqy
m5J312b8RvOvSRadgIHlVOOXc2iibBsFA9A4sstlT30mRXtlf9lo/jXAosd6SXJwjM52nUvcfgzb
LciOhzBsuKaM34Dl0jXDwrgwZep7qc+VaoZfrVLuzmizHHQ//l6sBn4GFsRvDYQThNyPHbw1kCaH
Nu/KJ250El2tJpINybIkgzlDGvrKRfYDLIQrU+TyiDdWTboavO6QoGARcjYYjsD60wZ/AlozAxtL
O7vyhr8d8dYrVgN4avRUQcLBzjpyPoOQEMpT98X7Ic762MXsYQ7duIyrz/mj/0I+i1sIV26KQ/VY
vdavnMbWlXVmazCuBroA4oj7CGacgXGLba96hs4Nh9TGykM6JUevFPJj68Gaalkq2wwQUPdnbxnJ
ATaUPhxCS7qbVeM9fGjJWePo6Ogr6UKOeV5S6sYVMMqxkLJ8QG1Au//YKy7t+M+6rM1kFj4aTKvM
vSfFvONVhujlNfzp31zFG6Ni7RJW92KwJEHBjzU1d4zRagxRMmdnQF34zlEaaj2alPd/eAvsRwBL
7O4W11dIwBLt3VRQf+5hHFzEfl/OYWqbcg9yBBThpshuLwrqnW4z51SLOdnZGvlWqJRx5zbUlS9m
KWR0UdSETttM9ySr+7DpjTlLOx/3SzrryFL9UgYlagLCnPo8SpTUMTdDffQZ9FZGVcDyNCDauvAa
fPBJVjyXZeuc63FO73NIl45+zu3Ihn/TyfjD8gWSqQJST4pigIQ1gW/A9vHntjzyLK1vy8JPDhVz
+5CQsjwqB2djKnL2XDY5tO/emMZVIZt6L9rOgmxpnsZAdf1cQWglvK9u3xIf13jZF8fJ+J6BQWzf
+IHJlAjsnDzbk/PB1Nwa0iErgAIXxVuUwZDfuoIzoS/nO2LIz/eH3cZSt+Z04KwG6aKddWfIRuoQ
iWYBGzmaHd9/+sYi8PeK8s+grm1UtZDZt8+eQ05dyT9xO/sJr8hv45je48+vTM+/u+dbg3u1qrb0
Yq4kF3qesM+hKkIb96vCy39Pjr8cmn5x7qa5Hu4Z3NbCpGl+LtTxotTtyKOVL27U1Yb+hvitQTZK
sc9tVgB343jDkyYWj9wxn25bMoJtV5fkt6C9h0GCo3tHCnLsW2hWrdlbQpUghxoauiAF0M1s2C1p
Wn59vyW3VnWyWh9g3wDJRYOmNGmrIryuvsSVs0991S2hSxV3w9b4TZRbjXoooPa76fiY3/mimm5Z
6S4Q5wPUZ9MeaKIsha107stX/IsRpS5FFRK9NNB+dwoKTt+3Q2jVzWvpqnFnLUUdw/ZkyAJ3tlnY
48ASE9OMV05Eb58n7HW+sZtTgJ4ZFouFfZJshJr0eYFk8/1me3t423yVbHSc2qLOODXnqqJpaHnd
IzReV0bd3zn4/6POXicbUyJS1YgGIRiP+8cuZ/KbTeri3rfz7sSKZf5it/xlFm1+bpp5kIEN1eBd
nWXtbVUK77GYZnqYYcIUtOC2XvlVbzcn/RvU/mfKgZyGvJfBVgUTp/uFiM/WxaoiuyaRe7tB6d8T
2z+PVwwxQFbY9CxMJnfcW5p9oYi4ctfaOB2t4THjRJphSBL7jIiIoEh+NJGeXrLpmsPg1vNXw8H3
J5r6i0DjjMDwoZLpN/avb7pjvwjokh8ZctDl/Hcjz3VVSzvru/PQDT8H2t2yxD+8/+iN5XRNeqE1
TdPFzOPZxr4bixR4N9bk6ikppp+zQn1loK1quLJ2bwykte9eIRlT2oFZUKvFHeBcbtAM7Jmz/No9
d6sznP82VKWAzbAH3Ban3L1vZ/+u8Mrf0nZrJLj4laDh1kesNgbf5QixqMa+tFh+7PvRnYKFC/qt
c/prjlBbvbI6bzt1CnjrZfxQtoxnXrT+qZtL2CAUyKl10p0D3ityJVS5ET5a2/EVdk5n2ubYUZeW
7wxweTsgArJoGGc7NlT2T34KD4DFIcuVdNjbTWivCTGYMhY4VFifM3+Jssk7Dihyb2zvyph++4Ps
NSKm9nVVsLZHsI3PD64xdly0/yPsTJYkxdUs/EQyEzNsGXwIH8Ijw2PcYDkigRACgQR6+j7ey2vd
dndlZVWZEe4g/cM53zFlh4Ihr3nye/T43pD/5qj/f2Y5/5nEJ23UTk0XAOo+TzQ39QBDCrwhfdRc
Oo9+RXhW8ow+nCnZf8uQ+r+fcu8/GTIJ4eGWqce8ZRYGs+tp6coujaLKG2BmzvAS/Ld1eBD+b5jM
/3Ej/Sc+RjoTBcopwIK8mFVi85r3ERDZo4z87mH725Ch24lT3Nnma+bQcaot6b8MmbKqhilhysFi
wo2PRN+7dBwOst7B9hW5Zf1GxmR7hF1wegaxSSjEJkzec+Ti9ewsbFUNqQnyvvrtIiArOCRr1O8M
7ep7wMyyh5qe73uEYJSmGcAQd316j7Oh2bXppM51hHjJFEbjKvSZzRNPpFeYONbjllB4FqldFErq
vvaKFgvfC8bbcFOu8Nrxbttuapv1BD9SNo8FC0PviYWTfTIwHx1MqkHt70ffXcMtNdc6kAaWtcZ7
x9hoOBpY2H8snh3TYrQN8EquFwYq/64+jMJLbj2bl4PqRFvBIe59zkGt9rDKImIshNDDDTr7Ea1A
VhU1+LtrgUxa0lRcA04KgDjP2wAL+7BmD/qRHUtPY4MwZEwd0TKkpc387a0GFvKN4aPed/XMf3D4
qboczmq/VGEwvHgh4Ia9TUohh1e8CX+FHzZ7Saf3B1HnKiJx8qcJxRsmkvmKzLVKwL17tS4dylrL
gtfsODTsuDDQl4QxR7lw9YZicauYWhCsHQZBAXd0XQrRuV0ykl+kI6TK3DBWSzTcA4LTHrG4P1yW
VKB1+DlRw7wD+PNvpKd/CLNxrwCxdAf8lQ4OBUrzBXbBfdr6F7IuP6NapMWizKvv0tOwhm806xys
ijFc4zAjg9ojYSFWF80D8H3FPkn1y8o3TKywd8pFhgVJ14tvBTNGUU8AzTd0xb46UMm+y/TVJBmA
sIrqA4xS7GEJQJa60cNSgP7of2xyjZ4M6v5CC7+YNmrQVEey8L2V5wnvkrs3bBBriOx5bWn0HSQK
Fnon5rLuMnEaH2A8JCqTx+cEQHAm+kKaLN4LMdmCJcEs4ddkpoXAe150uRKIfh/1N8rjSJpdug3s
ya61t5dA4hzHh8M1fJgJEUa4Hmjj/LJmQC7pehRI+ejGQ7Oq/onKYToGOP+qNaxRJMJG8Y7UcrPl
8+aTvdaTzach8A91zWuYTNUANckw6h84qdOy7/vsFEmRVsHki0uXcnNLZfZpHomdpIOj1YMiZeMB
uKpdUMKHdvfGriJehyg1721dYVeyXfdvALj4HoxAPCA9CAVkEP/bBvlEdP2dAi+BsNAYTZCBy+oR
y9oFza5BNTUgKfbZd/IO5cSCXE6xX4ZNHsKA4mdM6gpO6QNV8gtr94s2Qbmxei/YeJXbdmKAmcZj
Ci5E8wMOsJ9rzF9nmt06tkFbZ7eDYiHGDNvqKhNsh2DS7IpgkctWDztFFYzBa7VK/eolCSxyzadd
zJ67pARNjmH/IZ8Uhat10/Q8195hXYdzyMUJwZTHJYiOk5KwcsG8N0XdR9OsaOT9uKgbtEaEkR+i
IbDu+se0dj+8YH5O5vg98NPdAmiS6L0XyradTNp/1pAXHqwHwoPnMCGvA1yohUfri9HJjbh6V3vN
bfFgr7QJa/PJY5c+DZ46IQ9DM+zqtYGjtd5PbtNoQGuVg1U5H5IYSQWq/tM+8ORe98bn9No5ccPz
XTmL/2Xwj87wO1cYhLY4rPI4gr5go3i4+3rXm/G6CP9PlOgT7xNYTi3bbbSLge+YWJEkus5bWEMx
Jtmacu6ykm72l6LrmYTrZZDTE0BagF4AVY7P4A4b/0U7jwPyntxW3M296z9IiGm57KaPeCNvfUQ+
PaUuoGLgmQsgzYq+ayWvbYRhJwRNf2Hse21X7658gbybEM9tMqeVGqYbJJYfTbTtSBadYUOnlW68
LyxKsyJ42HVHEiFSJyt5th1Sok+yAcLCyB9pn+xbCB0wF44PcE0dUZJdZ8pvvlMf4Jvhnqf2NzbW
sjDxeCV8PjG6fQw9TLFKrTdh9Q0Un5du/clS3BnjmN6s9HbMh1W1FWcno2vXN+cY+IaG4bfYetrl
aRO/9eF4iUT6Bir+JUXyGUzydQFOH+CwXfiR+YjBBYfgTwKJpU38q8R4rxzS6JWOy791je8NTg7e
x10xpPUX0AdnkErrPA7t8xCmPzD+geJIvloJe2ero31rxxP3lmdIKt8Y8W7ZmO5chmc4rT8xxTi7
vnuOCVRIjMpPYHL/ZrG7xVZeAiePI25gbOVkNYZqR/GTsQHYFdjOnmvfHNaGwiPBLxlCmLDz8ouM
pyCn1D5uUP57MeOzJyVEiEacfSZxTAxL/eSBUHSNgmR+iiM27kIWmJMO3LiLm5oWyyResU19nzkI
duvqrh5ClnF6qRNgCycWig+TdWM+8mwufbh8I7w+m+5kJX8pEwcvKawhB0je/INtUn+nkaR1WJPk
CnOiyOvYwN8u2nfPIV107ubtsHW237cztsJ9vLW4BRJVmCBxD2csdgb1dlGOv0YbavJA0r9xjyeP
PrgSyLSHYC/xn2kwvyrdHDwygg8xIuJetFuu7fSECNDLmrUlkOiF7ecPE6unOuzC3KmI5lhxc6jz
oj14Xcgpm/BBE9HuWeteiFldwen87qh8yqx4nvrmToLgY9va+4JubkvmKkTe+CyRbBH0X5EcMFuy
/efWjzeXkDNILnzPjboMDnFKw8yass0wqZy99hI1Y9UuCfyY8bJfQ37sXCceVOuD1fKQRenfZIxK
nOv+LvDDLm9VB70kZbB7oI9U7gjPG7zSXtXNsd37LaVF1q3PMIJohHYyoAbkafUcPswo+BHKpJoI
+Ytiry/qbXxTHf/MGndvAp88LzRK8Hhtc44w9VuY9IcmGM8ZOB/zOKH0S9v2DG2IqyQQ5U+ou3Cx
t2+d3W6TQ/iG6I925W+ap7KgjXeN8TA0q7fj1jxe0vEbm+W3BNnOzhMHM5IvZVWJmgV1IHowkFvU
8uQl4yEY9Z4pewKaARiV+ALiBFA12fRkfXvyvewOc/mLoT1KDsoANFh8jvg38INgtdiBvnEaKIy/
7fjUynkDe0/V38IS+2dKtfxSU7NbAB8Abtro0s/ItWuzvYziHXAYp3q0Hyus2bkFNrVwCV7OSWaI
8IyTQ9IsHM5o2h9TBSp1ltnHqFwGCDVIcWJkbXQFTQnYCmkBpKDKL1tfJzlJsxgFSPrUae+VrJF3
HGUc5sAc+Lem0dPNQyBmgVhupGO0eOYNBOkl13QtBGtoUduR5Nb5v7EWWQ6rgEhIBFhfRItmhVvs
e03HJIev9MsHoJZnABIs8STKVliEUnEyF/6Ad10AfVJ604wKBi7vPGwdrlAlrjSsD/RByWZDnMEk
C55bwCeVw29+bIbhywV2qlI2/YQh+y81/oqPDL7EVBKXz7Of5uCY4/AH7EAlyDsek/VlYjjqIGX7
iILufQnwyBi8TFkDAOISsBtGW3bX9zHDi22Ss6IOT5aKv0jW3yVYSQW6gww84/gWQP56qhsv+ES7
oxYUilhaGKykQWR6AgLnDZAsl4vQx282Nl+L0lWnzLEVuhjHATsrhzwoVikvPcSpO2d9VtEO33Vb
sxy1XuWUKGOtgTzSu87iXcNsBOwbDyWkLoMmKAwJcxn3/6znZDUPy1Nk1D7etvfIun3m248oBncx
JdsbUFjnbAl2yxBfSeZdls4VOPr3GfMuyAp7S/o6KlHvndJgmiHiwG+ziWGPFWhd2gWHHDbsD0iU
4HBr04+5ZjqPHgVMN4uDF2OBHQjEKOgJFm7mnq3T2Lbg+ynGRjS5Z80Hr7EhDMRP3444We1WLVZ5
XwPSCvJh5G1pbRvvVogRSi828bHuTPh31YzkjiExSY1kPmyQWu4Tvc7HjTRJOWlg/iBCwd0LPJS8
0Xqb/640ZIgvwXe0S3sa78KUNm881hGAAWRBZ6iW6UDSeTzXST+dTAegzjzIGR1Y5vYLBSsHJbyP
BHH80gpnYGHTEEJqu7V71M3Ra5sMwxXKl2WvseMCootsB0IbHLKmHYBrbfqDG+dt7z1srEhyHuIy
S7Pp7hbRHHtAMl67detfm7kDZ8LWthRkIWWqxQCYv08f9AL2WodWV3EtB+DAXAI5oYhcwYT1vxPP
AgI1+9vORRAvUuIZQJ/M7B+hBpzuCQWoCvpGekkSuKsVouzwfiEAQkWLuXB/hV4Gk/ULlCUMCQVd
cB9R3l9R6ajdiCzgL3RX8TNuHbAUzGjoxTPcPaWLG0HIX7bcaOoXaKf1YQY06Ix6VpbRZJfcCT8t
Yi8EC4ksWVTNqAOPBg7S1wWfV7g269Mi8b02iAh83cIFeB7I6TGGR9c6n8es7p45MPeHVrbDeU5n
iR4pnb2dh4fohrKigVDKS7fC8xk7IsFtvmGvFBwZNnyAjAuf3wnDe8/RLZ3Qm6HBUzq5bJQBStZA
RQ3aAihCe2HqoIKGsH9qTVSXa9h1+175jwxkZZ+EjUXZrFFdTHWGCYRGZGdM/HiXKpIeHHqkXWg3
/c5rDltWNpp7Fsqf0bDYPLWcvOoeYDVYxbIbGDbbGRW1K8cBWRDatAHYNWv4Azhf9hY1gcgJMlT3
OLfrPICdt2pS1VxhOLLV+Ei7Sgw4YKnfpz/AQ1pem2H2UT8BUIalkYQ7aOW/xBKQApQCtfd62UEX
5aVIWMdbF98yGvgubxuLoiSBLD9P2OAXy8p4sUjAJsBIDKr1oULAucokPNyzJUUvEKUbsNV7tWKO
PlG69SHegQVlAVPDZxTo/sJwTmi3+Xh96+csqhHw2PwaQ/LOsYqqMr/7BubG7uKhBxEOoU1Yc74F
Ntn7xiscXwt8KwcrY794AIRwafbymWg7FiGQOJhghLbEXmMsEDh6kNH6EyS4NCdzcknIPO5juXjH
QU0XKoKKgCuMDdWUnhoCGMQMDfbPeOL4mLZ0KnrgIa+SJH7hN86VvkaqQUbV/AheKKaB3gee/XRQ
6wJ1HTUV0gBnzEUmMEMsMugwUwFURLafmQG9cmvs05JuPwFPeK03hARpO8DQgpELXIG3TK4A0Gr9
GzpZBqrPGu/M5oDCEeLK6PrNfXRzaA2LWvd4T5aZF60BiW2UyAjdUvLVm83CuDEY0DjM1afNXPJ6
eoEu7ABfpldyz+/ysK+fm5CVM0+PM05ZjLbvKO+QmhOUDaqHAjXbm4TWJ5dr4BBXXH/rgO/k0APG
JqrN2I9pIXe6dF+bduiUVITBG4eP5KAl/YybodRj/NCwlw4z2FyG9XMcuzlPAhQ3bnbnJQ4+A7H9
7JLtMDp+WsfuBZvsF7GhW1fkUYwDixpOwCjGa3qL6snlKV3MfUGU4/OEvgRkGjnNpwZWgypIsXbP
0KWTJr1gSJnuRNzKq5f4f9CFAIpUa1vKVnRnMYWuyAJQP2y20Rfcf+MT1nnmOJg4eVZiWBAAz/Bq
43fNifQz4J1q8xILHpc49n8bb90/+GYsRHkC0bdbWaEHumtJ/9dK+hLTeA+cTZfLxaHWjtvLRICj
UDy7K80+qBFXzCKeNjcd1gDMyM0sPfg33l9LxT5c+W5T3Y2r1FUUSItC8ObqhawHsUhfZIhH0Xjj
kT6ctUHYY9hoWpqLac7ytANCrV7qEK3C4O29RuML8eazRiUCgiNuaNeicfZGEe/GqaMFH1NbYh7k
FzFHCQOEmOd2WaCGt63uwwtY9AkCucZ3nWxZvqbJZUrS74bjfQ/qacwNkcOLtaC+hB2Pcm/xIJpT
mpZRZr/B5+D5gME7Zk9VT1uEn6m7jtVPVTc/+zj7RVdMDocJkfSNUu+kH38DpVNfZusPRRiFh8j0
GviQdAct1QuR5DXzwiUHIQ1MmKZwGYKVsS/uQUcc8TUga2zCCcEEtOVq5Ee6hZ+LSA7CNlbBdboF
f9p0s0c/jGPMBTnAUWoMgaCpO5zt0RgkCAEPZ52DgDmcCVq5J7PCIIO3T75HFAaCqelrIO42DCrF
On9IHpgSXkGF+ctMLsPSd1dcf/KQ1B6F6IR3C8Yohiw4tdLWFC4m4EbZhYZRUXcoZNqUocZCEM1z
vPjIAJn88N2DygCuQLTgGFWlbMDO0kV3JDFCAe20X18j1bmwyJpw+932Yvnq4an9h5z09ifNFjkV
SQYoyghx273uaonYBuTcyEDEz3oUI7B4JrxHEH5eMO0SFxO0pEQ+Vn0IDIJ7czPNFMHkaFmTfB6p
u7tNLeBgG59XHid8K2BfHJvdSjtSomgP31Y/whCTR9u/yVpRhkGyfnbLKF4DI/u6QCnpPwPdzQDM
4qQ7D2QZ31BvYOaA5CE8H4z2P2kweIDE+3332/FFFRsm78dgnUZMQ4LxOQaZ+0ARR/hXot0vpqjP
/HyAaPPoWzJB05Ou32zACUUVuGUSm4dX0RJ9JFOQzvnow1BbmroBWA/rwYQewKtc2pJHJNquGvaN
qqYzaoxVtNMricfDgiLsHWOXEegYPfb7LeLtXfqppvmQor/zdWr6cphEXOI2DHf4HWkZexM5h4BO
WaCqMpBFKeov/EizqN8TrBJ2npziKyNqnAHeYqDg9SpcX9ap27Ar8uu/ukMcFXBIDCNu1EFl5AER
Gwp/26MyBSkpBm+sWKVqT6C2YWyle7QjfJ0R2oDahTe7QMC04UNSsuU9BaBz4dF4gtAsOlivrotE
jx6E9FN3Vriifg1IPDr5bAifNYLQqjGS8gJ2kDsQog2+2jndT2JeEFu2YA3UTVvZ4aqrxjUwNwQl
xkWImOsTTfhYdCxO9z6E1ZfQku2n9Sa0N10re56nG5l2pOfDy5hiNx7axMQFxPzdi80m3LBbh2Sr
UUv/No59XTIcd7kYpT/kcR3Px25JJpAWpTpuy0ReUeg5WMdRcNpeujfU+OmnCTj5sY0MVXzWNmu5
zH1ajow0e+js6dPsFrkfRbTe8fBmn1pT9sO1SkHrhZ9g1/lrkyAyMYXZz2tbZPgxj3zC05h8Ghes
JQ+VxcJJ+xLnqG+XikwRuynsrv/4o+X4AJn6YdMgQ/O3JgXTHNUd1/D2Ju16Fd4kEdhls/QzUXDl
OdAqnrxmBJ1Iy+m3UpQfBsQ175O6B+RNQbYjMVHY2QH5zQJ97C+abDIsxDSkx9qb2CGyjTkz5oUH
8EC3gnKKohGN854F63peExj+czDz/DePLvbnvM3yZ40CBv80QUTUxtq8LvjL9qaD+VTO0AzlQkTp
R/gIctQpMGo+lTA9INf8Q3DWPcH75u4dJA5evkx6hoiog4mhPmqUZD+GAPstUORbLvPQ19lYEqPa
BSDRGrI07Py/+2R7S12AYIahCz5gi/o7YlNWzoykSRH4NoPGN80w5RrRIgC1YdOdjUJyAgJxrbqo
18DDWt38saTlX7Rep+fR6+b7BrK4yJmdf/l9M+7SoW2rSHdip2cATGjcpiXgZo+SMUu+xWaxNNTg
cfJKSy+IntOYmxlMODTkX2winAH3KzHYXXvzmo1cYaz0mImIDgO7NQPfMF8nUsQYdlZty9JqVWQB
8i2T3rH2vRmPLD4ITKkQ73MKxaM0xGYqx1KKvGWpB2MBhVpdj+PUF4GVIx5FkaGPaoPnWuHEKEgN
MlqFzHSHC0MkSwCqG19/4RjcLin6yp3Jll+pB1xiPwVTpehgc8KQaV1GXaKBW2wCmGbxb3J8rt0N
GML+E9zi8ErFTE5gbwWPF81/JrVAjQK43Y31oGbkxkV9/NgdYwlJSPMDEdymoPPkV3i/7isu40NU
+39ABYTJqP8coc4pucHAL1NgFk7C23fzcFs1dkImOESJOTeBwySbcxSL9susZN/1qLHq/oCTWZcu
De5uHQwGDN2VpGq5gIbq9h3GKFCDyRdgPPuyM8knFm2V5uRE8VvkLlx4yewCvrQYvsNV/w3DB/+9
BkoYkiRXbkv9b8kAe05VskulSiq/kWjyQ6BO+5ii2BZZj04/jnDmAsQqqWwwWxAH/OkagWnsTCeQ
fB5iqyByU9XG9lavLMW5YNaSeT5EChEaVWVSwO9iRAgmmCg20s+bJfyuu0jmXHpTnurk5GGaiyaP
YDC30j8iNugMEF5R9C77BjEyQ+NR4yhFujxIkQYXyEDqYms8IGhBzB5MCLs0YyiKx3eThk+OwXvZ
YCtU4t38hW0cwEwZVh19ejB+K/Mxxc3QKKSFOLfonCNVE4e/ZTkdpt8rLlToXxBWN+GQwRAMUOx5
WhC23QEmCKDAW5YMbE/DpsNoLjz2TfcjlfMlbPxLMDa/prmTueehVETPD7MwCJ2hoSyPnZ52oqHe
Ad9uc3OWZbegaaOjB7npIZ5GbDQ2FE5jIF90w+DoRM1T+Yx0+4RhQht64Y23Sak9QYtmWqfS7/1z
2GPKVYdNk0uOPyGMs990BfkbaQ68hIx5t2RuyiFoBiwcVyRu10pv2QCGKuI9aaR12RNsZqNe/kGf
jtbewFPIILbF2gNj8Q0jMfB7TKlplOYiif8MzH+uZ0iw47XN7g2yQitA3uFHDOf3ZIQAUUBb0Ar+
e8tIvGuRUX0cNPcATQYN3Aef6QjKZVsogu2q7If0eXZiOSK77cmNCbKeh2b8i/8VIEcF7HiG3jzH
L7RUesVnOIZLu/O6iePIdBF4yl6y015ECsW2qAhm21a44J8Q7BwfNkdfl7RLqjZqs4uGxf4A4etz
s8RvcmvnAx3W4Cjl+lGPxDy2u0uJVUhUgkGvUABgHst9z0DGTm2JQPq54JnqK29Vd78DPhrUSWCX
8QRXDOTUUrJBVtofZSkCkaJjni6Jb7IdYi0bUFB1+IILrAx5n0FNHJPj4DNTYY+JnYdKwSSP5Ll1
SD/ERcJzf/FrEHFrfewnImDfGZCF7UGX0IYuOcSs/VZsetqw6dirYJBvo0rYIe4bH+tSRFKoyfpw
a+BNm7M1KywDaTqsbbEO8muEBjs3gdtylynsKze7Vsu0YEykIrQPXPymfAQI0tMvKeNBhTdJvmYO
i8FYT7/wFZFcJ6mHyQ39WgF7whALEFZwhX/H8CMDcArsOhjmP/xuedvmAQBNbM2KjSVDGSskx3Zs
8QtRL5ilr6AEN1GHwHKG1ywK8HmArVGtqE3e0Bd1p5DUw280qufIyU9nw0cHGiyYBmTpTbXYTs9d
pYKUHOoonME9Vxj+aOz7sVt3pemxG/CBM6/W1H2livZnB3LQsfGb+RdJFlw8CSJccBS2T7QO0fJT
ERd4qJFACcI/avGhMP4MbnIS2XJo9bM31MDsSYB2W8cwZsJ7VTuG3T0iDvd+OF9q6vEyoIDsRj0K
3l55CV5d+hPV0HDZSLfcOJoLJGNA+YLB03tP8IKHsZ5PdWr/KMi8roNstz0iOKEwXrKzmZjDf5n8
M2sTPpsGZVLgtwH6TY4ufcO2apzAI15XfNVKg0PdzGYuoxk07ZViBBKhz8S58zgh4gbN2kDNfoPo
pXKJ/NXXHHQplXz7WTKf56w3V4HBKAdapWzJ8i/xFZ6UGA+WXCb0A/qoJnNheNFwdYxzJXCgYHXl
y3c5YMnchx4r3dy8gZRxWfxtgOegwWg6DP/aGEERIX48u8p7MC+7VPQnKaG7ojVufAxT3noGSfrm
OpJ3UfQbH8WvWOCNTlP03pz3v5V0+7rpCi/s/rYyxlhwRIyGm3Rue4Od3ur/ybyt4rOyVWBWtu9C
dY2MwN9Jlx1ZoheY1U7C9n0hhOK7eF39EnnG5DQMPZYuHl7y0Nv+bcH8j63uPDrUUA+aAZQCKoDC
b5y59xcL+BmdOs1aJIYOkw8BXt0g3NlGXoU/wX8eIh3vNoi3c6Sdop13KMlJ5po9jRtv2Hmsxb0a
aCiecH4A/wlaLUq0Mumcd0aFOZw4qAW7GDvrOxt6d+bNkBz0FLJ9QikQ7FnYHr2O6Z9AWZgzdRaZ
75GYX7euX57GAVUY6qc6gNVotMnTxJdUFXpMxfcaLOFfskzzDAg59ALEs7jNtxE0+SjGHEwrPO+4
CGeJrnv+IzOEvxYmCZtvvBsTkjFEX7+2mOhjztVycZjXyH3Pssa6wUR6OWaeP4qyb6dlnyl/y7FK
nXdQ0fxuWZScrB/1pUKo+CURPT3Hvfb/pMCgvGDqpas0biEAmoL+Fza89rBsw1pNXTrCFbJ5Bw9T
nqPf1ghMQFVYYlYG33s41PiGdSChsqqTz4aM6wE7SvBvzdDsw2Ged8k2Oxj/VfBnnYx74lPLnh3R
yx5jChAnZx58OdwFvwFeY/+WKcCuZbaqWi3xD8uaDgdOZPi6MpztNOkxx5PQt+TZ6BtowBZkwjWe
bopeJ0yVaewIlnP1eJBwCGDpAU1Al6seOQssSfCPdcT5TjwGbfidyC7JOCDFcE5uebsOvIWLIW2u
E8lYWSdc74AP9r9GqWoDM00WFNk0wj3TKvcDO2MBHzEOS0zYxsjfB2SalheKPVSdr49wH+j6e1ja
NwjlkEUZbDn1FEDgI5coecTWPAXSi75JnWy8oBHZLtC2eAUobew149i+dTr8h0SS+R+e0g30dzSH
osFspB5D+kDQY6orLEKOWY3VHWDlKEUM3QVpv3zGfY3YgUDb3YyR2z3rGrlL2gAKPsbbS2bS7nVF
lX1Jsy78RA8eHtpJI4AlSuRe2JSct960e8gREE/AkHuACzNQoWalirat3KD5esYkimD1HcXhwdjB
f4/HGBtJPWHZdIG8IHvMz9cexw4GG/1jqDNuMCRzjnmnro8mAzcz1k5UUbuafROgUIJLgZTWhx0I
KQMsOTa1zcB+1eo3mUJdbe2Cg0LQ8f3BuHmZfeYfhzBb3sPVrrcuwUA9MQgLXOoJg80OgzWkwKhw
D1TVgDrfsCpW44jx2yNzzS6xOVJc7DCmBO2fBaS8kwmod+48T9/7FFELK57Rqt0GMGhXOZV6MV6e
ufmgzaBKG7c9AgEhlCRCrhWERtsrqkTIElUyzYep5Zgrbw0g0RgOXFWHCyYfkwCM7L5nBwep05o3
CUSLoOfjt+K9f4un1ccUoml2mdeScwq4DeaKZG7vcRQvDzrutE9R8B9XM9uCNxAc8WC01xhOpX2w
1f6eL8Db+//D2XnsRo5safiFhgAZJCPIbXoj76qkDVFGRU8GvXn6+bJXNTmVEqDFBfqqG0kX5sT5
HQk7635K67U8xSvXoa7f4N9abAt+fuPiDr/mdJJtCGwTC8/uE3YebPYLKEOkBRFFAhl5BuCrsp0f
z5g7war4EbNSXuMLrjZM9fBY0NbYOFzzDprXKe/LQ6o1sM11pajRu7S+XHkq7pd5P2NCVEfjWyvC
aumPA4nH9HRXkUfeiE3A8qYI3b5epaFDPCszlPJ5dkyWNc4ZP7wqwdXep6mjpygPly0nR3h9eJpZ
ocHa6om6W49+hFlTNuplkSccEFI/3s/MuquiCpMHu3UcCplyPsZJ74EttxmaqHgiMWR0bjneNLAA
6nzjxF766sOwOBLjIpe9nmmwD20MzO2eSPjgRXPXI0qNK1baaKqje07OBAfkeeKvpCLOJErbcZ2Q
6rYfk65e8uJ5rcNQbOmswetJ026rWK+OvlOSyhiNeuuqunzLc7BHq56GK8uBH7lQbRTfxopjuum7
7V6k/vg8NaGtccrN8+s4MLufxDW5y3aqrCWSwlNiAJYz5MLQFYckSL/4RGU1veM0UWuIjKDs3l/Z
Pe7tTs0cDvx7g38xxAXJybhFORZtbkrcsExPnVH7d5xn8EVaY1sFyT35EVuGyIoVm1NA1cMXzciP
kIfaMNcp2BzNnk0Z6nXuyYOC/zeH6cpO+0OYgmBnWGplLnxDfcj6eOOTFRhM6VUVmdXWTIw19W+4
8WpKmTGxb7A4rzbKNLpVFlPZqTy99yENrymF9oZjQ7FT8a0gaMgF+wfWs5H3GPZNqrO7iBw1y+gf
00jfB0RTuLq9q2xOKm6tb3yjbiEmxc7ezcNsha4L15TEv8mh9R8Vi9h6qNtun4EcLwMjeqHruU3j
+Dqt3GEZwIqz7egaWaW1KM3gWz+0G9P26hVWpNEOGJGMefcaNm+4Dxz45jPAoA8FDhTX3knqXlif
S+2Uz+gqzavBNqxDHTbhxkx7i+XETzk/pt5z1hBfFFp9f7AqY2BqiegFkxcrWHn9VP3WNK6ObpbY
7lVU6HGkVwIJGNgj9e5UgQwbwqKFaTDAmW7DbtnCXQY10N4vvyQhPrBnvRoVCtqFS4jLCnqe2tpK
ZYi8Q+eQO+g5hVBqmZMOv024l1XogkniJsVemMNjiSzgyAyfN0BY6Y27PsATl76GQxbPqK/qBI6r
zeHlaqrygT02tWnIJumTaKc37ZLAFZ24c7DV5XNAks6j54rxppphIdRl7e9jyvVD30vCxvIIDiVt
77VlUWj3uUt8EPDOPvQUtHZDZT/B1E/qyVMLhWQeImsQwu4t+G10D51p09Aru3XwvspzzoCLkOXm
2Um0t644T5O8YU3ddo4zfJWh8IC7IvtdTrHot0KblJhyFPPOqvoSUiVnogXYQt3fZ0Ft/faZdPdJ
bNXgyTK/ijsB9UT26Y8sHtVDXoru6Pt5diShhsAgUYY5kRlJqyjxPIPUmrxunJWsQ+afKmYDlaCt
YLuE43HCFRJcBrMYcIYFMYHzwcce614psm200bTrYM5fhAWeDS5653vpg1YNaIfn9zNRpS7k7UJq
om9gObPGdzOLQF8ejBj8aDHO0/hAZyvdTvGcPQfVVEBTKumUwfZfDQFralaAwjX+6N2yp+F7L4VT
XhcxxX8j0vToVT7ti37qljHmjymtKEusorI1bgq7qd89tmaIP12wdXSm99gPJ3LRwatZMmXimzrz
ig0M43IxeG3w1iJ+TedAbmne+/FiKJLhGXJm8luIOSVfqkUXMAP6pnYXHqJC/amj5oF7S3axU7zF
foknr5n5VxMD5LZC3MprsOG2rAxe+6+4U7j7ieQudtRwyP2OU0DTlbu5NqqDN6f53pQex6KI2DTw
9W4dpkO2HtNh3ExBFO4I8Zhwm8NtO5F+tp+9jtigoLXhdM0RuzWsXSHC6Il1pIIMMFV7qwytg99y
s5ySq3U8FPqlKxpzPVjTeAhI+tkb0/iiet/d4CgZbksHaw7olU906GHYe1Sw2CrkN3l64nrMbnAP
87u/rdKx+DMJKFw4W8nlUM3DqlautyXjmdjrCIVJQfW5lE0OPycK3U1i62Frx5OznE2SUgDq5aOB
vyjEfhdWrAvC33DM6LqEU3WpEUulU3pTphYi2qaplm7fuTQzHZv2wox3N2iuczuG5OyUuPCtBwQk
pzOs/6uKK0WLO32naqV2qIVb70c59VdOo2Ei0G55BAWEI6pPdm9zlu8Mp5MLox+Cg+/m0Z3KZm+Z
jLVa9vTJXurI6x5U7Zg7k0TXa/2LXrDcCM1k8GqaHTIS9lUNrPjgduSvtVof3Rq4tmhIuGkSAH3D
jsAxTHJQWuVyq5VKj0MJZSu1SDknWeKxTQbYAHqwHsJTQe7iwk0vkhnuTtYzjMBNKaoHY25e42i6
l4W617nczv5IiyLLDil0aUKynisDAjftoZtGSRNNmF3uRmma68JyQIxOCCynDGstG/9gN9ad2w0W
Hazgz1D5m5zXhL0RA0qZp05ma28ZfA+ZET2xtoMVgfL1KfEskUVt3zW2e00Gw7xuHRiAMif/2B6p
aGxn3hWeAbdRuzsqvnwF1BvtSBJ/DPsxgMrIIh7kCYp5NT4pbb+HefHYG+kxRFBvSoCSGYDvtNKB
3s/tvbRcueqyMdpZcONX4I/FSTYEyhmP6JaZ7HCtxH0IPdvC8NXNyN8ReHOuZpm9mi2N2tig2aGA
9RZTDEQQJoBVQjBvukcDkHIRJG206WzSrKopAQkoPGyaPcteWHb4A2uCjhYGvsdDUgSEtZzgb6Zt
1WHbOdjeuLZtEoah3AyLoW/p4bo9PVFoY9+7om3XYyyIJQumV7MopiOU4HzZ1yecrY6KLemkepk2
brDpXT+ko6igRxVoWiwZ6tNMhpPP5nU9RMawUw2shArx1Y6TQLlThX3XWgoGMsQCXqZ3jU3CiWAa
EnoTBfEmDz2Y6+CSizhOv4m2rWhA2C9GE+OK0XSHwBPfkhiqS2VNvxvR/nDNKllQzaI1gNVDUlIr
90oX7Noi7+8TlT8FpfweNrFD/k0Pc1SovSPCm9mY2AIKEd20Y12s07FywfL5DG5k9gtJHMh6OpVc
IXY0C5nAk6wpdg46ao0FRIQ/QeYw8iAprqB2zhQKSbBoG0i1QxrfBIjXF3kLacvssfEGKTeJVaRh
2uiYNJSxvi+c8DEeghvDcN8ibIbmFM1onwRXQmOTlLF284TwP0/yIReZw5VHls4tZfyNdoxlKdPv
c1q9siZV9JJqZ1MGY3MVSyI6i3xAUA/pU6TBuBM2xQpH7fGWEfmadMk6muRTE80QR+STXbs3/sy6
wQSFBJpOx3oq9nho7CFrPIpCXcEg4XYauq1dCoArxiZZpWPyCiNtB6nRXonBLYhY6W+SpgIGoFLY
+L5JrzQe9rM9CzgEIwy3tOZcQwuVAClKbb7iGsCYM7ZXr2t7/FWNQQI5YozemKfNNsHEA/r3Zhhw
qI5gMvlmdGs47rCB5ZIsBKc3ItGcZwbCsycZZpk5PlrgUoGKgI0b+WCU8xNE42ANcrGSHUZCmeV1
xGrWq8F3X2qzuA5a2M+abMVFYGUESjY1Y14V7ycMb1ml4cyDhuyLwS2Za8liGDCu8EX0SIrfIbTk
NrK6lRTGs2jh68tygxHo3qH3tVRz/oNEs/UwO2uOxyxsKcKctlTP0QStP/PYsAPYOfD1+X+Vd5sj
T4NNM1JXZPqOfNM7AvIOU0tSaocThzkOy8Ryv/sjTul+s0OOBWTq7KE9sg6Y0/fSCqCY9po0zzkk
e04H13XnQ02cy20JgHcAT6bsaGD/KkggR/ixzwCRtGHH+6aO32aJIUqPMoeJn/0xO+gGvWnTgqyy
F5DaW1DnYGnaNB3DqkF6k0UHpvnv2uq3ozWeNnSYyWxy6H6Isyxc2I0ZDNQ1oVMg3xVnZ61DNlVh
LT34zYukpLbNJrtewiTw4MqNNLe73LhOEs3emfKxHO8WJn5Lb0x+q3tYbYoC8trEOfw2GFygF9Tp
a/IyjX3kCToJuW9CEenaTUFa3arKPf8nxBhrFwctRKsKar6a8kM/8I4bX+k1AvpvmDrT+w268uBP
YJQpHdx9rmm7WJM9b5rYBLXT1bu0cqyLcz8Lbo05Zr6HtC4aO4MOTdnWMuU717htarpoVjK214gq
Hoac/FTy4xD6yeQF/+7yrQbL2gs7Kw51YL0hRqdCmAOxwgmGeYW7MdJnKuKuNCAhaaCGzViZ1YbG
+bfETjdYJHO0mK9nzWGjgnMk1HRvj/rdJoHSMRhg5lxXC/p6T5NhbTxYTdsJW6kDvRXzqpgn9zBb
VKRFT79ISIARmoT2sggmoqeg+QrdbOFePVaq3Ff5dH8yGl00AXWdPSJei43uJrfsg8GpaA2T8J24
XQ6CYfjU1c5PYdDxS1vkRJ0ap41IWU1Mo32NrCRYCXDwZVRXAkJOnCylh7IzcpsfE8DOIo1przaB
b2+xnQBJH5/ovKfLSbFWgABRxo3A0Rq624buwqqL5mGZpxnRfhJkCTVFCF831Acs0/dAShOiCtL1
vFnIbQv2tDFQNcSBddu48U9iTEE21Uy5ZtYG7RGYdb6OrD+RHk7dbfSuoT8Q+JmE9TocEclWo0f3
rKN5HAJHLh3TguxZZMb9EPMPXbNNi+5uykZ5NyDnWeSRYy5P8uxVDwt/66MueCqdzj6cvNzXpeDE
7QrjKkTbNVHRGHIQq4k0zZWs3GmhqmBLzX1T9jHuVnK+Lu3x3qS9S5BJ893DFMFQ+HVP/ok1tffh
I49BtpZhctQl8ZMmWBWLmAETwZNPrJUPme88RGbpHvgmxQIfhPdOuN8nXSUruui3o2W/5PRENqAu
f4pwpojNmdcw7uOyfORgdZd6FiGfdPZLlsRFOXWbsE6pcuiJL0TS4pg41q8I4vgGGsaUl1pL0+IM
OZvzXZKWNCF0fMWR4hql+rRqHLGHp/NHDcO11OU74ClM/J7trIrrx8hvyV4sqZOtId7B8mvxHcB9
uet/00E/qYFChx5L+KAM0Hmlx+fwlLOXlNtJOtfSZcQSsmnaxvUsvVfVgDxb+DeKrDHA5SGihoZ5
lZjjfZFT7pqivJq6kbi/vgB4pt9uKf8QR5RHhQHuQkAQzeuWoFVT/bbi7rU4fUERAEKhRxaTcx+T
hLQYyE2zmCRkvBqPojRvW2U9QTp5GvFZpEE9QTltDydWJP511XGexdVEymIdxgdbp1fFWFhontSu
o8eDsv3akidqf3aw8KGaWHzrUx7zKXrUrHo6ZkUOIY22kYNb1UJU8WPSzr9RRT41Tol8qxhvukD+
aqT/jJcQdT5JO6E0y6UKyPXNQhon6iSauamVSFfTad/KlQqXqQ1QLgowJ69zD+lswKFshwLKvZXE
7kMFHWLTj86wMxJlLYjdbF5kqvStDhO0XZCpYLuFMNwmFXEicvM1UcicbQmaWbWQAF+AM5orKRPr
VgZm8ceoy+4RC5Y8QaN8uvSorewqm1V6J9j9fxn5XD1YA8WWO+bG76bv+k2oB6C8nAHmlIVcG30A
LtoWNIQbPG47GzEzoZjopyUy9n1fud2+gby9UbHt5uDsytjMfRIfJGHexZpWdBEh9l00N2N50hdT
r9Bsjh9mkLUTKTvc9JW2lygBx5vGVECziYNQazZrQgOTdHK5xPSHSERqGcfKjyWhoof/sW3cwBK+
0JFKln7SSE8vvg/dal9O/cvH9imXrBhOnjZ/edcQ7x3GvYCrl/jtMYm2HjDSSgIMLZ1i+pIZneWf
mZpU7CzkvE7WMYVsLdnH5g67gOePH+CCta/ln9mZhGnrGN4862PXxy52Z26+92eXRjRZy3S9CDuI
SAL4k9bNcANkb25lkg/HMIco6YEVwtLJp098OyyTt/Yvr4kz2xOwPDPt7GAk9Cp+pBVPQ07FOw3w
JIS7JVd3ndfZaVv8HQlDfGJKc8nA43Qzf31CEItWj5ExHzVbxoBmD8YifKiNPT2NEIWg96+wTPj4
bV8wPvFO9/DXtUxtutDW5HxEe3RFKXdXWu2BTN3Hj3/+305KlncyRPnr5z2JeMLBnfMoUnEoOhvv
33lMVh//+IWh7p25hUmfki8GODiafYgKzHRYYujro4/QPlIbE+fUjy904SWdW746ptl5xmgSMo10
X7XZS8Jpf+rTT8ws/7Ot+sco804P+NdbouxNOJmRDoeUSr3NZH4SfB2m6gYEApUOMv7ieY7QhCCb
PtG7XCwW/JSVejQ+iRS68ITe6e9/3cFIKHPYeoV5DNuI7E/CT8k399UhkqP1yde6NBROf//rErkI
U9lir35MC1jwAC81+sMvfZ/zdL2mo74ZJOZEhHwP5Q9DoEB++tpPny1G0hRTaCSIxikgnuCVr6ei
eWrgy3z885eG8Nn6Utl2p6AhIGuNozc2gRsvyhHGF8BwgNkfX+PStz1bTiy6gr5RRubRru8FBF4L
rTW78Zd+/DxYLyyKUDaljy8Ue0DavPVty075/eMfv7AQnofqzYNVSo006JiU8SFsCEhOE9o4xLeO
ro3ftmh2XmW8Gd34iQ3Uhc+hzlYUThJjX/hminWaRcu42diJ+m7PPSEpovlkMbkwD87j9SD0l/gq
Ys9kDZD2e7XMqk9ss9Slnz6bxSwZGh6lHI5+EE+/rRakdYlRCeG1YUu69Tg63uvsND6p2lqiqOhA
p5wldjsRdgYjxDC7q6VHkzRyN0GANHiSCVpARNzXYcneulAQL9eFgn7rz3DVks4b820GKfLGseiV
hCZyi6orph36WQ/us3Cus3jwfkDCC16dqg4evOgUOo3+D2MiemmhMfg7aEvFUps23RfV+FDw2hl6
/Qg7AiC15GzoWe3wkjmRsQPbLu+NtKl3OumDlQGtm6SrUj/4fUsweaufdO6HaxR+E+7lZfCCfrre
Y2AI0cfnfevEj64qlHArAfthhzYm/a0S0W1knvmHVvryz+zBsAMcoMvklVrvFFFDHEdUchvMZXnU
6Wj/GFVGvjck7vmQYe0yLZxcNZpOaVx8snFeGolnqyUkA7fnDD4e54L0gunpRDrAzGA5fBY0/G9D
N+s/d62/luO56Fw1a2M8BoONgU28bUd0O235o5FYZ3DxT4b7pQc5W0Ab0xGQuhyMzD3Yu6LSYFha
7sY6cNd2O35iCHnpKmfrqGVaFf6l1BlZnaVrjqB0H6pDr+nZOoZIPllJL13lbCUNce4xey2oe5Nh
GabgXtYCpkPEovrxgndhqZanC//1UXBUwRQ5q4KDY550a94S7iReA/HXFuvzxL3Kjb1wQj52yDiy
a4cTO6QOfLs+ufsLr+c8Zm+sqiJSsp+O+VTH9EyZyhpB1gJWw/emV59Uxxe89KT9f98RzhOQtMv6
9BDju2VWq6SLOf6526LqnhwMSgy4Ph9/jkuXOhu7UAPgMXTFfJwbiRjWl+O2bkYLrzH8kN/oR8x3
GjWDtdC0I96/ds2zkSzCzMnrkcVI0Fpb5F0xrvrG/DFxumyhU8rEfc5bKG8fX+3SgDsb0eiuSX2w
be9QGfBAcQ48sTbhBJnY/3wyaS5c4jyCLxnpdM6jHRxEa1+J0NrZjbdy3flLcbjWefieVUkYnafz
7n+YAsQor3kF+V+Yub360jtyz4qCHJaW4YXuyRsSIAn+rwTI8+nOfvzzFzZt92zOZ1BjywohLMnB
yqZTXHdXWKeMXyvszxPWonrAjboakeQBOI0xexT+HdoOv3Lz0nXObt4VpDxEYjD2TpS+w6r4Dpe8
+GRs/vPF8NunAfXXYjihTy7mtAwPKAaipev1ya9QDvLlC6+dXz/bYB0anEkVZ+GhCWsBjJI417OZ
1Z8c6f65FPLrZ4tUPLRzHAjh7T2FVDoRyVPCKWUFiQ6vwuqTlfCfM4uLnC1P5gAV3NRFAFXrwZLX
pn5q3U+GzaX7P1uFeBumyeZp7Asz/ynawtuNJQ5acSDTN8og9ZWpxROcLT+enjwkWzxBXt642VNm
3avh9ePve+HlnMcnSfhMY1NN3l728c5vvpEct5TI6D7+9X83qaR7Hp80OsaMeLPkztPM9uDe+sZ9
TbM8wXfO03dNGTio/aX6VhYeVke1lcqjxNigSz3/G/Z08tGhyNp+fDcXvtZ/fYW/ZorO7H6Ohjo+
aKw9kxQOqYmoWEKuNj6Z5xfe5n/9sb+uEOshwUp9BmlIxpUP193qHxJcTT++/wu/fu6IjaKmd9vM
jA4+ipm8JA7od6Y+y3D65yYuXfP0979u3UOCFKO0jA6OkFdFbJJh3VZveLr8gsR5x25+04Fmffwg
F5asc//6IUB7g+tKfDDHH239bTA/OzReeEP22R4Up6K0J2jK+y77Nnv3Irgm7PTje77006dB9df7
CfoRO3K0qvtgJNR3DhY6EwtCRj5ZxS+MzfNkKQno6GJAqvZWgL1pUi98q1+YOMpp4+VrD3C2kmd5
0c4zZ719Mhh4VPZvWe0S8yG+uJCcLeVkzEblhFCSHr2ExwZJJuztd+25n0zeS+//bBVXbahgCIYG
PsQJ4qUE8BuoGT+Fj9/Opfd/tpK3jW30OQ5R+wrwexmwqD8QeGAdirDqvisoZ588xqXrnC3lQg2u
GaoMpXeJdUVWgjfXQfi9AKur0lx/bR06T39ydVKWfhsE+1ZBhHethLqGqslz1NuXXtd58FMQBrqN
fBHsBxfc2Zz7m7kwLLghcLhPsq+vXeVsOoeln4qkQ5MnnRntmX3bZOZL4fXbMqp3H1/iwrASp+/0
17RWfpRLL+R7aAyMl8U4AlUCnuCMFX7/+AoXFrvzDGR7iPOkG0HhQF5XfmJBjf6s4X7pp8+mdN/W
wWAOTnxoZHxshnwTmvEnlZnP8/+/Xrt0z3OPhUWjJuz65JBi2guvrbZMrtCoxyy0g2fdxdNVZlr5
SwsP5j5qvPyT1uKlRzqf5hiDd3HCIyG9uGExx8a7/6RYu/Spz6a44dk4S6Uz27+4i+GF4USH6W25
+fgzX/r1s4ntWuypwrfjAwIOINGa/53yUb4UFCpd6/Sd/hqnOATXfdCxZUL6wxHW2GXVXYEh7cc3
f5pQ//ja55lWtaXMqq2H8NDWIOJ9Zp/cfcMriIco1g0cDOsh+mRpujCwrLM5bRAGhhkIRRgKkvzR
wtDDXRawC5p1IKf4DmX+KBZ1kVXffFvl73Zm4pz+tac8m+tRUad+oSrGlv8YQwMuy73d/YjFz7q0
P3mRF5b384imMIsznSgdH7pAX0VZsfeH6ocdUa6NeNt+/BgXRtp5TJPvG7aeBsrAvPqN0d3S6n4q
K/niO7LPxllMSLuseIACum2F9QRRfvNCpwPobZYszc76ZFm8NOTOJnqajrXdjRA4ZNc3WweC5vPJ
MeeoM8t+QqIGwUwWhfXw8Tvz/j3Az4NYQhPKN16LTJ+hCxYdRlQ2/IYmn34a+FmfBjsu0+qzVMoL
o+A8m8XsbA/vloZ12Wl/2/PPqIehlXFx87Me4oUxcB7IUnpelcvRyQ7O4NzB8bkawnrfxdXzx6/r
wipsno0C3bUiqaDUH1LMEpESOQYBWe2XcEjpnKeIQNvFTrII4oOrX20Xh6Csge9mrT++93+/Guf/
hYiwCI9RxKeOGtxJsK08GQpY1meF+qWfP1u/NOKpwKtZ54ve2FnlvMlNdxVN4d3X7v5sjbKVrxAr
Uy3ArFng2rxwyteo+Pnxj/97XDrnkSCxN6S5slnmYTk/h+hob2qE4Qt7jjFyq4vPCAf/XuId/6ws
IQY8KORcRQfXjL8FucZzgytD0zWOoe094KuyihyFXMv57JtferCz8TpCG86ctssOhRkW2aKMWqhO
Uv6evNG6SlyRfFIV/XteOOecm4gza9onIju4blxu5mQO3ojHyH98/HkudEsc/6xC0VirCGzX4kNQ
M2SztyQTEMe7ZQJjPLDTt7x9EgZyKkSlLXRThCtHmX22O/57iXT8swLGS+PaKwSVl6AuCiGFZLW1
jJ27cr4rTbR2+Dd9/JgXLnTOpalzq51sEh0OjS00HExkE0RT4+dY1+mqJTiFtvoJdTXZbz6+4r/5
SdI559doz7BBpFhxdJT6hwiva0TBqter3vZDbDlMd41BTGIB+rvJSbVQQbxTcyL3n9yAbZ32tX+U
WObZfqeIyETrMdsHLuG/+s04PZjDED9kYpAzQvs0/6UQftTwEZ0EJ+is9vbCL/t6SZNRY1FRYB6y
c+q2ei7bosZj2ErmFUvdfE9J7uIOi9YOQ0qR7gnR01feiLXRIndiFwVFqJrHuG6ksYComP/KRYo2
JVOnmJtQItgv+wB7ejH/zFud36KB4QjXWHGxceD1NsuWEBjU9kE0rECHxwbfE/ultZnYOTFkz4Md
9szovtoINzE3VYM+syiidtu0OKUqT8A9y7CBhIJcb+ZakIBQYWzCRylWk2sMmOurIL6Cqj0ffTXh
DoBWuFnWU20vdTcIrCXd/mnWeQ5POMTi9OTH6AWee4g9u/hVRzq/CuvZfPtP4BFD9nzogka+B44M
jxWHmD95r/ud8jrxw4vhXc9YDSxrfOnWhc4Ha6kqMm7sKMCx3PKb4FawO+GFhJ7MXmSooq5rr0JP
IFUaAZ4P/rvTWwIOivGnrAwSRZsRNN7xjBW0Qg6phG4sZ30SAlUzwiBPKvkt8BL7V4dYACWvyMY7
mNX9e+ko79Bl/rSv7QrH72jE36jl8LAFl8Vu33EjRMThsJrMEgo8zifQ/wcMWu4D5aVLYSDQiOk4
3+OOqd8ctyxOmSLq+zigJ8dJPUlXqiryXRI06U/fi9ABJARdoglKoc2vrBTSaNq65tqUWixbe8hJ
Khh0fi8kQTm6RZEih7RolhqdI3+cdAy9HJuGxRTM3bNRD91zWTAqanvK9ozSBoKjVdoVdH5rXjd1
Nd23RZLfEdUa/Y5Tae7N0kcRLYISP0fUltbKaeMID0/G9Pd4OuHFOH2lS6Ow5K2VBeO+tcrm4GE0
f+MOJfrLqCsYMCqK+eZ5DMRkI5+B8UxBjIkDzuo/GqwQ0HckPs7SsqGNlk1NckvUeUxdWaUrL8aR
f+HB6MZMqkNhvfRORsK+yE4W7fVwHfiRGxGFQbbNujMCzC+xLcMGnXwnG5IFUrpF16S4RemyeyJh
YfyJ2GFeo3St32sO5HCfa17bwi/dEF5EaS9a1yYmiwguhFOF2QdQ6UnACbtyOEazmzzlvqeuwjSr
71B2SrT/eVHjVptH+kerFehznrbdHzAvM15YnjI3biqdA5C9u/axFXkU5hzuU6xm3uJw6HHmtl6T
pihu2z7vdymey8g2DeeuDoOIdD3DJDFnxFWartdeY2e+iZhWq6Klae2ktrvrS1Gil23EbZxH5j41
8EwQeRttM6KHVr0s5M3Yu9t+MDC+C3LyUGKzr397aTGsRssNHpH5T7QLRLAWUFS33CeMmoAt023y
+DoXUEHmAkmEg9+f3+LCZtcHn6r8YCHc7RdO57fbAKfTYyBVEeH/OP7nFADdDjNWvSay/rHSYbbI
Atr4XqwGHOTzYYWrvKOWOhCkeNStNrD5xVvSi6Enx3H3juu2uwuF/lP50l6HU5MPuwC96NrwhE3j
D2b2oAoXo/O+8O6jzhNINQznTxWM6RYgg9ymWlTdcmrwQxq6UL/7WD+9eJONhVuU5EciRjCddKtk
3XLuW/nZlB5ILddXBM5Y14XG+QWdo4kMwyefsXWkuC1wyd0Y1C87V0rvwXYmE82BTXZ1ks/8N7rN
v+NyBSYWdMZGDzggmCHVE8Qj312RxwRBukfq59lU6wmpHqT6kFPcaTcUC0wy8mQzDrVOCDuSxisa
AvPZH8f0Gk+yaDt6ffDNYqji2tSJw0CE6Y2eJvwoKlryHb5nK6/jaNSGJj4KWDDdaIOk9apRzpov
HH/XXmLCfrK7DZY31dWMbzsGMckol62HB9vUCblCaJNdQayKoZebrD1mYNn3PdEPO5lG1daQkdrE
GDrtjRaZYGdBXZtCu/zBNVWFgMdPr4soc998jO7uXSdUDBvEHuvaqpInh5gJtChk1yy7pCI5DnbD
Y5lg4xxhyYam2Uw3JCuoJSw1/yXsnfyhYtm4N1DibQ1+fKPkaFxP+F0eY6xw0f1E+P9lSrXf+mhO
aDWfWkVYYDS/SNkwDpabeN84zmHN0SXhN2j5QFmuiZlHOCbXuLsER3oa5W7APHo30hh99jGVuoEv
Kg+FUVbvga3jGyTs8aujS4xA+0Gwi4bWdkpda58NEUQQog93Ep/fmy5Kph+FW42bWqYVbo1JvvWM
UzxZlWBhhPfmiGuXJlMKw73uLaoMvfXw+yxXcxio9yRW9S62sZ3Aiju5GdMCaZ7WkjS5sfVv6nKG
5qjL8MX0IsvYYUzrPYxoh46ICNy3zunnlyGnb2HFIx2MSPovInbceRWb0TCsEFonh1BkyXcFE20d
uNGwEfZIHHqRE5/Rx2JtIsvcdwigtwHWsdHCGB1z48t0Xg0e7uE9Lrd1Tk+/9vzqgP+h8Suo2e4G
NZGZNDb/y9l5LEfKrEH0iYgACijYtjdSSyM/syFGY/De8/T39Kz0c0V3hLYKBTSUoeqrzJNBhNO9
STbSC8CMQM1a+UoGq8jPmfZzGOIdWQaPo5IJeC19Ta3Sy9G4pP6rwWnjIVGTeo8KJlwNlVFsiPQp
KTQIzHPYxDYhiR9rlF3V3djzLm1yKJZpmWW3yNP6ZuNXJqxwgn5WNvM0JkJfHBvcV9ho21EBTdqy
RCjgDhAoRBzPwvFdDd9/Vq27oBqOtHCegQzXqmNGok4K19sa7iBYMkMKGEC97L2H3rPJTmgcNJp9
CcYAls+wy5tIhVARdb9gWCJu1/zyqHsAO/vSym/rwNMedJUlpKnr7j156g7CN6ur9F8JgNytHebY
RCukY4NfWHfYzhteml3tyCKCXTQYMdOL1+4yXD1YcUET/cY0U90laszY1DvDWSsV3lUsZs1bYdbn
WcGMYEKyfIZkosZUBVVLblhwhA+y9RMABX2ZGZsCZCpemADqiIpLanT58iS9MMkMMX3KOkMAcbe1
87ojNanL30BycvbhMnn5IN0ycV8NLDJNs2SCHbuaj2ZQZONvtym8E+CNbinrHGZGZ4R8WSsbtnIc
B8HJgaabr21XS7YsscqEYyHrTGpShs455gYgpCZYFjH+wNoHSBBXkb0j+MbLliAr9GSVRK3oN27Q
md4mz1lVLcasIVNpBLANTVxGW9G3wckrLIdKoer+TghbgcemKKtEF803qEAqafLQ3bPxX2aBGM6U
Ny24FfA/4eiF7dl9rdF82ggRQLEi9RTQYYwlTqjsDcKE/aippXOgCFo+eWGdgZ81caSAEg5WdWMU
9/xoeWzUzklXrJPli6orY7bO0zZ4O8snIFYBPVs7UU7aiizHOzse8z9GowJXjrRc+1M3rXUa3DY7
Pz9RIJoIWaGXoXFOYKsqUgBiH1hwKLG5mgOFxaJVBF7+VN3iF06PEhPWymc6XOEc8g+sheuEEB6s
bIAuszsLVh7Qda1jXUQqBMejsT9y9JfU0U0cRE+O8Ig58zTtThEVNDxh5yZr5sZ49nw8ikcVARkr
wLgxVmRhJHe9LeCslOwkfEPDDkcuabhmc2o81+xIi7Q5+OghdkWtOG9K4uWA1AAufgPqKN9icF94
56TYlm2MWjZLgwcJ1fioAlb6zkHYmIHvgSteGEH/nSgf3OJBP4y/WRmRl6eyG/hhAPH53ishoBDB
VxjsiBA3KnCWh6QCm+QTpvPAoQvA1MQMIXJb7sAv8lk7G4FFhKMdwU9xi/AkWhhBednvhAmfT1TZ
SdEU++Q4UbVVGsOlJliRpxmCYVn5ll4/FJWSQcBrx1c6g7H2GCcbYjfr3dgUw4FdFjEJZZHC7i+r
TQ5fbF2xYbtpelI7jX6QL13bDPexHakgRox2H+PCXJUAy1cKqSOkCHX6QZGkHmQ6iamJ6njLku3E
0sl0EnSieNgkoyryhXTAp3lM8s9lF3uE3Y3JA+cxzkrvDbzhjtesmXj9TZEO2WKM3PElyBP9SGd3
j5HVOG/s5D1oGpazYnVRoFcIy28ibikiExh8CJ3MWClkgqLpLsa9X43ed+kr1WOB4hmYE/6vXT2y
K65yAiEcs9TegeihmVYdvZZLu8rKJyTE3VEAObxjNUTclPAxpxNKX9VkxLITJX6zWLZDqdgYaCWr
296PCNYjF6zdgixL7gis0G6UHDTtMhwT7c7uzutFxs+L2fvGRim66ledCu8d1yq7gQbq4EtuB95B
VUKz4369bNZ0Cv+G4MTsLujDdCd8BV51qTldsnZbym1ngB67Fa0t/G1S0QsCp+2HldpDi00h7vG/
onkPvTx7IaogZ8VmNyzmUgJ1Q9Zfqa+sS7Zlvwng7B+MJCVFDg4EiXqJm4kX+t/40ksT97pwyh4W
PRNxwYa7cZeEMNXHsiXu0k59CCiO2TD7dvlW6flHvYGESyDDmB2QbA/7IgWGvCCRXrmphnxYDeQb
kYXg5q9JDo9Nx3sugAirMGVTaF4wxcLsJ/BMjVg4CJKB5ZLiJy2TvOYa+2NtNeN9bIzafaxCJ2yS
UG4aUhiX1M9a8lWDsl+WJGms+Z6OP92sCbELhcZODWzjTtU0+2fF7En1rmlOMVwNqpNAgTYONHVr
UZLYoq/thNS8FU5qIld1L9RY9CFuXkK2V95FEPXZpgNAvqdowRdZJ/vTPvs6Ybc2Tj/+sGIbtmar
le3GdKoxWpIdY+P8tlqs3zpxNPiV5bIb7XjfeoVJDFoeHTrhq9s2C6FuRwbodb8mEtY6p6Rhc4+X
Bgr4jd0ClIGwM/wSPYlLiz7L5dErNYCCfeQB77OLTdlozlYwCWzwKg1v5HwqUOkjiuCeU+g3cU3H
CrSKXC/MItY5HBZ8Go6OikgBwMy+BeAIMi3v1cfqmVqNDSWqgsu1FJUrfvr00iWr2mxZdwZqD0NC
VAYET8iQGvk3sRu3Oy0C0QlFtnkQQ9EfREc4czFCClt2Brp2FdKH3Z/Z/0kVbkQntZUkvWtLaV0D
YKAkFVF4ZcvnKYqMR44KNHozGLXU9cp7PUUlrwZx8BKaCVluURSSZ+o1L47RwMOE2P+WDdSfINHK
ddt1w4F00RhWpGkEQO+D4MbLSVNly13AC63NZQe9668jdeKHiTEJNlHj4mrRKnYZvedGVAhanMh5
PohbA9jAtz5vxQlOKnUqPx6K7yyf2296PwIDims/WZZBG9/mMfDvJNCddcO2fe/wcTwEderty6CK
VoHdGjCLdQM6tpO9N81ZnJYA134qXFPcB1lnPMtQYrTX4P+XVeYt/QR+Y2o04x9SEltlqRIHcZOQ
Ar1jeaVDmFOiHaO7XyGFbo8BBKlXPwqsx9QXCWukUEiO21C+2fgxjkHd+4BApLU0gYs9mnAK9lSn
7FdrMIuTFXneQWvKADyOzH4oXqe9jqbELQDY8A91OBvCs6EALrT1cdOk57Wvr/pr0ZhtwZ558F5k
CQ82V0h88iM9eSo7I38fydPYy7aPdmPgB+siNMxjM0rtwYxHkm07u9ynxUBoL4FEy7bJtBthmsap
TC0fwFrj3xHBgMEp6Zm0nCI+2V3PuiGLvfgHQ9o9DdS2V4DjMXEXVsl23AGElIhRMn7iauN6PgkB
DoQbaY/Nps1ZNcZm9sfK4WgrlA1PHnlJWyOSxooQseK7w156gwm6+huZfHcLKFpk74UBm3a7OYQ4
BO5ESMBG0QTNO+jU5ltMys4Rxtaw80mgixfjYFA7MR21hjiUqQ9O2th3IlaCQ6kNEneEU/oQ2RX5
Eoxn1L0crAd8O+cc7sQgj1f9ly7ajwBY/LBxHzO2VX8DP00eCN2J79ly+8suMvIXCW15R4VSX3aJ
1hItEZUbt62rbVKErrYgBMc8GEEZaew/c5ewg6zdE0/H/idox+IWNnC4lYUV7HQz4sX1tvOY9km+
gvID2rNI2PXFqUv2iVeTwROa6vPYGqXGzEiRaykTYZOAGKV3apZrx0SFP6GqoiOUEumqT7NshJY7
O6K1ObOJTbar2kAbj1aZ7q2gb8lVlhZrnt5r8bcrKmQ8iBpJXgCe8lntlIWd7NsOUVZnCfV7NsAO
M4OCwLzYS34XZMrkhLNExrNdWPY6FS17gKpO79Nh9O4pQqkRSOvcO+hVraAxtoiyZpGJpb9vmnQR
6t24Us1QW3V+KF/hjOS3Wh8qW+TDNXw40NcLzYOApuuOP9xgzSKbnCoIUVq2rW7VImi3edvx8S0U
Yuly5N1rRuK40Fu7+iHIsnrtepbFfaF7P9zEb54IqvOoxCn5bdNo5+ndc9ctJt1b3FTNI183n52+
jPcdpZgbyeaYLLKsSDFWE6jLwizVd7WZ5Xsyh9i561S9HeG4G9PW2P31UflOUhWLn4YgBZc4l6PS
Rc6DK3P/0Wprkgds4OiP6QC09iTKvNjWDidYIAla8hwsLYOrLsmRUBjXWV0kN7aWegfyn9V7rK7+
k8Lh7V2uGM7elEqwwQPYrpMAAvWYktIQx2kKJQkaW1HZPqqqXNvmTqc9lBRxX2BSqQRI6s0rMTg0
uQLRC7hBC04NLMADe157R62muqlS1leSlNTn0ByHb1Spm0WqU8AZIZjfspcLtrrdjhsiwZptGbn6
OwBTUhubkqLrYOf7virdFTuu8CEENQLLg2UpWhOSMKJeeQk7vb8PICxvetrb34IPtuKNY4DntbGx
smRF4mbdmmRWH8JSC6w1C1z5Djm3iZdm3VjfE1VK9Z4sthTcqZ66LwCt4V1kRvRGBWaA55qyD9nG
fAAt/Iu1+WYSQpEzkFsk0Fpkt2+aG1lPgA+QCdekGL1TcTR/0nzes62mPmg/P5Z3utM0Z5ed8Rxq
hsFhQO6LF9Xo22NeoJoB86C+uCM05ii3Fha8jhfR5tCjq7D1j1GnjreQzZUNGAt9Dy03+dvEqnVM
IyMOVnoA/rQaBZB5xrHYORHMKQKj+8esL70DXUl5bRs1eYaQRwwCqBrxzbaibmcNffSbmA1yu/LR
HlmzVmQtU3snysgjnfgeFH7z3cj0aBcFnfbXhNeyNEny21w57/r8oJSItf/KSEAYJoVBxffQEDmS
EeWVl9ZvaRNCGBXWsemKh0An9IYd802iW2+idunU4rfhsu4tnPH18s+Y0Zio0yPNwKL0DZXloJfy
KUrDu9iFn9WMxm1uikdg5lfMNZ/fx5g67HMgzMZo87SZkSwd+Ys5Evx/wQENBBTZLC4/zdzx8NT/
Ti1JrftUoVzWiebQs3gGv6zHd2WW9py6afUmTuwYHZUD/CUDqRuGGXrZws93A1/9hUXC1+7yb5l7
4rM64oMcDTtzEnW+j/6kxq8hC7vYpsbgrPqiPyPKQa+Vnhi2l282c7pvT/QE+RgrQzaE8UE1ALG4
1IOd4ZXyxRas35Uz6RlVx9Qa342ZDT+Q0oedVMG2sSSYGCqhwcbQeuuaXHNGF2FPjoDt3O1dtRMU
ffXyleC0fZirt3YxEIwVvdBX9xBbftkFjNPL7+3zQWjYk0GoAje3WzLqDpwJIhYcf7Z+e0UIMdck
k5GF2ju1EWFHLLOEtuH06cwJlfVdnIl6X0cAoS4/wtzJ/dQ4r3sNMxdV8QPlByrJ7m9Vs4HsJPJG
syHkGhmLSTM8JUEPkovU+Mu3nekOU0c9R8uM6MT2DglHVwuvq74NdvtSaFQzL99gZvxMHfR6IQpT
GEp4rq5ShauLKscb1pBZCakl2UUtB1Qa6JzXr93u3IwfhiuhLHGgt6138HrkVm1LEftnXY0QwNI1
529XHmrurZ3//uEuI2WPItbPOrdKPTR9900Nqj/wJq7MOTPd+Z+d/8Pl+QIryAYqljptduNYLvt8
4uUvv6C5nz4REEmtDsyUqjKbfFHCn/RAtkvLhhAL9//ta/eYDP84R/svLL7b4Cpx7yTqyQmvqMZm
hqOcjHROw9PKibm0A22pGp8Tw9yy8FpIaj1f+/GTAW+ESqT5FS8/0fOfNnVVgsHd7+QIaVdaYOYR
rPOk+aF17UwNPSWV3mEAGuNZHirNpn9XVVhcZTWuLj/FzAxsnSVJH24SyywcaoHGaaBKnnCbVy15
q0jd4M6LjnQDMDKX7zQ3cVnnkf/hVqVpVJIKKDJEokyo0TuIWTijXmrMl76X3FINefKThpC575fv
ODM8pqZ4KXUZDDajr7X78bEZWSxQkB7V/eXLz4yQqSk+9MH6dUFJqco9EHPqGexVCUW6fPG5xj8/
04eXBVthKDIKzgewR0snEOg/WEGM3xXvmiR37udPBnjeQN4wwgF7W+4hgrGpIj810Dov//65q0+G
dtCRFgS6EZynoy4SzTrZ9VvInuprV5+M7u6c0I0Uxj/kCRnB6a6IqU+rx8sXn/kSWZOBraeh34WU
sQ9VuNOpxTSgvE3t2aVWVzj+9vJN/hkJ/l/9Zkzd7RbERY0tjjiA30/vBoJN9npmcmrIGCHgLVD2
FbVDiNtDshr7WKDIHuR3tUACtNDOkhCNIJBdrw9kUme6uu8sKjlRz5nFInR868o6fmYITU3yTjiS
FD9qyp44M5Q2dt2Gd/gJry1mZmafqUN+rBuRjESE7KGa7zVPVc4VJLT7KHkc8Z0zzx1Yrq1OGezy
W5/plebkq1/5vQWhkBpwalC/A+fKGREbZ3GlUWd6jnm+7YdBC2otDDXXckm1aR59z4OwjSNlBWDk
XQ2oMLlFu/nag0ymB9na1N8yfGDa8FhwbDbGe1+5Mrhmph5zMjHoGucwbWK7e0m6uZc2GyMao7WS
OY9KgoTvaw8wmR9qVc3OyV8EDBFYg/7MQ0amf2tjI7pyg0/bQmr/9xSyrDgPESRxiAfLe/MisptC
Qr4VeKXpFfvxp2+Ke0weYkhx/4s6UI+19dM2qG72W076YU9+ZX3E9SfTnLQdUNUeqB2kBaQzeEvd
e48IurvcBHO/fjLPOYmhOEwfYGjiRlnA86O2GgmO+yNEPp4VPFy+zadTCEP3PPY/DIpzPEhiqjSE
TYWNJKZH17zmuZy79GTx0tjEBaXoIY5hUr3qsXwlpNW70n8+nSr42ed+9eFndzahbG4BXYNz1Gxd
5fZ9YwFod/u4ubJjnLvDuV0+3CEJhO0hWNSOhD4u08w6FhY+2+Ea7mbu8tPJqE6bCCSZdpTCrEnq
MP+oZIpvqBo4V17R3OufTEKEX2gElpbGUTFGinZWScwKAeI/v9ZvJtNQlRlUjdvGPnRt+8hu8MmN
/S+tfWjcycCl1leTVw7PCFd8gpBIFie9vdZzzr3v/77sXHwyauGktXo0ohm0CLjp5I0MAUhwVlPf
xm220P0rvtCZ4TtFYGQc9iSe1jkHqDJLVyrbUfPJiZML2PqXW2DmDlMSRhFG2C1U1TmYYHEI8yY5
8EG4j4V/jWCjnV/JJ69qCsNoheDyFpGMPqc0DaSyoTGWPWloFa2huQpqNztIVkEcWptzJd9feFBu
Lj/dzPiYkhFA3omA7Jvx2EmDMLKnrBHokZ8vX3xmaIhJB4uYpWtLRO6BIJhTYeXruvmSX16yOfrv
tGE0be8EnXQOA8e/Ga8IzfX3gsojsWLGlZE9924mnwZCqPtyrDCGxFnlsfKtzVtTpBTQc0LxvvSG
poZ8SzhkhOBn55hmXOFMQhpogme/fPF/gNVPOtbUjS99yxzVaAhxA3GKaQOquvVIj16E5DHcmA1U
CQ7OBOnRcJ/4IRbgAfy+C99wx7XfavjXdEkioYIwPAxJSUJYkJwGpzKOZYrcqNaJ+BqS5tkuzWEV
6mS+tUqRLvzAUxYt2tWdaarjMib7aWU2hrUiuSU6FcRo7rLAdX5EjQehN6gS1tSXn1j7Rzf67JEn
HyxiYVWGK0GdY46sD2F+c9e1A8fsMDZlmrRE8Tn6qTPLntXiML5GbVsflSZ2NyiexHM2GsmWg5Xi
3ekM8oJEV4IoljrgGaO+QcflbsO2LW8AHfjRIvUG65sjMndR6Gl1yGxBkpRlNdtO9gkC9tzYt5JC
0SIsA2eXRV37hNkoIjNCUb+ROaevtVq1/hj66J7UPEw2WnuOxh4RUzhZJrZFpKHYHYf2mOolsp2K
2UeAdSIp3c+Xhk1ejuoiL5bkHJBCwmHUsUcjAWeyUc7BmO5W1J0keK4KDy5X3RK90u/D2HqqQ+0s
ipbOihkAHihHpCvD642fou9ZPEShkW+xYrlvOkj4o/RV81lz4/iuj22iR7t8OGlCLXdaY/k3I0kB
MYHbhdhmRJM9dqNWnrrwHKrMSRhBeVr/CpveeFMipzxZnh/DAMmUdGf7Q7T0G4vcqBRThj4U5klx
muxBxjVnxnlRj0+2YYysJUsVMvmop1u3EOODMQTlQS/w2iSaqx/kEL8rRc6BObSu/KQLBWsLSawv
OiaRWyvNY4p2nGyum7byOZzU4oWWIDCLdfIjK1cJVwqndbcyU5yKrVfnbCry0M4JcckSO7Ky6pUe
0j3+9BValIiEwHNghdJ7yU6EWg78MwxXHB2WWHjceKWYdB+hxQBdyVJGLDo4+7ohD3JonPxY12iF
nSTTlia+3JOSuuoNdNCXwFUgqWMiQYojiXkkyLRYECZuHwbZEPg35qhX40pc86vOfNamgAs/9avC
aTXnYI84UqCOBSop1urJC698mWcm/ynfwlNIJGRZZB+ckdBivfxmlc6VktbMxKxPllx+MKaZbvPB
DPAyLQKLoAKHRMEU08fleWTut09WXUKmWoWeczwif6u3Zq4Mm6I0gq+UzKSmTz6L6qio/WhIcfQT
6W2RSZK20SKybMPx2ppirnUnn8fB1dLGQFl8tJx17hsL9LM7Jcm/d2F4bWs51wiTr6PpaaifyEQ7
cN64QpaBfFi8KFgGr8zlM48wJVtw1oa/Rs9DkgbzfVwbT4GpEHJjWdhOiVm83NAzq9Qp4KIi/rTE
kTIcJTGN95beOTqqc1fAGBjrVUia5EvppuZrEHdgyi7fc+bFTUkXltGw4MKbeRzbNoC0mqzx8CSk
GWv+lTvMvbrz3z/sqZjgU05ZfVjhaoDCGrFB/ogFZ6k5/vprz3B+tg93QLPsOWML2N8zRLE1k1Bb
A7IYd8pIwMjlW8w9xGSQB22qFQw6BrmQS7V3DwhQf3r+cKrBH68u32NmnP87Uf/wGANRUXU7QD7v
UKCj59HeHU1e2djOlF7+GX4/XBsvWaVJ5KMc5RGeHLwlslwguWXRcAc3+osvaTLORwWXg6HQlyze
/Joe1N7YZoj1xMNClaiVe6W9Py1RSqgI/23vVvojGsI2OKLxu4FXHuE7W40EO4vgm54Ez6GjuAsS
Vq/BK2de3hRp15ZOnyGMJZtAh/6X3oom3ZTBbYFwxvkiKnZKtjPNuI+SVLMPupa9G3Z8WznYfxKI
6YvIEGg9rWEZpl+iDEltyrYzhsj2hRLR1chda4d+A7mRfMKnyx15Zk6Zckx8RF/Sq5ThGDgnN957
xsMY31++9Mw4nEJL8CbHplXZktPbjoOjR5FTjxe3GNouX3/up0/GuTeWOdJ5Sx50ad+zqyZRzl5R
T7iyw5q7/ORTLrXUtRHMykNsyR+e3b1kgbwbUeFfGYFz19f/OzLqRi8NnM0ggCUBmZlXnWKhPwea
eQ3AOHeDyRAP0lyxMEowxM3xNJTxUXXjd03oVwoAnx9I0jEnQ1u38UlnpT0gqoXB2QTHKFHdt8yw
DMz65Dw6Vu5urUIvidWM9FXo9eaVpvm8Z6lT3osTQF2osoqNmfFrqJ5zUjBrfR+YX5qA1SnwxQIC
MGY5c0gISqqLjyJ+HK27sT0n6f653Hc//36ozmS36UlVDUvXBdktwgNZH+goqi+NaOo//+1XCbFI
o5YLeSAJKVzEeQBOr05eKzW/gj2be/vn/vbh+5QSWloi1JaAPTEvKt8zlWRs96aJrhyazV1/Mq41
YBNuqHZM4flphHg1ugZlv6PEc3b55c/dYDKyReBXkW6E6bGMbpIYGrv+mtt4fYrHr11/MrLD2gnZ
taX2QZJtWor3wcToZLwbRbK6fIPP2R9SnXJdsl4rw1YPUrpPf+dF/inwAHrk+R3ST7J9lSeP2YXg
ymRPHPqwbJTie9nUV/Znn88r6pTropNS0RASPRx7+SvgRIsZYPCvSdpmZhV1CnOplB4NEbbVYxVH
35RB2xfNN2m/1SK+0UOPXNJNp2NIvFaEn+kLU5ALRE7bEXVvH0TxrVV/4+0lrhY8wtd2nOpUyVkH
uKOMKJeHsR5LJPkkhJIjl60oERhXxstMe0xVnFAlNEwcZXYsAutOt8RPJytuKsP8dbmz/SPG/n9l
TJ1mFI1NZg4uSpMjCXtYYNUQc0NOKc5OO6ySMnXiRVFo2qqHxHcafaOrF2rTy0c5aOqro9oc+9ip
ddZ+G8YGbyee6QHu+jqrNVFvZdinP/1gQK0o+0xZBG4a3rq29NZEhIfr3qnkd4c0gJuKOtK2s6Xz
Nzf08g/lEKgE5LhAkxDtrxqB1ZpYH+fGd2OV2qAqr4zmz1eU6lQsiv0ss13P1o7wGfZtTTLsKJIt
8Xw/qpo9MQCDK9PSXDtOpqUhTujgTTccvfycOVksKy1dFvr75Wacu/pkUlJRRTt5ZQ3Hzr1v4pNj
vAXp2+VLz42hyUIjN6g/U1RhIZB91zR/VZr9Ph5ug/AaoFD7Rwn9rA9O1hrkc1iVGvrykAxwD0It
rVaWUw0rkdTi1KuDgdW98dZjoRFZrlhudrQHokvDpjF3qkjHbSR98RYSRUj0D06lVov0BcmhuJJQ
3lNRazXKHE20CsuzeCswganUyHUXFZDgO6J0YIh0qQveqbeORpkH6EkM7Es9mnNfBulNZUFZEaXj
Po2u3d4lQ1HsIETVT00j3YdBr8hfCW1zXTtEhSZ55mwD9mBrFXrk0mr1DiQJWExiCd9dqddUpdJw
P+LdXgylYzMKtG5de2l0jEkZ3Axl1Tw7mTKuI71KUbLKaOPjclhirRle4LT4eNlhPGDO8bDcNegc
WG3sLVdGe8VLuGqZyugUAtx9hRbkvdejHToo+03nTx1p0d7A57ttE35+LSR+etyh/ibIjHajy6Rf
dv4Yv6jh2G6SplGxtFnpTVNqGMLKSH3CauqtJF5SMK569eCRLw+8ATtQ3JXpa2M5fxWNIGddoc6u
wIBkZYjf1k/GdGcJTQKH6tSjYaRiCdk42ePtsF4DfLQ/C1f1X6Tdmqs2hNrkDOqdH2cIdvo42sRm
o++aKvxT2JwfxH6X7FLD6fegI+DxCDu9j/Rg2AVpPazKSmhrFfHPYz3UtLc2kKAc4IhcGwmz9OVR
MTPgpkJjUsytlpTd5KiMzJtLTN/KUigjHJR0zLVvl2/yryj6ycCYCou17nzckp2HdV+HG1gG/qKQ
INygHkQvZN16f8nC/OOU1nmJSXhpYceClE4ynLJIkseb18ZuyC3n4OILP5leDrjf9INVQFDvb7zw
FabWGEOdnQz35hCQu2i7gKJsonSrNna+tmb9dyjzYUlZtAL1hm3aBzUin1h/a3VIDp2+uPySZuan
aeQELBYTwAE7OTdX8rOHv2i/jaFf/MxJ5kXXUvrp8kt3mtbGQzsNLHpUdQyySj+mpQkCmpFsPUsr
zf5KCfbnSzeayr1jr2hx6NTDsclPFVr8cxHK/uHbL5cvP9d3z2/yY3t0ZSmtLiyPHbHnfuTee235
EnnF5vLlZxpEnm/74fKtVMeobh2Kp54+LAotL9Dc9495aGTrujCzK60x9xSTjQQndKaRJmyysIgu
LLKi24As5Gv8/vNVPht5k891XVtlLs2UhaooNwU+6T4Ofn/t/Uy+1QpEcnIhK2Igx5Jx8O57YoXT
atmYweryHeaW2VOBd+WHMVcDvpCWsl7lTBwbEwEWrh/uE8BAWcQ91h8U+NCNK83faBipr8yMn29f
LHtaOZB4kFPDdaqj2SSc+hJ4lyWgCMGfYVwIf/eBs8kcpswk2fixsW2lM8L3UKqv9AtLTssHVSzR
YA5pTM1r9Ha+EmirQvHV964hEPQrcw73OJ8bfOjiqVOTXRJW9dG0U5h/TvVY5dXTGWvU9vmV46BP
V6bcY1JEiAenT0ajy45h/KMZOHLkuJK8yWWYKws+fVfe1qf9nLtM5gIXTItq42Y+1km45qR1l5jO
4+Ve+OkA5dKTeSCvILXA/MuOXSBeSOoGpti8BUm9vnz5uV9+/vuHNsB5Icoid9pj56vBjdtbyq43
u69Fg8hpGHMUa0matiUZlaW8V4cswYSOf87Eg3v55/871/m/GYbXM5kGQo7fyQIPaqB1ApRNPzan
bDCh1YGTPOhjV94QNInlW44JGd+Y5jt2f5tQTZG8C71ZCLhQr5E9qseed7GtgS/dcfY8XKnCfT6H
WHKaqFmN+GeIAub3dau8WnEcXD9a2aa6qatN5t942pUeONNNpp+LJgqYuDkNPeCGXgSxvhzreuGx
rLv8nmeG0dQGlPSG1xUQcA517q/DykSokW4dljrx8KCV8XClOeeeQvy3N6okqrPM9MqDFM6LCYSU
GBwAFOa1I6nzzPJJb5GT3tJ4OGQhxRWHeoAVvgCkpNwPQ678DXSBl93UgPiwwc7cDRKc8u/ldzfz
UNO8rcLUPMNX9fRQ1bV/P7AbOEjSR/dFNQ5XZrmZW0xrXYM9eLA8e/QG+rdaPNfyTRFfnH8mu0rY
F2aPBbw59mAjVaXfwUhZXS39zEw/00pWo0pTBHbuHJLyPi+TldfY68tvfaapp0UrgakfBThTj/Qf
iqQmJSVCZzQuhHdn2+UqDfQrQ+OfsuCTTjUtXxn1oDlhrdTHZlmt83304B3bJ22F63/jb+Aar7pN
tncO1ZNxYx/LLYvr1eVHnGn1aVErjnT4YCgoj7JzAObV206Ua7fwr3SqubY53/bDp6FJwwphOJ/n
vrxN/Bd9+HX5Z89d9/z3D9eNS2A1dujWx7oLXhIIU3brXSm7zl16Mn9gNUpyoQFhajxtr50VTi0K
xss/+9MFOU6XydyRg+5TTV2rj2nxzeZrZr0X7j4SV172XFtO6kOtm9R9ZvHL9XJDpB3VQ2/pOld2
wHNjYTKGu1GH52T0NSnbQ74KqyFa+6b+e/R1ceO1nvlbZFW6Bk8jrqxeZ97VdF+vK9aoJTZfvXzY
yHEDD6bz11BRL7fEzLua7ud1sErwltDsOda4qoatKDPA7S+XLz730ycLxlYnGlHTWVB4kLoWSpw9
aa73lFfRpuv8a8qCmX463VkUwZCpVaLJfUaemVvehf7r1379pKWHuK7K2jSKQ9MGS/rUIo6NJVPe
6Fx5PTPvfuoYLSsITEkGOTgu98X4PCZQ4PJrE9rMa5k6RZtWt0zH0YtD1RR3EDyfSit7uPxiZobA
1Bk6xERxaTG/GwDL8Qwndv/H2ZU0x8lz619ElZgEbOnRtGc7sZMNleENCARIDELw6+/TWflTTHOr
V67yArWGczScZxijatOoaA9d1RtZ6pfey1eK7guHJZMUqnLBCADAbZIHkAAGfBP6rbELNRI1YzGt
GT4vDZaRnou8sOp5hoRrO+TfgqK8CcbsKvgZlNLPbX5I0UIQOnjCxizPnX3MI8g2RUXWbYOWsd3l
CVkapH9StZsVRd7hRBlArp3U4aMV2Y+2TW97Ne7brl3L20vjZORte9SycaAnA6jkcIQrPIkhk77m
IL4UDkba9jgtU9yUg5sWMvdi4l/Stv0Z0eyashXmwQjnkeoSynRzcAPlJ6l+shmSa9nL5Qn4u/Q/
ObeY9FCLsAzAAw9gX+rWx1qO4VHODrStXN0O5X7yRgdy5RMLNwKQjl82tBV3WZ6Otz1KW98JZIPg
F9ZwK66LAnRrPyRPEtYAwDvX0PSGssyTV0HhOSyt5pcP0eQMhQIBNLqEmQtcHDuNZ/EmY8AeQ3M3
LkIKkmHLRXvnBt60cWe7Ppa2AxpqC3nq49gR9p/nMbxINF7x3uSsGOOhhvRBLHUFrTx/jo4TSiAH
lrbeHNNiil7tcpx+BZGG/DAUrkBDC216Qxu/PMAHBIwTAfnpL1XmzduanoXxwLF/GaF/+ZiRCeKu
UKfc0qxqN2UAeXxXdDPkpGX/LcuLM183DeFazH1gtttOfIGaf771OhvODQCCnDybeiv5ZGGRmVQi
V6jWI3IWyTz6B9gMlJthmEWsy7BdOdssZEeTg2tPlbQa1FmSxu3KTcUgnUz97G7upq9Qpf42q/m2
KtqVQ9pC5JuM3DSsoAzsky5ho9fFlmM98GouY8uWt1UAVXtRrRQLlx4HTC6umkoy16IPbiqucR1O
FWU/4bDkHEfa0ifRQrpkCHiVFL7QT1V1xjuHIJWfssqbbnTj19CgQj1oX4wtP6iyhUcrnBU2EHoY
V37iQnIy6bxelc2cq+ksNOZgzWbQNRYiD4+XQ3xppI00ju/ilitckUQTHtWcVIWPFbTjoI9EpIAK
eV+RY+XRNdrQUnNGSqfBWQsLJRaYYmdih8jkr07t6gTlyPm5J0H9lCvdrq3ZpdaMvI7CIc8gMFkk
Ibzb8fr6HQVyPF93+bMGcRlgMZApLg/j0iQZSb6foQoPgEKV0AxO93k66FtIAq4tgaV+GDlegis+
TbUnEpkR1Jnclh3qdGp+Cj7171UDlXQVCbISewtdMZmyrXIhIgSBxyTkAg4bMKrZAOQzrxz7lxLV
Ob18ODa4Xlf6LjTHk5CUu45lN7Nb3HS4eF+eh6XPn0fww+fxetcDiuQXSRVN9EE3o/tH+dB6D0gQ
rgD2lpo43wo+NFHm+VyTBl5TIB+xQ9A71gmEreFAMyfYXNeLc9MfmmDRNNYtpRyqvg6cAfTowHSm
KcL7EFvLyo6xNM3n/39oA8r7gNxTVSXQ5qt30G1od0VgrVXwlr5uxMOYQrarg3jfTSAdtmEQKdyJ
0WlWzjwLFzCTdDpgBSkfTw8JEFlxXe+p38ajB/DAyiJd+L5JOcXhg7dpC+FL4kMk+NZR3WaCMmEz
rtyQlr5vBAGqp+OAFmAmZ0FVKi6nuX2jCLQDzgb1LVxO8nF3eSUtZA6TXtoJEVmzjesSPGETHGoe
U4DFPdXelL0+2Gmzhv9aCAr33NMPq2mo0qHoPTz+TnUgDkU1ebtIMXvvMhgTXO7KUhNGUPSjdIPR
4X1i4djG8XBdj7sog7nx1LTO++U2/np1fnLgdY2o6EblAClOceuuwr1moFHaEtVbyIbP8ggxFpjN
PLY47tLgC1wwnsd03rPhZQCj7vIPWJovY38EHGp09YhbVdGU/GdTT/1DCknIrW8V/TaPJP0aNjAh
WGltaR0a+yMkM2dapyOwXxNcX6BYT3L3yRfpjo71/nKHIiyAzwbUSARhqdJRha5MJsljitrGyHrY
b3a/yyJ89KMeByf1R2be18vNLeQd19gpbYjKVmRAdYBOeX3vCpo/A7YdPl/++sJ4mWzhSqNMMyA1
J6QdHmQAJX+7yU51Y6NclGdre9jCkJmsYZvMrEtLv078Is12aqrsXeu3VjxCARjKqr28V/CEhEtV
ANTU2BfRyq5jL3XP2DwVGXrbA5EzwVuffpi7UMEVqFDQR/WVoyHJmlYvPLeH+1ECXV8x1dyxNM9+
W/kQBpuOgGx8KDLGn3qrGX/g6A6eEIrBdG1TWRDaDExcCORkOwZT1SbRjaPemwxOAT4I1BnoPTOM
EXsH4ARKFE3gnjHeW6Stt8Trwz1WQP0UWlCpgRHUuLJJnJP1vyubmmXjtJ7BsE5TOxmj4Ya59H7I
rFe37OG/nW7ESO/yybqKi0UDk8tZwdwkgjxtlvjyRspT3r4VioOq/v26dW1kPdYSMeEdDTJ1gd55
86vS+cGevmT2z8vfX4jKv3DED7tD2wdw5xwhhqzL7z6BwD+s2C5/eWFTMKmc0s9axx1VkzCW7izR
7pQPu4fK2V7+/NIPN7IXqsSRN+dplQjYENwVqrCOkORde55bSPaOkaxEQTPIA8osoc1viMhvrYgf
SXhwIZVel4+Xe7AwQCaLU9AWLmQDptZGmJR5sIHsFCNXPgKa9M06LAOaj2BVt2OxBywxRr0AWf7l
ut9u5CPpVm0ni5EkczZ/57AviyHCeoD50ho0YGlwzonww7r0IMcM4enASSqXHqqiiP2ZHoZ2TdVw
YX5N03EPWB8LysPy1KrNdAfrWAYZbsjoq91142OEbTpHDvwooJ5Ng2rDUh9KEQSqBO11i98kZ4YQ
j2WQq5enGUtnbtJtHuZXfto4eJSFZVnliKOVbwMyqjK4iql5WrkdLATtX5mXD7Ma1jPkIttZnKBd
AO8UAb/LNeW2pRk1InaY9QwYjyugV/4g3HljZXvw5ugPD49Tl+f0b2D+u62AlPK/a7KGPNvYhagb
4sWwhe9eaWdH7XoN9LHh0yowTjJ49EEHgOdWy8q7ZnbUTTlG4/PkwTdp208BoPV5ZcH6EMjmkA71
b8/OprgFbjKue0rivBvTlZ/7+ZHBDYzzKlTEsykSWidSZ1+6ID9JIV7wmn6vvfrp8oh8PuauCchg
MxQKpXYGwGO8n9XkHiqRN3FoNyxuODwfpjq9qsDqmiW3nuSOZQXgSBVUPkE94Vj2Lo7f6Uoq/vxc
5wbG4oGwuldZROYnDmMY3qdJ6JaPI+5hjSyfGFBhddYeZEp/XB63z5Oba5bhOODscwvZbxBevR8j
rKxGEvKY9N3a7eHzA5BrluK4HvEIXMIqFepTN7kqwL50smdSdbDVLL/Uitzy1rpOydM1i3Mq8FGX
JsOUtNTajzk/RTAphmPi/vJgLfXF2AncoYXfkpxgbMrl86jKB6+0vqJ7EJ8p4boJbU8iny83tTQv
5/9/SE/ugApFJxudtNz/CsMRjvof+wbhlrUS6UJMmpU5Nk8U5iWWSpxqDDZZKh2YxKpERfpLmGl9
XeSbdSdY0cFHq2ZjIhtwwv0vLuiFfOQbB4WVywO1EPhm8SlX8E9hGZ+SqBVQE00C3LKFyHZ6+MXa
9Hi5kQUQrWvWNZp8YKIgrThF4Y+BPQn2CBLOmSMX2wTvF96MagNPGhvON/QncdnKJrWwCswKRy0p
3Mng2HuybB0HQSLq+2pVdXLp48ZqniA9YXdRrROnARUnuxWW2tS82a0M2dLnz///sIJBYnAHP3Pr
Uw+fyb1kYZnIHHS1KoKbVxu69p/BghrVZp6KECUVXLw0oLsTJdtqcpz3HlS+G9dtIIoZSO/d8TyY
e13+aQtLxjuH94dfhoLhzIoZlFQHlfu66XcuaZ5aV7wSuPjBVOjX5WY+P2G4pirjHFnYmyWXJ1nr
p9mVt3SaVna7hUTkGVPHYHkntD0Np6juRZwCFB9nQ/6ritS2FkzB7M27K2v2el1HjJkkqeeUYQ8C
rFDwZGP2Lu+at8ufXshCJlskzYJQ1KCBnbTrnhiAww5M7GSZ72EsvPKEvdSEcfhoe9gf9Y0YTn4x
vYzcfugcZ59L/qcOrW+Xe7Gw1M26at6kMoqqbDxFuoU9n1tPOziykv1YkusAaa5/XmQf1qwFhycH
ooOIpnaEU2s7Z1uLe+H+cgcWFJ5dU4E20lHAod4hzuDlLfhrj41mOGloON16uDRAF7DS0N9qNxMd
krHL5QauzeA8+xsQQiFElm0CSFPipLkhgbvyoxZOQqZibdp31IN9Hn6T1+/g3LaB+vT9OFb7yJ92
teqfpmGMZ7rycLwQraZ+raPBzppdXZ8Ilw9A1L5kPRiJl4d3KVyNBwKvyudR2V11CvH+BK18GOX9
8Dww1KJbv0+YL1aW+lI7xtlxsuyegycsT0BbFnGeQpwNzqzwjwLDRMxxVowrZ+CFmDJLH3kzuUUu
BIxZS9n8CYMmvO8z1j94DewoqsFak/1dmBRTczMc3BmaDWF9isoSoFhY/0GdcE1YdaGq75pljz5Q
4IzCbPIEJmcKpf+2grc0CWH2POb3AeT04jSi1rYFOWc79QWcqwtrP5Qy20W0mY5WSvi2mZtqAxW7
6LasuHfv5V63vbxoFpKKWSzJAJT3umEeTn+hAhDX/DJV8L8939kuN7A0iUZaHwRcX+sMMW/L0v9h
gSh29FlF/+C9oNg6c7UG/13Ybs1qSQ2QZR7hBeKEkuuWCPEb0mplnHP127GtYdOG9PVyh5ZWi5Hp
M5IF3KqaKQnA3NikfbCH3Ogar3FpOpz/TcAeTIuhM5Y1pxa+ZPyRwda0m/Xu8i9f+riRIHxeRsqd
8XHC+61bPMN9ay+v4s5RyNT+7y+nk5grD05IyWiTJ8B38YYFXuxVP9ysdQh7TgM9IGu6rd38jkqe
v7kT6Vg85WN4XbIxKx1M0161E9aPJ4I/dc4A+SqHRwsPlrFMq/8ud2RhkTrn/3/YX+3Mdbw8GmnC
8nf4Wnbf6yaLBT91/XX3erMq0UZu4bQ26U465T7c3FzPh3QDIQ5Y0kGxn6Cyc3CtCBQ97qKAuZOA
ta2cFhfiwqwLhA3TDEAd8Pld1CCoewQy+cflYVv69Pn/H4ZN43FR9rlLoB2c38/99JxBbey6TxvR
7HTA8RVVOydwIkxAmTz6eq3evfSrjVh20xx2SjCuTvwqxQVYATcKefl+e/mHLwSzYwQz74rOdnEs
Smw5tl+6xuewvp4odHl993hdE0ZIk6l3uq4Azlir+k3O1rGxnKPMnZXPL+wMZjmA1sikZePnJ2eA
5+vwndf3RTluhFijOS41cD7AfFg2aQHfQmciOklZu4XaQIzaA8R04ekK2OXlIVoI6L+b/ocmMuYX
nj3gaCWjl4wxWIpacdsBQk1uFQ9W8vZSP87//9iIdBlr8lKeIl7U91TnoF1UM2y4U/3kcBRqLvfl
PCz/vvaCnm80E4BrZoWzTryBqO1UQ1t4ZDUgP7b9XRAPVfPpvfHVSr5das2Iaa8J4LTgV+JU2PYG
/poTwDMM78rwQ3fn/eyGJzquJMWlSTJivPbJCDNr1D4aG6KFoLJNwfish+ohgn+m1XprBmGfi7dT
15R5zMqS4TqBDXYYIO+3zSwoxfdtXe+g0Txtm5BIGEjV7q3sVL4RwJM/DKKuf1e9z1eecpZG1cgK
ZQFJeOVaOAXlzh7qJnFzXpB5vtGNfdPMt7MaVvLPUktGcggdZ2zyHIrHQO4AoEpi2OGOtvuYTsBS
zjwep2olxv5K+X6yMM0yBM5wEexaMaz0qb1lxy6mm30X3xTb9Bt8F+XWfZqTILEO9e4lT45+EZdv
egWAuJBl/9GFTFVbjmD8ndKCaUQ2NPB0paHNXPpr4ssL24QpBjkzym03gK53WTDURP5Qa42zsJA3
TCHIMAc1CGIqzUnX31Rk3bt9Fw/l93GSb5czxlIDRsYYWBX1MmfDaWqH4FCN1vgqWSR2djnkR9YM
V4lLwB3ayBXVqBguQNI+ZfzNGb7rID/4tROr9jqbIpcYGWKqeJn7fRsl2ZjWJ+mHB9RHtrC2hjWO
JvB3ar2VXL4QNsQ4FEig/WfQDNwk8FkBJJfIt2Iu/9CUvFqdSiwFoDOB8NLKyXlphox8wHBV76su
dUFRghILTswhvXFmb+e0xXUHKFP4AaqQMk3BXjjh5uveVagdbJrWr1d2ic+DwzF1HUB2hiMq7sEn
b3RfvaB6mrmzkio/3xUcU86hkMzt+qkjJ79W8xavPJA+D0sSDxN8HRuPl7u2ClZ9ec/z+28Oc0yE
Tjvy0J65TJPI+QWqyI66/Ws6lce8eq/SABJO0SHi6V3lskdP9juv0FfhaRxT6wGiAajwBLo9paze
p2xoYhYMjyjA/PL7YOWO/3mWdEzRB8J1w1rdEsRndUPCbNv0JIlssrLElj5vhP8Mx/oIC2E+QaIw
Fs69gOGbYmulw6WvG7EvIIY0WE7nJiLMv2bZ4G/YUH91x2xtp4wWpt4Ied/yeq8IQ0ClAF9XwXta
/ISPWwzpb7BJWoAO7S1UpbaXU/LSqjYCvtXgqSHPu8kQuF3cB+lGQXKvLvkfyMUdLL7KwVlqyNj/
leZ1352dpmDX8MigueTaBXitOn2WiuzO0iYrKWwhBZice5JBN3vUYEPJoj0UNgAGTna8arBM0r2s
wJSAFXp9mvn3NHNv6vJuknCAmJ50y1cy2OcJ3zHp9vkwF5kDjwLUHZxt21ebDhLgthIxlyDaFyTu
eLgyUgvqHY7JsJ+w3ZPaVuRk5eyLdjm77ST/r/flTmXqKCTU5QW/iabhyJhzuDyGn+8wjiklyeBZ
MVowM0vgSPStJX52ZGEOfV2320Pyc20RLJRGHVOycaYl8ydZOknaTw/SHeE+qajaaocUGz4x+prB
mT52Ol/8zFiu89jFfa+DRJok9tpWt7DkQyNT5BCipn7hOsCkym1VNWTvDukrzGFu+rR5ojkfr1yX
RsbAE2/khl7XnHjRNlvOdPYaprN7L/uO3dTChm5D6euVCVxaoEbGmHVazXCOgTAYdIX3Lef5Npwo
3YgIUDFcPK0NofCequrVc+nCk7gTGrkDL3ke7ifYehlctCBsOOyGL9kOdMRtpeLsd8hicd886nu+
AxV85RK4sE5Njn+WZn6uwWlIdBvMUCij1PlKgzKE4a6CfkGWemvArKW1+g/hn/cl9yasEwtefEmm
7Pyo3IE/TYHrPYSFal9cLf07EeAJPIaKZfAKDDH5CiVL/jhoUq8ccD7f2CIzZOrSY4LYEUlK2FVt
phzYiMqBBdDswMvmcvAvNWFEhJ01kgb27CYj6tDf8p7gFuNTdXLyUv13XRNGLFhlDw9Y6GMk3pj+
hoL7rS8kvBl7sr/8/c+DOgqN5Q+9zIw02dyd0sDfcPsNYJXYsQAVyH8Cqb0yTp8vvshc8Iw0KWTV
8YDJPScO23tnlPClhxby+1WdMBe3qmTrC0VI0nfecxGq3xMLfgKtup+76AnqECsraqEb5sIGoGGw
CFEF3Dcf6sI5TDYMgId2BzHd3XUdOc/Sh6cu0TrUEQVImHXb7Eff2gWgaTT9UwNIWmddOVrn7n1o
pOZ8yG0owcJQ4in0XywhQYnmMOOAF1W/BohdWFf/KFxFXMo6xWuabf2gEFTIxYvtvTfQ8JZ8Xknd
S20YB2NiQR66rtFGWb1V8rYd/gtmK47Y7wgCr5cn5PPTV2SCKqOiDu1wFl6iPPrSuOxQeuUKaWHp
1xuRnXWMM4dTnQw1TkL9bzEBIETFNuzUBkXTlTFa6oAR345FOgKpyxxFL9rtAb/1trAnW9WdX+qE
sZUBBwj2fzcR0GGDlu7SBhVwlUbwIEzn8aFLJ/7Hz7v6ENTYsAs8rB6nqfJv+Tjo18mqIjjigc9K
cfONA+i5b2tL+cdSq+zHiEPVbq4t+6ZA/eapY/CYlr2wjiGHylHc1SWEJAcF45DAz2GWUIaHcub2
3obSwZZ61Nr1rk23DreDx7FNnV0TyuIoArbr/frXlEd67/MwewQBVuNdIKIAleC/xQFG5dU7uMrk
UDi92sie2008S52ePDVmbyTsoPsrI3s7DHzeA6mYboOATFt7hl1llEr6XENi+M0hFGxLF3gqOY7u
hvWFPNgkLHYBs8MbwUO8MTtzJ1C2sK0dzOn6O4sI9y4FEmglmyxsTybs1MnbUAQBcIGj9zqf7d7I
Q1Sw63K6CTnN8A4fNiPKF7YFB2VuiWEHu8E5ngviJ7Sn48+rItBEm4pRll0qa3ZqUnayxgA2eGtq
k0vjYyRCv5uqngnAclPlQQfbO9gd31hDtr38yxdig56b/ZBnG1ibRTRFSTitnVObuu4Gi8qP+yps
YoqXjn2V92ukz4UwN4GmnUutPHU4OzE7emgD8khWM/nSp41DDhEoOmfgqp4G6OFBVKne1MrLVlbR
wp0tokYWDGGymvEMgnUiH7esqPrbJpu8TVRG+6Czb+ae31M2/CnsXG5tJMyV0Pj8USKiRlqcSR+C
ptTB4WW2goMa7PbZhV/nkxgydeICucZyGmfbqGm4aXW0xidcWnFmugSRoJpzoEEH7Tx37vAetumJ
Aw5yecUtfN6E6eoiqkNQFv1k7PPXnqlnmC7+9tQaw+Dzq1Jk4nNVWuayHHpshoGjXsKcgocFp4YH
t4WYp3QziEXkNSRjiLsGnP+L9//33TAysbmkJWWYRuhRqcIBWqd5tVWq8faNBwKkGoEB7kDGO0Qj
58dyiPiGny+9YO7K7yRn7rMDLeBNauE9juoUIup2UD/AyzY4ooxRPPQalG9cTfS9XyIT98OkN1aR
zg+NRcVNC/LxZg5ycQx1lT1HVUuOaTA1DyAhh7ceLlLASPhhbMG1/i6qbPCspS5vlVbtfhbDuA9Z
GH2BPUS1GbpI7Ti45geWtX5cV5MPxYW633Qjp5uWwRN9kynmARqFC2EQhh2Shu29QDtt3HYMLxYW
DYOtJ4m/9d2R7b1+HE6FVaXxBBOEWHlVfxNl3rCJcsAD01HWXwAIb9/S0Q6OTU3yrYJ50R4+jnrr
RF67r6FHs50HmKxAaW5aiaqlaDYlXLqgnWuQUBzg9NPXHu3AYwAQx6FT8ZhO91WZfrUa92aIUrzF
yO7r5WW/kGhNWZYgEKjGQZ0YaqreIzDk92NX8ngI6LAVBJdobq8VqxZKnJGJEBUwy9JFPtFEa7nt
rYMXNGedpI1quz2DbXQEVwQnDx55pbZ9V67ozpw3pM+iwEjB7RRF1oRzQtKV07AJZ6k2fhE9dnbz
opxuje+01IqRiq1ZCQhRSHLSDdkx8ZOol3mq4qhsV5L9wk5ioj91V08u9QQ55TDDvu0jVty5uWWt
bLdLP9/IrSzsKk6asTlNBN4BLL3ppvC34+sfduU/X15oC/nV1GPBK0kA19uGnET2I8ynOGohKg7Y
w3VfP6fdD+eFsNXV4Iwg+TVs/ENhBRzBMncMVi6vS7/9HDwfvt51QefgMdBOxNwGW0KK4jnsx3Qr
IRS8Ui1e2FRNwHxh91HXNygjglZDtw1ciPLYx9NI0gVWMW4a/qXE+yghNt6fvDJawRQvdez8/w8d
Kx2dwzugJlARlc4t9dIWntN82kaZY185ducF/aEJMLK7KoRHeDI4+X0ajg/hlO+0zg6XJ34hf5mS
wxFcPbK2cOqTXdal3jIr5NuBCBiPh7V+tM/CbrjejGtSTAuBYkIVYeSuuKAZ3GrL9ouGybfv6BuI
LG57byUUFwLdBCxGMDPXYvJsSHVJwJuyV5+DCXl5sBaeFyMTqYgTTtt3OLElsDB/hmHfq9Pr3URt
64h9vXh2mYLPUCP6PVdq2EfMdR7dOQhxlmPtlUvOyJTuOAdDoWGjrv3nUf7gzX+6/HW5e0trwTiY
TkTSOgzPj6d2HR6qKPe3kQt2rtfDgojSnL1aKY1WHoWXGjNSJvSScuSAHBl/8HbF9EbZi65gHOa9
rnsjL7Rhoth13rkpZZWd9GNG4gqg+U1R+i+t3d1WVSl2TPKfl4duIRGYOHbhENtteQD2RtNtfP6e
Btamr9dEYJf6cf7/hxwAyx8alT4I6pMqxDOXZ4Ss4/WbQWXjnWyzZptn/fByuSsLJ20Tlj5kEYFr
e+ugfHMnq8ec2jdlsOtBu+d4wFGrEMGlThm5c4KnkkU1dxKVPkTjvGX1A9zLYlWV8cBXnhuXpsVI
nrnH4Z7E4cfjhdCgzNuheA5EWG+telhDuC3kG9c4H410sH2IjTiJDaW3B5q50Q40gjV+4NIgGdEO
VpCjauqQRKO0WIgI4qpJk3b7IYOMDn+6PONLSdmMew4pubHELhb6XdKX9U2QwTiIlfJmdP3fV7Vh
wq+DEJrRdTfaid92rxFw9ZYz7XMR3PaOvZKdF2bCBGA7OBZXdHRQDrWt5mYIi/ouK/rqeF0HjOWa
lVQx2Sg7cWCFrO1fXaVBBy3jeVrDDyws1r8YvA9RPqOeauWTPSdFzw4I6tgZ7Di0rJUT8MIsm+or
oaRR2mu/OM0QphRlvrNxAptdEVdr9aKlFozFOowl5P+lV5zCsxKmUwL9qOOqHP4fSrRIeJ9cRkzk
NaOVBY+xFGamuEYSW8RB2G3C4E9arVFHlybB2JaG0fILzfR08rjPd47DnkA1cWJ/WnsUX0ivJvRa
qhEmM6z0UbQPnkRa39iBpfFMkJ1cz/tVe+wWhfWVQ/FCZ0xdFm0FmRWwXJxq7aOWY1svDKj1RvL9
5Zj43C+NwpT9fzemau4hRi9If/IO6YEd9UuT9A/jnX0EkmMTbNRm3jj76Zbu+RF62g/kWB+GI93R
3eX2l/p3XogfIqaaIiJ0gGK2JN+h7liQ71qtHLuXnhNMSLageGInnevByjTb8AFVnSDEUtY62Ldk
ziARC9gSwCRbWQ+30CVYwawsJLG/inQfutQpCCORUEJahPFbkZE3LVGTv264jK2qbPOeVhzSka2G
2sSExynyVgZrh5SlyTCiv3Q7QaDKW5+0traVm4cxfEa+NEG6MiNLI2PsUngKGNVIwX2clXR2BI7S
sR/gTnnd2BhxD7LjWDoVXHF4Pu26cXqAU0cbKyglXf7+Qm40gdTCmlH5tKb51MPb1RngFRg+dK7Y
SZCELrfwVy/qk+RoAqYnTZUK7TJMUipeFXPTGDPu39kyc/+LLFK+zSRqH6BVFm2mIZK7obCAFotk
tBm5oxMyo7AvvWZ4JEEZ2DGKLPPR4oQ+ed6sVdxb9Zvloohw+ecuDYiROiBgnPlR584JEf22kN6+
sv6DWuixLPLrsoOJwZYqzBxq1yRRM882k9YQj1fuO5nnKxs4R8KHWJVqgjpjFQbJNAT1vvS74mjT
usCa181KBv+bbj6b1HM0fGijsCvLlRUjp/bdfZf382uZjMWubOLhXf/oHpLom1fF5CrAavQPFtsv
rUz6zEmyrmJ7UJpfc9WFMcqrf5rZ+nXdxBt5IhMupIozyHlB0mjrd/kN6oJHhlfa2XdX7pYLqYgY
qcLOcCYHhYokTgacmq13vmL7opEr8760dI1c4YPgZwWyIwnzYEAtwQyKWz/t97MPsE9uE3sF2/t5
xgtNBHbTh/M8YXtNJg/QdKmKZ6DTVvrw+RCFJgS7g2OvPcw2hgjiMKGCaAvJtmBjr6S7z+8toYm5
zpTorBpC8QnswGJYqm7s4r0rxCYfvofOmu3i5/OAMvn/xoZHBotCXZsmwoE1AP8NTPmGWA/d9Pvy
Sl0ao/P/P8Te5ADsKIeZJk49vcJQ9z8HRsdxJtOV4F4aJCO2xxa1ltJru5NH3Pu0tA5dQ7/KfjiW
AnLyWXOdOiIc2P+3H2XZZFEdFXbSFv2+9oN8gxLkl66zVsZpqR9GROPIPDZWlgWJ3dubun2lQIm5
ERCMULIpVLfy8LXUihHUDVMzabQDND0Hvyvoo50Q/kvdRi+5TkGVq4s15sbSvBvx3baur8Gd95Ks
pXls2/zNd5qD1leWqkITV62yvG9c3MZO1gDxshhmLOW4s/Su2dMw9nGrWZmY80L6d/MITZB15xAy
txp+Yx5P2nFLy+ui2wRWp1r11ggz25NX/pH5+0gfw/61ju1xrRy09MONyO4dSrxKNeDiWz6NvUB9
64ZyZR39vSx+NipGWPu0G2A2SQGfdzhU0CBeNP0MqF9/LbjyT43GYxvYwpM3b+bwd9YT+SufK9jA
ie7Wc8WwL4qQiK1Q4YsIHfndZwJYUmuENW7sDyndDrqwtkAcVifBRbe/nIsWcp0JeSE9nRgfIX3Q
Vs2+ratNrr6OnXPjVU/XNXAOuw/JDswSIVWpu5Ni0T2kzkCXKIsYsn7J7KzJqy0Elml31M9t4/eQ
7Du1okmGYYA4OL2zxu6qJ5rQBL2Udu4w2LHYcF8g1daefPVrqEmYAMnd7Wnh1YfLQ7XQDbPEMECg
Ly8JRz61QhTBO0x/EREnrv08X6m6fv5KQM1HWL8N55KPo0p0ih3HeWe2tcGfPvsG6x8Y2Ef/x9l1
LFmqK8EvIgKQAbbAMZz2ZuyG6B4jQAgjvL7+Zc9qLq9pImZ5+07AQaZUysrKjD/+lK33rPZCmwaQ
rpnr7jI61D40/vQ1HZbHPoBM1gSRWwvV3tywPW/Q97c1XwuFkEzwwdiuvghKyF0/WiUKymXzT4kl
dDD+u4JHnrnBYtnDxetYWMC4ycnvipnH2tlrJ3r/COJkddApDf1lmabtJeNNdmoNcZ8cSBqfcSyZ
aHFnGSoyj98+npr3Vxlamv/7OTX8lBw66B77r7j3sv6mW4IjGhB+fvz49wMKOjv/+/jOgtm23bHh
IqGs+QxhsSY2jWvdLm0vzhzd+zv3vI3PWG+W2R4Vy0uuL1VfDKdFkzoW1Mrjwau9nX2/wYzg67Jc
xnFkDwUMzmhJf2RNGk0ttLnGCk0iaPlLmyG0TTOHsldZ2Cq3PxRjviezuLEm1sA2g5fTaAsNYcWC
PCwwBGjmujkP0BQCgr58pxDR3jkCNiApvga4W1NRfxiaERj9UoRDyjxkifPPt24VyydH+FOw82ys
C9QNf/Sk+vzxQnm/ss7X4iJOm0O434Zcv9+b6RauRtl9XxsvguLscg06SnuqeKN/k57q59Sjwc6k
bkSmNRo+tmIYuh4S/rk1NHGtJADMit63VY0aYQ7ntFzGENXZgd22VukqdhTBWDqdY8MwoLKWABr7
NI+VnkRMJAHZ9+OR3PqkVfiYhlbm4CsPF9AwEw1J4gi9m33YpOVjyuzXmQWPxh/+CdDia6h8UUig
nAI2hlDwepkz66aGMxw6IfZq4RuxfK1aXvRT4UMUV18GOz/Xgbk3KEV/PE4bk7GGyK1l9KgORng7
j9WD65VwoSqqR5b/G1WRr2Hxpiz9spL46Z3z0PIvgfNNlc8f//SNqLoGxEllQNReeqwjXrK72UOb
SeNY6ge0ffszNHqcnRRkI+r88W74K1uDCM9Iqg7WQMXo10exFPLHUrHSjgJofR544c9Xxumnnbdt
Tcjb3/96G1lEmuWt7SV9YR974xyBdpxQTt+5TmzQKvga9IY1H/VlB9usokUgFZKaE7iOfaQMasPw
/83vcBdgl6Gm/nkax/mqswKNFhg3O7b+7MUfz93WmK5iwGI7E1UuzGv4YlcnOpn6YPN5+pQXQ3Et
dEovtrVMe8H87an/fwvhf8birzGFb5GDbqGGJXPQ3hZFFRfaPUDEJCKqRRdgnQi0QFk15Hlqci80
8UNXOvGi9hRvt+Z0lV4ERrgVcEpYAvnUPYLxw07QYZCRW2TOzpVi6xWrFCPvJ1yrjF1eFIckS62h
vAc8Fk7XAViLH8/ZxivWsLonoHnhmEnBFS8dQ4e3xakGjTr0PbVXlt06dte4OvX70RNj4SVEzz9R
OmFQiZhupcpfh7J6sWdzlHJ8Hk3ws7DotHNWbL71bZX+tT6gnCtwf5fVJa+KV+Dut1PD7tyhCNFT
rGKsh291kMbuwk9emu2cuRvRa42Yj4ZBgNSrCqwJBuWNrAz7NADUXDdeOJN5zxBh6zWrcEJtu8pz
RC/o1S/nnAyvc9t/Doh6ovrfWsCAFvx39OysUJDj9OpLN3u3MC747ThpFvdwHIDsvfQi1NiWneC4
cRD+H2g+AA+ArEh1mR3lJGPa6gspabUTlLaevsoZ5jY18MC06su0SHM7+9D8rEnWfPp4+2w9fRUE
RCugxbSMkC4LgrtmQaNL295//OitSV5t/ibLYMrSeDArtCDqUUyGwZMgBRTPm5fU39O1ff8tsHz+
7zznXcG9XE8wfmkdtK7ZQkbCkmM8zoEbZs7ubnx/oNgaLh9QRJss361AJ+15CykX6T3g3uzHzoTb
pW3nbbhIMh+CephPQoKZgPb/Om5m3sZsRPPKMjMTjUEx7FRDtz58FR5AxOdytGDoUqb8SAASZPac
1NYdjJZ2ItD7oZWt0fXRmcppXuDWEzi/yvQhqD87dCc3fT8RZmvRElenqpi8rrqUsk3R3DCkhxHn
4ZUcZuu0eKXpw9aag8T49fjy8XLc+pq3if0rnI4pRbO3TMtLNgFR9Gtfhh5jB7gNx//2glX2UOmx
7gylwAaohofPaP/UxCHRUu6BrltfsI4EfRe4CmjkpS9HEXtIvyNNZhKyLNhZU1tvWEUD2+36wamR
d/eB/iw88iJU8aDSdO8LtjbRKiTk+Zy5WVPA1S7T+b10fXkYqs7dWVTvp29sDarzKZWORWATTkHJ
DuvB+jx66kgN2u6Lmodz5++UbTa23hpVzyBQooNBq4vL1J01+9215j5Sm0m9iH62duLn+9dutsbY
DR+LPC89eclsm12ngPEhQwxC1RfbHgwYBH73G9Y5ZdTmxgyhHhZ/J2vb+ry3v/+1U/jY2dmk4QbI
yGPr3OV+Czr7g5F7zZsbq2ytWuK442yDHOYlvPmcWQ/BMMc45Y4f78KNJbYWXrBY5w2TX7Oksp3+
IFI+nbqpK3aW2NbQrPY4suUhGwgywbLy4aRwl4INYfkNrK4eP/75W2Oz2uP24jZq7j0vyVuI0/JL
UP+u9vDErf2x2t1j7/rY3kJdhGmdJ8KC9O0sng+6LcobrgkJYWo4fvr4QzY8+uDo/t9VJH1aVdpv
YQmBOw4J3Zo1LOq8SZx83ur26HreqKNyVA3KXWyG2lcNymMeCZxrv2Q2yYOF7tvzzIeG7twVNgZg
XR7gkBjrMQJBksLB/djyrDvbbVGcIO49RCQl8zFTek/aZetlq/NmdvIlz/o2v0zQAha9CuF7G7Je
hBSJkFXsoWQb632tPqFgHsM7y28vRFga7dzQ8OyEuxOCNlbjWnNiGJYxcDiY4FlensRQxr5157Zy
B3Lb2Eze28j9FWdE73qjpzMwgv3ypwvdlpBn6udieedi11pvgz7DvFUwG4FyUwesiaQZvfQs/cqJ
s6kkwBKbgN2l9eCcpOehWge+czBbyNpYe67sAs33lgfCX5hDAguKRsqZb6D2wHcuWlsj+/b3v76d
E4bbPe4giYJdUu/9QndXVMNa+OPNt7UoVmsPfVAF2lG9IFlGeUCHSiJJ8Y9LYhUBoXhboMql/UTY
PCm1g86W+aYlzk743kgM1yZflZ+RqmK1n7he9wBlBidCx8m5bvsvpjU3iwUTaT2brx8P09bLVgGx
NFy0rfSDxO+mNggr3N6vnWKqYWBTWzF4GW4aklaOl3qqsp1Fv1GqYHw1gBzplE0gQAkxwp+BIyO6
jOiRbeJcyAMM0+ABlB/KMY+pZb8So/8ts1t7jnGZVmJUAVBn9C3fMV7qewJ7gNAv6r1ItBXwVjex
uelca26pl8AqM1ZFGanhG8ysw4I9G7nX3LURM9ZVcIcbdFfNJZZfSeZwpuxKVvphbIZoarKdQ/7P
EfX/yBxbqz6kvmGAzl2gncRyrhcLnc2eU1iRgSdEmLV+9mtAR+zRpzNkP3pwaBXaG49D2VjIBh3x
LFAiwe0Cg5G4WScOHU27O2MRJ+otmuE/HXm0rZEAtsUCUJ4kjx10QL4WQ5U+9qnjvfkJWQnNsuZW
4nZ7sIPOiUsuNFaqbaN5Rajj0k0weyyq/JAOqfzS9/4boS4Izl3b2sALW/E8y3E49GXuQQIryKGO
Ydo+rG3Yjb9xyroceqQql/YXFP5NFtrDBC5DobI6oqMIHsuOLLe8K4vTKJV3s5gWVUhtu89WCfeP
xVYCkuHKyNjJfB5CNJrSiHZgPuhqsuLJtO0Z49dEFXR8x2OuG05CpYb8fvGGqg2Jv0zx2LeofzCV
Td97J8AlVsHH4FjPgeNGTlma68WDAFHuj/PtpEd5zGZb72z+rQRlzUWAXgvE1yzlJVntwEQXZCwe
92yc76CdkiZ80u5VM1Rg5udLdueNMzRKu3aqhlB1fvo517jrhaPv77FSNmL2WovCZuj6LyCMCj0h
IDxFQyIGMZidzGfjuFkrThSQHwyEnVuJzlkijY5nETwEebAT1LZ++yrXyykt7Yy7KdqF3EeF4gez
y9PHMXrjl69VJYgKSEAW30eXRAKfmKhTNQQHxp1x2Qgna1GJvoQogKF2Cqzdjlz9Esg+lu6tWzx/
/Ou3nr9KcZxBkRbui2lCB+vEOqjg0/u6nA6D7ewM/dYb3v7+VyIx0sz4mi5pUo+9BOE+hVyQMbfw
t3k1Jvvxb5+xylZmTEAmWGElKQyTaoXNMj413acKRr8fv+BPoeedkLuWNuAVLGuXwaSJncIqzJoI
uXbzTESu1xQdLMYXO4ZZTvFjUJM5VqXKDguok0mbWe2DGSd2yOGYdvIs2uwcmFvjujqmpXIqt3Lx
yWrMIzT0x1n/2uZ1aBU7Y7qB77O1+VXbgaDvDoOFmQM+2lOQFIqsuwmCKskm3oWdT2+WubJhmSea
0DXt3jXo7UB+b6xXaU9eT5TnVWMlvtJfM9d7hXtVC1dQhX6Kqo+t1FrCaZqbOGh2K99b23gVIebW
Yhp7IE3S/rUMcNdDL5DZGcmNqfo/YQTTiGDpagwkH6dHTlv4chS5l4egNrkxVFn3pEG3XvSWR/61
18DxcCZGSJos+lXzX2nqhq5zX097FfWNQVrbCdZoMrLqGdFotIwdidofn9qipnf2MO/BI++nvHSt
gpESR0/DhH3mBiODbYD3ySbsZXiLFrV773jUCWXQ7NwV3h8vylaTbtA4hwYqJ036ukfm0mKxGRpV
uV+ENB3/Daam6+nvAj6mDmdpUkqcEoWSEUSOLl1Qvnwcm97fLnTtJYnqq6VTvxQX4urHXPllNLrk
wV70ve0WL8iA7gWZXuC+tNeBuDFH62XgQWulmSf4s0tZ1CGqWM9KjjezKa6cMXusgAv19R4T+f2k
na5VMypr7ls0/1qJM11J+SvXLOIkh8UClPD7Mf54BDfuPJSuzg+4+NLhTQfoYlfKP2eQyL6F2pF1
NSjRxDaDSHAQSBMRy1tiL0ubL2UdwJiQ+frw8S94P0GhaxPKui0Yz8FhuNSKvoqyhxVNUO2scvL+
tqVrBY25JmUzQPv7UmvlXgI//+1arDlWadNcJmBuMUoPJ1agvWJx0Xo+DuRlqa32AIcDUNKm5s6y
vcghwSPsWqdIQ28V3ab8Me/0NVSBD7ULBwHdJICdKZjQBLJG0JSRfvGVmRGqQ94MCJhet0X+S/E5
XpzqtIyEHQJjm9CHzUv08RhuLZUVNJnDB54BX0kTRWd+YROpH6xxas+ipuI8DXADKduR7KQ1Wy9b
nVHNIlDgmlqsS2BBsSWH5sGSi7z4lq+v6KKGJwEf2fPHX7a1OlZxitQ+NcbFlzUBgHXpXC1cPX78
6I21sRagoLnMfJt5aeKR4nvB0x8TKW5nmLT/2+NXJ1JFq9rzNIqARfe1VA56rbvrcvaePn76xiSs
3RMR76rCFyJIFNQlzsovYl7wW16UT12gh7DizqePX7QR8dZkZ+nkJpfU85NUX3eNCEnVxhmy5cCe
I3ilx7r5tx5V+mcP/3WEz15T86XCkeTWS/k8M8uPBdHqS2qktbN0N069NccZwF7AF8ogs4lt4lrL
aYJ+G8rRD6zb003eWlXkv4mIJ2deg8mHjEfw7y0blsiDdn6ka3SJ/duMrDY7Kk+MVQ3OoF4XtxnR
P2TZ3zmK3MDf6OSm0xdJ9oS5tsZrtdVNxXqGWiMuj+UUQZw8lNHitFE97dnMbY3WanuXdIQ7ot0g
QVCu/pRNxnwRrITMdOHlwU6SsBFC1iRnCA7bUwCv+MSk7sku2FE4wbePp2JjfNbc5gny0iXaJtJk
1md4MYZD852oL0h1d+L6xvCs+csTaryGObhBevNTYENXrP2ZO68f//aNCLImLOdTpVkNhcKkJFk0
EHTPTz9Y9UtIFVJ3J3hsjc/bd/21pdGRNxcyQAz0/aes/jr3w7HiTyQtDx9/w9bUvv39r+cvhuek
cTucDnZ1u6jsCroiO6Fia+hX+7hIid+0Dh6dwuAKBmZRCeP0PF92Znbrl683MRzJ0L2InVUNbsKG
8ZAXewSOrYldbdoSkBkj6IRIMruHauUQiqkAW3MOaVMDSN8rFW+9ZrV1xdDk0uoFcCv3txiHkJav
muFFQQecfE+OdWMW1mxjapu3lBvDpIwb2RVw0jcPZxw/H6+frcevzujeh/WcyymQhEE/Abn4zFpc
vfQy//i357+N3V/rc2gc6OMabiXBGNwyCy01pVQgyOpsZxltbLA11TjwjcP9oU4xCb8879FlS1iI
O3feacfbGp+3v//1+2exLD0vAnFJJ1nEow/6yWw3AHMcSnYQ/Y2N8H/0YgbtntoH/DlIppM8JWlU
eeUeKcB920//D6jQPwjzX1+A9LEYjZnhxFAuNqxAU+qHlTMsQzgw0Z790SwRBKSL63SB3IsKtLrJ
PcHOjsq6T9KeWGTxob3Udjncw+4TIqkQ+A9nLsao430Fp6L8telTeYRTdna1TL08fLx0tmZ2FSCa
OQ36sQfDq0uh1NKfsehvOwYnyIb+W4T7cyP8a2gCMfQ6b4AMV2WecEhkosaLFrb237rY6R9w7a/n
S88UPZlw7qJYC4axkzVxbzo7dGDCsDNIG+tzzTDO7LpCoxfzknZZREQMLIN8F7Ylbs33qlpbr1iF
CCgas7xzZuS/IGScZtG8zT4np9HetYzaesUqSpReqrocMr6JF/gH7aShOw9nB6oeH6+kjR22Jg4H
QQujMBkAo+/7r/nYx71a9hyot5799kl/zTHk9LVnlUGQkLq6V4Ih//zH3HPNEu5rYVeDhdA2VEH+
MA2y/lwOnN9ot7EfPWN7OxjBH07DOyFizREmAHPBAcnURfuyge5O73tdNDYV+8nzlke50v6xtVNx
qkTJ3KgIoOkI6UUsuMzJ/ZvcsqyT7CBvTWtSn4lF6Vk3RH9husBB1VS6vPItr0RZdBkh4dyW32XJ
y+u+A+v5tvSl84VO2RTK0oIoTF/5x2B2SNKSYokJipxHD//ukFd1963puvEJdqmZCetsQdGr5poh
rbXQnJF35I7yvnvFZoNxR6ltnXhLUcRzRmBcX09axUxbc1zCkO57MyqiACeO9b03DMFxrK9rqR33
oiGrLU9ozy2hnQTV6wJkobBfZvckeW5BZ6mGeWoOV+XPPUJiVFfjeDUSbAX86/RqqFR110iTn4Yu
rYpwClCaLfhEH3UAOfXCVdbzQuYlMrkWCRFmiKngy3VtKXDnaT9c2ZV2dw7fP4fgexO7CqGGU5E2
IhOXhgj+yw8m+1oHvsvRzQGE06RgSnC25HFL0R0e2F4Q5QzeElZeoY6hKINNg8zLIiRmGR6DrBuT
EdnmThHj/fSJBKv0iVWl5QyODC42lFZm7oWdrCOX/86nIIR18vHjvb8VWla5YOeXSqRsLi60d8eH
bvS+2Sh2J7ImdOcNG+fU2ueSW45CXb0uL4vO4zT4agfqPGQFHKv2oPeNagxZ88gVTSe/8ovyUg3A
bCJHO+XJUV56XylTxL5DSj9yZbFcDPHyVzQIDXfazv2d6+P7Q0jW7HIKhQikC05/ZeQ4R3ChrZJ6
8cY4bQe2Q1rdWgurA8AIgIKBnu0r9K2g/uuAIo/iRV94n5bG/BZ+//Avq4GsWeOSoNzPA+gwY4yf
uZ1+ooUnQkH3+qa2hmp1GphSW5WtSnKB+NsZjs51ZPXpDeSKnv/t97+dQn+dNpVlhmkuDczrUlcg
pHWPxikS1FP3/Ki2JoKsXgDGew54E2qkDNFSvPY0jzzU3WYJbqClDv/2Gau4NDqW3RIoXV3BvyDq
0YmwAPSeC3fnTvD+mUyC1Z7Pcu0xU8FKdyhTHQpHnuBD+/jxT9/Ip8mayM1av25FxvSVQCdXFre1
dg7K6UkfOr3MkQ/nPP1d89n/1WVgTMFERV2qacoeGRB1eEnJaTqmHUIQDaDUPNXUfkbZeGrD2cjq
u+cN8k4EaVlEC7foCbyS5sqdR+/3xz///WBF1uxwrXG020VFLtzg+Mt4R08lONSh3wbfl2DcU/Pc
2AdrenhAUNNgPhTnTYsWfj2j94UnYNPGH3/F1uPfvu6vbVC2TWP5A9SZYQkWBuzsZlVo851YtLF6
1gxwX3LUJYKsupq69gU768Wy8PiPf/jW8K/2b9CXYipbZUOJ344n3YUBqMVj+gRYZWdo3kerydqK
shVlKYY39a9mCL71lXuq66GCSRNEhhXvo5J2Rxhl7onabk3EaiPnw8DdLIMDTl3/VrU8LsEJDeo7
UWLr2Fs78MEwUMEEkU0XMRMdkmI8BRX5bTxVobRd3fY2kDrRBHaITXm0MmtH2Gzro1aJyQINEE6M
QM0RbP3nMmuhg8RZPqqwysth5+65MU9rajSywRKFZ5DoYS8ZoSckWuruUI1LaGBtQHJASHwPQvI2
2GRkTZXOZI22TBD9LtxZGjRg29q6H7sgPfdwibuHJ0gN3Uovk8fZJ+3vcrIGO0ET8/zTNM1YhZBN
QP14dofmF5mW+WtWdX0HLYeaQudh6fOvy+BP399CGQzlfSnB/INSVNEKFcP8CgRzxuoRpuw2vYeI
sHdcatc9e23bwOxau9fC9PN9hS6Ye6jv5FellbmfGiLnYyeJuPeoL44Til7IUm3rq8fs+kWOcOXj
vf3G1SgXcY9qZnFA53X/OStV30BtixZl2OWyu4UyOeiqi6dOuaOXQ5Bl1pEyV8IOKi++4TrDD2gy
TI9pM841zLp4dcpd81bGk8udX8r5BIOR8teUgl3ejs5yb3d9cSkHEB9JWwaA41LrqloofXCsgTgg
x43qUheiO5q+nW4Lu3SLEMx9c4SgsTrypZd3FtwsDpOg6povQ/1t7q3mZCuV/XaXzr0mpf5cgOt3
6rIlcWV3My5SgJQ/2XFhmSZG/H5rLBcicgJHxab2b4XXXfO0qcLUNl/dmfEYOqpPdTPAfqWt8/Nk
z1AL9dl4cVxZH4FpAYfjtjkyUV+XClYmWqizk5lkAcG8ZEOiGISvB2N+wsjsJpvbT50u8yPhTIMH
NKgYROESihfgpHvafVK4WIfgjNqhljQ7qSy4B0tZoiAcfOVU/bAdVh2rrqE4Z1zouy35g1V6JHRg
9xMVovoM6bc8zGDwYUuviGgVLDFqbjkkVBe8Bt7VYQ3fq0g1yw9HNSfj6l+9YN9Akb73RLOEmPUE
jqbodxF54rrUjXlgD5E7Wi890HcUslsTp29Vm8ZwEhkHdmwWfXOUyNo7pgyNhdXYd2xMAeMucJWo
c3ZcoJOJO6a+tv0SOi3ysR2q+6pt0hi+SPjfhfsCh6Vr2PY8047Wj7B3e8ENsg2dtmyjkVXQL7Wh
WrpUxPtt6/KOcJGHxIVdRW5ruDRYjYUxzoOL8CiIg5kVpQsonHxEW2Y9DE+tgU1IvVQJciXrPJWj
B4u04Pe8wEKbivrRq6zvNXfnqGn6a87ES8DKx5k0UUf7T5kvPsuB/YTzSBlCS+faqbyfsy2KkNk6
iLK8x9NssIeXwT7xwTdh5adFxGh5ndaZiB0Usg9gZKJZjTs/5FJHPYUDKlN2AXfB9jarloRR+WhN
xXmW5Rec7kXkDPoo2uBGlebeXppvuJ/cdNSaw1qMl4pgkn0qr0kGBocvbfcQQEIoRv86icuK6Zhk
9BbJ1avP2OPM3edG0KRj3j2uyXVU2eQGbBqoWaEkG6JmmQxwkdZ9fedW7aPbmxsO1LRJQeBB0fGc
G/+GePNz25KrvgoOaa9v/GL55BawaLNRMwkVFRfKqwfRzWcrg2FhSo+lkT97GENGrKuPbtOiuaJD
gtbbv7vC+arnTmE4JIlw4cfyHeWN9mp9tj1oCnpsSkOhQEBsdTFGg+ve2SIAQ7cw1zoNhiMHESy2
BxJTjz9BmDUGVqDDCesJMc05gPhhDoWtfgKJuXZT+xZLtQqXScFqi9IvQqUxxHGPgRQtxLKbU6oF
fBbce3/RX9HXC1kGH94yXUNijwooDrr+YaH1T2h7vKAx7yQ1oJsuF3HJ5iP6tu2z0TwEun3F7eUA
06Qg7PsJIrSlOrhADu5BmUojyMA8VCLjcQWDvsgrlnPD6h8tKV9Njy6UqRmyCCKRL+BufSpIiT4V
DS2wxZlfCicFCKOE93Zwi6P35tfq2ylcHcVyFzhZ0iBS0KxgUdsa+I+lgCDSOr3Jm+BMgFgn86SW
G6+qyrB0+/u0We4sEoD8Z/PPjYUFpKpgum8XFi7ucm/ZwQ36izDqy6FK+6eeuN9la5GnDibZL6oi
mB+or4WdWwCmmtqrdsx+zHJ+TLl7KpAYNXA3TAadfh2wQMJ8aW9mBEicJPNvy0YHmnA/TY6jI+am
pyWA7+XkWQfN2VWT8keqZnV0RnBjHF5/yheQHWRr7LBvS3X0J+ebo62bIXeuahh4AmNxjhxmQNcu
lebg5IjbvfAOjYHP4jTou9YBB5opkYguQOdF3V2pFgsRoBaC74DTD75BvrG+Ddq5Hqn/0zjifjY0
QcB5lW2DNQbjEH/Qn4MBaAeFyTtNh1NGi08BbNJhC+ueKHzbwg4wAZOzHcmCJaTBNYnp5dzjdA4r
KJ2cPMjQhGRpMQELuXW77Apezhl6DMxLSqen1gb5BfysROvuPqhbN0zz7qs7tXD+cAOA0Yp/BQEt
QUoB1Gy0r6HvDPE7e7ABw8np2BflL9KBNc2bCcK0cCoOAcT9cjRBlZ1bN2idP0nfXPtWCumKBQmE
3VXxUPhPI8seoAv2oBl+m0ihOtjADf1NuTcq8pJc6bIJIjP3fQwa/Z3AakFNSBDwELJXNtI2NB1O
+MW3pgiDT0EaNg9T4VThOFRf3ZwWz9ZCVVRn0x10NsFkao6WOyY11tXsvpnILS0POyfHqm7gdjra
sohyt/JDZdIvvcbhCiBVYaWqT26gb8VU35TAMnNdP2ZNeXBG2KSOIGY2uTkXGfPOUqH1DlqSL17O
nj0I4ygFKYiOFjLqYRcOGzyRhn7jHByVPqqAXyZs4IjauYPmvfq252Ubd9qgjU/bU0ScDtowzVCj
3umCt5u+2f4EjTli8cDBZBFfZovCNgdm8WNgR6lXPyxILpqW/uTj/FhmlhuOk9VHEi0GmG79bFDZ
8TU2X5PVJCxHCitKHCSZ8QBa+urUMoeHtSGfm8x5rSm/arr6qRqxfKqMxDPAfFdy2NMGkClFrV0H
8H7NZ0YiAYPXSY0mTAVcE2yZhWVKf2Vdj6RxIDcCaikh1w1SHTmow9jUM9qseHmbt7jC5ACqDx1j
8IAa8tsqbX+4S5CDvu61oReo5hcYphOL2wkWUljjTf6UFvroTRxupn0XVlN+yzwPbZXDF5Lxry3a
mWO0K9+M/fSlGdynluPzbSt9dKjyo5FOn4CEfStIPkGavoxr9HTHk99hogoFSVkXrCO7DV7M3N1U
IHqiknddcLBsdI9kI+9ZlKJacORQ9xzDtGEVJACrqn2oUkdecVlhcfiqOwmrbe5cz+ETtEAQLnsp
MEctNMjDvuDWj4r4sHosWqVTNLNg3LMFiDWUhWkN1vLYl+BJ6wKyUXP6hhA5BsYsNrWjbshtE0Hh
xlORRor/xR88NDdDohj5ARCk+rQURj2UbFQ3LiX5I5B4cSNbUj9lLaywpMXyR+rARTXMIXSfRsry
cIGl0g7uS+O3X0ZXNNc2Kbo+JEhYoMBEhvuCBtNPLkXQxFntDm2UIRM7A8DUCQx2BEbMMSm/8uC6
PYWNnXp3BH68V6KEDFZinGViT6SzmiqqcXh+ztMsiFrjo7uqNNbohP3/yPuyJjl1dNu/0rHf6YME
EnDidD8w5JxZlTXafiHKZVvMAoRA8OvvSvc+d9vpoW6f83gjOnZ02a5UAuLTN6yhx54A+p1kZdy4
HFB1H0o7r0Qt+pR2i8H5CdOV2wXf9Jl1Q/BGY/0XZfw1TY4o6AbBdd4A+ghPKDzDnjIkm3LH5PI/
Gjw714ybJq91MReu2XkOidtyCntfJxr+r79vRPyixr3m3FBbtBPMaqdduiz2zi/ovIYfL5w4O128
UUb/4iZdA6zJgIJRmq7dD8GxMCh/3GhmB8neQsv9olV5zdAdUCZCDi8YYX8szmbsDrLAVK+t6sem
zuUaXfD/meKyc03TReiA8JZYsn3RZONLh+z3HmPjKunU8pZ64i+ex7UpfJn7U9A2ptm3Zf7FoM5t
TXNPef9GV+jr5/w4CXK8q8YTBldVQPMh2/dGVPc54HM1sjmaraG/52xqJNgrBSPh1VLk7LNvA9IP
6xKxDsoSoF/CrAfljv1G1C3Z2L3qQLTuxseA+P5toQfjg6Du69tgzDQJg1RkY9hlLlTtibxkoXPp
hdxnBRxZSx0XzljEkyjLW6Hpkng9xoXMdhwESWek62oGay3PwacDI97buWZyQvSZoJXBF7RCndY+
1rzXdRR0kKX2+bRdtBv7nhWDWl6fCouI/cK8fOMvpox1voxhBd7sZqbCrHQ9FEllIGldlcpAO4bL
22LMXFi9VmD95+N7GHXnG9dJ5bu0qOR6csA4RL/U3famb+J6amoIhDpyF8CxPbYt4oeOwLx9MFrc
ZKLqE7fzFXjHDg50k7YrHQA99ft39hcb/ppLkHu+U2VLI/ca0hpnin5xMjLLeW1qxXZLIayINJ36
V4D4j1fzn+KzBJ9rhlK7+ud/4edXCbvGHOreVz/+80HW+N9/XX7n//6b73/jn+vP8vRSf1bX/+i7
38Hn/rlu/DK8fPdD0gz5MJ/1536++6x0NXz9fHzDy7/8f/3Lv33++ikPc/v5H3+8oq85XD5N5LL5
48+/2n76xx8Xxux/fPvxf/7d5fv/449EzO1w/c8/v6jhH384/O8+TBW5b7ugqlJs7j/+Nn2+/A11
/87heOv5Lvh+DrEZXutG9kOGXyJ/5x7xHBu/hF0cXMAHSsIQHL9F/h4EULKA5D1wDT5Ff/O/v9Z3
z+Wv5/S3Rte3Eu7H6h9/BOh5//VmewBpEY8GNnG5x33Xvw5SrEpbu5cUkitJdYtZXdjFwKo+D+tv
7safy367zPf9SizjOZA35zYNvAASA9cSJvnI/BrvbRmpdv7IClDhSJk95rY5t6J67AM3uFN18ZbS
+lurXsLmNw1/m9cACCxYdRKBf8jbbg7lqM8QaRtKGw5ejfvJqvN/b3rx47VeTrZvVuUdBFr8Cav2
XY1+psicJLXUHGuqnTfO4Uv8/e7pXW6r5xOfQUwSe+Lyzn+zlIF8+2LbXRmVS4OJ5FCn06qWfvrG
1Or74+VfV+QRbDk74Dbj11wXtrh1mrtTGTFRex8z6oxrHDT1Zqm1fmNa/LNH5lGKCwpsn/4w3vfB
wWB2M+KRQeRfhWmRqsjQJntutJ6SNjXmwCFDemyLef7w+z36s5vpQafPoZ7nufRaXBZw/QFxsYda
ZDqR0GTwwJFwin4Dr/d9GP56L7H/PUIJ811YxznfPzLuCbfCHxfRMt9b5YPF31URPc/O4+8v5ieP
zPMDhBQIfvmIMFfDTGipwsd9xDJpdnQJBmpPtLv/3y1xNcWpLeIIJXxcCeB1GLqEjkSTBJ71/7tl
rm4YutFurgNcydyf5qAPa1iHBaZ9Y5Xrh+85iMCOzzmzXW6TazGJYgbPCR06EO0kfcchSt7N6o37
9X1G69HLEnhNOYG1pe8F17w0U4HGpPwZYn4qWxMtrBWpMNr1mxpSgoF8Y59dB/avq0EwjAK7acPB
6vKifRMaaFnqsmhsvLNMTIesaaakbkX6ZapLcljqiUIvvHK34+KAkJdpkb+BlfjZ+oz7hBPPY/jP
1TisbiH0OWtVAgdaxzOmL8QPhm09zS8EbsLnWlRqw71Cxb/fLdfx43LZcEhDKMR4yWXX+36wWzKo
HJKvbV8FPHSgjdSHFWbiLwQdfaARCsO2HYZnme/Ktzx7rl+6y+IIkAHDdMnzcdR/f889eOulYwH9
i2pEmk8w/4XA8Jr66RvV3c92UoAIiRDpgpwbXDbzN8+WBMsYlAabFVRyEA3LwoH1hCXV+Ko80tNQ
FGWWr/7tG8scPEfXJgTiufzyvL9ZcygtXhYd9Np8SeF3LsrUsmNotw3NuoeuC4lEl0FwxsDPvY2W
UgCa//svcB04cXMZzh4XYu0eJkDX00jmObVXuajpg6ZSc6iyLBchut81BhnDKO+UBmQcUiDQs4h+
v/JPYgNsZnDxaEAQZEpXl14QC7ZSNSIQKHzWjdCzTALaqu2/v0oAI2rGmXt5aa82Dy8y12s7WkQg
0Id2/pJlX36/wE92JyyxOA8o+mqUXYN+te3nFeYIiNcwD16RXA54MUweevTN/sBPNihwf0j3UFxw
274usq2J6NY2VhE5UBg9QjJFlZsp0+plcXJTwbWMqjdSlJ+viKDqIEmBLMvl4r/ZnkspU6duMmRC
aCnHmSO8qJIL39PRQWZb928BA3+yJ/D2wY8DB6zHyA8gA+r1TmrhCgvarptKOlHd1+rf3vKuTQn3
4PjoAmD5Qy8kBYh00XMRgScS9c1qAaSABnepk0EVg72x2I9X5No+TkAfm89FAna1yz2rIYS1skCy
jO6Zy+/Skb8RQ358SFjCZYy5eJkCdh23ln5SRndw6h1gMVNTiEPBT1fazb6HP/bvN/uPV4MjgHKK
ky9gBM/o+/3QEd/qylkUke0usoEAOJGvpOzEW/DNH84bZAuO+zUBZ8jDr1GONjpInsyLDM4RoiDh
ROjHMtUqSU25ncopdoCgwczn9fdXd4VtQS7hckRBh6LBQQP+wwlQljjQZysVkdXcjMM5AzQLvs0n
MrobM6YHWjFIEn6o6PLGqf6V3PBtxfF1YYZXmiFLRsZ0daxnogXLvcHCXvs+UzdV6gAO1u5T8diJ
k3D7qFTnyuqiAJOXN675sgGvl/YhjwYcDZLaH3YPp8swpoEvojYu0L2JKozrv6Q7+CyGNyb8DJRA
qPlrH+7a6C0RoB/OHtzuS2jG6+FCnMe7yqZHaGIKHP1AG2Lm5xu0vgDcvYx5KcNigVr//lJ/2LxX
y9HvN29bZ37WL56IdEv3GS3WKL/eONOI/5Xq/M39dKjjAtODVx7ZyuVQuDpwpipzDWszC8bfkGfi
HV3g+5jbM8a3rj16N8bGHQ8tu7CD1WDQ8E2qFjDekNApR9oKZ4Em6tXgMBUupIN70yg4hgeG83K5
Y531UXfurqt0l1BvEJ+kU/IwF57e9DXxjjx1PMzAPBa7TYFZYzBxINl5uXd8bYfwBvhUWzPGQ3x+
adz2URtzX0o7xrLv+eivW/dTujwAb4I+4YSJdXOsZgvmfIjDbR5ZLT2X0wEEgz74yFWXGMwMHCX2
xioTl0JHpShtjL3WjMHrmE0RlRotxWC9FBvhPHZ0jlhdrkcMQTNP7tWoNk1vPdbuPRmbzQSXDYyg
Q0bQ9/ISWm1Z0UTEboBVIOes72PtWit/gHwut4+l5cWK1jHnWaJzCSUwx43Q6pFRlk17t+Mn6Web
1HvSDbTBmDxMs4paTJn47DlRBeREiIlLEzKWXhqECv4qxUMKC/iL4iODwo6N2bTiXoSsYi2WHt5d
46lRGxrkO5Y+DPwVbdzVBAtXy/L4VirzGhj2ynDyuyY/175ZQ9ohzF26YYvAZLTvDwB1rZ0cxANe
3MO+4RlaJFuKqZLLFQYW7x2Ak6B2n3gDhoWBgW5zt4JOHuZBzprbwNsBPOVhCgmoNHx7y9C408Fp
vxSWlcDaAAlxU63coD5PzpDM3I3sbEDh2ITd8phmw66jOurAzE/JfCRwH8XkzFTbagjVGLY+dIXy
xB3CJXjMGHBvdxMwGVPEuiMmnNrZOLgGzEAwJQspMlHIHeoSQ6pTnUa0ewFyIPSnJIPLz4R5/VoG
oVIAcG1IsdKWCyG7Lu5rEfZynQIwOHKWDOK5yT+Z6tYq1mgLt25MvCnUpHiYaxv4SGAToGgEe3h4
TcDwNX+GVvuzV5OovcympYj9Oov8AGiOyEYHuVgHAHxgtu1ujdgt6qHv2xAyCqFtwqY5LO6DsKp9
C5PGUb2T9tkwEuO+EvfLBDeINGgjS+1c7AUfOkCHSqfQEMse6yGFuMhxsW5hVjS0d2mWxZSf2ShD
1oOrclctN7pjIWz8VlUOII/IMFoe22gyR+CzdhRkS4c+FubLwjH8rQBHIh+XdlulC+Q31jQb4m6R
UT09wZ+yHN+N84rxxAuaxOSPxeit3PII+vPiPsppq4x5YNmNWUACXnEvdrxkmR/69iLoXsacHoFS
mFD1Bv2zwrw5vTDPUr0jYrwhXoUHzNXWx6QYDiKA/66mArCNeVvl71PoXtvLthm3dgHrpttcV2Gf
PoIBkPkfPXo/OS8WAZjughO6VNbuHrEa9acKnqVeYX3qR8a/gYVQqPsD12Oc4Zxi+Mk+ZC1baTwZ
P8LlhCXbshqj73VdrAr3gXQhe6hoVGUvI4sZoErDydAdmlMQ0ww7g7ysjg07uApQ7vGzDVuksEu9
CmC79JUE+qZj8+em5UA0+08FGYChkjCQhx/LqtJjhFZNwnw13s5oQSW9apt1aps5BD58Dt1uSRy8
0KbXp7kY1srhYUdVfAEdjZDuYR7e3NwFfnGczbqr+Xrysg1ooU8a0kTg8uxYBnSTb6B3b8kbmKXf
0ApvnLT5GZC4VZcFpzEFSIvmqgwvX5hnfN0N3m5q5p2zuIcy449cA8Nhpxs1UxJRg4GNEWvo6QB9
Y636sX9xQb1EuNohoGxzqwsL8kFTlqA+26om2BTqJFP7BkjYyl92TrHCmA/D/12ub1w/AtYLzTA0
CETgYH8/9OTO81e+PkzZxsvBrAfGzIFo5Liqgsc2X9vTPs1WdbViLyVb9Wdj8sTIpMk2TXqmNcI0
HAaHVwgNhUO5b5tjUyY4J3J29vunXoNfsSlfZLGa60eFAQh6p+hUYM4UeRTWdDrMcFZVdVSYjQsp
GhU14rRMe2w1X24sFVvevpcrndVA+jhAxMAqU6yLel4LZ1j5/nueVx+FGO7ZNJ7E+HnA12gJ4BFi
DqnqzhhQH2lar6dgvnEG2Ub9IkI20SBWQAha0pvRnsjftbVajZV9P7hzPPMczYQWmGXsTTvMxkd4
h9JhTsDT3fh1CwzBUU7vnPKpLN+n5KzcIzefWgn62ToYN0O+Hi/B7nZckhzB0RpvxunRAItXdxCo
KJMUZ+LkP8NsTYkwqD7VaBcFWWSVn3RwdsfXNDM4aB76bGeCJBf7Mv8AYFLVQDw0n4BTeC/8d4Cc
LDTUxQU42WN7fsmgqel/4eV6cROcaHB7HoAhCxvxjCogLLM7YEld52Spe9BpQ5ZGgq1kG6Z+VE1f
kGmlXMJhp7sNxHNr7FUGbJRaniZycoM+FlTs0b2Py8I/NADCBS4OSUuNDyBMAJjFsOXh9vmxAidM
TU0MTGJICwdNMNrGGvUGEH7HqciBq3kSOaz7cgVg6B3DtxfaO3p+tTVWvva79wAFJ0DhwmjlTIFk
8+z+sm/l1K0reePIbVnsREBCyudIDQAXyHsGVp6NdjXGPo9paz1RJk6TIXec7O3gxSY3DmTwBi8e
DAjTAcCa7WMHsX0NyVyLA+Y2ZTvVFY8YW90WNNgXQb2d5/MwII7fQ4MbT+Ux8IZTL711O5N79wJd
0eTDBKZEPizJDEhJ0POtWTxEWh753UtNN46PpnZ6auZ74waR5wAwpiI3Bz4GY0l4F00o/SqB5zf7
cV19GpmJF+C2QLkJ7eaoxPvK3nhWyKpVm646q4trjawI/jbA/dhTvvK6D2o5kfZxAuCyeUlrQNb4
EueUr9rJx9ATcaSQp57kGw4Mxsw+evaSTFaAB58nSIWGGj6d0EIYD8h+11V3WPxVYd1P6fsAg5t5
bkJt+ljKJZxBLpxt9wbiBhUgnWKz+GQ7l/LM53lXELOyPGRX9RRLhSC0OOspO5YpZLlGALAcdSMr
s0GHakfaFkiqCfE8iOayXOeuTAqf3YOEubIWhlkspLXtYZ6QFKUfej51sXUxsmrLeIItjrZ5PF1y
FdwxiRRBubuBbmHV6g52XE4vzmRCP8/3cwobqq6OWIsAMQOOdTHUmMt7Z0G2iz5ZX1fb2jTv+eJB
N74eDxRA1sx98rt7awE4UJeAQRTAgOYHcOzven9aT9z9rLN3FfZhu18qFs9WcBhqdzXn9Gil0xo0
l63QrzLnW5YeLTPFg8xio9SHQp7F5D1X2V4v3T2kBPd6vhwCQ6L6RHckQjoRTuydk1VwNi8jh/tO
uPD2DLOJhHg54spjNi4raanHWcCh0bZfmunzUi2RDyTnoBObvlBnlXkdoEkiyZGOsnIA27XbVfbJ
bR8qr0JSlm3Ly0TdDuD0AKRlSLsGPEiM+91q/ODDlzEUI4Fj68vY6612D3aaODjtgLEjccNyCMOX
i0FOg4JisfDNaAsn0TGdk2HI+IOGqiGGEku66tXSrEpXBnjMgDkJ0/v36EqNK/gUNkcGnFTI7aIL
p7QKbkavljtSpvO6Hrx9Uzh7W+Y0WaBBnywlQCjeheDW9QhNSCsCgNjtxQZAeOCxm+VxPrtJzut6
japhRXvx1M5VVPhVQuvmqcTN8DL7RnrjtulVXJfWrRqqk0Ng3ikD7j/5eTBtSjQTqFahLSEdRA9g
NSbgit9gG+JFHOjOM/5xbAE/NSLMLHPbAZjc+8Wh91UkmgehPwVwFygvcNRyNeQwVN41BlAaiiJn
lcPkeVggAFoijz0GFDUSQRumwQyqkHuIPwMv6j6nJHuAW1uI8UHcO7dGp3toiUVD9rhICDvMOs4b
Ei4w0ALO9I5UzX2vXhj7DI/QtBoPwojEbjZKoVc7e3FGauDVNbyXHw309tuyjUDcj/gwxbbC2eHf
QgEtTrHL2sJGxxDgtRnlB3CDNfYTGJEOh8yLQLXY0ndCwttAmKie6QNe2ee66lcZ6BLhFED9N2hu
KttF7jJCB1J+7LMx4XCctyF53KdrDXaHTH3cNZH0vrzRthW2OHkt/qFh00oVxxl+S2OZRjOavVbp
x70+gKJSo90sQfOQ1q3j9bEXtMeCPQGjFo2jG1aSxWBRhDYqkxT1QR7cS3uXAltfc75pbR3XHd+R
5jCXOPZuTKlC0986wP4BqHmDAjy0sj6y+td+6veB0tscWNFpEEkmUbtkYuu6Amqx5bqAnj74BBHj
/N4a8yZqi27ljdUO7N7+xSzWRzA7bq2OVyEq76h2u7XEpxuQKBDMk7rEDkjlqjLLbQo4Ycjr5aFv
5i/CBnfiMWhDWe6pfxvMeWjjjGTs0BQCyc+nFnksRSqGHeHz7IYIFnpZsAvaRCJUlGW/aqGlLVBD
5OvLMT+L+6a6A69ng+cwlQ7gxxD4a7IQcXJC/coBt7rh4p1L3y3ThovbUZwpWptFPq4XLV7TSoSA
raxqkSWV6GO0k7L+aBhyZRTDXbX22jxumq1Y1oUTz0W1wSj56KJEafwuMhr9ReuSTx0NvDcg6V32
W8NXdndGLebWG9gRciguq0sn57liw7rLDn4QlX2kSIQ0q1EHRra0epi8aAy2BAmqA6IVkjwwXMZ0
TAayKdJlXXmAiC8ZSZYaTBxs6aS06NqqoXm+htY+G3aju1YQpA3tVkVdc5zBpMDOCoMyTiHwnqUJ
9XGbvrT9EhEFjgdvcbvdRLQs6sUcBWaMebbLgIe0Esj2guAREpStDf68svkq6CPt7VOMQRDr/Cle
BDDGj0tKkiz7lPsRjG4EAI3pu8X6RMYbOod+tvbm1VSd+joIa/niIQAriBXknywZefnJQWlqLc99
BZEWVKhIbQ3E6PNtkO18aIOmJ9gdhwrEH3e8G/SzhSQYw/g9wP97TALvinYMGxo1qFgbdHgGCKV3
TxO3d5bRUerK2Mo/W/X9hGZMFcw7uIf2+mVGIwayMqkVOfShtxE/wRQBql+lH8Bl3XQ9mqjAp2D+
A2Tr5Xxk6AOUIZtXsF4UVRa1YIkNfIGn9yMaKcsSRBfgY27NEUYUx4bA+sna5UsFOuODAtgegpSX
QWB2r30Mql6Afwf/QqEjFJZpETepWllgqBWokAJU5i7BYRsLsWLTuZhvgbdDnrw3vI+kSQaNfAjZ
TzxnyN3ZztQUDXrk88UE2XfnBGjNvhmRjco76Rc2/JpsJIXoCpSoSh8ncBCLEjhpu4tTBjYFaM2W
a4Wd8wAteyaBvp39i35x4rlD7Igmzn2GRgf4JhNIEvnBiD4yZC2oSQrs6kLjNFYodCDGgMYhkL2g
rAunPVIwcdKj06mEt0iMxjYcyyoDY0hD0M9NyiZ9ba3hCyTqt3Kpt5YN9oTuGYLjewP1rr7M965u
EkyVELl5jIbT6WISD9OmqDRliD4NGhjQy29Q6gdNCEuG0X4ppzxK1eniKTV2zwM9Q/M87ITYVrJb
QdjTFUfVq1uka7jEOTGwkHFKcd/LIll4t68rgfZW1a6cy9sCmx2/8hKoopkIahyo5IAcjDRB/h8E
fb7KM96ttM+LwwDxX1x0viR1rrQX1jZ8ANx6QG9sSjGRNU7KPuoAuVcCn0lAPxUKtXPFZ+c9azEX
AdkFHCBQZcb0gfgjjFsE7SIQ+boPE0UjDdi9ETbcLxMFaH3o6yWP4KHiIkB0wr5rG4tN4TLDfGdR
Y1chYC/Wh74Z6j6aysu5hGtubmeRTzi9TW4lM/4f5pjOCO4kGE57KAkvHAe51aEK6twerG9PokM3
gKBjJNodHNAb0OdIJTcqh+08pGSKDywolj2Aj94eODMzgCkGkSaH8OrRyg1vtipz2/saEou36M5K
0FCavL9RKdebEYPmO5Br2p2eFARPRh/IeNmpaW3BcCHpQI15cmk5o5tFnUcFDuLD5BP9Wtde81kH
KdH3+YRwEqWCzP7aWpryoy/ydtdnbXaHaV+agiXXVy8EKhTVZsk08pqO9dPK1pYKiazJesjxXIG5
RrYKk8OSgCOJpxgDSIaJcgXY/3uwOtR6AQ0nnGbMoJUcmnd8HG1IO+GaRCPHDYTn/Pt+hINBztBq
7WUJpxvRM4L2HktN1DhsOEuWg6ZiWQpYfyfnwG06zQEy/2g+DnndnFig+gAdPzhV2XOGowvTTUDq
x6YA8QLjadR1jTXGjutOr00/oyie9MWosB5ydMbHapJPOaT8ncSep05GQdFr+I6mOTK2yjlXc9ed
urk2t7VD5Qc/pUbFfg5nt6EKnM81cwI0UYcp0MdRLaxYtcsEppNqSqViQ3GMAs5jdFJbEpkRFcTU
kS6a8TRLH4HNGwZy15XEOWriQW/Jcv02pgYlf9vP5Zkjd9ppblkhLOXKG9sqPbz681Jc8P4C3cbJ
ibiHU3SxqPogBmLf23TqXnyVZoesLzz0+aUM0C+o7OlJdUu/znImRTQa314v6GGhzeoiNNeTreGa
bqpksvv+gzcBU1VMFSLGVPrmrlXN10Mw609WW7qfDIPRJJhA0xE+OcEFMCJdhEy9KQDYJwzi/2DF
FB4U8tG2tYkT675DIdE1tMvXIDggeexyYMrWLs1Q6OuBuMPKHtql2Q5VRbIYXDpdhyMTY5pU8A8p
QSrOvHbbefRiPuz1oGks/WVND8q8OyRzdfu+JvA+vGejVTewr5hKVM5I2Ol9X2adg3BdU28Fdqlp
jwo96fJL0xVj9wB5IVYcJtYrdTSwMTDvgEcILi5kGn6QHDNJf89hxC4fCK+dfsNhhouqQsLrmh/M
NCwePFfmwrzPHaqmbQl0ZJt4MkOpPgBSZMDHcr27rm5gU+/pFJlEtzQ4hezcpgNMppG9H0rRLHzl
tpU/bAq0hqoTKRaAtAVY1jiGKY6IGHUHl2unzzh6KrYxbr1fgPL1b+AZn00JUKkUHbkJLA2c0tBL
vZ2ERVwPGZDrgX0YYJgBxiorc7kpWWYH+6By74rpkt24AviQMK1Bm+0SH3kK3XeWC6HPsRPBGBZo
erwTLIcBepDnHvg4QEx5sYbaNAwygSkAnxNCGQXEknjNT5SVVbd32kxjvteP4O8oplm3y7NsQR9r
6J38pAAflbf17IHvEpajm3YvRQvL32QYAUlFS2+cqxhchYKdgj5L7S0Mp1l/Q1wFAVUG0ycZ4X2q
qmNZcIOelxnr4V1t7AnDFcqqMv1A8cupGyIoLcgfTa7Rh7SGFuf+bFAmowyQg0EHSEJ8PHSI1UzI
phuuxqdskEHborHlQBANubhuMTgifWskBlKApA2vvPEN3xKZto6FQVojitepzHGmSQrRjwmpTQ/W
OIwvpscq581x4anZzpXv9TjAiT9ERHtzj87XbOY9hGS6jITNyEYP1HZn3ist6H3RzO2M8U6pnIRd
gsd9wRstH0G2tCqBXrFnHVwrWN65eVajPhQAwfRnQW2wGyVtc/M66Y63R6+QF97pFHhImnAw1S+6
nRYkn9QxmP8FsPLB+4s3c1giq8bNBP7VUXz8PJWmzzcSBDWksKVhMJqVpoLsLoOsdwOlqMXzDu3i
a/ZSgaisPrTU1OWt7vA9owoNCnsvZK1hc9cwHewNKuL6XQYpFP7Eh2U0KKK8CmUhJBCM3A1dpsYj
7eY22HVdoPNXbzYqj+vAG6lZeRWoeI/SNLxfQwXfsuuV3bQ+lBpy7Huw1DNOqtWCkzg7FIGPbtqY
pr0Ncu5QD+w11R26D0uqS/2ezBq7LsS3Chq8xmBLok2JYG49NwD3oZgSvc1OczqKYj1VfCA7x25A
i6qsMchPgES7ej0M3ILgDJD44zPk1lW76msmGqjcpDOqRIxxsxalYyMnDVqEWAzlkBLGaNge3sPl
T7D6dcCkP7NiyKq3XzrIiS+o93heYlwbkqq0auZFBRGw/nDWFPmDU9sr4vXsX5DD/49B/8TBpP/X
qP/TBaz/t73sP798i/3/+lv/Av8DIAGMv+dxcEL+G8f/L/A/Afof0Htw/6DE6gKqArDMn+B/1/m7
jT8Dvg8ZmosACTDTn+B/xwMvgANnAnwyty8o5X8H/P89zgCoNRejfwqC8/f4gmnM83ZCl+bOmkFx
AREHDOJ0VKdv7sVPMP/fo33++vQrXAHk9G3gIDvrLNt+VTj+wTcj2mkK9X+1vIEousC6/sIw/LXG
FbxHEe3b1IEIeWm3jx4m5RG1kQx5Tf7x9xfxq1t0ubhv8GTO0A5dTcf0rCRGqDzNyaYR8i1M468+
/XJZ3376qCqWp/j6PshDoe/PxzzV/A2Ix6/uzWXRbz48AFy/HRDW71yLpImeLPkCnH6TjBfgyu/v
zve4mL9uv/P9EhNWsJYFS4wq0+uSTRiEUXcz5yxY1dl4ZoV842J+tdIVFMZvkWKJwk/PJZHrjLab
klRx5pOPATW3AiYKb6CMfrVprxA+F9zuMud5cPZGiYYEv4BogWbSNRq4fvY/Ebm/vHhX6KlBGrM0
3PXPwmuXI66M3SP7HW44U/Tp94/mFxdyLTRW+Y5j4AHmnwutT3ZrRxUosRPP7kGRfovZ+Ivtey0H
xgIk6g08Bs82tPotgJ0j2bPn33//n6oO4R5di4CVft9qT+nxrDqSIMVPJlSlPtwNhv/D2Zktx6lt
2/aLiKCcwGvWmVJKqLAKvxC2ZVMXkxq+/jZ8buzwYTuVcfzkZS2ZTGAWY47RR+svzvQlNclty3ib
dMrWriMOLI9meg0uPi+wf1tWnMWsl4VWmxNh20PLpj71zVHJHvsYjEOysYzvAwfKQZlWnX7snDe7
p08d/79UypOv3mZzVu9//phZ2PxOppHIKjCCBnWiFL8M370yVv/qLDY/osXyoTp4zQ9h1z0YSng0
DEy8vppgb3H7vUElqvVkzilwKli2R+Ds7BTHCbPDyO6a3l2fx+tflt9lO1fqAhqo9DF7UDNECpA3
e56XkzV7DV6bM625+95588sHP6CZc1hlVbmNK06vpr+yS594yYR5cUxwPyQh/PnAsecl4W9farEo
Ef8nUauU0UPY9R+hlZ/7QX1zyITjFFtywlbXPZ1uNL67uz5oAD/Qddr1Q+f5VvxCdF5CdKR4haV6
G08/SiHImMLfcKO3oQ6+2InyVWvFDkjJqa+BK4QjOU/lbLcAVYawxuWtfRrc+GeSqZsJ6ilpCDg8
jsPaiLUmff3+gTLNKcTJTjTDE4HBSVUpSpDCVXCFC0cEMYYy3dVduw8E5dA2PLGA30S5PIu2eIU7
vTd0eXC7+dydPkQCjhXB3s5KyYbrsl+lQ7IFJR+uG/RYejqcrI6lxVADGIM+2aD8MSWfRn4cX9im
eAFHsfv80S9kqf/ZD5zFKq1hByKtJpEeuauHYUKGXcsxWSGQMICUUCBpUx1AeOTm63Hsuh0ncfvK
ZLi0Fi0XbvKGtsXpzBsrAmcYU7nM9p/f1qXVYLFaxz1QD5cebs/ss7dWWK9Kkx31snz//PIXVuol
y80sssQRpSE9KXWMhqzyONqI4wos3um4/vwzLtzCsmmiU+iqLG1LeprqoHOTtmI8VHVq3sdSuNda
6i99yLx3/xFwGLkxwg4aa9RLVBaUEkwh1DMR/ttrWLaoAmHQ3FraktIWRaIpLR59TQvWwagf/+0h
LZZTxRocJaaXzeMA268VK+HUVCcqPriwpv7tIxYxGbZfbimFVnmNMnqTMmcJquZWqmH6b9Ng2VbY
usLKO9SfXp4iRhtx+96Rdrv2Ci5Mst9L7h9veHCGGNp3WnvmFD2JbFgJEfz8/MnMg+Qvq/ZSWo3I
aIzUsK08N/Z/+XpXrfyRAmXoe11offSOeuVUcukWFpPZdiAndqTgvdTXTOBBBo60bvf6+U1cuPh/
dQgZMHtNt5FeMrg/SNRBlyqmK8vEQnr/n8V16Q+d6hVp1SJqPKBwDRj6zN7FTXf0u3NOslbR/e9B
UpAHFFRimuT7v93Rf83psSZXyYfqLlCHWp8ogdDD/G8XX4RZVGe0KakctgupDcc2Du1135niylSY
T7F/GVFiMZ2zLuNAEtWN55JdWVlTgYgueZJJfJOr4lVFrlRkzniX5fU1DvWl1z///I/pUQsB/ROd
tEdUejdp9VNvgov6/Fld2CWW0Bi3oEbbm03lkeX8aPN2bVb2R9Vq2wIAxucfcSmcW1JjGj2aKzZK
SSRUxW8JrTM/cnXMDgVCqG3C+FunudTvaGqt/JUc/WKdWNqj6ivQ+DsQf8EY+Fu11+SryPLpWNJt
s+3igcirRyCkTan+QKpSXBk9l57IYsdvcO4eBkVtvL7od6Uib3xjuofIdW6ZHJ8/kTlV8bchtFgs
fNCelUuyz9MJ+w4BDUYrqImH1rBfVBMBgC+HbyKKmis9uxfGz7L1amr6zKXg13hDis1HhUpca8Jr
GPhLF1+mY3TTzytKbV5qxyihE0pftTNFV4bnPKn+8qSWfVaaociJ/GzjWQ76p8IqYp6ZHW84tl/r
QL10A4vVoo2tmgaWpPJIYKLr8UcUjY6eXnnVl25gsVr40iibaHBqz25GfaUZ+VtGJXGV2vr/qWn3
P8u3Nd/WH4uDMyhjFkWoWNOuwtuyMt3vIxiYg+OECZTLunz8fMxeupHF8aew0zYxRFV5OLs8Y1ax
BykHwip/+LfL6//7NgqFdEiVoUE1EvI7SrjPEYCv1Lr7uHL9C9N6aeMLF8tofSeqvLgY2qMmaf6J
jRxviVIzDqaZG+9dUJUbAMB0P9oB1R09wUO6g0qqGaFE0o3GjBIt6HbTTW+aTstuSKQWa9nhGpJF
jr/r3azghESjkOL72do0avYCRWJnWNNIlJequ09D61l2frbRpt9qT4c++bay73IVZ+QmpQ7rghba
JbYFsjTLVKgiPvtxaFarpFSt27IeIJJ1bopc2E/O2J3YW2pO4c4tYveOZoEHWajxXjeKYOcn/Xjq
mqb9UhlKfIzN2Uk1QflVdlQt9ZLiGFlIGH+fP+ELD3jZIlv3Skq5qpBeWxi3eYaM2Ymy7z2mQvO5
5vPPuBDNmYvBLsLSoQLclV5l1/HRzRzzJreM8WfJSWpVBhSCA2kaV6bupRtajHjXTIOmSsfSA7Bz
N5XDG+mYu2osbmze1ef3c2FSmYtRH5VT3egpO6NZ+u6poeiCsDBA/d8Q4/3TR1iLvYZStFlTgyy9
zKGRsCFhsGJTCzZ9W//jRywRUHqbpgl8otKLtPouNB02GQenUMf68vktXHoRiy0G2UHt1L3Ji2Cv
X4du1a9tWQsAlH64F4M9XQlULr2NRVAKuiorVVurvbqU965v3tUDmk2sGD+/jUuXn2/vj5V6iBLi
QtlLz6os/2tIr6CHnabcBmmU/+OQXcQuraEntgo919MjFZKrYXyzpw5Vue0APZ9ok/v8Ti69kMWY
apW5JDzqAu40gvQ8eiz8ejuY45fY/cePWLoAT7aQtI/xEZmt7Iepemzj6qyk/jnXuysZvQvvY0lE
SMa+DQSVMy9Gf1qvwhgZ6JVJN69HfwlbljbANjHuCIZaeNHU3cRN/DMwXO/zZ3/pWy9GkT4MQla1
KjzfhlKLm8t+bPH/jeHlX/nyFxbZpeEvJgCTPzqu5SkptekcWXKvzbTpYqe4yWHUwith6YUoeOn6
S/tCJ600E8DSlW0ROFvfmX76oXZyc4vct6ZvRtf/t4lhLNbyapANoveSd42X2HlyaYEKEPYdCnxG
Nm0NteLf3s5iQVchcNs1mgOi1Jbu0Xz47qsAkftRr/b/9gmLKa5g+67DpbG8nkZkS4HqijWZors/
P7/8pZG7mNoIB0e9rEbLq0c6yoIkzLZ0iMorr+HC4F16/k5xbPbB2Fre1Dq3qQS8KZsnp1CvPJtL
ieKl8W8SuvQTRYI0FdQhU+IpbKK06Hc2vaXAkVDunxUy2biPXZkrv+ldf5npSytgMAoOPb+O8Ib4
NhdfgoI2IAdCz7DT82fSTKDPz/R2rx3/bsh+6sb31HiFGXFjiCMhDMLMVxW10ZTspmsUn0vHbX2x
QpjhUIxJnNme4/crMQxrt/81uc9mAKu3Kg6qf0ttxGzvbRkfE3q5c7TGOAz0Zg3njRIU8lk5104k
oPfPB9VfLd+oKP0uiP2x9dFhCyxFpIXnDORiwmelhBFNt2KYHXPkUQJpuTTf4XvT1fpO9mEPuXAt
KyRzGb3Iw5XJeSFzo89j/o9vkZtNhD93jki1e5hoi9WMaW0XlNdETpNHsNHbN6vMdp/fszFP+b+N
jMWSE/qJ6LE7y7ymi32abimVWWiCYiS65htYdQRddO0egex9D/3uuXcdenpDgPJNRVNCITvqKlbx
S0/rxyxQ8GxKq55eUM2n710EW0l7xZCZKNVLiCdJzJF7SDqxASH/IWQjV5UCIxC6Of4hEV3nIIj5
DauKwGVP5ZUnemG1+G1H9ccTRVNXWq1f5ZDu8QnRQ4SWDtzsz5/ghSjj95T74+JTVggJMCnz9DEM
aOgzCGFlsRlQuK/1oL8SlV36lMWCN+hlqHJCTz3Dkndu2/4U8iD6F0F34Oe3ceEZLb2SJ7suDKl0
mTe3Kvemchv75bW0/F99v5hYSyQY7NxJhhPfvtXN5hgOk/YkUM4ebYV+kzKNAg5JNQLBTnHSTTpO
PEOUwrexlaHsnhtQw7IFD8BO/zCRLLgZ60rfOVHISTXKppsubvAMqVtaqMmGiU3YG8OVYPvSY1kE
20E6+U2bd6nnazYcbWBRybUM3qVLz6/6j4EDLT3HriYA5dtrBzNvnq0mffv8ZV6IWbR5Y/vj0jYA
yaxPm8RLSxi7PQh4J1yh/H60pXnbxedsSN7/7ZPmm/vjk1Qaem21Jd81tdVHWODamY8jVkjiHNXZ
2k/Lt1D5v4Fh/pND+q2V+OOzjDTNQ9PoI6+oU3ujBVLbRFK5ljD/HTj+ZSXU5hXyz8vTtFBO2hAR
y9MqJtGMK3SAPuTtUTS7zFIRVw6nIPoJGGfvD+Ux0aZNSNNpQzOSIV4cM9xZFIUCWplBwq8L7UlR
o/UUPic+aPXy1W52xPKrxNCfcBXYxj5iSP5uNbv/+QgNWtfnL+XSyFoEXz3Z/Vgz0xRnC1wtoHLV
qnJtLl+69mIhinlEuh8ViScyHZc3dKRDc2UJuhQXLdlsEfYsQknyhBXUy9R7E7236nsSsoucPHpr
sCK8L6+ZiF24EXWeO3++bnztw2TKUuJ6M0fnRNfeYF6xwbsQQKqLVSOlUREJvMg8SxwDcmLyKK9J
tC597cWqUWRprvVi4FDuJsnW5ekfSlJzV17BpasvFg6SdXnGuTnxjELSNBZ5gRr8+KdBuXRkzguZ
JVllZl4SpiXNbJ27FWMut59f/cKKpy7DGKtwxNDprHhO9oVMDFJwM3hpjQG1tnGbiORHGV8D0116
SIuFoizAxAhY/54dFs9R5yqrKCQJ+/mNXLr4Yu76U+8YPeYL3lD147YLv4G0Kv7x7S7mbmKqqPs0
mXha7NbbrmdTyFxfP3z+zf866IF8z/HsHxNqIisVCC3KPFOar1mcfzetdBvqeXHlybCBcKX/WqH5
hMWU9YMSnqvII0/Vlb20+1sWA0u89PoRE8OjmuINloHdoaWl3wxTsw2bV8FD1Ed9PQYQfEx142bK
wzhVa03cGq2xr5Ab9fWHkTxzkXSSKyO14MbRVECTmkFjWAMHyAS70/Wvo8LJw7DWiVKuE3sjCGUN
ICQ0hqyqyWOdF32yM6xjQX+supuX9hpCUkmem59M9NsovXpkb5FGyHHiK1ClG982b2VmnqrmzO/o
iQmGEk8v/DtWmq+tTPOeQ/otG4cDEyKCBiNCOmp3Ci/OKcRaxuGWvaNo545Yc89XkDa4lWD2GzxW
2XhjVd/i7Ig60M5oRhnL1SiLXaUbNEntNAj/io9GLz7zO3Dbt3wFiz5Eh9/lOaowSiL3Va2MfRmX
m7Keu3d3wr+L/Z8CJJitvbDrdWp58lMTcIhKSR6qSSVPVOjxMZgr9PNeOJLAz7r0vtDaGxIcrz5A
lTY5Jxot8+NGl/yNxl16GLeBLgAUAb/hHBrW67YCiIRvGOUJkVvvhdYfChN7H5lztAi3U0AXTHPW
xW1NDiPnJNjW6TpQNZoo6fqq2sP8CDUsmjgntipUI3qo6Kjh3UTG1/km1X6kGF5v+CrD2K1lVsxn
KzxMz6QvICypmJj/y8xj5C42hBDLBtpFrNir4wB2nG99DcgMfz7v5pX/b7Ni/vkf8y7JwsAdcg4g
nem+kD4feeypscH7jlvLaf35/GP+usJyC4utwSkqUSGejkmfi70B4akkGp6wxZG1uu/acqf62pWV
5K9rIB81//yPO5IYcSU51GQP3JJ5dApkcuZg91du5NI6tdgqynZwRTCfrxEJPoUBeedWHpImu2LN
/nfpLt9+sT1IyvIWAPfIy5kPIa1UWtWfmHBha22ZE3PMVCcPvboLhLErDNXTmpfPX9E8mv42EhZ7
Rzo06J6IKz3ZmuLdd+vyuTQz7G8mXz4byNLvnJa29c8/7OJ9LnaTysWDvhpE5DlWpN70rmU9qFqF
ZQmGg3sbZOE6iCVKDb91J4yoNPc4VTENyTOR2h61chsVrnNlxFy486Xe2xYcDqo0yz2V3iwQbHp6
pwST+jQmpr0xzTHYgr24prG9MOGWwm8nUbBTGePcM5zkI6url9qRezqc1moRXhmjl+5nsV6kjTFl
FWIdTwsSOtBZnuBOmTTB9rXq6T1nXF3Tiyt1kr8mnDTgyP97utmDNvoONpReqzbfC7O+690Bt7SO
xnm6PhKMJ60EUq1/zej9wvReCrcdqKqZlY6pl/TFe56X3zJV//r5oLwwt5eSbCOsasUx29QDgH7j
thx8BRgd0VwZZhfWQGexdIytkjSxqcce3bXnIDPnDZT22uDekiQDJ/2rm4/Ntfl1IdpZyomLuK7g
42kp1ZkDqK1MHkMEvvxRjme9/6HCacOpdvf5g9MujbjF2qH5NNFhyQBrSwntJ2uqxQ8BOf+XkjvZ
sM3jHANahVWNzhbdXIe1ZoG9YTlDUYABr0h0GDEV6dKumHZdX3QbMJhNAwvMjK6kwBbI1v9//mec
Lheceux6rXRDbwaBJhYbfhAc8sQBP/dA7DOW03aOwoDwmQEUBaytrWNg5/t4TuQnGBcCk1R39eSV
nChjTvdpDN1U3XFSb0S2TexsGxSvYWViPRtS6omIobJVljy2NagRKuxN96G2b117Zae4MFiX0meR
2WppxdwPlT2Ml2MsYOsrgwcDmwuzeil6rtyi6gNRxx7OePKsNzLZOIUzrqtWPwhDsR9MDFoO2D28
J0bd7hwIEttEy1Qob2mwt3PrsVJtFYs8cO17zcEb0WkGqD0RbMlSLdxjzCQuoD6q2Uuih/AClC54
LuICrl4OQjKvZ4PlMNZXOJ8Ou1AdnZNJO/ndKOthFVuJ3DcFtCBXAyA7WkDA4IuvZGk1B7eov4c9
MZujD/kp7oW+r6rKuMF/O18PpjKdGm0y7joc43b6VL/VdP/vQvSZJ+R2yhezHkAsJHRop1ZorZqJ
7iU7LcnaT2FFTFG0eyxP8dGKXOocTbl1cDxZxXhs71AMBzu4P916NGG/JAbG6MIG9ZR0WHOPOgDF
RIur72OnwvZRzexsu3oM6iSE3jPbVT9Ce30NAj1b55kwXjA35AyEGQNOLmLaDQqajDpMgS1WQ421
aMMgnfqHPleAZFDQXPmmcWxAQGwLw3iwQsg0Susbays025kTZR9qN8hPyBRtuU6CDk5PYZxoKQj2
iZTfyG9/JMCHjnqUoo2Mde1Z0mF8r/aNcetS1qeJPw2OahZDP8mNvrvP1bTZ9zhwHaifPQ0C/61w
9P27UKnGndkq4pT4U34TK2W8oa4tXziD2TPcpBTfgMNoe/hX3S7K3GhvNq25HR2AJSF1lG0yttp9
jM/4bR+ZiJhgxTg+tqJ5gFVv2ceviiO/26oKej+hN6uOgBFlWGsH+Vm1ccaVSgXHbzyGTnfQO/uJ
xpZ9G8Vf+6HMtmPCohQEIA7xHnuyDZAOMgarYYO203FdT4zoNQAn6pbs/LTOq6FB5s0tttLPNyLt
Pmo72ZY24BiXc1PkH7TM3jqRD4TnHOfWzm38xw5JVNC5d/7Y3GhDo6yTcPpA/WXuR4I2mGqB8U2l
UAF3fViZxs4w0t3IAhlgf0pk5/PRVU+nST5uYnmX25BKarGCibAycjg9+bQK+c0yKfaqCz6nfR18
sc6H96Ylp6iy0HYVNGYQZd17O9l7LPt47mqxyXTzPPXUxop6Qxz12OvyzmQUCykO0ujRZ2b+jZF2
j7SjH4Sbd5uoi8Zj0JXQYEfqZyvOprd+KCBFWzihDvqBu3Y0WawyIzyZgbXGKBfe47vOVJel2GIH
u55QdFn5s1prmxB7UxNSkbDcb10X4YiJFw12EBZwAK7UYfBbR+Nh/lUG5D4NpnU1tBueSU0IEyT3
rEwATeSG3Rp0Y7YaY4GgF8yFlhxlDHSiPGYVFVGrxkPz2HeVN4I5r1N9WxvGoeRfT/KUc/RwQWoB
aKHzSNk09lODt7VmAB8boDPmq7rv1qKeHvg/VvjU1N8h1a0HmjK5jyZ7rZzwRs1+DgqkmEEJ15ax
K/WfSRBPG9J2ee3uO1Hf5o597JoRupmxswBm4H8OHDNM7nn7um5vJXTmEOEd/1oHtFNPMHewmz60
IB1tBtQg/Psmkvpq4AGm8qjSf1gIlKLzGwMC7CgdqXkTK1cgGo6WnMII7/eZ05RlaxX0OJE/nWP2
1w5Wb5WP6oE0+KbUzBsftjSsKZpOI+ccYjG4pbJFPXdaU1bYRbm17kV6jzdFuwsZbFhDHEb4WFEb
nQfgoviIHuAurZyWRRRHgDiCVlqkv5okOfE9sTQ+V365xbnvBgfKPNCPoUj9vT8PQ24aZ2XAeRtD
Ng+8I4wnTpxqdaB1x0F35x/ZSn3HH35sHdSuhMUclVtav281tZzHW0riPjJT+ubqdn5hjhn04LL7
jwZ7HjKyG9xXz4nxIYeGHgj7BobATR+xLDDYgpb5EynHMPO3ZfcypR0Ov0O5SZvywKubo5TA5eSh
ju+N1PdaBZdcj9ZRch9C8WLM9EMPxsWyQTFP9k9h1nsdElIRZID3Rpy24JZxmcp8KJuHfvLsvGQR
70/lwOo9HiG87QyeWGBDEyeMUFNoU/5TZADzQL8fWgCVmdmMrXoKtjktYF3+I5DtcSbGB2SRqHgB
SAUeXId4g2srJwOxMW+rw/uQWTcwN77kbCWNgUg5VL/NAx4oOPi6Jx92CAisVap+cHlzek30L7R8
bYpsdidW73j8csYjMd3mrzJ/SCIJjpQN4Bi2cuWQcJgebOzIJZDb7BUu/lvDPOEVN5P4bto+WNju
GNMVKJIPoZqriTNAPH2dnzumpyutjB/b9BlkygMS4UOa68fCsb/Mr8hp7HfFmL7pWnQbWGCe+3GK
NnXoPhgsBbEL1cyB7WklerQKgY+2cNUV4NEJRanImCm+Yf6W98qmV+N7W8/vK3DkKG9eKPWQ+ndA
tOkJxcnRkBvoNidz7I5NbjoI4GrlUQ4M0TzJDzaGE2FlTZvOF+pZ6zpYjT7UMZqNt45WdSB3u5d8
JqQhODdXMrHaVZux0GqaTJ8hobAFMv70yT0ogGM3UdTquyCEgKZ1UEbFxumcG91snyp1eAWP8zgZ
Ckpd+H+YA7Qx0zcJQq/vB+Z6xBnH/EJC6h3U25c6DE4pP2/HbqBeWbW3pXB+jNl4VwX+Lsu1d/ok
nyO2MqQO2bozS1yj1XRrDRg/o9Kwwf2wSgv8B+jQLB+tsn5h38yfybge2qjZDb17C8zJPoJeCbbj
IOJdYkCJTn132hM3BT9MQzP3A139BrxdTa5lD1BIujPbULQ6WlhsiVs56rtOYBsSGYQv1BHFyrFK
NimjKnEJqP1iU7lWB3ItbrZaM+nrugITSN+EdSp7O8c7OS0H4PaNeert4ojkm2HbFuPKkKCB9TdL
GmtXD3E/78MNQK7+ALtoetLIuz2MaYiFgDsZ77UaGWcNDU620jCnPiHPsFBh9Fr+FECn36sYSFNH
a+zsBUMC49ZSzGpfQJ5CE5KO9oq7MlBqmeGrnYbRW0/HBDw5qslYhkPpLnNyvEhns7swdBP/0Gm5
mJ/3kNw0dPYyr23Y7aqRWRh8lI2xhUr3I89bd1UEGpYtGY2rXxpEbvquqQvxxLgeDq6WYcRdyEhT
4UTRmDyFOhk/CSLtaXRhmg2ynz7wQB5ItKblKDaNNajjjriZtj7HyTQTu1eFo4rO/v4ADDFoV0U0
ND9ixUYaISurfWndJPPUpOp/lZVijGiztQEAlW60Dw4Ht60ZBJBaI2mm29aUvQIWsRoOjpWTV457
NWMCR9VxLApYlmkCvlCCd7k17RrBd5E3Z9+yc6Tfziz+GUOkrImyxwM9h56dAI8tHLXZxjHQ5KTp
k42b9+2DShFqYwxZi0h9Kr6gKMm/BBVKxcQufjpDToo2A4UXGd+axoRTU+TWjyHMk2MNc+gb7pDN
bVy3+sZW2AZGgWDdLBxz4/ulhsN2J/ScDT5rP3DUsHa1HuiPflNgjWtMliAdPJ8jWtqBMl0RWyg/
+iYznWGTtr16CEIb/XyXKptBqPDpgxjwP16jmxJGDSPeDauNGdeNuMP7XV9b/OfXpgfs2LdTf5sh
/9sphjTuoREl8Y6GLeXJ0HXzQzer4GwmcrrJKh0fcFMNg26lKP0IZQ1xlZKyXSgujg1aJLRvnJv0
ry0QtnVtDdptFsBE9SvH2baWrt0JQDTokU0EsKWq3g7YY4jV6Pf9907k/g5rcHEMqy7ft0mhn8bK
cG6UKhhYd4zxKQtb+Uh7Dr3VOqnTFbdgrGnRLjdjoxiwL+FmdyZ0z7Tuo2jVRq36ptkKrONa6Y5O
2tQvYvDVnRoW0X0Qq1+1KP6hZvZ9rnEo5Gbr27QwpxULLoGO1kKtC+nMmQwc5jJAxSunzlluwRZv
rFmvLWq2ECNtKKvW7j2tpI+x04EGluAjgRY407Oq41Vh5PSwhMq0yTLNCyrhgr9lp2MWjW5ydk3Y
8hPxdSryh9hyiSH1vS85StV69RS35jkUwJBd45kULIzEmqhoErT4EnYM7qEmuFeNZBtL9zFIh3MF
6QlFXf9AAPM1NwvsBvg1YP72XtdVUMXVg2OOYLg74j1tNnKb7jq73seKuo/DcQcsyQGvG85pH8o8
TgOKXwURWmjqz6A0v9qqUlAk6UdPVwJSJ91rykLgJupj50Q70561QZlLJ33nN/MgesxARWc0q2xS
KO2Q2hzu2sC32X1xZUq0Xm/7LLJohQBhlbOuA0jiEWLBUJnxuZ7Ke2UKz46d3zRl8lz3xS7BdnY1
dAWwbtXJ947Z2HdjboDkz8VwXwSqc2Thp3Zl+oa6MtQEDJLVEi00vqKd8lwtnw3KJdkum9r71ObI
MLpl/6NzDPOuxVsPr6rwrgQBJ4rwkVakZI0pzy6BWd7NTOHcUoBiTzDKm+gGhem7Y0Q/8qQoIXpq
FSLT7EO21v04ROektnaAmTyh+8Oq0Bv412bxALidxmZA1uWsQmzEbFK9HdgLm7F9Gblg1bU/ehek
l1XYkKIyUgvgsPLV1Ga/ErhqqzQf4lXpE/rDrP7VScEg6s+WOh5mIVbb5Vszi37qKv8mqqqbSM2P
rQENM5D2fn7vToqNhW37hEql6jzXrsQFaLI3RWx0qIrtt77i/gRbyqpz7b0pnD2whR1Z78c4ze2d
D7JvS6D0q0YLohdTvppb8V1hf3MTZzfftaqXD1k+vk8CPlfG+A1ztXqksSs+4XsnftmqHh/UMIuf
S5bzlQjg+7ZKfxQjEEPVaZ4Dqd7iCnVSmuqgQFdv0m7vdO1JADoYw6kDVTl7frRTtGv8VMODJwKO
GnykbRuti9w4YFTBggDSnrn/zdHRJTQjOj70CqAQuuRrW6XA+ejsAUNegr4VkE+hFq452Kzzcg5g
h/hG4X1RFh0kJcoiWNmTdlupSozZRPYONu6YOPLGCae7GAsOXI+/DxmdUmYOas+aUaPpHfe0c9s4
3mociwGUb7sm+AHmpF2hLoH2NShf07C4UVFfbsWEx/hUQk5unZrF1JjTOSZi8gRb6W2TOBbs6uG5
pNaAEShfxt5PeX1qZixgl94k7vQtID9SA28kWxLcA1VvkCPCy7UD+8GR7S0GLrdpNcIg9++doiZW
ZPSZ+nCf6dop0GAWC//b4EaHbBqoXXTue0wfO/s31dLW4uiZtTcJ2gl8btIHGGvbQWibrnJuu9p8
0AML+KVbrBrFOaaK+2ZP033Zq7dmMPyKNQFgWScVkLQnc2ZS0Chym5X9lyKQt0ZnndGIYUtkkRoC
GH+M9OHBbNzZef6XA9tzpQaNR77mK9pDWhvs+zpt3y2XWJwnEY3uc2ZbB6uwjglR5mqA7M1rC56H
QL0POiB+SXLoIvi+A8CZPfpLi2FrbO1hlKRQqidR2fcNQfwqirWz09XfLRB2B0zJpnXemPUhI1V1
oN6srlHzEihICRkkPDUNgfHgQ6gGJJ3RdJHXZg6DiVBFKGAxxGB9N5jHmdAVxhLJ1pq3s3ZwVLut
Cxf4d2vlt3oBTzZrZPWouIO1VQq8aH3MXVLAi2Xp6TA/n0ABh/hexR9j0r20Q5SerTxP2AB0/Saf
FWjcJWNdGQz9Vm1d2ttaTWOOjPldagzGu9IU41uvRegp3TE9kahzX2Sv6cdAh5ZYi7L9amdmPK4n
YQl1NbYi/N5XeEAbGeOnNFOseEhxJbsBmCJpMLM7yZrtUsihgLuqda3HW5XfclQClFJUe6RyH2ty
14w52POKOCapiT3jTFcpnAVAU7R8AhsBl7tFCLyVjZgb6xwA7XDvpjtcJMMHX5glaOXWDN4IG7on
Z6xzMpktviosV+D/nG+EF/ZjqwfVm9pO8Hmg1eJm1Fe6Hx/L2JKAfSzDn1Y0vaUnzimcflO736aw
mdg2q7ZfmwLIfKTlSNlkW4fQJ0FYy2osT2UTO8ffQsveSsO70dC1bd7rziYASX0nM7fdaV1JfT2y
q00WT+rd1Jb2WtU6dc3mlT66U+b8iHrVC/1pHNf/j6Mz23ITWaLoF7EWkIyvEmgslVzz8MKy3a5k
hkxmvv5u7kv3arvLrpJQZsSJE2cTCj3vFyMLs7hw+1FQnQHkCbVJGGnZWekxoGMLEX7b2PbwG9uG
CbgqMIuTZSVMGWvSlvU8mbFh+erQSA+vqAu+6CSLIXvTLLUccUMSu9xlxkmv+RwHQFwjm/+MoMww
61JspdD0WA+FNRuR0zvlWWQlfI2ENbePlLzsLw9A2sMwVfZ7LiYFES6fiycIG8m+ySv1uOj5j1Az
IhY/QfuwmkJGHbsPX4QtQMoZJxhKbdI99G7vnmYy6R61ltUjpmv3khelfh9G4bzppm8fyGgMd1qW
sGCcoYkli7NElnOzmL0qI6eoSSYWuLDXAGKNNbHDhnDJAa0S1NMt8da1B/s9mNp1Vwae+VBPXR0H
sqijJcOQ4i06Bb7cEFjOtsl90jUeeqfrY4ePcFRrqvNKkSRcuFrt88UHs+P4tCbeKM5pqESzo87T
/7AoEf209AkUp86k6QjYjXk3ShenYVcvGaaYZFrvMNNNTDCdLuydnep63unMCrN9KJr2by6nBns7
ybPYpnW0NJU6doXsLnmJLAzDYI79RoxxZy6kT+tpLH6LgbU60ocZC2hcXTtR6XWOksWtXmpSfz5N
z7cOXEXWXbcG8yhfbbNffM0hH951PKo1/I8E7CyurJSnhBFABPG2iRNSVXnuZPOE8L7u1t5d0APa
NvIKXtE674c9csdWG2Xkhg8+3TXppfvQowdgaqK/FtvI9mmezvxtUxYtvI6HLmsD7DarfdCJ7/Ke
yu7mj/4YhRjcH8MSMcMwAy8WRqYvCnwnwLU8QMIT3rc7gWjuc7MgBppKUTDE+dV2TRqTN7Acqm4a
SE9ZFsncqEt0lHQZr5DFbR+wEHHoYakewIBozuSaoGyj9QkfNwjvbMm97kbJT5ymw3e1yPloOctK
i+sOBChRQI3ag3LE+HxnInSlS62jYmVntSo9cuvz7iIWg1I0SW5T1/5IWtisrm51pZ/90Lp1yn7N
GAfG1Vo8tfl8oYW7DVn1oxvOtEpZX6Kgki4LQoqVkpQRLTnzU5nXkeECXCgm5eyajtUqXi4uPcd8
pZF6WQzjusGOWVmBZhQo9n3S7nVNbK6NILV2ydz8Laifm1CzSZPErmefzBxalwUElOfnryHduAjt
Y2Fl9wriVK1IHJ6TMJ64gisAW3MLPKzGd+SM60eAjUnn7YnJ+DkxUTz1Vpf72asuWY0Ii+ydrZWt
3ilfWmocs6Szz0aLb7pPH5K1X/bbAJ8GrqOHKt9hjr8Zg/NIjvF76QY/kxJnNyg+yomUg40hvZce
g2O9KsUNNX/kNQW1GmuEKa+4DdsZjIDQ7kKbjFtiVjKaRv9lHFQfmfCmeq99Xy3rkZy+P0sxfTdy
/hyW9awncepXZEm1+M+kdxP8m/3I2Xi2RxdlPDu0uvHe/O3ioHJeYLRk/5RV9zuRtYeVqhY1kolJ
gFSxUhZ0gf1m5xV+NOOzZ4zKKPBUJepg5cl7KLLXXDB+SUL7xFPFgFW0at8SKBjh5Zc3M7c/Z8P/
EF3+4fiS9HOq3l3LPY+ufxFaPCSEnl+zVckHbH5V5DfVwa/9P0sN/a2kNIGzrdnZJc0zXhQmstrY
MtRySoyl66/5SEdaVe5+dL2vLjUeTROiR5haw3nOIW5xz0F1MtzniQV7pgDMeIKO97u/8ee8yjW9
V5wf+7mru9jN/aPwnZ86RJ9v7WhuzMe5RSwIW+9eBAGo+DV469sMYNVixqoIh2jN5u/NgQgI7D6O
4kjXgfvElXG4ocG2MbSWFEz28GJI+CPwpZ6I1q133oTDsG/MlqOsvjmIGjt4y2bE5+nS12M8FQxb
DOOxzHmDGEUeAwPia1N/rzYyqjdpdPfWjBCgWgRuBsjOlHLcq/DiknQZh4t8zrz+c1VmiSCabIJ7
Nh3DlDuz1wM4mcbcbuD0tavbc+gPN5VRXrbV1edplwq/Xe3/eG16kfb6xrTu0cToH+IB2xVWUhJw
Ej45pfXcsSO5t8vhO8kIyPbK7Inf1fu8zC+tFfxO2WXbk0BAAaarZ/Lp7x4B3WAyzMcyAHbmy/4/
lDL2ylfvazWlfxa9jY9+KfuDm8J9bf0WJB4CXlVQRWSgs1HV6U+vc26FPAXy3dDre+XMOdBh0hHT
RmluXHqhMsCE6BV98egUlXeYffAFVcuLjvLux2nC8EL5QTxlxY9ZgdYx/W7PBmkZr2rJ/sIDq09N
mvaPRK16kejH7tCaXYFnfzB20g3/SjHpk52JNw4kTTM1dXdp4c1ocoNh17wtCXjZGg0yXd96l26B
QH2IX47qXm1r+I8N4vAh8X17p8esizHRicsAhjoqPRdjMW7HxwC8ccO7ltLbCpc0f7QrD1XkCOB7
jKlEQy4ZbV+Y7hd7q7d9JO4G3s1aqDDibip5TKzq1XSXeZdq9S9PJffyCGhuEvpC5T7fucL9//ql
c1/8ysDwoxMT9ohFC6WzoL16SvFrhVGeOpaqyTPnNZI2YpDJePBMl5XsXaT9jefzpSYGSUBriteM
zIO4MX0UrzZcIkSP6RokZRNRnstDR3w1sL7SIYxd/Ud6PpHTnazoR9KayUXOMWRP5ZdhtvOjNVg/
9VQ1zGYbJt1TGuwDp23xZqgxBm4OMKkorsuIWDm6PF9MNHi6ObpF7+5SAcSkd2nJ8tHRJ0wuqDkh
ntmJOP6dS9QhkdaWu+dAr2OzYXCOxJVCj7E56smOAwRUVcahJ3E8VmCr9jIg3NCiZno2+6WPNGM8
RtuOufNnMUd6DUxuRp6AYuzdlI9+O5Gab7Ht4eLlcvr5E/os9klLhk8qNGjhbbRlzawRv8Z6FjyB
J0LePVBRjDip4wBltmn4K3GKl7ksnTjJB2gOLdA94AdBxJBG3TP+gVXAvWC9mTlba6qehXw4O0+/
1LZil1nKvDDB8+hSoK3Jje5C3pGzp33jGBUEdw9tOUFOkFtLg7oDnjmPoUTMUetMzm4OrB+ljQpr
rS32eY89ZvWpE/vVZN4dmo9ZVvd7LrNn6Y5AukTDC4fzA1q08ZgLDR1FAXawKtAgYdaah4qfkVt8
eKfL/J1POCOcIQsPuLV/BXLJjkuXXUTWvKt0+i0l8mNrpu2+ylo65bBrGIikCJEgIqCiNDz4lj8f
5Tz9Z5GWvwtr9PaezKaghkMB+XNkGkqk3dgybtWVOd/9mW67H3mPLTFB4hO8IPDjnH1eEy2Pe6GL
hYbSARkFRqXrykiBOhKZ6ca+gJhCvF9y7Dtjjp3SfCvCwL1g8agjWQ1rpDp+gKQwnjxlIzuQZ9Ic
3DxIASipv1kdjEeSNCaqbTBTjDawclPaRcglX1TKnyhE1E1ziV4u7b+WgbqdwlWPRxNs1oQiubMF
Z2KfOfWp1/7HuPTQ0rrhAZdMvtcubLGu4ceh60FCX0PcKxZ/THcFmAAtIMhuBlQHw91u6XY6OQ3Y
O7UyimkR+ekNxoG0B/O9KJslrgOzjkIlr35umxdzMcozPUvzpCvhYbzynkPXyGPRg4dkR+reNt7f
vofJrPPF3Pc2ukfqYchIHGJjSbuvQBeO/BCWFMgROdOgJSwPYLldYAmldbdNoib8fJMQbTiVAItg
d1VKfmWh0aKmw8FR7fIvd6lZ0nL5SMO2QvxtmEhhE46QJ5oIxkl7dZISuW20bG4Nw4kaZ+Y6MbDG
oy/M766jv43KtJ6aJJGx0yfVUzU63PaJPdwsP+2OHpbSyPe8/qimFCfkFKxAvsLmMM3r+IJQre8Z
oX1Ho6vtNx/plsGHXiLPIWvCkGH4OeUeOfU91vkBrfOmyQKJe6sS57Ysqnhq2vXKrvPm3LcrVKx8
iWRj8oGdqAFlM7xMKqsuPcTqw1CYUJvnlIfZMboYpa1geCdDgE0rILaWu7jrOtiAvZrvZmoXlKFq
1PueV+t1bj31VE9mfzHC0dg7hS0xb/jqLJM+/LR7ckjdonOiUqb1sVnH4m3tCcYvZFAcxiYVT4lp
ebFmpfAetrY4hwbampEsYZQSDP5YjXwfed8XP6lOvJ29DOp7ZIxwSGXXvmg0VzKI2iHfkSWMjWMp
GVCLAWClW03wFhXEG4MH4mhWm5BoGMEfM0yhzoa19dp0ZBQlU+9Ek5qXB+YQ+W8/yTGtKRuKY12P
v4rCvOKJeExSQHmzPz8pQWXoGiMvSZCgEiz18lf2bnhfKgbYTbJ0Z42iSik0lH+YiQfy4nU2zNdF
WwXHmo+e2mIyHM51k7tfWobeFW1UjPsCGRqImfZEBLVYPMmeaDcrVzryQnxw2dzIs0cTFVsgFYv9
GCh160BL4O7I6CNB7vlUMVP46M32f6vkM+ZaxBWHzPqiohekJDQ52WG6QH8Db8oZzA0tNGaT0sjQ
bufJgrtmOdEyBeNuNutpnwgo64GNk8YHpnHoWpyZE5TL2C+c4LBoZhRzmiSccPBVHtaxXo9e73Go
h30ALm3V862zceTlZur+6ua1O9ay6N9zHW4yVSKGE7iF9dVL8/qhpcn7z1rN5jWkY/pk3TN46rM1
jaki38uJd7iwi+o41BpOdumuDzxU4ceSaySLBQjf7Os54tj2zsEMvbdzlixezKKB7KSGpzEjR4My
GmW+Tof2BUYDExIVQkyVBr7IAaS9ubrW0fIc8RvQvX3AWpjGwH/yPTAfet+aMLSOwdNv1+QkG0lh
j3JZpX8CBTWars2NSpG2bw00onhCgiOrOh9f8jmbYmhK6ZfpjwJSXOV9LiCzHpuwmbCx6IbWWvCQ
VJYRz1XpQp8d/SdRN+Zr26X+HweAze9kA3cIzAdPUyucryW0ivsCpiTyKpP5RCXD16Tpuy/HhdaH
qbE5hYFNseGm/QH32Piq2nqK3YqpIWlaAAJne80ezLLTp76E9KmHBgo6Oz4HPbikcCd5d7Rct3yf
TLM7iwStlZVe+7Fiphv7eBP+OXXZnUMP7SXxVPVZrQxfzUHNkTlO4lkXPUJZ6sp9KyYHj04zRdJJ
OSaLNoXUuvHJ0ewiTwv5mftuwnk1CWvHpNB9dLuCqQTbBFeyD/tL4Htyn5Xh9DqZMLqWwJN8pifD
fGf8vj6wbl/fN7MZSTA2tx0EnYYI3qBjgTvB/5Q7vnuoyTdhzNtbS1y0Pli4jhXBqS818/rGuI2j
2+aAYpL5y64DNo2SGj3HztX4t86h+aSTHs8EfjPKEUQKnYmzU4/MIlgDo34WHySepQ+m20y0j4Lw
SIb4hr9fOIcikS7Tr2USQNodyF27EWDPgYSX7jaKfL2braRHKGrjti7JJx/vESVgXfngtwnE1THD
HtiyZ7GvM68l47EdfwCtomkCuRre5n7Oz8Jtwn+BWEQk8xTcrIf8hXLDhJ8g3/G2uGkK+ouBQ4Hf
P0Z84SOeGmHFIdtbv9LeCd/chFpn78K3wie4Bqw35bnsftcVdrqJKufmqDoD3V631yRpfIqvbhj+
m1LqfGUXcFBXRjXNRubBGJiK8SM3CvPXEHK8NqsVXFjiaP84wST+SDrEuBXSfXFyP/hvFVMfu31u
XfxGEsa2fU4sSUwjAllV79N2VI8+uZlIN1Zy7IKsfC45lL7rZQyOlRuIjxme2i1Nnfa0dIN9NdvM
IyCZJOkqWMdvOdpAK7rWbQ+t8JZD6HTrG0GTdRSYcn3yQ47ggJni1Vpds9+HlQWbNQ/tJM6xtNQM
5ooy8gjKj9YBPamFe3MxzMIlgTOVgOUzZtb20t/RGM3I1St2jGYNDwXaz13VRnV0CUyLiDYDa+o5
6XGxuVAbyDCoe8E/cIomS3FteVN9G/5Jy/C4cGjuysW075looLaKwgUKOjSPDFLNyNcUuGVlADud
GUe2jLDoTkxsO/NcHGTCaL6z2+IYkMuOQ5PnAKTZn6T0xXenGIaTT4XJfvR84hAqfBZusR7y2kIw
ptGJZU7N1BjVEofjqJh+T95T1mTTk9eJYaB9ZPMRTQJwUb2O/kteYCeFEyH2hHjMkVxX+60P5w+V
4+akg8EKUvOX4GylMKvG5ujwDiFBNThQS/85XYG4VZn9bJiivxoiEBBn0zTKmqmKQFCfcwRz2LSo
YPQu/4mmek3xOBPhkLvGPoSmTtFHntGtCWz72/PQT8iTHqa/RkAD7ycJ0LHRKo9mFnqn0fCnM50l
a/1DvQ4Y1nBOhtlKIW8FYvxDsiregSUt7/NS2RerGfpLnXAm7QLReZdyrU+gWxp4oYAoM1v4Oysk
4IOWm1pThZ21G0pRAY6c2VQkpfgpB/r3jxdn/YZ0jWHG8MZ96xI9E5a1GaGeNHtE4/FcOOoP4YOM
w2YX2uEauixDJh/D4v6X1OvfkDeNziSA0egV3vMwAgqbwtelYcXfq35CCp19WiSHZbVvxLjkEOuZ
PdpTpajgBbk6i288Vq0TPBeV1WGPL8o/cmiYDZuucwz9tQK/WSdo1OZKtiPx9vtJaXOP1d1EwyJu
kc/cTfZkgbjbmKH5U9r1scWlbqlM7AZzKPdtCIHWt8/cbAYVMOZtispjsuR7W3H0p+K9S1euWGv+
xyF+1jmeqqBe/5tXBcdSH4s6fLDUwBLQts6LVVD4SZzxbz/Xlxq/A5mVl9FMXhp7uBudp6MaGFqk
FSZMyfSBHYeLn89ir3tChwNR+SQQpfgAO5PTNMTzdw57loTd0r+xCbcdZfzWBMgTFl/sgOHbeQM9
ekjTPzE6h2yWxmEOCJs+6lJV6V30/p2MhaOZOG+rt9x8K+UBDy9OZ52ytIuGNnssan5tFTtpYz9o
gBKi2JZQcrOjzXc8l/a9IHq+brJTW+szbQA2TrCUgTpUuUA1l7G9DTNX1ojXxmavdNCPeCAOwOrO
azLdrTmJghAHvp0vO42liE/vBJHOCOVjsNCVNcK5AqoWyAXTG3YrNrumm++x4zDyosOAJNEXBOuy
meQaezn6S/6lTPtdcxxhvFsJR9ixtn2YRAJc0B+XHACDQ42D8LlLFDNaf1FfRsM5HM7p1RMpbzmh
7m9tAn9sSJKHNJH31dU2OOXgSVTQ5K3K++j6Fgbz0M7Pfe65PJHy0vnAyJRaD1yzz+4ikfJatcO7
aZzMgiXerI+1teAEWNVZLBmlYro+1TKLV8N7y92OcZ/6zsXyu7TTu511TQz+j5UNLLg2ZfJOm/21
bdaHQZQybtw+tjmvdjaVotWZkRicyKd7Q4eXL16evpc134n2aOL9t6oaKmZ9gEVzY7waMwJqX9nz
PrD9CzHyHxL2HBWkMnGnF2afRpR75nut01uGV5sFdc3LNKwwdJYHK8Bs7dn2frWNy0L0lBtkf5bc
fg7G8Zv5xzeX6KG19NtMNDtNfl1zkjKjqQwOuFHP7V0I+dyv7WFU2Vdh/HGIhOV1rFdQjMMSt5Tk
WF1vFvr5ahmRLdOPjr5TrzaCjvqq1+WXCA0mvgUftB/lfK3tEk25xtS7HIuVEfzkIru57u/JKf5C
+fmTFCseQedLK3HIchLv0vY489b2+fq8rM13xfvkJkgd3fKjBLGuRPcXTfni8TXo4c+D5BRemXtn
Q/owFrCcVzcOepeewnx2SWjbckO7PmGopK3DujHrZYq0Pk4731JMj5b6d4O8gaXrQKPyYPsmIQ7e
vl39HQFd325VPm+jOn9w9y0mqhRssdMMvxqB4Ue4seeu//xOZiwd0D7Tos6L+Dbqz8Ae9jY75dSO
z72fv7DUn8350Tdx7RgWqM35UGXjxamXQ46LB+Pb87omLwZ2PUDxT8OYXRVqc+XNLPPa93q22eB4
nVlKGnzmXSpbosSHmNSX535eI4q6yLXY2hBujuWbKF8rmR8qHIs4n+Yqey8ZdedFeLJTFtVz/ZT7
/mF7q7JlOTLnuwYwd3Q6UGqvkalQlTRwS2e89oV7rsrkDAgVz8ZwXlzJtUbpajTfjE6vK1vu2+NQ
5mPsBqQMkBeTmWwsLMDi/Saglan2lVhxpL5okiS3XXm8D1HL49TwTW9vjy26p7SWkZtaH+QGSDby
Q/436TaPgYtM1zJm4v1axfJn7HyGZmu8vW6yU0c7qR6J2JY75anIq7k0eQS6yfi3fY9F6R2lIY+L
zOHW+28+R0rhZDnhMWi36fTL9KqLqAChF/7VHvtjGJSn7Qu7ckSsgo/LcYtOfOC82YeyjQiDf2BM
tVtsWmrdHOFKH0MvP9XdgtcWbrHZYk8tLwj4f9fEOc1TBSHIcXdNY/4isH5fchoX83x0c0qU3MZ+
R5TAwiW9mGmkZnUFSlTxZG2vdjNQsw3juc2Y6mGU78bkxs0JzRyUpsWMDIT6e9G6T+2c3FdS1YQj
GOS2qKntEwvgPfLga+o7z4vbv7FFY3Iq5Iext9+nXJ3mLF/RWLZXqTEfxmyAQuCYhE/5xwXz246a
2MXMV/7F6CR3ScaWzmKoyF0NyL1Fh5HdtMGyiQit7Fin7LDU4WkKF4ezvun2Xq6j1U+fhAxOeZa8
U5PdE8n0mh/gDyaCR5mXh1JlGS1Tqk9uH1r7CZ/UsS2oCjwM1kO+WSvBhUJQj7smC2Kjcp9rPV4r
s78pV7y3Ag7SNLWxXux/Szm81WvNK6YeyjF7E1V5HdXym/Huu24hYspS7JJ1eId9cOIAf2h61gYM
UuBXJ7nQl/ykVvIDl+fVNKanmd5POf2jsfbHMvcOZWnfkCVR+fSoruyf3WwrAIhurEfTXzvSkdg3
nPBdbN82IjUu0NF59AyF7S6l0Ei2hyrTrKzMko5smVgvGiyNU7p5xVjz0rrrLxVKHNwzO3rZPBzz
zHhkamacqKweZw44duVcpo/F2l/HuTnPJfpKCFEjJMVL8XlLtX5WU8gtR6IGt/IeTzseWMUn0fCY
OtvyqKv0AIST261kmSOxrQqXIn9K0B2CqbwUQ3JHWn7F93laud5MpC2WZZjJSQUJHOjtR24OEO14
OIMhxCxajBfPnJ+VNTBJRnqls+D2xi6rahDL4SCujmE+jitCZa6N95B90HIoL2Gh3xjskDvSYKSz
OMDRhF6UqY9uZ/9W7BhxJAlQ72Vqs96V/e4Mg9ELd5TdIS/SND4kJZ/zQZo3U9vPwqm5hyfnkHXl
v4SSSHDmpIELq3vxF8jvsHCHYgLxPVwHOa2Ix57gC3SNjUtzfazdV1L1p6qyv5nBWHFqsmuzfQ4b
iF9tUp2KFndN74tN2pZvGbsXBLX+Eo76qZglJZ2kKqOyV9YExhVLurbGyzQoIp/6p6Qq3g2jZPti
+Jvzla7bXIk1iIh1gx6dEtMyLfRZ2oiNbPzRFkMwLw/PVt69b0M35Ro9HvJyy4H716QBfkJtXKtp
vdiLtZml/2EaPhZpu5mHj3bvnGq3fkLqOrFtuj13Vt3tfS7EIZsuDMdfXE59hxt1e70ruDhmgK8J
735rvHjFZzhy3clD04X7kOeAV59iE+vUOO2B0x8IIHnYwki2chKO5UEsyVNYOTd2FC52M7xacxq7
fhi5eMlwxbA84keGbveQc6OJfat5q3gvwkg+E3ymOOmc6uSP/QswVXOqCT2pvnAExIvemAPeraE3
RWX95EtHo94Sbbbd/a4i1pc9xHq6pFhUEi+7bEYYvEhJjyxdJi8trTX7j1GYnEl0KchXKRv9vhTW
WQz5N4kKpwRfU42zAoL7Q41eo/ynxHJZz/zT57fUBe5Vs0HbMQacFdPpTl6LJdyTLOOxljSvwX2i
lKJkPRBeE2bi6Pv9jd/dHrNme/h58TlyTyNKZqW48PFokaT8IEX3R1OTsxtXv45ckenY3Ph/pWmz
P7d5Qh8Qybc9j8i2EAONczM22wNt+jt8nVUkswCQse6ZgvZES/Istx2OHnkM63bclUmNh69udw6f
AJernD8696svabPtx/3jpMMpHZabJMMDc/VHmJq/pDPxewg4k3/F2Bf5vXrd/u2Y1bHiYMcfEs0M
InRe/BCnfy06DPT8aFhoDYC9UN798jgG5lU5zslbnKjzMak3xktp835uyDzvY9g8oexfbe2F97r9
bS41Vj02F2bzeECmyNbiMRuDS9Kyle8m5ldbVwcxhFFbu6cgmY/rXJEhbJzgPO98SmYPq62Z5C8l
B8sc0GUT0cNcoJP9tkj3qP2nxvmqxkdMIfis7N1qf9gyuRlFcpw8bCrjPqk/vB7RjC7bSM5K3Pz+
h9nJvkbM5dtf2epDBwfEXkZ1+kMIaMQC+pvH9Hi35h06dBjrngYyqfeCzisU6rxm/f/zUbz+p2/v
26U+wVWmMk4trCNIqtDj+KQuy6dNEpwFybwL+mtSWGQLcGqkbY9tqwjjVhacW5sUJxaG3gy+vCKw
HlBPkIv9L37W2Xvd0CgskwMXwwKnmDVsnyiPd3jmQ9tzjCWawrZ3xTHBfRaxe9UAkMK5y/wJO2iX
7xPoi2V55L9sX6gY/PvPuPmZeTly03lxeKyckKUy6gbJJxcdD4vEs0uELu4/On8GMhRr+8XwRQwK
GYeJGZfYqxOM0yUfOjaN9iQNZguubez8Ie7Toy7UxPyoMXd64TDzCWrdsSlFdEGI8yDDmkaVdczy
hgxa4uZoDd+7ysMtxJ7AdpSFxAiDlDj6tsfGjnt0Zf4+2+Je1fadH2SmEPLS9teWUpOWxSEbjMt2
APHhcplid0N2MJldQK1hk5qFGTqawab994bhSZruKwm1JUSbwP6vRATGzX+RjPwLjtbtKbXkjNBi
8vDR5xOFuGxrL9P0LL0RMQ6doGlQHfW/ytmc2ZTbihnoduAlj7ymVuuve0/31ZZ45QtdR0khcJNh
Og/N/ndZVuvJnnIOhcpn20WxvWYm8rvVfcLMHeh0hRPW/GhKEqCIJrstUvFHzNmnyYkNe2TGvIjH
LR+FYMexvrrSfa5MtrM9/7kQuA9CY/jxi+rZ3lzemfmxrM65rN908Ona/xVjxcNSxKOIOjHmZ4cy
DR3aHF9HpN/YYP7wmq0EC/rSHv4GC0pkZay4/JaW+fGC87b0vO41UXV+1BM72nbav1sLfrnZge8K
KfAvIy0HY2Q/HgHvlr9X1a5vDY5QVu7bhXpDovt6s/PtrT67JVbR/7aUVN+G02GssgsTK5kcTISV
cFS/PGdCRmj1wNSlp1LBBaZic1mGK2iNabdslQkP4MCoDTJFvsBDX/nOj3PRZjhuVZDfJSPuU1/N
Cd24NTDsbujCXKJuE2arcRCuNgENq/MlkUfzYycb8XcV41pGup7Rd3MfauNg9w9OPrivm8uDO2jB
42JJqtDV79K9U2q2HkXwe8w4OjU8RRAKuOiwoMo6B3UyfMPU/RskkpwFTV26GwZJJLTXTj8m7G92
5XNPHFMDkqDjZvWu8kOWQXhixbFq3PxcBpJBsxhIydrZUgq1r8PCf1G+Y13LsuEGd2VxwviHgzJV
2FTXJTA517IGdMpiHdnPY/0XpwFZ/6P7mAXDfOeeRHj0M/3Utav7ouYxY5JVU7CTwnoOQu2eRAHR
cvuKLgKEI6/8ThphoCgPzjQhBsxJk94Ww22OA6eUnMtP+qZq1zXzL1JgLjNiRY1mvncLzc6nzUej
ReBbr6Zu3h0nuW6bb3PSXmsq4BWFxtZUwj7+09C614GVQmhltWb02yckDmSFIHj3Z1ZUx/K8fT6t
2v0Uii1dYzyw+neE3Ba5ZnDcUrA1S3pEdHRX+vHTNLoPiSevhhd8BtqMQ3juLjGgRiF/eY23s9hU
SZX9oj3/ne2bk3CsR9GXJ+EZZ4+SbR2N39tzt0kEIWbmnW0jxmNc03V/L1Movan8ZhmHbaGQiy3M
4YCqlOqUtnHXzf7ApaSR6033Zo9Df7cn+xEizYX1iPLYS3XoSn3lEWdD01VfY2YcLKys6yBR9dLw
zOIGxiJfNlGXOi9l8D/GzmNJciy5or9C6zUxxAPwgAfa9CxCy4xIEak2sFQFrTW+ngfFoZjhhmbd
i6qsVBEAnvv1e48H0PMMxFEJaoD1GXaiXRoR0ZOKS2qBQC/xOoR8bieT5qCz0GDPWUkvYrXf0QgO
pcueWGv0ALYXCo11H0do+Wo4Dl1zS5MBkjnlDM7ou84lAwXcZGnp9TZI6nv8KhhTCeemdbSdVLeB
kuMuy1FWC4KE698VmGmefcFZRc5iD5T7+ltS4GRPG3IVScVUJjy6WXpz9eKtyxPeMO73MGW1TDRe
1HxODGW7yUL14MXt3VwIVa01LuXQrKJe5OvB0T/m3zouxc0cQekl8k0bko1uZc9OPT/+guaUeiTr
G0eD/iT0g1vm354sr33pH/rIuSIKY0xJHCxkXB+jdSkLjGUCWYGun8oEgLn8GXmFEqd6CZhm025e
0anPXdPhwzd29Vji6bA00hXhK69WBhbGIMHbbL3eWDVTdIs40SER7FIujhkkaEL2SXEV0F91BDvN
dxWPj5FK9m0T3rww+4UrL+dxn+wTgIAj3SButn3s0G07yVU0eP/JoxAMdYmN0BkZbvFVloNYyZqf
P4gmNJ0oWzIQ3UNzXM5sdyeIMdKyxMIWeG6Achx6PUGWoZN0w/rkYNdoFScyJ8JnoVom8MOchCID
vhA9T816fO1G54T/eNe1wAj9fm0q7aI3zYvgXvXpMKnHGQdpX7MEY8ewazS8ak22r0b2OzWewtjV
vvaN/5B64Amw39wXGhwdc1Q0PK25QxrCdF/mHxn2A8g08THCxHzIjPzaFCRTh1gwwI3Z0JsGV5MZ
mXCaV1x3lM1lfs+Lv8HoEqyrWMXXGd9cM67hHdeKRTEFxKwLXLXEgYhPhtgNAxrzKfhppLo2AeLz
BNmtyrJD3YsXHOPbvEqvpf1BiTFfpPFywFA2jCFzFOfQC+2blNxtfj9JiT5oPNuwuLW7SuLsSWPn
3qrSO8VL385kwfmdZpOKfKid/BxWw4tT0YZrdmDcS629pSYY0Mxezc8hP2TnMzqPIJSfVuotCCbS
9W60EzoG+LKq7o3ef2uq+A4jzVNS5q+KJ9f854KXCQ/byQRFOQP9izZn7pANJ29wV4RLjt5kkQC2
XnMzhFEyK+CM45eq0H783N06sU1jDMUgLY5a2XAhZOIC3eWN+EG6dnNyUVVQHUL2c3tTwO2UNtbC
zzQYSFqtiGO0d/hdmf1Va80d7wNz3BZFfSr8YelO9bzu3SuW3iC+dMt2ZxsQyA4Pb7lNmG9uXEal
PuDkvKeE9Jqw3TeNOiRCPuSCmxq39UJGPPytGhuc5k5XVP6NK7KYnz/YNS4vsDVZ26oJ8UNbBKGp
iJlqY1yVm1gPQNrpu4I4yfxV7SJ7QLDdaD6yS6rj6HUgN+SEFcDKMpkWBgFSC6BqXz+AkMPMK9tL
GQQ/sq+uDrxSp4hXg+iXWeCd5oVFDZ1GVtlbfYz2XTx9+5b95s6tfWseyrzn4BmiT0EFnmbcfkZA
ycaRNbndHtcfs1DMwYaZLSMv3KnYQUJOmHgG7tEZm72PXM8bd58FEVKFoygkcvXLVFn7HldZ9zTV
Hn4R2ZKkDPeO0XYbu/QR0vKDGMtkWRv4CnMxXMKpXwy4VbZqnOIfJeqTUfobnnI/Zkqv05bGpcCv
vsDAX+JgaLc9qIUqNx+mTuE/J6x3yIA5PGZ17txj12QE7Iz3jSA4lGbzYoXM+5iayF+mjk+d03v0
l60gWEJlJJ38wQq7z/lnAEuzDTXnFAhcNkysvwKScFTePddRNfqrkI3XU23cGaoWZL8JydfBsBr9
YG/b01PN84KxekmWBy8ZxhVCQu57KLWHJO33EI8Wae4w7TTvfP5O14aHKmCAWEnK7iC7OVFIHI9+
Z0yBuDTzohCmMZA8/AD3e2it8aw6qKnGN7GUtR+G565qD3X4WeCnrHNCswUYXNPS7uYn6sTjyMRm
EfPcdvp20wh3Z/c4m51Mu08MbwtBADXKiG6WlrwRrr5lXcpjleCvqHZ0RBeSEQc9RWSyq1doIOc+
bN7slEHTjNTfqoTrqrcG4NXZe+lhe4xsbO3tm554zToMymtbAjlsETgaPzoo3zTpghNnG9WxvjFq
BPLIttgaGB9LB3N633Gaei0ViTfO52joPnqmf2txGjNRJsmQTeeqMFnApgp2BFSgyCZto2XjazAG
z1qg4G90q6F3j5j0n+J2uvWGQpiZOIZNqyh3Xua1DMGMpQ25bpGznpdbbDaQn1QG7U5HvasqPLVY
8bJHravKTcfgfdVJcD6t1IZtlwPMmpqOfelVAdrLc3N742slu328Yjp4JGzn7AhkLWyn5HV16W0c
PQVZpHXIUyOL6G2H14YxeEJCmONtoqdekkUk6NZNn06F7NHhM3gAhDG9+Y2LfciSQIaH3uHA9uSh
wvb2k0uz/3DbLFxZdtU/V3Qq92AKxp2dx/Whq3oUNCdyplkYPLSs4twF9SR35PnQAz2moBtbpt5K
BGV8MCRSgYxbLK+d1xe7UIdExjqWpluRyoELNjKsyNqIdBydWvkWN1SBdMgW9WQNUepQkAGiZ+xI
64swXLu9r29VG+hHF+MB9UDaYdip/H2BDvbKmPm7s7v66ExFs8xDzTtGMSCZXCB6TMIPH5us7U9D
Sw67SBu8dynDeBRjfB09ZirqkP4U8rA56Bk6POP8N1aLu3e0T816chztwlTSPPjKT+BRC7G3y+qp
kgOLY9y4ecNUUCynHLOgTr1xIYDIAoVKvx/NgqFzi5+wZDSyyHvgXPzkNL2ena+5zDDe67ZaegLV
LPCB3pR9Ed31iQkKOTeTF11TEZV0Y37mwtF561UdQHSowvVQR7907tsFE7Hhic4IPHKAkqdcgP66
xEOQEzdYokLUGGYClNRURQR1FfS2ebxj9Lm/bFXLcFpnDjcUgMQDLFl4wVF+vcIERyOU/YElj1u/
jPqdD8djOUxeeJDAPbZl2Mf7bNbTw8kdfhnFhFqp85ik2AjUapxTVIXLVhAycSTt8oqElFZ3GBjq
CK5SGEz1DsNyd8ilP75QUztLTXqvQljVuitjc+8p1ZDHHIB2ichy15ZdvksEuxWmvGgNwSgNFpZr
420fU8chzAztMKr0AHcyHA4jwEYY9SHJdQmrHkdtuygjI90lsfGgd9K6dwVIL22iG3DCO8tyWQ4i
/A9QWE80GcTDfflcjwgxGPrwqBQq2lj88THRoqc4Tt46oVu7qJq3VzflQ9xbH7JLW56MxM2ID8KU
84tnczAiuBZ69hAbGds1plB/HVlSvFCFk3G5D7jFcmmxZdAq1fJfKzpSrbaK9moU4j6YxEpJcz9r
OKiCOz8tzklI7mQKrhMRCcsjuc3UjL45KH2g5vHyXwuzLgI/JrgshHmehaFykD8t4mvlpu8KqXVq
YmbnVKXjrL9yBZCH69dDSvqt1ary0kSY88imPsczecx0nk0izYvGquoVmYxk5Rvo57IobkEBP2HW
itz6bkxTCITZNguLJ+nm4DsxKSXJEuD7Gt/vLW7amQ5GBgxriR+tYszX4BGadydgOAiS4f43B/Xf
voZ/93/y63/Skuu//ZU/f+UFCrkfNP/0x7894VnK07/On/Pf/+YfP+Nv25/87gOO1z//o3/4HL7u
37/v6qP5+Ic/cFhSm923P9X48FO3SfP76/MTzv/y//vBf/n5/VUAnP78+cdX3nIA89V8wE9//P1D
++8//xDz2s5/+99f/+8fnH+BP/84hZ8/Vfjxfz7j56Nu/vxDc/5i2lLooFR0qfOkgDLa//z+iBB/
sWA787dS2qZrW8By4bg1wZ9/qL9IKRxXx3BlGTb5VT5U483iQ9ZfTMlppuu2Y7jCkLD8/+tH+4c3
53/erH/J2vSakyGp//zDsH7vZPsf5rXEKYMsAUdB6DbCqbT/CU+ekLAxwm5atnijaBcQf/x+nmoO
mMSi3ITXz0+66NLaW/a6+uJIZEDR4zUShmjXFdgk8mnMbvLuvQ3tM78Qh+AUUHTRRq1TN3kYOmTK
1hlgp0RVt/Fjo6JqKk6y8n9MV3wAZO6Wne9gWpkOwQRjRYRGgn4+vmlFqWMcc7Y+Pj51XUzGUCwo
1nHJnPyQQR+eiN8a6VWnx6DuRwloQ/yRksA/YUAzhNPhj/5LGOonRhQvbehvTKM8OoYA4ijLQ91U
/jzORu2iDGNN20YH/7AUnXOe0Pd0Yb3DLsCL3gQ312h3pELu81b7GdwZwqktU728BDizGXAH7iK0
71p++cU08oiM5HAXleokIiCJtRbu83QMDqExUtowjCNbk6xMO3jx8qLfN+KLybpijNPt/abCncIm
rORmZOKmhXm1VUJiOinkbhLGY15UmwSu5aJt8I7o9PeVMD66GE/GRMGEzdNvkDZMYcPKAwAITCp4
HRMTzGSdkpHisdIPYpuL8dl3OSz0UpJ6mk5Bkn6bNTbjPix5W5vy2MQZCiCiTWJT++JgIDE5DwvM
8ihKhmqQYAK9fdectY0cytLFcos5cMTIUl9qH+RGeGnz6TEhs00S14uWvtOuxnfq+QWWHFFCrlVG
dSziaGdULSlHI2MIQIHeN+5H5itvV6vxaCJWmA4XVjyAKCCsg0g/q9L+MJ1EpojbS/M49KpaYRjV
iUqa13Zb58VTFqOOzl8qEuZr7EaHJDkNeAmWlVHT/8QFAxUL1EbGxZN1w5b4xJOlUsaV5P+jMF/m
8cTQO/JWEcEBiigEUsmwib1r/soS2vvA43lTmvdlTarO9dDrerXihMH2ljDBQzFeAaMoqMs3dpb/
tHjQhbVPC5bPBBQOgyk4L5lg9ZO5MyL/HqsiM9IpYmg5GzHDCK9NfIqm3FlMJIEgGmU/gUse3HAK
Fv9hAtYt4NED6/5Y5On2GdcgHB6Cmumd0OI9WZ1i1aibXWrvlUPiE/UuBqLRP53xvvWLQFNnl7BT
V4mj0eCQxJH/QZzmEuBvBGz9o4X4vgPwxgTCsr0K4+/BSgjkKOtXHpanMvGfUUxfbXxgS42lAIto
DMNFXyha4Th970oCE+jLZZLuNTgra2+u2N2w35RZ92i5fEIP+Yu+oVm0fYwh2rcN0s3DWprBLeHX
3JSW/TQZa6OkiOqKde3U7Ajxv1O2by4V/jwG+ASOsvpYxdXFcZKdXZFYpg9dVQ6cNEevQTNaC6YX
2iKth5BnRkmAWcNNMOaC+htchUqu3JI03ol8JlMCcJFEJ5c9zVIAkLO66W5x6MdyVxYRb2EYtcsx
IQRREUZQEVJ6ro4q9vkCJSleA5/yyiCp1hyhqtyaNjDBbMY3x8sfCbGy51h9tQnh9d5GTp/8h/mD
HRBf0g3xAhfdcez9l0DUr0HoXwjS9vDS8TmFTKsMQ6PRTbtHWXcKO2F1880U2RWrRS0AHxF2XDgS
gg4G7y5LYeQK82sk04s4L1e9iuDgNiUj12oz6IPa0ue84R4nToLu1jSwnhXEjNZR3TKhYjXnzVue
Nfkb3IWKJAErSJ4RfBky1IBXIvUyjWa1Vn337ngKasJIRogs0cWB88Ro39qWY1QunGA4T920yYi6
bSosEbgJh6Os91nSp6eoT9+sQqB9+v1D29bkmQz1qnnVGSWfiC4Rka5+pKqDh6tpWAa08NHT1Wms
jBPJvEUB6YghWnsdoC0vwsb4GSprl9rVqSLn6wBq5hx9U0l0H9MJLoxT2DJ8S1McBoNGeKnorCcj
dWdddDjU3vjYjDoT1t7dDlkDEYgY3uTsAtS2WlqPtaAH1TxzQ7bqQ8/BktBAfQXMB9hBdKkUAblc
XIFevDqeZCzDo02O3NWpN1Rr2/tV0fQVLSsuRulsnNHelAFS41RU0arW9A+E4kvkcWN3MHs37ZDX
myCnwPfz7s7KUCKYDG/tUkFwroNrXkJWuGfp6dHuoN/YwBtT72Mcuw1hGY6xHuQWxHD+LbnkMPfe
mnE4FayjZ0LsLLPR2ektO++5SK5ZZp3HDG5UhavEMr8CDeRzN1TbzjFSghOEJ/oOJ0IgrmAwuOQJ
rbu5AaMjz++N0OB87R47DNuhBn6zqZ19nucwAEzf3WqITEPAzG+Cg8ZQqkRB8tnQ6XQfrukEjzbb
eOIKCXDIvh1DGvCPs/cUrUiUSOyyV0+5OTHGnV9QNKIrxIF3x+jjtaZzvTkDcBu93owqv6u5zlGc
aQWsDlWz6ML3aWLiE2HFS8U2cCDlRVq5z1KsAwmwnT6ee5DZQNYNK0IPH26FDmXgxArb596LsNqA
PvVU5y+HSj4azeyZ8C8CfNCEV25Isbw1MJUhCRRP/RYZu0a/ynWdZES3NDRuOo1FuH56samk16Gh
gfjyxQ9rDH/qGjfwjJnmso1s9mEZpf4Icp8zC6s+8yVrAbkYUVWnNWaUe2gLvM4hTEehxxc3H6+u
wlDEptUyhg8HIewXy0Bh9WgZUYFweiBcUa9T64WWOlj5OmxOENrM0sZuZY7P5Bu63cw6hpnwWEme
8SI7MJBFdfC8Vcn4sI6igzao5zrrnwtsbEut1b+JdkGQcZZt26GmhiFcD665dko90BvEUSXPg4YU
k8ZlHZNbM2KfNpRdSZPEtJRpBoEq7F6pld1iq+cdUNlN4MleIL6IRd6pe54QFwJ4xSKoQzYNFLbF
uz5hhsB1K3lg1DWfpgbacuQyqq2ohp9NPj6DesdDhBrRs4dvzwcgyM6MZ6VAgCCeZAVOgdCmCSSe
9mr5BitYE/coLJfmG64vlaL9WeTlhGUsfigF1PGSZEBSrnqbtp5kQrAajYij0EEdVvprZse7wBaU
iao9hr54arT4JdXNq8P9Thjw4oe99aDh4XPt4VnvKCGMEBXbpQ4wJo8eUh+OXIlfdoRoC8p9bdre
y3xutMl0nPzhMbCG5/kdQv6jkO30ncZCn1UVi9csT/dh4Z77So+IdFXLChoUZyiPcRdURNBLbYVG
/lrOnIy4gZ49WOaiEQx3s+TRaMlFRI19AcS1G7x4NwBXWBSq3GkTd+j8luTtcCjS1TjHznzVAUOY
b5fcDl+MqP7GR7GVRcYwj6ehJ3BWdQEXgNYbP0RvT14hj3nzaRTyx+mohOLJTo+wxeqMcF9sbjpC
c0s1pvh2RvJxjh7c7MZ865hLbyy/vTSF3IZ6xC4eTjBC2wt7bzHDvNHh9ma0ysOk2fcVxoxmjOmO
UxLhVbYrdWC3Q4ds6D8EEYODBAMWLlGUD8CezmRFqyjQHpwZreCOEjSHz/XiFsPCaU5y1A54/ucx
d0wr4WCpR+ZfJLVhnmg7lkDlIDYW5Wc11u8Mq/E4NbZFiXZUlQ8Ejjw5Hc8Stoaz8imr9MTBVM5B
IkufEbQmtlDJ3XMx77gXcJtJLNUQOVjJ3IqRW8o0eZmigyioFogscb3BTN40c1gTHVObNzKUEzvM
Mh79MdZfKNrk3JtrYZj5aq6v6mEgSg+bmHwSechayDUTJCdr3CV2yR3A0QRJ1n0rNE6RJnYxGJnO
ARhT1z/mUo4MNKaj0IKLsMRJaw9NxZve2ANdxcygNA6ZNHYd5mNhGD8o/0e7XvWtxo6QHMMc3v2s
BpdAhdy3UKygnKwSET2E7c0J3RvpqQxNrNm0mTEtk4LCL4gZ4FIcJDNppxjCFwlb13WeubsYfBkm
4z/xMmVyGyU0LXa9j6cv0VMUcCaZZXUgVbjM7C7daEN+0bG64QjqtqbNToKare9O+dprazttrvnE
yCVgzKjnZr9sZc8kH3UlcdJNZPEQSSYKErqw2/yNKqt91dL6RvxoXOTWUyCLW+PFn7+fwZ0FpnQ0
bi0oUzlhsmWSu7dNvnVldArOPydFgTmmqrznKJiuNgPM6Y30/mXiSI7a/pqk7rnm9vXQ16EqsmyP
DP5DOaavkzMryhrkZP/cKqo8EoGvcJ/YVXloCkAyhuKYSDNrR+sD5j0IrRWA1mQRZGSdQR+cZMQ9
PPD4aqnw4vu4beXZjeklQk1uXXAGwBt/VVqwZ/gJzMFjvDU1FcVIyNk+YtFzv+qyuCm/elQChEE0
/LItOa0HkTdoARGlVEhC2DIeJ7vtF2322Yz+d+nO6+IM9QM67zxG0y7tmX0Nwwh+kYmPj2VMsU6N
LbBYggG6kUeOaCUTYzsMYI+M9lUYER4ajqGYKo2sHtPmRz9EDCXSxRkQTWorQ1RjQufVcuqx41LX
LLtues8kAAvN8bVzwcpxJEo41k1x66IAQb/3V9BFo2WWpt81bi1CSFmN8mcnK5ik79iGm/ohcVfV
hyrST1mw5EMOT1FsbWKL3kwfxp7DBCSOZKce61JWWiAeY2mA4fCNqy7bR8a4iMyQFgrZco5ZYb6L
xCdbzK7gFTIi5VyhdHQAOkJ/59tPbNOYFq3Zv1s1FwlwlC07QJTHbZYmpr+AKoMlrpj37dkpEMjU
O7Ol+c6zKdplzQsgJl4Kc7CeexmUq6Kf5LLRcVubvMe4rNi9Uw63hEbtkii8FVj9D1Zsb5MGhCFo
z24DkH/ZqOGDZqNfwzA4A+JZN8ZX1dtQz5T22hK76sP8aihG8LXD8dGgTKPQjswPzn2E0xeUirkc
9BICCu4mDCX7mBUFr4GV6jzhg29AKE95IccjZmWTNIe+btpe3reWfUbm73Z5OtSLdCxcQGXJt9sh
85vMc6vRdg52A/iAVFWkDuPMkIUisJi08EJ2ix9VledK35kgXaiN4bL3vb0XGFWL7xSqOrT64qbH
BRqoXInB+vC9iWkIdls/NTinWf/SgcW4hjHsNy0xnuOoOU79b7t8VfC2uBu/m3KYb32wD8wN3/w3
sY49aFFbrZPkYNnju9L8+p2VxWwvGckNAnCzvcRfaaL5rCZ/PwC7dAf9MZ6CZNG6Q70q49bfsmbg
4Nv5L+E+tkV0xc74bPoAYkrduTid90Dd48RS24R4Uhk9scd7CIv7vqueA4U7t/SLCwsQ6ZdRgJ0U
yCSxPUYeNpd7T7XDK3MxDGoibHE3EXqrFPwOdtPuCBUp3yajymDsBpSOOObIS2eEqsaWtyshW6f0
U2/4D+DqfrUcWMBiTgyhDtNUrgNnAjCZ0SflqtznJEpXlv8Bn+DJEcUtLsNbBX7QhSyo0vk8y9MH
q2eFETzs16TWH/uO8XZMO8YsqJpBLZ7NveT25YdfCG8zeAwEYhjHlSajU4UXRDbiHjQSrk2bZK7P
bq2dmq5jIvMFC8LkqtLJV1h1wRQetZ5FWs6XJsZgZU081FUtv9kIzhC231Jd6Jn7mHYNEYz8mpUl
pLhk2k0eL1c1ZKQTm8soGkyqUz9uS3VlTQJLCoptrU1w0rryyxGE++mB2W3D1pROGvVTgJmLAfAE
mmu2lddte2hdjosmgwAx1gS/gB7Pna3pptHC+vCMXO69OGIXLVo/hy7JEBtn4q70KcOECwmwFKSg
UM6CGfQjLO3ZZAgYaT5yCES4VRwZz2y2bZZVGW0G6RE0Dqd8pUcAHnL1YDsWgdtWkurCrZaX8mz6
/WtHo1yM8geAZb0IYIY0Zr/VlfFljOY1cYsnLUsxVcjqOemMg63McDclL4Zo2Aom9FWFTDO/lbpk
WWUZZVtHtpyLbnNoGiipTNxQeZPb3GRCjwLY1ebZjPWKduQm/VWfdJtcYQVBVHOWaYCdYmTL4CrO
h52aaeM1KvMaF+TFsbNfQ9RdC6gqRKAhnjFb4tGDUaadZv1m0p99nQknkLshiPO1XbtAiwbrU29Z
m1AQbg0b0V/NwIOv0rFJKWs/MYW+JO0QL2UKqyCUjngJ64XSiZI6IXm4BD9ZLkz3NmLmWPS5gQrH
917HSMCVL04Oi3i73D2yixq/eGpHy864DrLwDoGZ7wZ7mtaVhVQUCRBgttZu3SC7h536M8D5XZY2
Q+YmuGNGnexr9LmF6u1d1dhHgS62CqkAgoL8ulUQ46TP9RleV3s4WdsAzCkJJZvHB+UEgUPW+2Qa
oYk4egZnzEqqq5sMr65otY1HzIYB7bhp7dnI55swp/RtidK6bLuae13kxywTn0VmDnCqiKyjxHhL
jafUOhTvEOwfjbp+62uGbI4F5atP4m4LMpGzt4O+nYYNt5NtsuLJKc/z/4xJ+Ru8JTu7NLdjguc8
GturDuBo0TeXJld3pjU9g1I11mXk77TIeDGNnl1MXAgxW4AqDMxLT+MXolfZ227w3QbOk2CRbASy
EaMJy/A8utwq3dR6nvFeeW/cbTfb6zZdjOzdb8yIfEA8qyiNKqhFhLvNA4GUPRH6nR6i2hZb3gZS
N+ten59Z1hVALcsCctTT3GMXT57vYAXdWw6xaWUNxyghSuSqO+FxoxSlQa0wJdOiqzXAQlQW58pA
zhMYTCl/HFIQg9YsynTYRy2mVbZ3eEwnpDjlXmR8pcSew+EeV/WxT9hCkvFeGvCilsHkvlkkRwYv
fDejslkPWbmvsaBy92h7csN5ilLhVPW286t71hrxmKzzl8aOT7LmMe8R8nUCLuYa0jCEoplFnezd
YrZbpKS1rLJ9jAM9OZL9MxmMVpfOMYud6XY8zVwNB1GBqaFBsM4m/GEgEcijDp96dOoqtDaIIiDv
YJ20WAoWY0xeoU+fo26st7H81PSEEFdpuJig1onDXpygrC46h9BiqsPnwEuxoQtrpxv1XThAVLLA
PngsfGPwUJGcm41sRkxuN9PbpVfz3sNGzJdNrZ+VDra0NhlU2+ATFcg5WhgbP303bw/xmXxiTU9A
2K7FSPOQGdan5iicOO2lsJObPzN9WiUfGkghELpYHFIx55ozH2yAjhO5ZFPzsQcysNGrAhOWSBH7
2WJV2UF4xFa6xXdRl49dojO9qGeOW4w7zWYI5nw7ruXRr9UbfZpeOyM9zEsQMjdYwX4dkRzDrt5b
ofj67vLoJov+2pTiyqOD6GeiP+i49Lo2Y7kpiwKWQkve9VKdofgzk2+GnVFTipMeO7uu/auHBjg6
3VoUglxFxGwithP2Rr6SxjNxZY0skhEsaAbAwZ6tXBHIYmFCGzevxliegV4QxpuGcSeKCbi4F5x1
I3zJqYkPfcU/1OPkAJOMeEyUQ0KnodX8dC+j9rtpHyav/SH9QqE9QU32hvQ5y3CI2OVEFEQLFoFK
7hG+3lltT6OuedAeURvbtnqPSpqfPsklO/D4GIBJNhclFyHGCU2OJ3YPiVLq7qoHz4znrfd5+Vhs
1A7fUW+hxttYQeAzrQ0OtxWTJgoqCVsOl+tyKsM7mUTfbNKjNMjGdBGPI37OcFVo7b6TfsvQg5Zl
VkAQccZ9w88LtCs52tAZAYnWR80hfBra7JSa5NWs+a+lxWz6s5AZmxRycIKBfc5FsYsGVRKTau9w
H2MLsM2vqKdQiQF+TjE3Vwl3GJsD4Ak5Fi9ItvsQtXCLMP8r5uxBYdZ6VkxkCEseeMAIa94+Ec2b
ipAcJ6kgCqT9pcko/GUG/qzo181SNwYiZ2NViT0TG2p7zVooZKjdOH6XInwPZJKtg8LZ2XbOGq7m
RCMNwY/nP7J//tYW4yMvG098toZuJExJ4bYfbioL+A6IHa0RvbDYEd8NIG4g1thf5JyG6Z5Tw/O2
XWqk2xDCru7vcLXpaBH5r2A6s4VXnfRUaVxixTpBJdzg56VWJ2izVJyGtROUpy6q7GfVEyZppPWa
2jHJ7oqtRJrBDoUaf25BvGBg419G4MHGnbrF15Su2Azl4KgjW5qkPkUhXcqB7Wplchm1lHvLgiFk
MZHYWgWaDGwsKh1vnHBZNK8FoxKQTKsgnQ5MzHGBDpm+t3Q8o2Y+etTZUK/7KGGf0Lx8vWg+U1tm
BzWgDdQ5WUjGOMTcbH2O5XSGx1qu/K2r5SFJ2/I24uDoMvYNEs0OoIDdCYs+u2nGZ71SFD/auMVR
s6jb8XGU6iesK3/blzvfotBlTsFOsZaDXaArh2kXbqL5licKxNj/ucMhAnqD+5rluotxFM5KFFBw
Pf8D+hCeZd8xoHfLhPGiAaBPIU0Wlr7Hpvc01O6XVoEILMbwsSfV5uAiwkC7q6P8kM66aW7Mvmrf
pHcKk1+6zaqAwuleq4jZbVEm71EWPBERWicFImyEHEVYZCW7+Rz2xzueGelKb3gsmdxL3NyvbK5C
sdFXuhCfSaBV7Gl01dosxDaxNOZIjrlyE7MmNsm6sLZfa6N47XIHAFvAk6wABeHrO1CBbAMFGa/2
PN4T7Fc9aiC5Ci1pH2bn5xpnwTq3K+bjLiNMxw22YdAXrNVr8CU3ryjfuwrolkwpLV06LJSk0CN+
eTaVxZ1fFDuWWzyWXv8Rp1x3ddFCk0xRHLluolgeXcl2HYtFnlQazjemQ1btqB/ukAl32TS33eKc
ddZ/UHcmy41jW5b9lxoXnl3gop2KPUhRrUtyTWByVzj6vr34+lyAuz1FhlWmVQ5qUGEWMDZykQKJ
25yz99pPsIHg27ZVS+xY/A3pBsXLEOrpY1HWPTsCRAmhC/e64XNOGFNCrMfDNB6RN951Iwt4JZ/7
uH4f5Dth8TAVtJ+yZ1nMOoioGIYw+CDwYHTiX/gNk9f+bFMu8ykmu9IU9qaVEXxLM9ztIgDhQNBg
sS2VPj1skU+yxZHY+KborpE2S692uuYFfmFkGm+6VmTbwFIXFt47lTXtle+Zcro3hEgk+/QumPC+
phxaiRcUUNCe+ApqLh3u8ddcDk/Io0dCIh1fS88L9SrT9WM/WJ0PhdUucC7knPEDWm224uHHoo9y
s+AsXBZa8RR+2jOA+ylMaSKqW00yqlU5Es/BLfdxMzzyrTkj0CUxJeLhsKW7GxWfqLF73ggBMkTL
HIiNu8cD2GwkjmiSyRY9v1acvdigtlnU+0wOF+nO/TOyzqImAK9Q7uw3oX3JB4f11twy63Elf8P7
sJ0dKtx4sJq/aAt6YPQ1VFi+ZjTiLhX2g6mPziU1tIpEAFNA7LChSKcjFgAjrg5e4iHuFBMbDBIh
+0rk39p5ov9tR08NaMdvgA2pwgrOeMRUqxPk8cxmM31WwYC1zNUuBsGPz0kZkJHqadXeyDwIvnb9
AcyOikI6fDpD2TytB9iV37Fizpf1XqctmDqPPlhh0kVzhfmNAXbAzTWmUI8a+wH84GfU8/pVafUw
IiAbOJYc7kdZo43NZmNrBC78YgOBRtvN+CZn0tUro4al7iF/wa2bQ/DVAj+Pav3SF8MlBxt6SVT3
fRwLkgAD5DsJ7eqjkTHPEinknDgZOtFBY/0Utig6RFTc00/ahV42HhoP2Ehi6fU29CBGFVGhDsiW
kFvQz0N4SZCWaLm3PNQtt3TbOpWhYV96R/55vKq6fS26kJ5qVB7TXoseRUwykgzcI7j8/LreY82j
NsRpQT1ADbE3LfFJg0q/FaP1FBs6ZCdSD04kn3iHMJfB1rbH9oUByN1lc2Tv2+LEMkp/TWogCIHl
TXc9EkMENHIra9G/DLZxAdF4WK5yQyfntov8wXDy58wRdNzt+V0PsTyHed6ejZlMitoM5UG60ZPX
pcG7FQ3mpusD8iy7xYiBxn1HkbzcO3Md0B+8ZopzOpC0cOqhWp4Bmo3HjPI/7SuI5W3uNih+QtIy
wlgcrEB+5KFGm1q5xFhEpbHXzYjJX8znjmb6AUZys2+7bti5ensqazqqhIYZh2E0dEi0gwG+Y8Ts
ic0kMkLrl8rtc9tiLFsKVHespZybqAK2VKTVpehdYC8QE+6UTVxsIqmzVFK81DPn08jInnbsiWAp
Vm9PLgSKyWre21y7eMH0OXmJea9aD1eCGzznKBinpJKvkTt+U4LFWtZmsPGFXe/au6FRASXrOUbJ
8QqERHtGzP1AxkN+N2ZvAVImOoBec0tydOKjqtqg5HLYAIQ3slm2pYHS+FSGn/rUd/yzs5t5vgsp
KgIMsuu8mLp9h0GeSglBZDYGLDwbYhtWjroQxkzErZRUH/SkOzpWyZa/T9HkYBDaBAP6fsvWnCPn
PduXGR1GVyv3qlXGhko5ez2SMA9Z0Ho7O6WnRjqJtQzv5hPNfd7YHD2GhBJsof4bR4LelhV18snW
rEMIxho7rJ5Chu/MLLwDxWH03/TwVS1oj4XVhBRbIL8ZLfAqdnRGTaBjUiQp0sE5CbKUcq6hGdcw
aLz7VuZkBVqWufVE6N1rcR2cZriQLIDSdEvWlEZzvsU6y17wiIGEJoR9sIxhU054wfSkRF1jdBp2
fjRYeYyWT35MfdL+6uNqqS4Qk1qEjBAMdNe+xweTNEG+710DxYyI5zP5jiewoYUR2uzW5ujB7hle
Y8tECRSE3ybVBD6au+ne6okLyBftbWmPT3xI3j0lkfAWyQbRyd1VobR59rQE+IMNTSFiQHPCjwgY
JnyZdBdWIfChoCD32ATV6KkuPaREJPlDVy65Del5iLh2TDfGNUz9+a4nd+uQCPx1gd09ABqJL0M9
vyFbsO+CXngYmUNjbxoN81KmTFD/JYVMvX79/UZMKmsgEaoDrfNNqqCtUXwJ0coRpTe5stj3Ufze
EA+ChMuenCXvPt33lE+uHb6Vq1A/6GNoZy41tDEpXfjlHETkgu88tFw2Dgnm0b56SChixcg87ybH
PYXIw26C1mlOg0ECdeh42dHU2RlbBNgOhfZYmSUb454pyoFfGOxSXMiYXtzEVy7Qq0R7xgWfW6gR
TE8UFG8NCin58KNSrGEAndFzI5M+YZ+O4D84u3P9zLJ6uk/bpN2ub7HDyHfz/0Tvexv/bMq2/NX9
U/D7nzTC/z+pgu3/VhV8+9E3cfdR/EMYvPyjP8Jg81+w1WxHCM+RCITRxf6vfyuDnX8JG9WwS8Y0
clop7X8rgw3nX4bnCrDwQhgmhRX938pg3fyXg5TY9IjP87z1qf+BMnh5+ervumCpe7atM8qj1CJp
zxQ8//PjMS5CdMT6/4bXQYBFJN66BspPSTnloZHmI1vHS2s40bVL+4EsGFgNJkKtj4ioPEjr4TEX
MWkU9ZiwCcdVcM1JzLik3bxxKEkclBM8MUYZlEycazTb6b2rAo2Jq0z3ZnMqR/ESA33xXRIZk7wP
ziMgndvEQtDXEHLj171fRrH+vRo1tXXHwERA67k+iz8mh1h9oHNhd2UBGIKy2o5pu/2btPuPfvrv
emlTGkiv//N5sU02QNAzBZJtSqB8AH8/LyUplcrJo6tdVPeT4XwayGFT2qSnxVg5RQwok8QFatU2
M5lN2i0Nn4PlDnf0/TCPJDwc6MbZkjS95y6T2zJs3lhr3DLrxFcI92g16XpRcP1ZEiSbVu7kd+QQ
IFz6NG1UZmzua4PkBrcJpm3STovnpLwaQftgB5p5H+WcArxl0WbKCbq0oeWhYqErb8OIuuGbSKIw
HHr2k0y1DXTRJZ1wpOt1R0D7s9NKgXlhPOvF0jMEg7JxbHOfawDzbfpvswgONGSz8xhQpI1yMKGJ
zu6C6IIIrkz/3kvnFcdgvWMK+hGMtrPDQEFZl2zXMU4ZddOPKcpephr1cnDfg5FmCwurxO6AYevm
jiUlLKkgQdEJeSVcQpemFEbj9Dnb7gshBo8GCuzBpVyXmo0LCovUDmDxG57OTnak74NK9RjiMesW
NGPoet5kOSrbpOoOoRERJyjHo0547cbRKeMb43i1pkWrO+vTqYCoPmqtT/C8jqyXYjbibwQaLjUn
0qXQTzQObESy6gG6GL/Y+c9HV0XvImAtlFjUmFv2ZBuCOPMDJB+PWt5N0fTNnUoywkI8N9+bina5
kWLHL4Nbt5pf9Zak6oSl3LE32ts5YXOVChAHlUE0khlYYKsyP1aut2MK7qjlzD9SKuzFHPuQJVpU
3LPYEkZDFcO2jvCCgKBQgJspGLEqAt0d7rgaoo1mwoXhS/DIquJAmiMOktuqN3FpTlcDvfbBrWP2
awN/b6aqBPT3pReIyjA3jAjCZzor7qNw7aOdwW0mKZq4R5nT2BoONKfy/Txhpu5MGLILWmkRSMTQ
tcRUNmzppH5sdeObMaCbjsUEpNaS732noiMbyEtF9a+0y3M/tfO+7siulWj+/JyW3aE0gys1yObI
QAqoMNwnuv6SazE1YttFJRlxOoegrnaz4+XwERUq7qVMbyfsZo0hpTsae6TZSHz0uOm0rb6oQQxJ
+b5SSEEVEVM6OzvE8Pkugv1zGILopzfGF5ley9HANpRWzq4X+S/Coon+xdaVAMI6etA+L/1M41+0
8XufZxFh56zTc4SwSGAT9mp195dXsa7Q88S5Y5A62IbssUazMnJbMJMakSJnZud92dArADB2X4Te
RyPr4YOdKzqxUTOvSXp16rL1Zy+isaD6Y46yYUcB0geYpp168PaCVFOcDPYSZwNcHv5i1oi9DVOI
dmYv0cL0zik0cnWL5B0feKKdEXCTnjCwax1K7XFI3XMPewP1XeETxe2drb57Ngx6Gshqw8hV1E56
BeSt30gSVKB1QeGta+dFiUUYXQ77NHYBSQfU5EJLQxaR8jrStVhSDkhFSaTEFW0cPMt+KGPrrXUL
81mnbgiYZaemIKF3QoGalyeFGQgMQ6N7IgpzpA9HsmTLiDSA4kcqCxxNpfOdkYffqkjckbejUIxZ
flsURDtSjlM5ypEuHR9rlHg3FKPPcOKodGVwTD383x3FA1KuZz+vErQ7LtBcjTgNV4UXrHLoN2W8
z5c4OrN1KDLU7xP2bktFv/qRERM0a3cTemQqafZda4mD0qu7qbXlqUXb1GB0r8ijWnyam8yh3KnP
pb5j79ndgDB9g3SFNbLV9tBT0B66GFtkXWDJo/Zvju912cQU2kilayZSIYErAZWh9BfKbptpRrZn
uAQk55Gm8DOhrFwDuwUcctsspq56dPV91VFCDWv3NRK1xg5Sf6A0TxZz8+F00BogcdWbIQflOaZv
lVlH/pwJHIUOHIqZ5SkYc7prwSf21m4jK4TARUwTmmrwoGo/lu+lFxDhE0GMm4KBqEEqnqe5sq9e
Ipda+KAd5ZD/THOq7J77SzGL7gt8LTd0i8LKvSkdTJVjEKdPuALVYTB15jHS50Jc6FfLYt9TO+5W
JopmUpvBjQloJrWgVkXd+kU9k3BYqU1NeMSpn0XvEzWLnbHZmQ6drWrqZ4QpCYwOF3hdT95jnWu+
tfRrbJESedsRBVZKHYNl0NyTbTiegFkdRFJNx8kYCVJcACtBiqBgFDlpl1VDaYaMipF61pFuwQeG
QcI+JoKGaP1tSsatsaRwGEYq9418PiRS2DtrLp5Ze49OjZ3PGX8Zs9LYpd+Irl0GUlR4Lkoif0YL
79P0mHOaXBnN87o8tLW0SdB8V1wSN0MP5dTUw3dPASYOYDaeW2gqyN2CZ3TFy2In3pfEs/khRt/D
bwlRp34QVaqzHuAQOIBkTEvtZhRtN9lUzDsdK+a1jD330hI2k3DxtSQQaa2BRrTblzPDA6acksQY
ozxYZoijfzBSyDjVXwQ2QBhigcJOLXqLwuFS049xkEX+Cof6mDUWYi258HdQUPqj1D6jyUNOORGs
Glq3OfovgqqcnVNzXhWDy9Uom+Ja1qlJmdiDZjKZ6dmKm3JjsN9FOc82NOTKchNi97haCr9zDDId
QystfVX0Ly2FJqzYDqUoQzjfGzPkQ9HkM0QuK65Kv0Wo7svlVt4hzIVNj4WEh+BjGifKMqokhbqW
0S2gz72nQb7DNzLN/vyZCU75lLio4Tta3PHyiuthaDtwclqyFd5AkEGTUWpYn5iWJ9z4iN3dPK13
REo5yQz/GqVwKRvoiDRDGhheOfspmZ/LqIBpfZSvVZ/Ve7n8fetvX2+JHolvGwQ7Ux5m68GDmb3z
yKKlkCzfIvR8ERYCGrI1lpm0QzkaGrzD5fD7jVQhs4ozvRSuBRaZcB/Q4A8y1rLyGCddAkbGuu2P
YzqgHS0542ZjFce+SE5iNF6mlHyNTqs54cthzPtvWQLWwBLM7qY9X2wNog5zwIAinUNbyW9hZmd7
z9DnU13QRqwHktE5BJjG/UB604Kh/oEVt/KdOeAUDooLAe1/TCRBT6U7o0PY9SAlFnxr1oFrywjb
NLXGQvKKrmU5PTpV7Xkzqrnw0R/Lnartt6+P5usMro8Z6YDsoClB7TgWaix54ywfURjZRLePHhJg
uwYkO7DrBsndXpu+wj8Wk/nbOT1LRQUPPEbIuPyjLifS28hhg9qZi/FlPduGhXp/7AFArncRCjPd
yvJM9YIFx/rXx6n15ma4oNUY/TkhuiGnnddg4wLRtG8ydJNowxXSM8ihk+O7fYsXTdORQOQj7PL1
E8irZt5SwmK8oT3k8VWSbUrCttf8PmR13v6+ZZgomS3zG933B0PoxHs5Q+UbYPlAzL0HnW1t8yUE
1wHuQgxL7dfLISnn/Ag/aLc+lCDR8HO52FLK9ZgJnXeXxxdUJDcB3z4uIzoVDmjUA+u7S1Xmgd+Y
2Mu4ZrUN0unJXw9BU3lbLnDmc+tBHMhgQOs4axHjuESol1cKpwiaXr+vrcZfb03Ls61OWGMeKJj/
U9qdY7v9jlgd/Fwy9r6dW2aGSJA9Rg1Cah0N1k/894XDuBDAadiwwL2tlilD7yis043npJXn9cWL
n0MJJhyfyhtY1G/QMpxrBtL60NCfZbolsqNlcl6yh+RVhUsmONlY3RUtGL0q5PbUAI/58uR6kL2S
VweAfK1j/chycSi6gkohJMRElcZ1PaTR/OdWFaMv04vfDyMexJwtiZJnIjOukO6HnR2W42a9i2j3
WsNq9M1cjtfIbsdrlqXvuF5QxJTgfG7WJ7zEMG+t7PL1U+uP6nOEAxWDwsHQWI59PYttDn8CqZss
ylvngKeAtaseM+J06WdmptU9eTvl40z7f324NjMiPzoTgujyU6KyX7whqx/MqMwfmkK8rg83Uan2
Je2VQ+np2ZuMMODvwS8Ulwa6xmX0REUEalD97e76mFqeWG+xYvqUhin36z9Yf3Z9/B//fn1MKO9z
0gsdhwd5hS6Gkqi2oTlGYlt5HYX12gWOYmUHuzM/PCswL5q4qUnCg3WH7HTWTgShXxIZHhPHzZBA
Le+C+QpjipjzfUrfc4MOBmkCQoVGEsig1SFEOpcCI7mqXZ/4KHZAVmXbOA8hCZn3dO2YVkGV54Z6
VHjF0MwEtd9NxMUk2jcy+aKdwS51hoG8q2PNT+LmlvxzAKyZfbI6QqsrKJ2k/4UgD2KUsGUaPMqM
nj3SKAiyOp/x16GetZfExiCtk7RQYXE7EkO804P80UX4twlUSPWhwk1BBKELZVKWWI2smzjuPil/
V4c5LO+GlLI1+5R9DntqKthF9OFWTszZ3dDdEip3UeN4b1iZRPjUpfESknRgk/dXl5PpbFrvfaZo
USPGVxg9wVEPuyG6ZPOY+qxatkbtoEyeWKco0touEDO8U1CS4jaz749QtIYA7ZGv3hhFV211KyeL
tfeOQWJ+ZIqMrEKQm0hUBeivYWM10ycFB1qdIUX3piRwh6/OURb1uaKNcWmWA6c+8h0CsFvbm7eO
12oM/8Gxyr36lJAAdGBIep60DLJcyn7YXL6e86hhQhxUcQm1dkvcg/JrVpeLXDNk2e4Bu3XGY1xS
DE/iNzyp6aarRXJsh/nqRKYksmsGyMr+dKQDsima+CFytOk4a6hwecMdjc+ovayHqivjS4wOaHlE
oihM5xCWupoe5WgRUpAk9U6fW3yYii/GDKLDbwjqBnf4jHEC7kPUN5dWsyE/5nOyD8yADxlpmOnF
Z4OZY9LN53rO4b4X9CBKCt2t5nin35dMn1Znkf8sdO2niEKQ5hVZWnFanXSgUu7CVE3hSGzYE/hS
JWhuSIcGpxvCELKkHy8vnWD3vNTLm3eRy1H4gguemvfDpD0t/6etCo+ohqEEee3R6seM+hEoyaHy
ngeQS+udZjmvc9H8ZU63Kh5qloUBxpa5RaFQDmxwbHCWzdTdOpn0CzydJ4f1/cXuaqzQDJi737+l
t2ndsQp1okynOoMZMGN5Av1WI19RJxbbe1duHu4FF/rNaOXkt1XmguilsqEvBxGQcVJOpW8to1Kq
Ve0uCzRC9OKC1fuwoazUwPwi2hGaIXVFLfm1EI2o+MVgOzG/5br6tMIQq3nc7CtYVLU5JCRFpeIS
FgbS2oSzEz/MKNX4e0GBuCkFPNaSFF0kWDmv3ba093cEZ+I3GNUP13b2M/oqfLzla9hIdoP98MtL
Uc4FNtkkY+hD/yZnefjm5t3n8nX0kuLZMkYILILlfRnVyUYm4nmWFF/6EsZb2mdbjxUguw6xm8UI
KNRrL9NyEG2UHmYjfklt6wGiOKPHYoQ0Df2QLiOPiIEO08/ftl1MV4eLraKAFkntNVo2FFqdPtEa
umO9s9Pz6BO9Kzwvbf4RvBgdKODGOHpTmbJEKBdiOyKFQKtIbp6Oej1Ox7J3v+OjvWtBcW4Cs8vh
dw/fKoIXF2K4d2Ev5V162q2/b4XujM5+sQWsT1glu+uwyDBvqJ965w2Xr4MIi/Hi2vOfx+ZlpQzj
8/T1E5Q3zkYUp6c6p/IF5fHVbHIPNo9qN9gzpq7byaShQoutBFXKa16WWBOX6yptgt1QS+ogdiFu
kig+zKo3D7GZvKBYYWspMsxEVkMFSoEld+SP3Bwo/Gb1tXPbN2OI6qNRqfOsOwo1B1b0NA8eNS1M
L1VjWjtPdi3ViNqPXE0eTM7c0IeYVIYQ7RSRSQfLju8DI00urDqtDVzoZGtgDhzsPjsXQ0ORN7QR
Xc46gYtqORH6PI4XB4kUOQMtdU7StJKBTpyXbM3cHi+JnUwXy817Py3ynTuV5wZK0jZkTEJCSNRC
BYubYcESGhNkgwg6k+9t3Ff7BnVtOdBv7McWzn46U58MZhAiOuzMvWEOwud/fhMY7pa43k01RlBN
K5wMDj1hrTqvM3vutp2f83aMtJZENkEcQAN8jso63hWoip0s203DMPl2WIT7JjARn9ljR9mw+KWn
jdzbGMsucqyo/1mipbhTTHQ2+Tqvo7OTJWJrTvEnDrhDXhUdXH/RXvIWH6JmM+ErRnYBkdY0O23X
SnZqAtkc9VxyUavwNPJFOZl5Z2+zSmcG8o66gRIkFCbLVgxKqh6dnZni+R9mPWb9R8WgmyB28d4u
DQD8jTSdv0Kmc1jDTyRQ8WFRi93VBK1jJXrvbMrlaNARvI3ZQlM6AV+YLnFjIrLVQm6u99OcVYru
8V2wkuKcQ86oY8rjNEvx9y2Tl85azlcCl4cS75mTIZEZHYatQCt3hR5/FH16MBsm3lEn2wQjM9ES
ffaU63RXvI46uYnJdpvowy5HZHmxnDi6GJbu7kKTzKMWy3BSJ6eJIG8SS0jvXMiMs+KkS4+rvehl
fEvoM1+zhI+EIhPs7nSyd/ZsmZsSCVoHVop8ikTb6MuiylDK722wJt3AlUy/9GPIBm1PEEK9Tajq
4WLrJvCf/P2Tju+sKnVCfdz4HZ4pq5gsuk4965TK0fKdAYWZndsxn5h+Wmu8Vmn/K5IoOoVNU7V2
Z3UZJKPZAETqJg+d51hQmiCw9kC0R3NT9M7BBK99tEHYaB4XdtXzUY5a/TQNTMvK6AjsdICUVyGZ
R9Q0aYl1CRnBOWZnEqrYndwjZbE2Isbh5rHZyKit3mBIA4za02PXx+CVdETC16megi57BFMwH4Ma
+6XbPVeRti8qYW1nZV1Sc/KOYUb1ygw+B8kJHufAzxrYF3Fbb2MELnBe0M+zR/JqsITWMuH0iXiL
HIwaBCE/kAZCeARCIhCayW02E6dDHWMT0qL3yQNY3Ab1z2VqtOx3gyuDagkshLm7Tc36oPHVoGRt
jLtTHgTfjGoivxsvETkZAGRGZpm9WWsMOWiXgAJpXguCHQVOjAfZS787JRvkUWNBLms085R8tnCH
2m1CKW1Lo25b6bW9jZwFLBGjydAm2y87igoWFSk/Q9o/TeOd6nF5koq268CY0FAxEC+4Z2mx5bGX
09hUgglI/hjqCITA0vUjUGozePGjUCmyjKRJblFEyT3frp9FnbyJUFm7Ogu2I2YB3JORbw/O95rS
DFc2cZtpibUweCVQh3IYJ85wF4jfFMznZGyY9EKMzXQYbqzSZVZwyBNyyehuKeksEYE/TdkGbH5G
tUdW82v91qqRrDWvD9sbwYtfOtUUPQqzEMkEo0q0XLJj4NBDWA7rXbgx+b5iPYP5h8cGEEuHxIi+
xZoMLhUrqv285A/qUnPPCvP3GfZiDZ6JmEeGeBqnhIpULC5+D/vLnPh7/b/Oe79vrk9NEWEjAurQ
+u+KJGOP8HtuXH4PtjX6J17WS0qZDAvrbEo6JwSBBKe8o2vTOUi4DHLwEcmQ2SSrdBMqJc8rcLD9
p0rZuiX/x2Nfe/W13PX17D8KOP/lz61PfG37v37BPx77+vVfb+N//tj/7autP/dVwPt6V/947L9/
B+s/+y9PxERoGHpS+E3h0BxoCyGoZKjbaY146RtqioWNujbN6WmmyVU2Wu2PYdn4zVJjAfT1fRrJ
MxV0ZdTwaVXyMZktNJzU1p7MMr3Xqmj+Hua2seuosZBQj8KSgBL4RVgdq+n75IYDBX48OlFtibML
8wwFZ3CbyqF4HNv0Nm0rlqkO9oFkSZCwswlYmKXLc2LRZqOOeIpsNdInyUHFYInGzFExQFazvseP
uImWf0ThbBMTW/CalOAoeoMQ8qkP7O+acF8SzIGPGM+CWymQgK6P52r0wIulM9h078nzcrYcDchk
Vlw3Jry172HctscEDNCu1h6LKXodNbd59JDeUGpwXlKzYp5rhn5TB/DZ7cWyg904v7h4E18CbIaC
GGnSqOq3HpbJrgUmERuRoKjSaW9AjTY6dI8Xw5haZnutgvnB44o/dpPHenLp5lK9uNSzzeVxSDmM
xbYLp4Yr6gZMF5Sz0v02JWnx6NXZeB2tCQ9pMTWPKNMf52QhbjsdBlVzwp6iLR7pYTFIOsbrRAbo
qSVtAs9Ft609y3xmKkb9NDTNJRUZK3M9eyxgeSx/mSjCCr6aiSd1uTtrKeRq9aBQ0eFyFItX6NRZ
ibq2ynmy4NGmZDIygZAbPMjUu5EGCrFKX+K/sgRbuh3jhhm1b6ndPoZWE0MbUc29Ubs/U2kZbyrB
RtXkbnDQhoKa9Vj79Mzk09gF9hXNQn1DluFMhRl1UjX81XecsIowWT/2VHEUTZPsNSxUmqDPlnfN
USsKQkFBKk0aFq2c3m+ixTaT3xB/LzLDoW4n1I6YjXt6Voj+jPgtIXC38wo6KCwxDrzFdzJcWI4N
Sf4mzewjcuzqvpmz7sn1rFPdV/PeTuHBYe/0Niql2xs7owXzrUdhGWTIquOKYkd5VEnM7o4wawj8
MSi6SiHQMEvvLRkdrFxRPp7L1hSvjvOwnmuCptxTNiNQdJLOfRtqJr+BNtd1yCzxhLjtrKwUE2iH
A2kSNmsfSv27Ooq/iyWPtAwy382T4btUdIUnU4uuahgJIWBm2nSO/RcN8kPCytIfK815y9HZjOab
1iU4H0zKcOujyo3xDFhwbOK2I8NCzPIl8b5bSLDf9Aidq5ATbsHl7kyO9Haypukg4+boOlTzXPKc
qrpxn107j+8sKwYeuTw+ulW/5wuTHjoNcxEemIWJM/yY6jK+bwggeLIatIl8ym9zkZOc0tEBX3QT
hGwTdWIVFvpvaleIs7kcmrmwXyEOU0gR5TeZldOdntifiaiGV3ZUfT6KZUtEj43y2qtw+IuStNRh
d3A3HZ+VaIcXw2RfnbGP2nohUynLKXEjnNa+NLFVQgfTYaDWefLa8R9raTM9tb0c7inxPyHzDtmI
R/p1Dq34tRv+Mh0HenYaJxdC1qs7LZG/1herFiVnvDT325lBQcSa+UoNgtEZPsJFqsl8xbhpRkH7
0k1jfobkdgI5zMAouHDbKGgOBf2q/bgIaKtiQjZoY3NVy92w/HChDDTxkD+78ZTdNab7q89nnKxm
bB10yxC79W4ZVclGodCMdZqoaLPFa4rMoZkmvMZw7y9FUEvIcOKnC9r9FSXNkiSHkUoOVPFE7LyG
Lo2NuBjDW5sR+1UQr5gH+etcZsGt7RrYhyPgJWxu3HMSUt61UsMmUJiznRhkEJBjXlybRrDhH06q
nOhzOaa2hdU038wES7KX0o6EArO9U7L1iQNIsBoaL2U0Saw8FJUw/0h/iIie0Lw43FZmI8iLaz1y
JCuC7somPQqHdSG4N5oh06JPwJpJBFlQ7BPEcKwEM4ca2O/b6/Prz6+3/k931fLb/vEjuUbd9fcv
/8e/W3/6b0/nIWfOJj0tqJeGuKBRst7qqMgxlHEY/n0L/0MEG2q5j+exoWWRklRSiuFeW/6MQM8L
PwxrXpn96q030Npll0+zaTmkyFB/31of82qAeqXBZGQv7cyGeo6PusIBPECXJloaQYEmmOgpJhyl
cBAZ66ziGcEbfz1Q/PlzK57St0bODigqnrTJkvC7pQfkTItwWKdiN8Z97bsLFjBkkXqjlrsk6lGS
AJ3pf92N2zT3x3u7ssGNuc5DVTiGL3B9Y6SozTsXK+zeGCMFKRw3Dj3imNbGrHxZ1jw2eXinyWBF
64gEOWyrXbK8hjk3zDxt+GN9xa+X/bq7vj124wVN8tP6/htg4D6TJMko682mJjaILU6+DZKo9q2l
+/V1WB9rB7zg3Tzdo9QhzRs6lTu45slqJ7qB6xuBNb7LtD4+fv3BPR5/F8b1wVibassBAma+YCmB
JIb41XEB0OH0ECMTQcU8sTQP7aXfud7Klv6soBzE4E8tnVR4GmEDGbuDhyRk0TisB+T7dBYTJEts
cwUZaXHobkCDWTfT6Ioclzg+355kLS+Hg60sK/fXW18HLQ5yn7n3hXQvmIvLNw2IZe6jTY/mjQ4s
ZRuy27/J667ciIYrdWjjpf3Mofv3rdJztBMupICZIwXyxYtFfe8qTHkRA1k3B9v1V9vrtfn1Kr1O
i1OG6cf6JV4Pxexp1M6WL/V6cAknqDSVnarlm7x+p6HU4tmusD8TWDP9+VJrY/AzmEEEWKSE3syK
7zk1/z8HLSrLUwNpIQqXtmAF3N6ag+73LUcz6RLa0aWMHHFyLWg6oPCEzfYy1j5teyhwFWk60gA4
KaQMZ52RnFrKvLSnu9+/B2jun1vrY9T9UQCuD/7jZ9zlpaeK2u4SH771JMmu60HBSPt9a73rtjHY
vomdeJnQG9dbmsKlYfZ/bq2PYRw9CNNl1k1bwtXWYaad6pOX/IKiQNRLmzu2T9fZRjxCR2dsjSOO
l7qZ9mZeUnATRudXWXycF1HXf3B3ZsttM9mWfiJUAIkxbwmO4iRqtH2DsCQb8zwl8PTnA119quo/
3VXRfdk3CJKyLZoEkDv3XutbgbOgTabmvYiDYWXLuHqg7pDkeOWPkwM+9R+HWibYPrSZUSCpocc8
YGIiiQYwSCs4KiHCozm3t9IILZSCbYVTFHRFUhK5kuOQ7obj/VBVAm4b7+SbGksP4KOGFQWRzHFG
SP/n0f0pyjad2GLenVk29F205EjmkHskTsA9hsvh/uj+QzPOzjVu8V27oG4NgKp0ygwA++Emx/Ki
sltp/oKhVe+KWTdv1NSPcRd+jd2Iz1XHXTnKZNxrTE3X85Izm5SQuO1YD/Zx3DKFG9DxT5OceCtf
ajCNE5MV7xAPvb1Lh1B7tOidc6X4VksNq6pE21jNbckD/gihKq/HqRmPbMWa22wL2vvGyFAS+es+
aVHhlkOcgvnw4A7jQ9zW09EZ62bvovtZq1g1zxZ4okI34hONuAGJmiDBh1bUFZCfh49Bedv70/th
svsLGHENtduS590lDRkIw3C9H4yStCwkpKioWUJni7XGIpFPOHmJUhcekR5NyVpJQUeC6qbwHcOt
17IvX/spGok/LK4mLf29Yww4Q8ZqUrSwVbWJapmetOp/HWorz06G1n4iwqaBurwOuQH9U4U7/r//
KO0YzGNhniKlqtuTtnRc74/aNux3DS31YhkiWa16RpI87my2eIgOOXg4hY+moo5xYQL5pIc4mxxj
+QpNowPJo+uVbxV1vNYnbJ9/XgxQIR0FVJulZ5kt3Ut6vrjnGanBto+3GoY/aFRMFHOXPDYZHpaQ
MqNpv0sQcQDNjAexNFXcVnhHK9Lpc8X0QXtQzthewJINaKboA8bZwGUWaBmuaMOITngeohMMkq+2
MzxIv6iglsnFAHBgExlANBwDcVNShj8Ip/huN70J9Xo5ZDFDDqYdKLbhgMWgStbdpOSKuGCmkEtr
KOzim6IW172MFTOV6s+hL7a24SYPTk9vjYRTQm2W5WWYvS1NUHyQojT9vCeP0LBGGLSO91CBq/1z
0DsghT7BflBrFeF3hL5+R0fH50sDndgjRZ22PPJKcdJB9O3uhYXVWEh96Uqt7yWGBvz44R8Vx/21
UVTYS83O/VNxaHX7z2XH/WlCcOtGpvZncZeU3EuOPw/dpmh2c5qiIGEZl70VkF+4lCVMYlETRY/V
8vp9/Q5TlvP7+n1/dD9EllgC3uY9K/FC9vfM743NLVYW3sv9n7GWf0sZ3aPb22obpX1sgNTjH8qt
DocrVwrNWgMqHVUxUpllVR/mxjeGOT+YSGzXNDSRS1QRiRLKZhSdoXk1KrIl0Fgy3k7x9xmNesgd
IycxtPyhCpQ0odv+mmSsiOnmZ/dHZNExvonnHTJoFlR9Wbj/PGxxQOztxlqD5MQzcF++y9HIUXgv
S68Wbr0wACX03wu5XCrI+5J+f20s+j1qMVxrVpJzyi8/vdeNDGd+RFk/I/WlqERwxoYosHsc+ALL
+crN9HCtJ3hHERCwEN/rSoHIHx8S5Fg+mpTCrXaQTS2H+/ohltXd7uafQoHVuB+M5RO5/zCtnXQd
RJjuaz1Tu9SMoDMg7RmWQ1ws8p971UMF4xxiZ3+vd/SlDgK72T7cH91fuz81sgbmQzXuReCQ310M
3VMbNd22aLqOIb8QOsN2HpoujsFBpVvGHMjeo2UFXF7PTJby+6P7a3VOerpL/cypyg/uh5Z4kod6
OdyfwrigQY1HdlV3TPk2lso6JH3uGkUS+OKwvt7Ll/unef+AsVaKNE4hNIinQurKj/qoejQq/TIx
TaELIAhVYHcXhslwcWbzGwFPoLYHj5sTap5W8556hu6+1bcQVYUmqfALKOuBkMQJa9NL5cEUNM3g
uyFoGifceUZGZSS6KkZlIdjFrIqy8/1gyPzkWjU+TK9Qmziszceqamj8seWIFtEcUVecNcsjXfLr
cPQL5oStdRlrtFteiw4E50zC4AGbO8FdrmtyzZrxsPfqPDqjrH4H0Jjt234uTwkQ4Z795TtBKdBf
5YYIplOQ1OV2TBvvIUVYujKtQfkD7D7m5dNeQ7RNHWu7F/yLILEbSmfPWMin8e/CGcnPovuMnjp6
FAl6XpQr8iFlsSRXJNjo0OlAOht7L6nznaEbLUgG8PLD2KVPpZW+phm3WARhYkOS6DNBG8Gq61MP
1LDZe6dGS/9+EGb+wyIEJmTstlIxcR6RPtNr76dbyirTIqx+74OeG1jBWEsW4qXBdPetmfDzl45s
fGWNja+3Gu3LfgwmPPHj8Kxa+XOKkv50f5ZCQdt1ObM2Lwx9J53db0BfYvAKrvVg1pn7zedkHG9C
js5a18gaTWJufZWh78X46LUu8uBses/CQHsrKiJXQy1wT/enmBF2IpHuEyda8pLk1doyR+3Naue1
1LSGUYkldrXoil0M5efWSQZBQ1fta88NCUsj7Sq0PO+cF4ZxSyPtQ4vsH6Ged89EuyEITt3h1baj
fEPh456z3pGHUn+i3Kyuf6xduc6gnjwmdebfIQMv0NjKxbAFZln5KrPRKkzGPsmC5IilPD1NRXfp
ovgpW2rtFL4EEB5dbSF4gHvJGNSOVTz9SHSczOU0v5FbwgZnVPUbmQEn6GH5DYtY/RaCJp8jARfD
iw+gA/pzUUElB2oXIPntxKMBEuZR9F1ymib9XGovjWHRsXayZGMbyniI0xRnSAXOcspeWBLN1wEt
FtWRQ3wmOK5t5RTiWM/SO0rOmG3aO5g/izco38RcDr18473aojEep9E72HWjne+HANLXKlHMzYJu
8CdQg9fRJsrMq70AIWuPOwN/6qbjLvw0hNETKuxgPauGYLWeK88CUuPRPDrUwzCtkUuqbyFJ4bSW
SN4OqgGekT40N4aJbIJgazNby9vhKR1m/jezXV5iXY0HlVkGaRCR2e/x67lnjy3NeXops/IldJr6
ea6NdKu8Nj/aWp0zHUWRnlfltjSS7EMSBJrM+SdbcGTWZPxc2tFzTirQh3UnuvElTqNnz0PE5lo0
paUKX0PDfhmkPl3uz1hCUS4BkT/en3bEKawB7gRrsyO/TSG5Y1ganIRh0dif8ESb1NLAXXfDYONd
MS+JEOXTn9Nrxr20CRvYiCCT7OPYzR3V/W1wstCvcGGc1fSY0io8Z5YM/xzkHP5yUks+1MlPDBLw
9GIjPgRVA8EhywivdbUdyXkksROJ92G04Ts456fA7PRXa3KevTiBd+q02tGiDwbxPMSIAX6qmcZi
ber95BM/b2PslqworcArhz/lrQh4Y8PkIbsf1cVNGerD6Pe+jW5srOHJaujSqWqdhXrS6xocJgBn
qSaf3QDjetSpV9EyErExdlApv5ZFqF4H/P1un7/oybXKMfXz55NTMWJc64spvgpnKvw8gJdCJvrt
fliy7XQacv1kP9qTMb66qbPu+nZ8IpBcvRpFsWc80t/uP8tT49T2Y38kYe04ZFV8DacgugrlMBlx
S8bDy1OysP7+g1yLLJoX+vn+Op1g/B49hjOIzfn5fmggry5CruVqaZaGtoFbiWI+SBhay8LJn1Tz
ip6je7aWQzez3sCUxGI1uu0zKCwbacPw7f6MNp7YTAoJJ4AvwKbS6YOHJHCcAuNEnR48pu+9ZfJa
O+G6SdXZncqxJHiR4bdljfMJNh/fody7YToeNXNW7CCWhyWxY8f7I911hqMxit9mgYonCtysovNT
IYqbE9gDBIXdnzHHqI73R5GtCCV29AmCco8IYvLa6SwoS8+qMd+yJOr27KdIui/VV9eZ5WFCufHo
xB3QFahUm/vTmQjkR+zmAtxG/H5/KTOcIgBQ1++dBLYCrVee3v+aGsa//zXhAKQ3SkK3Mx3KZjeR
qBWaXfcsdCCtGS7XQPDs/pK1+CFdxJLH+2sGl+CBMyj07z+9v4ZalFoqGB7nKeqeZ0GFEBUdHYbl
HxloYz2mwtrcfzjE4VsYUcLEVoRGjC16bsOztqT73CYZpHtX07ZzaFoH2SeLx6XVj2ZNy+r+R8pG
eM8dE/TZG8bb/aUKWAULXlDuZVR7zyJDs9oCcykIw/KcRJ6ZPNRoDAheH7QEBWCaTMSrZOMB++DA
AJ6Z8qDMlT7Eky/TFFhTpuWPCgfTNoobLHUKY1ohXPfAQF+8LmAAzXDnrakDqioNx7uQgeVd2POz
pS7zYSNybIehWxzLwAoflGtGl6BaRw0WJUVXdOjmDUjZfo9vwmT/VahcbCpz+iLCo+baSel9P8S/
h2RY1Sbr2DcQOvQ6E5JhjbZ4S1zzZqvpG7R1b1UMSODJrVyRppJQpPv2PD/JzG3BgyVPuACtbDpS
C2q4W9KHebTfoGwkfk9eIXZTpIsTn2UZzS+OyC5DgHI1yNESmRqCKVdvkHtZjnEMn/Jk/kSiaPux
UYt1/+Cl7ttYg+nNUALOmYRwaH3ZudhWOdp3ve/j57QiZXLGR1Fwcs6F+2kT3LRvPBipoac+LRXK
PaqUdg1cf+eN9nA1Z6yyY4dRNGYSG6AhRCpGXIkBZtFwynVXqS+PonNRWQbbysISqlHbrNwx67Eh
plsPfBqtfnx4Gvt17rr90QicRTRbNmsPclGbVxcQUczTnFztAMfFq8r7Mgr4/ZllQowa5lsq8DO3
c74BkQdHygFDr/fvZkFzJIf0iiBrazvRQWsBZKVDAndjHs/M1j4nuPyFBP0RaoAyvOwZNKUE3W5f
qziiiT3v6eIFiOqs19GsUJHXAhTq+Bkl4nnQBrGuwoyxEoipdVYwOJ885jYl0vLYxjZSI+wN3u3B
TvDumUfYF+zQ7Z3Z6DMsmOJD6+LqgLKpXDuYsns+7F2fap/jMQoB0bLD2OW2OlhybLaOqcWQvkwb
LtyiucB60U2/Ib8clsmbMeY1mS/ZT+VazH4N43N26/hkBlRAHRBNZBrmxersKzkOKLNc0bCfs+CE
ae6wJrZ3S6Y62kN82eHU/o6HsluZYRntgsI+pjnALDWT87eMvsEnbh0HV2Ssu9WmFuJqj22+JHcW
eGVeYmiyu7Gvf6qYgLvRdiATI0JJg9K99Hl+KZyMOJrQelIeO2UVRde86N5Gt4/PeB6to3InjP1V
jeSYCDK3Sm4oWtBbXgf+q7syqz6q0NsNnoEbjLPhbgYZwhYmsSnZ708+kt8d2PkzrhyAcW1C4VF5
LyOj7lWB8mjf2+2tcnT4TLDfOhGR1gMcbaSFneiXkcxTlRQHvkXgsEL/CGq2j4lulOukHJ+SsT47
wCIh/3nDg9a6a3IYJdhBrhPXwqldo0ni+xeK6F4UoWsmmpesCb/loAMOpqIk6C151DJFaH080LBs
611ppxjw3Q1s7HwTzwmXHeF9rRJbsCgIyL30Hddvu5VBeOz1Ym9CACt0U9vA++QWQmKlysLn1FOv
yewsLmzKb3HVW2a1vU3au9vRBFLJiN+pLUCJBMYOT/F+tAEgGgozVK0hYeYGeanE76GqzFtoiXkF
qq3YdTYDE6N789wp9h3cjyRr9JD0KXDdRguZG0wPEzbBdR1+jwuCrsKOpjKeVkLXdIXAofMQStGe
AlsJx63yrfmFzCrP5tSn+FgVk/GrytwfYel9agjb6L0kr82I9bDFouHC9Wnm7jeIsRhiQfOtyAES
NzGOHH2YjuXg4HUWKLkXdNDc6ObabqC3m+VTZsrpWaXGkcTctSD3qjAILxMdvcLutZaXMtfIQiVt
8zEb4p9U6YM3s3oG8dHim6KNOjJFHLglWUyo+IXXKdcU6k0KKBcU0hcVWrRyBzWxWGkzf7tewswG
sckaJGAAOdZmK5/qqPueY3Q/wQL4Wbb2VXTm71kDD6W04lZ5zSd5Ouao0+lAMVc5ndo4E8BQL5nf
XYf3xfYryjVzLbQ8uyTYtmWsxTuCIuWSXnlIZvMxJ9Oh7810I0oH51QnAcfPZ5c9rD3oAL/j4Gvu
uH952nrQGgb5M9TbMTmbU7kNa8KYbEC3CGpizwMp76RPlXJfPbBWq8k55Ab1ZdNa3Jp0dRiRdDEZ
blkQnbMo05+QqqJ1nCYfLuhPPbLfvRy0vxTWD6I3XuBIbosps65kEC+7oHCH3AK5p5h/WoUFQc5B
rxOKTWvY7wVF1TSUpzqYrzZ97LmuOHlagXi6za7ZvM0Ea1vl9Ilf9y6pQA5w6yHI1VrmnbHKNPcQ
CLbtGWf5oOvaIlPbhnHO1R02KEISur4izm5NcgIZxlnumb4DYmojNWZ+ydpIeq55cYSvTjDfyAkt
c0aHM408OuboFhP3WKQjWiWxpx3xbpeKW/NkvTcmowCEgb8lngC8WQhV25g+Ad9FNg/lJgqdNzGe
RrfZZZnBYjIxWbNwl7cO+uiuI8NZZYTAjK5e7qM++J6XieGHjTv6ZrSPVfxiugL3DBJxoixepGpS
rM0WV7XhXoQe4MGhN0fF7etJvyskREaIcRPdfdmh+p3l6a021OOMNJdNCwmAusiJPSBHFQ83ZJK2
5pbeIjpc0xYilw2/NX2grZxCYP0he5/Uy/1Q5tjcVfiZDnghkWWwiJlP9NngRo7BonOJjrQcnhFd
ovnLahsx9vwBD+4lDHsyiIpDPIbDS9jAafNiX1bxKSUl6yrBu1OJaDNIJyNF2t6TVFGl41dif1j1
cHUXHjd9JkCZMxaOtmFVR3XUj7aN2Rwwf8yH42u6dSxrpLXeaP5m0FjCsXLmnbLACCdl9ZuW7Hb2
CMiNS7T98Avm8MuQ08WeBYYcCy1FqkHeosH7qEy0CZpN+71FfiAbKiRwAFsTLQ3FiLWlNQuKBPze
qrW5XAhA+ITamaz0jIY5G06S+dASm9RshfRRVeyVVu+q3iN6Qs0bGBrHRq4Ru9DGjeplQUpatRuF
86URM5IZFpQ6nVuZ4Uy/uphcnjGwh4VT4ntt8zEoQlhUzmi6KJdhqJceE/TuG5K0HL9IyXRMMMvq
MoWPmRNfAvUTxIpZvAVW/EOPuG15dNQCOpZ+hui1wR+2Jgbpc0L1hTHxqiNNI/YuerRm9Zo75ptV
OT5hoPaq7eRvU0Q/5pT3HHotIPueM68LQBMuAGpDVuQ/BMXbRND0uo3yc4HvAYt0fBmHESxabz2U
triCYutJp4/6DYDlL5b7x7YOvuJQGoQ54e/V207zo5KmQOgsw3DUMfAyhefbwU8RsbNr8dD4qTfM
mwXgYEphbIc5udWmsdPkZCLSS291SryDQLxcG05OaT9CzDJRXTSp+WY6yUfjQAUkQctjFhyHKALz
JO5uXcO9Vg3WYsJgRVxCevLeVFvBX6PxC5BMJyBFkOQJd9Rbj2X9q6mLo52MnyiZDOaEyTpKyfKW
MWVtqdUTS3m387p4RAnU7dEXNn4fAEb2NKgWNVLhXZ7HTB4BKTZT9DO28H0QMpz3XGJ01udz2PGr
w6q4jvQFd7ZRviMmWgd6vc3Lft2RZ4cFjJFVhsYgLa59Pbin2jEf6qoP/SIzsA8asDPTFkGYAvlf
WNF3xhtQyxAdi0Q/TXGqrrU9rdUUfB+nVQT7elGl+42R/G6UQ9MwQbmTDD/K9pk88x61JCli9myo
m/ZCHtu0gR2Lg6imWGpLroMiZN0hxQCmrEOMVUegQyJePdvgP4JajZ1ReGy4dMggYSMKt23naE67
CaziqlnpUw6w6ZsZLphec4cqLPCZVCo/dyx8awOG2JISeyX2mJRyqrqKMLqBSWoPaNecsWewt3hV
wPAeYvcX8VhcgkmJ9tXiYshi0ODMa7wVAAjo1jDUzlDwgFrDyDU070aENpCBvvjt9UTHzePPwB1f
sjl81w24MENnfmqkecPBKeZHlAOQei0NR6ODTqev827DGVHwJtPY76PiJQ4OxgBHtWwDe52l4fvs
Oic56iM8hw6QJFu8BLtG2mArIKkjdOirNOqsot8BJoJnfTkvK5mVW+LSoQ3CZbBnPb8Ydv2d8Xni
53MTrNgEKit23vhE/TnqjENYoECbpyJ/JU8H10IcXHqln4fCWuMp2wWz/ZbQ/4kwBawUg66yihlF
yqQGiE/Cbjydq3a6FnLaemPfkqxIKh8i2UPN2WNO9KQctUjTwaDnS3Zg4L72hF8e2NVXtGhsm4GP
c5S6+SNCslEtHXUCQTbADpNj3LQ/iJPxIUHCSjCPuDVbUsAD3XwywTStqznmRp47216nSWpnCdpx
oDklMgqQlT1Szxh7PKOnXmHTygMa19VSSOJNKzJnx7CBW5ftruI0IJBS4NQQS5JSpFd+FvLv1LZH
SZU91BYB6ImvLzleQEc+s14SGcGWciejdt5Y42CtdQ+Z/xADnVUlCTpt9pKwRKEwsAmIbaObyGN9
k4Swq2T7ZLSSLx/RA0MzV5LOQU0+SnQQk3cwE2orbk4HjT05YY+/rRL9HhXU1h29D11Z7h6KSrIr
02tIvIbvgDTtxszChcKtu2mnb8YQbWBNZuv7y7H6pBVCFEaUaqDWx59hW2gk3YoM9Jc1HaTgimkd
FuxpBjtfPbC6j7gsig8UShVbxnRVxN60LZSy9myYP3tyYdyg26WiE+s54nugeIxXBfxA3/bsHeUY
YWu63CVe8N2FPQuBIHseZ+c8jUtTFZx/NBDF1jGZgtzYka4GwDUEIY4mjOVQy+pwIxWLodRgvRdl
cJljcjI9bnAHpM1YGwaNlDEGOr3k1jqMAw4t3cX/nhXi7Fk/Il2B2QWBlLatZMjvbKyJGDuIopxh
5x5Yy6OKCROMDCxidpU8lGU94KvF9+uynUDb8YHltnuawGRVvKMhsCqyh4lvjjUGJW1dNFuj8T6q
SE2YdrlnSWNlj6a7bcfEWkInWa7HkUBJx9jOjaddq5R+ounMfhQnYi/6Fgb41NxgBPlDiFZU5eHj
oFvFWjfNs1uAsFNjwnXsnYkn8BD0UgAGy7xdZH1HaVUU/uTU2T4R3UYb6u+9ywwsnE0wK/X7YDgv
ELDGd0Te57aYt3nqqHd0eP2R5CViEqAbDVJ83Jl2f09O/5dQ8M+y+n9ObP//j+DogTz8P+e6X+LP
n83PsP/XZPfl7/wd4OiJv7kmGlVXN6ROrrrzj2h3z/2b4+GEJyVa58qR5j+i3Q37bzpyZl1awvTY
Kgjy1ts/0e6G/jfOdtuUtu1ZCIcs+/8q2v0vAEfbth1P6iTLS96AcFz3X0GFjPaFtLKaCAsMtRZs
k0E2GxXgSCaOvI+nY5B/hCEa/nzBdtSPhqFOo4fzR/e8TRCN32O3OAyz/VAGAgpXeZlA11An5S8B
vJZ/+mj/N1xFPqp/hiou71XqtkXNa6EqtvW/QhUds6JLKJsthkXK9u6WVOnOLB6hLl/H2t5Z82Pn
avt//0uNv6Ac+a18d4awBEhHKT0+739BOaaV7k1jbDdbIbHQ0PVB7gkfatHf4PdwHtqOrOr2B13c
dUWSWH9OM/PZgxkGmB6ucYe3kOodkMp/eF8LWvOf0Jt/3hcnlO4IV9Kc/sv7GljiG8phuoCEZE39
onLTLgURBy0+0aHezPFw0Gyac551/ve/+n5S/PVXI9UFDMaZyNH814+EgMAmKbwJ2vSSakcHVAdA
6Azxtff0zGc+BFC3zzdTFWycko5/HXQ4Ei0Il4qkGjlGv3DF2dhREsqdltEtYcbj+GSo6dnUSUL8
Ndv96+BAu5RgocL4MW8zjWhb8YKhh5EbaW4qwMXElJg0VGRxR0dwBics4nm/sRdal3yNDVC3XuQz
ISJPHIP0TBNjIgvUdckjpc/k1Hh55yM6aLbtzq7SEAGU9it//QmdUjDXx5bcWN8u7S+7rRja0OEq
vXFfq8ifl4ybQkeI4DRXI+yfeHNvVtcdHBFQZE9MOp2JWalQWDnrbS+nJbI7d1dVRI+/+/HvvxDD
+R8ng+M4THRQs3AJc0osl84/cVgTwWQ8k2G2HZynKT3AkzbCp2Y42uHGiHfsZd2AaK0NHl7OEOoc
kisjf3oDF1XKjQniXfeBzwEbmF6NeT2nL/RoCfUQPxu5mt4pkbEIo6ijkGmQRcV7pBbEDQq6mdYV
+UW0z/IbiUc4BzIwIxAHVsOMfrCGA19kG8EoJv+2eCbZ3egjRAk0g1cDBIrjazFqD4YM8Rmn8WBf
IU/gF6f9tpiZlN+MIKb8Vmyz4gB1jEDy2j1YtHbkg+y2KOAEUEB9C3nGaHwSSDrwieGGLHSV7KPy
sfcOKjmAmdT0WxPDfYG0fiUXc9Z3wKYQ9eGWDGpufGsr2NY6bhU6Nwz+EQURWPKgVzohhMcGl43c
lvVDNRBo5beE2XKeuezl+f9U4X7C2jvSWHsy3F2AIA9fKG7XelfHV066uLoIrOnyqZm/5epNRc8h
ODw+JTYVsQG7iSi+GapMSd+iWnpVDOniB3QfutymAwohUru3iyw59NuvqPJhSf6H08f4H6vAcvqg
GWUpslii9OXn/3T6qDDqRZl5KVbfYyrf3RGOQ+h7hHx57IhNDTctuRhojNLpbOfZuhVA0MV8tsP2
KZqAwgrw6PUSJcx9hx5vvcD8ulfHIy5DPRfasFY1uPpus5DeMZH7xvjuGMIn0oIwaKAz+l72j3Ue
rjui6tKSlnRr7heniBZYtLO0jcn5qrJfekXjp0s2MvsFj2aV4xVHE0g/eiWjEcoiAq+s8GGpZO2W
HsYgdnnzYgeP2bTWLXYMEfvRW9J93GvYiyhuKn/WXDLT0D3AwzxD8IaE2jfMIQnAxnAQMZC7RiD2
XLWmYwBs2S8JKhOF2I4m2kr5aErmbahx9qW9z7PbXL/qTLKndyu9NjTCoG4Qx/Buxp9dDXiFluXI
jMQu5ocFTdHpIH7sfaS1dEK/Kaz8IMb/w9drWn9dKUh0l3ifdZrqLoXDX9b42IuSyHZB8dTa/FPl
cBrcSuDsoA29YphjH4OqJrcyJri7ynXGBMxKgWr6QodSZEzTSUTlTe9wn/Tyww1AsTTp+DuwBYNp
EzV9G3ziYz/ZgPp8s8mx6bufYzxgjLDmZNdFrYf7fc8+igFeMoXoFIg/pfmct1jU/v2pTJH01/Wa
msoUgvLI9kwwUOIv53LCrdmKYxlvPQJNWSByBFgaUr1G6wB2IQEgMPYrF0jk4oEtq6tKblZBv1Wu
g0zWQdapknw9l9z6K/vLI7fDL2sLBZRx1tuRhAP3Q40U7G4+K+AmHY7QnsaXlh6i0H3ULDJ3KJJW
WaGhxidzRBJCWsWlsQ0DbKGpt53E9yK03J3tlB1dmkvtkHzU0s/3s8RCbJnva4yTNnpoB44XpRZq
O9R6obYfZInPKXyZ2yhee4RskOGoQZJOLORSp0pxRaVdm22NIZ19veSeDXKY9lyen6Jx4vvIG6QX
PZOl4UXP000iSPGuUnbXCBK2Rc0fIYOKng1DdvZGY3xo69fYo+E9D9oDPJ2QOW0TrA1TaheaTWkS
VR/kivRrjYEaG8WKDqmBDkgvUK1pOohuQl/w+2vZsQOdi4YJSRD5d7wnWk5HV5DBhChF6F7yZNNY
whoanTy232LRaQWZLR5t4b069P4wiEXVKUPHvnFzBg69VXXrLmFn3GrIpAILqFqi2Xys9njodM1h
Xw/zY0Z+lmh5/zj20xud4FMxjyi17YZAG2fJVSYmg5m9fgWxGjHSzNub27TvZk5HU5n9pWPCu63q
snsitKPz4brKXV1HuyJN0msk9NfQzIyPAK8bwjuotm7Y08nakx3ZIC7SB/hVJITcHymEm3C1xuiE
mZW6pIt/FYrUEq0M9I8OMcMhC2D5NzNSdJEa1inxGrIeivDXQKKun1bgg5gd5Awhx5qxiPHm8WWQ
F92yYJTRz8mbTNSXTrHN+ggsE/iuLQDfGnYqQd8yf22kS5sNex1R3U2Os1B+0a51D9Bayi03/7ZK
5M4I9GcnNWDJ1TBSojbAdvJMEYdTSTRc40gRbBWRU9u2fF3o5ib7Y84Y1895sje76NVidr1Gkcet
diqe7CEd1m4ZO6vUbeTOHE06YIAmsHQyPDNYEnJZ3rIqQNWeyYtphx+u1BFGjwDik1ER+6bncqfF
bHSXUnKICtgWFB7QkCrACzdL0RsRrAOx1b+3gTwUi5ejksPbGBLaBh6HcZXtbAatI8XWOCExIAGX
tkWSBqiIphqOrn3VSrfygdqPm2iWctuXKKC15JfrkaJbIVddFyNZv9Uv4J/1KsHSu8C59yjI6jVp
KL8nfYDBMPSnPl/KiozOfgtClpQZHPVxiao5U0zdsy5mjerzI3hHRHatybXhWdxsqjQk/YE8csAM
rGbCppLX84+G7+koo1k9kLwJAijQ8uey3I3sFC8oHOB5NhhVNCu3fSeevpRF5y1XLiSyWXsoB/2Y
ljNz9g5qqj65t6DU3gB2MLrShnRt95Y/EFnBJzmUuyAYnqpmckE0rWuXsof8o8mMD9jV5l2Q0/8L
e5aMfIz2+PuSLcEn3TaeyOiOakS2TYNu0oSe2/Rpskc7UwNsr9+9JVXIg3zC/drYGB6GdtXm6yLM
WDbNl2SJzQ1oaaR4EavwnJS/FkLOhvy5703e6vtytI5m7vehBfYJHpiP+/UtIKiOYlpFO67SxWza
J7uxe0Jf7ezmgpa/05Wu36FB2bkc/TBI602muEmO7dSu7IYKMKkAyWmks3fEBRRDsRUB8Wr4+MCL
om/MghHPFKdATjBilPwXe2eyHDnSZtdXafv3aAPgcAwy/VrEPAeDDI4bGJkkMc+DA3h6HWS3pO6W
mZ5Ai6JlVlYxGREA/BvuPZdNgWuQrFuWAfZMl1TTiqFAqtuLEkETzmT+FsX1XImSwOkG3k6oM9sf
qxaPPvLjhWyOk89syazGnlniwMbIQ5wSYtldRHbz7cYcsEF793qSUwynBZPUUo3GNqMiB2O0p72P
fZusBnY6i1o1VMlMq9CJxNHf7zALNeps0WNhIkVce87D56GcWU5qcNeOw6xIEqVmhDkASWGwD7Tt
jdm3iK1jBFNtTRB8Fu6jkbyUYOieKUmIHxxS0rKtiHTAFgqnLVgoyqlbBwxOl/BQx52aLTjMoQMT
Ac80MXLuRhMIbbxiNopKbuCRPBP1mhrOTI3uamVb5tPQqbd0HOXO8bR1qZgla4Tu6NwLPP3zPVGf
M5YONGHWGne/Nzc6Yadcm99yDDRUZdNNtyHe0guBvLHqdxaa7Gsr6+IMj1oY/pl0fLeS0jG0FR0F
I3p84hZvexbuiNgFCNCnbJtqh84xysAyI2ZeZYU5i4rOCdmHx5R6W69hMXTwsNYwcn2Gs/XeU76J
B8RipYxNirE6WHvTYIhPolWwrtzqIrt6pWlRwzIt6ZdllrCHN58BtLb7noy9jXBLdBZM2Uet9WG7
9PYZu4jf6OJsBT77stiQjBURqahAdFub85fG04oRwRlZMW06lOHsY11961r+R409dOnrytuJyKBG
+9GNVHuKNZqHlLd1UQQarl7buaayd662zSB+TKNj7CKq16oBObBrHPx6Mg6IwoxllsMTxeISHlv3
2wPNfwoSAmLab9Qj7UkTRXf6+yvq7HgKtYdGRsS86q3DUx+3i6effZth65yB7PV6ue5HG6S0pz36
4MKPeaHfw8TU92lRg1GdvySUq5eg6pm2GqxyUY+xW8PfyaXSZmeUGRnJuv/rSxWP90HXueenl8rC
l7vKi/HXHnuk4nGNOamtU3b1NaAdXNBoj5LEmAPZ6gV10E4vfXfvw2M45fW78gbrYkaNSdQtO2+3
APLblKa+cQgcXoTsSg7hQPOLeto/TD4CTbPKkr1nWWuQacW5rB1vAysYpGLu+Ao1qJ2fw/kL9rWt
mQTFKcxq0hIJ3txi48P8YZdHHN10pF7h4neL6ysv9OqjwNr1AUsprcZo1lhy2jmjxtA4Q+JkEScf
FY73lLeBdnbK8BgzFx90RBadR8ZPCYUXZ4Ksd7EyohVQhGXkqvSez5xJ5VX9uxuUN0AcuLhyk6Sl
3D0q4k/xGgSYdir1oUMAuQUhu22jVMYZC2J74WlEIkmpEcesxzf4t+295NrlFeTqIDrnK+U9gJjr
+WsYvHLtqWkf+XGAQXYk3bWX30ODTdAr6unqZJ27aE30H2YTQQhKnOqYCH+JkgArTICsdpCpd2p8
mkx8l8VycMDUAUZXF2DoJzo6MvBKy1+FaU6lXE8X5BWwjENzOA6EPwGBrm+J9E5u5VB+Ke0r07Np
18HiPWdl45wTBKu7OCZDYnyXE4tXWksuEqS8vEnWI7mZ8jE3BqhT8xHZdN01kVZ9J3GCa9yfNpGs
uhVA8P6pq8S9yS3Azmm1dlomJp0fWJuYoyBi3x5NkXfJxQxjmYJ9zkiMst8nNK9h22NZ0Ytw1LCN
Yo/9UM90bCTeES4Z3GidZwtK4UVR6S+GLuydFX4kCQq+qY522njVXMaMg2FsW653FtbmlmzXk5k6
z4E3eqtq0D+biLpYH18nyKzofhaarh68dpa++eNFYcVdCyJyrMhdTa7YhGm2r02xyS1cgdqgNoZC
xu7OgXOUnwqePDQVUSztIDw3gd4wR5y7pIZVRzw6GwQ/ijit7CdxI4Bx66Cabo3xEHqMUOqY/blT
uM6CIvsUklgxOsVprKp3MyRLplJyVRSThP4gXqceK39qVjWRxZA8/HdQmTe/RCSXzwvdKSsZQI3G
hSiDFenA4apLyWZs+pLnpdX+Dv1GEoq2sHp327Tul6jHd8d8C0YAXYHbUXGb0c3T6TiNwPlBcED+
NUJnAMcnBBsLheRmlYfjrhH8J8JQJ7D7O2TNPQDy/tCm/VupCJWhwySXWr2UBkTsPGwfglnyT9Yq
z6juiwK17jkU9fadkg94RQn0S+9hq1POxK9pnhx4VrOdNs0/ede+BOZ4mo3/ZIB96TA5IhxfoxWQ
HGxXNz5NZl6DjuW4CJacQzQVbPVrcw16jSy+QH/qYnXrFD4NA7oYW805ZZbAYsURLFB4Jn1/+vtX
OyNoaifbOgAr4GjPhvN8/oniFFlKkr9TKZ+M3mKpZ5a/008ojBSpkEcTW8mDosqfMrlBKGG0OoNl
ruBGS2+2wNOQEag9DW8xKic7iDOkc4TyhjwbXUK8JfVUrP0gkaDdyD6pfy+W4T6rPLvEsbmE4vBs
SrmDxLk0XYLp1FDshJruwvDfIjf9007ImP2JMFmp/fgtiHB27WqJYNmERsSO5atW1tMgy1VX52hq
yvpFyORGMpq9zGT4RNA0MUG9+sJGcOrKHOK8n+01Cn+SWb99J7r5hnhIoe8L6DzEMU6QE6w/KMiN
ZZRM6c4Om1e83uDTzTgnFEj7kbDsPGHDBgygmYcM/PLgSwd6qhBme5b8imeuvaQJ17J+bxOpmyEx
TG4G9hTy8dyFjaivQP+xdPR2XOgx3TgTi91UTV/pWLCWNmBRFWcEY61HyZJiQoDQ4h4bBKWhBW7C
ba4IwVON+Lf57yvH8QoVYR+ZRN0ko0H3ZP9BuXiTxUulAuafPboJ7HdcMPHGqeG9lT1XYOs9QwS9
arYFtDu8y5ZrZpostJuOecixjhFceYmbZJln1nPXcBuWOXq/Rg9JEB2itV6YTzmnN7ASa5XH/R3g
080gzAXAKYQs27kYNRq90kxfSpt4U9bqcABxe9BToFm2j2WL/hFBF+M0ypvQsl+q1P5jue0AsKRF
9Z1cyZdIV1NanXST0PpMV58Cfkc7BisQ5is16dOCTOS8X0cjM9aIKHoQUIu4waxDaem6PDZG1Cqj
Xs1ZWywKOE+31LYsgeXI5wirSi8sb5GQYL0shQKHMWM9hdx6SfGUptGdY63YTH6M58J8VFAaFp7u
nPosfA2G/oVy/rc1JHqbXvH622CtlNorP3seWPmgD4s3Cf/EmgpX6Zg8OMKiy7cIlg/tC3FIaglM
9JS1c8hGHX9ixPgxIrL/4HpzHnsotoJZ/hslOGNQeuPWXXch5WYcYhg2w+wUScQ7HqL3ZlbHeYjN
hha9rU/6lkZMgk3CJHMV86Lm6F1tCHOeXSMmGKJORpM5jc9uJk0wLyDiTpqWoCSysnIYQ2kxff19
030B/7opH1wJ36RLgnMzSoNlyp7OOV1Kpwg2UWB7m7hiLR7jC9DxaMKPHS86fuClHYuba4zkBmio
NUzTJWvWYVkicbzKSB5yPUh4ylrsbqr6CqENKHX+M6LrzXg05a62KFMNuBbDDgBVtho/HK/7hlq2
FZ7+kaNZk/2Fqx7Oj/5kEROzVMNHlOtPcd7f8MderTnXs3c/JcwO5IOK6s/ZGv24DRIU//6czDnZ
lNwiTS+JBSZAVH864j1lHNJ+xM0hcfzXHHNDY2Nc5IJmVEuzinpuCr9b1KSYy6jWvPKFVNefuGFM
1lEzNklzakq8h64f/rp58cZtuhCk+/Z/6XUqfzNDzKBhjM3Y+sDO8Cva8kGqsEMwDP2hVhO5rJrY
eWX1kxmkg4cHbfI+GpePf5NHNYMibglRRukq8AZkf+1FZowoTJHkq6FHBoEspVxUjXnGjPAg5wVM
kJmM//RwkYYkSNTZK7JypgUzo7TqCLth5P8clM13jEIqNsAUQeYkrWeVRMHJ57RxBtDgzWiHS+b3
r5rSTqV2d0gyWVkWHTH91w7TlruGDPBp9xxnSTTRNyHoqchQSvKPJmXAkpuEM1uR+FJlWPG+M+X0
CB2RTvURIXysB7O8WpV+hH61hp2ApSStXNoQH20Nm0TidXzrpY544QkDWLMljyGmkFZJyUxG8liI
2NS4scBvqT+iyGbCG91b5Z+GPAzWSUmQHhx4QesF/xxHdNaQhVb2S8JHWd+6VF51hdtrDOf53rDp
JaFUfuzufPfLGjNjiVnSWjf1tLe76Ve5+TW11Xuplbvchvc3jVW/sh3qGsaIFCYKb2dg0Wk305Nl
Ouc2lSFqVbYNriMf4mj88sp8V5vFntgM8oY85K6EyabLsm/OOpdD6BePwzh823S2nDzBo2+zzcwG
YimslzQZzKtFy7MyLPYZTv2apPa4MqLx2ZxTgAh8XFq+v7P7VFu5pnEPOPIxP6jPpjPttdemcMBA
Sy9lfRw0gnZ6v9kBGQ43VTT8QNp4tPR2Pz9Peo00vTaumKXkmomUON80XY7CvLpUFfbGMST4yjsq
DXqUXvgvfsBoc3ZEuCjkEp9WVzYkyCtHfCDPtJaIsPF8aJbHXiGAMlH2D7JpSTVND9wE2Db6MVjY
lXopuubV0a14BWI9WJlDvtUUARk2AS+LiQpkXWj1LqnVtS/1B7yZKHzjGt3ga1nnLBX18LXAhObS
f7Oj6J+cqXidPzC/Z1jYABNELL8O5CYejD+OE69rZhVZkD9GPpJQughGiSUZk8O8unR95pPoTPP4
01Pl70imEWGy7JExSpN7QgXvTVy0XI3vfvDHSuqzamq5qjSr3Zjtth2g4lRkCS5Z2LLy2DDDUjOk
6TF3UFU7mtMc+oKqzTIQS5UJgSgYEx2FXb4TIUx/ZmMz0Wdwkt/eH5D81SJbyQyFXPY99YDjvG1W
uMxydAbXgxmQ0x7iYCm+9GoXxdmTDeaithPMaGAxAgTDXJicIwCfoyhLlpGNHxNyD6IxNlSW9aM1
Y7iEYIMfshmfxYBDSM3+Y2oBzXajW2b330nb92i1vafKp7jxyvE5JIMgKfYu9UitiLLyHOA2hsdl
r7P9Zoe8qpGRNtFxaILf3FfrMWk+JegVQFPo1PLvTIwPMJNAHiekonUNMruqu9a105EbUJxAYN+7
tPud7HxlDfG9K8VX2Nf9/HYi+CNjk+r5BIX2uZVEuzkzq9mtKeW0BycTxkG4zPma9xFfjkDpsgkl
p1YnAVDX7IOVNPep6hlpawL3SXv2SNRC3Pap0YCslBEzX6Em8aAw2cZvTDO2z8TJRolPvMdyGHLC
0HAKLJNxSrGllKT5me9+VAuowuNGpdE+tVoUdn5w0+vKAQvMwYCgTS5zu33EyHZKDB1iv/3dG1j+
dONDDj05mFp5Dz2WzWkWuutIM2ie4QlQE9lfwVCf+lB+yjpW29Zn8K5H4o1i4jn24G2jVMErYOK/
DRmiFyi8sRzQe81hCn7nTtsG+mbSjU/ZVDJLsqMBOXD2x3XrLcFnvx1hDyw3+xpbCdDQVj97LE9A
S3g9rC5u/ZFJPtRmQHyKww8f6tIPAC2jHUfw2tkQv6bK+u6t4FY1a0vWOTiYPEC0aZcLVH/c8gFO
UbSIK2GZcMhBPuV+uLZKcxX1kzrECSGHZDwwXOYiXkSgnHo55CTrIJQl1fhJJf67TYG49IyB+JT6
uxs4gaXVviIdRsnzMUUZqGHbJ4HTCc61S2Cdz+XlEfzNxBI9o6hlwH1OwDyTKZaiUybWhMOjVNXR
jOdB9xCP4FEdJyvOrmiqpRkHN+kq/paM1kUZaxXxTfUGN3XRaZcAL6ldGxwJPTtAk+dlSjib9OOn
Ovbfcg2vSFeoasOjixOWAEhXCmve+pyanB8d5SYpK73Yl4F/nhJOFbuw/VVutUhcuWuISkF3UcGU
ZgIPmIacQaVCXMLpJ2Csd0yLLY+Y/tJW2oVH7HPuqdsQMt1J0MlEyTPJZg86aJQVqTU0Fdg8EHOW
D2TxvtZg/DoU5OsxmN4qwswYTBrfXTu7K1w+aN9IoqNyiRYrwbKwqq5i7wi998mvI6gKvI1uQthu
7JcHu2vSvWOGzXbUzacyDfEHFvlDpFUPwPzKtZMMt1hkJz0tsXN0DmthDiAbxugiqNNx3Vi+zt40
2uh448nyjbEupPEfg6hMphXuGSotOxdWW5GJ6T/Ub01FeG8dFnzK+dJvA50pOTV/1Y5rM0nzU+68
Z1EYbdiHH8cEMUXrfTaCLA9WmZveS77ykWVXZgSbAW1F66UrhzUR5FXqhDzkJiQUnjnESF6HqqW7
stOvNicYp/WFvqJ9ytas4bYFw9aqpJ4ohjdbV2jaPecNr6iew1cCAYY573dGfe1rZdDDmtE3kNBn
uwsggGvkkNR2cIs6jALNpDF76RFMMKjloiR5/thLRkjexD2mTxBlozjZMrf4tqT364p1LlmDjBMr
i8JXCgvORHKIixXJOFNDpXtOxwShMPYMt+a4ndKLDpFq4xsP2EJHB+k9WIzsUUYWBDCyOs2C26Y3
HpWpvZW+mpBMhzevVavRxvYLy4FH3XibxeNIBppNEgCOqXEIHQaiQYtw/IzN+pjIVMEZ7+eGJQBx
y7UPgt3fdHHgniKyjdZT2ZrzUBBcMG3KqouwMAoetqKOnhwDR7U5iHERL3qLZjFTCn29gfYn0D7j
GkeYo3k2+r+aah2CXJA2H0Xv498Rw11CNV6ashBnE4oLTryI8wFF/ZyswSOFOnS2IRTW8Kn3xZV8
u/7ao3ZGhYlhsbimgx1RulLQGtZnU8W/wPW/CEHlpIg682uKhzfWVwl5oA/dwAIwwgSGYCmKl2EZ
vxu53e+xFa2y1vwckUi4PStNMlwM7DWMI6P6gVCD5GSl4qbHOY06NZXS+y/XiS6uZwerQIfAlrr+
pxHooK0GfLfJ6B9rvDlV+IVRK99FOv5XbTSXY8RgQmLgRviMKP/Hi4fnVsURJGLnXPjRHWLQ2hCo
FdD5k971VmDZievvyXHueZERHG23z0k8PJFrY3P9JDRptvOEU/nLjc03IaodeGKayDacsK4iBzVi
p91q2ngwHLR+mFlRZlv3yWby6w/DxtWm55AwjHJ89GbIxeRC3Mub/TT1W1OL7qEe49Dzfx2rfWyD
qNlaWszmcvQfWfr2IWZnHkw7q+6LXZU5N51ECKsHYt9ooOXdoL06DNSFMe6JGAcfn2vNepAxrjW3
pg0nMeNgTIgO1ZQeWon5C1nesOaRBIV6hg6Wf3mDf38JCGDiNiquZUxucKwnjLcIX3ovMUVk/ncA
ZfYKTanZ5nH9Ww71io/Z25pBgIpznFMC4bV5vNIpBG6UOx/xVDd71ZQQXxqKZjSAzI6hGsN/WHjY
/i/e1Np7vwsAXrgtzPQq+6WrHS5dYq2KpOx36FWMVYIVZ+m70MHhA3HHhtq95ZCjkQ6Obu6/9Klp
rFQXJEvhEurbZuz0rUS7eriZTrHnfbqByndBiFrBa/STqtlL9jJ5sURsPj5H2ZQdvcjL106RVtu4
bX+gFGZ/MO0+TwM09q4kAplvbB38ACNNZVfxu62yceGRwbWJNJcAhDHx7g2SlTHP67eIMUQ64R2W
qcwesZ8vgUW0Kxu/+prceXMFGb7XwwNp1nyUcLrIKJUzbiKOd5W1Z+VMwaEkz7zoN7aR+7npo2ev
NDkegkw/+mNIrIKj7wyR7o0QRlSLqkK1o7UpIztC8c9dYEtAT10mX9sY2x4c0nrploZikFAZ0HPp
SIJqU2Wl9TwRTUTK0B1iEH5ajuW9k7Lwb8r6YSSFYTEo8S0J5lmYGcHWLCVAtMa6S4ZQUO56gkEo
69P0BXc5IpOsvRdxKXcD7KM7gtCnosaynVfCPYwUCeRZymdWglTWhfnmSizkPKDP7hQnS1g1zPOR
0/nYLoO8+spTvMEJS5+1tDCZhXX1waL1EZxhyRC94dHivBadbR2NjtVgk5e8a/Z0ATNOFHTEMMsi
Kmke9p9gYQFIt2CYeAgcYpaLS0KNTUkBRQoO6cpu/+JGsLWTWrL2syeyidjG9ztAX/mdwVmMfpos
9IkcyjiDvST0Otw6bmKeskCuEmSRI8jHD6tkau3GbnzVUNlJgypm3mwbgJ2+ENCxlh9wHyXnfhJq
HbSmvQ0muNxwvynxG4ziKQve1dQI77HR2puRaf17VwUCx5UXbEl+XZm6bj6PffRYuHThRHcgPTVa
FFlqRB8yqMvM02N/QBJQqKW7kBPsHvu+RGonH9PSzdeVY1TPedfVu5BtwkoESIUsPvWjG1W3Roz5
xh/Njl4y0kFAIgsls2YpxFBfLaVlqxHTKAwYa2Y51aSoE6EgmHKFQGYcxb2IP29ZyK77cKhRGaPa
94q68lmLHNwldmVctYpoJU3rnnTh1deKcaNGuX0teot6qyDRVtD7OBN268GWWOCsHMuzWxa7yeEJ
wbAjIvaqsbnAoXMP8Us4SOKSO3sjJvE9DmbyEUXTtQHlA2swnW5Rjox0IFbnUXANNxL5A9aw4tEZ
ul+iyqJDH5SnNo3kfiqKlgOBTMcOFBc35irRo+bNDoc3Vc1m8pgHUuinTMNqwsBUnutHLfsrp5Xr
TPYN5BJeG1lI9qrn6FoEQyhOE1o1xWRjWQG635dDh69cyCsWlnTT8KOB7x55sLhUztTAmEDLP6VR
+4df1bpEerfTLsv4EgVoRQdc/xaqI8Irg0XvIKBzu/qaWLo4jr4OgQGg8FpZnBgZUrwLVxR6MF4U
MIv+odPjYUHkxFRoF6QDcxKCCFZ1qzuXPNhHkY9UXZI1kGezALxCPZWzLdxolqYjAcq/Pcv9arO+
v5e2CvfsxxeJsg3IArqxSUMDWyKCOEcyic7MLn7WJdF4WsYUApYO5JGy9p/ADWXHqXuvWR96uoIN
5aV7rxj6pVk2+SltxVKvqQzhcSCglv6mbdoODSADyzyMjHdyrznRPWfLx0W8gDG+N27HCKYLvsFM
3VivXTVvys7I0mEOjt4rWcc7WUzEBGK5ZBJWXhiZ7cwILF3IpI4uVDBmTGeLmFj1KoofSYyKH0e/
QBBr0G39/XdZmvu73E9/tBKEozUjgNE7vBpO0W5tt7oPiac9T4aTXFSdfLuPkz/l994Jmif6JfB8
4K2hPsEn+3FGVlQ4SFa+si6abXZni9B0afv9tjfHn7wBTo9Oo1xqTu7dKjV58OHgV08lo/I2ycct
rFLCNcBg3dwM8YyX+8AXZeXfUjxlwEyGS8ol1uQtHkPOaxC1iFd8kWx8PYHrZxr+a9v4gmGaH5z/
/ja4GKlNVJ7dPoyRV57NoXxtCgPImCvebKx8q7BVNp4NcIYewVxDkJ+bOOhv0soQvcVdseyHfC0g
atf+jA/B/r0GTwMtv2dvXfu+OOq1a6+KLNc3em6mt9QkCwCJUTjW6XKqknPVx9My1TTgVklYb81x
mB50914wIloMwP72NER/hDuWe6AY1kk3YOiPxzDnX2SY4XIeVkxvyk/i79CdHIIxosXQs1NnEC6S
GvmvF6CnMWLrkNtMPbsuoGK3Mkrmsjs0xnSw5nuvJCm581BueXxYQtxUpR5zyQVm2AxusjB7KZp5
6RbrNysBiTZhA2Fs26JbmSctjOyrjvBAXWN6B39xF0Yg+bLKYHmYjsZydLxtp1cvRXxljHojlgHj
LHFf6658VQODFpfUaLpGqla9C3YyOoaTky6JMm2xXCKosZruAZvguXR8lF1Ih9TVz6YrRpB7mALW
9vXgT+U/p1lDLTE8RbbzWRHyui2NgsxAYp2CTxiorGAxC0DFfkWyu1OavKV6/JpYPgz5snhRbb1u
2S4vReK+Oa5311K0+MqO/7SSobcGAMKC30czmOxSAYLCcZ57XNjLTFO3VPyM8XXkZymbDwZXxkzT
KpeGbNGwFP6n0pLzSN4EMkET/kPffHOgfeNnRsc2eHs8kZgL8iWwqGDJ/IFELTd50kCDTBrOVQxQ
JLalYJsDDkzdbZZxFSHVxJ2o6gFPM3PMiBJq4BnFTAL/cv+L0/RO2DFSMccHNwCkoqjAHvT6V1WR
8aBzNbVGfdEYiLeNw0SdUjmOLdbhFKvLyqzhzuUt0/b4ifneorHSF9ma54naZWnrKJGj7N8k6f/f
TXgfy59//uNP0eVtPT7+EPiZYwXM26gd99///AcOi/+gZ199tp///oeXz4z/76n/TL8+6+//63/5
NzOh0P9VCsjEbNNBoTEVRMivfpr2n//AFGhZlkDlr9vScNG+/+NfclKLwn/+w53/SHexznEAeGzJ
/7eT0LH+ld8KnB+G/vcP/sd//zP8t+AH1Gw6BkXe/Jff/wu08IciytuG7zp77/6PJYxvjpcbUyIU
GMtDp2LNBqX/4CDBAGYUUM/6DSxG1BtSP/z9YkgI5tThWb4e3bA7RMbOgAyFjXbEkXjJMlVcE6g/
e5vgUG4fy9pyXDUX2MOvZpbsSlkY58533zgwih1TOro0yJ2QVDpb7rtRv1FJAo+lUotEhVZZR7PF
mYCf2AE0NtisIyy8wzGZbyzcNG+W5Ep8I8D4QenV2r7SPhwT36KRj85RY1OkG9K7+V261ro4RA4b
OJs+sXN0VfLQFg+547a7wmrPQZeX24hC4hAGiVjWcJtWwo+TBwxlTFY9MC5ZyA3vW9BUE4D/yWSY
e+IqwclltCq1CYCmDxNxsJ3m378UgbECxRCyhPHio0m9c+xmp0I9K2UjwcRWc9oAC1RbH2NWDken
T+C3xATreaYbPP6Hi+/fP+T/+KGK+er8T5+qZdlcOpZpCSkMToD/8qm6MG2nXmJSiVwG481gMOl3
9LVD8NAzuNkWhsffkCimFVtJniH+Fh0tMeGgxDEAKejD56aEqtbMITGPcZHpt0IO+o3DHZYHWoW1
G/L8xMD5REgVUw84oEQPIOgYQ/9iMfl9dONG2xOLy8fVkNjTBj2UMXd4YKWcCdF/IU7d1HoxQg+1
sBuESH2kmBDlYf0KYrcsF3WnHKSA4iUZRoecioYY49IRaw2jvOi9+GQ4dXHJgMOvE43lF4t3cfOb
a9x11kOimCdmnU92MUW6l9GpKdqwxZwT+SCN7pl0AixwA2GJRPJdJw9ZOISjgOxmmEcVpKIuj9Vp
6GKDbBNhPnXJ2jB8dKAupHOdHePWbKSHIkDoJ2O0eJl2wHhNOWl3rPRs2NjqmVlpd/AZOu5KYawG
p7NW7BWcm1ExTfVsmT9VQfRVgvXeUvYbS3ukauO6F4duQq1sC+UfzZphShtdYAyWm0jJmlwQiFaj
GohxzsNq2WCpWRklOty/b3SohzksFppSUBsxAYuzXIYYN5sWbwgf6uJAoBmCdxcnvC3KN0EaL/HW
ybtw4aNGfofRSWejFLPmvpwZvVE2VRktT1VT0yuvUdtpft8HVGXLIPayVe1U71ppDORJBNmqlY17
CAnflWityIMcGqc7AsIZ07G5OB3jJBRq5npw7iT7CHpCsz2NYLSA3VTH1oqcDbLXz7rr+8tgiYoX
r6FQG/pzNMdGgEvPGLYeS7P/nTLNpWgZSHcf/J4BKctD6UX+Jpk/Hb11fyb0HReUvjuo04+DX5Xv
kwfTTKHJu80rcB5+xJunZnGh0ybUk5DqdeIi1QmTemH6RX9Pa/8MILdbi8ybWKSv3RaTUaKZwWNQ
dQM8Z5RmEX7rN6ZBcDRiH2gNKp6/39QEY73ssQJvE6Pt9nrE7IOf9AY7pzwplhEPvjDeKk/g5+R7
kf4qnh1klyu4F0jL3KOlE9Q0GLQoFYv1fij0698vdkfdXhg4NQfiAZAFyPgDhMfSa5OLM5XNHWh4
tvG1sNslyIFgUKXgeEsvuvTTRGnrO0gewnqdcxW8z6CeOW2SmVn7KJmU0DdE0SW09a0MSKY0lfqx
fWEvmN52EPWs/MTGjvU8iT+HZJig0bg2RjkRPsUI+sUU3mpNM3jAkzrn9BZhylHMNF5oISJWOMyI
ObtnWYbrosxOUGgHFKN8SQoGLSyxJVRuT0cO4gRHbuBFqe17S3Y3XWgN1ljeTRPeaDYxp/ObtEBh
2xfnwZfNchpYDYdjWFzYsRcXEssOFGsrZQn7WldW9uhp6hEWISoEs3viJRm0WxAoyN1K2XSlxkb4
aXPNS2dApk6YSxtBVK7lGeuAPDvzryp0v71C9ZCz3xqU/WQSerAQEfJiVvBtrf3C+eOgKhpi7MDL
G1vea5QXzGJx3U7xQ19MuKsyqNmJOx3r+Ytf6+PGagisqwzmTJTpnJJJgCipSBZd1QAimt+QgeKy
y4Q6tkL1m//3iWG5cw3yn48MabO+QhflUYZ4prD/cyEgstxlFYHz20IabbDjOPehX64DDWiidOps
rwZWlSYKZ3B48S22/VeOSjZ9Y0AemynZOFbleA73MPF5/EKvJvicQy4SyW+Vo8woTdO/SChLLBBY
36PzGM4+6jIHyAFwr7yE++hq5xpf6tkuoRaKjiJW2W23KRHqHDop3+B4aBu3i/uDqbnDto6QWcrQ
GLagQICEmOb/5Oq8duRWsiz6RQTIoH/NSs+0ZSW9ENLVFb2PoPv6WaR6poF5CVTdRpdUKTLixDl7
r30NCcc5Z30MB5IELbKM2m9eR05XVtlPVHA0UGDIoNwxk/iN9yk7aCmUFB15spaFcO0rwyNb0j2J
UBN35Fz6RdMT4JMFhi+KBOeQghnZQhBCKXOdytAPePjJWpn4J6TfTc9qTrcSHBS+bBx/OOC6Vy5I
m9z+R9VdyH5nJg+OnY/WtI3TkJrffekn35CHu2jJ4Lu2kUmgXWPlOw6VbC/cPn8X073L4hTheQeC
bYoZh9PBf4CNfwnt4Y8r4/hqdHiuDM/ST67fIW9CI3qWoNJeeHZTzL/DpyabNGhCE2dGQ/e8LHJ1
JHj+QxDQfbMQ55/snJ/I1e8Xf4dwN2dpEmiRumUiToNSK8dLZbU1t2YJxycRgeN4D9GW5kdCU4r/
NLibHivKPl+KNvByBag/Wl1YnKat7atPkdYn5Tb2JUywIAhu0hypVncc6aruNWq6Ug3pOSl4vcm3
ya+MjU3UH2hUdXg3B/2s69J8j7zBOMSWGrYAVMJL3w+/kXbEt1zrF/5othms2nqQu+NtcQ5oQVJM
Okls5nX2ZbGNuqr8cLTs2XioNmAa/SJ+4TRmzO/EaF9LP/JeDTcJ0dGjFPB0lwkojtBoJJUuTrN3
U8uyqy8ZHk2TDFIoYZkYJqgWXXTh/yZOE9583fIMJCGzQQ/OO/C8NcdZ6v55iuAKGLLkt7UNONzk
HABC5v3xEMYdiGgqEATP2dVelhlJn5z9Q5TqOvDO2HyX6mDRcNqo2R3PiaoRAtlDt8sp3e9TDcSC
vYYIq/ytrcLxjZs0im8L1nrRQoK2O6ZpwBUBrReafZtGE5Cn7YwP4SG3m+NpPEdz2O61yfiKq9w/
kfPKZlCA7bPyAXkZmqg35pmvcYveLmX8AxhlfoelhyUvaaODE47dSxL70b1IsPg3LqN4q64IxiRX
0sdRpNrx5hppULhWdXNo3/Zz/+VMYvgBMEhhmITpAzktfzQ9KoLGRgabPsipbH/nLtoKwIvSJchQ
868Tl4ENrT6wDXpf70NswPTluLCUZVYEjErMQ2WX3m0yUCVrFmRLBx2RWXrpLRElx3tS+scwHGOM
SAzjbJDKO2nmSDqzsRph74HmKmztgIOiI/U2BwhaVs4Wu2l2od5DDMoOojdhYJb8AZ3DQAv5QXKJ
kAHQVF3CTy0mYfMgIGzbRjdBjKqnnWN4tBh1RjqjL4mqdhjpO8sdRoQ4tgytvnSe8zGGSpxBbEbP
vG9O/uRir01waOtG2j17ffQfrnaeJQKa2mzdX5njfeGCNAMb6+mmb2v+niSvXqucoL3FFivS5NpM
4bwhmkl77wsqXMdnZ5ITfn/VwOqa4+6uFe2n9NHW2YNHS0EncIzm+CI1z5pN2OjdR5jMN3T8f0Sd
VsfW93Vct6BERq3EzeRbJUi87I8qcogUQ5Ev8RDPKlTxs5YhxLu6C4j7aVuEr8yo6J4QkuTjXsvJ
s6bivvg8B6hdpn9Sic64rH/AknHPiOsBj9Ec3eiIo9FbhkjViJw/wjW4eY3v80HwXg3lp6hWLxWv
sJg858WgLYhwLWHfyrtfcaK7yAVa46LYeS4L2LvPUMrqXa22hHc5Zz2Kh32Wdj/ADT7HScGOLL3h
mi6uidpLwOUhbQnWBS85Cdv5A+flkj9rIlQd7JLpcywJzio+jWhA5T8K8xpGQP5WlzB7CB1pK75L
/1flqqX8QZUhjYOdLx7xxh79/fpgyX0Nfe1s8K/AUIph0d8Pq8ZcHpqRHvjUVwFe4WsaWuG5UKoP
GFvdx1q5l8rv32Rp+EHXjdqp5nf0gZvXdiTOKGfEuScUgT/KrJjClfXFiWAZml55CZVvkVquW+ei
RfxTKcvruVVUpIbPcVxiHkCTMzLmChlP8c7R3/AvJV5oKBdc/pu2F3dVGMDh2n/NuJDHdJyyCVwj
FLxmcpCtGIm5Q3gOagP5JsZgVRNdhzTD94wrA/5hoyZ8GhxpO4yv4yVZlhYmhGICdCsby9oXqSsY
cgw/QPvl15qLBVNf/5u/zK/0wwBdOVASXywXLy4K+PrRkgAvmXhHO914tBpDwXxAiYrL5VXLYwie
heweFcDRfTbW0M6whzhs4WJKLviuMJaCVxKopbrpRAPTC9ZlwvHkOPFwL8ck6Ae6w/B0zvUQMWKy
ZtUcRifi5ppFyNMmXMMvZGge9RTNwEYukFjHA41Sp564rMtQ+t7ecpqH1oqXQTnoF42i9l8aElgI
8poELZikJUyUqUKLz2Q7JvmtdvEsA/aDKJ+4nxN9p2OEyhLPTH/Fzlzcy2k6hL3NvRFHOnyNGvBj
65NIO0HmEerTkUN3BfbH8FCOx7jOD4yJrZOp+eQ61YRb9Zj+GGpY2s4gBLbv4IUg2r6CfvjCvFYd
lWmZI3oxXWJm66aXIZO7phrGq7QmBk2A7rb/rcKZCB9K7ENoYSrnCGyW0JC6I7Gn2TPOLm+owbuj
rDvxGo0csXGTfhTVgJAw04KmHWqAMNw4oJFuh4yTeiaVI2im+jYrLz56/T96VqhbfCC40/nexN/z
cAp3YohIl43S6MOBDVvmN7d2y+cQl83VrKrvuQZ4ZjnOTOUXbwiPIgMEOXq58mVe7mCEiFEGTdNP
hqe4yz1nD/4i5pElcjFGkAvV1CNCQT4cnPsP/bCWskZljFdBZjSRBTYhlbO66BaBjgalw7FFIfWk
Y5JhczkN5pDi/unLN+IVm6NOf+2lIixYj6Lp5JqyCzzPtI6WmyGsGPOrnubFVZ/kL7TT0yGDEUVS
zWztYq0mmaEtrV3T+vTRKluzNjnN8xeZIqDyRfvlkcyyXze4tm5I1mH7pFHtXexKc452zGEVweTr
qAIxXVTuWbq4aNJkIWZzLURK1apbnjZ0wMs+3zmpa13GBD2kGqvp78a5/vCK7O6c4LdpUwsqQQ90
CLQoqvRkMnQCeNrGYLBpmzek70UUR3dNOBdaQziBJdUuyvXsKv06u1KW/zY7BTtoUX9okfTqjWCD
H/GGHf3mV9c23PVUVKEri8zt3x8PJZE7OPlsDwbQpIxI9La1zM1jnvnRptJLDpQUG+4l1N0O1lmy
cdoYxlbKmxvO0bVs3IFZ0dFGPf1cF6vmyIo8ckCqqkAbAViQSq9hOprJCw43e9uWDlqYOnntnYFY
Epl2W5J37b9bmhBQmKTM2l3o8CuabAKMk/SYoSfzHcPS33KNQZgEmnEoUuNnP84duyoeCe5o/U0L
SQyL2F5rY+aqEbqT2DhYcG9an1RbRf9wS6sTcBn5MPwiaCWnDp+3Fi7oXZOtZVnWr3q/Txcvqsa/
bmiBl6BDkhpJfC1dYN1kkgFt9pzsrmHxPHklIojCSK6mxzuKTz+5uy4lRMfLWqXurcmmEeR/cte/
5WnefJOzrgdR7w+0ON4JkDMeso/0J/cm4EESjyOS06/JrOK3sBbJPettCM0dDh696U8EXNdX/OXM
qPzqRt56ueBryjtlKfSukbBAc0Cv1rVPsw+HrYyXXGpXf2BSN5DCFr8gs/b/Cm6oZ89p/kma4ii8
HN5EF7+XcjQekRE+tAJzoya0bNuEun8FPHJyuMGe85If3ubSO+A9/iiw3pwbXcNP1YziFNm/JvT1
cFRs9m8z5y0tqoYmV29+IeRHvsWphPplxJ7EfP9q1LlznTV32APZB9Y94d2aUhfYw0ywU2tkj2IA
QJWPxlNpyXTkSTS2uVdodxz8qs3klYEBHa4KekoOVpYIYn4+AyBQTTpK6hdsCjh0ANNWCzIpDpqY
YV7EZ7pVquF4hheAMWbum71ginaIrP6PBfTyYg4OIBAj1V6sSWGcXhaHMfQ+42TahK6PQJnUQAoe
LmSinoK6wtibpg6tPRYivvrj6MZ/mkprXsqGdlExhOmEuG3jVLwxMf6fy1q7zbm6JUVhHJES6do5
x6afhVjQc/GlJpNzakpocA7VZx7WVbAumu27RMclGIhbcZhxTVzWJQzxX8Vtyz+kqhx0POqCKJSR
J2CCazqE5pV34ohp6aYNuBwT8liuMawYWphi3g+aO1PiERWbYh/dNJWp7d2YS6SnwybdOlU4bRmg
ZPXW1uHvJPLbKP0CPK0oLkvBvzGUHhPOkKSPCiHGnkRvlOE9EJNN3MkQzxmcLAMQy10fvD9DaOhn
1Yl2l5vztFPu5L12rXtq6xmjMrrDczgLFFruqxyn6EnTrKfzk9uUhHHy3TOxJ+h7RNzeJ9K7Hw7v
1NaNQnJSugyVQyGsY1mHXCcM81qa9r+id5DXlK15FfPDazrE6MaCRou4vTt6LG8YcGZymRpvD+fP
wBPUUYKmoJaTNO8P678UzPtvS/F3NLyx2sc1Mx+B9+8a9rS5hU/rAnYPni9tFqeReEI0wRV3bT1+
s1vz4spwJqWhuVmJL5YqD6lFgX93VNkPJc+kznp7PVcEEZRNFlT1F/z44tpYKBs77WqNvn+I1fhV
kzFJHClLqlpjDwrqXZutMEDF6O1K5J3LFbk8cyEiRkTrbzod5KthkjbFDYnLFEEsXtVcStFmgQ5X
Q1apE5Aj225cE8qQE0LGyinx45Zjxayt5BaWKKzt7BFCLdwCXS4YGPAtCg73lvhfXMZ6rFMI8nIJ
sLyk67rpq/JQS5V9JHkcPUeII+k1lu3wW0vGpa4bUVVS0W4qI2veZeINr6KVG5vty80tDcnKhLQr
BGFIFw11sS4dstxYNAqBBj7u2Wib/VTxEa63pRFlc6CPLVxsEiz3NHTjnajSHkaF//RTbwgGPLWB
p1WnTjPiu0h9XDpxT3aRk3OUskQRJulmZL7dDnG1X3+pYdAcOHnq3wylIS7O7CCMeLrYIQle3Qjg
sFWV+RTWgJ17hoqVFySO+3H7WPwktFfL+cOOhrsb5W+SBu/DFBlKZDEP2yhO/WMvGpDpUXonYMw9
zan+MRRR9LChORwqB70wdTe4LpNtibaLulYl/5J2OarrbABCIo8mjrVd17TdPYtjpg/t4B64fwiw
fzxLWCHMT00NKKOicwMt97eZJz8zp4CVWBvkMYDg8RzH/DQlEghcrtQsI8LomiafwbPMiQUJv0lf
XUr/jTkmPlMG6rvUKFN4JebPucACoPcljqHM4tGeBDhMrmhuUjTXDp4J8WzOgK2+wZSPTPRlrO8e
lOiDN5FNImwLmN1YXnQ/3tsQ0g9uHcXfmF2+ZUBYybWoD+BjwXU1mGnRoHSn1Jb7FuFzgHke8L3H
g9bZqfGAum48cnc654X6qqRLwJ1tV28zHqMdbzAy9TI1D5PdPBoum8G6lIqrlZMIB7nQ3BJOBLuv
p7MI8tBpNrPDmIqIoSZYByt/l+GAVLb4e9itx17pCO6F+lkSQxkgUsyw3/XMABWWi1D7pXWVuR+K
HtJjMepb5kbJZbSyge19dDeV4xT3EW7fHVZGdLH88RAZ5QeHufvzRKJfffFothyi2NlaldK+WTj1
9qnpz3vP4X5dV/YnKSw35nrZE91vGPh+/qfX7f5CclqdYyo2ecRf/Bj4BV1dgWes15MDCJK3yvPU
BcKXuthWrG0twY0Vp2MHqBIHjIPc31GZOrLlAm0xQkJ7IqwXc1JhlcOhTuy0g9VNptHd9nCE2wLj
XU83BR9VPV9R+B/hb/lAq1kgx+BpceOgsNL22oeRxG4HVNuEc7Fta/YJLbKHW4HCHtouXCajztyg
0WCN0Lp8pqHHWFwip54H70nESbKJpSLXyLWw6S7lmxvmSEEqQWw3OXHrB4rvrrjT7FQBAxuSDyk2
28qhundzSDIjw/wXAqXgEsUWrkuPxwcxtD7vopKrtcHVN+jYIwO3NHf58twVdY/LFZmwdhIpTjBn
cVO1nvyyp0Lf+xFbi7ssYSUjbGDjbkC+p7dWELs6W+OyP65fraplQN3jdqixv+lL86UfWv/sqZkm
oh0Pu15T7ZI7zzhtapbEN74VDtgl/LWH9darOz7QerunTRM2TBdbmfoXfAoeInv5n6/ixGlOpA0H
SUo82bZa6vQ1E5KP7oc07TAoWy8/KS3HzmXhw8ka7bjIbAnasGijprSRQIyWw4uXdD60HvNfvaMV
Sv/HfwMGDKS9z36Y1RiEHUfFODr6XY1tfpShSs516efXEvBYO5mvseZeYq0dA0kPmEKMa0M70ZtK
Mr1BPVS/oYjMT3npv6e57XCjovLgAHdABObRq8NksKttWnxZUGe5fGvB/NN2VOhrmRe/6QM6ohjj
+VzZvwax9zpESkDx5FZkI/oHXi3I94x0S0cTO0ITtI2IKvryyKbBxQ6kAcf2lYwSa5cTorihJ5tc
ccdR82HObXM9WL+KHZOvjOpPJ8xyb8yhHczLkiwjp7ZP70ZcFYekHs3zmBI8EcbzdB5R8krNfJFO
ivI3otcjtImprykM0KuovLnMtNYjjWnvzz4tFVSHGQ1tSosxBuisLGpCMnDtDVdN/0mNPB0B0HRw
zBgvVb39bx5L+7B+59Jz7eLUxZwo5SnJs/Loi2l+OOV88d0mPWWeBeZpWXyYOkcrib9xWndXUg67
q4Qf4JBFg8kC57duT/a7zJTYp0C9dpzO6RX9HIgOZ3yzY5tdo+eTAkXznUw4J+MyU2U+M5oi/4xs
J7vhAyOyR28vocV363+iIH9HR2E76AOgWIWVHl4wwWuXEmKl65CIHidhSFRlnR71yHo1aV0xvCaX
J1gXWxGwmSrD37NR4GUu0+ThaKo+1scoHesLCLjmsn4l4/Zex3NyZP4HVDF3Y2D2fEVwUH7A0/Nr
1MCLKct4ZxY93tbNhz50t4njMdxXIvevWjv4HMfWZf3OoBeB/NYmoHjZ7qVOEgfFEadHFcG2b5lN
B3oq8KETMqICSG5Lsga72bS0z/K1kl8Wp/bDgJDtq2WFn8NkxvvBAPG1G9qBk9v4EN0cBUZb+G9i
7NuDzr2BSAJ0eYoMuo2rZHHJG99CyWEXzklMTC4c6QU4Kr3Anm2oeEn6i8DMZXiVwI8LLTMYgKvQ
ZzNPkFb5C7pIp15yqcD5yojO5VK4a7lvA2pksLGOSdclnGb9kk2/ppbO3bpvrEvtD+qUqfYt9hW1
Xjk9RzKpPg16KVh/zlMq271PyCreKd+/8ZRvZJlVh/UjwA9R70ym2zhuDA+CXGkoEkBbECIGCGbd
cdxDKobubte1e8miaDT2iR7pO6+P/L/dw7WFyI7pdr0IOOBregtjA0wY0OMuHNOti7sxWBeqPfbw
OifHtM/+IO1sgv8uXU8KXOj0r43OFKwqsuF1XUxPe1ce7jTDHYynrYHysvonAAs84YyRX3y03r/g
Lx6ThhhbTDYmfv5hendtLPX0AV89i0hrrdhYsUM6rnLTfhdqkuCkUrpns83cM+w3c1+M9TedP/Hm
4ez9u7RjcUA1+wPvwQ9LC9ufsmUM6hJ7W+Is2wmRMvsXyNNHgdo20+Z+J+vJejYuFx4n7rVnz3EW
OYg5ZmXr33Fsihe3i3jsNXOnp85k4LtAz4gkxD5zNYXt0LrFrla1fZrWDuGyoAyrLhojss60T+yQ
OlNrRBMyb5eCBjsuvy68Ah25SKfC+n0KrQ6ArvVMpLtn6G2c87kW5/WrdRkacu40Lidwq5ORnSYy
uvQGRIik0n6S+05j5g1/6BbHw/Cqe2ChsFjYLzWGgEM1MO3wGwA25EElh7FqTbQn03+av5iLwRQU
XoHeQSemsM5hFfzv4dKgsDvmwxwkH2uhBMvCeWDYhgLT1oFS9nhcR0RW8S+uGeegGaY4RNhYGDLJ
6MzPaQMrVid6IeGtdzfuClzDYU3sa5n69wyG1ilMBblVdST2LhS0wzpgquyqOBKnyjS6b7S7QWWR
LPe/IrEYh8YlQzHSdY+N1naApfItqr72d6J+SYJ0zn7OwL+kHwdEsjcDE39iUDXZV9KgGJv6KSGi
j9FwXYfk2/w0o7B8K5yZ/rr95nq5DvVj6e4K5f22m9m7ZQUW5pmr1FP4SMiU7j9VN8zn1I4WVRlV
02hee8f1gnaMqD/aiUijlLJ8+3fK56RvhtN3Z3rGXARCnGiVPscYF1RzJuE3PUsXVBR8ePgfyw2C
FxX3MD3bZNGQrCqnLHOYoMsanMhSr62LCZmwplqiAz6DoYvFJNlEQ7q1U/gGmTBLkNDHRMDEsb6r
psg9YWD71ade8bD6ZWztawmYEEogDeoYZ2iz0C3yZ1uEvzDW0uIYmEVVyuf05z5ZN0vTiUn2z7Rv
6HKVzl2BXNqIpQ+Rqci5esbXf58cPvjprFdo6zb2kBbf6DpQkY5BrM9UdvnUf6nCp0Hv8GDkzPNg
LnavLo008tvCgoPQEbvy9zo5JNA4JLcs5cOOCBcnPozRRlx1p3Fkki7F1J8I0BQvluy6q9vQNSaM
OzwkdHmgvnXDu15DYJod8tFrPorRGO23bqp+TXqiHT1Gboc4g0y/nv/CmMKjwdBliy3je4vmfGdr
OFPS2O0uJrJxDOjVeMelRHiigtRkqX/GJFOE06TZ01cN7SlC73cZSSr8eO91NGX5gbcF9C3CHqh4
8wY5RHT3havdCj3JgxE9G3Fou4yCtF58AnJjFfof2LbdtibSjQg4S0CF8/t/ByUggXtRoJZGvg18
OCgcJuA0pM46HfjFc2FSBDc5lBSNiBxxChfNzrpE1EFBmiDSi/z82enQxkgmJygxlbt5JsLaoqzf
thrUzciWJFortw96l/ub1acDnBFRo+mOmquxLC5Iitgry1OTRSPpumIg3zr89PvBcV569vpduJy0
6+KQ3bi1NKqyHQrg8FB5bfvAFCN3iVWTCC6sV2mF07mIS3X8q9lrkP+eQ5qNlzQb9iQUgUAyVfzW
KRjsupU1B9nq9bPW0FcaedUdm4xsyrREoa8KDFDbweEGEdoZ15lM018ams4fbR73AX53fNlwMnpE
DKe1hF6f2jqXkI4nZ96VGc/FrBDzwoLLthUthnNkZCfbDkNwD9xqZAOOZFWDUsd32y5j3oJ4a8Ne
PgfOcntoQ+Ff/IZ3hA7MYZKFyQQ4x0AFqxs0bXRxDJ3pRNU2YBmmyj1wUWN/0ZB+Gdk2bwjmjaTZ
fZafPbtDmRgTmDxIg1zq8KQv8jBMLtkhnWq6t4CSXhKJFyoP++mB5AlYeINSTrQQ0upJUU3G9MVc
c9y1PaOk2AVMEhXMwvVWTIAVUrR3VabBKm508wKoSEPNT4iFl2XtWdRclFD9V/NZFoP190FLZybH
HZCVTSrYYsVSJDVDArugiV+Va0Pksl31hhayflUzbsrJIdUVIU8a0bjtIs+7mmzTd6gKL3mB88Ef
6+9p5WmXBquJCtsaXlgxE9oUwjWHfvcaGi5pVIIaorXiK8mI+qGdaupLpCq3iadwa6T/+GBlHhYp
F4eeEuGkzxTfcuZ4SQ10LFKl9oF0efXa2snCrXWOulZJ9rFEvg5esUFikx8RqcKrXKLk675DRWSS
vtDNrYG0iXavaPV7WdkpAIZBLarKHl3KMjwvGiYVdqi9YZzx7nkFrsgQnJ7rCJLgxvyFs8n8qwv0
1fswDQaRFrQvBLujJ83+JdT8L2Z18oHzP4Pga1Qw6fCBpiNAozb6HXImvrSOrj/mwhp2NSofEeN1
jNroaIGuwIzTq1fmkQcbFpOS+vAez97BEYvNtZce3azQebSqgAMzUofVpTXv5uWSkjE2sLgM//1N
uILDol3eNlSRTzvuJRQP13wxm7TcKSnINmhV+a8t5G/aI5t1PNIlrvfoEF8oO7vU0YA2ZSr+81XX
aThFme0c8JL9NlVF4o8Ijfu6ZA4/uSh7MPh6/BtPo/Ge1KbzWi+WoNbCcAMY+M0RFhS+sfY+EodK
TW+NcysbcURg3n0Z5G0rVKgfsmITcmf7ppl1oDVVt1g93ddc0pluxnELbMLbcqESH8nixJWq+zE5
enFkOFR/EMD0OoT5/GvwtUele7/HYmLnWf6iran4IUZ10bHqHLKZZzbiH+aVxujR9Ok7ogQVhCLA
iXaGtLz2GU7Q5R1VOppQID4vtcZMZi4GsV2FakiXSsYOU4u4Qnz0pYj3mW6pm4snb5xQA6aLlDc0
1BsyUcB3I4r2ih4DN9gyp54+moZV7TqS3n5ozHjc2ErQRXP+122BXkdDu+4jqXJGxD5TIb/MGu+0
4cf9tjFTh5Z6VbFBUpnXo/C3khiiXUPU3VYbBvcpdDLx+rTZ6x5qvcaDSzuI4VUyQzt7GnBGU+1n
XpsHEPjoWfX4YBt3z3Yhz6NM0aZGMYgw2EPPWtS/e5rTreXEbyZe9JchbJhu4F8N/FJStCBJOzV0
Yk/KKb4bC5fBLrRwj0TKe9JtKIJcaj+JFHTOYcH1wcdQ+q4VxR/RASeQworPJRXPC3wn/F+9Y52d
ofM/6RF85lYW3tN2cUZnLGnXf7khc+PJKKu3kCvISwo4dZPoDvaPKY7fR3h9T80Lt5NyIXz7xnHM
+eA3dthah3pY2A2uHkHtUByuScL0u/IEcqj1TsBTiaBd5XQlYmP4Fpc4HRBcq4dNXN4mbub6OCmJ
n1dqh3WvtB20GZ4Wky2DGkA3BBVKbOc/zBDcJvnHsDAjlwMasfTrFM9PWiX1Gzn2+/+Onn2qaGin
kE5shId/X8NK2M5Bx/xMGD0JHIVnf5GUBC9cAC28lFNGlxCISJlMUNRDB8lSlqd73tRTooYOIhqT
zqrW7uloL4ZChG5xrL6Wl+doT2FCsT/9KaUe3ptWC++MpaAEqBwa7PLfagaECDfEVdSec68tAOSo
Cxgn5P67y+yJorYqPhgAzS+Dk7vf0+bTa56TenAozT9jUxFwl9Q1QRTZqzFpP4gLcdBaFeITLfIW
m29+zntM6VGqAbEss6NIh+miL0sfd8URR+Mbf9ikb6bMU1sSa1PiOOfiQGuNHX3Z0JzMdQ+Ksxf4
kms/bLLGhsVCsy724qNpYD0erLYFAFNqFNosTDq1ax5nnz7HfDVO9SFdPpmxqLVFegSMK0cj7i+L
7o9nH93T2aTPvo8Ebjy6RDj4YzN7L6Kq2BP3MJM4xAMxgDx/sXTDfkCq+M7gSD/jAbIf6wIi9Vrm
ujo67cXAVUfMOC0IEGzJlzKJTp4ylQSOqsVBJSIOfJcEZZgS4aZkG6A8Xsw9MN0OMCVaCOA0dYBN
ADaKFQGReYtX1QcOFnvyQuYoqgdG8A0pFCcAYnwG61Asa8qjxY/Ic18ECC3JZ1sWbdCxgOd009Li
YLd6Sx6Ir0+XdeHUjMjZQS6zXlsZmPznFkvCPNmonuQm3nk0dHuKluvYl/OVdp4+R+ioQutp0mI5
rH2quWcSTBv4bfKlOHU4KS5qSk7SFc49JkjLJF2io6K+LlLwzeCZ/+S+HIN1yVLzP18Vy1dl49IX
Ncn90FD4vaD2JRQ6u+aZ2Ku68B+SF+0hDRMJ2+y9+Rkvi2R61KPkeLp9Oh1AnJOMCmxGA+N64X9M
7+u0iWaXRX2lf7eciUFOpZ2JqJ0v2aLxWJf1W736pxumLqixHQGjqdr+YloTiBKu57TNfzvtNAT9
6MK9UfF4dPv62OTRzLPABWrqBOkc6/e18YbEoDvXnh4zII/6lLkumc0Y8boNYpPk4oxlsQw8OEJc
UmqSscr2JUnIWGslNKBlQeXkBqnJFbQgWmJfm412NsV899NMkFWvCFSmebx1HASJMHvEIfcbbifL
ZEw3M/MGYFriMWbMvqAivbsDqfIGEHNsSutzTqXPUFnIo233nxgN7aMjXPupwSfpfLYpJ9nKWmbf
ClcPD0VX/cyJBX6x3Kj+Kn0mv7L2rEtp4VFJFhZtbE8VcQgMh9c5xDrn6az2yf3TPDiqYeQQDyMf
YjacOzQ3EvlBSFJyUnB1bhhrLuN8fVnW7n8Slu5hGsH4YqlCMfK/S9uHiOgmUEMWGZr7dcAw2Khr
Q6zWy9xBvKEJ0YJpFcY54DmzMoYBsKoQpIjqnVVHCwhrPDfYcw44VvTzulSIAs9KlGTJukwVZbnL
o4EhjKVf1mW0lH6RixRUjDRzzPbaSK+8WYYRE1Ocekgz+TavgbTJAWGoD8WEmN/IxvPF4+r3jXfy
UvrE/9cWXb/CMoI8Qlrp7v+9ugrV5gszWlTUlh9dV9XRuqRT9ieqIwuxdZ69+kzIjsLkBZsHn7u6
p36Covvu0VR+Q3/1GWk0ipMSXG/WOq9ap/XHmthHgEKSfIxY55YkfBPwOQXgf+vBGLc3t3bjtB5F
OWC0bZjU865trV9hTK73KiwQmvPL060rURTZWZXuvG39UmyHxSLhKaZaa13acwvbmG1cn+yhrbeJ
URQ7CcP5MOppfI4G3zxmIbn1bSnBczvS2kO3QcEG2WChZutbqxXziZbIk56SvGnKSfeIEDBUq8m9
ObYLW8jDiXdA2aV+5/SOa0wVr8Rs/w9fZ7Ykt7Fl2S+CGRwzXmOeIyeSol5gEiliHhwz8PW13FN9
2VXdVi9ukUFKzMwAHH7O2XttD+8n0OySX+BLNw/hbYl+1Y6JDBEg5hcrdmfuETr8PIH1AydtMCOh
94h3iW9/WU1IUPpFnpo7kAnAfYOMXxqzViLnxtjZwn+rqfLiaDdPE6iUYr7RcvZmZnQK16JOlQ4j
ScggcDFysupktcR4d/z2NHvLhWlxvu8XF+9qwD5dBEv+qQgJ4jbZLV1UYMkvg7e+9Pe0YevT4i/p
zsub+PhZutuCnHLd6K9ANFxqVF8ojAYgQUo2oBe8kHSz5+VgM03R4KoymviQeo63+FaVLiek+C14
QhkEXSdQH4mg86kp1T9TzCSTFEFm3EVlTB82kXxLttWuL22tcnqMkg2t4B7fMcQbg2FkV9r+9TWD
UXPWN46+Z6qW2bXXph3M+Ca+umrRryYZx1fFMDt0q2J2ThA+zZK4vVWGJv6trLmDo8KNZycL4b4/
tIBxZnPOwMTQGVz+zGkUbBd05ZvQIdUiTbwQDQjLDMB955DXu6tnMpeB4sDcKpfgMYko+ABO8OV+
lqGbvekFyh1aYz+nLm/HnVUzc6anvcqLvTowglFy6yWusXDkfgiWh0pjS7RAdZ1Mk+i+/ywwzK5T
TE5Wn/xAX0EQZM3384y6bgVEPhtsQa37dCB5X8KR7kVOJ/WW00YCfBadkj6HkYASA60RXSq9WEmj
8OGok4sCWrRpwtMaEnN+GaQI77LOf9K/9k6d4mbgwzNe8VafXqVsUGfih7lPg2vf89gpzyUatLPu
R6e3SITR3ZKhyjPJEb1jotnMqZMTANgFNGqhRayRYx3taVbZjKr/rZsXamCRy2A5xaasDi5GEWZb
SRVeOnK2ODKhBaD5nQq2v0F2/PbNUOx9DMCf7QeMBlQx/NyOEqzrBYqpNQMn7s33dpXNHhmk81ia
sTjVgCeDKfBvvG/e257+mFF9kVzjYLbkjWFCcsvUpEsvkfoypRLCXpiOSIgJGJlqAypEBbOTc53a
Btwfduy+NGBPYHsV8qMx6oe0p+YNSGy4mZAvIN+14UElnti3dOUMb/EvNdXQJtNdP8MhnsNO7FNj
2n9NEuBEgPD8nofZTX+V851dTQECFeIKWQaE2Vtub3+RecmXfmgffRu7DKOHUvWHtbiyz4ETJ8Nh
QZbJL3GZ/54b4nVPTdOqWjB4Z9wjzv7AXhHXCcSKmg50OvE4M9vjzHDooyJ0u8ocX2VLjR9Sdsor
02Ke8/y9/ix7lGkv/TrS7RYLUbq4FOa07vxtS5b5BT8xEip1dp3WbjmzhZ4S5OPHqK3/XvMOlOmM
3/UQNKiG7SlZBICQgq0Z/VCk3oPRFRz0CUOfOeq0ZVSI3jzO3Pka8Jw5FX7IbrOwDa+t4cPhGYF/
zoG/5Q9oq08uMVJB6u/x9TA/oZOxGQoneqUKwNi69M+Z8IqtqG2ye6ox/RnEGDjVfVCO6cktPGI/
ncbeGjH+E2oG8pB4tQwJenwRu++GCyJpIGvKRn3Br7rfCFyZL3qhLRtiRYq/DEF6anVz3wjfpEGY
rt84xOippof8BWWsPGl1WW/8WVq9AdR1AAjeRuW7HVp/VD4SqnnEGOC0WK7xyE/7NViZDDYG+K16
nG3yoGR8oX2W3FfETfuE+Nts8K51D/55qgGTOPnY/tXV/utY5F8JnnFO8GZnOMJmTJGkHpNKCkQy
G8nIYLFhr4c8y4PqlVraPQkjfcLGrU5JFoU7t7GXP0yv3NX2L/wT3vcR7+PBI/fnlNnlxQEU84qt
+YcT99WZSma9GoOZv5jKhVeW3rKtES+/6Pdgg11nDh2nugoZeySuXcBdQftPVsVuyCE0aSBSUUft
rU79f8y1Zx5Km3Bg6M1UiXgpWH3x3mqld7eYt9z7GV4tkLz54MuuuVF7N7d1BfKfhCNAsoRpQU18
DRV+293L4D2XeC8GpRZObXpZzWJzuo6rvRul5va3eU5aZF3UNY/WPdevPK9yuUdOvrwkgHo29shl
ieQ1v0jfClBTr8bJygWzv/8M3YMkcHa9AMQZig7fe7rc9FYrvCi/Yc+7ITofdmkHVka/nxNoAs+U
LHpbGVGBfUUL5wOOx9G2TBcD/0YRXZFlF9jaLYncms9PlPgPXZdpmhpKVrngyTAs/6DnvX8KIopO
TREq4AV0X/ud4dHIyGta/jVDhdxDzo0XSuxBqrLXqV0k/5Ro88p0ABKEfoGWTZWGukgkYOGNGbY4
GFP4wvixPnpjHTYbMS3t9hNhQMRzc9CjgVQNFJJOUSiMUlnro/yYcAXjEev640x78QS8A6UrhdBh
TaviVHo8eKWy35u2We6cpZ13+sthJG5sGmARJVm/4K1LF5yhBSNcGBlAyBmWM21LkNjxfViSyVIi
ifctkxZbXzAGN8of7zZsLd+i/60W7XWoe6Y8q5W9xiV/kT4wzTY7RfpSYDrH3Nt/CEOO9yVdxcHv
M3KGJtpe29TIi2PV9F/Lgc5LaKD5IYDRfoyT6XJgZXuqJpdQmYrddWdklnPGWXMua3pkmy78Endw
wNPeBlHue8WXHMk8w58a1Spdrj1ChwxMWr5cnXRYrj6QKTBz8EoWpY1JlEqmiFLn0nbF9zCPzIOu
8aKoQGRVO6Q4BccJncM8i+o9HZvqHc24sbXKgrNab1nvS26PuyAjpKwb5D/GMDpvo5mRKpTSHV0w
vLwtJjMuy/4zFVZK4Fh0qW0yCGNSFTBHeelR8GiRDa4nafa0GJbwHyG4JFzVcNBL6b0W8FQugWmh
XsYWBIXSN0aEAJzRimEwLlZZPV3dQYcfEx+zojrM7WJ+bbPwBWULWCIuqFffCf9p0TEfTEVoCbjJ
znCfcTgZTJtKnomfbXZBTY9OzljS7mHpRwpCAQRZgPWzpsC1sOIFB9B0a0dh7WzMBQdNZiyJkaN8
XV5L9rwX0jpIN+u+DgFTW3sKEJyqxSEG7iJxzTUWp+pIWBihUNS+pCHNUPBXf7FxZZeqi74YDi7i
RUkSqVxZfOvcj8VynaLlC5rl8ag4edcoMoYrx21gThmuDu3VGZWYsIyyH14yvIOYQnlX+TeX4/XW
As3WqLMlwiY27sZwDihsf5RLypCsl+1V4JrG7eb8wcAbXeM47+wKv9nUieiaSJ55ftfVR7Eif6wT
D+E5lqezBU/j3uLR6eXgEYOCBdSyYDiC1EDOXwLlAeAxVNdhqu393C+/onqJ3L2TltGWBz7l95pm
gCEccfQc37qQFuzSWwGIiKW63JUeUp/WxNXQqKWSDRUUTWgIH52NPk6ZHrARQz9HebzpE9e5uLJm
1CvMEcFxCGtfMgmk1e1eqLMgbTcAwIQumvzMRfYX/IOc17oUCBou+pWgQD4vmnoze29jZ7cHhp1A
lyH675j5mnRbUNyvofeKafwf0WJhlUa0nMFmr9ukh4PToApwO/vFAhGyiWDSHLTERy/MRuUWKmey
p9W2zYplvZGgBZpscgxw97A8dtgArXt/KFe/v9nu39pGzYlVQS0Z+VuG80Klg44VpR/Xcxc/Io9Y
cGSWxYlK75Q5PWGb0+Ke6SK3nDIOYyPtQ9d4X0DCQbCQqfRQTpnlVaKubN1t17l/WyJujlNcSmDv
/vKFJHvm2kqHiaGsgQOnXkELtKV9M9UAd1FLGGZYzJCEgt+bG48cvvnYxILvg++UYzIKHii0mBFS
9BmoRmq2E2MMvtInOImekRNYFPFKcy/fe577iykrCdpqeBc6U/6UgXsOmvhFGtPwKBXd0Exw4Dmt
yR1ahnumcGx/cP+OPtGh/7bS7aadzzRISzBH89EvaudLSLpnvSkbN7sZQ/2HTyLlW6iWLnMv6QrX
Jfau0vLT5zitpEUszCFLyqvb7yXxyJJL2xGJll86198LKZzeRsbIcTQWUS8jpv1bksr5CRfrI56M
GGcg2TROwCVh4MPrZmRprepFjjS+oaGOL3OCQDy0TOMN5SBdkIhZHS6Ue6+7ParHA8ZOUMsXPw1E
7Wf0R9Vb643MoX1vhnS6tFebozkTd2c5D2jE9TffRPnAMJklW5f1YJbin2QNMScxqL3Wc+KSwI0l
TmDfuEnEDDQtcOS/9WOOML8rK656rGohpqr9JLuWUbXfvQ69fct7F+an54VkaKmjtzlzFumlueWZ
tV41FSRJGEctRXJh7MXTWz3C3QrnT2153Cxpb5zr0oZZyKyUcpQvcRz3l1XAj7XLzj3VFpRRTQUQ
zviGAceYsu6e2c5XbyE18vfSd4EKkVSjRL+6G8j/0TyI6Qu4spiAjPEr7voFBY/5B1LcCcF7UNxS
sACPVnQjs9HmH0ZBAXxPp2WWF0SHkeHf94VikVgkn7w0Wey4/OjP5ihJcjS9X8SfkbIw68UbluCM
pXs7JymR9QWYsCOy/I1ZOHTfxlF+lbK6JSjvDkVaq1jyId17iNrfJ2pUDinZ8gc9yI21wh0qepTw
bhfmZM9nTfogt2ZLJ/SYpL53zaHt0EgtEMyoV8wOQfm2kc92Koxjrsy0xNQZF1HOAfLDeCgBZzOX
0apBQRDYhO2pSu6OtyvToEMpyDlgSJI3G4UhyfMYlkwRvLh2OHHgrDEgcnl3HJ7WZRcy/cWM4yaP
QC36lag/ui7GTBCGd/ZPiobF7V9qvo8Th0XYOhW8isEaEa3RY9VfVbll3Zkh4WpKjIunfcpqwY2P
iomD/Vbm0c8JR9iHsoV9QDzyYpRDIDvti230UD/7ZbsEg/u1SNsX2Qzc2VX9WLw0xvrlrrvUFM3T
Ouqmc5wO7YMcAKlOuHSizkxA8pNnS7pa1YT1sWamqaWWwECB9eS0JxzGMi2zoE3KVPkVczdZEVkD
uc1D4JmPGUTmAs2gch/rZc7lez5CtbFqc9r70iG5neY49Pg5WHDerTbggdD+FnYoaYN0Ne7/Dsq8
pE3YqZxhQ/e7fSW3EkSOXc5YP8MvteHUb6ZTNg+ZEm9rYPcMTZNeVhzFp7HjOmxjNP5uV8lLryAy
keXQEqnc5VRm1V8e+SZ/OSSNT01+JE/O3VDwpTyQ/PDUeg5eZlr2iK/4pE+tszyKxXBPw2A/6rzz
NwPNjAMeC7Zsr5TFabbqkhIXVOWGSeXf44JbmrMDkjLV2ckGC1wUczJueBRfMWIw5AZI2BfD78+F
4KyrZmdSgOdbvP4lkM2Pz5KWScx4XoX1ogXRo5NW4ImG8t6Ty7QhpZMHvOFCgM/j6hmopTZN+94R
QNOjP4Ukj1avwfoOcql8bX1RX0ERqJFCmbiQCir8O9Shy4NJ4PyYW8IsyBCAEtdBiUHk5SdkTeNk
D7qZ7sOSf6vm2FpIoEoWkodbZ9eUq43qIwWoS8WXscsYeTCfJwIyP7vfbiyc6xL+FKoOsNUSKOPz
HErFAGkAXhpTA26MnYC0jU91w0R+EzLk3yIHrW/4bJR2RNieQIN2M0agSN4NqC+4UNcPqF/cA73r
XA31/NELw6qelgf17T5Ie9rEtOZvwABJagOHXw7jcLQbOBa1y8DmafUulPNw6d6H1UqvOrwutIRx
defmA7DRv3JObW1YRwyIgAWRcjkiTj/WlO5kNv4FpWDe1BUfcAFG4VEqVSZJM/l+zDzkuuXK0apP
xN9DX/1JZM56KxVQSS9ZiZPMD69xtJb330vbWevOozbKka5paUgyUUgFCd6MEhntrXUqcA9BKN5p
DKC64YouPYhGs4dGBruImEk4H6u3QU3h9MJ1Wty6NntwTPFeXDUgNRIvf5mdg10kMzumEx4KWJGP
amkjEMtk85DeK896ODw7xlebcyJMMfEcOK0TD9DyHFcqZz+raFrH9c9P/wAGc0FAOVN2hQRrDSe/
kre41rAKiq9ezOkjUabU2jCcm5d5yFl970B3mtMu2uqdyfgZw3c9fZuqzPysc/l8iNta7ZfUGogM
XOoZo/v8RYJgOZDuVVwzxSRBp0JwU0S4sI3Js96MRbCPZy84AYr71zcz0VE4A6KC/Ih70FEgnrhN
JwyoHPsxidEmLtr4nWr6vAQOujp7xmg+jsu9lMbPOM8qFTl0XxtOXl5MshHbb3MBDDg6I15jUFJh
Uj5qg1j4BTU6ZyMxxS/5sfcFNLiC3jMSNISTM3bVkbyCWAGqByao765LelxJNI6Tyj1GueyeG+X0
5BuYnisG7UNv4P/Q783oYD7lfDSC0Pr/h1+htegoaAhvUT5Lrv52o2u2nI72g9Kge7TrvaC/ezHs
goNoXo/fRecOsHiYlkq879cJFcA8imcuYA8l2CMfUUsSjlmm8j6s3pOoxvyDpz49zTVlpJFxzF/D
pnwMNtFwnETgdhPfADlsIHqIM0C/baUl38dy/emYQ7Ghm4TUTg0ngzl94Fw0Xweqs31VimK/+rje
LZeQ1zycjZtoMIhqWaPdZBxsg2kfNDafWTrmVxEXBytFk+n6PvMF9NucS0rIP1P4bbLmdT9Qlm5+
l39gi7DuZBjUxhDjXMMDflugJaPqADoUKjMYhJSDrKW3W81+fOBYt4mbd4Ltms4QF3UtJEdMa2WQ
kWLnAzh0yuLQJrjbbPqCZLOUch8rv55eiiZsb54Z/YA9ZR9ln2YPt1CGVZkiDSW7NHeBFIUY/1/1
UmTuORuH+borc2BibFXj3SebFIUzImimjldqyeBaczTbZxbey2xG+icncrz0K70EikIF5X/dCSWm
t9UScp2c8jz3EaZVxRF7Oc9cFxH6+fPN0Z4/D0P6GJTGxXwdVbtKTdUXkeARg8T0+YqBT7I3+Pg9
H6tPpgaevx0Ya9g5pBCANf8aVIyy9Y9hdsN2ITTnphFxOLCIvkF5cNJPriIo5MaaIoyh+ZzxodjX
njyyh16cZjTPKAje0rBqga7HDuO3Cfa+WsyZ5veYc+GoSR16kfjqqVmVo5Y2aIdLbp1iNTQm2dC8
BD7Ioo2PdGRH/wj/2xivxFW7PjPtdtnZTFn5RkbSYFe0ml4TZGAZWjY2dj7cR4CZMNDQiDtn0t+F
y5xcfbWAJsO53xkdGVAEvNg99Epr6BBju+olSh6hBsqkYqBv2xaqLkeCDSc8ZvBctwGobNPagcxC
w/CfP9Sv/N4rD5/H2GS2TvxXPRIdjJwzpo1r2OXPvG/7Ix0P2lzT7BRXOpr+xiH5dGcrp4Grlqkm
trOUtKSdBrVE38x3Lsj1PMIteeQ2TpeyTcDhEBi99WwSPQyJEdajf/aFsYO/9ZAUvRttbO2IBZKH
lRiL/efYv4yMq6C6VEKAxHb+Qo7UHiyszfz8LGJIsfeNcX7wquRHNok5woSMHDoDc4eBQILZV+Ip
D0ryrU9KxFTrnH+bxpQqWXmIKw7EbgYcoNfe4ixOiI9RD/U5TV4WZRbXS4Gh5pYox7iEd3asCaFd
j8j7sIwZzbBe66xYoVXFr8Qup0ftZvQVWUq/0g5HY/LyE6alE4Mi7xKAMP5cHCzLWKYitAD8qLZt
/rugTQCmu5LjiMnw8/mmH3L6cWes7RZrvXcRfgpNJWu7S83dqr9KFVJhjUnMiTgA5qqzopU81Yop
xUNZ5DZyOml1tgmYn7vL8H7NADdOo2G5B2HRk144n7+AAhjpkvfLMw4JSyrIQoNes3dEltxGlyhf
Eu1ScYHosfkfggi52FwiDLZ2v+eksgYaGibenyPQw3PoLt8S3ZVo6TsecBs7R8Ip8730wENPvm2/
2GnmvEACThih1HQ0fejRTADPPdIEeu5iPTR85I5yO9WzXX8uo7I8oQVorlyw7KCcZXfwjZebXtp2
XU9z3z7Yt4hjRcLeTrV/LeuUmQndGeIK+ZIsDGNPYh9WYQcfpH3OBQ+Jeihb1N6yqC8GSjAF/mw2
Ttb0V9Sh3CmAli5WBlIrBriEvJwVru3fnOdJw0AJM005TU0WoUxPtUhUt7KL37q0U5C06R4H6QwH
a2kO64LAUYYyP2SMgj9Gh5yGvEvKy+jS8EdEb28WdXcWlCkNjXTuVvbqYResHFt+9/j1K7NFULYu
eIq+l4XHKMzO5ysPt/k6KdWS51bijDka+wWBS5D5nxmwA2QWJTZ/zIivHQaRI8LCmUkacadzCl6o
hSOIWwb7Gb+vk/4q9u3XOW5sxraZcx/UjDlp7O4KoZDwZj6O2ln+daVlVfVkt+3RSBMQGr/FaQOY
OaQfeMplgnIPbtmuzQPrOHYj7uPggvbee5MZ/cCiqH/wyCYQtcn+zGt+8btaMgOzAzZXDnLDm6wR
ZSzvMAPGe5Ha83s9kldb0TI6mQO9U0Mgb8PKL1+E8HsmLWsHvSoq7yX9Uz3o0COPVTVNwgyjBK4X
K41qcJPoZhb/azUwAHFWsSPfFgnrtJlKAr+P4AqdM/CnMwFczmVVpb0qYi5Yd4jLHdhBS6KzSkW2
LtRTN/LjBQdHKg9aw9M7yXIL2n3sU3GtluwOcWf1j66HBwV70DhUwyJu6GCS0/Jt6Od+71P0PkO1
CDp1mLbdbN/50QvPy+xb1UoykQKoOk2aHJLQXZ9T1LXgExm+QQ5OnnRoWBpQZI1VEuQUds9aCb9b
eNg83EBE+DyiHiHdpd1adl8a1xD8vweXUPmC2G4ooIXXYKKHYLxvGme9pU7vXoX1bSKjeSPUZaBV
BlpvMHfDryRN5dkwPYFidwUM2MNzhgnp3fMJYY4vDiO2WyYh/Ue3+NVbmKSAPhMCNhCRXbpMwI/n
LAiwL0iZZhnu52xFD1jG2kA76eEbZgoA91DtdJpWp49VJVU/1TC+vEQD29XS2/ZwmgN66asHD6Rh
eBVVDgd0vpKi888VUXMQACMKLQps8XQNJppm9qUeW+c7WnqfxIgGEmS/9qd+RGuSFgU5SzVpnkP6
HTj6xyqUDx0d9IsvILHlNXKfRdmludwMTDaInhOJcTpbrB9oP81jI+MaPt1qPsPWqSEhdt1Wd5qQ
/aWfPafCJUAz9d3gQBLoMUuc4rKuYYoixmNzcvCzgn1WiDgt5vJNt0Kpt36Y6ofXv5BGaTorgEKX
ZTl3awAvyMmhtdWWwPSuuXPgSuV1yJtD7vfPz4MbAAvy5O2R7rQfI1FiJoc0VqFJ9eIMJKw78Vwx
0JLy5CJjPjB6eAW/MZ9xIQDji4vmjJzwz4S5+ZNGrtxzciPgy6Gt1eYr50QIJ2I7M3nf6jlfXEuU
NjI4it74laao14nUa1/dJfF3IwlVOxeqbuyJ4VvEcUST7ArVgdOvStWGkz6Iy4aZKNXqeNKQCish
cnmKJiBJ6nTEzUH48VRcdeGiSxhGn+65tfLXYiKDZEwI5lltcoQ2iUGDODcpOek2VRvgAWLb9IxR
SDBCGDSPzoTk0UcVL2hId/FrCVvhxfc4+NNn9TlRJu4lWVf3QiPXV9I0mGYrSWjkq9BwdZcP9rZr
AAJlS70cvC+Jk70a3bQDYhC8x7QP8D76/tZV/mkNRtJL6n9P45TJXj5+gwMcnKBcT0xAuRgfXnmu
a9XIz53vMsBVoAf3MRU+cQxdsYm9DPBtm+wHYyU8EDDd18bzvrukfO8zX/BzVPn0SRNjchXc1DTJ
bpGKdcGKmI3u8WnmvO45o/HUi9N04SZsZXbAvenvJtvhEneg+cFdRFo/WVAxmLnd9as6lzD/Jndr
GoKnyeqvZ6xP0N8Gs5popnd4ouHxHQcXGm3HmMvsy+ZJPO9Ln9WYPBksfz43Ca3FIBuv68FzAmtv
+liwQjprL1+nKUKjU0/NZdbgycZuv6uRx2OdhHiM/RjummnjQifb+qoBiQ+7Y19FvKrxTHoJ5mE6
UT8lG2NIfjZm7B0+n/eJV17+d362F/x/6Nmu5WD/cC1ByeD8d3p2ZqP3nRYRErJHQZySPf/Epf9R
RusyYGtG2qeR5HpYSqoG+hP0JRQtwYXjtLsPLfmzhIVzCc2i52mXvFmIQR6zgJk5OR7XsIdiPmQL
v3ed9ViGwEUNVjWXYcCAV4BUDydBPhVOxEUtTEcYGvkQoRFi1le9GEDYd37dJlsdfrF2pYC1zIYq
HoSjjXcd0sF0qOMMR8KFZhF0HFsYRi3GrqpBF9i1+Uenxokr2KCLD3vyOK+o/ovWfzGdc+8Z5gWq
M07LOTUY/7NFWpP8y6LqpaPmeTeJ//bCR9Vv4Xnt+NCLfWWO5VnfEEK8/++fivv/MM3Rdvk21b0j
XMfn8/nvn8oajI5hAYne2w1i9cIf9yj+e2btLJWc3EMcMREFyPDvewIyKLfOFF30Xwm7ZHiq/6oo
ANWVeZxu+85wP4q+g2c6zsVhVF/2bDOnbDTE55/a/hTc4rKIN6ayeDmLYd5h27+lNvPXnVYWx1GG
0ga9EnR09aYOMtFvIpn/z5tY0zYEjYHIi1puOGptRNlN96rn8r/f05trr3ZY/Z7dji3Oc0b3+i//
/nv6Pf2X9XuJSbLz//77trgh/8d94IZuKGxBdzIUZmBZ6j75v+JkHCsdOB/a8dEA2HvMXZBGegkk
h+rENeK9fpBn84xgBmBWEuAJtrHqaHuWGX1Lu2l6U28kdgxfIbDI+oisFvxViuAu7QhLXOz1RSAZ
gikMxHIwEWn7hbx7C4biqkx+rOoOaFEpnKdg/rczwzn1n3Xl0PCbH0ZecbJpPRqEHWXl3AJY8ty1
PFdO8YNe9PJmkbC3DXAb3vi8E2gG41sYRz2QSsd4S3CHQJPUNXNsAPyXVn3RZ4RKDTbtlND4LDEh
F7U5gmpYUhbje5LSGy1Xsf+oS4cyrBuAfw6uxVBaMdJgXIQ7c6GhNEX9/CjrCy0YYDULAy6EMgGZ
Dsu3NE6KZzv4EEPBbe45Jax0Q2sJcotBZw5cW7P+zJjk5xqv1MZUdytH2uqcetZWH8WA2/j7YEqJ
Bkmt9SLUEuOCh47mskMQH1Kdgqkejm0ID8IrV++SebBS4twbdthSG5hu+3E1fey3uO+E4TlPEYj8
MXKYmZNufNJ0SNFsF9aJf3R8rtgNz4Epfq04NI943gwky+nytHi2av9DCkEGapU5H0tJf4p24nRs
MGQxaE3JZy/RmjUuN0dYwrmVCiTmV6lxgGeVb2xFJB7WAlreYIZn8MdHpHjxte+TXaaamrZSm6e5
OAYgXI6zjObDSlj6XYTt3hJieUhflscq+bsyJCEitds9wY9km4hWwrNL7qTskLrZDf9AMfxhV026
SaGXnm03HZ6giRj5ovfsHAGJ1hbyJfIi/Er2t6Uxs2Og+oZAtGhBNkKG2zG3/qrruofqwqS8kZBt
m5yYiqFl9Gg7tXmpm959i+tVz4kjqIrGPeHzQhMuyT8mBdqFCk3oXWfcBhRdtywkDxwqzQMfC0L2
rJyI/JjIcZYTovCl7+jCIrBnDhJRokxmtR4n0QIny+nBd3HKeMsdzn3cT+9DohQJkf+V+f9B+lVM
iCiNnyzlBggpIHREgxE6y44zktiZiknedtFwHJr651rSQwz+D6Yn//X56AZpCE46WQiOqIjllbBA
AwrBTeAROsIMfD4tc3dpFa9KL1o2gQv9e7g63sGbi+wm7ZA72iLYXNnd7Kfgs3mZ2NYJNvrayugX
49IXr/VW5g0N3QiPX0Mypx9eiNvWqAJr6/axfQz40Tfs+yWE7OJ7rvQtJYKg4ypC+YPWzrTVMKXe
I8AjxWO5R5RYk0ECDRp5M+m+snEeHoX7gQwpA60eo+LOljf95NSL743zuWaeAQoruvxeJHiRpK6X
k+58FX4+HgWiYEvpDogowTKW0XA2vO+KZDdQtveFJZ8AF+ZdnLbLUdAw3UZI7rco8pPDqJq80QBn
2U+UwdXtCJqxyhQOvYPT5ZJMP6e8tt6c8aMeERwDFrPuIhHvDqE9GzRLkquHySIoyGIXTqSfIJZ4
+HU0vo0Ceg1SvDtPMZYafxrxfj1BDZlDAIbxq2/J9/m9yER8qU17OXijwBj3nwXZtw3+L6iwM0WN
vV+D4HtmYuw+hY4R7gIL4Af+KiJa8nayTyZT1pUhJyL0OShQLsNv/Zol3XCwUElc9LK6PAymjDpg
bvAZp0pZkwZ+QoVpMtTtMBu3bCvUsLDN1JfjSviVg91yhyuf5G9nnnGg1guCujR4LtI+4ZWQt7qr
w01HjX0avIiEzFxulqwM4V1kV3Yl+s1K88HQ2b4qrl8Fzfbcwf+gCLHHy6BeyQDhEP71k4lYgi0Y
JjZ+9UeSJd9KJxyOowIaOcqrPzCFpB6zvk9D+NUpQS01Ce1ZlIjlLaPteATTYX4MafNqZ8veXYy/
IQfLfbR8xGE8HGMirBigp1fXXeyzxf7dKoWWoRDuHlGDXOfXUBAzkCWNQzdijXYCtxq4oLlPedCR
kUlSREo/dE0PrQqYEb4g/wEtCXHPA7nbVtMuN589AkZod/8NCStMB02KqI5rciRm/qNNHVwqHY/1
0TTac9Ba4kZGCELCHD9PNYk/ChH9WJhkIY0nb8io7Ax5Op0gowjuQV4u26ifoC20Tn+ta3h8Jhv4
vjK6YNPDzVzXCeA8Gy9BYC2o0sp/9m3Wv3jDwCTcOxVpAmsbBvEhZVrzAhEZbTyKqx0ow4mxXBFg
G0zd18HBQ+o54upI0PS9wOYbV98RhS35lliRr3pS3DpTdtCDY3eQ35oEHcyaV+2t55e1o9n47wjG
6lM2YQaHTU3i8CC+x7X4U1bQ8GnI3/qSBluYk1KeVzuI/clZV45z08PBjrlhzTh8iYjNhHRP7lTS
4ibpRYkNZ2ITIW5qq/cbvYx5/zWywyba1fWH9tMZvucf6lr8QInln72yO2L5XZ6yKu1bWjicT0UO
G27CWhCkOPSXaIb4N5F9IYGvbTHOzjufdvuWgZh34UyV7lyDJPWpsxaQHG5xdSC4h2T6PafUAdfO
5OwQK9rRJFRL2MRo0HdgxjLLzj7phY2KkIqz4uwqoeLKTH87qUe05ivT75oZgwbf0grptvZPFb41
bDBQOZyxgC8TNEozJSYjFa51cY4Y3rhxV74sC+Yz0wJSRiz837LHj6fZUyGdYnIxOVwtifsSTP7P
jkz3SlrLn6FpPzKMyWBrxgt5HNwIY/4CV5ts3DEGpVqsB1o0zammA77NIGe/1mWyXvK+epbzOp9X
y4qvs1oS6k7LXKub9hqbMnjzQk8cBYGIZ/xuu9/czG6UPyBCY8/1sQ+0OVjtWaXtDYRncPaPNr5h
cY+qRMAaYsGhnoI/PS+fb9F/cXZeO5IjW5b9lYt65x0KM4pG335wRVfhoVPUC5GSWmt+/Sxj5FRW
ZXdXNwZIEE66SA86hdk5e6+t6iq1WdBtN+iNnwOvM+6oYTW3BdX8rszQy69i5hwQ3ZF6vgK3+8ID
BFL1aQLcEI1yXzCutJJRwwQKN2OdEroZxKs0KTdrT8PS468NVdBD2NE172vcgo1MSPmT8nHoGRpJ
INMH1K3RlnTb5UT6cnh19dnPwfG/1ywHDTVx8a9tVHyFUUkoECEfTeEEmGXaYl/YAzV/JY6pbByT
yKXe59RHiX0Oz5qcx5NJix8DAY53hu3Ozp4s/XEODG1HGdmP20hRusiz2rgYE3Knyx+1DEhQHk4o
icr0uHKqECHARjRNwoTNGGn5qN+E/hHjAY0As5Qo5G4JSAUl3m3RsmB1mCC9LrRXtMECx06zdFsF
Bj08yuDHlDrGQcL9JGQvHihL0f9oJdFCMB4UFIFeclaFXzRkO9uGkTkjJLQzqQ1BXNQ6FhliP7LE
le9iI3iK8uDUqpZrXCxLQ6fVuvOKMD16YfEBTa11SAiE9CtreYYIAvc+ieR2on2T1dSlWwXvKWzr
MHtMVlZMn166usL0LJAPchLg1XEjwCXjl5eHStXtadoBcS+0TxZ8G8SO81G3U3nN7eZB5tI86qqe
OKKtPjuY7oRpDBPp4h8sztiD18jPa6Kh3qEkjGFeaipPJFUZAihaQ2YdbbLRjSGDaNU8LlSXrl2S
J+j9SDKb6kn6w6z7npzcu6QkIj6l7rBHr72m1rVwTEYzBYVGuNEuI16mH4rv4M9S2LCPkTPEH9q6
P9Mwi/daKoZj32rTtsgXWCOTrXNLK2IA7+audHqDKTN6Qtn2+6AyDD/v8wtXMOdOlPU3GgxMWRAc
bPMG50c+iO9JYYlrPaRM083hGZ8yhSiqzft6rKxXFz3WzOzwKnJP3ydW/yWetHBrgF3jbgUn0yyp
GuITO7SlXt6FkhumqYFbiUPvWCp2UamHCN0n4KQeMCYEcPE2p1V1KeYx2VlZX1wtuPGIIQEkrAsM
eLs+MgQnAQ3OLCU8SOFCYfNg8xn6doMRbwF9U95bNiKjQBJGSE/N7+hXPMGCPwxW0x9qRCt7zW1r
Epj5j7zFmLc5nB560/lwrRT/NrFQautBeCI+KQZl8YpjF1QXFWP+M1jkCywuIxmWY6MX+pmi6HIm
LysbPllICY+jDYqsLqfkGSnX8I3eHaEU5BIdsW+QV6Rs+dKbXgdkrs/5iI4f31peyA+ReMEX+ACC
Y7fqG4j5w7JjJegu6MINRfVJooBAjRwvdxql0J0YXFDjwbBcTKdH5x1aLzGolTuyh2ZgOelw7HK7
pwkcZHsKmIhMMCjk9vAsyboGAhXpQJ77zw1Il63bAGsY4yh7TmqcUfpcDNstXbXkrleLtCUsL0na
FjW8Hm64eWnHzBvAEE21/Jwsgu9Fkf46tGbvr2VlZwC5bWvgQIWyTnQqsSNKrPgQuAtKTr1c9uki
5G1QSHxnsonVIOvqwPxh11R2e20lV1x1mKx9KZLWkgvKgHvL+VgPZsTxBD9UKiMRBgwMEyFuwk4t
QjxnvqXLz7S0qc9PWG+XIW234RynzmYmgBAFiUnDIA1T7lIU71Na3TsXLT3UzpymSyKLs96SViXz
un4WTvzFJPvumA+DdZX98JpqpAfxHTve5Hl0oe3PY+mZj3FYHJoMNa8OcvaRuHeXzNoHKT0S5y2a
tbokTIIrdPliLaG7iyvzSVPYqqQjAa3txB0mFOPSRYmjctv8PoLikavWDWP3d+xg79CqTiyNhWS3
dMu0fbPEOsoXG6Gkm7K62/W84Uqdo7kSNiVw+O1Ko+byaB41m4Gw5ubtdUBQqNyg64LokflQR2SZ
r4rCdRFaxGuF1pZDWBs6OkiLOT6EHQbjdezB3Sqk9YfKa6lzOMosKkr/3D3JpnC9M5R3BNpxWd3V
LgKOwYm9PWUlcnPi1AxOuUoIUPMMvPAMi23RfJrsThEPNYMIXQAIZ11NTdZHmffAH1g9aEWO0Rkr
Qail47ZgYEDDFvNdzoB+gy/FOvQmPXqC4ihHujEatyJ71KHkH5ncwR5oyHQDO/C1VkXWdaShKf5u
vSwXIaL63Of6RUIZuM96DzC/Z74sDqYs1Q5eG8OGIPUrqSw4DEo1PsR4zDXLfdFdxKQ1UprdYJP5
46SJfgKQjdIUb/JiK0O1k35Mner3qJzSa2k18XvhxudvCLC7W+XWTBYacNeuYKBlafFhyQOoC7J9
v95TCg26MCMr90nQGFzc9gLNMj3DU6iekDQ5+FsJdCwuQ5N2d67zDnuJPEXN0uScjtMDCdPkNGS4
nLjBBWfDHIrtaGDy+ok8Ncu0Q99nP0RCMjmUy/gmZkgTNGWaygZbB53QJGmrrdN5kQTEa9DMDhIx
naA63q8TtK6sPqZLBCyymXqf0KS7joFFrnRYupp9uqT/zmAnV5ic7GFJzi1egdQYBgas4evKYm5S
xIAD3GfiuUh5GVtmCJSlin1DUu/B6FP3oSxJcLTJ8dwhUch2KJsolXkY+2NuCIGKmpSG3QN0Zorh
Q59s94uqJ0Iv8/jz2unkua9EX9KPySjvr4MB8IyoSZrqrkfgg3vALSEzN/rO9EJUucj4Ma61hYz3
FVJgUgE5/GPLVtIPMHeDJZq7QKOc1lUjO7ubHlyQjfuIL8av9Xs8Tp9ro5uZFGKPx03zqWtJ2OEQ
TkjV472tbeq3ycXgF7qpto+6Fm8dJORKmz7YcX6qosk5xd8p2gQXCa8TOiacTChaXxKPEB3XpbDV
jzp/ELASJBbLneMNX2qrP0VK9VIY9gZrf3VOUis7hOI71IPmOpVFoe3rXIseOz393IxcREfuSJvF
McKbxNhTA49KXTu+iCXh2mYNoP/n+8KiD4zXxwDYU8ycaw3oDV1Gj22hPHg0gg9plp7sQCM3BGRs
XZHZ2+VDuetsdltNLmNTLI3PzH/YLVpy7mdJAGU8fearmAfmpntPTGSgjFF7pzelS2Bz7pMgWoLr
6jA56x25FHEnNtHJVuer0L3WJ8eCIdZajKU6eE6BfSE9asl+vCQ1VYo4neFO6wAzkvbeBYfG6KjP
rhNjnqveUJaIgzxmKsx7xwhy4CjoKjLbHi5FKZjSHVcbh2A6fGLwvGxrCcEOa8Wwd9+0iLSp7mAr
v8o2nO8sc/wQeBFVmnox965Kty37/lkzu+xoLn18qsPgsk6CSGX+6pWjdjIaXd/R8yC1nODubE61
jxESMJDy7CmBMlLn45YIQVncUi9rO9xZhVstSFNb1yeZ66EOhsCvU/SisMleW5PaCG7O77Orte9l
2b+nokoxRMrlsKjSYmAt9yWikZOZMhawFLwXo9Vy9koDv3JE756WqOfHaAdu66LgF1yge5AakW+j
pLbup1Y3weWApMp0OsqjMX+DcZOctay2bszLtziDyjswNsa+nDjVcsQDm7AaB0rfDCn0Wj/Milw7
anhiPLrC2yZS2nIbDqNU8qTUDO9cTZ+OALrLaxYJaz/OAn2qQkE1qAB8V/fepVY33mlLcYxNRlYE
wBBG3ww5fAUjfcpzwUQxjIis0fE4ZzhoDlRabWbST04LrEyzZjIgpkY+H0n4ewoDzJLsfuKYcirc
M/hkPC/EX9qGssonaIV4VJiXyenH25o7TKf7hPffQCw36D4TBXoPJj90OuQvWP7o5GOTTJLC3jpR
pRzJKCBqozoRbfwC5S3cNwfKaRHSPaXaK26Bl6M/K/LqIbPLO5c8GiUpIn7UdOA76Ya1C1KTGV6Z
jI+hm7+6GOIPxcIPOylpZ9P1n1blGTooP9BpzKjQHaDpJAlp8IopeXRnE+Xk1kugIihh/941vRd9
iIQfQ6nAJIJoH9ktjqQA81wJ7pwgcYSb5xUi3K0lUuKxfH1mBiLR88xgVpGglVvHE0JsQ81BLWoD
mECNzB1rRD2zLlDENMcU5MnPcsz6SLcbIpgCNO6NQ2ziSBPrmDULSYfJU+bp8sPMkZMwvdwN4w89
GkBtYq5zGnlISsU5cV0aD4T96IRlnD0hTz0ui+1YMoz1Ophc66JOiCOtBsTHq67B9DLyZkKHnqme
MEZvtBQfUDMesum8VjLkYkxHjOrdBn/0BM5nYJJrF7gM6NKsXFHE0ERAtIk/F7SguLDeTXHe3lOV
lL4QxgNOQPjArnurrMm7OW6s8Yt+1F3wxpISEnJ8Ie6kZn7WUowqRZ4H4KY08Uy82LYA8LxDdoHX
oFaASjWxTdUUd5iCF2vQZ7kVmVsdZn0Mbx4xA4eigDDdh8+IjRlYSe0xlUhr8nB5p0iCvhWm/CFK
KJgkr1gOoFV4WnptGf8fvDkorm4wAmMQw2OagKkcck6NxSM8nl+xPmR5+Xul/C0gNYPz+mgaLvoq
T1AtEuhfE9d2bEOwJ08tI5J7wlMzMJlLfSHBZnimKM9eLmjTIQUayXklsXoKYrTmPd6+NoMFYHXm
eB05985V4uwlAthBeLrfO2bQkHsZOHTm9A/NHOWX7o/FgseTczircGGleKPeLKNWgQRCmzWPgp31
jpQp64HwVfupSbJNi7Zxscrm5rZBfVsfdYbc9CXuaA/+Yo0IS0QbxBDyENiigtwxpc6+8SiAC7BW
zOSD1idqJuCkooHyh6VxwT5OhGv+4IEBPpoEmE2mgM4CPb0/lRbZk65hIySaqc3F0Zj6Uzy+jNj/
zuuiHUn8SMX0rgBUcgiVu2BdRDZ12zrL0KeobZ4C3ycMTaMkoa6tLhzr1cNQ6l9P5je3oKaMpkKi
fxJhchABxH1c6kwEGOBtV2n0KpKe4TMxo8WUi19covgYXNQ/4lmDKsge1ntKiH2e7lKm48TbBEl8
XH2atSrcI0kj59dKyx3M3h+G3K7LXJ8h6o0Bp+B/j+r8Lsq6T002tpiOaglit/Bus4cerpfjudMt
yQGNlQi1SrTlQBi3K2YyFKVxsEc4IetqzxHYtMtwLiqXANZ16jNscdnLc2pcxZDm57gKLIE+hl5r
F6PsMNWw7+fCmFKYRHMGPoYe1aT2+bC6Iw3chqM0HV8Tztzzo1N5Fx6jSJkdR6+LngSWEJp4i8v0
rvskyFjwp5bET4CDzo72CgQ+ZYynRJXfmv4jP/XeIPr5Pim6+onm+feiTYXfcB850zDYl2GHDWni
r81IsNklXlaAd+lcwlKY5OxwasxnrwWV19cjRP9Yo4mwhvQ0RoyzPMO3lUbTbqKiuefuNZyNqM38
1UYS4WhnsJ2eJkZEVBnoGJexTsTD4J2ntXGWJRqnoNES4eTG11It7L7a25AcT1IJd0OFbuoNYm4Z
3uPXodasJwJdlwWRKFIWyiBEl1cSf1ihbWmh/d9Rpd7qST9e3hxiuWVQAU+5r6oYDyb5/N9tf5p0
FMN94XpYCkVDIty0PDhjbF1iU79v3djdgS8lRk4HotwojdYCE2OHWNbdrqykFRFCzjadlAxNUmTm
0iVwx6kuACi102SOQ35UbZx1RtqrywOTW+7bER9DvW88r4skt8ezvYxPNZinPzXBGDh6WyxhqHjU
+EJTir/EojJnlNGHMW86si1MuUUFsmDl1cRt8PLpECD33lcSkBmsQ7opHHmHsMKM1CpcNlILmshq
kZnOsBPYQjjtK99RY8KlgDBvW9TqNpU1vsN0GxwgaJ5tIwsfXLWAUwd8I1z0Y7FQwsvwv+5I0XHv
k9Rut/S2cWdOlnPfQ/O1HMoF4NOjfdyhfFjtzi6IWbqeq/05dEY/tecn2yzENckXeeAbRRtnwryZ
a+ZTyIzs4qUjC2dy6Am/X6M+VieqBEhN0mft7SVC1iNzh03khMmV8CnLzyLreYYvP2xm9QOPahFM
iGtgMeR7khmoGNMxW105hqqyNKM50i4C945I4JwuiXYKMjDHiok70Hi4b+vAo6PuFIfC4lyk+1E8
IfaLjkU+Ftsgst8PZvMIzb4ho+Bq0i+7rM5yEtzhZ/SkWrpl8CHWXOOw1AghnRBXOlbFwAXwCSpP
ql7qujAE37UoXdorC/pRU9klV4BKbCEhebulNCYZIlWN648rqNvt57AmPHiI8bqNS2D4gTE+rLy1
nzHSwp2/Zqq7QsGsB/gGVluGnAbrAsEM169pxJnbc6fY01rAOZMRhZ46aM7xVJCErFkWxgXLu4x0
My8WKVP0sPdr6vJPsWPoJpTYgiXeBqvwnjGWvQtK6rgRJwg3cHsBcyCyD0CE6MhIJEPMgZTOsoOe
HSCrSoPm94B7w6FS/jNAQiNFmfI4tRaRb1w1qI65OB4JCtH6zN6bJjJKp666uxDbDekcJOTagyCa
wuVSA5mGKqDjEs1IVfmVxEjnkFcheXqiR4jfwSsqSFbMoi8ZMhbQG7F9G8vYfJOzRTWatrTFtFyP
Vng0lNFB0/zYip8yZxnuRyEpSI3mq8mU8jrYHBhlYIb3HLavXVB/aEJhPNnSLCDm6DboYbzyHdqI
rRvGli+X4us8c7QOJO2ixK7REs+18nI1oW9oXBtW43TW66Tw6Zyl60AkjsLpGkYuxunRFLvF67F2
05reLxVupAVcGRJdp8IgPkyQkPSC8pAom+UYOPGhEoj714WtrlGyKd4ZPQqHvI3UH5nzsiVu93Th
vGsLwOYUxNFpXeNHekwEuLGVih+biiRHpaRbsDx0GSd9pvXVg6H1wb1L5BMqRSTVlMsrohe3DKAm
yrpYUsyEuoAq3oJDzY8kaT6upJnOnMnU1su9A7riVvcIZcMqAS4OZbwZ+mcDmmIEjIXOxaLGEwLV
xMWprUtI/f+4InAsVdGdjOny9yo3If+Txs0ybWFZkCJ0eJqG/VeNGxIwvm5TZ36FGXCkF3B0iCDa
9mQt9HPVPmRC/1qEzQvj7IGc55C/YwGUtIvcjMTqur6gfprPbQm7vh+oKNcDwLNMTzmxcVNEqdiO
E/V2ZjDBgRkmu1QwLQsi7Coc6rYxnayRcZfDKbqx0TBjRgdFjiBpp7kwmKnd4E8Ph+ycJsdS2UVS
T6fvGtkke5Ove54c5gCrsWOK2r1HzwdUI5fl/2E3eb/sJhviARVs6QEwcw3vV/Fl0umgqiVTM50E
og0s0N2gZHrrIpfDj0frKsPMmVy+M5dVsghVt2Jd2KXZcUkaHpNO1avbqLqXgxBHCjtc3fUYrxM9
AW4Qler2FRk8blFxOCI6oW9PPkOCqKbOoZy3YH7CAuFYro0NZClu1jQy+7tZR6TmkcixX2eIrTKA
XBNDSz52jJkG7dy2yYVelXyB84z7ljI3h69HAY8BSreWvjUn2P79njP1X1WUtm4ZulQ7z7S5mv+q
JhbML02Z5IMv0KMiMZxvtlpUTBZvi80lA1uBflifKB3no9cyXLQ1pz2vi85Iu7dH66r444nMXahv
UKPeGVi933LFUZViqSCdZd0k/sgb/7m6PkJsJndTmbfbdXVdLOpD2uSo0xo/S/JS7G0cTvFlXWSC
/gmQV26pyhM/KUDzz8XPbcZ9a2IfXZ8ykgxjgIH0xNLbJ84K7R6ShbMzFPVlXY1hUDqIobNzboFo
XLetC6/L3dNkVL9D39nYCfXyrNU46unSGde+RQ1D3QrnA2kF9V7z4pC2wjVogSLIBvOQhfNxjRhe
N605w+uiaSCBO6nx/pftEbTutzhi0yDkEJIneo4/tq1vXd+xJA3jSCrI+xVJHKEcPwsvQ4TXo62f
lAR73bY++3MVOxa27XX97eEvz6+r6yJfIB2vj94+px7LU6ZnW+aByZ1LBqiqbjTLTscPsKXBSKNM
LWaTAtRufRiaSh2U0Tsf1Ht+vsZUfPKfq7gyT4OkrBo2Kq1G8RF6WlxXwF70dAMdQKhadbjctQx9
M9SHAVbarFymK7WY6Wogg9/CsyNlRW37+cTP1UQ9EUlzgBlpZudEc6ObmTU3syy46TbRfYEoiHt7
xuDW6JiXSjGoLoFev2WThmq4p8XLkfjM+LQoNvdbZql6tK4yeSgAF7qk7tlfucjXDzMFM3SMzB4L
D2oA4uEWtemcgD9Ri7nLmIoEXXQAVHkBKS+OIQCMy9rkkh6DdkUoFNEuONq3GjXhPggTa5eRf/iQ
q5wGUiIhzCgZ97qNWthw//fXC/vXG5JteGSyS0caDkN46Zh/vSEZRCEYMmfyZmTNQw646bt2vwAW
fGaAG75pBLA2B8z4OemVYmBdwOYEHJljNyf7yAx2hMr9eKYaagxRZCQmB3rh1LRSuzgyoUWZMOvG
w9hWxgNI/uVeN5/XFRN//t1YRntDFbfXRas6WKEqVf+3qyPO4U1scYLX6cvk2tm3yEIUiDNfCfDo
skadZ98I6PqxqCKUvh0swHUTzPMf2y1kbVR96enklX1vK2Lfai2jPGRi/qDoFjKnkJcMKkteSjQf
i5oXe3XGwyAjNODvfw/rv/g9hECg5DrCchki/PJ7zKJL6M5I6ccMNm+565qP4YhxMIWjkqG5eVw3
RcCBLoVs3v/clJSBcYwnlJOpelOrO4AnGPlzd6dNOSiFwtq1DDjiTtPSns0iTyeyqnmizsXU7xK4
15tWMFz801PcodsDUQyTL/Mx2dfgmujdA6fcRCoLzmu8/d/vAaGMFSUeaRJkvv7rNyWI4p9jmobl
2ZbnGr/sAS/lxqW7jfALYJ1N9lUf4Eiti1pkqYpMnH+srxudNCIsAm3WxmV2caAHECGK07NXRI6O
jy4dfty6GpfaCRw6sWCMp/WAZrtKJizDmFZmvi7ddYM9jZi1w4OaESKqbkguXJ/402vWjX96Psi9
APhd4e47q4j9GsWaL/Ju/JjlKcaXyHrNhCkvzsP/sKvUrvhlV8ErM4SBfk83xeos+pNjIpBzaniD
LX3ukMmJmV/2DEqChGg9+xpGjVGC0GbH9BILa1I0SCQK2pPwVRjzAwDgFudoDHgdOK/4aT4xDmRQ
V9Ci9TIL469dEaM8hbtpIhyBc0PeXLWw5kQyqEhu5sR8s50Q8neyVCIo9azxGMXu8qdXqk/wSNSW
DNnviyx5jaLEPkX5mBGgzKZ1YSBb2Pz93nHVWPrPe8cxDZ16g+l4OqmyxKv+9dJWdeiUhzBAB94V
yf7njXm92c6sbyONgju/W7iQV879fH1NFEU53Ybho55IZOcOht9w/p3wONQuyTK8EEoLWTZO2uu6
KhGG7URU5f66WhmNCwwDFe+6alTzclMfhElxeFk3deGn9cPwi/zXH5Yl458/DITcjw8jFmy50VV9
XD9nIiNYtWuD7mTSw43duH2JgeX7o8dsYqqH9kXXe8SBtfE+re0RscR8K6XdPK8v7Vs33aRNTSq3
emmYYCSezRBJrPqgHMsWoj6ll1bPigHIeD2a/tsHFaZ3tE2veFhf61aoc6NsMk7r6jLN5MbrfbBb
Vw1tAOGA/+ntkyzNMZ/pgK/P6fSc/b//1b1fLx9cORzHsITuWFjpdOuXX139d840hTVxTAVcZBfB
ybpIlHi61eKPHVMDalRojhFrpoh7SYd/qpDB3soW2wQHE3wluytfhyhgat0kH1zCxc6YX+1toS1H
Dy6wbQJ2R7xM3vgqYlgfDXZLV5eECjNBjZcG2TN6ieF+XcD8Ge9pZ4ptYWQQ8NUTDDuH+0Yturb6
Ejv1LsaVeqpV/FXDYXUba3H2KP+BoGZTZZYxg2+R+I7aRkxScRdrHkQTZ7ymOh1loQSiP1drZIO7
Pqmqba3sv29+PQ1L8LpqqEd6+7Fbap89ljAHrat38yCRRxttteuq5ZnAlvI6lLW4oTtiNtEFzXsm
hA3iKWqC2UTkVy2G94iKfYVi/0ixxz30tIf8tiHNbCiQLTqAn6+eWrhFRJHKrYEcxyM5iTEank1s
kjq/eEVHwQCszpl0nx+LIkbgvh4c/+fL9G/ht/Lh7eRv/+PfWf9SVjOofqQEf139j7v4S4Mq/3v3
7+ptf7zs/+tVL2XOv18/6C+fy3//4+vtPnWf/rKyL+jiz4/9t2Z++tb2Wbd+B/4Q9cr/7ZP/+LZ+
ystcffvXb1/KvujUp4VxWfz24yl1V+Xe8KfTSH3+jydvn3Le99qAJfw0/6d3fPvUdv/6TZPWPzmb
PNN1Lc4pZ70lj9/ennL/yagRrLY0TU+ALmMmz7Svi3ibpf9T2fhM3sLwUnAH+e0fbYk4WD0n/2nT
nJEOmyXHsO799v/++r/8jD9/1n9AEn4o46Jr1Z/j/GKiFQ4fT0FD+QcFpk3L+uvFvqlGBpJ5JfZL
I6wDmKvuJqJnkVVEb/yxqHq9uznG07oF1gNRHeumsH7btG6nPtJikeOVVfD4873rZier+ltVvG0u
UdHih//zpvVF63u4I/fQHuAP8w1+bvY8rwdD8utmKlYDGST3rQf5yibuMqxfheflF2vOEcZV19BM
UVwYbXosNMfa9x4UcUeMLzrSQ8oRo3HhDOv3FvmyB4PW0XZuDOvY6y7hL2V1aJDnw0ePMIKUr6Jb
4tOckHzet94NGMxxwGtzRiW3jVq93ZOqwV3ACJt7G23bSLv/hrkVW0acnUMGB6gO7dMAk3/joPzZ
a8Y6ADONo2OYn80sQuseJUfkQv1xpPuyRcpxQs57tSOCRQhcZAYb6AQyNIrKnTRnjWN6r2eji0ss
+S5CF+wj+oZr44b5oXXbdFMorUsSYF0AMHmquK1vQq3Fn5PR9yhF9dq2LkLgYba2Ip9BgjdDeLIT
LyJghmbKxBc7LNK5WAxpNkbivnONeofWOrwHFnBqFrLvpowWeB1klGfIuEO0gIyXMFrK2MGmlCbG
mCTZasysl3AfZIgiQ8/+QO3jQcaIDYkTsfe9RXVtkKSrFZLQPoPolfg7DBv7AsTQvsyuPZ4WWzJ1
xvrTUGTfc1EgLt0bhiOsFxwMySVZspMjzdeEcPLKACBNteikBaVJs+r3XpW45pKUGfISD6IBksEU
Xm4aoSUPRHu84jV2dnywuxtK8J0B6vt9TvagBpzTaIudbPTpaWjkiyh65zBUOrL+KkCV5SXeMV5m
1BzJ8lLbOJNM6vYR3VBqf7lP+C0QHwnEfIgWcEY5CR8kLmuVMfkeO43wmrB4B7OaJIeE8IJckuKb
28J7ZioXX0IjunNMOsFw1x8yIoQ3wGYYbSjslh16PrLLDIGbIy9NlTa3Vp/1Z0c7DCadDVTA9Zl2
1/yCJxWzexiHfBMdBGpvc5seAx9EyEQIIrMfWsrjlhAE+7FdTpnMk8e+qsZdMJUlU4K+g2Wrocbs
DPFkdAiI7VAffPwq0zYcTMJpY3fj5Xg/4kViZME1l3vZ78ncROegnzS411CpLaemSy4g7jRDR751
alXHKSVwgl+1J4CzI6HyXd72z50FwocKFDMIfo8m18hGjfNj5DGTlGlOgOvQfE6XccCfKY9hSf5n
8FLnSPi7GBHWwi+wsYTjexQ2Xx1gBxQHAHFALcV1DoXhY9chuvcSixDLTsO6yazyxeOLyCRr348d
6umhpdXscK/emD0pEhSGMb1Vtof6SbtFmDMfopHoehLEK5IqwQ70iAdi/vtb40Un0xoNv7OULmUp
SKm0pXWivX0lQK31Lc1z94GjvYKJ5iYOQ31jeO73JjfUuWUScN5BK7qLsEhDdsiQPdjT2SmN8Tgg
FaqpnqIpeZ4wiOApuOmLDb5VOl9HGr2vU8y1QQifJkV0cVcQGOMjBLqf5zElHj3WACbmxiPehvgW
L027l1+qaMm+JcUyQeyYq2etT2NML1UDdiMrTlYWfE+TngiQOqcEgPFy43X9eZmmgysznVFtY6Pl
ch66NP/eZ0nkRw1Ro27VHO0eKK20xxHwiVYqEtzdHLj8eq1xhz9aPsxB+FhFXIyieChP6Kl24ZSS
a02+3FEQnssAqGv4LFLRh+C1EE70UYI+2hRkuGw0c+pO8ZzavgsZ5LBk7UujU1mJ8mE862GooyNK
/aGe6S2PaKPMIHEe4mZxIfzsUcRfAntefKPyEBcJpjKVa+xDwz6Gpv445elycjJ47ggTXiI3lTsx
A35hkuxR1TCFAVg2oRlg1s7z0KmPyGOMfNXUwQSkYehFExAgHQ+DF0ZMdrTkmGOAhNp81gtT+FHg
vlpRX5NOya2gjtuTPekJv/SybQkw3ZKMAgrPMIJ2L6wM2VuQ9BAgux6mOY/mpv8S2nl+iGV+4EYx
7jvT/cApap/b6IQhp7iNzG8vS+7tLBjHHHj4bfEv0ftzkDiiynL0q9vWCaqNQZx7kvbOxIkFThv7
Ngxb1NBGsZWpNLaYNolatPR3Tj+RDKdZvpD1d3Z1eh/WeuEboUEEu0HPPy7vzE7gzRKAsCZYoQNC
iKNTTu2+84p02xKFcq3nRe67yJb7Krhv4vis2cMehl7zksYT1zlOW7xdsBk0I/4otPI1xaQf63kN
xVY+Gj3EbttCIkoPZOf0RPGNll3sPc1FjlG5CFIia8E6SFeixIYvWizgenWMq+K5w/Owa8bxa5Dq
31oM9S9tGEh1tcz7dJ8YevrYYGwzcn2+0HXYhQOXC9WKtK0PomzhSzXmJe2MkS4HC/bZU0fMAmKS
bQ4cjXwbNXnraxr+tXG2cuaWBnhoZvubpSqZoTDAQLyZuIeRgcewDKSfkPyEeGjT6Ugq2vEU6TX4
bo9oEhshpNAb932tMXIQS4X93aK/1Kf6QfeiZ5M2FcBniRaZ7IOwqA+Fl3xpGN/Eeu8dnHzItk5i
U6CVuh/atEgHA2VfaVz0IKKTj9K2Gt339j1lnVfN1V7x60Zb4iXKjVEtuyEJpiMY8ZgE1GHa6/qU
MznxI4uUvFQ337vIADbINmlQlyS8V5KIzsXEhRZn8IpNT3t2uKQZY25QzHFHroDdFTnzKUjfkW9e
va/1ttvCD70lMoCsn9I+99Bb9JbRnmb6+1PFaQ405wPnhuS6tI2dKWTqV80bK4xOWWWTRZ3BQCns
SkVsXwfTzXeLsTyHFc26OulxOTHtQnRD0cr2fPwi6I2+Ok30vrFSwXCJFD+j7PaFCUMc6PKeMjEx
x+CFtvmwbzoq5VAoArMi2Jv/v7HLlmQECLCu9VRS398aKDWisB1wdwq8rQwRUvTndoP9LcqhqZs0
YmSTf0oWYIyiS+NdEJ2R5KP5ja0TqHws16ZxcOP0I66vd40cXgXfuB0FWgm0xWM2fGjuNdEa20Sb
ncP/pe48lmNXuuz8RGjBm6GAQhmyHKvIopkg6A4SSHgPPL2+Orc7Wn+oI9QaanAZl/aUATJz773W
t3rpJ8PA+KuDrkpWJSRlsDumKp+zevlQBYkItvD8oUN8PY7tvnTQmTq29W0lGTE0iAHGMuOIXLtf
CXhz3za7l8UjLKgdwR3aRRJU6VM91Js2+SUEc0/Q4NOi0IGWvc76ppsX265MXo0IA50Z+5blKkQP
mNw508OE4ni8i8KqcX4kkpOgYexg6jKWqyUpP5QF03VVwtlel5z0BjdifGCgaULNGGau/M2LXN87
g/05FCUWKZrfRFPyIa6/ho4IBiF/esfAVKEkDaol4BqFSxbANJOnWWft2exg9kXj9K3372PevgsH
YUHBQRSL2RWi6DPy798+JbYSfvlDJ4n3qUl6Ea12TJsBGa4LDsQZ9ppinQEH36JJeCvgmVtXDFtD
Myq/z1AJe0N0brjisBvwIiuNijW1P6RF9R2bBWdBvOKrBedO36LTTt3imsquX+kwt7UEKiwdJx/s
nt/0Y7EdExRHw8MM6t13VxqeCRbdygoTpJy04KtvxMmBIpdLpKAfUmumqVhHwjzqSl/MOEaF96aq
8IyHAU1HRQQEmRVXFm/Xj1xTBqKYX5x5gcjYPC8T/16FPFEVGpohVa4mjTFSCXbdKAKHbi5HiIak
aoSdXuelAd08olvJP8MrHuPV7A+jlX/X0hK+aBWbK3EyfFgSWL4jk7BH1dMlLAnBYGEir7xol/c5
JVY7LRQX14HePDh9crnrLa+Z6OewdqwUn64BKGlha3FLJ7TT9myLFBPhQE5z53VuWEkuGdErcFMH
PXuu5uI0Rf2lSTzXNxSdgz2IeVwDaR1EhHcWgJ5zY4MEihWpBjZq4fTGpmxAPWL/bqnsuuTXzJL3
KO+epihSsQsTOYAjmDTSrn8WOkIkpcPqQOAXOqkn0bjHplV4ViUdX5S+1qRxZzNB2UALEzqmsCZG
5ehKNex6j6PatMeT+e5IqwsMgwTKQXikw0nq6tFWQp2DVJCCtnks0rkLF5aRRZlILY4djOSOt66J
I+3ysefyx3+XxTj1VL0IbHP+TXOjxzgonxvbRUUtkWEUrQWIQAVTryXIVnQtHGbmtLHGzWCiD/fB
WCEvUbm6chVqmv5RgPMJSNvkYMqVIzPynvRpLsOklts++oMf2SBcvFJxt+FzmOZ8U7bM2HCsBF6+
aMG85J8VJk6ijfOj+JPA418ligFYH5y01OJ3IfvOb2Z43TFecVesmpg3y3UMJ+hha7GEA75S/SWR
0E0mPTvbrrh2A6tUbn/mJti46R54g2LrTqfs1oQpoq9nys25ipc+acxPHRnWgmAA8N2bNWepb9rV
lpCfB4K5v4p5X5SZEQgj/2MV0dmYa6qC7Fm3ayIc5BHWbslO5nVwQcRL3JgwOOtiFXGuCafonVau
AAW3bCTg5bNI1KO9KMAvB5gzTAMct6+DTB3rsLTvAM5qrxYUVcxoc7zyzNAaXUcHXPb+olY36O59
OBFAXQgitnprLrYNkIOpWkV1e1PN2QijFNiJIrdGKyP4zI9uBygEKh3ads9ba/mAuhEwA31TLt6C
TTijcNVV/PgtWtSeYV1OEC30Y35DZU/oUi1B7MyBPNaDeRwVAEn2C01VMEbzQ8rQjF4E96+rsaYU
7dVz6G1nNsE6ebT2+qj3+1E7d+WHVLM3QzS/wCDaFSsQjAtCkuYmPmsGGZwJbzrq2erU2dqvbmm3
vIHvOKW6iwG13SeaclzkIANcFqwqC3CBKqoRR49PzEyBB3CfMKSFyWiMOX3W4ZAk2Yc9lZ8i0vqw
Jco8sOvqtItsNgmpIhUc7OpLRB2XcdxAEI6Vb8vDDwKHhS1tIQ9iDLih/7iFB9/Esi5dE59o8LPg
3lH/iaXWLPBEYN6DZknPyQdWwKjx9h3ULILKsB9miNxXMNKdlaWX9karuQTG2Qtt/M0Eb023Wrmo
cS/e4gNdLtMFjOumLgGJQ7ZRoIb7PDXX10B5O473Thc8DtqK7crJcGo1zUGJ36e4e5zm+8m+5mZy
5zOOE5d1Jd6ZNUs2ZfdP6355cHR8d2kX5vlkiA36H8Q0XPtj8zlGT8MUS95N6Nz8dyHJ5MUoF5Cf
XmoGNQ6EzqrATAsuQQNbUz890qHGHtLsIp2Y5dqOCcfsjkuWnBe921ZZ/TsZ022hVTEZ5t04sooN
IyIadBhWRV9vp6p/Nhr7o8LQG+gzMv5oHr9KEJQk9nonA+VyoNEHEB4O2q4CbWSiPQ6amxbxBdHK
WxHNZAwaUHRImbsMZZIEyQKxijKbUcAhk4Qd6T2TIUz5LErDWAVKk0FxuXs8Foxjhc2BooIApaPY
M7WEM6gcAe/L7gpp6bsCqrIZMduLvE0ecAHCC61AeQ3zK6/Zzpj1JcBzjlW6J/xJxcykaF+T595y
WAaouLoEqfimr8A5WOhnmOvmZ8co9lHkfuMCupqgredOJ/HSvDVIszErrnGSom7kguTsH0adrgZT
yVaXqA5KTWD4Rcb5YUQsOSWbMkYErwxoHrIZf206f7KEnNRCI6+0P0vVxVtAyI1FqerLWQ8Q4mJz
88wwyocPfLl1EHN3ci0/OFL+GJS3ST1DFWk9bDVNywSRFbOmXG7iLvEjzKhr7tMq1kWYt6yXhneB
efUp2ksWVQhJMvxRwuRcMrfflr48WoI7SnjpT9R0YCIz79jpgHIc8aOlOY6olkmW18E6lt6PkWUN
EF4SEqJ0/lL7noZMfeALNEoVNMSqqYTTxAnCnIZNPiioVaDuQEoaAs3RRQBGZgfnaVzrVvsiquU0
zX0agjraFTo3YlniDDTofxASlKPcy3exWcd+UxJ/aEEW2AjZ/mHXCyzyPqbxy/X6nenaB+i7e0WD
oJSJcltAQoxK91A0A1iawQNXk3JWWeJnCGLJamHJsbr6BrpP+guZGj7DMFCPFU6MEiVoFYs1zVHN
V9m0sAVEvp7iedd+usk9Mx+0wnxm+k+n7XlQ0Pg49fCjV9XNWPRrK/C0RKP9rOe5n+u4vdCxfJu2
t8dHzAk19Q6TOr/W2ceg0+Nwh9dSwfUvouekHvowBmHsD9UQWknz7PL+BLPB8WWIjJOnp8fM1R+U
OXsiPu9LqUL1Tlyxid+FeWcq03ujKysTc6y3UEeo6GfI6X51J2z4mkDyqcXTBh3sPi3wljryCoEB
stcgLyV7idu2Z3ozb0wbfiUyXI3TuygemmF+i6d6yyHCl/T5BkyFNkTagArBwl743o/6HgDYZ8qB
d2AZ6uBwE7JGhUaDLWK5J4mUChfD4pzddDG9k8XjIXpGE9Y6ZkaCZEFzgzhsDtRsCKzEww9D2xoE
inpNZPKHydbVvF8rKBFYallP58QltNLben7janu1NrUQ+rPBUyhxjZTYWFrcRVOikEGOWaaat3Oi
1mtkbbzSQ/vdO93NtSPcpOJlqki6yLu1l4P8iVUcX0X+o+AElexMfqNVX5ApttrghopqXpzBWHbS
rSq/fCJNqMMcUyQ+cxqk43b76CbsvIvoz8nc7HrNvsQjpnOdVgeq/h+sqfiQMlHsntEIQaXr0WNE
1s/ctoWve+K9ECzNSVWhuXOHl/KzG6ZPQy/edHY18Lw40DwMLBhN/LlESdacKa8BYtfmKUVwFrij
dSRG+AJw7lfNXQfpG8Y3Z9vFVFNDqp9dVdlh5A0NYbw7VGb0Jms1NDsFMzGiau4LjMtKcS6lXq37
1HkFJEPzTX5504Bn1lX6YJnbX6S/94zznu2qBo94uVNziqzn9sPiN2blnZc6b5RxGX2FCGpLusRv
xICcycz1U8V+Uwtzxg9hc/OxAeMxcJOQEj1UsaCqscO5cKg/R14oegue4B11wDxqNatgpod2WXyh
fg5HTv+Sl7lqrQ2jGoDbKg/Posh3XPUDNYexR4sGgA90U5iK5NwYo/eoJO5x4BjmwlSckv57YlFd
ZXJ+t4hVjomKLfddhPlsxuWyfDmkqvlC7dedPcOAiLOPWCQxcZHe3oGdA2/9yeuQxNGdWtaeU36x
z6rK+CUK7UQIT1B7yqUd1ZesMBmGE3dOqohvOfLLTvVraTMA02rSJfrxg7n6xaGPTZ0w4CHJH3Dc
1pSL9t6hV5boq4TGMAcAZdXYHY2dquqDMl1gBWdLdK1L901aLnQoTbBPdvDxWsN7V1SACanq8mYT
X4aC7kEzx72FZdTHqq9RW6q/hU7HWK0WizgaJvvm3BUbJfK2zJtP5ncCWwZUAWifSXT1qrKqwMY2
vepG0lHg47/qhfbgKZzn9Z6LW++KL8P1Dg2jL9VDIkHRemVQ4tddcY618TWyIqRgnnqwG2IISO1p
lgfj1e5qDKFADwMDDUEPAMZtsr3mVNNK15lPGHVMTD3z/fVixOuuibbILxK/ScgraXHRk7/2jpfu
1REM6o0ipMF0TUza965rN2E06buiJdvTofIZsVcLA96HQVcpgtMbRNM5T+KPWuBtHNnrhzG5pO09
xofpR9K86UkatAu3iRHddHPEb08rjkLmJZkwNdjgougK0FecasTU7diB7UOhQXDiG6LxKoyldqHQ
eI2LydwpBWhEjM3+oNIVyDzlU1YmOYkXZmHoKbzuN0OREiYlM/5Icgveqrv9pYvZmNSuTUAYUQLm
mktBR1ykS1KQ39k05Zck8x2BX2fstmSSpeShzN/ZaCnh4oY2qStFZU07yCQOtlNyJnFK+qZJbe2U
c49Hj0xtwV7okccSivq3nNhcGPV1oVXXzqmCR+pb96aw6qYMilhXcYcoXDbVErZun/iKyQSwVWZr
pXbTw129H86OeUjJtMa2IiHO6oIZDa36ZZQvEzM+X6XbwhStbLCsE1RIQ4XpC0GDm7RuCDijc2/M
nXVpiBRfUXwn1NiYdcu0zU6p1z5EdcdaT2JQKvoeDD6nztG+TD2/6xFSjVpaY6qXnr0+G/BP4FKN
cF2ZYAg2xmQmq5R6zGhZaQkX/4ztD0SN78wgwP0uhBfDeqQsBpGCgJ8oiOxulFSMAzdBtXYYqBEB
l8SbYtHqAH7HjxYbVDu6ylPMgKd28PCVRR4pfBt49TkRBfanFi8GESMUIcSkrWm/Ahk1h0BV4ihk
m2mCyn4Wg7Yw++zpC9f4hxYSnoPcThywsN2fyEmVNWBVjrJGCzAl7FScjvSch6Co3XDydTFXu1lv
vwhkeswN0wudyh79hZxn1J6U57VdriqhcZ9mdN2KqXjPOGpvTZqoo0Yq83JTmIisZnwKsGS0OzcI
5kVj3npsvlcis8p0wrkGmHZjDCZXymLZHKkpeKtEfUFgVYJ2oi8rix6WmsbxdWFMk0Hj9NscA7Y9
k6VTerXKRTi/jcuknWIgKXjWiHe36rPOqV0GUJdqJqHM8rxJ/U2cvwBUxpscbLQHvNDEgs14d5rC
WFNXMBct1bUXld99o56snon1MFKuWRU83ASIRC77NychF85W0TekA6FSTUM/EtWXqTtWIPVpOKM9
fhTytQMMdnMj1D5Gu8kcb6vXtbaZ4CH5psEUi0zIdxJCAEyjNeJpLhfkrd9Mube6YX3h1BGA8ORq
xDAU6G6q4TFVv6RdHd2shlq5aBHEBDqJqaG9l83obeL6Yb5rl3rrRYB7yvB1bmSRPo1j6l7mvIhX
dEL7EPCZMhaYkOLqzfG8HabAjwyJ5E4XqbdirmWwPBkrpcU6CRsoqGptWEk6tmuL6cEK+UfLCXBK
VpTOPU1y0CCD04X0n2wXjnmfw1OF+471lPK1V40g7gQDb95t/k+2LLmYZCbC6wiQkivRQtMpiioc
CL4K1DJ/56YmAjQHeqEukM0YdxiPS1HOj82grp0iTp6mwf2iQjYJMh6TAL5s+6CISazy3DO4otRv
N6VHXadpv2W4SK+ptXuiTSiWPUxjc+cpKwMkDHZIur8DrKhlSfEbaMzYh3gWW3JJJJBaJsNGv6gP
+XR/kwwzB/UVgcNK2N1Vr1xFWQw1ptFWGSGBT8Xcs36m6rknyeVSL8OrIdJNvXRT0LdmvKomZhTN
HNExGRoaAOJTS6OCRAKymPIK7LtuLitXTlpIqfXRqPYvsFtzh1bC0xpetY4IzCgaIBgTOJh1rG0l
Wm0M+VXs16aagp6mY6Ry1PPwAUaWVPZ15jzqvJUyT9BQoChfiXpIqXYjdkgSlA46HdZpTiaW72Wh
9ZowQ3W245xFa6D++VGFUL82K7oZiigPiqVW3xhe7pHWdwDFwTbFr1nIj9h+oV7mxfPApc9uRysk
oi3Ffo0sEkc9BJOjlhovqVQecme5Ud6EIDi6HcePZzdml5N98tlqAJkng6lQOT1GnqcENbIYzvIH
FHscSJP8U0m5bDoUK0U/nUrdLQ/a/IxD5KuLSyTiNOLWE/i1OSX0WE++krTcMeSvKTUTlX62SjGp
yGcLo60f6SXCgPgiiwNc9hswiRP2v2dqV368cv2e4sBfcE4GVV/tkXOs5tx8yQcvCRRz5FozNXK9
ko7Z9rjGB5cErpEcEc6vLDMmwyzfomV/Hufx1FQ8NpMC3i1N0lbxt/q1o3FHzYFe9YcOuM4aCqOv
YIhf4y57NFVUOHaePiNyn9cEFRB0iEEuxZ3tF5rRPFdTjxKWzKyATXDyaTZ/YdJj+8nNig39TyQI
62trW1sRQ4iJsJ+B/qtQ1KFRsFGUar9qaus0oQDy1TkaMCYSOrlgLAhoqf979hSUBK+6S0bAlxuJ
8zJ1yq9yv/cF4waYwOhOJ6fYUAZZwaDu7MUZbxW442G49CbSCxItHa2TkO7QCOFCBIahVGyEQPdM
fbl1rnYDbH2KE28FzAY4Q1mIlWoiTFLU9uzp7L1pSm4nfZttLN2NS3DcOjEko6akeCosw/suMZKG
PU1+4KhYFDzbhDmBu8WvsmriBMExmBd1hTp3T0TfbvBiLgA7bo9k7yXB/WqcQLbRIAHUQ/NJshdS
Z8bRyWIguBsXhBVGR3c2k47ry4WaNE9lzCS4PDld87aU9Rvd1nvg5b2fVHqPC4n0UVpEJyOuW9YX
x4Iblb+CESy+64TEMgRK9TgBJVYiZUe46QeteAARdfQw6wZkzKhnUAwZCVUDHbhQDAXxr8I09sIU
5j7pyIdTNA4biAQ4i/MKJwlUbntION/Y1dXz6Pe2rvPB0DlaR7kVvzdyOCj3DVkWzNLccoZkYgv9
aLLPgIhh3Nn39UFqRIsU0OfXyvxgOpF9vY+kjLtibsL4gpD0s5o49pdLbhzGRfnM7NT9rBqGTVo2
kn+X5kR1O+kLC3AsVPWUpzns0ZSLeRJu6GCTfBri4j11UXvJSbyOKMYPsFcqP7tTyhqrvXgapKS2
SOaPll51auubmpL00dKaY65K+4riPA2XbH5V5EQOqhV/dga3HZJy7ypGvsdRIocDW+PY8Gz5qKCk
dfMyC5QKrq13/8DIsnj8+yn4IWCf9QL3o2jEAVobmzfJwSsT3deIsase1wPZEKtqMPstsjTW9jkX
Z7deEIo1CC8pYtxm+/eL4zQJWnyQAm2LI13rSfefn/bwJa8467ur//y5/v7DRjOuNL2fD3+//vdD
psEZqFyx1kjP445y5uvfDzmhI9ZSXk27WK610rGfWjLZ2vdPLQEdCOp/wtCCTxfTnDaFoih+JNo/
lcXpzWnk2YkH9dfOEZS0IwqH2IQJXSQ0bRj0WR3wJN/Lpl22xMXPNLS3tDPF59KJErVelbyZTAKC
mGvjJUkZSTmapV4ofpLQEmaOT8lt1wrC/8McC29DGgKmqmaedxUCePqJaveoQ1hnCiSPCgJt2CE4
fP/+398PY5VEW4xKoXf/5n9+/b/6WVvibGCRzla6IT3Wod55/Buak4zFSSEu/QnmaXfTxiC+R+lo
2lCd294iepHPxoFraabkYv80nJsL6HOTafQv/n431SBLNS2M3r/fVcS9EZ8M+fHvd2u1W5HI5V1z
NLFXtB7//NKIxfowmYKmupjdW52acmfOGdKM+z8oGb6wpbb95u+nmkluqFjM+Z+HjN3jXKDLO0s8
4jdkNfcHhXpoOauZ/fT37w3S7B/R8QATu3+TgqzZIPpkKnf/1xzAiKvcssp/HnGJ2tG3R9c9dMY0
rP7fxdr/tcD6X3Tb/z099+a3vEud2/8PtNoE0fyP/9BC/x9K7f/Z5L9F8vm/K7X5+X902qaNplpV
sT846l9JNdaIf2TapvFvJvpJx7NwxHiuavI7LBZ3Jbap/ZtxN1s7aLc1TEh3YfW/i7QN998QIJEf
gpUDy9hd9v0fj+u/o9H+V4U2UToQMiwOWIaK4htrm/qvCm13stve4O6F/qttZQ7sWSvKG5TUnwo3
9BoaXhVUuS2e0HAVmcUZYHE3nZoroeOawwMZys1dgvNklWRSaI4XIhb0+x4qIP3feYUadiMxOd51
PCNxH3zAO07sc2Mi6m31/4txUsexzwP+T38RTwjSF7pzw1Zty3SRn//rE4Li2dpaRec/Ka03WeZv
dlWAyO56ETZv+C44DSmNt8EWXfljWW8N6W6FrmYgm5v1NCqYocApgt9vwzZvHzGtTEQlcJubyRXx
zA+psEFXN/STJ842NpPjJl8QTdLV8fucBA3P0w5S73sApfLDm+dfSSIGRQwHRWaLzDbNEkVjfCCj
AIkrvKVVQX6i0O1HXeue+trNt0BoViNj9lXhDgycXTBT0SzIzeugQZciEF33azVTvmqzek261hIw
k/zRBjbPGAVwS3zmylnqFyTjO6kCnZmekhEpS1O+AKz7SMQfMB1H6pwOoVQwt1BEWwaBQaU6uxGD
JUiYm9VoQe6o24Vpp0UFjJftbJTwbLWPol2R6nyw4uZbF92TnoxvRpXsKga+IjPDLk2e2hdI01to
MdsoG1ZqnD7CdL6AbPqTdBZoxXq7qCiZ4tyghz+Ijx7MRV+mV0ZwFLeNflHL/gRK52Ko405hVhlJ
EWC02ow9KfMNGtZy2nO/HastytI9AuUTiFMFLzyKhcbaOGYKXPbAKr7hDPbYScowaGxuK54NfSXv
OtqYCUH1GMXaaTLke+7GRzQ7uzzrd24GCCkxn239mpUg1NL6iSQDkjmsrcextcyzrVrpyLA+6fQE
KqW1oSeHpPMudtq9cio4oWTqzWSX9+WjTIeQDt5mhh1cwSebncCzYhTcsjren4yO1r2MH2xcj46X
bUr8vbOiwIMun9zW3dMUPEzkpkZ0clZ0DUjcyXH0ICmoQBnBr4YaFjJOWhfypOLuMTvjW0myd4CL
aFGGK1UIMy4zHIt51yHvdgflSE7VY2ebhwqEfQoJPYaxOdSwxZYDc3ZCKGvjM7a0N6dDntZZ009k
ECtRUqoj3JKu8lgL4yAX5cHSk1e7qM64AeD+Ty4hFJJMY65/Ge1pFJ91qXyhd9jXOUdN4XzqeBnp
XRBARFQAxqroHU7OhyG2eU7oJzHASq5sK1BzsTFvK03sLRaSLKdTWZOSId3dFA/nAehTPr8A6vlE
BET/rvAwRBAzTozjV+Gqz90o9uBjvqWLgiFZkHQNKoOK3GNsnnhP5TDunbK6ajrCU0ZfEIDb5gV7
H505j/FoHzA32JaWeDdd5zvK0qMoSbnqdU7x0xEf1S1mEee4ZPyZFgR6QnMOhOkiur9fT511uP+I
qzNcnJr84g3A9KR6QENx0Z3+bSzMpzQyXrxyS1zNRz1LmtLqyhbLZ2umn8SDXvtD3eq4+4YtPlnO
utoBQ+8R3+sBXuMuwY1Sxc1eq1GiIkV8WVomqEa6nFRGV4K4kNGptsAbwtYoCR1CkGfk4291p8Is
474eZc+rNaPuZH7WD9PvwKofxc1X0vdvlQ3EcGP27Y+rTt9xKoag95BhDsp0bkqEsX1k/bFoPAm1
e8hnLpaOlArkxMgxa+s1juu33tNfuw4NZyqha5m/6GrP7UQXtdSfMy+zVmNCrVTRu3OLL+bWxEY3
22wCoVXmH1OVPmeF/VpEYK/MIowsfeUq9mHmbplZc8h9XQ0dtmezftIm/Qxn/6nykmfsh4ynYfUD
LEMu4YS9Bop4IscVY8OTuBsEeQmjKv/Ql48ho3Kr1TyMhKFvCVMteCishsmn13VXw7D2+jLsaoMR
QiwOyiSPdpo/dUoRjsbJbjjede4zOuu3WJkvVZRsCq/YOMt8beP+pEzL9v5GWFJeAYAeWANeW+VS
tSNDOZ6clZ7oRsZE1qNnUVqiK0bEpFS4k5wD2HU7Z2zXcz2fIs/Y5J5+UFvnOaOfo1KJBqKkMWWn
r0jlTtkk9qgR4R6syWakH0CEO0CfA0Kzxzu4qRigxZSsPuD2JwDhPrbX/X0B60ZyEMbdHdleJN4f
c6IhYaKbaOoNjuE1oSZ3bOXJqqdVa+jHwoJL6LJOovrf1vq6Z7ALZe9NsZbXwZ2/kNbhJupItVfB
LYniOHHo963E40UulSeSq0EA75BuHlxPP0+lyeoc3/pIuZJCvS0apg8Yp3QZPWB4fJi05zZJ9tpx
nqOHYujfldJ+AobwGEXQJKlz+v5saMmLtVaG+cpDO9A5MpHEOatyeUkilbgG7ESRcVMs7UmvTXg4
cl2NzrHRojdUGa7tfJZ7dyzfIiXapWm67lxnD2X9viFaRvbSAIDWM3lQ++cMqqK3dEeZeTuQ3GDI
ewADU7xpDPFkx91ba9c3pDryPnJmhZrnTdfp9TovG+zX4TgReU7O1Hzvjj+N5bIbvRw5d4IVTJ/G
VxuFAO2i7j7Z4TQS1be4Mx7IQNMb0jAK+Q738Fe1xdeg9heTfi4enuFU8N7OUbk10NoNsj81tWCw
lH9YDupnmy2jyP54g3i2JoDixseI3A9Y4gcqksS3zHFXynhPJaGCl/Ds9JCX02kwnQvesRt+8cdF
A9Zjhff9Ptagocv5O0JgGzBNfHSMzjd4iWYo/Al/zmVmmgtk0ZXlcJqgNnLH6EXUzBrdiJAWZTkj
Fs2ZxAJdTvqnRe9fhsL59RxUF/ZS3Ai72WoZ5Pp5b2r6mQigi5e3xFiVl4ZhCzajV+SJ9cvwz4OX
0Ovd9f12xtKFJCZ+kOq8djUin/krFhu0lpgh78KSyw0k1k1pac92XxAcS1diKuLHye4vtqm8K9ny
0ugte4+1fTbU9iPhrGIq1oac99RFg9EY16ZLzn3b4jNIPu4Gqi6OT+AdgtlQt3mhfvRZUlAYM9uB
3noiAY5jiuUsiD7G+KzScjqZyaO0M+Jg7uW9VUdPhWYpLBf2b+mI0GHvP8YuJoMqVpbAlgMK/fGq
1CgPceBxymt2NOOfZq0S56ktokMGRDMxTGLeC5werK8SmVBXaNpudtAKEXjlKPGZOC6AveZ4M4h1
XRzwprotO+5Ajq4qVN6NpdjpqRh+oFKZW8aj507r+kej1HapmqT8DVjXqpheJNwh0BrKmoyQOLDI
ESBWt7rKcX6h3OG0t0zGyozIg2/lp4zx7Myesc1cZVmTq/UBF/xVmWNKVXKjxjvLlfl89ejM8s1C
SIFuxkOf0KBUXXR6iYAQaZ3JIuTtMB492rhBj/Wl7LmA6+HuySuTo0c/rNb1WxPBeWJQzKRbMAua
oGUuWkkUSTdsoMOJgnsysoHpNYl1UUfSuT24Z0P8nVT1vqLzHdWKciCZTKKjXP5wOHmGIfIAFo6M
4IHHlRK+hW0x8Y1ufhPNAeUc0+3a7MNldj4NConQw5qGjH9ZeWZ+cz22ir4z7ldj2GaIIOKERie6
MT/p0JXZis2Av7i2QFlWgw5OuIqaoJiiP0mmHnMh/yjQptErseEJCyffVHxxfDWAiUFFnlQOYEpB
soYuC3rGseevExVaNvJ/F3mLvFVKK3z6PysGuxHkarTcbkXWOlLJPE2vY9HEvkyxkBME5rfTZHxa
Yg5kM00rlQFQRIub5KEz9iy4BqAfmS/aYp0XwzvJvApyVt9hVZcNUrYIff0Kju+lHLGpdy7mkRpZ
c9LA9BRYVaVorAD4fXoizm/dCjk9iJlLimYuFqE7ODJyZ7Z/6X61dZesdDpsKG6qJpxtMwmFoxXh
kOXa2hTZPXm7Phgj6j2LKtWDRRn2EN2DtNGro2Q9DaLirumMZLEVPVINta5aGtjGn/I+zs6ifNe5
ZOcWQKiGEhssndCSQEiaJ3QFfVNbxpfxHs+JXIvcIxTZzDZ+2kocGODgRVjoxbpuOgTcxyL/0NAD
BBX+l1DHpoiyj7u4f6i5V3B0PNWbuw4OyaizU0ARodUtOr/yYNzjMpF+PDcwhdMS7fhMtkC5oOay
ogeRIU506vo4WBSRriWPSMFoSbYT3hVWd5QdqO/6SFy03Lv3vLMnt4u119mc13V1LCpbPTVxLoJp
mQ6ZYXGaaj8zxxoA5FgBM8FvS1kuU+de4razH7v/xd55LDeupG36hhodQAJIAFsSNKJIeVsbhKpU
gvceVz8PqnsiShRHjDP/9t+diIqjTCbSfOY1DE3jmQp63dF567G9zogVloUw1X2F5wiEZf4yBfW1
WYX6s5o7t5Ia6UYLw3Spdl704BCOe83d2Ffhxh/o/jYd5l6F6Dyeu1kij8JbNwloB8g+WmYPlxmS
CJaGCRyTRT/kdwBWnkUKQ7LELA4rzIymjtNAHkBl3rhBlLFZixlQas9MWrPZAnkH+BdIRGDErd0G
W1GUJM4WeGknBzTWNtkC142rsGRv5KB9y6JnK5DUVsPvAjtvwLLoCfXQlxeNndx6GBUPzUc2OZtR
jze2b5q7rlbTC83J7kGU4lFb3Jh19gMS2U/DfNW7TttLH9W+IqelEdopLdB6WDg6D3bW74teeQlh
3YNIw1xStUDVZrDBIHfYOreqk96F9oXIUCVRRl3j1UiucrSqNBwosMzty+VQ49wSZ8hfdBqIbTTT
Ee8MgU8mRv8S+YdC6Skd95NcxgFr4uc/hrjcOWO+Qc91Ftt7xt6u3haX1F575HhACyal8jaSTPQG
GTxI4fIxmEJ1Xw4Y5WlWhZGqtSxA/4HQbAr4PhWUjspxzUwi9DpTahpCewBYDbBl9GqkRNrX3KJT
8yTHFzOn21E0ulhXUIeEMORCmPaPpGpuDHumcmzCsMS0M+mZSJ9T6iyUFf6XxiIOHYxk1OQy1z6i
ANcoQ9OgwE93zmBfZgFF7kjT4AZ7BoKLSIfjLq25ZTFCoNOZlTEY977X6g9VPPuTpZuIDCeNw8Mw
pQwME2aZV/lrH413em69a5XY1EpGJujZGN1ylPYgPwxXCcJolfAoVLigoITjrYa4/m20xbPii3Uu
p9960D+FNQX1zvyRpN27PSgffTFHTaAGgVDZH4mJIE+aEy5AMV4ATRc/0qrPVo2P+n05gIcwyncU
kW/qEPxzjJiJV6Vb0I9X4GA8PAnUcMGy0GP4Y3emJ7tuUPUtUqg3gwPDBK9dF2n0G68ybyA312u7
5sIJQh68CkGXVVpSzipl9KTbxoUvw9+DaGA2NZDlCCbW6FGKTdZ/4HQUr1B7+JUhB45CVKu7KSE2
ilyH0OfgW87YrL3R+Og1nNgcyIozbtppIq4fDzv2+XFVMdaw0VdOUJdbNjnFqM5KV9jeoLzaKsW6
jOi/RDzQQVJbC9SrMPXYcVbCZYKaMyCgTSsUGnTxTRtFdwrunWjiAobCp3Azttjboq+NOcZIw9gx
9EdftHsYE3sNWYQ1dpZL7GZB68BXyPdDT4pXVOKgzMaN+JfH2gFt2999y32BkV25DCsxrMB2dbOK
s7XILU6ODz2pwLWV9gPnxfQs1Ho1FCYcc1eiuM13IFL0Z0u6BC6bj9axM2QUNZxmFaXIuyCZ/aCJ
8doqNgrFQ3CPz6OMwHoBGscvnYaqjgPwWF3H6JyQ8aOQKRLYLuhjLxrSuEr1a7jfxkUaYE7owMAm
9b+DhfXUiRZ3WhD0w5RBKYy6Z18M74aSIdK+5sT6C0xVicNa5X2QNCs7ZJmwmuhdKWexTLoORN7B
VZF7hwjtadQ6hmXDaSx8PAJtQMrozMFXVa59KbkpVP26sPpbO4GN33mlOwVXqZUFGIaKW7ADg8sV
+UBCusnRq4o9KUjpkDuJH6Nc2Y0DLY7C6AuIFphGxlb3S/uR+MB++4T2cu2k+tKq02FV4xwKaEzd
FrOlVEy9BMIGkQsoOFjYA+ihHPJVGfJ067UEU6BPD0mPS1rtEE4rXncBigeAStt+lEzModmPZP97
auoBPVbz52AxmT6+4F39HWvpI4pbDOG4ObiOQ4UV5tgPz4HtgQjGpETzO22N3wocM9t/tAr9rjG9
VeiZB83KIrdNkc3IMQdZxI8t1hl2Gu5Jm7Y42l7WGfxLXO6vkw73xALMKnwTVCgRufPRAe8D5bI3
yydyhW0UQ3fsnCvdNu+GOs3XppbyFJDGIJ59n/cOYNPm3tB/t6mHJ5AgvGj/pI0lbLjZiqJXUySf
M0vs8gLfGZV6YAWuxJrtJrCwyvmS3nJIwQ03E8FYasHI7ktam4OtLuNa3e0zHtoVrMKBRlyBpnnu
vfIiKgt6AEsDAMC6EthltuIKvYByWYbI3HcN+hUqYWI0QjCNgjneIDqAWQU2BjT0fphQXy6IoZYQ
yas1arnBstHSHWFa/oTm6cUAMAqGetwug7sGHeMKBF2sAcwLxjRdKiF+4LG4sDNTW4s8eiTpmP0l
MHaherPPWs/Z1NK6mQH2C10A29PALE41PzDUkSe1FGeVjUDNwOwqm17wmaWp8uIHBtzTmrKs7W18
+Jc0ePmKPWwsctNql2cx2SCBk9OUgatLbTcoLSonYaAusd15a5wUpjgYZTdEg7+Y2t8+DuLLptOf
o/ZJbTxABMXNVBUHmEaUHxQH+lmH65A2JSsyCqJ5pd9FpvNSJaogonSw/YZgMvXyavDzW7/jsaoc
alFLlKLgtaGFMKbcb/5gbGp0L2BDv2AIVQEVJBkyiDfQBfjlcwu4ztC+1Jla4WnUvU9GjvB3S8ht
W5wbaAeuo4ufJGjsw8B/UZz+DtIRTGF14uavunejamuXfgxeNcpOWFzbJNUryIw3Skto3usQjHGT
btZ9GxN9wuVqvJr3vgSOWWTDNSpcUOPEDJDy4x8l7oWYs9jL3CphMNYTnFgIzUNhVEt/QihTSvUy
7dUVguUlwVrFz4/gI0OOGksmMsGnXFpp81Ba6IWqBeTTwl82dZpeZXr4Owm15MmyyCuEFouNADZj
gKxh8X+jdnuNVWi+Dt9lHI7LHLDhyu/NZyV5yuLuXoum36Q/eF9cdlJHOVx78LLpB+xyKjXiHeYq
cKapf0eHa1ezvSCB/LBSeAy90/+MBUgzfPoAEzta7gaDoHtg/2jj4LdVe+8D2OFNMyKeAsLQbYr3
Ugv4GY1CujczdvUu3Vd9cmfS6vYlEUOiXQaTsqFHQoVo2OAlVtC6x0oFFIHA3sqkAJeYNNh1KCMj
QJ7AMELmHu37LknWvTbu/UrVSLNwg9+1urdL0uS+aFoEoKs4XVVj+aGVzi22srsa7w1IdSiv2HAF
wrYucBEi0cxAQZtaftCLBvY/xPs1MclhyJvdkC9zGV4p8CInP1ynKpSiSdA+CpRfqeSVF2xfmeij
Oxis4MaJgKDSEwQs1qQHzQTQlvXpWuv4TqmtX8qOQpMSLZOJi0UHyA7kVUE520XuhQBOHy+DfmoW
0vjIADMsRNcBdZQkzdaTQCmcuJOV7UFOBoqAqQ5ZUWvCZ1VhB+ltmuLRBp4q6Q/IJfI3PeduHLNo
mRswZf36Eq7nm2m8Sqt5QSXgeeirVxnrH2Pc/4hrUDylfVmaXb+lauMsCMqDqDu0zibJi4vIf5H+
sEuRa9r7BT2osVWf+5aboxLkNNVrzzqqQKA6mzQxajYWTu9KcAmHatEIKoithhGZIrChoNiZdhcp
hkB1hTtTrOGYsaws+ye+7dicV3I9zTgVE73zBZ064wKlXDS2HTjN8OeLcpWm/ZPKaZztIa+UVESH
DNOH+dm0sKtsN4hQvGWd9WFVKQDbwYKxwAdSc0DwUos3WQgyQRQWL6h3BQiN6k5FXIXlozZk01IL
Y979Olr2c0HUHt7jABbhWFoJNEiIRSPI6YRHSg3hQ+GDnHtTt45DIhjU4mVahDMOa1z5CrYjnfPb
kp661u1gpcbODs4GvTAIt6YA1+SXj20Uv/kGgQNRI2Qy3nvL+fD0EC6YogbU8Gs06akCVkPRYRvw
gkCCtRO3aV2iA9JSvDUs9a3tuPvknbx1ymCWooIVXRKMoe7Rb4K6h0WtjBs5QdXrjaB1QQmSrfhJ
4oIO5pz1+PpgXVHP9kTqwnZy3pwUraXK1BZ2g6sDLoXk4Li4O4gQSqhtQutv9GwAtd9aGpiJ3w3e
M66BVuImdrp7kdsIE6Zwgvw1xYK1QtkS4Kq8EPg2MWOYe30NUU1qEdQgqvxB08slylXeMiyc6wjj
LrcAqs7tyYW1CRo6Ov20lQ60pwn4vwhx4pXmba1NLcaWZLq2Xr5C6L9QY8uggTxRoQDORurbleid
CjDorZYAYFI/1D6KtjroVjYFkNdLzaaj1pXGS2ua5lKOSA50cfarLuwCzQkOtxKqNEKqWylyWpCU
H1MkpR5GRCDAyQOlBKoouzbdmNm4haObb2xkpdyiyTXUWgoXC7OXeqRXMYGlxiCRvyqiJ5y9aTXa
F62fHsI6xIF5aq49c1p26f1EFWFpwUMuybflUBIuQhlbhkq88iOKzjTBXzC1CxZV5FBZMnkUehRZ
cvVBBNbTwB3rRcFTPWEWbzfUHx3YMbVnXPpDZM/GeRdmVVz3NG6XFb4Pq1xZUoq8Zh1U9D+w9Ar5
lJ2RIINNNgp17GkIZv5KgdB7XscrJezJLYnvD0FdLswKg/CJ8JLCEmoGoYaUDoYEN3GqyEs5xrca
NS70qoJuZ3RjsfWaaNPW/LgwDny3NgUuHmixuSE8NtdDBsslwrqLun54LXtwjIY3HmxB2pQ7V7Xu
jytzBM48QoNXHUJ5AvhyRQNnXFi1OtG2CSAYgQBZF4hx0smWJq56Cnze+SsVkX7bc73La+6XaWM3
pk8xUHtzdMim/P54UYDw282VwopNurUN7yOwqJKYaaFvGDbGPgxykk6VedS2hqk88fC8V2X1KBQZ
glN0NkHioNPZKtIVGO+6U5I+9U53BYIErKC29gIHgUwbxknuTAtwbNGvQfU9ogdKCp38AH2tubhW
2K5RX6GLCEwrUS+p9xL9Z7q60UE/7aqUdBMp1xXqoxmqJ++ebLb9oDT3QjzmVMKDPMY2S4U4YOQX
TVCv7N4IN3atUyMMb6O6eTFbP3ouzfHS8CQO1t2srxUoFHEkXDljpjEMCiETh453eSbw22g8lDlu
QzewSrxtSJTkFGaGpn3urwmOisshMxGXxvIq8dN0J/12YxTKi0cGvANjr69D9MOoq+auDtR336kK
cmqiWmnThKdSD47Ze1TCzibe86wrWra60Sxaozfd2good0GkpL9+2c6PINy4dJkJSQHVo3+iTt5K
OnlO121Kl8BJKXhYHx11/UOQInbniG4v7MxeJNUTtdrkPh6ULba91rKrIUklSvGDLxxvO53Ayvwo
VJXWpN+Ge9324MXF2bjRVD4/otzLXqb5ZcrBDHoUWYriMfY6XLpU07nwvQnd5DLULgdUWumELSzV
ri79ftYEmNAD07rgpsxJtvVBedDtFisso/xppngKBoNEwq5CQcIMxcMQ4WYJuwNmkGVVBz+S5WIQ
h0I1cE/vlG0c7PVyxEpa3ZYUUKCY3EsHbcJpsq91GpKgza8QX4dR0oFhFltHxUmGys/QjHd20lxE
VbLF9y/vq20xeFdwt27RRLy27fCl9+2lDw/Sin8ZE7p/EK+zELB9WA8fqe4/6Qhuydw6xIn2Jiv6
cFVCZRAhKF6bAUQE2OPZSFApYOg0VvwAfBdtpesu9X/Aroa8lT6XWvzKXqCz8RDEChETkWRBg3Nw
3tGm/Yg67aZ8VcT4mPkU43zg9ACjlL2l1ts0RgVMS4MDCiCP2My+d76+SqqILojjPfbZLNTIUaWq
BfIjvc3C5meFpRmhjBogbpG9qzR/5kBkmOhoDjzNrM81SqBwt3LlBoGudp1E5l3u9/FeAyfl/mvK
EiWuci2EPMNjrrevxlBAttX2IvB+pQmVpCFNnzSjva9t+WYp8gqg9kLpeqrs5uu/IjVpCiemPTPI
5Bn8+cZXbWRYzObWqiIDYSxBeS2f4hWaiUTjC4Oq+UoE9nMsvXeQKcngQxciLoWBhqDD2NmLApD6
0if9nxCEWPiW91OJBJrUmfzIiNh8kOjV0Ac7DS4LSl7YghrbqjVbhHno4FrpbV6Xr5Hnv/xrbKsB
E6UOsQx/AHsgTexAqZxocRmSk6PE2AEOGu121ZoSg03d3soCE4fJqu5Q/8HZWd/TGUJJE6y6Qh6+
8kbApQNeL26OBO+FoG/v19gUqZ5HtiwhPQFCXyi2ba192i4ovfU3qS3XsR39L+byvzq3Z/RxtdkX
4f+Nujy8Je9h97v+G3b553/5D/DS0v9NPon0LEYKDvD6/wu7tMS/JaECuEtQlEBjdSCR/4VdWv/W
QA064CDRqnU+wS4V9d+WCp7ZcYhoDVMjp/1HwEttBlb+hVPEyNeBBqYzFTCMuMweKWLXwVQmShqq
rm5Pmya/zeoWBNx9VKSQ8tuVSmUzLrYmPjB/rdF/EaB/q/L+MTM6HhhwKc0vfqW0/kzsL3n6LLaG
MusaoDzGizMQzqvpns75IgavQfcXhpICotNcNlzEAVUBJeIYgeAcBxzMGowXnDPuCieXAvyp1CSu
nab6R0X47xmpqpiquoR7CkxrwiGIBjlsd32XkWzaUJNFSng9BLv0jFT/H3Trl7UwBA0GEKOWJo4+
ghMWNd6wrIXItQ3Vuza1tpBbVmLM35C+ffSUD1ujSOgbB9/qUHQzdlIm27ZoLgvhv1jGeADBRE3D
bQZXs53/gK1BSp9WUP5suGT92SMghFXwvjaI1j9Y178WRtEdxLr9VnVtC73ce10dKNyDCCKIAAGw
b5VwNdHYOLNBTu1MU+V7SJNNzov/GUFbxFZvTR6jEq4vecpXTdet8hEXrBcEgHmhujXUeMc7Z8N1
ch/8NbA8wiJLBxufTu1Ut+iQ2BLFH8/268R6kSZthBA+cTFcoXr9MKAh/P2PPkING8hnz4usSU1w
KUgBFLv4a6VFlCedCq7EDQ3SMhLMJofBDQ2+zpUzB/DcUDMi+6+h4KTD4JzLSFWD+oAfrgQ4aa9S
1iDBznzKGev8aXvzqzgzQvLWIvxgHX3JrlABDlDvdAcaJXEXbxsqK4me7L9fPO2zuxX79PM49tGH
s7tWd0LTV90J9T7geJh5JCgXt4hp9dS5h7mJiGZetWzR3QETf//9+F+OyTy80Gfct2lKpJA+ryiI
cGojVcYx0TY2vm2yowgy+pTlBjcDhsklukxtY/v9qADtT6zuX8MerW7QoTitRTmXxy5BD2Hm9+TI
6pLFI0HSqNQz6aIZJJMFROv2jGfdnx/15dvqKmZ13A9gEo/WHHk9pacZoiKh9uIH8RKI/7YZh6ue
NpuvKSuQnJ6Svdnpj+i3T1411mSKen1hcXwNC6St1l42/rmr/OSnMCzDoZEqTM05nhXbsQgbdkJd
/+zoaDQJFT/F2NYlguGYQaI1qMFsWyh02CdEq/HtptSJXgf1htxMbzrbPEQbmC3wzB/PfK+Tc+MF
13nApY6N3edt4gSj7+O8S52SL6W/pvkzFU0XH7YNDTgKNtnCLNCpna18OzI2hAspi455j3pBt8Zu
mSqdv5reK4TYvp+ZOLWThG2QnxNcwA84WrVWSQbL1nmGRlrnAyRMGF+bbnryyUJyu73MqXyYuv3A
pr7Lx/EAZEBki4xyoxNJejTmdhTZnmP6KC7HpruepmSf/tO3iEOmq9BRYFOavPdHc7RLb+oztFDc
CulyC/5ybHfrxvHh6NNUZJVwiT8ATft+aTTYMV+uMINgTDNU+08A9vmjSTMafRwRVdevnIt6aK6T
1KOVRhxPYbPKsz0GsCu/DnatVV+gfXZFL+qgO95TdG5vn9o+Euaeiva+YyKSdTSTHk/zHCd2F9zW
FnLcJrT9O+k1l6Gt/QrDN0AbCuOe+f3zsh4fc4kZmCbBPyIlO2+dv16LFDHkCgTq5GqwcTNS7sJ7
cLhV04Q6m99T1QP1BekhqJszXJqT95ulWgQBumo5mnX0g7ukU7RIc2AtTsFLh9xbPT5Ajl/ZI7eL
BYeWPoasL2SZreYZGKN35lycnoFm2RLDijlaPrrYS7hz1EU8uPBZd4kH7jJP0f8R4Z0hp4s2Wggk
6DRop4weX4+O8nJm8U9tPktwnamaRaD8Z3P+tfigUZMitRl/GuFwX4xPgoJDkyMinNM6Socrxx6u
vQzCcoZocF4gcoSRU1ad+xKnNoFlOiQfDsm6PN56ZP6dFmEvC9bS36DAh1qFsbUmZW9rwZ2Sw7VI
kr0TpPuh8s+twWzRcbwBuXw0zryO76d1dO4LS+3NtuCVU3J7WYLl9fylDnldwEiMaTE7XoUwQbsS
1PGoFwlJi2VQzuyEU2fPcnQoaujZQ4s72op2WlRqRn+CAlsARBLna/TKQh8jLElNi5nA8TCywf3+
+89B3/FPJxUUKqQyR7MN8/PZUzMTJrhCpFZmCFkRkwpUAyrYP3MuQgHuTGCozX/vy3gcddJCCnua
ebTdg4gOY6IgMh76NPWArhrp1mouc9p4pmLjW7AGDYcUE83NAjSusxe+8wDp/EYvzk3lVERnmzZ2
dzh0kaXOQexfOz/Tg5qGNqIxAx6glpMuwvSmLgQEKv8Oj4BrtR+u2vghxv13xEby+3XXTu05mw0P
K5H3EKrj59HxYlKGBAiWS9fZRSV+o6MyYae/JqjjpYCXYsR7rwJCmk571QbkFnWoHpz5+l/TEVvj
6Ntk+nj+GdKeZ/nXGkR2hFO8aQyuUroR+FZYdWunTN0YqGGN+y/EzqU6wrJW0zNx+9cc/Wjoo/1e
xc2IWD/ha6N0qzmkjbBiDGS7kd4NLhMHMYFWzPxDqIW7avhJk/ihccZNEeoHmimw6M5WDU6cQJZC
QFLlIpgNhD4vBopkma/2KHP+SZDgacBs31aVccj4TJ5m39epPEjHn3t/S4RaLyYr3taGAq4sRoGE
IvoUgX5nbh25PbDzM1vmxBUJG4tiiqUzTSmP5ocNQjelFvOrYeuPs+5lk7hsJDd2gg+JwHt3g6E1
IvpnH4mTI9sMqcM51XgrP6+MP+q+n1UZm7UK7oApLNB1pO1eX8ajhNJXY8jRLD+Gqv71/U8+FTXi
NuTwWeiNmqZx9JMxfJWhkRijq6RkdyDXqqBb96B2fTNaDpHcKmZ0a/J+m0CEaqCrfndNB2/lG9EW
ASOS+I+i7IEEND+nTrnTN1OLtDhpwffzPPWKm9ThOMw6xTX+6/MCAU8h4229kQXCdgWQaQaIWS21
HxBzXuPJQnDNYnDkW/o6WxpWC6bt3P49sX1NWJDCFpqN+NJxXjLVxQT8kjCqQVnHVFPcYcLbLvO2
3thu7TF1PU/sMjs8F77O3+DoSjfnM8PPVg3x5eXWEkEjXRI0lmGwEYFcq2jbGLvEERSSwBHr44Yy
5XKit+egBzRkZ6O4E3cpJbU5fJy55F/eb72ue89EDpUSg78uW5AxaUx/XdkDzN2OPXTkgLcE4xwJ
8JQ8YxxQU/fbM1e6ODkNh8hZt2C127Pz2d+XqcgnLXBskweltEGiQWLTzBVSC/j1BSaybBOUklm/
Djm9OPLfaJEuMeWFstZd2lr0A5nHjVa3uD8hFhjsEtVBSxPJZiGUHE1FB1jDmZDj1Gs8l3vhx1sU
S8Vx8GdSnM1iXWW76P596fT72jRXqLsCkeoleKTxoEzIGAEmHWg/g+3Bs2FaxvS6Iv0qUeTyzDGa
V+h4K0E011WHOhVJyNGbEKH00YNyJBMApdaDKrVlep3EMexWrRwWjVK++bDOtUw/pM6ULOwh+xGM
I6AestfEODSIfg1h/f+zw9lds6Unz+WXtxpNNVJG3yc0CwEfIVyFupIRbyfbXo8KEQsqdTB36Y/4
xS0NboiE8dZX048zq3MidqLcAN6aWjqV++MaUJyrPaRJtnlQpjQT072tg6fLnAfpdevkPpoQe5+U
7qpzircotu+jeto7sQ4E1n8ZzHN33hypHX8rQWGf3EFyQx+/RkkbeoDheH2ssLqRMMDTyX4PAB8L
P13M102Zq7++X4FTQ+rkyHMxm2rx8ZANUj99LCa07ZGvqVHmn6u2aa9wyDbGGAB5FOc+/YkgEYUq
ybqjQ8EdM//7XwFSVSAOjzonD5BmvQSz4/yAZ1YTbOqCPN2vruFY3cL9AhzM6te2f+6Izlv+eJmR
G3RAmACbop3xeQKlbU9aUzGBGhNPlL3856FEDXrOlpE8A3G3NWR4mxsArIBTL3IQVciLgp26HV6/
X/1T7wttIVuVc8H1y+FEClZ0aBGP6NUuC1BJpQr/1kpuJ/vKGbcDMrIUldbfj3mq7AqWR2oohPyx
0j3KF0QoRoQ3eVhD4i9nqq+1BinQJfbIpfVhm7A9iYNm8FniDZszY5+6jaSKyQvpmCOxez9aegcX
TQlI14X86vofvWnf5013WTf9ZWeZ2wD3NPzjeFFQqGqCVdeU1wF+QrMm9aDbl4Vyc2ZCpzajxLoS
80pLZ1LHYZgjq6x3NErpXUSDNriDU3htCH8zJNX1rOqVFQ4KEilq4DMueLr6fvyvG4A0kU7S3DSU
lmUfBWNR1KtD4bMeeYm2IftgSnam7917ffD6FqsQeort9yOeiKsYEsAN965jO19+cSIDJLwiMbpN
Xr8J5GMWtX/hZPKyGnUStR2AqrXASSe29EuqwvtQnI19v4Y3ZAScPh5JodMxnXfJXzeATQmo9ZJk
pDChb+ebVx+e+7Rx5zJZklNwntXUjHg9UaA2zKeoT84laV/jijknkYawaaHyCB29ipOPOYZdUIeg
GreZg12rby7+U9eNt3OGZhTpdtpl4HfhMKXgEoJgXHz/Jb7WCYRKVGPSNkICWjuu0WWqNU2IQA5u
l6bbGJ4lsvy3sNkWdTGuaq7h74f7evSESlDIK0eZnXB63op/LXobQ6Qj1EZThp9ro0sGD21T9nIB
uOd/NpRxdKg6NcewvGAoga+YMfGYFDcAjZcqMvvf/6gTOT+/yqDqYRFskc4cDZWjqWnWgqE0D+ys
Xd3aOFN1FQqTWcnrQUkE7Hhd4M9BLzQSoIJz80dUySt0bn98P5dTZxm3SlADGnubys/nBaaakBIX
WjSPQoRnnRovUvQebHEI7oruh4XiuIrezPdjnjrNBE8qVV6SOWqeRxdIndfWMKFV6NbIUTcdG0n3
V3qNcqcBTKVFhROGSafg8oJ+PsCYbPQev5/C/LM+v6ZcJTRHJC1t7lHMfz/tq5wsXWtSc3DbFX4p
m4iYMYhfetQ8eL5smE3fD3fqi+NMrBKvUVsFAWF+Hs+oyyrMyhnhFKDzbmFhlnv3SNQU3e+AlgYE
2vVoZevYsR8qiQibnt0JpLC/n8WJb82vJh/hB9NKO269wBuTep8rPV4LCjo6/h3KxZdGErlw7sFU
oYo3hq/01g7fD3viyuDC1Oy5E0XwdBzMZ2XbDHpUok5MOUSnT1gW5rLS2xVso4WEK/39cKd+JXUR
3ghWXFrHpYIObgrmCFgyjUg9hSScFua6rTQhs7CT4IzRs9Uwavp+1BMBCrxPC1yHSdOIUuLRmZ4w
xZBhhIdER8+oHR4kMoxTBNsW+hgkQRXhE/Vulh8EufXPby7oylSqHMoOjjyuVzlWajR1bkCSA91e
wjPqPWCYbbA0gvhM+/vU4mJx7czYAfKz475iJmrHGFOvdynRQ1FJXIWTA/byop6GdZRD2Ozltg2G
MxHHyfODDhz235rDrzzuClTw1bTcgcfoGL+9zmIR43VZlqsgyJH4SrHpe9PDzk0sfxOkzn2vgWfR
7Ifvv/GpSwPExHxn0Zj4EoRMZR36Ri56F/rWJshNyLL6IYTK6VUdPsjKqpHniion19sA0jCf2PnM
fr43RGSUQ5byu3tCX5/ebGHWy7i9jVBWNi2ak7pbJO2Z/XRyL/PA6wjsI7tnHj/yvQz0nkY8Wp1O
6tqdh3imhroZoEewnwCP1zbIQWz69klHBBCK+uKfL7QkwiTmY4uJGbX26dXvrFrGUGdcRHq3KBHz
LI1ZsM4a35WXWKKeObunLijqiujkCrAVX+7FSTfrpsKEj+JhsCoDtNcjcbDUxwBa8txw+f7Hnai1
CzHr9UHDs2ya/keBpDQDW21NleM6jBu7tLblb22Sb9Rw23FYjzFBjnPbS3Hmpf+ye535vFKhI0tX
5R8o4KdFDXPaVjmIo0rTYEPKZYai2ogiwWyA2eT9ir7XP/2lf4ZEmFCwtgYJ4+fvaPZ+2AJ6xmJ2
1vwRabVR0Lh28uQqpcdQ2HLvobXgloOXArk7B5XRvnxXhuc2JG+fQTu8PZ+HV0v85mVPeUBRsSQQ
0Wt55Th4MyFRh02nTD/Gof6J8CQOexu4D8+eGr8bcHQsPP4oUZqXYYJwQ+edeaD+pGefgo95XoQe
cOc1EG/H5QsEmuOeewQMj3Deg0TBLBpeeLM1AYcvDaWyl3DbR1fDKRvPunyJO2cmELGxcMh5DnD7
SZ4ShFLsPrgVqL5bqpcuEZE4RJa+hWWDDR8v3eToAMljY4daGkbJ1i5LfYjx1rn+zalFxh+Sj0wd
RsPx5PMiw0kwepQuQMFE/bKNQY2kE5aK/XpQUSlCqPrMnjo9njVX3+Zw6jgNa4xKjqqKilzUGIey
6tfh9JYH93O3fG6SZlp9oXfDVZY8JDDtBhuVTqADVZ3MoOwHKe2nRGpnIpyv9VO+KLGzSnRDOxNn
js+L4IdjbbUDixCrD4jkqc5aROme2V+GiASKftP47drI9Z309EPWr4ayXWlgLM/VTb9kiPM8dBr4
JOdAGo8vbqUzx6bxaJ4XobbX4N0XdXrwvPonl+nKK0d3kt2lY4avdWs/Ys6+x3vcLdMz17eYo9nj
DQ6GQYUnbYDmOD73etN2PTRKNrieANKfwI9He3NcFyqweKwfHtvevwudatf4xSotlNtC8m5TiPfG
btUM9GlIQGZld2k5dx1Z/6DKu94fD9gAe4+VSRsFSub3G0vM2fPRpGfsA28sy/cVfWIOaYHuO2tH
HQFNRgQDzRBHCSN8ruqaUmucLX00wRCT71DfpjOOLnSxMI36IiCmbxRgAahC6sjumfxjlbc/E+TW
3USxVtWEpp2XKDdOx+NJVf37qX/Np4AK2BqVCQ4F0M7jwoCvF4VtJDQEDTtdpiVeRQj+aMXBRBpB
b+LXPBMoluZLZ8CgJFQfKuMsdme+Sz+vnqUC352hA5QnSDA+n4CxjKHd5/Zcn1MeRcODnaIe1yLq
1fc/awSt2njf6/shCy9LTNCa4FyBdh7geAIzXJ3rVKMKfRwhyk4oOn4tTGA07m3QdnDcTG8mdDzb
KizQnFh1QOZcvn+/+F+fVeJBDj8BmjZv9qM3rgms2lCRBnQDYRzqhk5koOxj+ROiGokknrvjWQjq
yZ8KKIsSrC6/wlSaPi67DMF2twnEr0YMe7hpt4aX3QRj/lrACJz66940tqNEn/j7X/v19rUEY0qT
ir+gfjEfor/qMcZgZl2YYJtYkr95U4hf77SBEborOkRhgKV9P9yJnc3q8jPZ3bwx5vET7vmFNwJF
nFzhe++YAN4bar3MS7TeEglIDJx024qLKIhv9Z5Hu2n+D2fntSM3soTpJyJAb26rWLa9k9R9Q0jT
Er33fPr9svfsHhWrUMSZwWAgYS6ymCYyMuI3n7y9fy78iIvzTSpMYMCFjhTq9KPLKG57O3VQNkR4
wPSsTeklt9ipPBt3XtBCMG4O+Y1RxM/XxxU7Z76juVPB4uDp6ACePR12lLDR1jwcfNuKoE0Xs1Gt
TWr9BHmwvT7SeUoq0hCQOChYkJCedZTGwSsTWbStew/sqlUDN7Gc4lemP2CwBrB1FXYSPh6463Xh
+/WxL+wo2XRI9MkR2VlzIJDvxc3QwJBEYSRxR42WfUMWo/yRgcAppbmQ6ouL+GxOHZIHQE5c1PMo
gX+pgw84N4oOmEqwH0oq5Gnd3jiDdys6h2SSd+1S9edSjCA80kJgC58/HLUsGiZlIkZE+AollvJP
Jqk/IZQR1r8VnuLWxTbq6x/BkOzNASGSwdtgGL5D0Z587klV6gc4LNO6lZ3//TjT9jUpJTPzijIv
WsRSnbU6EoduSj+j75uHvlfxR7s3SNfbdqkKdmnyAXFwt5rUKkjKTzd00GGlC1l/dK28PwA04lVw
V3jFFq2TPdgoHIqDA2LpS8nZhauJHjIPEFUg5ukgnA47sJtlWWKHmXp0nMLmIOWBO4zQzUNDcE3s
70Pk4fiGimA5lY9yE9M+CBcO86UjBmCG7IycSJy02centARLjJfpYFTBi5H6vyv/QxmDp3SMtpa2
lbNgE0dmt2pMdaFbqlyYd4qOBtGLxoF2Vm4dI+pCdYQyqx7G+Pn6Ww3NjgHSVW1hr4aIpTn8ihPv
u4DWe2nykZfN7wF9U7NxWKPpNqijg98bt+bwKNhA18//ebFBYA6oJYGWUByNt+np8uTAnKbMYQ+C
N9tXSMN28e+OC3U1AhDBiuOYovermkLQNRuFgEnoXv8FFyIQYBGNNzm9PSCQsxtcrtR6xPqTzmqK
OKVlf/Yx7fxpy7W+Qfl7YSNciOokCtRVQJnKAPRnu7HsvEHXiLCur5tvhtEckhg9jEj5UCNlqWp2
aefjnADPiPAKUWE2Fh6NVV8rjNUoj4UWoAU67ZD9OhYpfRs0P4lJrpZY66B6A+Vpx0tJ2aWNB/3O
Ia7DNQSrdrq0UYHnYO3zlK1LfR9QVR8qlAYSdtlYunE93Df5VqOtcX09L4yqgqCnUkjxCjzr7KQN
UKJtqYA/NqT1g6G4vfGiSf7W8fubQX33sFwdJmfh9XDpeH9R62ii8O/ZJpJQmxzrEp/NAP3CVvFu
/UB6hVB8hw1poxw85RmLYaqmqOj+i6+FLUClm/jt2LP3t4mtWlcF9JK0YVxP7Y+hOE6Zgju7vi9Q
OgsgTfy7FJRqN2wceByk+/O2kae32iRprKyPhij8bg+zga7tNopeHeJD5X1vJ2kNl+Fw/WMvXKQq
dSRAZmxoLpHZUe2VqtEKPPFcs4+OAXKUGsX0YrJfEBVZQdjGQ9NYmN/LKwvgwhZcGgoc4rH7V8qr
mGkaVgMOVrEaHT3ZRz7Lfg0zba0BPawaiHuRvtXCzxiZ7H/xtX+NPPvaQcN6pDCJjBEP0Gj6btOh
Q4C5TozdgJUb9gkLxZULkZBqL7sIjigd3nm8GHwrRVqCFrfR4QjUtUecTrbGVG0jk5tCW8irL0RC
CIg2IAJAFUAmZ+cUe2fUXyyBaEHEJR9A7IHpHKRHFEV21yfynEBGygd6A2YgHHWbyvLpGuLEYGQq
bCK3QSZCDsZpDddt2uhRtBsqTNjkajx6ClKLRjLcGtaAcKJ6LA0DBmjV7ZW2+DMU08oocnsTj4WN
+vr/3CQTv5CmAogagxfWvEnWGUhWCN87N1K1Iwkxyh/+zqNcAjd4C1f0XzyXkSgV1GgDFLE1D5Jd
hNttIuBEfoSgipHeIt/7EfXZh1LdDiaN2WBbT9+mgUfV9bW4dITpNnMZ8JRSAcqeLoVqp6WVByEp
J76hogw9EDbCCTCDWW5Cqd/W8KyuD3npQjCYX6CYOuURZ7bRusnWe8+Beap1CFViQqEUOyujDzt+
DOhC4Im2TyFrXh/00nea0M6haiqUeud1Ab8MytEAtIJdaI4iVbJHaeohwVUiU7213Q73Fgt8fciL
oUoAlagCmfp5CasqsXUuDc5vE4OKjqEjUmeRWooxw3fFr7GpgGpnVWxke2HoS1MMOAvcL3V2Hjqz
VZ2yNvL1yRkIU/HObMCpGqI9piP8hqFG9GNCadEzFjoalwIIPRT4csgKUGycx0dELawoZNCuCI+i
8Eu6g1W55v6LFivbh6cD1NMv0uK87jFMbdQmGkNhSbRTQVRlxiQ0bddq7S1E/YtTyUC8+KFIgjg8
PSBJhW8t5qSAuygryvBGC8wIxNNwlJs1k8/q+T9GbSkvvVRqUXkF/v9xZzHSL1KMfyReCVp0m+Tv
kolIjWxjtvIw6hybFGhpdjNC900fBP/w+ta9eFrQCiVbVOGEzt9oTaTJkS1ToC6RGnSifoOe/m0c
5bdB+6xiBNDSab0+4uXDAvhDMM0uwBK6LkYDruV2ReIKJrcS7qTYR5Oiekh6/xBY2gGG/qb2sg+t
+FfpIsVr8ALiHUBUOl3kCeU+yeoqqoY9HOpomwfmrsimXXxAp2jdIo0e3UE0XXhrndMoxDamWwNw
GJ7TWaFYk5KuDTIQZIWmrvACHN1xsnDA1TJXK+8w56Sz3qp3Rqr+Y9Ct8IP2MCQpJoDacWwz3LZG
b9f1yR3O9bhf1NGKxwum25ZerzTF2+pIf15fpUv7Al4ShVW2BZyX2TwFZYnvDsQj17KmXeFjDj6l
aIj2u7DKHg3LVdUlIubFEekaCly1RaN2fgxAsztOq+IU0Pp4UnqbDDZ9QyZgdB86g6NPtFAeupR1
UTF3WBia7VwYp3uh1pBDD8ya2AnzUq/ke6VOXWu0XoNQ2XuLm+DiByLIIoP6AkU47xHZujb1vd5T
C0estm3ag1Nlt11SPhjI4SFXZ5YLed7F7+OEMRatMfg7p99XNZNjhQnfVzl3FSLFatquhThDhs4w
VmPXN8yl6ElCib6JUL05g+hTTY6gArFhggD+ovLltYy/xc+6VoHiYBtloVS8dPFeGlRsTtHopoE0
vx08r0kiv61YQQNauuo/B1XoyijiK568yTNnlVbqkwQN6X//VpvyHatI24MgdjqxhkfbsQ4YFuuO
TVjGTxKQl6Afd4Iln8XJB8QSM/UWQvXFiwIoG6GEXgtNvtm1iyQlTqwKw4atui7qTeT/SqYXbF23
Dix1yIt0PTqhaGhWa7yxrn/zpd2LXCqZHMUT3vezb87KLI4ymYu4+KefjG2v+4QCh6Ix2En8Y7Nh
iZV/aW0dQCG06mntnvWbizTR1Ub3+FpAt5VErhHtKe7clbJ2TKW3IUbfy/hX6Tm1IZlXEfvKnGeP
wDfgQfvAMpUR6TcVigso4zSHAhok+Am0hyhJPhT7dzol/3sPmUz5r6HFcf7rvYsvZiONHTM8wQeK
sWkWCrXjLiDSJlbMamOoi04OeZDmH2LJ30RQ764v8qWaIK9PHbQXbR8sO2dbzDY6BMMDjc+XJ4bR
joaQwES9/yMWDAsy2+qtmfxHaZF9fTEtoCJONdwUUlXzpHLUqwaaGMjQ3LqPc9Tqm+FbhWxuWZUH
ABnHDEiwkzvdivD5feGzRaSfdScIIEhk0Yi5hAwq8ECuJx/ox+i9ILuOrGO8F6mfL3tvSvGdfu4D
kuae9jlM4Zrj+TmGNXyEamEPXDhkRGqBvfqqoc2zk7EODMyWcMtR8VXpazolaXab+d6+xCo9pEeP
quP++reLFZ19OkOSEolmF9RJ8ZP+2nWyo5Yl2BUSbPKNAUtFjJFXzT1m7wsDXVpgqpEQh0QLSD4T
Wkj81nHSikqdbEEV9TDkgqap10hnInniS8VOHRDMRdwgaaOFeT2HMZJ3ySY4EdEIomg3u+pDR4Kc
VSh8pe6tsUQ8Aj1bDc2xL+Tfw2C/OuNnHvqHxA6eQUs9NV2BNvKvfzHTFEEEKkponMzONzZoykSV
C/C1EvxAUMdJ7vIuvtcl7c/1gS7uItE0RVdD526cHeImtRUJiUxOku51GCIx452TrJQxRq89osRi
dSvNBEB4fdh5ukGmITrTUAaE2++ZLE8nZ6rfqX3rCouvwePR+6NGci59qNIl7NP8C8VQaA8QLSkX
UdCYlQaRZPGgeWLlg0z02ho+tZRmKQrzdrsPU8S9o2nh2y4NSEeYzJ2eibD9PT0lea+p9RQL76D4
w/YfBvPdD1zf3PNWi6Jv1+fx7KCIr6NryWfx7mUVZw9RzZlwS0ztBvGuHx+V9+S0n2lzjAHeUkFv
3ax9vz7g/Kb9Go9WkODcUzXRZhszgN+lG4mF53j5GQ7PrR/S7AE3s/cyXOiDP7W38By6sFNgERoC
lY60FPHgdDYjo2uS1PQ7N4vqNXryq2jA3qT1UOw9xNPz9a87O/t8nuDLCYgKKIKzils5Sk5RVHGH
dh7mGg6S5ma4itpqb6Lx4eAhjTR3AO12MuybNGzvh7tOf/w3v4HgwxMGpNNZUQpfejtVfUQ7g/C5
b267wQMuLe+wttkZKqRRJ97KhbWVx/gGD6FwpcYLr26xQf8O82IS0LdxiL0aPMr5BtYxGA2qKGrd
KsMgJfnVFN+C8nnqlyLtpaUlaSN9ADkCJGm2dzO90hRUnFo3AU3p1+mh0t4UM8bjLd/m9cvCtF7Y
uaK/JgDaJIhnr1QPVNNgpFrrllhhqjWkOFiX3rCaaszEHtNJ4yHwDjhqXfnvhv6BtBQexf1Gtf9R
WQGsNp13HRuXhV8lvvFsrhHXoOSt0wab3+Io2WYtnhqtOxifSt4/j461Tf1PO7ZuPGdYFW2NZl0F
WfPbqIQLN92FQMX6/nfs2fyD1asLZSQIJ5m0N2WcBbraTdQ3pSm2Q1V9+En5v4dGRgS7Aa9KR35S
Oz3MnjUVZetVrUsVfSX0UnArW4XAmp3u1qjpqy/Cmy9/IzBubnRxpc/ilVbpdodnVOvqQb9jgaf2
jc7CDgH/VRo5nOff1xf04i6z/zue+D1/pUhjFFW1WbUtAuVECszSKSisMCxey0q0yT+DuN0O2c/r
Y166BEDmUGTlDaJQtJ/FyAb/j6nKR8K9yptS+4Wq+kH24rVR/SNp2rY3NwaWyXWo7hcGFnfnfPcS
KgRUh7IkaNLTr82qzrYyNWt5cD04FXL5GHDUykeAdnR+SIedlyF4bgZrtfshVNl2Wnw/aoeFH3Fp
yvl8wUHgDJ0xf/tYi+S8SHGYxxJaFe4BIQ2ZfGV+i1WPF4LuysWzaSLR3kE8lsUPQoVdWWXgZ8y9
3SL0XOKIMC7shEtRFCgJhTx+G/2z2dwklGl9Dw8xwJavCSa7cdSuyXjXPireCzNwKYigG4zWgFD0
AOV4ugxKIPlZl3gNhe9/wj/gd3AkxTGvX9GRxKfKyBs3lZ+H/vX6uF8B+mz5uSYpwek0Xr8wLX9t
dgdSSYi1DrYjuHLnlP04T25i7NX+kOEY897+Y4w4qO4k+WPs7vNwy9XtvOKQqcvHwHTthXj2BQI5
+z1U/ynRifxknsxW+IuYmY7FRx3h1KysFP+RouVKkl5771ut3o4mDpDa+xTtu+Zt6j98aduWP7z8
jrplKz8V7dO3DmujYdia2CAUWAuH9/pYLy3XpZhEqBcaFZRoyDVOlwsrRATieh8nEnywoQhhygj8
WrjLJ5m8D61HrKhWtfPLdKZt16A0a9/U3Tr2qJxIG6fYglG7vpBfT5qziRNix6DMbHLl2QZqcm4J
jEK58Uss6YEA445xOxDBeOzWqyxKD7J87ytvFYYSkZGuIik9JjgSmJOzsIYXMzC2MLkHzwIH2MLp
5NSBaiZk8UwOmmMDFnWy32No+RwHOEBhZUQHyzWkGBe1YIWn+ko7Fv7CyT3LS2hwUHflegJxidTj
LIbThk6nPh3xjtaRoYH2koHRSPV4DUemXci1zr9XDEaHlQYvwQJKwOn3jpgj+iXuuG4WoOtFNfK7
U/8u8frCIAFEdOjiomvRMYNyLMsLk/11+52s+2zw2X2s0nP3G4vBbeXYhk+vFtAtmr1YowYvk3U3
BevS6NYVs40FeL8J5bve3hTJSkueZHs9ofIZUYJ/b2CVWP7KUnlzeGuJzmL2S42R+EBwn97KHmjK
Vg0ei+mhbF5j56mVMYnRscUs0YrJX2UNDRI5X9PbWmc47GpTsVbGJyXd+NYmsd/1Vl6VZJ8G/om9
tvJ5gWObB8o32Fby0e8+Q3xvjNjadN4+xvwjOuZ0A1LMqOOFCTu7apgvYqyA4BrEmTk4MlKSVAqz
pnGb6M2mvJTkWIgC2XN03MjDtUWcS83NwuEUO2C2SNyvnATqAULoc7ZDEknCoVLqa9dRcExWsAYB
AmhByS2sxNXbVR5/REiij/57YCy8RS58L0oCfLGQEjDJ2043Z5bGzujkdi0oM4rmr2rzVXf+SBre
y+shOLTxQpflPJOhvvT3gLMNKWcVb9nQqd2cTCLEPNlsjDXREm3ZaO1LKynkWNDphKqzsLTnMVAM
7ZAlohpEFiHPYqCT+Bn3KN9aIFRi+TdpjoABQmWGncLyQrdE/ZMw+YaJjFuPzToKm3hBbMqlfObi
nP/1O2ZZeYVsh5Nr/A4P76mC2qYARBR9txllvECgR8Qjkq8LIe9MeP6LiY1kjgh6XJ7zmDfWmlxm
oYlSRvne1C+Vs2/iVy9Zw9OQ7J3d/saOWzxIIuyxjV3trbwSdZ1tXO565PGzn/IiZ+38NmdBqDNA
WKGmT5osJuqv7EJ1ClxJE34S97GCkby1d8YbE+8l5Uexh0FHZzPGDSBz4SQh8aHZ9xDOhAn791y7
NXZWv07ydflp9GvHe9aSw/Vj+fUymx/Lv37e11b+6+flla4BtKcSEgVuOW2MdBunq+oxStbVQzWu
bd5Q5QZjqNG/TW9lYG81ppXWzZTvp+xwi8E2dkf4jzXyJlDcKV/vFRx1+ifFWogfX+DCsx9KrMJd
QoOeLc+uM8zWE29SmEdl1Dc2sxZQnneS8NsUp5+R3yPcNaQHRw4wH8EF3q42GNoesHjN131f/Yh9
nPYUYff9p4IqPxXf47jelNj01ob0EJt/UK/7EVv7BDaYeVeE5VrroPTbOIvl2EUgRO7FoKSydN1i
H5V52R6Ey8EynsgB1hgUN92EOCCelT9rTH9K/TGU5W1Jl52Kb4g8XCNhJIVml5xhw7WZmm9R7Jaj
eRO0b1EGVxBiCWmccaenux5zPXSWAqnctHiZevKjL/9ptceQjex0bkyHMREfUuLF2eHCO71h6LRN
tOqgJck6M0EZLSGpTJHMnc0+hUeBv4R0NY/ehuPh/4K1JeQzfuW2/unflE+olRSFO3I73kTtfgp2
neb66l4xd5nmtuMGKya4472/Rji+VI/4lDvt48FQjzKePoGC9272yQbfGAbMSvxND5w+7Um5az7S
7YjjcoYP43r6A3X3VpLuKexGGCfoLgVB6h+qsSuiGxSxPHtrSuvkWbkvt85jgN642X4bc7eLdtfP
inmW8YqjDDeHzBb11jMKg15Kva+VeuOObb7JfrTZox2v8l/+g/Rec0paivzmT49iy8CmekrtG6U6
KPpGT/ZlRZp3bzUHw/wW5D8SZ1uGONh7a9CW+lCsinATlDsp24y+ukb0ctc194p+cIIH1cTPXnHJ
ZyZ9K6G2pSrfAmNr1SjuhGv/BdCc8WBFnz0eOi0Q+3X6lhbvKl7lsVJuS/8eee11EBMC8TLCaeRB
88AhFiimofTSfkJzuw39fCETvzRRAjxL7xCC3NkLZpTV3LPVnmzQSEFItRxJf4NOvb/K6g+JF+T1
hbk0HFVjcm3k0ng0zV4icaopkWRlVHMDHJLN17w190LJPbb+aBHN/1hdGNC4cBoMm6aGgzMCVtaz
7N7p4gAzo6Rxiwlee/Hh9P6mSZfeM0ujzCLeAHa2zCdGUQOij+7cTsPHqCwxZc5EccWdSWYEx48u
3nnhIQWY4hdJQGehfSuSCOYm8YkwOlCtVeLhJp1eHf+hg8cuWpTK6G86aLNF42/0ioccapHXV/Os
6c8PosRJhghzisboHPDtjH4fgaGtXV7hBJdetY8StpSZ/SuJfgSd6vKo9KEylY6y9pqnhdFFgjSL
dIyOCsaX/Cux7vS+9kiazSDShOlciWMp+BEU8ccpx0vujweCKsG9UWiL5tXL9ZEvZEzUf4Caw7Sk
YzffVG3vpB0u5bVrY7A1YnKswmqPtWxtauU6/8SSs+2WpvrSxwoyLY1Q4EdnUx2PbUoehdtzXaE/
Ebwh+7FyfFaZXFUK8VKh3MURWHldsxAiLq2ygKvCxgGILKCAp/McwtWW05Sh7fh7YXwm0mqs38Q8
W9Gr3DzYgA8yKXGFhI4UL8lFXHgbU9Gi5c8/lPzmKBpzNMyBmnXl4guHgwt6n1SZyl4ArwyrXPrU
C7MMjoTLE5Id1MO5skoxNpIdR071BbjGdHavliCDEDXNHjxL2tbojJGB4eCp/4v1ZVFtUk8Q0DQQ
Z1l4EltO3zpW5Wp5tza7j642MJRIeI2Dt/7AgNFNlA8feZnrW/nS4p6Mq54ubq5XaisrNi9wJ3H7
6rPRkQjYOcZHq7CZhP8P8x4iJQHG00+WNF0vBE64b2TdQHW5gs7qQHA3evw9Ktqy5qEZYaf0794Q
Ln2k2KGzSEHQxL1D0YXByJwOk8VhRhRpiBT6t7F9NqiIorELDSZzOx2EUkQBrl1pavNgDsYq8/1t
M9grU35emGzt7HcotJ4oe0Etw1FCny+yBH5JGc0CpgrWoxJWoBjzGNX3nGzdrp9E0a0D+eno8A95
hxmS21sLc3Eeu/gJCK+AyobYxnycrrfh5bmV2HqB/Mmw0sDvCqXUEm2CLiTvkwxgpuFxShbYV+en
+HTUWYs6NpUqDks+HDuJfT0JSV43RA0TjOdtWWSPC/N8fowF6QkiutCipPUzm2fFjtM0iL3S9cJg
bYU8kyoFi1AVE2p7FaETXgv8OTwo0quFoS8ssWDwCRSv4NfZs0ek0Q410YoO2uQcTYMGPJ6iXuq2
anqbIc5rVR0mEe1GZwtGCKI60E9MAKTXf8V5mkXK+98fMT9WcREWQWQElSvjXFtClO9CYy8HpKRT
AEFfgjuytLXPTzIERlr0YClRWSPbOt1XZVc2mabA4CuVfBP7qdubqLFozUHIyql6tioQFiokY0Wa
tspVyW377LFJkn0AeUqLFibgwluen8Pss/z8gZfQ6c8h7+njKgCz0xkB/Qh8mLrI/ZVknO6UQFYj
i8nz2Eeb1ei2JppZ4h7FAXdlWs2mRKU7TR/6wly3ZsZrFWMPU1urxkMO6h52cJBlLnWi64v2ZbF2
GqX4qRoVWfB9RKl5VyXtbXsE2VdipRfBQjJXyMW4E4WHnBV0bCHd7q8qE9kDXDz9CSyS/GjxzggP
WftTn+5brgy7eR06THbbY+TH6xh9C1G9qYLgiLzQxlfLg2QvKQieAfOAMKDASkcOAAHviPkdXbZ1
pXZWXJK/f3hk8+agr3pEUdrwQ/gjmfVumnAs53cliyz6C0ed2jmcJYRgyUHn96bSDK0paSX7jjgm
kkBhTBFPBiLEO+GaGCEiCRFla9YLIe1CIR242F8jz7aY1U0tHc6qRFvEYkeRBSIRKrhLYnRLP2I8
1mC3nvC3sO62agjz5vP6lrkw83RPOHd0RLnZwI+dbvPW1CqpqbrC1XpcusRzIGKHO/02b+O9TDFR
p5bexOMu1r2N8bow+vncM7qQgxO6d0LX/nT0Ls6z3IpUorpkQgzbG4/SpKxEFh7Fd623t6nD1MUS
wPk8uJ2Oqp+OmtRTFJqjUtBDYJXbu/o3R0Qx6kOSx25rLdCJLiRIp8PNprgP1UGDGFG4kxqsQJCs
xmAr9+F6xE+iw3uZfZb5OHDFLDMyREB5FmZZXFanYYEf8JW2gDU2AQudfm8ZZZPERixcn7drHb2q
/laOcTFMsBHQtgECGbZQHYRdLFM1XhhcTOa1wWdvrCYcIw9RGTYY3RYFgEG4E/YrjkdvO5WokhDN
xTL7knZMavjcqXq0K7S+yqXweKFUzzyAkELeGlQNMh2n82D5Ia7tzVi4wRSvVWxap7d86hAEyPY9
7o5+8xqkNaFwCTV01lcXtEShBKDbcDGoap6OKwIftNAsdye/3FXT7ylwkIRwVqY2Hq7P9oWdzdNO
PKc1wPvkq6cj4VCfN23U5G5ljSsVx+ix1JFLoutV7ChsHuPp1/UBL8UP8doRKrRCa0Wb7S2zsPyy
SIYcxtEApzd1U1PeDd39gFCQOcIJHKiD0UgPtnlnv10f/MLXIjwh6LdC6YFb7/Rr08pTUkALkIw8
f49e5V3gwRxaB8606vMQv5jf18e7sJWFTDbwEeB9CDvOx9PVxNdSO3Nlsl95NNwGP87rQ3yt0Oy4
gKADKg86HUDdvF/XcyVEdlblrqQj2ohuTRMZd0Fm3FlFvh2T742GrLHSI1RtvzVjvzJT+yUcUNfJ
81+O3n2WsY87jISBuBfja+hYL51979u4xBjNKm2n7Rg4r17f/WqNNF7XZbSHjlytbN3PIFna2zCS
/HWoqk9d8M/1T7vQroJ0IOgslkHd7kywN5CirLX6NHPDwERXv9tglVIUlPG51ambivypxjISLjV1
9wT6wyPgt1Wv/lz4HReOI67N4jknmiHAJk+3DXJenZPi+eVKBdIGTboPPP+lwuTc7LubKnkY+25l
K+1aGtLb1jdwXe02wjylNrEs5p1jqfXCql+cGjApNvEBtxRKm6c/KYKjB2auyN0RfQXhvZoMZPwj
NgQ92QBmWTGy7/JENy3KViJWBVSl0lHFQD5eCtgX7mQat//9LbOnj6cHaqAUee6KR24xkDgi0FRX
JGVBcivMGn2icwhvxPYXYUGXThgPLpNIInQf9dnSkD7DIEnC/ItpPKb+Vs/6bd/V5P170bnOdWmj
v+e+QbaNWj5XRTYU20n2lxZEHOX5MaSxKKTXhCGuMQvZ+WDZ+jSOGQitZp0aN7RaKeGDMB8MWkxk
DUjqTCY+LamMnDrZ/bBf2KWXfgExVcc7UmA65kx6f0qUaajzzO3lB4uagtDMFerIo5GtJMooXtxt
jcGHPOPv1L0hLdX1L50SCEoIQIOpBdQoluqvZqGSQkTRYoOoENDE1sZV2Rr7iDdLExXu9W89H4oS
DvAVXees45c9i6t9JRWN7JWZ66nywbKDnZP3W632ucUW1vW8doF1LZUTjZ4OXrHzcvNUyJHVRDpe
Vbq8Skb7HnrBnWN9Jt5NnWYrWYse+y793wEzjCqEgKD/wESZKwFxXaOU1SgpmNjBdfRhNwXlDU2k
VMItPTw6WYVde7eLsnTjNeGdJhmHsO0XPv1C7Z9VBJWO2wyVBZihpwuax76VdbhwoleouG32GdXG
geeQq9GMzOD6wCwopPHZVpKDNsUbdKclRd619rSyk2mfh+n366t+IR1D5YWdDSWLBhL4gdMflCGp
IGWynLpO3R5JMtwyytEu078q0nWls+syKtL9ahrl3fWxL+044RDAi0M3uQFmMQ6NkNwqJhWYBBdO
r5ClOI+W0BLww8frI52/yUkYhIq6wtsWuNT8aZvVVRtLYxFhgFrdjsHwNHrSTdVnMX30xN5MxfRo
q6W9LSv5p+47Dxq4S81YxUm8bfNh72jFsxaQc2QoKG7K0XoKrDJE+RTPXjlXd1Wdf6uOHWimyE36
lQaH7voHnCZZoo6s4R0L1h0xSnFoZquUZ+M4lo0UuiEA9JdQemlB0SnIGRM113ZkLcQCQzuJvOfj
zZJ0DOWMYrC90O3Tmibw9CYkb3u/qFYDeZ2KvtukTjfyhOKR41FuyfLu2SyAdnjAOtBsd33Zf8aI
/kkrtWI91LvIf+tR4RpAfE62txE2lG1A4oR8f456G4681tTBVcclrTCOFvqX6aRyydsv/vB9tKrv
5hC8R/cNMrytBEPcT957vUFqulFcHCdiqrzdawfzaqWEsI7qrPrZUixrK3MNtAqZsfKmq/m1XbtE
pdHP1kbYHgjlO0SwFM6Q2OZ/xegJIB7oCZTLnMzZFmWwtRCdoSQGhHidWQ9M1GaYOrAH1U0RKLeB
pt+/NkSWti8eetkCJWG1b4Y8rpw0fRr8DvwB/LGIYkSAD5livhT++BBBEg2rlb61gFe0iqDkp+tx
+INdnJFKN4GU3QVNdaN42Z2GfzVOcjcNhUOlRLu5sHZlfuisfEufbd+PynZU94M2LsS20+PMnoG7
BO/tK5IQS+fcM32I9NaR2DP+xHPHhxcxPqXyp91+Xj8LM6GD/zsQt7HgEuJVSbHqdMI1u9M7bCI5
zDVl0KOuIHLWg3bMakSIw2dnvB1V+6HBr6aynRdTij8c2v8fg30v4SKQJus+1I6lZ2urXAM+2Csk
l/HT9R85Syb/34+k1QdzRDkXnivjRjenIY7cgMqJHDXfzbp8SZMpgBI4rnQsgHMzWentPVp4LQ/t
LN56cnHvSeUCNm6Gtv7PL0FXiycvFIqzvl+VqyllrSzCXMxbtW1/l2bVyyRV38uov+uhHautdRx8
5yjZxWPXl8+Goj5oKjIv2kvQ8YLt1a3sZYhXFHeRrt6qyMkpCtX4hRk7TXn/8zuFIhaadjzw5toF
poGacqznEaXOu1A/KvavqjqW1qE1frekBV4AXPz1+pgzMevzMUUc/OvsaoUvDa0YU86iVRkW91lu
7Jx/kjzfylJ3R4XALI6Fmt0khPQwKYXy8n0wPU/K3TCS8iUBIiLKFte+nRLeQZDHKvaPEauQb4ZH
CqbXf651YYoAGPJmQgMPjtfX///759Y4tOYeS1mWw6Okl9tawRy1eOn14ncqGzeFo9/rmX+wqN+N
o7YSRVTaKzuttw9pq921zUcyfcv7CrSPda+NyvexXLejulbQA+v0Bky7egPuY11VDfCXFnRu7AJ4
l3PjXdXaRzlGdMBP19rgUB71d7Y/7lU0/vQwWU0dMyi5uf1e9etaoq2sSBuj1Y9FXByNEZth/s5j
YaOk3yRb2kyBslH7yLWQrKwKAPWtq0A4KDT6CHX8JFfVc9mWT6K/M/XWuzp1jz4eZP6YvOQRsCWt
/3C6hcrNrBj8tR+wpke0BcdD0Cbzh7+tx9gxm+yHsp9WUXDrSOuJB1/fbrTyNgSMkE+PEQKL3quc
A2Nd0ng/y4xR+RbqHfxXWAnN2x1Jpai2N6qdK4XyToh3eSay7km30a0YTH20G2kdyCiIXN9X58XR
r3Hps1GVIyM/a1nIRmvrkYwZehNufGEHTcPNL8OVXrKBzJoK1qu0q+sCGehmHdB2WfgB+km+gQgM
P4CyIEgPnEnO87NK7rH97AAAmiluRfl97g/QL0Ia9iCoolfzkJUx+Q49AEqmo0KbNXkySRKu/4zT
m/w/v4JfQBGLxT9TkqtCWZXsEE/40uw3Es+8BAWESq4Pdd0flNLYlgiLXR/yPP8WX05Bi9yBngsg
4tMI1GtR7eSV3blRHB7F83IEuBz7N+iWrhN5b0dvrAtnaan8fmmrUQlCpY36C8iA2XOPPBhRXJUZ
H/Bp1+gnTg2CSJqysjzv3u5RhNbqA1JACyHsNEn4zxRTUWOT85hAgmD2uV7pZxaGJK5aGUcjwN46
qx+a+lfQqkuqnWdvd2aW3rygwvKePVMQU6Mw18pk7N2BJ4ajwABuix2u4q82jqq5+pn38k0atzdg
Jx60vr6Ny0VpwtN4/X+/9svXWmFvC4DV6ddKTVxV2tj3bvbpx/1eDFypiIoo8qvavqiFWa9y/U4L
vi1sqtP0/T/josBHbNdAkBqzlJRtqodZhemND9I5Al/cJ+X/4exMd+PGli39RAQ4D39z1GTZlm3Z
1h+iyi5znmc+fX+hi75HyWSLXacOUDiAgNpJcu/YEStWrIUwbPqgtkwxeWeGsvaq3u4t9JptaWWn
+h75m41TvbbFED7631/hXD59ort9GOvN8OoZ/WrWBT23SIbbggAbIAHeFMpJnCE2nn71raO+BRDO
pM1VQp5gaVwaYz0cJHom+KzoHZ5kIwCn3Z6KLLlHwnUXKuNZTfONTbfyyIbQyRhCwl/+SvpLLZVm
SCw8SSxoGXV7l/vRHgaycePZXy1uMnQ5NnANeYkXGBnqxigRYlPApQWwu6gMZ6eBlWGFA8w9Osuz
+YG53GzienW8I5SJjXC1upqGvhgpLSy2ZY4GmchQ/JL6pm6t3TjAvTFpDOcPlfpcelverKsvkz66
EH4wX1hqiHaRXoZBQGjs9O5WFHoqKJCjQ88OT/iRQRbNr3641Nvv7x+BYK7eKGMrCDuiMXU1xq4V
8FCtilJBDGgSzbptCo0Pt8WhXYv88C4pDiBdWoAgCygoVjRGqFS7P5hJcHp1HaMrVznRXRKju2Th
RGC1+1pReGRl4zOuvllQTRONauhxy7jkT/FclAnUdgn+fveSoBqXFtkDlowZD5u42GRFyun997py
uwIwcsuDZyJysYT9FC9QerwthoNQlbDdvWujr47d3WLbJ9Yw3n+VVTAgx0dkUVqvxqJQzBBrKfw6
oRo3+qOwR4LWuKmi4lM8PrTmmWr8rKMcGnHTO0lHglUhnX2TV86GIOvqk7/5HYtrYHTDKEHq7n9M
wfL8hzE+h1pwitvnEWSZVv/7L3qRxb6Gf7Qv5M6jQXYtcxfnNTo0NqfUisd7kbnr0cUWp6JkTwv6
U6GE+zbMzrGJbUpSfPLr9Ftib1G215JKQABklcFFhFkgYfpNsdKXQ2B1FkllG0fn3ALdcSHG5/ZR
L5TDDIDux8oxgvYKha/CZ68LNt7D2i4HXnQR+4PShNrR5Q8gpYUfClZAiSFDYAPNdbSlmr2qfY9g
RKb0vnN3K3qsLSpOURRn0j5ctvndMjCrfO76g6EBaqJ3FCKI454pxnotwxvnQzLMGznVlQIy2TOt
AYNBP6nwySQvH3TWq0aNe24d1Hc/TQVSQ/VNFesQigeIxF/H+gstwX1aHp3UuZUOn2qP5xKTl9Bx
d0H9QTr9ePBt7PrrrrT8LGAxsmlcXkBqLn+Wm2XYfkQWEiwdvlnuLcPlXXxv9v2uLHFmpaJRX4Rt
DJazkXmsHbg3Ky/tftWCiUs7IrmVGTjxcK6Cf/zo71B/CQR6rzfrl5WUgw8gMjPUjOgTLbZayKBT
Eg2MZdmReWMM91J4dwPlExIVbfjkT98zcNMu23IHXbuPUdOhdwGrWszwLl+xmQbRUGc9mi8dBkXV
AIaEZh4pVe23T1rib4Tw1eWA6g1uR8L41b3RxaM+jIzTRhxlQ2ES16SXon+28hTJkS25x9XVcLS1
sC8hlV9WpUlQZ3pX8HBZHJ6VloEcJplmnNGFKDNqW9zHtZMre5VxVfnX8hs6U1XoE23pQ95D8QKY
FqnOqf1Jd26nYAsWWP6xLLfkJVdPiZCZCVMESeLG5SeMYd0p1qAxomydAuOrH+7V8LcXWpS5ypFb
aUyLs2qex8bb6CmsJiAWOSpeckgWMYtyuXLne7WpQZykuYmspGbexH5zK2jDHPsPxsvY1AezhYTo
bnlkrxxP0nKacCAs8HGWVBzyG2YgG6Vjdo2mukWPqwnvGrVCv1t4Z+bdAG/l/TtxZS/xTaWHyoaC
eSQV05vLyK3aiAYPLrKWBuKFMZ5ex8ewfUgUmzbk1t23spWgNnHzMn2NJ8syIOeBOTZtbjFCo6Ax
G8LYlPQitvda2d8bZ7RgwfDTjUdcXdRm/kvU8Ll5F4/odEk2eZgZHD44kF/1CLAknWGbKYeafnms
VKff77/TtQ3EzPOrVCeNY5CEy5daw50cyWx6JPNve/tvmS8PuUqMENqC8TVWv8I0OWNm8N8si5cB
LHt8ra6CrR+YvTEGnBi1JwIh8iya3f6QPozxdyW9R4t1J8q6jv2vpSu5aE26b9BDRHfqaorFi91W
aV0ikqZDxq4LVB4O+tCDryLDHj+4HjolP9u+OrfJlrnVWpwQzg4exdzyqIwtkshJz905V/m8RcWw
Aclsn1iUJd89JTvS+qRTNMqsa4xJhp5u5e5rx0cYUXSs4aheTV4orTHqtQkpMquTo2bkd9yw91H0
V6/DwE/mLU7uynUqnA8Z/BTixfJag4nILAeNE6Tw0kMZeLBccAjC8E+b0af5DSFLi6bzPGza98qO
XdR+IkjtyI0Dc9tchERrQl8FC1vaRPBcZC5LUO4EhwaUu3eWgw8gDU9YPxKknG5z+dXnhulCcc0E
EdHx8kCBWYy2UtfsbMNCD8PeRwOGBiTwVvgdCXWmXRhDiIMjXqAbMMJazQAb7D9LLzIYPafBWuK4
cshhpofA/577c+iKncWYx9xWd6N6a2Mi4RanjgzH6O5NLCk3DrZkK1dv34J+YkBPEy2Vy8efvK6q
TDNjl+kmDH6YRkp+7qOTmbYfzShCtv4QZncioG7H9p1dud+6wr91iy0d4rVIyoQe9bHwYEAqL3+H
ht1gX5oFAmdx/7lw+pNL3ThON6437z0MyaOq3fvKFgFnNZwKD1v0OkDtlgXyaBhJmnttx1gNE9uv
Mhbp+Kdo8oPpIZbAsVfD9nZOtsK4RI7Fa2erA/4LL4W+22LXMcWQQE5HeyyGXCTUxhp/1Mr+EiA+
GUW7lj3/F4122vjpTaZuIcJrj32x/GLnGW2BXIaN1NqUWHdqifcPtmUw7nu1PnnDR+mOBl2zY5pj
6yJZ2W+sjLwbNrZUKNfzNZ5TDg2AWYSudpnjZcpFOUNFro6OjQcs5K5BUU54Mhyj8uvwJVM+K/OW
6bFspuXbl14PYDjCn+z6y82WRn0017GPkl/8l+v+CWGVMaW5344u8h6vFtLpGwIWkpIst5cbDSiZ
0u48KHxmF4jQ96O7pggOusOsPIfK4phtnOi1raVhzgeRESQAuuflwyl5rZKRoEnpleHRgkBnjzya
bt70k/t1+DHuHeb0c8ZM4viG/O3LxvIr8RS+D2NMUrPAbVocZDdJJjtNOciJMhzz+mMweU9F0WDg
W5VIkjATVPN/4NXtB3tz8ZUogn472QKsI8ryZT1Rp4ySJz2LV334I2R0pFPin2OUf3Yq70kGTNok
P/azv1OV/JPvtfdZ5j1ojAUHswZcbe2nor0PPbPeG91TQdG18XKu73QwOFh4DEBLRXe1H6rAHPra
bw42n8E19xDT9kkTnn03eOpCuq6m9aVv8xffx8vNdr8kU87ffpXp/NgGyrOEX1osG0XJ9SYlbSZ3
lhYRomLLK0DFyTgbEcI91MXPjiAwhMOpG78G2YvuJHdxtkm0XV0QaxSI3gJKLh3Ahok96mnjq1RR
pP2Eqc34lRh3WPnnXt/nQybJx2HeYSW1Q+IYCpjoHSONEd10kHVM7seND3MdlqR0+M9PWuxaDbXm
yB8QbiobExNae2fqHbUvY38Vk2FOf8ya6pbS/wkywM7+ESNLIZrdqZ3dbPyS6/ODWhWDvYiMAWqg
gnx5fINk1koYVvXBKpmBzFCXK7t9zPSd2wzHIupPZVHeNn50JIieNta+TsVkbQYRqYpJhZbgbZvP
ttK2eo3K6EdL/dT1DxhuIwhWRxq5wbRTw4c8+kfxtlyQr4+tBeGXGxgXBOH9Lt5+MDELg65affC8
eCdzeXUBOlbz/P1HmZ4WCaly+LzxtNfbkFVp13Ed0XaABLN4021ha42Z1WgR2LuZ1pyoW5S4Hg3G
KTFuLH/eOWb0ugv+r6eWjOYZXrN3e8J5hc9WEB6Ndut6WoFxgQfEpZnBboZCl5wTU1UYF/UDtGRJ
PqsMMBneXqsy29wHd1L4yKy1rOsUyc1rl8b5ufFyrg8EBQyCwq+j/Nd9eab5rUmPPExlcS2IWmzE
7tBg1YsX+SkZru69lrxqbUGNec2TxLlAyZOt4yAV9OUNyqAgzGUJTCTnS8EIL6nboakMZAVQCYqb
r2gPMZJAgxUJa38/5sFOJgW/xMnR9H6ye95/DdfxmtWJiFTaEICuzdXUDqnFhBH/0MY3AWCz+Usf
60cHfm4EVeL9xRb8NekhsJrNKBE3F93r13L0DWCSQvUppyhq2Pr1q92YsP7FdgzOz1k+v6fdKR/Q
bi3jep/I5IiTPmipvhUM5bgt3jnem0JSAJSjx7nAGFxrMotiwl7zJUzmTwo2sjJGWzso9UHwa8b2
o7AIZP5aUhgn7lHzU459SjOrO/zZeCmSi139GMGPRNsBQu4iU3ZR10lQpaqQQ6pgJfEJHplc3WXp
sxv845TM/1TVLqVaLG8DhAjqbqfv4nIrMl4nVRbv4j+/YhErhl7h/p2oP5ruYUoTDGhe+umJnfml
ju/U/HPt4mSiWAwvxYeMsY33X8JKfBSqJwQOg+4SkPdlpJpyX5t7zUH8oK33AvmY4fTaRssia6+3
fJuxP/n6t/9iVYR/LFvD+4dJvstVsymI86K1mBqMzunYH+Xj54yiv8rp4d+pMJpT2xvd/JWiGLgF
YIsFpY+1pI27Za/ATyD2uc6P6ib4O0oYm7rzIEUyJ7Rvi99TiXLkU4KOSKc5Gy967QjCBgOK4D7C
aHdZnnD/WMxjlty+jGlhtTeNXxEYl0RA6sGpoXtXZgesgAYa8ZMd7VXwPoei7f1Xv/oW2Otwe4nC
1zfAwBxnZMRp/UqkkSZe2+9zbuESZXGS3LOQxOSClEaeW2WHsgRurLeA8gWP9TUiIZgjjSSTG4nk
4HILxF6a296IJEOhMZXgQcts9/j05J/K+KODebTt3zjDryJRdhbfIq+e0ZtjPOuxfUGtbDAc+J1f
GZKE+LL1peTALcICqbRIVGBqQ5Ba4BajmaWKi0MwQ1oMh80v+nl2ITcWL6SttbY1yPpKpF4uR4JI
OAQpIU9cRCFa6MpQakV1GPrqY+LNtCdUpPnS2vlbn8xfQlgM9P+5oyVHyLiJGj2n3BiPSuI8ZMVE
UuWDmsB83tgqKwmj1BOU1MiCQYRZ/LTcbUs1G/XqUBvzeRi6vZxRAb5F20h0Gcz23A/9bkCPYWPp
ldgsTVA44agAq2zWy+2hdZUzj/pcgeyjc/c1LvCnLLkJQGkndJ2k8BxNhhtxz/RANGSzxuizccBv
8/Jp48esvAeBaSVPgOxwNRQ7ehNMS7jDjBKOxyH9MjfjLtWYqTanR5lmVGAfRVX+YFtbfqgLdvzr
MZGOA+4oINV0uBfvAT33BuFu4rOOzCsK9giI36X5rgkD3FLAhqd4r8LTrWjXCXkHoHvvFPBqxifD
To42SaYz0rz8WwnsQ5Yyi1kNO9CjraCycq8TUcT2j5TSQ+Hj8nOR3jY6PpDlwcPLjR7XzmiGXRjA
CHA/tZ1ynEw0bZinU6PH3q5vYTPfURUdLZR2YjpGk2lsIaArWebFL5KL703GY0djn2WTK4PpjFuC
/SjF3k3vcu/FpvppLdrWBDx5VxzryX5pSD614r/Zx8jcwReEz0XZvdzHtRpnhh9xu7f1j7n8rLSH
pH/RUVFuiCRj3+5lJ8tXEypupaQ3Qp5pQmAMbSvRWPtGoFLMdbOPoSottpI6+FkSqyFKJmbCret9
q0l64zR/LLqPue7dqmP0XX7J1KM3FL0Ij8b1GeBDRF8sRYNNfFxC/CLyMQjJXUygJTtdinxPVjSE
c4FCiR7uTRTOMxeTtlT36YOca9N/KjEYLew/ve1FuzLYpxtV2kqcByKnOiP0UoYs0ayO9FtDWbZ8
HQEV0YgApbYKJ7PYrI5mYhzCTRvAtcuXi0XEbNkMSLNITfJmVzbIPymzYZSHyCRwOX85QbMX1taA
bkXJdJNbpliIPwxhgcBtdcvbhLy/JZ6x8uBYl0lI4ahex9Y+m+tBj73iUIrMd3wOOxjyuwk1GA/6
HQKQNQZyNAX2iU1aZnZHIRCLhbkf57RqfuOycKv57dZts3Ji+VliqMbwIDYOixjS0NtkZjvgxObt
bet8A228qwb7oGjchh7oHihFW0bol37rTf3V1U8kMbeD7tpXEt4Nm1IYBN7S065ugnZUkhpxjyna
G227V5zs3JynOrkpzPZYdk8lVJt8Go6Jp99F9Nq9rUJp5WzwE2hPslkYi1qqTuhzMZLsp+XB1Ptd
nWc3kqnNPuReXCoqLBTtiLFtTzlFdfeYw3Qr8el6/9pbiRfAnJiMkqdLP0H+/mavegVwZ5lHyDIw
Ouwj4hMipzMqzV6ftjhuazvy7VKLRAN1Pcd3Upbyuu91EHwQwk0VdnsRBhWpgGb+/m+fzVbpCQq9
B0ohmNjlsyUMSeGxoxUHgcHE5VTXlFNhpDebp+36LcpKEv+lBwrR5nKlqDfVrHcs9HQzPmL3Iv0/
zIz3Srx1gFZXAheXHhcSnEvGgK6USYJUSXHICSKhrt9NM7x/0Hlz2AIvVro8PJUgSPS3UHJbCtal
ZmmmTY5K8IC0KvlYMzI+ZKV3JXQ0n0tDGrr08lFXVnbvf7nNpRfb0h6jcVK7oTg0Tf1qUDsXgO81
/Dj1LwuNq8ZId4Xm7QNCxsbSsg0vLyyeWqwg0NpAHOV1zvbNiahKK9b6CkkJjmBzEqmQjIHPbITO
fO/EHi4Hj0N7Tur+0UJvQnhNbpTdZGibxUV43Li+VqA8+plC2+YOg6JuSwr95teoCvymQUUCB7JG
O1b7oc0elOjcDcaNVJSv6pTWdBB5yrHKd/lmO0jAmuXrAEwWphrjBBynyx+Ajlnr+p3PIRq/eIDX
1cSJ5QaJk6+MkEGFpTmEIGpJtBq6TUnttcWZg+QqlW24JOVYoYnbj+ciy5NwgpGya6hTQRN3Kgds
47vLrbx8UFjrJE5Clqedv3jQJPQGHTbmwReyALteae5knqnR7ydQGUkk/QDEQiNauXuNimiMNwzw
rg43E++0cyFRgFZRni7CyMQVwFAVVJykD44hL1mAA1r4GgXA+097VXnJSqKpRN0Fo30J0dkpM8lG
bOeHxmIMss0+mUF7i6XURoJ+BTyxDFqANqwQcT5ZFjbqSLNuzFhmHOlVhvltZLv71Ag/96r3IKSY
Ktfwt9/iPL42YC++pawLDiTCSuL0sAgfQxOUYdU4+SFTzDvEwUt8BDFxiGzGGUm9FWB3XVWOFUrO
mh7cDWF3TwZ/DPXuvpm2uuVX9578GEyhHUEfueoXcKgSMkZmo0p+yINPHlNiOcE6yP8qMJrJPv9/
pFhr3/bteotrr88oVALP5+GbJzGIEvcSbpND5U9nNeGpOapO0zK7jjoPda00xkIsD5OjUWxss+sk
i2cH/oYdwfwAu2Bx51dGUSTtSBy3YnNnlJhC56xutPFnTWSMuxZVoCm9QcCb5KbXPk19eJ+qIqMd
exuBfe1wiX4SQCz7np1xeb7ruM6Bo7g5YyrWJo+OLE72b+37wtx47I2lljR6uC+T2dV9wdZWjiLK
19GAEqw73swHrtVJ5A3D1uaRwLev2vVV7nZj3KB7paOsX2fKsWNjtWLTMeH3beZfoqR6IrAclMx4
xs3T3fs/kmn6kcHun0Nl79jhRlp7dYHKL/K4Q8HXAH+Xyoih5nvWnHNlqWjaCjWp6+KfU+f8npm1
doIt9GR9j9H1EKQTiNta3FBd2ORx18dcErrYhUbHsm1vizI4Ydl9rLg4hgKUm73neV/yDmV2e9jp
W/TR64uap7ZVSFBUW1DBlqEuYgDH9m3SBkV5kUkrvz4147yTKO5WjOyp8I8YiQ+sB2tEGEL78n5A
v86YdN6ATsFPEg9/YYnxN0lUWM6AONekdbel1t6OjePvZvGEYzrU9D92NMFqH/OJcH5+f+1rmBde
pc4/vH54jlfTezptFKXo0dpt6l+ijv6a2cOWQKT+pCv9KZZZIbU7pQwpyYQUYAzU+6OMMuZ9BxuM
bhAHEfTrpq9essDeFcM/7//Gay7m629Ewh/6tGxMKUzfJFIJAPWYq4i1CcTpz9FR9Zg0hE+iUPBM
irlHGPkkc7umhXprtxUS1vYHQjM6WDz0Vzkfl+unc1G5Tcs7GqNv4uwkIKfIlsZzd0qYbtBfhbIg
dfvhWXU/K3V2ev8NrFwL9EWYqUUBGy0l07j8AW2YTElpOfwApPLpSX42VX9n6OlWA0aul8Xde7HO
4kXrUxSorawDxiDWD4YM1aD8FQ+ofaEy2HixUNRwpdm/wg3a1n27+qkF+qAFisAicfHySQ0YD2FY
IlaV0N6rjkV67IyTyOG2LukcYHKY/R7sGQnALVH1lcBPp4sRaQZJRWhc/v5mk1WtZfZWxcpVqJ3U
IbxJE8QOyUPyesu5dyWroL+OLL+l0mC5or2auoXFoWER1yP1o0D2AcgJFRrHneseOCPKN5K56yYG
RwipX1eob6hk6osvO/vz5IQVMkB6Vex7/B9FDtTpjbvM4fNCfdWBVqXPbGozt6wPcBLdCaUc1rNQ
ISOUcNst+f6VFPPiRy2i/2yGRWpNbDcfFKkZUSGevr5iGBkXD1eu7QUnb8vcdi3aXqy6+NBGUmbW
LK+iUPEJwzZMML35u4Y9ko8PJsA9yq1IQv9rlrV8AjJJlZteFMkWuV2SJ1oXjEgOVOpLrlmvkocy
LmAO1o1DY8I3n3s3ZOZli1OyGuOZdxH3V9EeMBbv2a7Nzg4UVp7poYvmMg7uaUQoJZcWt7qQIN6i
JOVM4bFVKSZqDcW7W5uRqteyiTngPjRvLKgPTdTvC+QBpXHxfozTJYgtg8/bX7n4LrrZxolpKPjZ
OH/R1SvUG33UQQn6nYUItEsTybf0Q3urT9jAJio9z+d9gHiz7FaxmYC8Oip/iuxe9qzMKc/xRna0
lrARnESqBIyYHvEiOpUTY4+dFWH4ViOsxcucYcu6CEDZs3KUcjqCqYJW2EGIQiG6XMJgmkZOlsHJ
o0GUR8pG3fn/eG3g9Cgf8eOW9VJmZmFYuEl+cL9hbng2bdoWUC8xYhQmlfxAOdqq0Z9wtUVxEOto
iE0q17UdnkWIWGb0gsre19ZjZSU/WxewclD9o97+6ywet1eqG4hegLZXYwZqaVROYht4ZdYPwMsH
0yxOpvHb9LZGc67jKws5Jt0uHSOrKz3ZSsnH0fLm6OCkKm4F3UFF2C+M05uppmkw7wd/S2NxZWeA
smm0j4BaeLrl8KUV225HpyQ6QAv8EEHbi3T70ON5FVQTlnyO/xyX5qMbdV+SOv/sAYe0+YDWeLhX
vk65dqznrXG+lZAvwB8ixYAiqMws7Tv0vAnHMMn4SQ7NvEk9JmV4nubyGUGvz+koXuLJTRrmD6CB
k4bLg1b/5YfBF+TVfgX6zp+A6NytXHvl0wAniOo5TUzGDBdBsEJypxgM/GkNvOpCH5s3Ndtr41Nb
tWivHk1la8HVLwPiKkUsnwfu+eW93vXO2MV9HB0ILkz8zbvMVUPB/eLjaMewiWIfiANvN3hOrWMd
TYFHbav/DYMc4CMwTlrwwRn6rVzrOqdzQOQskm46fiJUvvhdlBKKbikhshnlndqY32NN/dVX39sg
PxZx+zWqqpOaFXcNhcc0/AMf96cn7iND/6uY/n1gY8xIlXwLSRz5PZc/BiZQYyCwGqK3y84M68dM
ac5saOST9+YclnuzdLkXcWq1te/f0Ky8nfVYRZmXbgNCjWcKxy1i6Epg4zchEg4AY4EhvnphvknI
OjosAzKWIfOn/W2qtrup9o5BpX+vE4Rc2iTgbGc1pNFW34XTg9nPP0wPu+FCy494sN0Otf+xMW8b
w322KadrFTK1YlBXM/0A5pnosJ23CPgr2xs+BiW9Ti0LaXHxHvteHdU+cPnNpfHQeRM10fxt0vy7
QYeQHhm/ELO80zLjj2eGn9MqvTE+h5F239Y5zfjpd9vU6b6YUNerfev8/v26Aqwx/YkCBbAh7Qfg
lMtvHHVtmyWIIxx6X3soIv3DU6Xqj0kwfmNI5bvhMfqEGlSEjZM+mmfsAn5m5u2gVv/0zr+f7APf
E0kiT+YFDNhtl78FE/Q0UppxRG3L+xY14RMqaM+WKdJPH53aeFBj7Ch0485S/SehWm28CvnPX6Ya
LC/jRtT9DIEs5850K/XUvIzHg4ESK6JESCLF+14PH0qah0n0x0E5J8L4RdXi0yRe217yULvt350V
bk3tS+149VNAER2LuoMCZBEQAVeZIGmD8VU1wWfaqXfb28YOn+I5/6SaQABe+OiGIG/5pDxvvAf5
j18t7tEjEo4rCcSirgygUql0KMZXeShnAHiAcdroKIQn3YlMLKxM7syvkYXhpbHxEVaOCqxvvNUR
Q+CeWm4BtYpiW8mcnnlgqrogfZgLzDjy/pjEOGuKhxecw43nvWqIsO0gCIlKEpiuucQRQblLtYgU
NKoADUQXJcmnczQijxWg9ewxx+qcBM1gV95kysYDr8AIrA5BSZJcxNiXtW1nYhPQWerAdI7BDeSX
NVMODgY6XXZjdkgDpp19MCNcrTS1+kvNRCwip/8/bUSC67JLcAwNGFUs4lDEuTx8fROPipXZw8H1
i09QXT4PYo7o58fAre900DdonhD+rXrjlrnmSvH6aVzQThCKCyXu5cIgOEatKu7wSnQSXVo9KY5l
9iEB1Q0MA//4+E8TRl/0jqzU9p7aeWYMlOZN2P6Tl/peCbB/bfSIo9CflSJ+rtL+b8sYH0VU6/2t
srY7PVGKA/ARuaBFINeUqptdxRsOWk1NRHQYoviuR1Aitdmk0d6KtyRMr6FXXs6bFRd5CqWjUUO7
QEbLhOAL8oYpwj6wf7mQwiUd/9fPx90JkQM4TYTvF6vZra2M6LjDpcHsqNBNvNi9px7z+r47o+r8
YBKL319xbfu/MsvpaFOsQOm5/PptnM2D1s7jIWj+NhBD6hONqz1ivLO/y160gLQr1T9i+XDfm8UT
fbM/7/8AeaRFsIPGTWsY1RaUt1X5AG/yCVdhnlvPNe6cIrojN7sPLMg7TnmTItX7/lIru4ciEeYU
E19wiped/qzKmzmddIJ6gbI1/LkCt2Aclw5JXX2qB479Fmt4pcZngBZ/U3I3UEJy3cunU/VxDvuR
t+sxsZTSEnKq2zxx830foOlYGHdaYN0UmPkmSUuKoTyPSLPhAd3t2OG7EbR3LvHajfBnOSTdzs9M
61gXQbsL3H/+/ctBsIdERCDVqwZfmE9dibLLcHC6ERNg80brjQ8V0EPQJHcOWHvmaVvJ5Mrh4r5n
pgEpV0e/ahAHYn6h2ESe0pzPlMwPVYtS6pjsEj89haa5datLeFjuNTRGRL2AzBVm4eXXCNV2bNW8
J8EwnvPYOeV6ezvo7clAGaqY+sfo1hq+2dm+yNV9OiMcrai7KaLwZgJ9I+quQKoY/zBYDXIuop9L
U4W2dNUcK43xME3xXaYUj6nx3ATp59G91Rsfdqp+rEzn7Cnt3wmzZu9/7LVDhzQg+v+vYOcS9Or7
2goKhwyj0OI7keWYFQzI61uz2RqUeNWyXL5zPGQgCqLFRfK9aBKWYx8VTUtO6ST5J68a72vbRJK6
/iZgh4JroO7FT7EW3RhjeKsX/Qcsfj9a3LBmcirS4qvT+I8NA2ht/LtU0w1O39oGfPPjlmYnUDtx
v/OH8dAMWGG73cmPIli1Coz57ODk8cYGXNt/Yi4GvsxQ39VcJ04m4FQVWjOZgnsGfFHfMfcMnW+A
T2tfF7gDzgUisowMLUJ6XKdl1YxIBoK6TY5JLwb7OvrSLe3Zf7+P3q60+LjIN4RZ3JItyqyoTIF5
dnfUrWivWxuvbi12v1lp2QBOAmqCoWSlvmAeHUWxQUOU1+ghc4CsMZM/odz6/sOttEEhkgtQJeU3
c3eL4G1mJZ3JBO024a8Iglfg1GVp3SnWvXPFDIH7Z5xe9SXzCRINd3O1JfOyumPAR0SKF3hzqYuE
YZumeTFyTBKBAyjpI36bCk2A9x917RwwLPC/yyx2TNcVeZsZiMQJ7tyF/3TJM3woMNRTtNlMWslz
RVuE0VLUSSFUL/LcOgvCvnXQy5Eeh5DxHZpGaYWPp/GhRRVeFKa8/0IPFaYISSPaNRrztFezU16H
xsDYo1oTZf29adMWFIL/1N0bUf6iRO3BC/K90pt3eu9+ff/trmF+UMeJfxAl+N8yC2AE3q/9yOaR
RVSCWQKalDLi2qd1ueu+oZP0FJd/6iT93HjD98wxO8Z0MFca/1GU6R5E6jk0kx+h7m7UPiufgjQT
dEmocB5p2OV9iM61U+UjBXdKgy33ps+u8pAiu1DF1tdk+O7EPvbUW+7f11tayNOk1PiCYbmyHNxJ
/A4UJkaESvf6k+k868T6Kf/3fUP6akyrURcysYaOyeWjWbE6+oppdtAdn7rhyWuRHVS/J+ZGB+/6
4LAMTFj2k9SvS5h/UgzYvrrWHWAk7Bql3pXFL1qx5fihwnB1YxtdgxICAxJzbClTIbVdPlPhauXg
zhUq2VP8qKbYkATdw+j5iBr+7hyAs8LbtdGzDnHj/ZWvLxQWBrlHHACoFsWyy4Vzw6lGv0cQqCv9
na1As8Iy0ExP6Sa8uJIWIf8mh1SkrYSBc7mUmUIaVNCXOuhsPpXm41iqkLb/pAN4PSZpiNIAFUeo
OzkHn5nX9x/0+paR1aUSkXh71W3Wm7TBeU5WL+OdnT7n2rfQ+w4Bpk0fY2Or53l1/EgFKLq5qIFR
GWZdgEwNKv9IFtBwjsLmlsL2e+5Mf9C+OXRNr+xax42Ow1xsMUCvO62LZRf1vgbIqSbSzM8S2riB
Wd5levI4uHWyQwbi0HvNAwKK94OLKLcynt5/w9ex8HV19pMkn6IvdPmBY0uPdaum8Va2t1Vb3mZT
8XcejSfFz39htHFj4ToVf0j08KfGaC1O2/d1UT/MNl4Ou7R86Yrs6f1fdPXN5QfRHgJqA/FEo2Xx
g9Km1qaINmw41nfadO914LwpYy14xfdqgdeatXGcVr/7mxXl729K3mJoLLsqaXHr1SM0n6+Kkz4r
9a/BZ8en8Yeg/lJXzvf3n3L9q/9n0SVbppu0NCtmHrOxDxF1TZRN5ykJDgUOHopT7vsoOrVx+MH1
go3HXf/kbHSU0zhXVByXz9snieX4fUh/Nh3PdpEdh6Z9qLL5aEUuA1v2XZLlp1Sv901ZoC7h7hxn
Ohjls9cVv5Ehe8RG9ItRbDFpX8kVF5UJHx6sWVIR+pr60nnLtcbEV3yC5WgpD0HUh7uEUV7f/hSU
Xrkv8yY/zxH9sAKaMrz0qPJuK/+hDkLEPoPDXAffo8BGp8ovWvxki2/N3NmM5aW3tG1+z7Gyn/Tm
Y9RtERbkgFz/bMnrEWsROv3l23Qr7GGUPCgOnt8eRvdb2e2Q1g3Q53Syfm8Pf5dj++hoNN/vE1QK
YmgCaej9vbGdrjDb15f3n1+xSB3CpC3IKaDg2syZ8L12P5rPPlqPTTLtckhCTjQfkVZ+VIN4K4Jc
3UayNNbBJFT0TCDmXb6AxBndtCrgdFeYZNTnNLD+dOoU7Jyg+Bh06e1geKdBdY9q0OAiPH73Ve8U
YhHTfNMI4W2+ET9WT5YwR1AQEm7mVa9Ay5uoiaAk1SlqNSyWJkzl6Vl4rgKil1d+TWvv09C54c6w
wo1a7yoB4WWQSeHWQpFCRF1Er8mMPDvs8EYMkC+tXVXZmWVzN1vtyUuaR8Mtwo0sZC1c8tlRNQa3
IF4uDrOuDo5Ru0Z+6EfjIxOXp8LuvviW9YHh7xtlmp5wWbp9f7OtP+N/lly0yJhWM5yJWQWIMpy9
ODx12H7hoHEEkjoBX2+80mtIVN4pPQFRhdcYDFpcUSgejmXjaTmmutYt7MzdDBNL7bX7EIfLXY4S
UNIUO8Z8/tRo1SRTGu/CcKg3XvSrPvPioEszToaY2elXcpMtnhmZzgjKwYK8kBrd2VHiD33R4Edn
RzepwaB9l2GUmD53bXQTl+HPyei+I2eCEABTFqGi/apUJnsiEje/NqtDUqUNYt/zs5NWJ8doXQji
0Y/Y+jHq1skpu1M/DT9yTCN2Y+YOwE/TQ+mY2dlpwq9pGhv7psmDQzXWD3FsntNs2BtleoMq0ifo
aePu/Y9+3ZYwyN+FWcqjQxFYFic+Y93DMKbi0Ru+fIhm59mNs7PdeHBZVbfDoqXSd+70M+7bey0Y
bpJOP/Z6cNuE6bzjvTb7+KlsM9A8siofwdubbAhu1HE4v/9Dr+oZ8mLQHOIRZI7rSqOHmlZFFawm
Q382EcoMu3anFM3x/VWuo4wsgwoUCL3MFr7+/U3S0KCOjI54mRwmp7lL2pYZseYwTnjgpf1TLrrF
eif0wQ+Npn3ZWPsq4srYFlbT0hIm0iyxyjps1Sqb4uQQGiidxP+Hs+9qkhRJs/0rY/3OLODIazvz
QGgdkbrqBUuJdIG7I3/9PZB9tzszyyrvjlk3BkRURJDg7p84ot/ldrHtSv8hY9bJdekhQKIFF8sd
ZNdnhlfOLVIcqq45wV10nfoxhEHSb21lvqyD+FEmmvlwVsEv+qKTGWeDsI3Cyuc96VfKVOjKFFdD
Sk4lk1VETPXAngyrgttW8Zb01ZNHksceVMUh+44c82VKHH8JKgtYjdHBgK7GxwUpK2vtBDCmmvtt
CL+MeqOJfQKuMDLralYNxVbF8f827xy/MgCUyke5HpDcT8uvHcdp0zAYbcZdMocvaszlkjZ6WQT5
2gu/e8R/dYHQ2sAS4wAWABuSjxeY2xDdzRoTpnTWT+qNvDgd2cNdqE/NY6tf/5OnDaBIdAbAdkB0
9vHb7IYmElrYBYRHy22mjj1EKswGsJI6WOSxu7YH2GXE1b53wiiEoUEZguDcd+fShK+g34tZ2H3n
XfE1LR1HAOpH+FsjWcN6+/E3+YqWKRhHkBIyYUviyb1hd6uA6Js09c5D2q782AQZ3wIAe9ihlfCd
Qt/XSQb+HWhdIStGHwnr78fvZ8JykSrCurUDK5IPYmHEZ7c1v5lkvo5zULvAeIBVFES7AYz9+C1d
H7rChlLl3BR3tbgSAbLQ4QBm0/KbW/ylkgEAHCSzMQuDDgtJtU9RiykNJ0V7OQNnHfLRqO5T4062
cRSAUyKjWC/8s47Tb77161OMLx1Rbi7W9JGS+PHquNXkLjf9DOK+PVjxaoQzRKZB12jx7KjjR3Ac
/f11jn+vDyv4eJkomaBiApXuLwyJnpHM5Ak8OoFc2Yxil4YtLnY8LKmXHWgTf7Nk/mKNQDkYccc7
mPMLY0ahKc3dMs7nQMUgJQFk2IO7V2ueq9Zf9BhCOqwWoQNrWG67d7+/1q9REy4WoJgRzYwpCSv2
xz/vABhBXUgPplYqRoMDWhCxeTILKHlWwz4N7JPtKQBLh11mF9FQQVXZrotv6thfMuvxN6C8CPs6
PFtfqkdm1rCEmfgNaV9FEjNvH9TXQekd/SxYgLb1VITdpZDfBIy/+tYAyGMIA6Jz+qW0XEq8YEpM
xigSzgUUeqvOvger91qnwVyk5pnS4a6J337/B//lt47Um1GG76vaAq9tkmLOGB1N39xYLjLW3Vl2
d8lpAOGW7gq6NsfU/2aG+NUYQrkYUwMCkVHf6ONNTj1SuUGMP3Atg6VVhvOuGe4CJKLUwI116ls/
f/r9ZX7twiDyGOFI4Eh49igF8OkrwwJhd0XyOdgh26IODwDo5WNA0UGcdUN0c9ObatWGa50Ub42J
xdBK2wuT/8EaAGCshYuHECRsKj5XroBJoKnObawBoyek2V3k4L14vDgYpL2kjQlNGueIh/22s/LH
LvyObfmLNQjfP1oboFAP+YXPVVg7UFigW4QZQyFmrjtA/37N4mDZRFUcr4SAdABwYh5onuC4fDe1
fI22ILZIRuEHSHNCI/1TTkShwyaFhSi3QPjZFt1FFPsQbP7MKw9WQk5WFiypnc517S8wLg9mDLFq
6S+NNJv/Bw8EcIKAn0JFYazwf3wgXHi9+invEfiZ/RrNYybSNcpORxuoMQm/xqI2Z+N4T1m1T3h4
N4AWK5At/v5nfIV24LmEvR1iAfQXQM789BdRKWDASToCNwe5IGV/Bt95LtDcHkVXiqxfKzpcF7H3
g8A7JFJNtZTeTgQzUiVzh4MvYT67pfnTsRkg1y6ZFfiIehi+mZt++TOBq0PPC5nkGC5//GvZRlrK
DryQucrarSHiNyC9Zo6iDw315MJt+5810Nd2521lQJc67uCK5S0owMWJrtfj/6SAYlhZ2R50q529
ECCdcVC9vrNjI+NA/rRa2ohnIVw2sgOwTn/8pX2VUbQL4XDsVeGpytxLRtuzsr1jk3THVNlR0dpJ
VKbp3GWWCW0IF0pqvs4jHsrnQJmRI/kO+QukJYQ6NYY4tpm4yik7sFCBOpos+g7P5SnU8ZVh8Ven
jn0YBNOd5UEgLPDqiKbOjYfoYGHUxZHZ6Ob6HAyOLPyOxf2LaRRzJ6CuI834q56RhQowJIWBfi8F
pDxbOqsSWJiDRinlMu6gNm9919n4RSgCyBO6fWhAQjvyM0cmAUidsQC1g5q/9ry4eJhDK5lfIaE9
t4P/TcXmK7x/HByjcyAaVSjWfZ60S6ctCnAywfVIyKUp1aMfdjBmrNecwCEZA2qW185Kg5aegDXN
e3bTabtCjdUq4c4NuijGkAQ94/dj9hdLJur7+DUh+o4AR3xavTIe8zzwwUApLAPPz8+Ciq1B5WK0
XeaNhDebWMp89fsvJeMI+/xco2I5Cp9AyBkKiR+f65ZplaJwmM2b/mj67TkAMyrMYzmLe8vckfIn
Kpi38OZRB13FJOpkeNv7QDZI10wXdRh2UWIAEFSIuR/edEOdLtLaiOfQR8N7TPBBuV8MUUZaPZp6
bVkwIhYApi9iQrfhkOdRqIcXn/bLntlrXt3//vp+9SxDFTsccWNocZufpuMqK6QFkBueLFxbiqVh
7hbDvUPpXVHzndEqLJatt/z9l/4q1AUg469v/ZSSQoerIopDDBv9X7Akz0AQbw3YOHZi1o4GNKDo
++KbufRXa+Dfv/PTVJobQw62F1gykFI8ZIWBUkLyTQD7qzkQoxS5NsJYRDyfFhUAg1UVJKPGN9rw
iW395JqOcnJXsZbvC9h/PXf/J3nl5/cnUP37v3H8zEUvoXytPx3++5A9S674m/7v8Z/9z9s+/qN/
r1758ZG+qt++6YZT/Pf5LR8+Ft/+56+bP+rHDwcLpjPdX+pX2V+9qrrU00/AdYzv/P998R+v06fc
9OL1X38885rp8dOSjLM//nxp8/KvPwCt/tuzNn7+ny+O1/ivPzbshbNXlT1++Tevj0rjnzvWP9EE
H9UJRz1u9Kn/+Ef7Or4Suv+ErhDydCy1wHdNWS3jUqf/+sP95ygejgkHRUskaCCh/PEPxevxJcMy
/wmQAmZlfBbs5MCJ+uP/XfyHm/jXTf0Hq+mZZ5g38HMmhtLfppsAsqOYekftSxQMUDoeJ8G/FQpZ
oy0BUkm35EkVr8xelyszyIMDhzbbn3sUbNpYIWJHHY+dHdIZW90OV9MRlQNU9OXAoJwcB/O8Cn3s
Ff05dbExws7b5cQ8hq7BIIZgPcJi0YWFGQr/RZ02Mye25AMgBE85PvXFLOxZqAKWRgb8i7pEVS91
WL+BwO7eW3HxpJh5Adi/uRBUA5ZGLbtdY2bDLvabcKko6S52Ak6pmQvvwU3SUW2jWMCaHumOHZvd
rvQsOkfMZ+16Qq1rXTRXxYCQpnDgWJAYlrUbWs+8hmPMldsPQBDAtypeClHeMwIJlUzDXd41G3kJ
Ml9epnOC228hMqsdSEvH1DHT657w9DqxSiNCw56mc1bAFs/ICVmxwkkP057hyOx9769z73uJS6JK
6G7WuXW/LJqw/8ny5xwsiAd36Ph6Oq3sZD+wPPS2CTRSMyiJHwxumKtk3API5M+96RzErq0ozOpw
X7rnMG+Ka0VqeiNjq4mSpkp206GiMI7JtMMXVgh8jU6aO5ZBH7i1ePJz2jNaz/jxt72iu/P1j8xu
1QnCuepE4hKm5JXRzkwf0fN0rgz4d4Q7/+OUByUjZHWojYycSA/6Ap/FfGTo9xR1dW9jEEBvzZxD
PNnUQM8YlenPTAZFBxm66d7VzDnC6BHPSYcKfx8i2yoRZhxt65AS0Z6Tsrx3S4PcEyvv1srjOdwA
SgVteNTsfDUaSOUmBEuGxIrKXsVPA9Jz102cN25ehaJ1dxW4wMFA2sNQMHaeNqbZyqVT6buElGXk
d2H7TMU5RVz/0hIbUkB9BinKEg5MQDWEp0avA5mLkwDN4zSdSaDWjM4Dr6NG+OcqGY5t2fYPiQma
eyZYcvIBhwIEPIfXUeOQyI5bSEuONyAfNwYkfPdwYdvlfVg+8JYDZgQozvueCNylBfD+2SpMshwS
rbakyMpT6YJOG4enOM+SEyk654QsY6MdDXOj4ZaGWl90SKtLkPC73uusrccrK+IyaYZI+SGNtGeV
K4xG/+CZJaYOqfpFEVvFcKeoFKeG0Ri+E/meuUpeiqAfIuI42b5PvH3Mm/Ra1rZz8ikCdCPemR7Q
ULAUuA11ER6Hpr+bjmhabmIfBh8FU/XdwNUurf30qTM8PstFOBwzGPYunQHyLkVT7D27LPZGaqHj
MR27urqBwDBQUIZjVUeD9xR47qA69eFNX4EhZfZZAbEaWf1IQ/VUO1Z68UwjOyfaAHxoAMUzyWAP
WMIPd+lWutmP7YSdYjRZNaWTXHE3h7p56qOjU1ZyncX1ouga3HbDejO6OL7xzfYmrlk8iwGfXHup
qe7jgi2HVqtHR4HOBDvmYedbnbhyne7VMWL5CLFDG7rUpXUiQ/KcDfRg6hCmHglr96VVdZvYRo8K
HPY9zUuo55fCwXZ6T61WaAaoH1UWb1mf8VtfOu02K/AQx04TAI/VUPld2j+hXz6uJsi5oEMzqvCg
APBFLU9mEkAk8BDCzMFzbMll58XJj6EIyEKSzotqkZBdosVtYap+RzuqLiaXkJqmHfSDakPt2spW
O6gZq50YAPLAPOfPphcC5oDN7Ob93KyDBlQ/RZ9okckHcUMdB2OkE9XKbGi8ytzCQBZH6jnmL+tH
K711VYKxUcVJfMn6VkUqVNlVXNtiMVJmkqKxN0Nck23q0j/3pnPdeC4fzyUdnIiR2mqkm1V25EHl
ziUel/ue6vvWLeKfhl/tN3UXF8+CuQUqXkl76GraH+ISRaB68Ojz1aeXzUZDAozTOpJCuGN1Rm3y
MEuOmEcrqLAO7U1pQcTeYpV8qjhZpTo7G07Z/6h9d9UNofPo5Q7q4B4Jr6gJ+WVVdu665vXCIoa6
MooMdpo0VcvpcNoIK1ypvN++3/8CXZy9O2j7NgNtpBsg05s08UbQvNn2aRbOHf9J+61THAos6guu
HHET5z9BwUt3RpbaZ5I/23nWvmaO9Vqzgt53HUQ5ZJDSs4Dz3ioBdSBqbWWulWFipI7L7WDpFLIg
jbgwbZcLV5GXsnb8E3B2b80420lVJks8XlGWtcGmhZ3tprfBv2UtaTaGo7BnZ5j7XPSkAzgcXHuh
8WAmRfZkQn07SocsPKOI0ay9ccAPXXhIwgHgmnFDSmT7QcCN7Xh+OprOw5SHDZjQ/UYgUkkKrIyW
gonSGMZgjdEnA0DGuITnlt+0Lswy8DvNFHNDBtjqwnDLYR2X1UXHFbm3HUE3JGDmfDoMEmh+NRVb
yTopoqYSbbow66xZ1zVk5qefloej7K5R25Bx8emxd9NuU265C/lqu5f0mYlkLvrCvJEh5E0ygEMW
bRt7gOMNcj9tShFKKFu138FInU+lACTAqJSCVD5KzkCn0PkUIOoh4JbVANnXUstY0zgotjDduma9
andO6r0FIJmDGeG9xCx7skDPum0Tgy5F2/ZbdE2mcAio9HUHau5pipBKVb0NQ0vjqPDgvOF46XUs
YnoJkLt6pE6vieHM7Tr3jmiIYInN02I5LR2INuwzd9C8szNpn1FRUGdt7uKAWvtQUD5WBrwItegB
/X4WmvsSdpNxN5a7dW3zY2Km7Oy/CKgBnt73y5B8k2pO9NMPU6A39j2h0DJKoeEnfEpw/VqFVSKk
vTI9LPiOLe4LEaunoq7fd8YzZltDk6mquuP/vC4zdd9Jr4tyKLTlka6LkaxAu8PQcoCkRNz585wo
QHbL9lW3FX1urPIW/H1126cd2mGW14Bv18Fgp0FE68FlxnGV8011YsooP1wd8N+jjjiSFhhao0bx
MV2QvEulDRrQijIUveqKpNehhLxCaZZdJOwBiiW5mf1Ed8eBDygGOwBNz3VzI9peXlq4J18qKlC9
JA1ZEl0ggHScgwNZ+G0MNdOZ4ebJXMW2i4UQUNZcyeyCQrbexL2Anolw5h0wrvdFyNXcZL3YpKwW
94iXf7ZSmCegHpA3iNpZZpmZX4VV2kUFS/RmOpw2va6ihtPm7NMSHDqEmAsRD8lh2vQY9ocVD9pd
oIvsWOrSvR6syoacVOwuDbcur1pDAeLiVzYYAX55K7W6izuIwxi2T1GGHMTSG6Dg4iIqv7dLSALU
DldHz6Z8LEzyY0XMs2Tc2kxH0/mcxHzGdFmvGOAqZy9IFkDNuNeI353rljOIxHO6RiwH/JIiFApa
FvxTKu/R7HJ2tMKE3ApCHsMBD3uauA/mE4zpncdQtmDXDEa3TSu/Q8j6nUjw16kB6hljRXJEM6Bw
8hlkon2hCicm7greCVAGVnV9SFQP4ZxuyJ6TBRlnLsFYPne6Yjgo5dSH2FTVrEdeiDqTrcHhmBYf
MONfnD7t157wyjhqHR+TAwuaPat62E0kRFxNe2AdVldGi4l12mOmfnxP73xZu1FmM3dGhwakaJK/
pjbt5iamnwuq7Vtkuc68dFu6kazIH6gndoQ18VXp+MaZ2+QW+hjZg+qTcJVheC9q084espYCRQyQ
xDfNgEmO+uMoQuaOdcEZS+xIVpDf/z3pzilAY74ls5Vl18YKlAZyCy1jBGVma0XU8vqdMy1THOAx
M8/9+XRoDEB3GVgaFlwTcRbqJhzz0IrW3eZ96Dmd6y9ljWUOLNIVrTrMrIa/q4MqXvbIIW6Fh3LU
uHTpgrzl0oBPnojbU8gJ6PRZr+5GzFDUJl3/YtoJ/HJGJS8vSbY2nGwxGUkWtO+bvPUe2ODUS5rD
BbWqfVirBF5/DOu2P/pNLGzgrsyDQZnc9rwvDqZXRmHXuQh0bdiRsaHXESj2eR/VJKxngOE0Ozo8
Z6wN36yiPfc2oY/cTlog0tzsjguI0rNCtBcQZuiS5Ko5EJmEax/wyfXfSjh/Vkn+XhUJxlns4/2B
LpQPI2Ub9mnoDo9r4t+KItros9yyCgzjKUpmKUGggef71hLmDrXE/ixct74NubjGSKUnWWfhWA/A
ok/TmV2a9UK7bXtIvaI7THsybDXKr12+7eqH3nTkTaPw1AXJg5EY1YrmkOpMRo1tHwaCS1OXDyYa
URs6uPyIGafcE7s9NHE8V+/Te08Wm9Tv7BVxNblFbukhclHXXVyJH2ae7mrMqcgGXW+TN3W3chSv
rhLD8MHQcYZn5cBBNC/LmSdYA5kTrt8/txm8k3DC4qZ19BANLLZ3be+GFw7vCO2q7MYr3Oym8qvn
GsvADLmkq5ZuH5MlYrF6ZQhoAEwhj3AKLzLz1t43HKjtoSiqjR8qBi4c8A2etOQlg7fLIvYkpj7L
11u/QkQ31SIMiBZf5Q3iuMKnN2liqW+W6EnA5ePtBWd5BEmODp5o0n5axKzGMtu8S4pVhvrpnrK+
20NDoHvfYzTHE+s6879OCZtB5SFP6KxIEnngqVCz6T4MTvJWoqNx8uKXdAwu3Jok69bO+mg6DKGL
upFO8+g53D/ELPEOKMKHvX/Q42Y6OwRMruwE1IFW++qEOCr0ipMzllOmlN71LkYm3A0klfW2ByPb
nE27VHB0P1BAm6Pzvi+HjjxySGK15RC+xAUC074socTnZ2QJ/G2zrUJmHMPSMGY1WNQ/s8RZaNTF
X4a0f/Ghux2xOh/mJfohuw4P6kqx8opSw9sV4wZG5lJGnnDamUgBV/TRf1yPjW8ohWJlb8aVPZBh
937O1OdUmOqRjYJDvA3ShyyGsZTOBL9Oh0osLBYmp4xrB5NUJncp853t0PPwm3DFHyfSj3cawqho
DoJQjC4O2rofBzIWYcOOUQ9YcWFhFa+kOsGFnW/y2n/MhwR/4nEznc/Vwuju0M6+MrRD7usuSTZg
xTrzegzpOR4jiIvIaLrvWYMenEeM+zBB3paYXbG0/KT/OZ4fRHDMwgIs+FRaxwrlo6Nf2OaRVuBb
wSFQLqcXpnPTqy7r7EPZX8lmMDe+KW5UkgTQVWOYUd1SHH27G5MAvnVbO77ilf3CrCB9Il4ArQUo
z1zq3LppWc8WNEZtpuz/rEVNBal2YOtY+PZN0TfhioUDzEDHGcS1dq1TF/NWdsHKHJNFiNsYs4AZ
8XI6zB2335j92G1m9aZ2s+xJ1HBUqAzEHJWyxVEWSs9UDdLA72ffz51d2B47EwkPsvMuityfV0c7
saCpZbJyRYZjiUz959DAsRSIgvaYT1Wl0uxwHA78bPBqiJzOEQfHKNNdpWH9SXlXXauwM6PBU2RB
KqhFSN9DGY+aUOMxSFQ4YXKweQh3WpXZfBUzTJeoEybqCLQROzODVUthim6mLC/b6wDqns4AP8Vi
sMm99nU2lwhgtl0uyH2v810W/vj93wCo1I99QBQ6gd4FgAJGyLhYNLg/PboKLshNx7J4A/NlUSwK
DrAbUKz5RTdUb3mWpUtH+TlkXkqySigtzsTzX6ZKiKmycmkOiQ2VBBRGaGkeMaEXx5ADAxj2Nj1P
2U/r52KRDLUEDaF7oo5ot9NgFpbfrqhK2QwFxACZWNzMkbCkew9l/vdI1sounddA9CVABjcQY9ZZ
nXvt1CG9lmqhIHEMcdeq2TRmqa90k8qLp66mAyjaEBRSMnurCDrZiqR6CzwsMuqY2/MCEM8164A/
yBK73pua5vPQlOC+pih+J27epDOUA7yo14Kva4Un2IhRLWc+TzdWWfBZS1L3Wpi0uoYIQwnK7Ly2
apThcw4JGpJ39KbAYrnIw9hZqDakNzZibkD1Exr5QWovuUWdGcSKUyvKlPMIPP+DPeT2ug26/sHi
/kpo1l81KNNbZBg2ttWKtayhLI/hBiQk6r4PaTvcVSTxrmIjfbCqQO6nDbxX1Pse5iS1cNoAt5W3
OebhLm9ngeHDD7ZyPH+OQZhHVGP8+ZIfBygSRmEC/aZECrYQTvwWMwtPaQW2US0o3fSlQc9eJuTC
szLoQwaEHxq/rTbQgT4MhuaH2OihoGhV8Hi1q0zM2BQlS6i27G37obbzElUFbUSwBEAJBbXnAoyg
ioYnJ63jbS2Ky3T018YjDWpzYMjwUzDwXV5bYVQScFvm2nFuXGPA0G2Dg+XF2dXgDuQK1i/bqdyu
bKQLrj61Gqh0G1nkeip8TyVwVuX0FBAsc05+eg9pmxymG2VPrkKofCCUH6xrJ9crOyyd+xAl4yWq
hP7cDpqEvBf5C5jIzZXAoDcyH48hBO+XhoUyTpRYjkLhZawdIgEzTwaejihz/eZal8CEqVYOGwta
KUblLCXJ0mtmYElnsTdnzNnnlcPOVCAkcbvn2jVi2FeOD1YQoOJoKqGBKKp+amrbt8wZ3o8gj0Vu
p9dK59Yie2aEN42BZoCX2ztbs+AhwcoFajvEDJVPrWNmxUsX2KwHFspg7ceJHxmyPk4ZQg8lqGXe
NWQxHcYwdX4/7DLygCjcvTIC42D73L/FbVHrsjLLlaVZ+tB60BsQx6kNAdbVq182xW3e1s0SHUsD
QkwAWIRNS46sBsjWCUryE0ZiGCPaXIhSJaveytXFc5YGM2Ae0PftuqZGd542mki5KoY0nQ0SgXHd
iXBmDYiD53lqI+Qf6zDTZqrI0IAqzCMRJHV8ncb3CQCLu9T30Qp0e3bwtFFG0+RU8W3ZgRNQWoqd
yyaI5wg2YOtelNWCigx+EQ33Tj7rb/s6Pyesl08WiuiMd/GrYuoG0JDgPi6bc8+N9iB8Sbe68eB4
4KdQLFIWkqgxcDG9Xp3fa6HgsaAjAbEoV//gqiXVE0BEfpl0KwRX1YFr1q3ycS8cz/EAwZYTo2Jq
xk47FgOqw19vNpq8WIXW397/1xtcjz95iKwg1FbDFMCHC50IqxN0/XwQ+oM7PjYh5Og8ObDUXzf1
0MA21Q+3sJBaTdVAJzfsCE5PxjkhbrNFWxJhd1oZe7utIAPUAtQO4c7+GLdlfCgT3c+m9bvMGNDw
treCeLJcc60eksKNX3s/m9VSl89Y44OIQuRkUUCtcTVNPlknXnqugHoGYy4e9KttPtXxULzEKTMx
4lN13RcqnYHxfXEqlf+g6r4c6z5EamspE16u6z7dug34QholqnRmmumKQjP1OP39dW7oqInLbi0c
+9mXDdn8tUBVuQUxDeTg0DozT9AZyzeyUmqdm5V1DoEQmOka+UtLnHROioofoWVyQYTcbxSnWO8r
9FD3qHpDCKlyD1iPItnV6tRVwyIpvH3XSYLZtcwxjBz3zE0ujraXL6fu7tTndf3KOBQaUcBKhjNf
OPfTB4CbDQGTnip7Q23vvrThATnd0KBvgxlilIiVRrMLdY3AwTbQSQYfwls5GURC0wQU0qzO+oe4
DNIZauv2voAe1F2ZwoCtJvk1GzsSQLbNMwv97mmP0cG89KKYGWVtb2UxCOCVRdLvzEb0u/djSlm+
8F1Y306f/tZxt32IYW05e09i07AGhoihHD8FgE0T7gvtWMjmHQwDVbZbZEsvSdmymYcM9xrPjnwN
3YZEeV/K4/tyBQc96Jq0GTJTuFTO07LoH4oWYgboHV/6hAKzPVBjLRkIXggLzGuNwuWyC0JAe4we
3W+rVIsQLq9BVWaXxE0PDZKgKzczu6tyILss9dpbYwrH2qxpMEeWkVGF5N7HvdznhIaR7VXOve4J
rIt9uesgN9dGzHbCjWjlkzSddO8kiu1jAC4WdHDCm6QkNIpZKdZ2k6nFAHuTuU/KkZKEQkgFbtgA
OBD6glTcQCrmPrNL/WS0/N7IkcI4ZE0s463A03rdQ/kWnTtkujpktwPY5seq6qFtIAq6AWQBxThg
yueWdrIHtKQBPWDtTTIY/SnM0rfpNGSCjeXQ+R2qn3iXBSxdPZb92wGprjNABLVzUdqtg5Vws+Yh
DeEg3nO73qZKpJd0yN9ctIsCv8BE5Qh2qkUmT6Sj1gy0m/ocZLJbV6KI10HKkt37HSmJDyuawAGM
zDEj4ssClhgWQ9FWwG+OmlCM7cw83mlPi+t8aG4cUXf3nhlvtQ0c/lhflBVFhIOEw5xmdseAcf0C
VFI5a2ky93vPuqW13x3AGidQX4fXouNpD9KAGJQOcGSRcBuYW7bWYkjCN4oI8wy/Sb6GNw88iZyw
PgUlCgM5eHuj9pm/hcYv5iLLyQ+yt/kduCZRB69sowGdYQXOIXrySjdnuMm264y38dqoa//kdV04
c+BqOcu4TREDUXRPuflQWVKvPbOql1JzY51YsOAmZg0ItKDxfLrC6TAPJdaZ8YLhAyjHYq6yUm9Z
jmG/dJAAJ9QxDrUzDCf0nLctJ89m3wcXgbLGgXlJO5tq3rRwzl41mDtBCknnTVNX2/fxY8aYB2K/
7m4zEOgTGoofuoQXuCFB8yCxMM8+ygx70Ul91Zu5EXVBZq2nhGw6p9YNXIivphO84N7azzqQ4gcv
PBiQip5PmBzMR+wcGF4IpBSoqBlDbbSisbnXcSy3uQ4IpMxHDEhRiSsQtd6PjKZevv9Ir0fbdozn
Ad9rltSF820xVsJl1uZbUKeWSEZhYGrp+mQmutz63AuXIDoH+57j8oJS+ygmeuUjZuEIMjrDbMg6
4yRkT6OwisMbW4JvbVUtVKsVHu0BIHxOKV0lSeYdpr20UH/u5RZpZrDP4TPB0x+lMPoj/rV9q0v6
I2mIsUs6sk66Op7lNImvOwA3ZjwYwuvpXNK51aJgJUI+syHtrAFohM+SmiezpOXygg1sxETeP+Tg
vUad6uDRnqPBm9hLQlAmMWSJHr3zfwm7rmY5eS37i6giiPQKnfPpk/2i8nFAJIGQEOHXz0Lte33n
m6mZFwpo2+e4m5b2Xmm3gAxCu36VMbtKHc3fA3+UKfLRxzUC+wS2+qXAzOvOXsk+d9dNRq03YNkp
0o/nlw671r3n9h6/ofUW2JM+UYmcPq1yuXGlg90VwBKSQ73qNompPILqHlCfRMOnx4oHjv6PPwHV
mMAYNMBMuv6WVxjUPeXOlwI1mSKLODybg4LROjUvBL6P+dFx/Y1Ulb3ugsY59BjO8OQ1sP5UTX/S
ppYlTQRnCJ0lavaSnvNgPBrSWE1+dkaiNIN/GF+93GfB1jxl5nnDf6NZZ4PcDUWA0SKilEgcHtvr
lIMLoIAHPxCace0FbA4jGZ8dK+/x77TOS9sjUdGZZ36WWAQPPaTnoBLfKutiJB9aQTojnAgbNj2L
mgEkscoXIE5YNSWyPOMq8dw6PGJunMDv6ecAaCrrTHiYCsQyRQkEdBX+/aUW9ax53Ng+Jg3EXjlj
AD2+0ZU1vNVhON00PuoEAid3nfe1WoOz9m5cSrXOl7NsuWfOzL2sm4drNsJZW8O6qxbgy6Bf8azL
vblnChsmBnxyLuU7ljfYuMWkbzH0VgekbXsb31L2aw/tQukgqa5vq9uAiQUIs1Lu0YD6CkKqokQ3
lHdILpOeD7SBRHdAmvMb6mq+UVNoHzzQfld/VFCCky78wV9U74SY8EvnvcGBVD2rLbXDEAgsJEpZ
8c6qmL4iyhcsXTl/K+E324BNojtK8wLyFTvcgIKBhgSqd31yrmok3Qm6n+FEl0NYcLxWKIekrICX
JCwxX4S39I6+N3rq6vgiQu1h45yx4thOlSIJSK6DoXc+49K+lwB77tlQB2cyYEFvdeZ8WnyRcoR9
d3bjUSa0dDR0yZ71djbHznGam1cB4AJ09i6HnhymChMQ2yoM4OIh9S6qGFIrCPntUGsju8b/PeOk
Wu4sL5URhv6qeB5ORY49kwUoEAQdnJuAJxOPEpC0mo9PtfXsDSE0P8ibuiPz+4h48uIDypRqD9G0
j+nFVv6BOQw1RkhH2Skmgzgo252SDmgoJkjw5iV2HL5hdeMdLSqnEyahOWvbuk1tnp8iy/Geumx4
ncfsGU2Xs1GdaM4SNefZnP09dH3E95UGK5rX+0fpBolB/YZpe9cQZMEvSSg4RtZ9B/UA13p7DUNa
rt2mzk8o3pszK/NwZWM8zq1t2oND0EPY1gid4NCi/G4p27UjEIVQM+sbuKUU0GjxU8dqTHQ58HtB
MCUkRKG3nRHsfLFaNE1QpnxYTV3tMO1sOMOPERxdNkNQFVZJKxp1NwdPWSHgz67cUjyBF8tmm7mK
7NMUVM7jEGFSGpomMawm2d/r2aVXsF0OGPwRoEtVQnwFABoPq+CXYUDFhsrGWlsTCaBAi95I7otP
uXRG9tIZ4XvtPyOfbTd7bIvEZfnmUJ/sC9UDglpATjFk/3HfKapfmET9Ygc1SKgHre62S4ZOe24b
8YuPfruta0q2vRt+/CWFo9xO/CYW74C3VtBile+8rts9fM/euh7tAe4hoTeWESGoCtID5elfEMwN
yGRyjplF3nIdezeLT38OIxjxmvVXEOnkcTsbfAHdgouRLL3q9/4igpC0hDmops0aQpWqwSyXFdj3
6Q6EiD0XPvUeL1qK96ssi+HSmRqAVpmtyVaMPT7ghXNuw8I502Cniqi+YQsqz2M9bPRyFVYWlD4Y
RkYWZs/Qe9Yo2bkM1+aO4frM7cCufzhlg+Qf4kJQh7TL8sTLkG6FM99GuPw3jVXXUBqGJFF+ITDZ
j9inINd4M6Y+Qb/oIpZJ02O7HMyZOXgZa44OuBL6nC0SyYljXlBIqviOQszbloLVf3RqqJjctQ8g
MrVsSb91AVjTgdFfeYxMpCbSWwrD9YYaaDOsuhTdG2yzC3SAcv0aVJG1G2Hi2fmQce113Q/XIejy
lWgm+sRscL5Q017NIUZxg5w5zOVGfPqfe13QquOj5p0n6ydj4m1aoF88rPMOwzvZ2lwq6E5Sl00b
PjLrNLYaKa2yn3et1VMkx3oEPzVzXsq4jr9G7j1O9L9OlpeYjz6k8oNv//ufY3lLP5FztbLt4gIk
KPg5d/7TKNv+nYi+W4PalierwmhP2WOQeBPU/MPpq8vA8KUiY15etbJguCiK5lDbRH9U1a5avnVO
XEaYoLuhqBpXjPTNe1HrdqVkgBnhfdu+D2X92VqxD8zMhpimC9vtQN7cuvTe8yH3MbcB43rMZYGy
Lsl6G6U1BEm6zPQxcJ6Rjdmd0N8sh7jaDjyDJzDDw3lv+tXIhjxLQNQlRuVjDr3bZgeqAuzpS386
zX105JBzIrEuRLkFgvpZh6NAgJ4XQNCz01GdRERGN0N6c63dDQjsGwqvaaXR8R0pxsxd1AxBnOwH
crdyvcVAiQEdOKdvIhu7Y7mIEUfolg7Qv+A5LLX3GWuEhrQOdKYa0r+o5/wU96LZqxLxPNIGyWlE
DspzNizXw2kSDWZBsewlX9q4Lox+e6WKNtGA0T6OTavjPEm9UroPkx7ucigzWZbGiKzZj3Zc34EW
NqjsrkAnYigT/9sZUzACmXvIaMIZIM8VLJZyhy/b0Tx/REtrn7szSpPl6XSyYqcm/g3+uPY7fsSW
LWiPDMg1D8oQe1uw433lpZz52a4oB3zKHWzWKDvj86yc5h0RuwkUPtkL75+bACGFvg8obR4r/0Bt
BQFxBDWMQ1dZO5yLCX1lUlczPfpDRI+Q2lpHxciBBrALsEV5V5JsayvWngqjw2vUtKp5XKznsmv2
TRx1yYTp9IAR/31d+LJJiUWQZj4/K52Lm/mMmGO320drKzFcKqL6kAX+8Gs5kbk/mpMhC+lJINww
QS6Rf+xqjj1rOTOHeY4BB7TZydwvwVSAS5Bns42V1A/WFTLgVnlpq3s95RV4agjRtGXnCYQH/S8q
ywQrkvxRQzKNeVFt+KSnzNoSHxuD12JmycCll0Kwl20HsM2byiO/ZwT5f5Nj+Hto6z8nOffwJHY3
MP8IlGvA6xjwN+C/Bl/RN13M8wmjZBAju2DCsYTfq+PhzzGqYAqdenJRNQXubU6j8ZrF9qalAmVo
RTHrwrPLE7ToWLGZhbDWAvT8mjOoJ1Hb0cTohqp/X9Kp0k9TT9cG9vOnaD7y2V43uYNxS3WPqWGq
n7u9BXsAuH7v1bEy+WyumO2+lsgh3A8kq8anQbscer64hXTXGW/LwKh9C3R/TXKKTpXQY7wczJki
Gk9N4UzDvjIoG0bl/lZh/zRHUX5yixqPg7stvWzFirn+kQciR9Bznt0QRn1ksLPUxxxys3TQEsNk
Qo9vtMGDrDx2YIijzr6drAnJanF0xkCr+QKrBrDRRSnq1uqo6xZ1SdYcxLIvgUDkKwRytClcsNbj
FzQvxM2TLygKtUW/ZWRbQyucNMgKeOuCuLK3hRccZccmGJYKu4GVRF8QnxtuSUmc498DcrYQKSYW
Ej3Wc5SWFF8XtFv0aM7MAWGXxY7G1aVzxjLlJWZpGJOF8VcYV4Wr+lfeovN8vGWwt+gk55aPabLM
Tkpov87VQnDGnm7T3LURjlt13jPnpb+uOxngUS+7F8QvPPeRmr+j6SpAsDjehbqxvFiBy2EtgLJW
aUEu0i+/Aqsv7nMWRqdmDqZUR6CiwN0NK3vZIUlbHCPSRsdpuWLLRqq8LDzULHhy8kysJoax5Vfh
ZjNg7CI4gvv1106BiFWA3LDath+PBweWGYJOH6t9Eety3Qn4GTG7RT6ZexJ6nHVjw85oyAjIzFfK
6shejaU+9q7SR7kczJm5N4Yu7uURsOes3olQXfuOkoPhLMaFqZhjNiSW5cqdIS7wDqJaJK5I+xlv
JqqafmV+shO16owNB/5TlOxQWbcgg+n0qOD/1u2mlkcwQQlVuzy6NNh7YJXPj03G9YutDaUTY/yH
3VLk/UUhVjTn/bGMKUSGfXlOCQmQF//oh0AlHgYNvQB9mNaqnKvdIi6KZ4oOpg9g0rH5emIQEdEg
qHZOPMfbDAk5L0jK/DDfFFC+34mcKDD7yj71YqmmLNtL8wky2bSzi10HYOzK8oFsC4fwdUzpcwy+
55X2bb9FSqyzyyugwIiThvkL0Rvf0DxsJhgWzL+v6ixKpC9GOCmB1sW08NZW6+Wfy5+wp/knh0Dk
jrcpRmb81B9clstXbxoPHiu9ddBKFxMTGXU23JEYV5QNz22TObua2PwjwK4as3oZHhjxDb78+x6y
uM2ELvvuhTlsNYU/XP+A2qCpEzQgO/NbYVCaAwBVTacOghYgPgDHhwm6jiZu97lfrYqi26mOwRWR
QVcowE4cAgGYvACXrGlajsL6msXwS8uKvSHls1vLDp4thK16QNFVvje9eTG6FP23PaVQ2CBkqMix
DpESWj1i22IrBBVIl8rkk9vL7ihq0W5gH+Np5Y7eu225Yg2yDo0rJBnvFjK6AbcZlbQRR0f47qZR
5r9ZFh3XI4q7F2yt36UVq6eqtz/8paqXfvVlMS13DjK4UojixLGt4+/NUgwVudr2Uza+D5FM9CLQ
hWRk3M9t6CVzXAU7DyXuo0KXS5nu62njIyFqXw0Z2xKoLLZ6olXSDa33KoRC5Lw/PJkfK1TEL9mw
fDEcu9wKMmCsUA/HPXGvfRhnCJGrPNQc4fgBcRIC6LLqUlVznra+KlEuAbaDk6o8m8tJ1Pmxh/on
xQ6RrX1qC0jyXTud47H9ZG5TbFXmuasBs93SOrT4JahOf4pwVnZn32niq8AcgSvPG7H1OPUTQgYn
RMRZhh+GeNSY0R7UlPAEDF0ADfiM4XGl7T9jq5VPXgdgMuT+c1wU2eHxL48Ebugmi78VeeR+X05k
rx4n9uAXH0HVHIKy2bg6cF/nvq7vy5XRsBYIxLUbxm4UWzdkdjLbyWUxM+Wsudf1ut0Uul6bD3pQ
Db3lENZFk4U8DtMjABIPL41+CTDo9eIs66lpQqgju105cpGMHnWu1aDm/heBunlL9BQ1q8aCG70O
LER5OPwpm7MGguf4j77sr9LMaUi5LiD4T9UihOoyx9vV/lQhIaHfiNjHIu9YMXw60lmFc1XezT14
5lQSlD08MGTKb8Bd7rWng1RQG3ACYtymTU3K1K78cV2WpL8OMfT6mPSrH2fdclZSgg1TafI2duOl
BmP9iqWt303tVGwLDqfY4/0HX/A9nMtFc9S+B34L0VzPW1CaEH3X42RtgbSItUsQKEcnK0ttn0cY
hREmI4K44AooyM2cFbN1Z3wGP7Tc92bS7MKxdsWXPUEKG4CjQE96NyR/QdqjFJqvbQvSICPbs+ZF
ytco69wh1hGxqnOVouaM0woFyDYMfHlXFS+Thvg2BFmoGgQffnBN4KjqHH/TodJLRdWPKz5QCFwr
bB74+/0xw3DUCwWXtIkVoo4YbB1e8v74DDxY97Z/UQes1CGGfagmje2XYg5ZUjAOyMuxNKqOdpYQ
BoAtWsDIomzcNasKfjNn8BPx2xipXTEUc2IECaA1pq3XkiqNys4LtrDKOWez5lTgLFScOydIvfYG
JDDYgApzaBR8Zw8H6ryFAxvl1PLMEEL8g1NYP0LpBj8R+CU7v/uJ8h5uV3gxU2qVxTproVvHrIcO
KRk63AGz9J8n36PJ4z8KKAXkCp+3LqZjnSw9h1HSQJOYhCKe0Hs16sWb1NYsI51rrx5PBjcqqI54
XeKBLHk0m7T22k0Evw/QaKytnAmOwE2gy8Z5O1hgcagPCS6y/sazR6Jh9+dr7uCfsbFsIL+4CyFA
BQpYBsE6jnLIdzAjYouWdNfJfE5hhPBDhCZZfO/n4j0uByT3UGiwDRMsSYGvf06AU/xbHi1DJ4Ps
FU4OhaoZKa8RTH6LhyNm0WXqmL/PJ9ZckMLZ7UerWce1+yEA9sEwZU13xGFdGlvqM1beDL3LomvB
Vyvh6B7PxsUaKI+usb/yTVYgw6atmhrDUAFDuz64IqiZHODFmMvVFKN3NWeDVU1710ZmGY/Fb020
+2pPGHiL7ug3yNL89Hi/pHgB6KR3BTiXpwnC8YW183+uI6l+P943u/mcnT74SWqNdsAeAGMAkonD
YFhjTGC9M+o5dCP1bgwh4DWXMKFtHhQ68g3BtUCBbj5aH0Vu6vSuPI2NWs4WXc4wT1Eauz2KFBlb
qS3n36Wwoe4LeHca0PunTd9O37DqvCO2L8QopqJfYTxqnmDlDg94T9UdE1zHa1NVayaUe3kwhgEn
azz59ollzAHfLjA8UVvjsWi/kBF459TT7xwBFDCeN/0nQI4F8wR61YNbBC7ui/hAWA7elMJSfIBm
ZIvA59FPanwvH/TSSOHdkgIOba+RJ3OWtZM8seXevNzLsulfr5ZI4X8wLs4cQNG2/J/i0tk0ugBV
OsFqSBrS7npYLS8DKMs1RrSE2KdIllJpBZ+VN74QPtq/3fhFtZX1XIFFT5UF8rR3q3evzrD+mO8A
y8aTYx4i+FA0rCMB+gYaeZfInuiW5XaZkMUp7Tc1OQGzTPs4gLhEVBJLiukdDrxg8pRPXndq/33W
aNfe93TY8vbeLiKnmQUwyzl3ueif5KjMhXkl0oObBHMjdhbn9ZZ4uPxru2MNzKIPUtknwxI0Y2EQ
6STGNRF2/ya0Va59h3nbomf6LbeFTlkYg05dXlUxjDdtNsvzzHn/VhB1GSsW3ZB+4UNKGLupD8Y/
LSyUC1YVjXDnlb/tLPff8MTiaYM/eOMoF72e1vPaHur4rRX9C6+m4GRjL99gaEHkKojxcDLY2ioS
9FCDgC8yKFS8c1Bi3QcXMG2oxNVcycEedk0Wbd2x/vorJLEoiIu8Y1/VAjK1bQkFiu22QCzzd0kq
+Z6VMVkFjp9fOtp2B9gLB+ip6He30BJRCRTqOuStfrX5kHbjQH+xMt6OLqQLi/SvdkqwXXMtTp6n
q42XkZ8N9Zu1l2HCdb/gkGOJ7svyhLdui9nZw5/40/xNDAup4bSQ3x/6lXxCOLnbYnTExqqQ0ZIF
KP+s2cvO5hApxs6TKCpEO1FM0uty94YA2A1gKBByUT1fg4GRiyWCV9QLMN0sapuWr7xO04tZL/Na
BCufInLLq2Eu6Gu8t1Hpk2djtaog161mIGJ9SeprM47WKh7QJGTCq+GdLqdDCNowQSwhVJxyNVlj
eQuontPIDRBm2pVwbgoH8h9SI3m5D7BcuBST2M0D/3iwnXVpz85lwiKfFOiIynOEWB/EfCsYNUJo
V3PYWV9JPwvoO5n8CYVEEvEsOw2WCBFaK2aMvKtB0Cz7jSytm8iVfooV4iEQ7dEs20V7LHSmVkPW
gIGYwmtdd+WLuV8t92tr0nueOSGSv/IZlb9me99R5MWDOF4OY/4FZz1imEl4VE69NkxoThtwqA3k
5EsNXXPreTRN9aMJavDFOTmO18OOzt8ibDXHv4dKq/+8NC9MjVcmfg2dJIdhbKXysv4hddIwKImn
doYq8qGICwY3TnVRAOuDbHA38ThPc6gjsTM2AEIxcNCs8I9lfvRTPUAsahZXs8wOz6E/a2yFjMLw
L9lGI+btYcBdpJM7IE2YmOuyaFcVFJ5sqgEr8ZxB4uNisNeyrPy9NK9Cp/rnVXfiVeJqBn7XUUA5
8uy9p2196VpMW3WoRto+Lcq9bmu5Mq/qiiMGdTg+1NRW0zs7JXojts3INvQm/Cpxhq+u8k9+48ur
0za/Z8y/TfrCIhsA2JAQLBX5X5jDx2aReNIddpEI/A1AoBgzn2r7qXeWphwqEnOF0VM7dwHJzBXg
vF0M4sIp+lNslc0FdQ3bi65uMJl58o4Yc4NZjsuGgKDrO6y047O5D6qtWrWNHR5df3KBYXHxhO7/
6pG8fc/lOB0GNtmpv1wWEiR/gcBnogJonbhrh5j2MuJ3xy88e1Rd8A0Ct5HBuaUdmm2rOE7CBeaG
0ldCv4SVRIimu0UEyWljRawk6qwuUOsB5jGsCqimSq+0NkIgUlxAmDOghcAG0vJnxqTej2HmI8iz
Y8/11PN9AzAVX3P6krcTPWF9Y89O4SMB1+N3xOiyQwSF+MGcZfD9Be10hTgaRPMiJLSqhiQUK+DF
CYvwqlqFnAP8x15III58+RqOKvqUTVXcWreOoKLKkCna8GPLagwyK8Lu5Dl1kJRF1LznYow2eYOi
zbAcVgPDRlZrsJgud3a8yOU2Yh7+d5AbwHaP8DHTq0F6rMGiCVDcBDuLgSr7KFd7dLcUH0hLj8GC
eptLc4CJJwnfSmDjyLovF0GO+Zb4g6w23YRCA33z96a1bNTsLTnEDTYWS41e8tiZaBlVFx754lhy
gQhfzBgZaxTHfpyf7VwdkIb8o162Ek/qHJMoZbsixfghF18wGv3vvgWM7vGo/ylhOgCGdOlrjLqW
YJLTziqZTsre//F/exf+F+dCTGBsRLAQwnPRAv0jbAsKKwu4HbAVyZ9zK2+2fyniXC7bUFjcDLRO
LDVvCLTDKbU7gDBoaA1vYBiEf3AJXsznzcMb3bEItSWhoNcGyXZV1/xue7u5GLWZuf/QnY0F5j23
zqGFry5czTOybkYUchpg/GUoUVXX5UvT4emqwwomWS+H8g2R5Os2xOLc1xqu5TybDn4Roy9cXlVK
3KzRx7yEYDgLdx4PaLO2psOIuBeBduUMAWs876zVCNVhavYASUAbtLDOgGFwdkWMxb1zc1S4XjO+
8kltQhnJ7cMaCbHvBbOTBroRFGNzNUXJKPwmSABOQoG9+ObCTP9/gd3EBFL/9UlFQYycP0xRCj0M
yoh98s+ZynbXlIEXeN3BAkayhd4Q5ghakCONm/mcD8IBFDrPCcIh8lMmbIjx5tjZG5dyVAOh6ybe
pHVwENJ5EgtwRHReXcq2/zJXmpPygiTJL17QFygcm09p72edY63GSSm66UfTh++yGNpbBtXGMUdV
B5KfsBQC8XwTFF3CKjd69iH1Ocxi/G7BGY5Apsw+COYhMWIEvm25Gwigos2oy3GfZx2G7eniPsH+
dLK9YWtWZOmEaFWl9HfIS2+vUz1DeA59jERw/N6I3pTq4h2PW5HS1gsPo+8D4JjpIhhonpxi4C+F
xrwEN8jsPXEL/uKUfplq11NP2gqydadbjWoVqmUkGsqzH4cwfgbwgNcqsl+cZl755DvFqJk7aBi4
Awo4bIbJuS+qIxCn0P1grUMzp9kPuEnbZ+ilbSghw+4Zknt308FrilzQGMHtM3FO2qfBgTvus4N5
tTc5ed55JiSNsH6dqdEfE95YGyj3GogYsK0heDhGbgODZnEGHTSM9FS4SCgHq7IApdI6LPNX09zx
65tRdyGYBWUvHNzAlFieQiiyNCysOaN+wDIWx9NH7ZdxMsN5c658+NvQKLmb3pot5HvEG+QpjXsX
YuJ1rsOgQ+MOcqXXPQiXwKPHIaAlmlu8CwjYqM/cHezt48xehIMcGbfbuGjKXQz33bYmSHocVDmd
uzr6FnPZne25QghWAB3s+XEdK36sXUTKLLfMwX38kfFstR05GRazy8ftKPR4KOrp90JoHcO5sZ+C
sdyZj4U3vb9pAqQuZQPGiGTMc58bG0KyMfK/HkhPncdooWUPS8mIaUANpo8jxsT6RdvijUWCIPWm
tJKyzNg+AHlxRuzJWwiJ70+rhXKqh3o4cRE12wdI8JSIBKncQP+iLjb9aBIQ90gYAxDY9d5ZlkgR
U13tShF9m8oiP/qFzMG34MzNOUgOGu7mRWTjDRPkNovmJmrCDGaIxTkm2lhv3Sr49PNg3rFyar0V
ZsCQLWpQANfchwhGE5GlYzPWa/BbsMVljj+iGVcIN8LiuIOfbFiZ2tNcEo3hhBrJWJfcJ59ExMCY
+2hKBm+K97ZdD2vk12XIfR3sc94XZ4OYmYPLKfIW7DwG/V2/FllR/5jUoe3G6iucURd5xRG9Nntu
4ao7jPCSJ5gUjqXSlfa3sAq81Uxt/2gj1w0ZvfWn79kK7AYw7qlTZOXoftf7XgdtV/7DUKYScS6b
AOlQtiWam8zKdBqtGGuMX5/UlKHQbaF90qF4pQHtNj7GuR36sBA76JwcfFHByIDoOo923W7HwZ0h
tyri1OoyeTAOpFr2+4ZmxfPQoeRy4471+8ht9pDFFlDadi/GuO8EV80g1jUhGOZQW+yzy6M4GUp9
QwEC1bFSEPsvZ1mfITXCUuGFBepOAm+4OktCAI30fWhsDZsT5PQ13HRbYPHxgVWjdwIEG63xk9lL
G7ozPk+I2x5wm1ViAgtGSiS8naqvvMOKB3jZv+oGqglnLu9OALSATpComJJbwUz+uByGwl09evNs
mtvEtH9ADCC4r2awCUDa0kzCyTQActyRsa1OUT/sOdy4EOnhIWy5NZ8wehCnSOpGIIlx07tZNa8M
uxA0KF4cNYlH4BcyR2FoIxUkfjVfBzAbL3kWv6olxsCW0tpGj659kstbWbkQsiwReHho+6qJLyUV
YCNgrGjh3tuOyEJP5Oz7x0gO30iUSqRu/GzLPkvrsYfyt6oxBAVrz6M+8tRQfaIoYem0KDTwscA6
tlAt5gDVIHAZ5HZBnzUMSd9U9lUVqryC4oPZw7BWE8SxnuY3tqycLXi5Q5aJz8zu1Z5Z0RfEd8D8
loOp+vvYAQjtuXJTUGT7+BmPt0UN6tUiOfxqFqAGnkEJ/H+XZo79P5MNYMpG8ARcpRFBPtc/rO8h
CJFp6JnYMkgw13pReY8eD06kDr6Z7a/oKHw93IFgCEJCeGiUbSd0cKedUdb004QPL5qHjQswSkQV
IG+McRt2fjD/EYjIbskyQLAKxOtsXs054hSbhs/QhONsXu6ZNC2uEKYML3SI4GWQeMt7hwFUHUa6
xdPaVE6e+OFL9mFCDRAveaYzdAtlTjO4rWGMJAUyPZZeB6LGfyW44KsxoBMXY2pj7NniCGw/PQ/C
Ptn20wrq1XbVzb53AfIAYBVA9ROqmQuscJDO+bAVIGykYODJ4nMUlMsopw7a2TGeNm0oogtfDrCp
8dL9XghMRRKyPVWFsI8PtG3Mexj1F6C87hFEiDmg2caW4Kx9p3IwxH3Jf3Gn1aNt99CEpj6l8MAW
iLxsQHMVYGVXgBYIXOo0nSP4w5O4DhFlvUg32UCcC5RaK4dFz4WcppcMO+8yQma+0AIJ9nO9eCgI
0gfcuUGA8FJHGDEyxOr1/5NhAl/u//DWRxjbADjZdeEGRJLCf/fWFy7AigFkBvYWhlHYIPg33Rji
HdRTezeHTs2/LUApKUd2XqIs+6cVUbjkM94/DBqFH3pPM0jbLGOH7BgiuO1iSnkNO/farPWuxJwa
qdT3WbD2Ulb9HiNyxMnkI4C8q5LGUmIHEBRzAEfB2Qq6Ir0ZB9g8SIjkln7x7fZQUv9JJ+o8nppa
yXhozZnbjJgfHuUENER+aoSGa2TIvE9zVky998kE+pSx0yd/WRJGZ4KcsMMsrCVykcWKnIWM9i4f
usdCVqs2T6wIYgzjPJhHRjdAIz7MDloKmUMSDQZtueUMiGLkUMhuKlD854EzsBVOcIvCKk+5m/EL
Kul8RZGEtTZgnQcQ9TRSEiUUOF86hlK/dJ7iFxqKF3NlDjZgX0uMz1mFaGdeO3RrgXBccfTJz3wA
EP8ggjw4zLBI6kWmFZ/zmoawP0blu2hGZE720QEmLrqGfeMa92H0AcVtjRGQY3OdImTVYX6WWCGO
5yuPuvqMVD8b4Tk4M0Xc0OxyoJEopxCfEDH7xZ696BZCnI3NWm6aHI5rZHA0F28e8lPulQtIBPCC
chu+1gzJMuYSHqwdnKNnWNLCL4kg60I05f+TKmoG2P9n+4PpNbHrYxTTsjSiGPuH197RMmzx/+CH
gA7NqRUIOYEHPcHEHnlze4hwEx3XABeb0QmP8K2yM6rgpdrta4RSwtdbIZB9MpFmfQW3TWBBXjAZ
NRui8SeAmgrGkAaylzoOT8Ei7x1LD3+EIbNvrBFU6GLJ2nbKQS5UN07pw3S1XKrlkhGQabbld2tb
RKjeuim/m7PMqfO7zLlMHYfd2jartgZeiSAeumHAETLKoSB5dJSgn0na/xdh57XcNrZ13SdC/Ugb
4ZZgDiIlWZKlG5TltpFzxtP/A5v+jrt9qk7foADSQSKBHdaac8yobM6DE5gPhYU1UE+Ei9sIw2g6
N3/5huI+p3bZMdZn9O8HdhIBFDA83Xr4EBZkaLTL40SDTOHXm4Z/GVPEUhn45/dggBcDnUZ0hVjK
B/8cUixBL8xAhnWM8ZSyiMleB70wf5r6EWQqJV3LKS6QmZJvVND5lB1mfDKvsg1xCeODD+d/X/ix
50YVCKrSWctnPwvyeVVD5bhMsZtBainWUtTsjMlHnmYhZkU07aampAesD9Cn9Fooh4nRoNW64iv+
NnUfdH2xtXUxfiyv+7gdiJGakDrUCCqXXZxv58alS8Kfsv/xnyvFT2wPE2BzrIfZOeEQQc+6oL3k
oa/aLQNQ/6+T/D8ZuUsAvUkaMoBE1wJB919YcDMKgqKda1CFWeevl7L2mUl/FdmtfTEov1y05SDP
5GsjNTgWZ+xC2Lkrvnjv6fA/yJ17gwi2Lqr4lLLjHJrAep7jDCZf3Y87QL/8Jih4Tu44sy2jJ7Mu
UTKZ+xDA4npuHVxBQRGsKNAheUH0uwpGdK1EPv46c7LpFNZ9tMszSBQjrbeeBdzGrudle9M8zmT9
nQrCSy5DblOULpvrsNSQ5RmQyHmVONkjrdFuU7aZ2ClWU7yB2mSX2fnsEce8fKtSEqHbMHvpCxus
XFqjIWgdb/Kd4CE3yxDHPDXiOW37vWlo9GWc7EXte/G5nAx0kfazXyKpL4crka39UzkH5S0u5+9Z
mypnFKLUhRHn7a1UYM9fKpau+rWYhug9TsmPa7QOKidbIh/q0zNrMkrGeoaGU4gVCVMOA80CO3Pj
7NQodr4b6qHxrLE0TvVgv0j9jpgMsRIaWmz5bFNtXE1FpL/5BNpgmBxfQj2ujmGkg6c1sAP+25rx
j9vJ1Zf4HhxsWKgMvELOshD4Gw1rmKxZE9jLjsD/wmtSWt02dUuXr8luvUVWllwKQ3lpXQW5DypK
D8HR9BGWbGPiulNvUzLsIGUWMCGz7tYZRe3hfg+/+/X3jE63p7aas5+yCCPW7BbHvHY/tLqdbljI
pxsaJQ3txjKzU46g/dme4yLL34Ke2iEqU+2AIfaSMLYdfdzCGHIcilVW/VdckHmrleUxGtvisXEq
puMqUPZQeYZdjH5ztNg0EBI+M6MZz0h366exUOwHezQ6jJ5YM5MpidZAl4dD75rxuqTcvRvVKfTS
LH0z2zLfVrP/k4RPwRPAPagSxrDXnKrxSnId8Eko2V0DNE1TeZnT7kp1/FDOlvriTCI/Ymkis3vp
Ey2vT+iwasX8XrPOYUHa/oVl66ExWvfZsfko0ZeCBk8MHagAc/FqKLGjEP9zjRZfU0I97NOpsbOE
qvLO+j9DOacOB0fpiTpMgaS3NR7JDmrAJSoBl9xb/iJMysPdp+6oNdkoYZttVfV7K3fduOj+IkB0
/JdIHvFfNxRDE0wboRrIRRif/phugxqUhp3h/DRYVrfPsaL1bPAccRLLXh/ewYryiNjAn+jWlAQX
mdFy3StLPcBAb2bcXZz2Ro8H55o0ybbWGufkJinL+D5o1r6ff4aE/n7JR8ZsrfB/0CxEfKCO323S
yFZ97Uy3dko2PNIM42rZP4M3DVbRIjOmFYZXPftQY6Q9lsjV06hS/hmN5EmxfOXF6pu17If6bQKH
cgCWgC2lSndy/1xPcAn6ROHG5FkcasPdy9E+tFOHhjKzvrxMadtf/y1cQ35yvydQm3nTIlVUg6dq
Q2UkQeSfj6qYjZI8qF4/3rfKSS10r0Iz+Rb4/Ve3WNxj9LFQGXQf9wVgUs5eUKKkcOLJWhwZv87M
UjyGfvRWSpVXlRrJ2lHpLSvip9PX6VGEenPtgAeuQsgHm+V5Kqwerm+APuZ+hnXTC8iOX4dqYSWX
bnQzD4NLtAEYo36I0V+1S7siDQvkkpVTXds+tU+aWXsto+5KsVC5enMxY2CEXDAKA+u9aZzlgQWR
efb1ADS0QQJ5Gk8w74dl1W2lXzIrH5f+VftkjJN6Aelwkb15fMNrXHIp5SH2VRp1vtMY4EegrVSu
ZmeIvHqyk0ewy85e1/Nw34i43Rc41Kjm0yeXh7JPfwrT6Q+AQAsUXFm5T6y4uY6t7VMsUl9rpQjO
YaoB7KVVReAwxveiTaghilY52Un5qlIYI4y4MV4zUkEGkVf4KNxhZdmUUUXNXSM0YKYKyONzV9fh
Gou4SwDF//sjCOLviEM4nX+stUh50om2waNMci7hf39wfY1ApWaNU/GoTVLnZUxPU5dstEXZWPcx
O3qRn+5DKj7H17gVzb5KMrJiMsoaZfQeJM37OBXB53ISMP9ualLZ13Ifk7cZqMqsCNfZaGg7ev/o
ZBbUWjGY41lxoXj6WXMa+aavuoYAHR+asukr1UbIGYmV2rnBEx63cl9p6rxvu8W/mJuKl2r5JjAN
NpE6NcB8pBpT8H/tBFXMt7Ib1FVvOxZ7cpp9odDY8SMdIAh6O6G/28+ucF8L5Ue8lIlmR9yKBMiX
X5nBM9KW/u4masQbS4uBBshgHGp4plttsPCYq1X0NWFXhnW5PAur17b9FHYP3Rh/4HwaD4ZROVt2
ZzQdi8pGBswNKO87d/wmNFNQKJzFlxHHegDGi0zFU6EaBhYb5SnBKI9jW/0Kkb7dq0iR3ekl1qBr
8McmOLhiUDZj3T0pMRobo8TE1alQ/7qGeuG9qjY7jbKZLX++qUrwLVCV6Ws4gopgUfxU6FXwapfO
o+wPjsMXFStk7M/qLRJW+kA2R+hJKMjEkpuitOa5ZRddCSr4v7u+yePuFFvN2WHvcLlLoWo1nDf0
puaVgj35pkziXaI6etcp9n7YlsyHc74bLRLELGlDkbaUDIPoWa0+cbOIg6zPKP2wyf1M2TITJg9R
SLbH77Nh7lNvsgkckMaUaSn82HSz/mWVY/0zrQcYJM+BTkXAMjTLpjDzxyLHQuBQBpY7Umswpzu4
oiT0YIUKN991CIq21HThO6TR8zS71U0vKvFqDXssd8GrwLeNdcw65b0hXknoWr4aByDycqnr2bQP
spnKSJkcisbt3oZFRLhESaADeTBoG73bk43hG6PaI276djerE1JSH1V2tWiu7aXsQDGo9czPqRLW
1cr0W70IJP5zJTce/7kaq+a9D4L2lsX0HAE61JtgYbUYOlv/RMt+8lgMpxHnM2OTYZ1Rzs6wlMOM
VoVegUuvMQNWFGfEqDoePj0LgS7tHh392KfIejSg0/Qvu3BZe/w9ecmvANCbblpENbn0Hv5YFvhD
bnV9hp6Yau4PucuWByevw4s8Awm7dVkrRrllU7w2XgJfg0KZqP1Tn4JvGJQs/ivTwNFS8fiYbBxy
YWu1l7yPYIHDcF4HOISZU5J4hZirb1ejmGo4QFZwGlD8uAuhLcl1doh62N2lN2biv6LRsR+kfB1M
H9kTlo3p1KXaPQhrtZCvzHCywpVDD2Wg3GJB+CmqRHuqloOu94ADIa9sA+yimTdGr60Q3SOUSVqA
dRXvsSjVXpMPrfe/x/j/GuId4aiuBupJJY3YUiUH9W8L966ioxZZyI1Eb1oPdztV7eyMzAhvZqc3
+tXUpmR3L/RGRoRAZoy/yqkd1jWbOcUc1+mAsP9e3qzKmLlJ2oyzYIxPdwDaPSVHYFVYdVr1XSMI
Yy/rZIGuYPZD5yFH/hq+4nEibkP0rrse5K5HdFqxGSBeJvH8JCVgo40GEZfPtI/bVDzndHmTwc62
tNObTZJZxVs5YuinoFgco+VSG9InuxmcmzVW1vP//gCpZP5XRYLSkM26ynB0IEyO+QepeYHJWcao
qQfsttExmpPmaZzjjRUN48rI63JbGE14kgd9TJvVHUftRzgahi6fqJ9BMJTTTU5lw2vrWAfGW7cr
RzTDNrWy+r0ghMxYLGlWFi2hbTZ0kE5Pbm7VXuoiDayvjnbNQnvkHmUXUMGiHX0eiruxUdoZ+cEp
wxr+X25kA3PChgwDPbuOysgeesySPQBCWiX3reavLbo12dTh3TPsBP/HWIUHZv75w/BRaMjVcaGZ
9jb1y1s7Jwhzpe68w2u2ldculsKt3zTdyhhypvmo0sSpa+MSIF6Cljsq2M0oRDM0gHbprlPik5cY
7YPdrDQjqyOX+NvarOBZlYdy9McvBMMFl7lWE6+Z1fLdyhoWgEBMzmhx48P9PnP8ghhmrYu+hT66
vUW6RqOk80CPHPEkCsaFUcw7WdTJ7LHYJp0Khv8/6mxXopMA5EIH1aZbajjBc2gKf2X2dXyQmvg6
VNuLraiPsXRLVUL7x7t1EV5EbmmrRKmdW2EJdDmK5WyaWCtPeOP0BJSFpm0yM8wPM/rjHWVE90km
kJRIkl/vv0g8jx94lbI99e/uHDAo74vENDdzjWC8TAZaI/gXhtam3LHAgOVBvl6kzen3S37enKuy
UupN6sDgzw0MTwE+Ke/OpGlzH5Qxzo2dM9s/6zJFhaWx1URxOB8TxADspsbL/Uk222oXLw39liUx
YG/X3cpbV1emZ9OcnEM0TixJ5AqPstqvm13V8GGUhXhyFoZEYaf2X8K8TnEKJjEtQEZNI4EGZVMc
2zQh4sfRukdzcLtLAWPPk04v+YaqJeHRqMzxZuuKTVzsgGchLgbudh2ptXQN9w4MoaxR6TRQRYs7
iy2VkjFSLZdjAqQqMsWujkdrfb8ZMhjQkG8gG1PkDTbR6LN1NsWAk93G+BB8Yb8s+qeQng/SziDJ
FmAxnnHm8PgvN+j2dbkfSy16llzRFkWWh17P2cubGQXAtMaUfwKcAT8yZCtJu7R77m0jWAl/snaB
0wbjS5P6296acrgCrv9m6NOBGlX2PVTpwff1pUzJPnMNRjyexB5P+spAGPWiJsW0Ucsp2KLN/irb
xjXuRcoc5Ye8UqGo7uMqEV5h1MQLVmS3JaGIXyelYiunFFifsvmkdol7mKCWeUJRkscpIgVqWUVJ
F4Kf98FFdX+UWru//7BGTeaK3/N/My+274vfJhmV+hzQiR9fdHVUISLTWJI/QqRaJaO+2h70pFY8
m1X0VjRl8yjfMLoGV/Dyh4F1gd3t53Qnyml6qJx8esD+hho2GmtE6+6IN7/PrDWt/QvIrfoYgJby
NGxIF8kWIL3SPEvRbVu/Vjx5rL0s66ETP8piuMhuszzIZrM8k1oIYrJgvNYPMb8/pYSgX9/9HIRQ
sLmhbA6d6C5s0DGxPC1X9VIElVfqpKylWUJzifxa3hsYCzxkMP6OWgR0g+WA65SFROK2zin2N0y3
q96i7KhBrd/nQZHQ2Nk1eixOk2t+yNJ/vRA8tJnlFPCDIovbLzNuaG+kG/yl0Km5z8vZuLwm3w3K
8meC8vvaT3r1DIzCk/Yzv6uqZ32qPIGHR1F65yZHrw78O4AIsMYWy89VJQuyARGhGHcRA69Uq6t3
6GrJQJgAGA1qis1hTKqdpGeUeiPo5ycXaYSitttdTHqScjiVBwV/94rkUWVTmV10QBH79HssUqe0
OjWT/bfhCQEDZaxuaX2mbtDshK2hbnBrlO16c/8Y75+g/DCnAd6QzXc13yMiuLUqIpHm5tqwJz3d
Z9eWOo9XL6Ch2uXBROj72FJrelZFspMv275Wovf0lXNqBMoZFQwdvVkdr1MKjkiKKexU/aG35E+4
5XyJ05hY6jLsNw1It3UnOZV0rVLT1xl9ugrriV692TbOZEZHY24QbvgGndsIdp7MU7AAvngZMpqz
S3eAGY4iU4b+fwOYJD0QFRZeGr35hKbF7B1ZxZd6ACw21AppWFU9nic71DcOUaiPd40j7s9b40bK
w9AG3VbA7XjArI3mIlevUvgZOSI4BSGasRF/JvmPCy90OaPZONzP5Gtg0H69O3Z2APdSNda//7A8
G6PMgRLX92uUNN7oqOHXFtHvPkLDuZXlSTRnHptJe9vSE0ouGR6Ra11u5BAgBwMjG4NrD5/V7/aq
XqkXOcLMyzATZvalsOpwC72Z/kynOqffZ+MMUTEu+mlnV2O70dWTU03D/W9reqNs73NlGmZIcmwz
uDQh45VeRwVgMcP0KHFEe4ykPySmLLLH4LFQ/sIHhmPPKPHLNVMfYKSA3DeYA+WfRNm1SrCWY9/v
nzFgDkXkWGGu7pV9VLYWpBYb4ifSofd6HO+LpAosu2tdJNS3Q9tyNWzr6ru+tROWYm3lKhfCTbGL
Y1wK8lIeRnofm96emotQV8NspF9jmjcnv3Ew5FDcgp4LDED+eokWhZcWsufBYgyUL2k+yQBytVzM
qMiCulQ2amPrV0qMygZELSrK6NcOcdkrRjU53FmzyyzwlB0s2GcmnJNVApBgGaZszWWGVRPjuQVg
j5W8c15VHvNjCRjwV/jQXThEDaj15DAgD5nLoKyP5fk+MvgIa4BuPKbpQHrBRNV0YrRh5gn3eal8
kx9wBPdkayvNsmkQ1Bk+dZOqRzniQLSwGXhjmakgTKdv8tujLNo+1UQBrQHOlszrXXtR4/q7/D0H
PWW3MkfBtoF7vfslbTIiknUXM52T1ZewcuIjvj2kYeBE92Zs28iijnf2s9OEOwv4wzqawWoySa/C
dnQJgzEMT97GuZ8yQ1n1e19rmyr384NagTU022F6TYP4WqE12mORBh68rLF9ALBq1eBHQy/1kKvi
qxSzZUXzbVTS6FjpIGHwXoJBw7ERF632XHMlN5FRGGrPBYk5i7b8AA5IY71rm89T3Dz5ADku0pUc
VOVCKKfvH+jmkyG3a5GviO1db2+1mEA0QeEkDr6UWYX1AFUm95NCpP1SaSsr6xKrLsriKfrI3Mkr
mBM+WJ9mcIW1+aQQiLzNExdh03JwuknFArdcBqn6hnIFTDsSA8a/RY4M8I5UnTJbStu1/p5r2TXL
TeNnkzYQBkfje1jG/aonw+FRo26+ytvZG5w2cnZza6P2yDMiIXvhYvzE7t4qc3r2tRo2UhkCcoAa
54lliS75Yin7K1qcAHtt9FdFSrKx3Z6lekaqsVhSoRrwzYH8ZpntRY924wx1tIpUHF0FJNZiTdu6
3vQlAvV9pZSfLPIE1DYGAykRKyAYrR2iDI6Nisq0DLVfJFk2fNS3DP+SZD7iP8MUlz4nsWmptQCU
CI6ZGWwrSCinyMD7J2FcEtfFyvFhkh9VzKZt6R/RijB8OBy4npc0Djw+qyQNJm+86wKMTsEobCOz
1NS3TMlrbNx2spZ3iGgMorej+QM/Ruf5Om0l6Zlc0IEdcXVfDO5GL2gj0p7HLN05hrBh6pnJ/WyI
OsDd0v83EufnobNnI8YW4VIbzauBIaX2oCRfgEXf6YgpBYRbh2530w2FeTJxKFxdpX68v+v3cXd0
wgYrlD/Nv2je+PHClYkxa2tG3XTqoRmcQqPvF9/uTV79fv33pTO1qMtmNdi0OB8Xt/RylOCTwDHU
U517sCYJEGxY5SDR+r83Ren6pxHv9p2UMvVVto16hnUUz9ODU3spTdQHeWgs9F0riogtYBm93d2v
qSYcfKIxLm1RPVetIk5SHSXxjYhQnq1gsk7KlFm3pNij9jQPU2FRcVgCeMPI35ZkuL3K1+Hp5R4S
kY/KEQo6R2X6Qi/rUqviCb1Tc/h9HxvLHQ2tjlUcQUt56SQgMZcsQ+rNexilGYkpc80id2i/1QN6
LxnpO+fBLZzIid3QJIZ2fvNJXry5sxhvqD2w4ygHymTzNlzGvTLVmWGXM1kdtWLSIuW7HdWug1o2
ofUVAMd21AGVz0Y1nLK8cJ4nFqlS0NL4xUnF+/Tg5/4ZZTDtN0Xj1gsTq/qUSXv1oO7lUzlJD3MW
ZCzzq7pcjyNfOXQuxBN/eyvrh5LyGy+q9cx0Wbqd19t2cVGalFS7RStRTiZl1Tr3jxHj33OaiAOU
IufBrHLGukZzoT3wEN5JPnOFjDOaxnkTYjuMy6E/W6lttjvRHSzXzS54xu1LpohHpY7Lx4hN7Vjn
1Us0IE2QTwAu6HQbj/VAZdchAmLZS/8m6vx+4/drTWU/deRNHcIFoqC5EGrJWjlCze8owCz/n1ji
fHTHHlbTVD0FcdsSqvqfb8kJVEwSyVF+Z6nfT7eIzejZiNsrfVGwY0N1lWMGwmF9Z5sdK36J+JtC
e9cDkr8yAUawDYS+r6dJQ9tNC1TWC2VZccLPjVxQaEf5mm4CU1fdGOUa5UZaqO4pmcR3it21Z4Or
orFcwM/MKelGmq5u5KVj17B81ZyMr+VdHGLxlbDZa5hoGmtTdCrZwF4TlcLP3tAJQe10/1EekLyQ
WD7ewuUVKqDBJYrGB2NwrNjTFMtC4F+p27XoVcgH9/G89F9qnYjMrbuEAfiWGnuOFpN0sAih0g4V
p+qL6n6ZlE7/WIzx6tcnNDe3+3ORZXDUzTn41rpqdU+9Mwf7o2ysL+g8Ft+Nn/nVKzEKeKt09WsD
vez+N/uwdTcSWuVgi9gIZwYoJiHPyyXTebcT2MFOc9wF+8DsTyEsr4t0KBm1np+tcXqVFiYyW4Yt
bLVu9bebXwtf62mu12E1opFftnaV0MUlyusr3WKU2QC67/eyvK3lQVHKDY66r5pm9Hv5d6i6z8Dh
up+q4kw7feoGAvLIvOvWyFDjQ+kjaY5it3qtGBEA4xirX3MfPA7ik4AuBYFvQ5FT3hHsA0GRr5HM
aHvdMOsb9vflSkDwPaTn31ClaLbyx/QsMUfy1TLr88fpKBFLudFufCONzn7mvMjPy9Ja51g0g+0p
1HZfozH9QiXO+gu+0zkGk/piqsF6xjSF09P298YcGW9tZdz1IJI1S4IdXEI5uuQuWaVSnWouBQN5
VoVK6dW4DprRbx7MIks8GXgQudHaMTt80X3NF7iMq7mTOZtonsz7PRa6gMRs1ieYA5pu59oteeZL
l2+Z/EuRTeuuQUNH239RCNDuOFpB9lb37CWU4Q1NT3YOQre4rw78GuiWn5fHfkb18c8hVg62YYNQ
NG/StebbNYksU4E4E5h815zqMZrfknokgrpwHnyrhXIf8/j26dhv3cFlod/DcvLZoqzCQYnY+zML
L3djIFL0LXJFkze9cnSc8bH27fB8/wcosbGmDdwv1IzNS9kaP0x6E/uAD2mXO7N4xAkpb6WR+ute
CSoTRw2ZwhUmq+UFk272Kh/2CuC/H2FQebJtLQ+dwAp0X6YouWj38h6VKyHiHbP1CDJnUQoqu3sB
mQ13fkT5G/9LDw7F5R89aaKfwGnoiNPpAVmG/ke1PXBF6USDaRzmNHY/k6deKT4A92DrJ9vx3JPh
vjUAX6ws2v0ZcQoE9fbY3FnqX4KBpg1dMh0gRam3MQUp2PNRXTOQ5ta0L1xu28ROs4MalBe9L/qb
fIlaYLnVRPXeTNBHlCF1bn2vajRxJvfTQKgl/1WtGIOzDepHEUVHshcLL9kot5Y2cK6aG8BFHVWP
llbPUNU4kLk7c7slMb4KBcw6uwTXyhK6tvcyvaXV0sCzSxUjfC7mW+KX3/rK0SCmGdD+hhSltBUe
YjWwl0V1dityc692XfyTSYUTa9xTlXY2/OX2mCvKuFOW/pEsL4WFCVXZqg5yf4vJcGU7dCbodCf4
5wwGaCOstxZ4zBUNv+mLX7dfsEmGnwoJTKvWzC0eM+xrehZA27ODJcAWmWpazhq6akA82Gch+Q3I
YQN7QVAt4WF5X96mNsMaMynnfMi+GCGOZxLGnjrFna74jUPS1ekoxAbBtot48UiF0nxu27Yntnf6
4UzJh/yBB6W0t0pVETRX2B+THwnSwCOaluyMDeraO2TTAF6DkE0FyikF4fZmyICak7i5ERSlFigR
PBEbCJHsDoBCU6LR3jlWzhhamN1mzsAtSs5NRqPBy+WdhHbLeiI1YUVSVHGBc/7VYgf2UE2NuwSx
5HjquLTxKewq6Msr+W5q+8aD6eebRFdSgIVYE3pFGz1ZA6VR6GxBxcxeYw7vVscswQ4zUDft4Nqb
olfNeyld24Wx/kPaKwqWyo+qiHaFFb73ojapKlPwqMcwP4nU/x4hTzbyRHnQhM2/lorcOMqWfIFj
cfkxURKq9YHwm+HNjgfyA4qieGrbod71M53cAsUl4KC2fXIWgqm+tJ1SvAp4z8Gn6PCbVux0MJpD
DfxAVbPNKGCfNXUSbAtJhVkrquL5FIqv6vK1l4ODnCkb4+3QQ8x320b1+qVjkUB1PvtFv5HLLbOo
ma5Yo7lJNcPPgq4qNVBTkuzQZlV7q1HyrYLb7ksStuAqO0O/OfOUe00frMpY5B+Bk8TbLk61A/WC
+RYAJohpS1DKNxa+PkHumgG2f57m6mBaBU9ZNfmgzbUfYhRM4XpEKlFeSFzkc+BWeOsKs3rPERoV
g9Jr5G42CSSppRtU1rjVidkOhG6/uKR9BYyFD0kyJPuutg+2ApwrGOxmmxA/5Mklzn0ZTCUI4Nv/
7kEaS17037viDn0amngacq4F0WP+4aYmMqCzcqsXh9wW7y6BiotxNnru5jChxjSvhEXdRhYYCypT
azd2tD37zKOmBtZDWlg++cZGPBMRl+pbaJnzBTnQzwX9AwD9U66y+ilxjssVwpJ7AInijJ+KHpp7
02ZSQi7hnEsrV1ZplUf/1mR1F2nFH7+hKxjsDVNXF+n3H7+hQ75aMhEEeLgP6aVuPTuk5OA21oZ3
twECjYjdf7Bi7dd3Rb2Bhp0GWQhww3lUtfKx1EkYxsdxjgkc3TUt2Xd+OQCHRcz50NeVtcJ5Pz8q
lfYcRW30puZLvRQkY4maZkfPbNC8eUqj09AYrEQzI7kGTokjZHkbW4oBGUjRjhBVpq9sjLuRQb5O
lfiR+EwaGGlDeWtsLEAZ/XsUCbGWIqVWGNQVkuilQ8E2Jcg7yCUP53M9nWphocNJ3wp8m1eH3RjF
AUjMult1a3Ta3VFUurLpEqPcSLXzmNZPgUCjVgyAOOMRpZQ8C/9zVrD+BxhqPMkCnazmNzEGjaSM
K6/S9AdpKhjsutlPjDDC6f6q0cZh5lNHZQMdFVCLQsEm6WtgSe7PSW7w3JpIFNw1DQm9GFTCoh4v
Suyf0Y/YOzUR5Uo2I1gQz2fV/QYN9Ye6SMhyOzW2qjJf1U6xNkEIE1eeKb7mX8ccxK6xKLaiPjv2
y1UISfhqdkPiaZGzBWI6XuR/SOE9WFP5hHY1jPhCcIzqGZjwKtpUi+lfkgHjWj/dR0SRlekxDZUc
RDHLuSSx18acU8BfnHdOEny6/HA3hZixdWWlOXnUPHoosgJu/M51X2L6615YL5pP3XY+NQQKFFbs
4IDZF+UiuvnNfbqIzcxAQs+akts3+j7F33VSO1ZDNf+ktSoOhDLYXq+7zZVSUIzme0of7z9iIhAz
3XOLKsjDmNtZaSgDTQBI1MoQZ0jCddCNxJt7E+X7vRIX05Xy0eLN/WVIFCEBGAzhp6TeylfjXP9W
jk1yAj8V0hMx94jPzZUzzzvpN0yXIGE2XSsz6HayHvP7IAs1hY7AAA2cdiSrkqll7IulIDIo/zKe
CXMRFv7zcdddV7MYyzQTZfmfMh9Am4GClopQsMnuXU9Yya8qlJrm3cbB5b4Jpry/Nc5seXHXeHLJ
7RpBucrCvtzR0C63s0q2X7ysCe6fZB1aiZeKpF0bWUHF3DK7/CSvex5mmNJL/EVAYp5t4Oyn5kBp
V8yjp5lB9FwhF/RIO3C8rCvf+iWzUh6E9VmmQ/Qomq4B/DxoJ2TkI6usxDyMOgZiKnFUq/DoLcpa
UV2A8RtnrU9NCkRhdKzTAGPOsrY37LagI+U6L0kPrFAJk3Al+o21UPTs0PhuI4R/sSb9Azf2fJQ8
Z4Xw2ocyMuu9wALj+q438YBfHNtiN57D9oS1iHC2aMdvcU5MzxJ855J3l1tKbu/R+9Ky9V2BsD2q
ViEyGdK1B+ZhLA+AuRNj18zoNuQfmTVYb2CfulW1ND/jKdv7bPU8q48ROTa6AXIIg4NrHBwCjN6K
Vv0BZK3/6i/PUmnjaVn+2tTW+tlK4hL19mjutMSONrBcxosplOFSZq8Tm9ibrJ47KrymWQCx7snI
uTuWiJO9tFV/IXiWLRrieCqhD3kW4cBflGuDZr7LJ4VpUnjWZOGq1RqGor55rOr2pTS78fSfl+9a
p0RVdk26qgLNfA2FsLaqO40bMRA5tQxjwXIAr7J0AJYlgCkK/29laEM0OwXVG6njMGCV2DB2w+ev
qYf+H+jKZ7mUTwQo3Lwe9rhurFuMSXisk+khNpMEWgCrXUeZ4ge/apizxh7YSdXry2OPE4uuZLQe
rI4hdcEUFsNn4Vs2wNXYOToySwK+p7a+P5GhzwMtrRWxO4Fax6sV0i2+oJ9F8BEBSqxET3sH+/zc
oAHxixcsKl/kPsWp9PKa5jFE4bYHGsbuqi8WqO2gFGxU0R5qUP/6tTqaxEDFKXYeAJWfRp0viBKn
2EJ4jI5ZrHU72f6quibG2VuJvQs8A1CNN0LPe8qSTmHfoBqfA7seV59U4m76JcEDGMrUKeUBcIH1
K15CqNWF9q77qbnbeW7IU1mqg8u/Z2pB81kE/QHZkLm5T85ZQv6kZc1IhWhaOzY9oNCEd4fh6+xP
wv103Kw4SBZAW4TXLoSmjMT9IFfocq0Ot2TrNIxq1I8AmcNzkQ1tKQ3KyRlekYhTbas8eehmQbjX
so6NoYqcChYkaW1RYENkuMe6AIJY6UKWuy629xkLSqE4G3u5+v3HQDfQ9tKL/qhYsXHr3eCMCNiL
hz78UTT5CiLbEKFBwgTZdIknZxu3yJ1LtdQbLLu+DWXSnnPktTqlhZvcZiWzQpgLewiEUyATQCeY
dWZtuF/igxsQGkc9l0WD2RBygX1oreX/n7Dz2m1c27btFxFgDq8klSVbzuGFcNlVzJmT6etvI7X2
qX32AfYFFgSJqlVlSyTnmGP03nryXTHmeG7owaKImTarnHSdxgvizCW6KydLzAvxAddsHoWld7Mt
QkpGE8LtlxZKyPULmz+I71CMv6CRQZynmPW2rMf8MCTBvkGSkvtkBWu7aiJyqoXXcW4lfmoLdz+g
TTn6BXl9d9sC9RAr9+vPkTGTZWg+5tvCDOq7Zae1qkVMwkQsbLxE2aJV9JU2s15v/2+SBF+zOQyk
k+sN7XMLdruoP9LK6S5t5qUKDO8btrBYfrhCLmNPSozutdDbX/itD2GRi1eAd/86vP6BQaMrQhbF
7Y8PY/1Utc7ZTPK7tTxeH+QCzGYD2dlutXJnN51B5FyE6Zh4VEvQKsv65kckhN5l0J2ABvaPcvix
bnOkko0u9yfF5arQ/L5jO7S2I1F8qF5plcWujxfO5DqBGTLCuZIG6cA4q9UjxsdtUzpkPVShsl1Z
CCEN1l1q5Yd1c1VGrYlS2xKbVruflWWWkBifytT1z6pUs+CbzqI2xM3ad4CIdJ3gCoxn2yEdms2t
RSAVnAptrGyWaKwbiHPKprOmZpOnRLOxWQeK0euY1NJLEue7OMOuRipRxPeV4y+CdHGti0mgkhxh
QkZN56+m/TD6WdP0OvbzLlkU0xnW8ck0Q6Pd1jJpX7qCAnmSCWQOC20kZJRplVGBTCgN2D+ryGoV
XmXbVo9sfsioORudXp5wjTyFREvWIPVO6wg4Axjhy0mv/3bUUsPxQQxLf2+hETtApWVKYrXjyarn
VyEXpAcugx0LOhWVQjjt/wIETCT159tncBPWm+hlXAeNfODiAzyFOu7zNFVpgVhluDdpyQgFHPFa
XBt4jLk5Rb4+cYNa58rrg66R3bkeW9USlojvsqrJT+vnatUZl9cCKmjCYDqgdkVuOYr6sIIRzUlq
DjgwY/bCBlYTNf7Qk2ivNE3zZ3miKdQuoz1op4Rot51W2jZnGBJVeQYgLPqaLjzlVLQrk5cM1SZN
Zcx5Sr6kiUvzPndS+RXuys6OQ/Onsqqvie7O6YYXlMhBh81j5r6URNXT+qyow/cylx+5r88nHZ/Z
BvJV+SlFg2eoz9VcExTbOJWbjeZOjop+b5dmd1QQwgNOXqCbTH/OlhE5WzuIqP01u73HiIeUow+U
k6Qohl8xky87y3hh3CkuvU5Zbc1tzoB7wdn0ug3yhqyx9P8jl1bMRWD+75WpIcuahcPRUlRiJBX7
PzwAoqLizMMagHN5X7AtfQMg7lmrU2/lEE1tKe2o1rEXk35xaEVVvWlO8BGxy7wvoZS+5rY/2XlO
UcumXHdkJoiLIzQnByTosva1N0z98Pd41EnbSTSHqDHlJ+RZbHJULT3GfTH4A3riQws5WZjVk1ho
ZGQfw8ovjOEcqVb/nA5YF+s8r3dmBqXCDOviEtNkxLJgBcwIZpsmOZbJkPn93tF0xY/0JNs1Bkk2
JbLVJ2Zf3VUtmi1qeeZ+XcPEa8Gc9bW5uG/V+/VfJX4l9WBTq4fbSxMtpgI3aJTF+GjNDBxXyWej
HyJIZafBYSn4G3W+Jp8DM2jPeU32BZMy5xoRzueVwHIex2pE51kf27Ut3+kWY66hnPcDSAI/CgzA
icteEpox2iRQ4S455ZgDu9TwCyJOqMSJXHJHNY3PmgHJqG0e0AJErjRW6HvX7yylHRyrxCDHwfcq
5usz5xqIsT3krfW9qjPW9//nVZLpNvAZLonWDNV78kEAvlTx9Bk0kGsHZYrv24FcVKNxaGQ66Aho
FCzthSLdDROeXSmKt05UKR8mGYpbvZHbHWIi+WOMQHKI8H1BY9wPnBYnMySeU8JL++EE2FOjVmUR
nPAapezUPKtqr9qSeGb0GSpC7Jn79c/GlBGxMYWPTWIeCHefjkFObOpqPUYMcBrrKn8BcPTYzlmP
cj9PP9rhdfX3lA5dumCkkSXN8no414v44IBHQ3JRacyiaFSvcxOlZ5WSsSveUfjWz4FNwaVW/dt/
725Z/2m7MaAE6rBFFNVybPa/Gpfkv1sUqk7CSs4skHwe228axWOXMn22OrJXfQiDvakQ9F6Pi4mA
40VC4vt6vEjDZIPqeIlxUhXSo0LtsLZQc7wx50SL3m7kqPVdocfNDszu0dDM+Z27JR2fJv/mEtPc
kqgft2xa1iWRyG6jTfF3W8p+nuPPGUlNpWNcf9aCrRw5lBqszLHwYwNP4TJDWE8g+vUX7X+9GoOw
ON6UM8WEngU9EfYfqShBTfMs1OfyMR5j/GkU4I8gtxRgdgIKA4mi/lovzDPFRaJOxo2yF4vC2esp
47Gx1fbRzBSwo0qlk6Icx4UBsj7kzUhgtiM/9Msh4rZ6t4UOASaTG/l//+b4gv7zbqnw3WExMWWs
Jboi/0fbrpfsXkydmezyPhmDLQtYfw6X2Iu0mnZBlA3vha6SzTPR2CmzBlinAzF0VaqjtXUX+/yT
HiIqKfvU+TGqo2ir4DeXNVtjBrf3bAS/R2lg42AEzlfFnGA18g7x+Ejnv2TY5nQwgJlXIve6D5Pp
1/qlVoXxFhEB/CwMwmgN2yDbQ7dJV+77ZXc1ewaUiX2wAFAVyIM7J6S53S90VCluGZzmg4GnEJ/t
bspH/ItRVVzKLLhLbS4DnPBkeKUaIc9WOH0mUXhfxsZmau3iMi2fOUAeaNdRrB7Xl1E7QocGtbxZ
X45y1IEvDE03LABC3thaUsQKPQz1GfTT72K5MfdahHphLvdZhL2ZG4K8qR0iirZdpCR3VQ4uUqWl
63ZSIW1NNUhvCo1GZAZrb2ehX7OHC7eAA4CD5klKnK9CzoAm/utJUce/JDyzW4x07EnWHXcTZyMg
jfQpBZfHKJWB0JwPV+7H9YuSzuoeswpsxbib35Gc+0oeppBQJ+ac7KA2s4jjIwlPzosakDywXKuD
CnPCMZzHNgIyEhihCZKVpHqQ+e1LPxDSoalyR4TfzBRPC7/7riJb3GjGB1rNxMY3ZXxoc8Ss//3E
xbnznzcdKAsaky7ZVDXsYv/HF9V249QJIYWH1iTpRwEK+lwEjr0VTZ1uuOc5z7HVIg5UDOZIy7tQ
OqZLmAdf65ugkMyHevHKru8tD+wJ3BnP+NZQIG6sx+eyIjDc1OCf8RdaTqFRarbOcX2T4HQ8+4at
7tZ3//7r67tdpTgHvSc/VdisgfMgHC/C+vGYWftpVIqn9aEhlMPvpdzari9JpWG/Glb7TKY2Xg+p
wk4Zhlr//F+VOs3ntAne//4dA745N1YpRXH6lk9WSMJzg+/AXf/ICLuvgXp2ZwnzKVbpPq2KHRwX
jJhkAiwKgLIY9iv9STFn01+3630uKXvIbNZpiAp1j1LNwmjIsVLk9kluNGWv98nB7JTAPCqak11B
/Jg7iISKt27fEZZIkE/tiiJXpvdfyyr6B5kZOlQiNobkXhxWCXStOA892rSDWDooDj+ba8YJs6jl
Jbpar6dee9eHL8MKhi87aTU/RFKL372ZjmVtvdZB2J7+qiEQaBOLeL927lXu9a68MAmotfa1yU07
5+J/Y1f7st6GZC2hui6nX/hVAULQJnfLINI8iTEHSkkSj5E6MpyGmww5r3KQ4y/j6bxrwfbRAz9P
jrpZ15g5c45Cko1PuReFZ3EDfMSb7Wwxo5NjC+x709MNsuLE3hF8EfttEJm+brWvhTkwwpUFzLIi
+PdnGGr/z7F/+3N0H0Rbds9TVxQvMcV9OBQd+/DlLm6a8ak129QvMfy8ZyFoUxqYA9oiw7lrV/V3
KAMyQhS9v/kGQaJyKpdcsSMRoa6M2vkBw3V/yeYBs8ySw6pWXOzsz95Ly879FczYZfZBkmmGeMVU
H26qB0JAvEAzcq9iHn8utbp+00IIVnT/Fk9zAs6hQR/AGFBluVyy+VZVTmkH73y+JKkth/TZm+D6
H1pbdN7alxzCSWJmVnecD/QvCmrDQ4EJzkum5qckgFnFlY4tFDx3sKFHbNz/fYbPfZGnyv1xHWoY
QkrdXJ60Y40IMFjUTNKiiCzbOtvCFa7cv8csrDBtLn+1fYsfQLacj3re9AbSgsVYdVhFrLfWfWh1
EFWhVtslc6F4mk7rs78PMvDmg2R3tz/x97jpcYFIZ7WJVL9rjdZbXbLrA6uA7CNfCX2bNvtd51T+
OpNet6NRH8l+iPYHYz5WFVYfqXiD01fdd2X5vbosHZFE6N/k0a8nwmcZh9qc1OQuGjWt5zGZ6g+o
JJDK9TE4zq3dvaUqTa3leFUiTBgRca6dRzl4A1bR3tqQ2fgWGoRCibC6rp3bRCIap4zZMf29DLU+
nG/H0s7q9xLEeWQXtEcHBKHYDWvq6eUKZwT3cVMxJhDLXWDa6Y7uYvZqOfHDrFTZByyMZbU3tkbD
5TgvoW9r/JuIkBs28+jeXjFxuFZTaXiSwyq0ogClALiLCFEX3c751ND7HSu+8oiyAiz8FP9Kpy5z
pyCRHjKAS6c8InFEZSx9O5cT9tZ1X4vTGohNm9vvnXp6Jv2kvSpB8EZXQ9wZHPMJkdqtoz8E+A2G
NxTe/foxqvJxKJLieWwJQEklACW01oljzhtUFs9RiV9JSgizopHDbwL1nMtGPqwMpzIiuWa9DNYr
gL34Wwr5sDQyNm+rv5cEkjuLjd5xpRUaurTtysq6FDnK+wIcu5/q8T+/ylSQAdE1x9WpJzG+8Wej
c3xDcYr9kJlwK9LK2K5i7VCvBP7P2mKPS+IcbKs/y5MoNm9PpOifJ+tbyJ98ValJGvvWe/Jh107s
yuZKRWqRgV2pbtDkzYaPL/EWieLktsLh7ooQe2sgr4Fjmw4HI5O0tySn6QsZHCi+GuCrRoKfjJuu
Nu271RQ7EfNwnMYoxOhpAT4ou22jhZk7W3hU1gaSUwcIzFZZrB6X11WeUjjMUqhduZkvDkNmDyEY
5n1TS3iQtXE4CCIJgDSEpn0Ye5rGcu7VjXFVLEy3t/tjrxAQrtQSobFc367CQPmQNMliXNLbczB3
H46iLvnOy7tsl6SNlpt6/UvSlfJ2lzObzN73OvE9f0HqmJIwmyOm8Udr/Ko01blX2ZHeMwdXTyb8
/tur/znuDIbjE/jceEgat+snJqMA2VKzNLv1JXEOiRsEmXFHRIG5caIi24l5szY50nAEGJcRSCSW
nkdaliznRWr667u5PdPWUSi2SxxY6+82qkV2HRf+3BjODA86/dCrDNGAHpS/rXaDVjL4PcxoHGvF
bF+KQnvPkkY7xDRm1zPS1Ofs0HdwMaslmMy80xa56fq86EodNjA4ONmImBcTvtFsykZi61jNR0RS
P3qRRQdtoV2bDmvKSLzEKSncUp5ghoTLf421jcHA8uONBueT7cLNoi9ajxisA8TFRhxv1EXBRGZk
t8P7QeZWD7An6W2caP86tI72mHP/8z+YsZjPCAnM/rHo1GxDt0rCBlo3d6i9ZuIz5suqtOymUffF
QJzCbXqVy9GxKdnEhpI6P+elTNGVVpdmLflViuT9WjrUqtZcwuDaMwP3b2q9VDWtA73vihEIwQRZ
CTg6o8Gr2xV9Pivz8LuV3Ifr3qQyNV46mht3c8R0p8IZdw/xyHlKcV/niFe3qt0YZ6lgy6hU0qeR
pjgjx0kcb1u2m+OG2etbWzYHXRnqh7XlubzSRuibmVYbh8Yok4tpL3aOzmjo5GXh5h8qk6M0W7AP
cJsTc9MvSh47Gs0nvdXf22GMf6F26t3RlCxk7sVwUKR4k3Z1BvZEdt7qmEinxVlslflVkR3nzgqa
P7gE6q0yN81BlHn1PNohaIU4/oXCfKZn04jriPzDh9BQ7TpcNnwQ0V2+pIKvEomuaMJtNdOyrYz2
sP71MOzc0ErkX3UZLTrCOr32lvMWkXi+ixkseMMi80wTQmULRF3w8bGvDG3JUh/rqWuWcv8jh5nX
IicKXfyAR3T+7VcgJhS5c60+wS1GXEHSg2tUs3TzpSursl5OqtQfRjVjXshYIIp188sSpMsvM+L1
OFqu6FhEscXCzPxUT1v7gATexPCPn6nmNiPa8Xn91daHNcYujpxLj+zlFOmB6TZMkM5xptJEkxNC
vuw6oHoOUj7l6ao7A0MEVF6QmbrIORpj/VKQeIj7HZ3cMZUwMJVplD727aj5Rqckj3bbYJckzd7X
581alEdpUt6juCSxgCUbwU8HX6IL8WAvRbkeK3ByCJW9kAr7lA76ku0Yd5Z7g2fasXNpFgm1uSjD
p44JaTlZ3VEalWUCKQ7rRGCZYWJVTJPdOhuIpko6RZW6R8h4v+aB4+vZmJkkfbaKInktY12W2vg6
1wJTc+GETPSU7hAicrs9mw2kZnVjljtioX+tp3XhZNldHYxuI+HYjGMnvW8s1CxgpXMMz8tvXLGr
uCRhFz41vDLiSrrDYoX1J22LbWmPFTHe/+sZ82EvN0GxLsOfkxksCYJFy4qchw6ZJpWq0KMCcQio
LbmQY3NPX/51PeFklXR7gSB/m6q981KGgV+qEK/CePizPCn1aPwTphNHwvAwCLvZ1AbGAUVDo7z+
PkIL72wVYYISCXHQRds9kmpWMXcI2uuNe0n2m8O+ohzRKsNJ6xSvqpTkJ55wtgZOUl4BY2bcDeyJ
IalqvyDkem2ROLi4EOz+0ULE5feyMj+YhXheUxlYWiMo81hblFDHF0jYNphcu3Y1ApxmJZ7u4qT7
54H4AGbmdXcHbaI4rscZK/3zJgM7stKVLyDvt6mKXmndWW97lLZhfbf2fbRuZA+uasOjSGPbBQEY
HtMlIkW0C+OkxIW2FgIdffEw4Wdax/84B6gklwcEJaknEoHiO22/oL5pL5jJy7tJFV9sklIaIW6J
f+m4iqwLAc8zstTv3ikKfFClDbjCmg8qghef9K7p3ahpLiqNRebd3CpbbND6C7uJm8KcXaF8qCvt
UdXE95rIsj5EDdYGK0Nnt9ykBoXoiJsdWG8kOqAWm+0gK4d7aP7qSYoMrlsIXp4Ig8yrEARuLd02
9n2gRecmI6PPUXEDynF2t+od1l8zr8hCGQoIEKYsoWJWxXyfyI18SiWSSUEVvd5wbRhYrkrz1C2I
NkOoCuQjq79jxj5t5SoRG6E+deQt3A15pVwF+qyHCa/berbmdc0kOoFHNepNCAo8ZnQ+aT9hykff
TIoDLcStSOB6H5VBPdVGOsDGDuBtZOa/ZWhoXCUvgRxI/u0zCML+KKjR/PXmsD5UhULR3gbIZW0i
PxY7kZ2lrzm6F1wOSLMXTImnLay6nkxjMioDkikq7azmuuWRbIqDoJRxEEjOfiwEqxYFLSJ5815P
fzmC2TVJvOomdh7J6y4f7YHUDUqBriifYsU503t/GK1K9Rp1mcG28+OI58bsS8dvcozwJfER6K0O
g7KMoXtz2mgDa5IYZ1cZyLJ1JL+KsYYNhNSM2FWyLhBuIzQHWrTuG1rKwASMG6BbZ6sE/MQpU2hP
7bi89UA8AZOBaaiRdzl197PqkE+WNOlWjtqHJFX3EDuNreqkqteJiaiuHvnqaI8kDQTijEnAdO08
3Tr2/CRPCkxxLKTjjH8jkBGPDcLw0k56I2T3ISXr1O/H1NqYA5MOoqd+SkM2tgJ3Sh05ezZeiZs3
BEWHsUYPZiINtujYOkUTgvPO3jl5dwZSqW7ZYhwHXRsPRmPSCia9EgNu5smO9hClQ+52JTqRiBGi
N6Jac7mYn3H9DFyq6EEEivP0U6if8EOLKkm3ajF6lW6dobLGPq35xA1t1FWKDoUOzK9Ej/ZzhEaL
uOpt+bxkrnok707sRjJ+EGJSPbjsrFsGRVJLH+NgYbX0Ees/GA3cCVmgejem58mSq41T0khtuu8a
SomviUUO+70oYvXZziibRxfjVoGrrzlGavxpN+Zd2+puwhmgDPnZ0KQcqLFE+tE8fNE2Q9VM27nN
LbKfDazQ2aSOrFQhuNLJutIN+B664q2MrSu6odm1Wao0JVPRmTdIJqx+oLMqX51GOqJckS5VPx1g
voUUzwoJygRLYzJB9TlbR7nKfxsVl/qgIaUw9V8E6j7FUUELVyhbkm2epTknPspefijN3DJ2U+H0
0lnWYZ0ViEAmbvSSghUYaW3NB137TI+viaGSAHRpa9ayZGbqOyZIbig0i9HBOR9MnQsYgsmMrgSe
ZDcY/UYM6dzS2ph9EzHcfm/bDfi7ALtmfAnaid0QKbEovV6KvtE8u8G9BI4ghSaEz91id0EuZvRh
SLp+RrxEkozlklub86Xi+jCU+Bu80L5J8/EUVHG+yZSI5PH2yVZbciYIKMMkUL+BYv7I8yFztYb+
AMzrjR4D1acr3TBGYimPZfGpZQ7wSloEfWyEe63p7xWDQqDr4kcIO8XFbpP3ANG6PNmTZ8Y19up6
Car/DnoMCHNM9DqGZFCtyvsY62cMw7+pZPpdY4UPutnzi1j0vnBifLdVnbnC1iQ3KPPZHyq8+F1B
yIk9VSB2u6OYaD6qxKky9SElxpIcwofO3UBRRSLyb6WeK48a6Gp0pCzGprizHTp8kDaJNrCQm/RJ
7WbD/EPAyE8H+ISPHcmi3c6HsFa/JIyh4Th018mUYj8PInlbClA9cvrKjfme8PbJs2JaHRhabNzB
HvLKTydv20OSISrJwmbmXM5Cv0sL8uFk7GLwgr2BUgs08ltC98IPOyJFImOXVM29ZWUPWEw/JHMO
2A7Gr1CzLb9EfOuSsI4/JId810+4rUl0O6VxsjOFTcnVSljsJJMubPECPzHdg/gpGSK7tuIYu7mp
XouKvQnGNA956U8eDQkb2W0MzGbIdXpH+kU0EJoDtXgHI4LUWEo8k2uj10h9jFKYxmpV77Ai76qu
Tc9a+N4F1mZmyuWBasFe31OoOTSaLMHuiridE54cFsORqA6DQBvbGsGzF/E9Loj3TKlbv5FSSDec
/enzoCvzi20TJ1f/1sTc75QYBXIataQ9leNvG/2ej9MxiowvPlmAWOXrPAdnUH+epQ/5RibC1DO7
J4izT3yX4mhGYJ2aEAWr2edfnaLyOWFM6eitZ9HDwD8gRuWBAHPlIYizA4TqadN20UdRyYM7ytqH
bixJu0Hw3oVWtasIkvYkkpr8Ns18DfPmpW5IOdVl7j0MfyD1CyL0KpRnKtsdFH90ESTLDn0p1gZv
YkC4Q/a+n7F2piX6bWWWERwhP2LihkhZwG53hqdUvzRDgg8uUF61ivjSnErJJ9McZuYkbWUzTrd1
JHqyT+BPpkV0IjvGHbCO+jpTKRBH1womy2YKIS9kUsu0Ths5/Zo/WAgeSHl6aPoekQxOewJ3fMM0
L2YrHgjXQ7E20R8tzffAsHpasF+KVBSbahAljMCYSY0eLcPYZ7A073IVAUOH0dmiJ3OdBqlJEljg
yWoYg1gTKAiGo+ipxicERH099WeLz83VxPABlWwzGXJIPWZgJwRVciyD6ilAPWRPGDDoHQJcIL7c
0ZGYDdnvUQ0fcZANGyYSGILkHgVRq6HsMGcSc7T6MR16fADm1Wa/wg2IbwsyutQpsm93ZXYB/Hhg
/0q4XVupPkhSPFwEdJvG/JjP6nWQkR4xI3sVqLyOd7RUv8tCu5IWMV0wk/hwaL8KTeHc0atNi4cf
q/JrDM5KnUi0MaAsbMyZoO+QJuIlMT5CGC1NLbKNabBXHlV4WX19RvLEdMTykoK93GDILIJjtZWJ
pZCVeou9aQKEbnB/5SJy2oR4Kq73Kkhb16jDyLcM+6NIEsvP4f5zV7SfzTR4sGQ610rJMEhjI4hf
P/fa8JoK5mApwuS0oUFGvkGw6dmsuUupyXqyp3xC/hzDnFKW2DoxBjgX0j9Wi2cGUyegxaKFwiKB
e4xxakUlvvr6gwB3zH1xqhzNkYilCqS3lUWEw4WQ3Jqw4jqFpbIJk8zP4pyVNXMkF54EInR1vuRV
/pELEPoGXaa8tR+M7twoH2GQN+h4KBJrxINxN8ATuDAWpeKx2cknJM1oyB/2CS4DN5RT6o/hXRsS
wlnT2LqkY3utR2H7jipeaV71/jwy9RVFCC69JaIaS0J2F/ah7U4NsRD03CG69RNjuTB2NXNwNrQD
U3Kh42yrLu2mAS2uDfLLky1g1yh1CISfGVjWRbkdgi7y0XHqLs5cVgIl+9XRkmPKMaa+iREz5ANW
pOpZj3Evy50hXHMpcYIg38k6PpBJi7RNGqErmx2bSbL2HqOw0XNOfW2u5WdIF+1kbizE79y5wnOq
ouRtK+0PjnUU1I3BCkdHcmSi4A/4+DM6ldTi9OUNjIVtyUdYa3ivBy14kMHRlqzBnD7tcCA8DZLd
FSlLe+ixc1YN7iGT2PL7UScHbvnAK914j0DK+FZFraYWMaOpaSI3fX4d6/YcWtkSbsrV3qvmZ2+H
R4mu+zlx4t9sa+A5z1WF2IdPzhH6E5KRZydaQmN+jQjhPST3ia87ztXOO6IRWwLzmOeBmihYmbvM
j21zAPGikfPWE/nWhBL68Va89VTjmSoDGAY47Fn274L1MCvixG1Uo/BHHVFQ3eWURxGwHAnD5pCS
vRLqB6IzyERn3pSy9UJLbCc062u/Eyy0CvZXbrtF7ck5JXFmPTc6Al7imXu3QR3LhdkmWkyUGQHA
gB+vcVbnb+jwi8TCqEQYAWR8Y1/2l+Vq6fn1uh6KH9a+Sgpfwrx8T6Z0W/K1JuA1IjUgKSSyyYId
Ks8hknmndNGVmI83nL6UCyjEPLk3Jjz+9R3bB/T25G3HJfulidBqAh5S0qjthAmVmrU/NDDsk9B+
DKksXSuMCLOP9RMF1eANenEXJj4sJw0wL5WHsa3IlRwKBZ/bQACF3Cq7gZHXoJnIXUU6ew6DHzy3
3OJDF23WqdXNloOOdBeO0Y8JP2Jx9PRGLD+AG3K7RqouUi6wl0wDiYZ8CUzgfwlLjr184iwNph8w
FYeWSyFziFgzSGbVTPXCXO+pyB5ZChgGUBY6GnzSnmG6vGSzlHn2pC3cqx4ja2MBUJuc4TWjd1GW
W2HuRaX8WlknEk31LUFE1mV2ntV2Vv1a5WJl7kY/Q74KU/HHlsKh2xix9YKFF6K/yd7Fmp2dSg4l
smLD5/7F2bhcyLI9/ExDvkfL4eyHDoG3GatnSzC1JF/TI/yy8LKHCWUmoJHPVouOVjKTNkXNs9Gd
sHGH8K4ua/naN8zJjYIYx3TaNKbDTq/szEPKDv3RLMPN1Au8iGys5oLVBvO64qoTaRtsA7+7QPMr
wkRPA3u+CRsYEcv82zPjjLQu3ohkeHJqaDa6xNhwGprcM8HPLMF4M5uS7iQi6W1iuummGm0/TW4G
aucIPkVeakszyToCMsqxU0Qf5kALynTUqxPiXkHiU2065YibvXTh/ZEyGwYvjk5YcNG9S63w1Koq
QUnFL0FWS14PSd4tjPDTrOxHhATYhCo4pUCqqi1heedOpl9Got2lAsdBUULhGxVWAtSCyWcXcP8f
AnuLtewUpaR9ViHnqLxPJ6iAnYbzRo60wa3IFGJiETmbpiAROw3YhucF0DQyytkt1sHGoeQq6LLy
PRJV1aeG8JQALFM6amxLuXk5BtlIWVe/txGqrhh6jA8Nt9v3xQgGLiB3dOrHd6v+4UbKIptzw2rZ
mVn2iB0YGPd5MCP0/n1N2ypiltun2WEALs4dc3juRHeFO0I03mx9KAy7s97edJl8TSMppx76aeae
ubqDi0TCUerKORdFkhNS3YnHqUhIkDVZPkXsl4pVe7ES01mLXu0RwjnhBAyGbeHreYe/kdRKN+hT
IMwz6RTp1L52FSgDmf1hmsMFreWNrqsbYbOtZaVib2k5TzVO/APxjUSS5vb3mCIx0saoe7BhyOuB
9DGGSBl0faGGduEhr+SNcknjqffom4/ujFuCKU/xlrHXcFPM3mJZx/Mp+EALzkkrG7IvxwJKDjwm
GuOuw/1iZhn0CYhOdkS8MIHsMI+Xpk4Bmj44JSutkeIYJe2AYGPig2QqC1PqXQ0nKc5QXFV9KJwD
PZjuaOjKHyU3jpUQX6MIGZuy7fWKDBiEhL1ebgosb2HEZyIX0WHhNrl2lFiLLAFlV/OnmIJvmBOU
qop+RRGaHRkbgK4DQ5j2tbVxwNuSKybpO6IFgOnM07EKLUbZTvsHQC8bTPsQBd0bAv7HRoraTaKT
uMvPaUajeo3rWnWV0ii8OIe7lrH7AH2MnJZ0c63uki2L7a+WYVrflPDqkmgDhxmuZPanAAriU8aH
ZEvW346qbKyIOAnBSrRsgzGyhxtTKG95TD/OwHTmo1U7g3F4mQfLTTT7wQytlNIwoATOpecmEy9j
XFoe0QPvat1ySRjtnSWV2cnJa5M+7fxQTPGpNyjrKiP9U9FkPZlW4NqOkVMLyu1RBDFanygcN87k
NNymsxIJg3SnKmBybXP6nNQhx0Q7uJZKhBfynu1YJS5sCnkj1SEaRhUh/Fg9ZFKko5GQn3tYiq7N
me4a0pgxfmVcGKaVB6PgN/Fhx0y8xk7i+PaYBl5HjAF+0cBD7lf4icYWGt0Kn8eA1Lutta1VQblR
E7+Th+Pyt2NUrzHFHbndpzShYPen/Uj8vMMKLDG2b1lsjW4bjr22qevu05b/jAmFaT5A9RSTnTJI
p2JNowZsL5V1LcbfZQ9CmUAKOGcRyZdaZDUHc6EXLN1uv9UoItEb6YR5wbZvyyVxF0sacKjpMU0M
CoW5JwQxAQOO2vtFUtPvmKZp2iewWTv0wqwWLYFiQU4HEnrOkW2QtckbbMrOGH6BFVM9VTSczv28
g0b+/wg7kyVHsW3b/svrYwYb2EDjdSShwlV6XXQwD48I6rrm6+8Az5txTl6zczoySR6e6UKwWXut
OcdceU5/5UqB1+UUABxM7akJ2e9kyk5q9bMgBhD+FBeRoRjPwYjrOo3UhyyafgTdRCxSSlJU1LBU
i8FfA4GlYUiMktopfP8wkRR8BasxUAJ3VGiDOew6LVV+Gg2Y3sIq76ye8BOSZbnzOBJVtxyeetq4
bEO+nK4wV4ND9KdZ2XD6aKU7zlcRGw0b8Hv6O0yxfW1HkPywryQ4DU8nIrOXJcHiASck/4LuFXJX
jVte2tMTYDrhMJyfHJgPJ7bvPsg1jfm0lh8ZZU+UI1wYXq+fiFUZjqlWuoQnE2wIeWEFyidfjbTf
yYzaFBHuQUF+ZjRh9zdwPqaN+eakE9HxwCQKR7+WJq2xocKSJ1RB743AcjEED2gAQJPbVz3tJZ1D
51Na7WNtlbfE8TaKx5AOvrK6NnoI2QMlREDsiNvl6lcrkNXTrC0w43CUyYf4GBTLpRNAV3jKUb7N
hCg8OJtSIVUjr7JVYgWKq3Xdo8VMD0Bsq28SammUTxLGSR3t7CZ66+WYsh0xx5mq+hnVbXVvtDuj
IqOIIJE1doW5ayIwxtrMBGSKPiGBlaPy87V06JopVIl9WVz12Y1l09Q90X/fenaFfm0G4yqxcz/p
E8a13gtXTsw+Hm1xAP55GLi16sAh6at8dXbRYUvDyzS5CiQhtFEB+qssfE7HIiCH2FyVFUWXmZWZ
6znDtLHWHoLzdSX5dqARPWkaQZThjPRRh3vm6FQYNlV9kLXPXaEzqPD9Ho2hiS8jjoluxAseFbQU
4UtvZnnSxL3TScW0Yx/ch1nzTKDuTivK8uR3wqIFSVTKUP0wlbBYDYAoVwRMFWuLW7hmBYabR8lH
Vyuf6uBAlyb3RvQlifZh4SGBqrB7eNHPUTHDI+ns+3KG+sfJCBkxecdUtDMnGVx8IgI3WnEJcWOs
CPZCq9tVtLn6uy5vk20eRdlaF+xZO+b0a43KdGVn0UaUTYYl06G21oz7xkq4Y5i40NM+/Egq7720
Gii5bBzCXLhW9DLGWr8KY4qlcQq2hd361w4//sARUbhwXXoq2dqh2hEYZ0sVwily17Vah89OxUlt
m+wlU6JY1rRTdqFhbCu/LTearfxKp/QWFL04hDprnzDjg+1hXCc5JuCyr41tMeu3ieui4MrlL8xy
xb4Ke/IN0LHovjprarN9ELLmlFX9O7UtjFL01R1102uNchd54E/GCoBIy/bTq64eAMKjFhPs2it2
TCNsp0RJs0UFiAfFtkbCfVa16SRuH+NWGgJojN5ILSHgQaHMJh1KbhjurQk4LPZ6iea18l0xSqqH
lo/aqHww6M9Vor/UTnYwY/slNNnJ1FqQrq2MGX9sIiVyvLds0t9LDtaqa+25T/0cJ1hwVfw9ROFq
5r5qtFs/DZdskNzQOlPbJeUvNQwPWV/uzbZRHjzCfneYIt0p9mi3QYEgj9PVk2a4owp498fBXGOF
Sly7IZ2g4jvMcACvCgVGOvr4rJaf/LlHmQ8zz4iMJ0c5cptA8zBiNyzCQyP8j2Zq2X059m+1kPsK
TWfWip/NYO9F7ANp0LHEDf3dhABTQnDZ2JERbYV2CsA7cq7pNQcJTUWffFXC4eRvuQyqlHXeSMaN
FTOvikNIEI3ISPxtf7Wbwky6XWeZ3s7OtblgkqccNFlr958qkq6NMybHNvPevcIDCtwjYJ8y42Zo
SEMDI59WnjW4Rc1AisbGj0CKYo2ykZ1eYWxje4DLGnesiAZ2SgLGmejevAZT+FT4RKQC3QaQQ+s6
QNYxqd7ZtP1XbsfBUP7ussTaZCEthCKb1klOZnSk53Q5vOmhjOlitHUrt4OkShcmminpxJjWuZdV
VWfcKul94btXkIR0tE/YyWr1UKxqGZTEJsQW6kGmI72ulmuDuolCM/iy+7Tb+JGvsMrVyLSM8TMO
imbX8LH6grBlBBxWXDzTkRf00Hah2rc7hJ4mSk8ExwNT7FWIZo1a/AR27tnqUoH2halZpeBCFJJJ
bE/l13vZtjhmCR3tFlEioGPvKWUYBdmcc5a9745klENbcxa3rZejV21+qDbJr7SI3mcDB+WmvweK
6a/zmsVy8uKbhV7rRGuB3VFH9W25uiwqLjlLd71SwykfZtsoatlLTsBH9OC5kRQpQGt3nLTzNek4
bhh29+hQO9wnGIjlGL0VVJYheoi7TtN2U55DrM/iYxwNxxFBjLqrcrblemug+s7jRxltU3BZFckq
a4XboJwIair85iTLwThMPbk/ePR3tPtprgKXgIBQbslkezEL/xnofIQDYmdEMNpS7njFuO8a2GWy
D5gAeAJdlCY2BpI0Q4iSkEysxwXCA4CVV1JrRm5j4b6ge07yjiC0BjCFWWcJJwcMes+UFghVjbaC
Xh71VERE0BBMrvHt6A37jo4+7FD39Z7AeIYqAyJH0XflHRyUVTiyqovc3ht2+TJq46/itQw6b9/p
EZusWICBKJ0MqXqWnX2rupsq1XKbuSRUs5NW08Gd/ARElkA0RbY6cKYSFSrb3mL03NYxUSUkQ7tt
rDutGN5SuvAzDoCrz/6ymotZhQT62eWnMYgvZCHbHEfCaiiKHRRb6MoCnps9mK60UmKGfbkT0nvS
6nHvNaqxxd8IJKc8Qz5Kt6QKGyut8w6VKj4Uh62/bZ/AlE80qkD5qKX5HKfVBDSr+RpQaBZhAldg
7JtDbaSbKOZPZ9/IkUlIewrkbxE6X1HLCmcIyvs4VS6keembDPRU2fhsK9Aeb8OiPUztBaKWFyMN
Vv3tTDJt/OtAKC0Us8FeOY35qvjj77ZkaEWAIRm/sjsZDuWMWfTEqUdIMNPiuXI8oqpL9aPMGZSi
h6ZJasYTFopPxRSPco5Zj9Rm4JtE1uLUjxUXEpWDoFLSE5h87S/T3iaTHTzjTVk3eeyDYhhfjRKV
ZdNxRuoD7QqN/mcXkLfjkz0F8sx4jhGkBJV4Y8bwmVclILhQcRE6GGSPTitnxITGhuVcJdmzrNFl
O73hoqFGnhp+5Fn4NVumKGmaNXLVCTEL/f9hyMeNkJBHcLcH6X2Px57+iB5sNRLe9XwyEOOhD4M2
eYS3w44lYkhT2Tsk7SmccnUHBQQyScXQnFYVs3uWIYOBXQPhvcxoPjpOEruUm6sw4KIwoNaT98LH
c1IE6bo4dg3NY5GwGDfMrUNa+DQ2q2JW+G8VJZyujj6t2LQEx5AgtbQX0zbMg581U2KSV+clPuQg
T7RSZz6+qyLO0UMtgAGkHn3BZAeS8FlLinadEqPT5HNgGaM6JZafaY9riW4WVChOJ83mpEF5aHE3
p+CJs40vxBdwEXu+VT/n8wwDbR1MEkHwE9vdA3Y+f0eePIO7ghZ+77yTLp5tUyiqN5vk0k0+33NA
0kOuUT6FlX8SVvQ7Mz71mP6m6EEzsrl4JJdyo2R8eYXXMhRXq2PFIGfVMP7ZtbJ69By1PJSKCpAt
7faVf2yLJD6gEaLNqVQmHXw759e8n3OOgNLX/rlSL+QHtaQvWrN0tuP74UCYsq23Y9o8NSoBQKHS
cml5oA3lp8cV6Y6x8TBFRbmioDnYgmSYoLafrOlHXto/mFZL4GOfXmOQKNW3D4Ax0m2BKh/IAAP6
dFWqEuJWd008QPvgtTk/V1FqC7aLer5mg0m+qS3GHcC+nSVU72IXNXRFisF4aqD8mvkdjef7kvwa
FBXqC8SpX8U8KS1jeO1sRYDNYJjGZQYXSlGUU4XSvRobsldoUx/EUH0IXe9OuWVAib4EmEGOlQWj
w9Rq6cqGvorZ+OYtMjx9rQLle7e98D5DdPg7j3CpB9K8fGdU1CxIZD+2CIjS/odV2hsjyLVDMOiH
mNbquSeL9rxQBxybi0kvI4YilvQ1msLc4W1CzjfxaL8JfyjRWrJTmzmVbYQyu5phO3kVD9usBDeB
2Dl50GrARzPwEtkombyjXrqppWSXGYzV1km7t6RZP7Q+ejxHoWT8fjmDjooUTXSfxS0rgKLu88KD
mVOQLfjnme0l71Kt0UKQD/GYdZN/oXd0Uekoz9JTFBO+k1VHrRbjOcGyi2t+hjBaYKcBk7pdM18u
WG1fxyHD1kw21neSi405XZp2iPx4tqIQ6b0vcaxQDQlxVhSUjOES/joIfW+MkXpOUR22RRecMxu3
IQMzglx1rJKLaTKWV5piOvoiixFG3DTZrix6YiqcgX0n2kj4kNm20w2YMKxyG0s4A2c8sSrs2wm0
NxCCLWEXyw+ExPsX4xm4DemIDt6rnqzYnC4xgXHsbhPV/f7/KFgazmTsKm6vVfp1nJD3fpPXmbwJ
gFoo3Dll8YyF4VM5o5LmV7S5+IDzb0YMbJTIDveth9PRs5VkC6OiWPvOVF+T+vmv4xsq3SFrNC6f
PPy1sEMwsX2/WkToiybd65KXsIQoHjAJ/Moi8gzq1PwoAuXl+z/TE0jwmeqTKzRt+gFXEcQ/t6jH
FqkFbhe7Pg1tnR0RErojUazAA2FptDDBRUGpJXHY7fS2PicGcQc6upF4Dh2OLQ1PWtBbp0qk+hVV
NHtexfbcMvIRZmv+T3AQ1n02GBELOnHPeVuMH/P7wO1uNakDGDUd0jaB/5hd32yVNPNcptr4/itq
4F6P37NW066Kkcy3YDz5XLkR9/lp3JtxF8/a9/g0Fd3ANHl+nXoFO80F/t2Z3amhbXfp6rG6Wd4M
QXbCO4j2gRvaRe5+E5yYQO1Cpb8vI5K4BvGhzubeyRi0tRf05rotI7KUBgwgvpOmbtFV0CpnqMtk
qCn7VfFayP69Xjj/6kAIVewEE7kuyiylRQqqC/5LVm3cZaoWnZQOuXgWm4r7rfCvHGe6TVQSpIIy
r9GZ6gndSp4rBLrIsUP1rEcpNPGEMOrYszEW41hJ2cKAQ7RsDn25beyBPFPIuC5jVLlnrkiGVxTt
gjR3a0IA6YpWOUNXRt+bSM5akYnSQslNLMWKrt/RPFXJmgsCdxoL88UW1FQpAY96aDgMpoPsRoB7
50U3EtFsG82VMvf6uRXi6h0PkW9sFnwzzZqjqjrNUcS9s4uzfL6CB+WWk4kGuwX1J0M5fwM1kCq4
yRh1q+q+GpGHDf5c6fg9nOQSLRZFcOFGFh4KvbOyTe8MoNkyAtvNgMB2FC/1xiwne8XkBThhUfT7
OA8+F8afJeSwY8OBNmFOLzVxzPdWkF7wYP+V4JuO+i8YzOlqpN+0sUPSPNomfFGEjvMKL9NdUSVy
qzlT95SrJJeZnmyfnL+SJoJqV6IpZNol9Fc8XwGebK/ahfNL1PTRShuseBf307xRn6HOenQVoRrd
JjuHBVcipwtmj7w2Jt2WTDRn/b3G6X+/RjXDJ1bVFmtC7C7LlyZFfpAAphikVeXp+9D3lTMcRc64
bZboRkrBLoUR/rmNE+7khJnbSxp2TCbM3u/r38uKYsWInC2HqwwPNEkMEI+232muNsKWc9N37V1f
d9uALADUgq2xN7WIIz61zZPXvXQ4M67fh4KAgt/MM5n3+KzF2AR4FhGZU9l+s29YR66E/tbXwqBT
pPdodr7fg3G54a90dvnAzCOtneqKZkt3rbykjz5QwDQwWL7QP6xZ48cPXX2z2PE3Ecm+udmQyWb8
XMxDMpi+el2UL7EzZm4P/IZhE0OZRbitD+a7CKvuslzeYJreTQGnqHEkO6klv1J6YXRQTNaR5QpV
7Ox+qIvkIaWIvlllDmX+pfZ17bZkeqPG3iBNVA7fi37fh+M9ffUeTOgKgFsuJP7FBpVBpaWXMQjk
mpZj+jUmd7AJZhFJMx4WW1OT2fKukNONtRz9X6DYyqGR7Apx2kwgvCzEOzAxHznv9sspZhfYACF7
GvRdOcUSFS3Wd8yIYgOzTLTpU6+KR6jX9RP6BhObqGm6y/vhJSqK5jPCmOAqiRgP+ciwBg5IdTDn
rb1j+DM8eKyZAWpqQp+oJ1thzG4LLHF5QBInV60ObytONOBiBlobLYJ5O6+F7O7aB9V+103dfCTY
pDh0/phQwj5l3aB/2nQkNlnjDafet+kIUwjtF7/rYmaqEO2ifxtWUaAF2wj02oeCSMJCuuh+2yvs
RtORt0fVRaGzHBhQT/qk+yJryDmUY6HuEHTJ+6wqZ7KSmfzIA4dBeNfe92GrryK4juuCu8ip8Tz5
gvFvFXXt8Pp9WzBDbmNeEkX0Wop6V6WYLYbAJBcizm60b7Nb3XVfRiBxpC1vjew4UFS14uogdXFr
A1R3h01dszLzcYnr8Wod/UCZWXd1x+x5oN9PKGHzsHCSWyc6NTDTzssrcCfVKaJXlJVPk6GdoCKH
P0bwfusWkfdFTzrt3Hodjfz5B/EU7Qodkj65YiXQRiPdh+T4vcy/ufyD5TczBylY0PSrfhjCh85S
zovxVKkN9RClDDOXaOYKjc6mw3eh4LrbNOxp4drOnEnRIr0MQ2KriB4wLpoI0dtSs+2nQJzb2VOl
g5Gldpv1jWPVnfG7m8SlO/Ilg4lXackpZ+14wHNZPRTJdFoWRKtKrAMZZ+nGph0Ar5W/PaiQDzJD
8y6s78ojhIa9WRQj+1EIilItoYEH+vjmKKxiZlX5Z9uwV30ZZE9lw3w+adPqVOlN9pSMdetmnLhb
3VHTp4wjcAwZAUSG/bFQLelwmo8F+Xj5FA/33fyKrEeENPREjcmpUVq3+dvon9UhhAQd1zF/a1+6
ASyOd01V37MySTaAevqLkjl3i7OoNLxn0VXqy9CaOvzgduuZ3mdQFoj/Zr9hPa95OegBgt2qLcqi
4mrmSbsRWV68Oob1mdL9+12CozO736aePQlm3a8p+/qNqjv9mXRUeTTVVHc1hMR/Mfm/i7cxkDdf
UcNLRa90lqNPT15kj6vW8rofqVntpjrAczYmAHxEUH1ZttgSq8GcPTZesboZ26kpJlLKWEa6QRKA
JRX1zIwlZ74P+UAXRB7riAS2i2fYnF+WSqnQ36b3hdLBv3PoYOATAdrnGPH0liamWMeGyQDdiSxj
Lwvtr3xwmt51XH2/WG4sYIm11ffnEBabgyV2wPC7yPUBOG7+RBGoJpTlztF6UuH84YhXNsF7d8r9
nhLPjkZ0gK0Tbr+DPXS1pyKNuG8x63wTI+izKSiSc1UUyYnG37sXyY/hb9u3BW98r2eBig6ATeef
H+BKjGvm3EU7fJUYiVGNzKtzPxjgxho/cIcaDIs352DpSYnSPJ+ii19LYyPZVr2WTfAaz9mdFd4p
c0BzDw3BpLdcQiX3cudgVGny0jraboEwLe9DQzokBI64THnMR7INmer5tN/+AAOlAWeeme4U5p8j
q+XaEF54izOMkxpBHrvcS2yYmrMCbzJbf6cXAKXYUT45FpPsXs3Vg5MY3b3TyN+tLqniJbYCFExZ
f1wwglWnmHf25DG7KweMM4WBV2FcgkfoadE57OYElyXEyAETtfnPGBbn/2Q9GJapS9WSqo5VHBv4
v5OfKq3IlbYo08N3TE9vGjXt8TC8+rj1t9nfz2xar9/vNVxIYKqr54CKwPEj71kNguzKAActY2Cm
96Ofynqbp+iyets7TuykXGMaoC3K2Kq+30QtqRHz69Pytoeb0pU3lank8dvn2CLGdVUS8jb0n9qV
WvjZ9KL1t2HGA3XLQxJPFLzotWaA0PJ+PI76WQbOh83/+dHKtXhrdCoObDjEx0rq9jbSsvQBk/dD
Hocvhul4z/ZopfBmecYUIlv3IPjPDZJLiDp7v9TTp+UhrFFp+pUFyXd+T3iq3JhG6oLMbzCS6D4p
nTwsz0SgvZTYPs+d2r7Gam9eOqMTzwyVXnsU2eiWAWukwIUKbbLqta1ioTTM5r7qnfSp6RmCyfo1
x1Sy1bQak/D84CWhcZG2yie24qe2FW9ZXoPgs/Ako1XBgR2qMaOjakq8/X8+PWz5D7qUYxi6bhsI
YnRDE7acKdL/AgZL0qqhDeA5zIkS2y2QBVnRkP+qTCry0qtRYycV5DpDiY+AFeU5VzUNwIE9vKEe
uzjzv5VNfU4H9qoBE4lNGGbBxbJwxfkgje50nTHe3M/Q2Z3dIgYQCzdDkoa8Gv0KEsh8aP3YTHd/
2T3DLsfN1XfiEJkRu5U44cc4ZnO71G4+MuOumH0VVXkQrYV5XfnfhNjlmaZVBvZIe1gbAB+vOWmA
+CGQaXTEsV39GjgsX7UfHEkHPy3vsT1JD7ZONmZljdUVScMvut5sMzRckJPWClfjAn91ShTSeYRa
fywSZ0VzTX+1Zx+ZauvP//6bWZkaOw/GgDtxJ9/ROI7ps+lz8CGhoA45uaTxMTwlyHO1WO1F2Q+H
VINhLKckfljeC3rCdDKT7q4pe+O/fO2a/Y/AdYtkbBPGr65yAljco/7xvdc4k8KyVQSd+y5F6qmS
9SpbNror6JXNxYCdldEwyd0UzO/G6GlpNuGQ3vSMbLw4JZKs8zMUtW1IHGDpgKdqyvhkIXdh+rhi
+QRB2Q7teKGm7g/SHpWdsOr8vkEyPrMeVXTfQ0u17dfXhrnwtWFfjN6hAHQ5Cny51K0LpBZrNuE/
k2smln/O8va2AOoqD9u7nfb10URB4I6tIBC5S2AuAz45WJUGtTacEzrNFOxVkN+TLSG+cj/+8ySv
MYXVOZErQeREd5BcqAQ7zXyJimbYWijTsM7l5otMY2vt+1hqRxHKlxJ750oZGQWhIgQk0mjmHe2C
ZgtOO30ePfsn5lVzBaoGOwlyZ7zCVkfBgaXDmCHQFHmuPbMMvomtM/KgmUkHYt7Glrr+CWw33zdp
+UsbImPbpQ4hKoGl4ArpuQZFJU9/HmBFhOyBGgXfxr/9oNHGax0zldCFRVSjTduDAqI/C8Xxdv1I
6ZzZaF7kpDavpW6/LPdVLxjXekgPhNQN2FJGv9IFyTwRypt5DKo+Jmn9XigWSTcMT96wYWyqGSnQ
ZkwT+hqjRc7aTF5cJ49+n/akyGJRJC+OanmqcSYw/Jrmj4meHSLK/PJ7814bYpNmk7zWXvtrIawn
8bNmds3PNmCoVDbNOzlIYPbnzfPy4M3PMgMxizVqyhboAkjBcYgPmmpHD3mVxw+E2+GsrqLb8lZr
ElNQmjXkMa/QPhMGYC+dbH/LREt+J3JNaJDxu2/Dj4m6aV8FhKwuPt7F0UvOxwr34nhgi7TPSPCF
RMUdnGGMzTwqKA6mXwduBd5+s3wgTEfaTsCI3SwfFz1P+V/oapph//vCzQWs0yFVpclnswxT/8d9
vRzMpiHu2Dq2KQHoOakz2BMQfG9MbiSQwKN9JtswINAdG9wtMC0GV7MIO2ODjE8Kn8m9ow+/Iib2
e+FrIHYl5oGw1J+A9sOsJUqzHup1B853+4flEJYa2Sdx+EEoB1EOc8tq+aGFnfEy/1IwaxHqMkCS
hPqnOJAMkT6VOSIfia3t2Oht+hT1ACHGoJ7cKlW/8s63Dj6pXJsYTYlrZxZWfZng79EHB8kB8UTz
bN66ISUtaDDflnck9d9NG8tXAQrq7s9bUai+jqjH1n6GJzSNRllcvq8NqPl6AQMVLH3mxPnmD4t4
eYaTYGsoVh670QjwBvvV1R+S/FodfbS/qN8s8eM7lrk0g/e0AKQTUCR9P6A0y7fTQMRCCx8WIQ0n
/hLXza6GT0MB/Ug/kEgZtYEsWxdIBCv2Io0ZtIhi5L0I2/gtSLxfY1Upn+MQrnqDblc2TL/JcNj5
85ORdzDHN5d0tEYmiIKuG5vvtEZclMw+9jhPyo1oJqDPqmyvfwr6BFcpPVESSP6u8SE/3oe61O+7
HM5R6lntpRJacMlwcayXjah3MabyIdMcPLgzGqY0QopzjHTfNBiG7t7etuBNC+3zOzmtnRiny1R1
Zg9RdW85JXfYBbjtawKUWUQFwfI6TF1/IY6FIfO8R5INNfd/Lmqsf1wb0pTmXPCqpkSIL2x9Rmr+
S1HTVFWtK6qa7wYCXPZFmTcPNNrpIKmBxSCMl3UizL20FJCwpWhBDNP5QeDSXqs8T+4owZwtOUQ/
9aoM3AVnEBY5wl1tnzpqfpfVMeNYZajv65ExlzNSLHHjzs5SmcVnrQXT0encsk7KN2uSPqPB4BzY
uonfAFt+4NXi3h8sZxPNz/KwvpdVjvdDVevPaPiFA0p+fLOxxZTJJ2tMV0uDsjUqLKNtc/KTtH/S
BqPeDDqlA34+4zVIhosq6SIqOU1XffQ+xZyi03MmbSO6mrsgD4nl1YLsu2/IIBQTeabuCrVeo6uW
38MARVGH7fKSuIHyOGIc3/SWuIaqY9/XTXofjnp1Wh7sVmnxmiPNXl62oar8l2XOnlexPBn9PDv8
/P//z56/SSGEJTSLMoqC5R+rXMUgT/Uwme++odS57U+rhTMQq5Nyl9OlwPVh12e/GLodZWJzzu3w
f5/lPdu35z8///Ns+Zf+YD7odiJeuoEZi0L3UmvxvBdt4p0hF3cImkhXqGeyXuJpbxpWhg1CwepU
++FRmyO9CoO2t+J1w0WLOuWc58QMCzwT+HDUB3LH/K0u/OCkFVF+GqLW5lRS6KGnerr5k7yj+ba9
A8WvNAdQBCP8dgtJRxKh0IWx0HQtIJtG+xwy2vQZ3fhzws3ioCJc39uZV91YzDw82kBSaIy/hTOc
IY6jbt1OZbLHRQPUdJnRBBNY+uXHeZoeEiH8qxJpQCpELvdKwdR/MgvtnsliduyJTXDruR9l0Aur
7H6lGNn4DDn1kOVMFP7z9Wr+H8StZSD3FuxOVdBEGAf//XpN08STCoaMHV4zRMNVyn1kbuz6YftQ
k696l3UGReo0WOdGbfBANRGxe4TtPkiHVV5CoXaySDkQ6kKnDcUCAXK9D70pbND/+AgO8U8+4BEW
j7my72eA7Dg/VEPybBV5dFlepf5d1HVMpyrVugY64V1BZT1ko3zKZG3eZX4HW2VWDUExvMtsKCT/
eMZ8Uj1k6cyrtiv8lTNYYwYFrDSZ6TgF0svSdjAjL+SyyUp3aelKnFp7LEaM5KHYyezqmV1995+P
sG78M/wLuJnjOMJWdSlVWHz/OMRtWekp4CD9Tsk1w+37LAOe/2zVRbT9RvFp8ndiRuNmQWcZUHlo
GSZEtOrZx6jhQg+DcWvOuKBiqqP7nMLCGB9M68HSAggLTavsp3rU3C4jrEeLtTORob+tuiRuAes/
gg8JmdjUndoF4uG9OQahPNo+yYKceJsWmGielXdxFb9kNZuOpTVm6zGG9JLRNq1QHHZY6o4dOWtL
zAAJCCWVr2zOU5ne/Lj1vgaeRAT4LE/8eNciScBbA2AnNLmrofxCzL4M1uIecpYTI7Ggi2msx559
RITYYDNGTLXgoVduwOwWbGOdY+qttWM77wgV4lGRbNhPHExygVSy7svQMVe+1nZPXVBeGlXWq1Ha
yrW2k3JHKPh14afEhtimSq5eGx9BHXM0ey2iKbvWqMsWlPOgE6lGihMeTGSazwJX56rvpvZIfjOJ
Px5QW0VvYRS0DstELoLUjewUqWIjrMfcqJS1f1dpFAiD1rGE2Gk+od01ivfJs9S9HzvNNldBES7P
/DhxNjlmjFWqO9j4GVMdpBLbt6a0L9JMoQmY1ikcGG4zWl3lo/acx3n8MTBkY19T0Ggz0TjSh1+2
Yrrln4gCBPtFQDGpw4p6F/stGPN4qm5eWOJ/UOr6Vej1z2YC7+hreb3vfXbbEqM+T6BrFI+9MJw1
L+yitOBx4Hr913+SAJme+4YButd5Mrogt/qpgChe89V+Q9NYpZp5RlcOZHMw8XqyAvO1QOX4iCUY
Xkk4qpceJ9QNqjf65dHIXDt39O28g9wPCdfpsuFMQzYAFkZ3FGBkfFVerBLg2EsSx8N6nRpISKO5
OhQ1tkriRBjf2Wx2MRV0bmJ7lyVyRatA49hAF7V5irxwD+eYz8kHr117/q8xrG6V1emvovOKgxZC
BJAVw4dUUUEXzbEdpRptF9L+8tCFCm07BVhfOSey5CF5NWGTUagXVfDYwRJZ4y6g6zC/THMjvRKs
vV+EJEgv3DpC67SUW1My3jmaYj6YauI/KGp1aTWUuKC15uw1xBAWI4Q1wxzQUpZyxFGtoJK3Ibxk
yNa6Q5dF7cOyDmRdQER5NckVvbKfWsQdeqOVFoFvy+2GhR5RAbj0rekQJrz0Xz3Rp9coYZ0j62k7
0pj4zgl3vLzdR/qsv8wDQuS8sdxz7MsTTonAtUJzS9SCfvEllgerlNW2YUiIjNRp8VuSCgIYAal0
W2FcQDOdKilmwQkHZUCmZynm7D08NydntJG/qb7SPSCE0vZDS7AlV/zPpXXfBQJjdNuN5+U4Bb88
XWr7iHEVR4Nytqc/AJCLzAyHNjhIgeEjYTh+F5SAuiSKM6JY5e9QWOahrlnbo2H0N+UITj4FznaE
9sQc0nd0xHJS7IjN4WvTJoIDnBrXTJb/WqQYigzleX5VCJ871djp8B5oqcxMvqCNn3C7KC/UTNce
WyCSQ018f60aIUarCDjkWc0L/6nmfCDFl0aFlgp6GQB0nb8fkmF4xRhlnGLCeAiijbKz2hXsZn3D
IhKCM3TqFP97LtqN9Y+yFsYVvfbPdLCbgzqf0AUtmRXOTDSdpv1lQwXeUzDF/6V3DcnmH+Uf3gba
1qalqpYJjsCYm9v/WsjrZVHDHJnu/BCjRRv0R/I2pvUyutKrQCVhTn8jM8FztU6K51wHlg2V7X8I
O68lt5Fli34RIuBReKX37VtSvyBk4YGCN19/F4pzj+ZoIuY8DANkayQ2TVVl5t5rk5qhJdoFeSur
pUlD8qTSpcdyluc+w6noG+nXOi+xJ0z5d8OKiNWyH+77oO1W88Ztkgj8jx1ef9+0XfFuGdohMjxi
OZBKckxeErJV5x60Url1rSnfYpkI6Okn3bWM4+gVW8S5nzz5Zao73gmDBAjGtjsEuQvCNmrOIumd
9yWDVY3HgtooGckQ7c2y3MM06ua920DKWdFoM8ikZfpaMjQ0HbNa5934V4Jen6MFDzGEHcnx7B7I
8TiVBi58HbX18++rMPOJVMKh5Ug/OMNgCc7MJl1a9sv9wuX7tvxucJLGJchPzaYrgpIIQrC7lbqr
Jtcdm8/jFJvPkgn3aU5Mf6tTJe+prbGSDICZkJhg0pC3ZObTpSaEoYhb5sxRuAPinL/QHVN/Xyrs
r7Si/KP6F4PSTk69sN/V8DocwlMPWuXk+lm8ccWSWBJMPgToAMqrrzsXtcfBwZn3c1hgk+xqcQ5Y
u2/qBylS0gLZfW5cShMKinqw9CesOqTvvsU42/ah1hjYK53gRvQN5LkFx808BfyDAWkbqv0mGRJ6
lwukFGcH4S7LXbKgbqQZosxvTLq/eG/Wtl44x2qu5FPZpGQgklEH3UnfWN51lIRiqlNLv1yNlZmQ
fanZ2xyzzf0Hy9w8SLydqjZcDdJYkZLOEQEftGS2VzFKPDxPJNI3PUCH3kvdgy2H4inLJz6rtdZ/
97NVj/HWBR78UAULyR0iAoPL5NnCf3pU07881GqmEp2GI4YJdOBMn9xBL8hpYzytbhoHe8m85CSF
tOKPakepPJgqrWnwiUqe9UIDxLIIHSF+NufSc78Dk2merTo1AaZNzjpLRn+b9VWwt1UJmvaXmGJ0
VRjwPgLbl6d2gUF7mFhWVq4N+y7Sx8dpmRZSZzfwdbZKvQY6YjzpvjNu6tRdJWPv/iDkD4aH5dov
Oq0WDvcgtYm4qffgJ7W13s7tnvyP9IZMdzmNt/ZQ7rWuihawhXVxpGm/E+SAomv4Josgvdp4KU73
HdyysalRAOQrCd3lqPZdukLd8X68iIaf6kwU2xb0+Cn7cPzoCewE0tlROk+lGVv0Ra13r8UrL4jR
e3WAhqs3tBogvzFfwwQ/ZUs3XTDdkSzN91BXdchTB7/aBDPfm2aBQhMcZpIH5xYa3gDvvG+O96dp
mOXA8XHZbhu88rhRc/rYy1Y39r2zsWwMbOD3Gar0Hnsvw3ylZK0kxGvfqcmmW6SRc5K7O2+5ywJ8
oAvvXxHsROcA9MBG6TMLM7ppiJ62JemHa07YksOWkF/KiWZemAY/y26clpM3j5vorfGuVKe5s92t
FkwWRrqMPgMGZlm101adgKambrdmK4JjfFIsyQAnwYatK1ozLaw2GXP3H3ObmvtekT/7OGKPG+ez
ehHJ/niLG3pzaBlbjBqyeVKUdRMI8Dqt23mF3vxD/UMq2w90wg7WlnzKK8BQs1c+qBZ7kcavWgWa
bNSbnfrT6ohW4JO9t/8oxwkfZGFXsYVG9IDkxLzEWOTvgWocW4vnDuKZaHRsfujrk0L6Oy8TEGwc
jSICrwHzX6t7UAfNJImXGCfedJyMLDtTlTAsiBHAZRk+QsMZQE65BotuTGwmpBFSJ+/PxLUdmm9j
0OwZi+Qn0U/lrXOAU7g10hVDor5uvO4piKr4oj6tU2v41wES0KAnr51fQHtbzoMmkM19DjJKrXjq
SXiFlSBp9g+V7icYK2lmiznUdyn6uHPmMcKx207f9bVEBkNvF0c36mKzHlAxNP5waczOvhTssls5
Glg6kfNzY76WgMO/lZTMZUrsDOad8DSHYXAshX4K3YVUa+GPpoZAFG/00SVL5nidLaJlY5zH7Tiw
ZjTG+PU+AK0zPjj/322695iCpDvkVXXDYS+PxZS8QeXvv40hE/RlVuElHpYtjXkCHOQQkyabplD7
Z0+RtwUQw1E99DOkPjq4knGiWpIuIcejLqpNmev6GRzbL9UmceOaak6K6TEdfvq21L6ZkWDxrBEg
ty3pbx5BIHW4fHuYDxSyPt+brwVF2kpY7kVtcPfOPO83i46a6gpPp/FXk0mU4N8OrDhjKvNZHVBU
+G6JIPVMkM9WxGn9WgkYMZ7D97wL8Cva4hcM2vxBogZKDc9cqBvh1bsMfi8unCnGkz/op4kyaOUL
3KWZY1wRVblIIrRyHUGmkTpsDlQlFpTudWEMnzTKyb1wR8JowFPA/HIOg49XvbZbb1MBxVLTUDcq
y7NZL5KbqnTXqVOa6y7GHzcFFc+Cb9Wa/gPqGHLkNvby5dRnBPZz1BSnFm4tfnEz+R/dQcP5s9Hr
GwS5Oa7r2YaDOtNfEmj+dj6MMqNkx7XFqW/Q7gsYQvgrk/x77vYv7MrACQpIl7W0lohZnzaLXfYv
OFZ2UagfD0puKeTgnP2YtvTYMn9KXmxaG06uPzMmMl+zYETegz/jZNpR8iBhpwSiHL6SEFdgdvhB
bjIcn7myDl1nKQT6awbm5h7gAulXX6Vx94280fCiF3O7622wbPc8SZIbt55PwCNiSdXtqlKG267f
MOgnpZEsQEIH6nJqtkFhhjt116mMYl0DrVEfrfshrdY2pQvzvFIjIIf6bQfPfYLdwCHN61BiuXKE
nSqY9SPWTTFFNpn/GkoTmKJti/tVtDw2W+PEqJPZ7hiSUTJ64U51Ixt/+hUTLAI3eRkWcyptMR5D
3ElBbF7DSKcv0PnuLnSMih4D1PcZeMf9XzRJQFSaVJKYKgRqEbmJvUANWydfbZ2cz6SBiLlcDXHl
fukwxx1mcHSXidHc/cYiAZRxDacUkdnDvp0c716bW+mL1iNr39umdS7SnMlqV7RPNkPmbRY0LU0T
r8eSLviWR0SF7tnmyAj/jwbYqcB4NKg37/uwCGEDROmbpbX5GxFf0NY6V3A54ASJfBC40a0voS2O
AXAELwPCWCztBbLp37CBzUCDaZTLUN7IJRVfCLUd1oXjQZEz5prSPDBOGC+uKGW2RttDk5jpzV/U
DcRjHTet+aE+G/UUd9cJxmdYC5ecOC94gMIBnmQ5bfx7Z9D5Z2MQFQAsG19QfDAkXAQif/sKMfoh
wXjMtZMvItwWSPgahgLflwsrMO8XTlLnn+xOfhU2WsDI6G+0j+cjPiF7bRtRdnEKWtCLL6ZiGTwm
UTuuLUe/CNskY3dpGk5SdgeMxT/vJyDW7K2j9/VTHaL+mBa6Cx7jteN09Yu5VHKaXKB+cf1Se5wq
ligrBLvT+2Am47f6/y9AKb+Dr4FCgOVspV65cOnMNOm8y7yhuaiH1I1arCset2XRXISfhP9jLWKK
+o9aFfWMB37M8qhX/6GkAQaH0jX1snNSj3+FxYeNcakTfaVCO+6C6BAI2MrvHFlyRJ/j3Yjp+2JX
vklY+Juq8aYIkEyNIx1jdaE9RV4jrnWMJpoAnidrHoKnYu6MAyoDiMbLY+omtOt4Bbn+VJOUc50N
1zozv3a2FeN01raamN2RT10rH1Rv1ZuS13m5xzgf5abt+VRHi+zPMcnEDswcWDpSQNFa8SVZ64qc
rwrdIJdf7lViKh39KZ90bCiF5zwhJuwOeK+rPSHPwCmn5JyHeXWb8Z1iifDTD2KD+BmsX9OcTgpb
r27cCI9nEic2EBy0o2lI6Bszxr+UpKGfbDyCnYziqFjn4yy3DNjSt1n4p6qFqZTNlQ4V1pwgtciv
CHyK57bFuVBq7ZsSixZtmkL7RpfuamBbGJysaq5aK+EqNcNNra6Wn1q5902UUf15efj+B5Y/apOe
sEkSq4J7byLcyruvtUfUTZEV5RPtfG3vtcORCUn3WPX1Wr3CfZDj56PGfoyq/Jb0efdjuZgjskE1
HSPW3Je8zz3EFiXM1bryQaCrDYJYXD2r9HB6T93WLX6ZJ63m1QFk3K9ju78mccNpQPbtgZimI4K+
bh0Iholjap2dGSAUNu0a8DAtSczhQbcxEusMYfTnHDjNJi/TX0Cwj96gfS9Mxp5ZCAba8T7mDgiH
VXRi5Ro+BEZrm8n86xynCV/VjWZKDjC1+W427jGpDAuPKObs8AIp4HuIlm1XDOSq5m60pDPjV06D
ldFP/omvrsaGhkzIinfIC/Z2M/I3Sp9TihnvaxJPkZzZoLbrBfGjh9s+6PaeTd427LMOnjf5PEQT
sifl6cYDwtjuJN4a3vLsbWj9l5jBwSGFcxj3pII1CTQ08jhp9NPeBVpCjoBlVPsWqroMkR3k8IK0
mX8vHXCQpzqqg7q4dKDmNjUn7wQ2yr7KQOOwAsFVni6ZH9Lsb5rwmdo68ADU4bCdTlMun4MiD3d4
UC4NWaCrMSzNo+McDVH7F6+2YNUubkUgHqdI9OOpS4vxhOvq1XVNY4XpsacShOELpT0KO2AsSTEC
DQZanrNJwwA+yqb5XHH2Y22dL5JsYpnSkqzsH7NNU3fWP2zjEU8fVI54RYFYXHKvWSXQNfZT6/0g
ypJPetK1BxH4ayyKeHO9+SXzExgQi5ClN+xjGU4mEAQcm1Cnu9e5dE5TUXEygbZnFNqP2jAeYbGv
QM+JBz3ornhQz14CWo589EuF5IrTBpgwoq14/cJpGU+ffS2Gj1gnVExWt0eMBY20Fgf2XYyaI5hX
MaKU0fjeiqq5MjB5cQbEcn7+1BS/dCS0ATl/cW9+mafUJTMDRyTCdJ+E4nXHWe7AHDF/tdqlH9RF
F6HXn4YlWiArLIagy9UiwLJq7WDIztupGW+TTjf6Y99jxPSPqUDOLsWsI/3V+5ekGE5DTF/E6tJ2
S1pleaMrl+A058jo9S2uQr99ioJSPrVD++4XA4KLMTz9VpDMpEieG7LOUj2Tt2hZ4wexgII3mlbm
t6LPi00753t+smLHZWr/kVtgBDOAW1S0Hlk/RrMJMr5nrb3uiVUJeMtGXq4cYX0Cp2/5b+pfKGFX
EXh1AmOeS8+/wY1d47tIOrw7ePxzosIK1gpB8lL8IRH9GxZp4e2l8eQ+kj9tCypdQnn7oLuHRhxC
FHM9QMZc343jscemnYWf5w7XL3JX/wVKQxZ/HjqBV52KEHyR6V8Br4i02RIn2UF4MuMT+ZZ5fTIw
YxMgvDZ0DRXjO/lSKCH0T1UdfStYeB5E+izKdDp3qMXW6PsHjuXasy+K8Bx0dPIC/TERTohL083O
RiF2XmddLMBro6g3czmSrjpynhrs/GeImGvjB3b0YMwdNcyHNbTVI+xa7ElHaGIDVO6eOW1UoNKw
0/5THbbrGcTDcx8E60jkzj40/f6U9l+EA4ukE8ErwbT5lm4Psk99HTZlRXhT/9bjH75mHRDbSnhn
vn36MY70al8vw41pLtkkdIIoQGQeAtNJzp0BE2FmGZlkkx1HVzu3RQUMFX60qMgrDqO6vLqT/QA/
KniqCojk6fdy709atfUZ8nv21JK8nYyrjInMrsseh6k+EuhgHzMr/5r6n9oA/6yw2+9ku0LyWVKW
VT8HvMS+FezDBDEjY/NRCjbyAMsY0lE1Iu5Ko4seeJ9Vm4l+Kq4PAWvEYoR6cp2+OMypz/HNLu1t
MpjFc15KjCdzo9NSNHykoSFJ4padrktnsG4QKpgGl551s8jl2jU2eUfqMfXTsNPKDfM+4mcGK3kl
XPai+RyMfLcgdkOV4ETQcthuYnuF+mX41OjA6b3K2Ks4+/v/CjG5OxhGBQ40dNgZSonnC5KP3/go
HxbSrxLX2RKnMNPM4GDj0nSl9BCg4p0ydR3vqePqV1mC9FHTtbbRpp2fCxz1WGo3vGVoWRcF6oRP
dk29Ne+wwjcPGiF9hyAAEFwMAeJ8dwzxtGQQncb4AIuvvarXnOEhZeByt0wBZQN7AVCDWvdqDzI4
1yV8MxMj+b2X8e/HdsP4UzOBUIjUWPR/visci3brf5/bTU7Brs6n7NziDb1rFYVoXfiE/bAuQy86
3+dw6uyOVvvQsNy/163+RdKD5LUDtTZMGnF/JL1hNe5fer19KWZPOziOW7GBFpgcVfMRnMoXp3E2
XdIX76M0rvdy1Sp/GNGzOrzg5WEu1tTl2R91/1wZOCriHFZsoE3BC+yUdC+lSZO/8elmpN2J6Rg1
GRGX0yG0tdd25EuEGuJrBNgFHcokXq1En3eeRgZXToIE65KIMJrRsVL1BB/lCWCL/32Y3XhpTs0v
o45BGlHv/DLkG8upqk+at8x0cy+9Rh1q7bk8RlXl3bK4bx4nk9S3RWOSVQks9V7w+vTFUzp6OgPh
zoVNxWF0CCxxs2bSF8a9V9k4asKEoCcGX2jyir0Z+tVVtdXrrPqqDQCs1MxYsqvsfC+YGcBE1drF
oHbtwhavbC+ap6CCfDnFFMKFIaJvXX2VRFr4mc5BCqYNMPkPpubRpV8KeEBe6YPXvXmj1dzubVEr
C9tr2tTFwwiaMWsz50UwgHzOnf6oXJ1T1UD+yUf7OcvK7d2K9+8fP1P/R+fF8lCUIEmwERBbwv0j
lbo2B4tTOBWtlDKBcDid1RHciCURjFLqJ8vtvEdWuFck+4gfJBCrJZi1toyCQIHF3mBlmXftZbMZ
ltPK6CJPSoo0ey05WyB9BL6mD4/qKmVeu545ja0N/IbkQGXmxqxhggUR7mROUv4VBSOHeb1oXrwJ
t5JI2YoaVK/GrmMzWJHi6F9Sa9rpelIdmDKB1u5nsjbn0ho20zx/Csx24ddYS7/F9GJasisacN3N
aQv7NjFMvV9BDkAUWUMdCvrHFr7fZNv6s7WMh5Z7LU3hZ9VnXu7ZtrMXibMnCd06q7pWb7FFAexb
M9A+i5Je2e+GNTDaVT7P3i3V8LsmWmde7pMCAcNgr+aukzN81gh5OhDxcR9x1WSzjCjgQQ6Yb7xM
Nm2b9GCiNrnUtvyhnlhvD3xmuYfCE0CK6q0TkBntCZQRe58+8THEWPPo9T2TvwgXKUPQDrK6SQ9E
d5KD+lvU3RQVEK37eH4vq2raDUZOzo3XnAcx0gvUa3OSqyjl8E3USJkfGt24qY8xo51210AjhM/H
p3q2TLG794eclrXCMjtECinmWT61xjub9k7NIBxAofXsOOf76GNMYNxUmEw/ZWFB4JIefYMfzAx9
HrJbQnFxGFC07WZrEI9jnizzfKSYMAo/N82EJcfOvTWlf6+9zD4q1a414AijFFLZt1VrvEBtEbvA
xVHrSzzzWjIijcOY8Bj6JFG6rAbErjKp9Y4tO9jPhKh7ybH1A0e1BdtskI987D8bxO+egiG8+7+w
TTY3TLfvRW5/zgQi/rKOYaoFhTg46Py2xdCHR2WPLudiB/lqFeWt9aiU5G2ub2zKo+c7jCIzEPQv
GRYW7RTkqsOFiPsFZddPH7L0P0+OPz3PejpcQGzZa8VX0OkuE3ztPnbG14npwkPc5NWBtPNqpS93
aVkscewdTlq7MLot3tW7gU439R8S0/T/mOr/Q9NJg4TuCTmXlvBZQow/NJ06DYrK0nrvBJqKb29K
q7AN3XajuiRJgTcHYcvNqqfw0sbM+NTCkkbhWxwH+QsnD4rO/zyObuWNjOj4KAFgAX/3bDDXxaIN
6fOTcgwz4BgPds6INmiyF1umXxsu1j1otN29OZ8yELvwpSb80wcdnc35M6Q0puLTlHwhO28hoQfV
qzW2GNO515jpX49nnoQWzWF21cYFOlKDerx14OQvdwtfy/dmMN7i3rcetWKyHquyAnsZAVxVj6XL
DyqNksGAlCL1FulAjxFxJfUeMlkA72lKAYCECcNZaIaIG/k2WFhTIXQizMxq7xtY9qtN//eHMMY/
LuZuvj9icOFZSCsnEWuboeNXLcK2vGh2Wx+0kPbtv28PaKz/bIY5jgMCyGGFM5lI+cvP/9ZVrOo2
ahl4VuT1GiO41KE9a7lh5md9AHPkURI++UFMtGhZo6JI1m3nFjRHDePNDbrtUH8XVtX+WvQKQI43
d2cYMKDHNmzc58EQlDuL1Iu3SUXyjhdsWKSIlv30Jk6q/4Jb8R2GIMHizEloZZgAClG1XqhRI8KX
/OamdyW8z21j1uVTrLuE/t57yWo6W0LYP6rBvY2RlBAFQilIP6PsIBzSxb/3CUEktKDE/WI2JceB
Nnm3whpSsUi9h5Y0FLdMKYyiwX5uGgJqZGIcJqGDgF76oVW5GyOM3JkNFsDTzOqQkUq2ZVfvz3E7
i6tM42HTN/h2pE0ZZ5JScjbHcdqoWaihBdfExWtzX0NjgjyV7MyrhvoQlsM3OAzlzVtu1OMZecD3
JZQushoOp0YM32cZHgVBkR7uhi0LCyNFXBtuGB5yCimbrdcQi4lD/1e0KwIpzmrkqnRyfAefGhuN
EWQ194LHqt9i0NYf1VWyXBHI8hnufHRM9Ob42yview7qUtCdzCUIPxxiYzvi3Yu2tun8smtg6/kA
o1BbdBt+m80dmFEj2d7NF7M0pruPmSlgs/fj1FnHIZD7eQkbA7IJOTp17BesmdpunAKSH5YDEtEM
zrazYoQTpRvB/mZIJF04iz4iS6l1QXuEiYieYAmGHAy9OGhagH89SuEmA6iRazEE5bMX8oZoSTRe
KovnOeku7Tgz2EFLYOgE7m6VZdEHsCoMZOq4mOS/PNSr+/sQuC6WANfecHfDyFDfyyVERNG9xsQG
Xe6lRiBdMnzcEAkgp0YXdAg9jSoGNlH6kUuQadaePLM//H6D49Cpt3VAgEG2iOSU+nnU9Ip3d8EF
85Dh0qf3l+JA/W2LyHldVT7JZHUV78mxaGBgBUQHDxOJMrn511VDtCelHVispVMvGR0dR1h5HIs8
5HAyetDwKx9VwdO7pI7i5f4STOVliLzusR5QYRFY/Pn+Oqi7YzTsSTA7qq09dshBcUCWnHGlyJeq
H169vn4JGeUeIm1qIvIt9S890/EDgfPbzBLhC0JL+Vxnn4pAvKjDey/xJJtgg16aZl01RkBgcdA8
9vrgr+YYperd3UgV8sMoWR+VpYuaV7s4EJKKHyq40iazcNuKijCWyuMLY8Q8xSh9F6P5Tt9vl2pe
+9a9ZHxcr2PoioXUgWZouevk/WeRDeNNeEiDGOzqRxkmJTsBC9TCKKiXG1UhJGVk7v1q6YApxbTv
uJSMg9FsFTEmpdzdxUlz9pT/KQBhO1YFtjrXiC/KgaJukIkf8w7WPYdF44FfJ91ldRJsnDm3Lp1v
JxuXElUtgGS0daf7ATLABI6BjbwmNUVEw+wiuMVSWJXmk4OgHzpfXR08Pu67BHMgqjDZXvTYWyBb
jvY8LMEcRKjWr1oSA8IbmmEnTAiLLWSdTeRaUMeX9bdf7raVYzBHw0Oupaib8myLztE++5MT7YJ6
MLA1LRvZJONNZNTTRYmOHOncIq1hUmCSVofOKdXXudXku6zrZqI+TOqsKB43cRVFF8pu89HIOnyI
0oi+9UG/wJ5WmgYOpYDEpS408tMKvbeejByLgFI/ugadpCoZTwMaDl7CLNEwd3FMVOLBuJiyS6Fr
NLp6NvkMPePbDJk18yC3ERyUJIwb8B2vMnXxnx+RcOdkzStDge61GmxjGwEFxdCWhJ9KaOMJvwpi
hCQ7BZWp7eHtijt6o+jpMUmfGQUKJCU4yMfWPYNSrO3HVhPXyUNpGU1RiUvcgMdtjwkEOCS61Nk5
2C9xCTREn0zAqIRJ9bOQoVEiRszD2uqB+OpoP3RIRFeDcZPNYFXfElGIm1KzymRwHjOimIYCwGbu
5nulsM1MpJVwLVnbmLRBLs6d53sboZtCc6f8Cl0m4AMHjXFUboYRIjWWC8JBndln5mA4VOzLvqJu
bBpRaj91MnNflX2wTpbfQC2zdLCahy615FbU41tt0gYHdvWgbhjTCUZcQFd/P5Z4TXbVCxNrobY0
IkJ65z3heNhseaHUq3XHdf3+iVJVUO+Y57Akgwae2b6gLf7XVaw/wsFzT8oZC08wvJYBbT9esYbB
8EvIjBqmEN7g+1G8JSFA3aX9WGwyAq13xph3D1X/7s/O+BjYmBPVlYVOBKByhTqmbN6ivofWyF78
jDU9NUqsw7NTD6Chxh45YRhzP6hPgdb3N/Vn0ywbdrVL8tsYVht1uHdF9CQNGuWNO/fn349HqHd+
P161ntzw7VxbzCCB6zKQCbQq3annby93fdgcO1VLBLoxbtvhKaBy28O8Kz+Sn+qfMnOr2BNyM+7L
vFgezaTBtKzXrEsW+/o2HWsmsijo//3MaLl/drQcDxoHhj0QQ2hgdCUG/tuZsa50KQH5eXvCvsMb
fSRyQ+JQvKvBcp9JZ1P1qVjXnY6i3tqXOunenU5fbo2401jh+UdJb2nNc5vlCVZ/Mx7f0kHXDo2n
CSYb2pYD2vS5tkEhFgOHQJ8kpWaZ7dvAgvfTAD2aVqEzrUgMXdqAZqw7B9MOQ4IuCAyycJSuKxQV
3iaU1cHUZXdWi1fYLPldZH2Qei2tnfQ50ViL+WfE2cbZQBrbTp/KbT+N5SZbVLfJcqOuft80Apha
bxMNMLgDYM4Q/JmpZrLFMor92yUrzQY3GarlupdPSE3Tbejo26AVfbDzJnutDm1Nl95EWpafR+mF
W2/Anu37JStYGSco/Ehfbbo+h4OJkc0ugp9aZDjPCXS/UwxodpvSb13JuSXYdWqS8tCPwQyvjHBP
JSBTd+nO0S42kMBgzKsO1UJ06rIJeRBGlW2yIJ0CR6aX3oc1iDDfyPZBls0PgZs9qz0qa9zpQfrF
Mx75aQ0QgBIl94GquiYDujLzvwQx3rwaank42t3VqHK4amRnXREH+I8s2Uj+ob9/ZCOk4TBp93/8
MJ+H6eP3/zUAu3Th4z5lY/0uC1S/BJ0mmNX1GvlaYh7AAXjnv18RTTXPA6TL+++Qcf7EVoaqjKeD
wCHGpEOKWAlISAsd+2B0GX826V3nohV0FkwC7o9224Qvc528+3e6nV69wK2mYh+Sr6gCymeKQfsy
j+Te14VfPdzfSNIBGF9E08g0P2v2ZSzGa+k2zZ4D9l9XpZ4dI/Ki4IA1e4gdNHNN1ILWcjUujzXW
cJmAlrFy83EsBOzteazGczNSztzFOmD4w8iSz2U1cUX49v3c0eihf9Zsj7FT19o6HC1nOMS0yu3Q
eZ36WX/OAxwq1jgUZ2bFxIOlzGlQB3j7nJbI/hKl/vBRicrcYnVe/SYPJZ77Ibu2XTiXWGGo9Jty
flf66sQCGOwL5yGXZve06FLvbfb/upfQmnqqU+/gMCVBpBC+0fdvznEg9PVdrMTpb619EBNRHHLl
1cfQTTNvuT8tSaxDnr/Qqt8xcbd/AXzfRYtYPRNJSZwtckkEAhbqrmE+0t9st/c3rbZDHcEbb7zS
FNZjXO2KmgBY9VjJirOkEBirvJ3fesdOXiKSHS5R9KtjyHBTy0nt0DEL1EdAj/qNj7tsywR6/gjY
qSuSTN+tlFO4erw1yQbrdG3YKeKj7pPIWofmTd0LO0Ff2yeBqeCrAVFTJNdiQIGryGkOCapX1Hnq
qJBMgb9z87FbocMSxg4s1nhKunHdYTEjxZhtzpzn7Rwydr5zo/gEjaephSA+aVl4irt4+rzMzGM5
9IfBXqCvZg6xX2rhi04Az2bORbJTL9zoe6+jwjdxHCPnlHKYnKmmumpUTVQGxUPZ4tpj5qvvFO9N
3YyGRjx2m+8a150uTZ9y9ljaqfdNF032LRXdg7JaVIWgGNJDse1r08au1UkmlUOzUi+Lcp1jSX4A
0dHAdvFD9GpVjT0bq3yidzaZlIAHlFdewTbhzJGXLbGaUeS+9aXzoTSkbaaxGQzBly74MqpfOOIF
P6pd08kQolukdR8Fw0qo/xats7l3B2y08xuTNo3IAYq5XLz8zr3XidvYoNxwNk0ijQdoZuopqeeg
bjAq/I/d1DCX+c9/OacF2j3btj36z5jh/9R1BQiC7DautX2Wx8F6MuTXrhm6lzAL/GOLl3s7oAD8
mMeXOSztndEm2SF1J3dngn3cyz40voz4azzqkvegbu3T7AzNxqV39CVZnJ1TnPH6B/UZvX93BQRA
Siag6DEdR3/DCJavfD6Xh2kMbhp67YPmWsGZ1GftPDjdHNM2z/YF8/ZVbbvRS+lV2eMktHtzRHVI
4h6S+ljq6X7Q6sd40BncTIsabh5JcWeP3d9F0pYEruGmIbRdOcLRHGT1JQ1/FiIzPgmJbzcvPHel
Zc19DTSckql/74iN6tK7of4UOnAuwjhgA6sq4/E+rksScpBpApJI1kbRKW20q6pnOisiWyrVnBta
OqiWRBO8ANjDq+XEGYZRJ303guLJzLB8RyUul86B39IUTfnggHI4Nk6XHMpRxE9Tnn/c8QhmRrAP
o+zPynlWGrBSRFzkW3WXCWa1lnHHW5hFnzq2Hz2N27csc+1rfQXnCs0Wu3qxbZfGuuquD1XZne4d
nfsvM6NxXUSlYGk7tz2i1v3I+yTfVwqFoLPYjtXNGETzXCdac5oR0BHYkq6mUPMeFUsRoaJ7JJiP
kLVocA//fvQz7IU29PcPq/A8W/d0RxjCJPDJ/nOalBh6DYmwYEDYzgkp98h5v/+u2OUIH7NPU2y5
c5IJMCzp66R25dImRaYcvBcnnjHBzpD0jdYoWJp748Hqmc8qrxjFj9iOaQttYw7fcyTy6HWdb2Vs
8AarEks95sfimye1X8a80LYrWWk1NKKcw11SDpc832c2THF1o8ajrOU4Cw3vGXvwZ3v0jJvVkwBB
75OWcVmPVy1yXi1Nmw6q8ZC1RGY5cCC2XSGCnRGxWbZmLmgSAyHsUv2pXHx+elxCQtTyzwCFom1I
1tJGa1gVayvG25lC+DeIW9iatiGffW9XKEQxbQaCm1oG7sG7r0kynHNAyCbxUIqDrqQqk+yKw/2c
0rkHgEe8lEGgfXO9oaZ1RgvKBRJScara9iJDn/obcELkHou8OmBGAVT4iVCvZpXJGm/if24izCK8
tPHWlfBbVnOlfbVGA0jrIsoMXU+7ZGN470HFav5LPhdxaI6pE9qoO/0znBj/sfg/ws5rKXJl26Jf
pAh581reQ0E1NLwoaCelvHdff4eyOJu+O07c+9AKpUrQUJSkzLXmHLP7ETguedrzsxj3LevRBoF3
rqSXuKy9TUjdbiEsTz1mQb2vZhMtV3d9UGv8o8U8rEAyrAh/RNEVhOJauz1O6flxbE3Rt/sj7L6o
hfv20uVdRagnRYev+7F8RNRefQzq+hlE+YRCg2eIPGGYz6eKhWCSvs2ZHtRfL4ZDe4y6MDrJU63W
c/8ftInx78K66yDlUw1QBSa4BEv9F7eLBIPYNga12XuK2S1tpyADHp2StumQG8NUypoL3Y2tvLkN
ND2v5A9sqd9O36ad0UzhNiBY+xaEEZP73LB/+cR193UyXVsuWGjbiblv9flZQGX5kfJKsPKDsv7O
eu9bmpnGHzX61vrTg8j9vbxu5Npb7tn9tB49nSdhrNPk0PA8+jEal/L/eQucfyuWXVfDTgkRBHeo
R5fzX8qHwIhCE9HlsC+0/ux1IGVyRxsOFcuP5Z3YVZgO0ukq3Djzq4k1QkVS224vX0VQRMWmqmzW
EGB6kEYne2vU3+WiyTbCHZ1l760bAIx1hFGj7kf/8kVAckuyI5NB8dayop2U9ud1EQjymoloe40n
zXgDT7icB6gK6h/zjlFYvMc8+cgunrF4bvpQhhN5Z3x4PyyEmaEGQwoDJVWyufINkM6FJa7ThyaF
caf2e0PTwquZk3pctuNMM51hoFARwy2y4/Q2VcSkdQFZUuE8jD2BPg++Uj0jlwqsLosWexJToppa
d+mTUEJpWG5UezLvexbep//73m7MFoz/dWsHhOzAnoBBafBb/Rs059ipjkqWICqjn1VBHqISXzHf
1VSEyxYmxbMaFsEGdowHBl0pDmpIrpSa4ZCeUEgRk7hRTALIJbVHbpK2/p0iub1X7XEuOdteNSj8
ktV49yfg/T1maeL+EpO2T6ql2hIjRroyyT/qgJynaighx/R3RUrzP0tBcP/fvzRYjX9xFalkeKYK
mcv1VP5xvfK2/FXMMEDpBj3doTNdWkTnUbRSXYHvsa+KQzdv5PBrI4+5ws6JC8YQBn1ZQQOAG/Kg
ZQBMutaw/z5okjFxwJRL6JDc/et8OZabMrceWqsfN/L7fB2fHCPDtYsdevn1ylTV//kf798sa+0I
LHO60HWwWUCFi/umIRzmEDQG4jV5EJcej7x5I4cgERBNIiCi15HB/p3I6/xnjyklYtaSrLOvY/IU
+qr8719n/+uL/zWU58ljX98msNtmW0PH7hW7PCjl+LkZyBwEYG8KcEwiOwwW6e1TV5EhJ3fhHkHt
SpQyO9x3/zqhUSJzq/rRtqVkz3s1n2QhGZ7W8fxrTdqrV8T71NZPHuRIMgzc33wcuLl0prWik4Ca
HCZt8mCJau4akbcSwQdp0GGOroluwxpZKzsrS9wst1iR+vOQ6nDs6qilMxCIkxp3vxEz70TmmUAK
3VNatmvT9o9146abMVdI5rHKGo1vD6e0btAxjTefKTuN/5qQKtDJg5OdKqKFuhKoqzrl2zKb1oFD
rTUec4JTJ/E2IqaJc2tDmigP9Im2x4zVgNK5LFKNDPbm1ZsziQVIt7Ve6isDotGgEMjp5l24yavo
VGsjnsEf6HDEBuvAGhzuj6zJ3isU3YsoAbnYlYAFvAPegmvtdUAgAzqmqEnVjhnZELwXPKfXs0vM
U0mf9LtOW6h+ckszpgH20WQOvSLSulpUe+/VtqoShFZ5rvNu73s4G6kJCuslbvLfjqcfhAOGkusC
9s+tJxeEkJQbWaMNDjSgN10PEDDXTgUe5cVAplGkLRWh/DaDdGl4obXq0vBbllx1Smwh6exWf2rT
59jMqwOMxOc6HH3IJEyTJuu3XY5PeeJiHw4eTWTyjhrC7tZw6wbOtrSjAuMAfklVX3h+dal5WxX6
fRHK/Ci0aRnV/b5PDITzs9a/DBa12T2Z4VQu8gkjK6X04q0VpPlRefAqqIY+gsjIAcfnV+8NlcqV
mmIeaOm4VVoJ0N+nvkFQut1goTC1eleVikPtzbrElffIdanyyXRgMGf9hjhjdVX3HdEsjUaPPbro
H4DIL6wIHtsB11owAEBMkh8mbOeVhTM9BVmb284hdYFftCFSZ7TQC7Uvf04z87iLn/xIPLthsKZf
fQV9Q6R3efO9/JfJmtesPvTY28XxUa2Yy/uN/eI6dGuyct+avbNMPKjIk669OLm6SsOu3qRG8YJ5
+0cn01iNgVRxWPj2TcxYBKXEh9jlG6NrBX0/dH+iRoBjIIOu6nRYRrHYi45+jCN+Q0qz+Fg7/vBm
g7pdl2PwXFnDU5QBriv1N8BRjwo55lmvvpnEFSwMii9AxvBB+934AkunXBCCEhNhkVNB0BHKO8hw
PPMtz+bkcILvRoxhiWEfUjISWDaIS4ixV0+bt5xIbGrU/SniR8TVtcA8+ztTql/m4LXw1saaiHaP
XI2MyapTBAQD92lWHAigyw+wznbKoIxb5mflgbJ1cRiLIWfd/c/Y61hH5l27kfcmuZH3Rnl/kntf
L8j7pRwCptTmHjq4g/mWKO+LgeZyS5T3QXlQbuS9ULMbcj/l+K9dSMVkPKnGTtjeiIGHnyI7yA1l
dcK/zcTBJEog2wK7THbQ5keO3JPn/Hv4zyn3V+eh3Evv36HBF+0S/b6SP/7XL5KlOFVRynFflpv7
c+HrIBxGvP7yJXQI/Bbyffk6VQ4bsyPlfgiCdS5U3gNj/t9dpEb3Z4Xc+zomhw4/AoX0f86RL9+/
+uv0NrN+mHQpibps9fqIgjo/9KzmP3flQxiDHTg+kMlL+Ef6zqqa/P60JKgLMNASb57P7R8IEzlN
CZo65gNhRy4Y90S+nRwHTfwazriAAXf/wqyN/azaNK+aOofvpnTZdd8cV1IHQjsAvhr+mDliV3EX
prZv3XKCtktPpQ2chqg3wZ1uDLj9VQ1BrhP3dGYCw2aCxIJWl4j3oFDMZ7/stSfEZqZFKoU8koWp
wd0kiemnccwu31U3ry6W8BYU61Ei+Un9IJeCROH6JNPk7TqdgZSjQ4uY1dsedCsONNdyafCFoH5i
1iWrLgimVdwnycEwKRDIcpEAsYDsZCz3slSUdijN6Xs+29boHCaSUfApgJltjkI0w7cECec3gm9C
jB7lwEf5Wx5o0Eo11p22m/hHfzJnuXb3uZHHPC2n2zy/XSWsL02ZiAGSehprFtUEdm2egv4V5ZwB
4CjblUWQ7tPU7p7JrvcPXmsgJyoEcaqu0I7zRP8yREZyJl/rj6nouHSitLvyeMAgRXTomncp/uDp
6FRB90NxonrlTsNIC95rH4oJBTpKDRjxsXdL21q9EPfyLEeqkornHj2AHN03aAf6TvGuKjncNzeO
PnI8W6fIfFCt0bolnou1sqagiRreujVBSvnXV4oN4VoWecsFIsqY0Ak5JK+FnNg2I68RhBntpRQH
otFc6TUAX29SDGnYWJAdmE/yu9lu9aYhqz/L/2oK7V9VGNL+HsMrnnz+uMXcypL9rFwRLT0IsqZy
0b0HQ219zDtT4lgfw1C/5xQRPiZ26IEObzj9SagzWprvwn4owbxdUCcYCwlGMU2aMPKFen7BbI1d
kyuHxnYQW2S+jRqPur1sY8iuDVKl42iozWMePfaCip0owvRRnxCe9lP+2sG83I+qEq3AQCzaaege
CGo1Hh13mKjS0JLVcSs+ymOdXjgHYfsvctRi80Gem9/ysrtomlCuTDecJ4SDB9RE2ZMo6502L7Zo
y+uHbihPn/ocDjmgBXd9yAxigEKMBH94FTzWVx2QtQcslWDcnDDfk5kTHqKsPZVJHNHfV7HP6OYE
5GAiH9DOvOd0/qiapeU88LvdPG9q6FiFmr2YHP5qPpM2IG8sDLmbJCE/iY0txTXt+9DrrPDSt8bB
Qgx8JmBOWZdaaq7CtqHPSvXx1azbelH7nrLtm8R9zLMUtHTcVR+TIZiP5mZwbR1LPZWT5i/lC4Um
jmmL0sExs2xXYe2iHwNIJ7Ksm660wXGMDJV8FIbAK/m8p/Bh+9q6ZY2j3caNfKVOiWoGgNEuYc8/
aExJL01st7fC05slobXx3p7S7uZFrY+yDnvZOCC1TPUsWOkWbgzajp8b3/MEvHce0PNxI57CZZ7Z
V6sjJ44OBiy0WU0L+5+84EFFhjRRKrANIGmDw6V3X2IOLmr8GWvfTqAsKIR7C26Sw8aLaRQP3JvP
ctP2yRu8JW9bQ024H5LH6yhD5BJ06bqqXPxXqCCcNfO9irh6LOGd3b2rk9bskEDBOXOVRjuL/lXK
QM2m3Ne12z53Xkh2hofBpRu66am2vJtSG/ZbYo/eqrLGgKV0OL62eGy4fTpvjVo3Wz6PEZO75in3
PMy+Q1M8666CUS3Puj1oKPNw154FtUh24NIpQdDwA8UOKQyd0LClwlSev/YMtf37mJX0lK2bWrO3
Vg0tyCiwd6UNsQCS56Pl/rmx4+lBFWj3mxiETez3/SKv2nRh6gmp16poH1T6Apt/7eUmgGgjnfXg
Xok+cQYG3alBVtGcXWPaSKRQF4BF6oVtMKMEr+PqbXYTftytq4YsQKTO454HsbqbXEO5EBJjrUbW
Gnk/p1JyadzgdhL1FsfKRg7RsZKvGbt02lqNTxdFg8W9pO7543h/X62IiGU3sa9FbZeXEnrV/XiI
F3aZqv54Tg1QWX5YM3fl70ADU1siOSHsOLROOL+AmgnaE2GNVcZUAG1ZtFGPBlmP62lwj2Ojus85
rI1zDJaY/i0pOnagt0tacx01+eRZH0W6oYcpvmcE6yz6gmq+3Y3BS8Map1AH8d3AMnzsQ0x3Klkg
T4oyfQwTcZZaa//yfP3cZ1P5fep0GjBkG01xzSw+qukXdl7207TrfithONwPZ40xQ2Hlf+QhuZkQ
kezu6tmoRirGD+pfQxvWaJJcxTwwxqY/WShG5Uue4NYYeu5IoYfo6djWfxYu8Mg8Jzijj1FCp+Vz
P0dO9r8jE66j4yfeKYr74lXzqpXeB+XNjBublWV+xvuSPxmpbZY/XLct9gG5FLZNqdKDeoGabPip
sNKadQU168D8R6P0c98G9pvof4OeQXZEv+Q2WgMB8ZnpHMeJD25gkCDeOyXBPmkMbS8q9mX6AsXP
js9tH5are5IJ1MgW4T9ro8jKoFfpefyg5Xj4qu7Wj5RAEVwTdEto9M6RnSmvQmtXlK/D0O9qK2KN
G+q/8MHHjy7RbI+V+yj59vewuElXbIJhqV3+jv3YvxEQTSsLqf514ugxaI0fLa5TqmqJ+aqWQllW
TJIOElZaTeHBwVweA7M69KpP537Wtg7GJB4ibWGlQ7J2LCuGdOqAw3UnfVUDzNuGhuhupNMiv5qa
kdo9r/ZVba51ETB3gnywVNyB4LZqWpk6yB0bhS8uuEG9RYNhIHexa0SkY/wQZEQ8I73Z2KYoXruk
bVZ83rK9OQ8Bn3z4rTo8xHGrXkLbe4v08GAaYXWWRFRnlojPhxytqvBvWcEO1pJhbw3FI6WACsHp
ixIS1pR3tNL9QP+1GfpHO0zNxwnz8aM57+l99kaDczp8HS9hR66A5HtLIuZ75dnPrGsY+/YvYvb2
galPb07Zoc6iL8Fqnp4ZsYzVckxU/8eY/2kmy/k+W5QkwMAYuK4QwlsrOSQ/ea+bYfYX4iDlKbGg
8jiuRzotkExAs1HP0LdDQ/FCfq7HnspPaqMb4Xmdv6Y8c0e1Sm46wROboqRBmKQtuMVJGKdRS0eu
5rDaBLiebpEjaO/Tw7R0kqEyr8hu4IEAQOchrrY5d6bS8AQpho6Pc2g2laakrzSTYOXktvqE1aAn
+k7tUDpkyYtSKYR9I+a0pik4aYNBR2jWSKW6cXImQB1ObdFHBC+Kv3cmyQ7aFDA3Q4RDpCfu5Hlv
mo997dGin96/zqPEQfkx2v3rhNzuEbwMGQgjUzvWDoJcXU2rVeQ0zjmcN3IPUaBzzpV3aPfqUXTU
qUrV8Fidz1Ic/sq8jUXe7egwfcztn7NMICBEM1iX3QDhai6OD2R7kzHQlnsr6s0HueF+Q4C6of51
SKNw9wAXyphPcgaetwEa+K2fgjvrtDrdSbkZMsjmabbRRkqwDz3FW5JoWB0clOy7Uan0i11lwCH9
wnkuCVFaCr+330ptuJVeoP7xsC146gO67/jaRV71mCvaWS5f/hlJ8Q45DDQ1TAoJuk4awYCFl2AU
B317pI0b2RsEaymu86tyVSRXSpB/Ps+Qx+QZWc36XKEuDmw63ss1Q6EGJ5018KNcM+gGZoihaAJ4
k6w4iEZ1l5Pi0ISYVxRJNUSbEtzjmiVpvc36WvUofk7Ne2CPGJIqVWOCpykvdVHZ28I0i7Ucpgnx
ePbsi1aLxj1bRYiDHJ8teszsrUTJvebP0J5yH36J6iE2wB3jvZuVu8xt4bIU4mFNSs2AJ7fJn7w0
pcysEH3BBEd7bnudBXnti19eLXbmKPKN5TMVgCRMyK89Gk9caco6hsFw1ntH34+dr+8iKkYXjuXr
lpbRWhGRhzsiU84E/j1UQTvtR63Tu60HO2iFYVMBrMerTfIHvWvOrzCOl9LNxovlWx5S/ZwQiESU
1Ptab7hkk1dtuDZZhDSl2HP730wd6WHEP3xuDCMgw5sE4eHYlMQiqiliKi90YQL1p0+/6TzM4uY0
GeOqKwNtCQLPXuKBRhdtgn8+33eV5EICCi0e0ZyqpiTx0RA8HOWGyU5+rqekXyFeVJeCEKYxNJUH
2f6ntKWtrSkO11IAYDQqRreKSUw1Vea1yzR0vSCpg9Qwr6OOdUL7gNu7avLYOUrvovQzNIDoNp0e
Pimzvk9GYqlm9JTO+r6JsuHFjP0XtJhX+bqUdQ2c7c1nR3CEy761brZyrk1FfTGVabqwME2YmE0I
1FHO4Mk0X9Fr5QTLMQeZ7NTqV5reaYdEzjb1JntIknotxQoYIpngDrYFQ6Ci8TJrQjHAIUgniBu6
/y8gzs65spNiQW6uWA1SJa2WxsvdLiCUAD4V8gqJ60PkwkIxWic4o0vy3a+apiTPbRTvJTdYgPU6
4PR/CyawRRr1inx8p2/JB1CNiV2ffxb5E5DHtEiTonm0M804OnnzW/d8NKk2PGOpdUqL8XMYVu+x
WmRXNTPHa1Af5dfLTVn25bKy5hgbN0VoI0VdQT4Y28aFLWGFOvLwWbsKqFjdh3X+PbeC5qHnkuIh
NUUlTJpk0G5u4fRXheBjVMwaNXgH3Nx8iPwm7VYDKVlQ22yp9wM6K3JV2VZ9TXkQ5g/iVzqzkK7r
J0Ta6RpqZ3qycGyf2zzPV8Q7lR9lRmprkEa/XFJYFi1ozl2QCn2T5azIrRF3zT3uc9aL2tX4SDLM
X6BdKRxXvaBbZ25JXbZsHrjTxL/+1w4FgeR+pJ8tm2rQ7QhlUmguGWA/ZCRwByBdK5HmREknTvDl
/9jzBSs3Lf7Eo203G1Ver/JYY7jjpaiA62i58qA5ZrRuZ0yp3WtwLil7HH2rvt4PdXG215gG1Js7
8y8BATmvbzuYMbp5DN0p/m7yZJozNhua7UcW/CbQVzffdEBAtoMI6d5PIjsOUWG8pvSU2t7Kb1lY
girzFWsHsIGMzkHYy0xJIOxPFnmMupe264i6M/4VQjNdx0S7C2gjd/vgzdDHgJismdDmlemusHDb
ymBelWb+Xg7hUeeXWmdlMCOtUe5Va6ep7Hus9NcxVzPOrRFfTTc/StLcHcPQVqUHq0en9YRmlhb8
Qjb+K3dEMi+FACq87I2n6T+FrgbtPm6HcS/TYzzbsy+OMmy+As6mTOUBGg7RMrJwkcUEuhxbEhue
hmL84SpWfx/FeZODFcL5KgUhJrDgg8xJz2ziAdAEdQcpesKCGxzDoXgaZ3TxZ5ETrSt/zQgOB+EP
ZwIcUenPG2WW6lMbeMxdF7yo6HZ3Lpk2aOQaEHG6Kmul3Yt5xREHwdsM9nqAaDK8dDGes8jYkToF
4Gi+s4Rt+ZuUqOwoR92sPVcUsVGeOreZPiqdCIpkDLujWUXRE5ztcCFfyOu4WRhFZz5GJshtM2qq
9RfA5otn401EeuasyjeGg4m+tapdD/jhLYM/Fc725lFR5746TF7RVcmlRrLAm0IjwaZbYsKSue99
HeuLRoMWY+MscMInB9jxppqK4OSrTXzE159v6yZQHtNac5Yt+WmHAnHWynSUZd4SKa87kb+O2jjc
a5UnrmFi7rB4IOQbI+fRziflrOfUl7OZyJXmJG6oY7ZAqZisZAXOlvM0NSV5oLMyUiPM8mSq5KuI
WDjMjdP8zNJCUD1VlDUGs3hDbGtzczskhpklut+Ks+BJjFHDMmq02b51FKX2ufkalk7bHXhyKCMp
Zpgt4DqXH1oc/ZQ7bhf8tVN6yS2mWqQ1rXjwiYaeTVuI5QauOtIe7hUfo/VCBPR4OvsuVve2bqX7
+7VviSy4UKDrIRXl/RpWR3FpZoBOTp2cNhJmibRClFqxnGWNtrLc/iXRiaiSMteiD7x1pejt/SGQ
zcMQ68nGTs6ORf1IM6rLQOXk99gEuzGd/HfXVqbFRGXLQlRHWK2d7WIdGbge5N1Dq7hiJepEsCAn
qD5QjAwdHyVUuacE5vDGkjRbyD0EXxlKYltd4nMUO1yf6nG0oPdJR7zdFjqpvn0JhHgYv8OJrYL+
yetGe22BlP0mwqJYxJ2uYSRW43Pls3xUvfSp1Uomp50X4AuAXr2XuadhLSwaHNNzq5JFzvo1WYK+
pZ+dC6ZfkatcA30pz4zb+QOpaw+pKIz9HV9xvzxTKHBh2013XCOxIuZxQGjmTZF7VOc5k9p43SmN
EmhFcpw2SrNOFJZWQ5B9vlwEzs0yzG5vzOthqZLGjNtNxQNGbNheiu/sYzC+NAvtX0GJyjecJiqV
IH9tm4ur9jvj21T23ibpWTRJbL9Lksamx221rlBlpYKnEYBEXG7OnEWT+MBGdJMFs8fst2+mX6CT
zQfA3CERMmDz4PONj03NpTqV3ri2lHZYy6dgNLt0ZYyBZlmUR2ZsRmuZi4l5zYfhU2ENhiZ4UMFi
HjzFeGcWpS9rNUwu/YjC8L/t5Yn+96v5R2i2yuJOvxjKXhxCerIsU2Cmw4zMV8PUnPU0cS5yUUgP
85sKsvYhERVXq4AHLDR6l1Ob6A+NwFlDIbzGU55oj3nQ/nArHW+HiL+5BfAmuZfhfVoWtLjPU9ec
MfLX194RvH3pOC3lsl8WAOQxXaEFJX6Ws0a4xAVxFDN4yUg7bj4RbsHJs+vtFFbT3tSD5JE6QIuo
nVlJMynxunR8ykjKEhmoRWWtsZ6HZPA+C3g7+biTmvGKheDObQqgYeCWroVZdue7CwJUoQ8cT/zh
fxy2/exydXWt2KmFoQFkJK3WFDYJsxWKdpcYWQciIwdVdA+j3x/SRs3O8n+vqhF3shEQ8zzXuJIW
V0xBYrD8qeQmJCqSu1+7L5VGOTWla+86h5R2Ps3ld/suOsVWANo0PknxKbWOemcFkDETHLd7FUb0
lnQq+7lUMUN2PUwnd0yrXdupBBIkkX9i1tu94KhdqC2lMz/95uVkLpJ85ezxr6bbITTtZ9oQAFyM
mysC+9dEHigLweyHpZnjMiUjltzISV8QImTxPhol9GD2iKcFwYZkDpWLMcO4OzBN83PW42svHb5q
11JwAGl1bZ3vmmc+TS6c17RZJaCYfhBQCwDf0956YDkbH6fgRhuhyUv/ddmENkwA48nI6HQMJTo5
RVec7wRCHEhcq8AQGT9dUQbfMJo6G7eMlX1rC7xIjl4s25ZIIKdfBMVobgxDI6vYnPpFqCXNd7nX
69UmbsbsIqc6VizcTUOlaDlOcXpqbARjDt8S/VaCiszG9ZubfXjEuPGkto6yEWbSvpSq/VAYHhFU
U5htTAuv8egCWZQmcHsehmWEFg3BheKCL6f6Vr212KTnXkM1pNZGmcjckIc1678e7ttHl6LRNVPz
W5dU4gm4cCPtb7glUBDYFJXs1DwNkxJevS6KKJ2p1rK0WuWFbCBlnTKl3MphkTHr6tqyO1pBNlMv
wsfWJ5GW/p79K0GBESMO+zATi0AWn/Jn55YNoXe9sYkcV719naun2komZ3sJ6SkqtdrjMIfm4Kyq
N9SV9BWA4Ix+I00fLw3L7ZQU7sITPOPQpXXLrnHqBwloDccIUIZ1nOb+hx2K+lTeOyPTKPZV1l3k
xDE0dZIMtTBcTDVmQO5+ZbUeUrKaKXzOVlNvZNXYO16Bd0mhSNum+D96tzsGI8/MEh3OQT6IK6Oq
+fihtxjI7lMdxX6PrfIpV1zvG2C5YptUvbNL8O7RT6P9OViDv0qxaBGeqrWPlDYWcl4rNxNG1n0b
AW6RQwtBJDV0aOqILqFcIeMirimiBhQTiP0WhsWJgsTwXPSogjoHqp7TJOFbkuFya1ngHbwwt787
j15kJYeMAKylmur9E6bTpWIrLDE8FrpaPKpXQFn0zHQ42x7coFM9d3C7KNbRysCjcfLoj3xv5Ua+
1Rb4QG9Uw8t9TQGg5b00dIXpg34YYyDAfz214oh4LDsEg1JP6o7eV3ejuAzCVU2R9sxDMXeHhe7+
kSMMestqMIdLnRoorzXbWd+v+tIoy4Oe1u/RkE6rMUUThRDXeSznUE9/Sdyn+TjHud83jW19Kxxb
HL8O4ak6xhYWZUONf1Xc12fhcjbV8NUAW6ybIWC5JMJw5aUW8GttvhKKxKVLZMx97XmpoyBDPbZ1
C7CfB/qQTP1ZLhJr1w8gvijdWdp7mO59vvp1njylTor+fop8IbC9fBEbwMRcg7qM27XDRs5d+miI
rxlCCDnKC4A+d1ouDbRhG1mvQ940dNPzcjmNUfVHVASpFLS8o4IAyNyp1NcmQcw1aYP9PA7E24dZ
UT+6WSTRxfk5EcLcuWGafj7GhkaN1/lcYlkVzniuLbs7DA6h6gY+uRNtQA2Fjp6s5FwzVcZiQ1mc
+4aVoq0fl3L2klhD9qzHEBNri8nljMhvsgZueujo62IuglBnNpb3eXCPLNcsY7J15xeIO7IPRGPD
9E8BUDlK/zn0NaV5JpFp6f1zSH6BPOPr64Mw4/bqgenyMjBPdPhxpRjltyhPc5ax8zHdbtstLEGI
hRa8Oebc38q4Kt9KWvjrvqn0nZJ4BUs0lFtDv7Kspv2APAB7zsPdFvi4aRqzD3Z55RjPcGAQ+9ix
/bPoqmNtBuH3YazM9QDH8KgQOdbZbr+1deglE3HnC32s0p/EpRDM4infw4A+iMCmurFltBCPp3Yh
hTVSGhL4wHObDvF3PxANavcH+ZOVdZSsgjr2D7muNa9CYfI9/8QeGhA6lFG3SxQHYHGyuFcUogMC
re45MNTq2jXmVUaNI9gj3Li358VPBpiERO3PMkdLxk3C02gn/8TBPBSduc2pyaytmTXT5LSt49A7
yJHcGAETJaNQ8s/yBUmw3QLHVPHqWOMK/qSxSvSJBzSg33NmWL9lRIkRhwZ9aPe32ofj0TLGH7KU
+V+LmvIVK3QucEGXvOlzs5lL3Jg3uA6Z+DUmOMV59M+9gMXNym61AlgOtwe18WPsOjHKvx5MmQiA
b3oO+o6Sjza0wLr/LqJsnw5/TKTlL0Y5dAczj6elHJZKWmxa09U3csiErVgi3cDP7ar1QgHXSHhj
fJJqntAOmSFp0RxC3VI5jIsb9ASy7Ca9ftL0Sjs7BIk2HgogvKGHal7JKUmp7+Lea5b+GPqnwOlf
mGdU19gU44J4WHsXWjhBlmIem0ZBELYLpzEbxyP+jOoosZNyY841O+I7/zpu6srZsESIwAuJRg4G
aAe08kWOpEKDrkLyHwEHSXwFWg0p7JBniNI1V61D56QkFWIDSaheonT3WSgpmnaya/XwRaRqWmjj
sWH+SRzi2HOtzb8hMW0Jcwg/9+SxJqr36EMLxJEldaEBJcDE73ewTQrqQZ3gGMLcdbNdj1RApXB/
6vgfHGiif1rHeHAKZXhDJYgnNHb6tatnxKCZynBB5YWyL9WLN7vovKXoreqoqb31Uo/ewtx4eou2
1IzTBHGkLe7pdoarZo+Bbq28bgpXSck0kXvFeMFCUOhIyAm2Evl0kMfkBrJrdfHJs1ZIwjUyKuCJ
ZjMbjZnkXfwmWo2hMTyGQTYu3SAcDsZo/hzBSj43cZMc6Hoa6wCY8QdUj4g/6UKQAr7l0Wlx/zAo
tqUTvVg5bps+3QRKaWwLFg6XNK59IExI87o8mAhEZPj1giAwfsEf4idB2ONS5mrJCajcFC1KZJ0Z
WVIEyPFAceb+FJyroS2OhWZA1iV5uzeC9tQD4pAjr+ExmEQtEIH5gxiU/t4UHu1U+TlULGWPwqBZ
KYRDLAdB+Mjia4kp99w2o+6lwwqSwxCheaOk/qFCXOFP2ky5prB8ry6TS7YSUDgwTSkpUZql+EH7
g0aFk71Q0sM/FPVY0q2sgNg7Z403YberECLy7NGo9hleU+7SBndogqP4vqnTOJmDOfLFva6CQ3lT
h6J76mm0rP7bXl76CcKhQdvRTC3SlQefYtuU2TcKFXOdW4RoZ2D3uWh52ImMhhxRTX2sh4DGL460
/Wgq0VMy9K+h3iK1mEdOhrRETFRN5tHg6L+9ths3QpTmCbaXCmydDufoOO+1UxVPRhWYoBYVFT0/
9Zb7Gr1MHfx9MuPBKxTnUGkY7+eZLfkSe5hWA3yqEPc8uNKdo8XuK2azZS4rZvNxEjJJ4lPPWmLB
1Z3f9c6w61XRjtZK1vNDm4rwZ+ejtMu9fBOBKv+oBsX+fJ/lu9t0vrHO1KpZBvnwJ3B1/aGPrGgP
hwOz3PwEN/hz3YdlRLgqxhV9q1GFg37tJ1s5SZLDZIjFArygsSwi/3/4Oq8lx5El234RzKDFK7Vm
avUCKwkEtFZfPwuBmq4zfe2eFzZAsjqZSYhw973X7j7MvqORVbFwyebkJjSzl8DGLVrPOOmS2cu3
rjV+Wo1pPFm1YZzI5Mq28h9Y2lzFi9cUXnlSVcmu98ryGNMzfMWldK8goH9zvJZpe+FFt4KxK1z8
SeHuz4hbkDJ1y3rAwqlt/Jw38JYvG+P8TG+Ka6YW5s+RDYgM5Al48WfYas1ag8hztqT2IA6vKEWd
x8lu85doBAA6z9xL34cdbJHXQBJY8a6nKZ3QglmH/EciHBrWtxAzOh73LV/r0U7M8NiQs3ottYbU
pQ4ch502BGbT33slKnOkUk78rxzM0kjg1O+G6qRAYYT1Snn3CqD9lelN5ygYxodWBR+QpV33Pa6q
uxfp7uugJESolaW1T1C9W+pUv1qWetd1I3/UOzV9xRnPJUJP3oNKBDfbjbNlt4tu/93RRM4fhqX/
9HFZnoGnUtPx3dH3Ua1/Re0U1JeMvePwENilvit84qOHynvVOlt//WdPtgVVDuYT8JUtpp5m2ztY
CkvPHF/G/KETKUh6Fu1X+c4yjUIk8fAaFrqG0uk/HdKjrpmV30MT/Mxaw2kfI5znjm3eBMy/l2RI
DxLkwmFoENPXYtU1CMgE0iLwbHMUPsmtGAz1soWd7jEAtXYgR2CPVfDRjsUP2XiSnSY1KzaZojg3
sqOKg+exbnKK7AtQYHOTg/jSLr7QvTU3yUGd96x5GJ+hv9oozjhtK2AZb9B8qMUQxAy9d05MCxZ0
lrDcNmZ1qj+nb4KqeWzDrjj0fZdutNSOqFB8BH723CVsRnRJVamFBykKzSYsqQgPFKqFoNO38vN2
bg/uLnp1Z9SyH3MblcgLS4HohgFdP+tlGVOwaagg85C+nnyoh0l/wxK0S2HzV+oYr8wkNSHUpeHV
7d1geYhJRVhlLitc2eRIBhmwYW+RqvXXiOyEFTkaP2LCG7FZ0cIwWoyERqvX+h3DKvJzkbzHYxm+
Jp1p7gsUZSRtM9XXJRKFRaS/3L9NM6A1kaAzowkbHTph0mQsBbPrzlRv4MSrF/ra+9iro+e6M/n9
o065SYCIbMy3g38G+o3mqG1IRUK8ktWFd1y2fERcI6I5gFjTzmjHcR/2ffmpB8RGR9n0ylQ0uxR4
jcmV4PkqVpBeh+kOKWu86oKBuJpZ323krGOWQ6uRH4Hwuf45TNSjP3Xtl5vFGo5i0T2kLYHuCND8
Q5P0D3B68+PYxP4Ollh6U3rPQ6LT7xfP8X8/I7kg/ztxxtZUVSXq29J0cvxU81/RPRNcIwRTMUpW
ICTz2hiNNMy4nUdo5lk+kLPA6uPvvmn2G+E034Y4+S4xPsQ+J7d0EN9FaDt3zLbFJ4mcMX1F+3vG
PPEpoy91sQxGAmZtAseTKVJuqZ2nnLzXpm2ts0m6BV398hml8kg/weXCwLeGwNu/tFmg3SnJ3IUz
ZAj/QaKHUrRqEmgXqKW/zdO9oHFDJWiZ2Glj+pdIY16VzH5j6ZwvlU0mxnajz7vLeNeu2w2KD/qX
qX5EscKRihTilYDYhHhCi3nJ9zTmM6parT9WYIE1Q6++WRBE12bkJY8WLqYD2cTE14yAn+bOr1w4
mbrpcjIZ3YJegQPTIjA2TdYY1NgDtodpHi//syc/zbxnq7H2JNsI/7wmS7KMYMgsjrjyDZa+ChTN
v+cj8pnJDUlrcWsmnv3Yk0tg+vC/6uA66UGIg6EKaQbLLOWGRDlMu3Mmp1no9oeO5ED26tqQqFQj
604thfhGzxJUunNzpGzTTWJV3Tf+5UcPdnnFuJxEr7kHnmVdcgmU4Xdu+e6jDU0XyFC8/tvOSlXo
MZPWEVEjm2wqTUWb9PUVnX7nalmRdcztBvdnXtePDsXcn86A7rXmxk76+jTOPkdZaKYIIldLx7f1
tW2A+Xm19AECjXEt2APBkOsqFWaOEdFOcYn31HHG5XpavkBzYaKtGO/WWOfn0ADgEJcViw+XQYhC
XEiZki3gmreoLyi2Btv8RPqiPYyKn21bY2DNm6bizUlCeA8EFSz/MCAJfO/Kq9+kKEdUawd6hARm
Ft+Xc55bEKhEr+n2Q+eMr5qDoq4Bhjmw/N8A6/Cogxy7O1d6BmsiQM/DmTB/Re4+xysGvnqVo2TD
WsB/Mzf7XdsI5VIcm6uxDvoQJI3n70FtKQsKV7fflx9sIcRFtk2GQ5AW3K9mUKOdFdEpQVq5qvJ2
U1daf8Jc1e+cMPutZBmUlDF1tfXyP9CZLK3GMRke4kKhIi2Nd3jew0EXndiC86j2BL0h/Ox8DJic
iRtrPiRGv40elajcRFS5KzVhyB2bc3liTieW58Etcin9V03pv+FTLI9ZYsaXQQR7+QFdR+vWlTnM
+rDMep5IID2q+Al0tWJUU2YP2j8P3N5eMlB8EH7y6ti56sjcLq52kxeKl8zjoqvQXn1chi9995lD
OnwEp01iMYX1ri9o/U9+bgOBUGxiIYb0PW9p0zBT8aif9U+pcVXCJthZRq+vLAlS1SIlXOOagoQ4
c9z/wtwl273Qsdan674FvoninRDAefwrH1yrO3dFRme7q8qzV4bqTm1c7ZbBlIlXjYMXL/SCX1Jk
kcAB2WhOOkM+yaRVDHwnlp9h4FBRHckHNZkIsS7LM7fOaj34otnbJq5bnq9xmXbdSwmTZwNYK93L
XQe5zQHRzLhurMJZV62Z7eWSpfxa/kTuwFqgVNNLnPTiYucWEjcrN15KJwPkNeXuYXHJ521QvVbv
UkiYTs6z1/bBFi9O8W4G3Nbi8UOjK7yW1/+K5Zg8HbTamlaVGOyt3C0wQ1DXTn1E/TzbnoaChJ+o
aQsuXa3xmsN+n71hKz/ucdxWUb21mdvt5X0GiALmMKdqz4mbu+smHYytm1Uh0QeucYFxEKgEwbVN
cV5+sXE07vWcdD8DnEIyvZY9YOEbGvbQ59tyHxM/d6pLfMl7A13kWq6x5IM7r7aaVFNP3bI8hOcv
l2bRs58M40+TYcHKNhom7RBX6k8cqAlqiLC65JE1swj8veMglSKfFS9NHNukBM4TegO6p1wDhg6T
AArIX0nMYW9xSB4RSWo3GL0m53nbv3WN/7t0e3Edg9RmFkJ0hPw7Ewq+s/TJeQnGID4X5DQOddTu
iKtvDkGZqR+Jl9HWZipkV82vxYxBTjthcAEXd2l3gtj3XBEBnwShebcjrzs7bVxsk5i1YZeoIJkC
4yhJMkqhvqt5WQHCviOgrVFuU7r6SvamVeUrGVL1OkMP8RFn9Xvn0djhwo3rjRvm2gvZ33ZtShLC
RFiQauflHvew8yoopvXMR+5dV9atsjuU5/VnT2Plks+p9rEYf8TxHLahm3sZS+AUVM2TQsJQz0eE
Opg9MLiyz6IIvrpZ8SMfSm0y0CxjaCd4ekTurOVr6QHQS1E8U/nKS5WKYYbpcdsiXArDq+FUMXmZ
sXWtiQU4ygNVma/lrRLUlyF9bPQ6vYY5S6N6rnZLW6TXgNN8NVb0CJLEsNYBgj5oWMj2iD1dK4mt
vfcxx4Gh27AH5wm85GTLB6+Jv5ttVp8anYT4wmuGRQMstT9usSoGZmxJhaBCdgOtzCnucDehXLO8
sOZYVF2402Y57DpG3sTVl5sx6ccPbIHdMddUc2Mm80oHGMaBKTaMa4OVjtdn2QsODnFrhPYsRcw4
bqH6uuZ48rgdhFlbvFd2XhACJpyV6QTFu+q7NpG+DEUiw7kAevQeAos2Zh7gF5BbQU9YildwgfXr
TNskBXUNkkULKgcJElD6f2VQl+KhTd80syYoJo3tS5y2pDclpbeTf2876sqVEzJFlfdUIJ6bQGtJ
FURW+ahifNr+3VIrQzsst6qJXv+KFPMXKXKQLSf5EHjVhxol1ZWC+NCGYfbD1RB1t3b7DdO+fs5H
AGUiSsXJ4RS+RWk3bXxRMnfKSEgLuUNrGF0eBF6yZ7MlLt5GtvRnDkmZvCFluX+QOSJ0/sltHgFE
9pr2QGild1SzstjK089Pjb0ysUJzFKPb4+o0bzprn1Uy6cb7gNVnT5EVYrth8DnXCKcwSPPTiHmE
e3xrPAbhTy+oyhe7/ZRFpNwR1Zc1qT9ziuaLxGP2XmtfbM3d2/STr8tqb9J+c/5DTpg1SVLRWVLH
LFfecpojtnD+LK19r1HKa2hoP0qtHn6U011GqfSGTobEQBD70o3StLo4z65stzTFYzqfpKlDS8vR
jAHmNbttNziH5UrVm6u/uTlyAWH3xwZKFR32vCXlCd6WyzBoSMqLYlf2k2WW7/IvNrYG96jQLS6d
gesxbfLleS9zHT7z8EF+/LiTf79SIe5Vt7PXPA+tO+6G7yNasJXv5PVDG2B+qyMAAaoWbP1a1a6V
2sYn0R+HgXm7g+r9qULYvUIhPPwgwgitGAYeW9jparREf2cpmK+tdHS/bHKuCCva9rj4X0i7UB+M
PH6rZkiUT6cRJZ356rOKg7bL6qeafQ4CieWBqT/DY5AdfG5FHGSoT0V5ojT6UzHqG0sfkqvs3meM
AlnRtuYSJCUwIK79ZqxYo8GEI4z4PVSFtjcJxdgPSWC8tUV1Gjp8bOpANS5ju6mbYELnQ7WxpF6g
cvx1NTb+sR3i7jwQm7Ji2VVvBkTWZyByXGcavZlfYd8clWuQtu8eITNnrjDBSh7b8vAPdLIkxqK3
TnIqrxvJcDbmt8hXiyBpH7iKspCuXvF01w9NhIq1GN7rISve7UZLbmOOyDIJw/SOPfNXmzrJHlnh
tJPCVscNPv0w8+idezi70uxZhkFxD/r3u8xRJbBgEhXYVNvdUp459+mfrbxX/zz3dysIQ+7OWfvn
fbkfF1fyJDbomrO9U0Cp7eI6hIxN3VMQBfBuaR1exzQGSWHQ1iib9qTYNYO3ps4+Fm9aphSPGl1H
k4jBd9XlYKSdpx+H8QfPtlc5yGNi+h7AB8dDkLMATvhl1pSoxDzOTXWRsMap8azt5a68qgMJRP1a
vEYklZ3duKiehzF9kWdE6TekjPk2/PGiMM+YBxg+zkVyYLXZOiYSi1O+DFAw6BNLpwaZgJomj0OH
gkluyefC+blpfk5uRW5AjpyvrYgKpDAi0wI2LoEzcrfRS+SwsQEGPsA5MxO2JWabeSVsliQEdBgP
9ZkW/MkfBjT0aupu3JHQUviVSNZLj4tBwtVpuUaPaA4QhnTP0trOiO2rUoF0hojwnlWTnEA6vfZa
vjgaKX1Uhf5w2bO6Ino0+mkTM04kw/fCHJ31lOv6raE/fO7aTttWuUf2aKFp+9acoNVUav2QJiWE
4Gw0OZBH84SXFl6VPyT3zomRNrt6/QIUDAJ7QramqotHw+l1IikiY0PotviuJB9m4olPOyPDgfiu
po3HHbp8fsWYTAgSYryznahvqtlteyUc/yPBUQ87DSMAySiwuWnFq4RSD2xFIjYQyuuL23GsmElw
OQdRStv5MhE/EgrT/lbmw7qfxTMIb8n0K1W4QbVPmRLVGAfKpt/Iq718aK3i3ic+rSQikZa6tSh6
908Bhw+LLrAjvlxudqdEB6G83CjSId0Q+7mR64qwa7hiOFO1aaXaIZr34dUw9XC5R8lkJF2M/HzL
fQcoxSkT40YyEUmdglibVkEAfmeK8uoj7PFXBpbrvMawSpKyDTYGWHMSncYQTZe5MoVVfloURocp
Eu5WydWA3O8ZIWEgNjhWSv0gIzYimbMx+U+qYpLHon2LdLB/tDLKlfCC4CDRD/K5xKxISzX07G6g
fl/HZt3MlxcbbdwscJyQyK35MfEmShLrTGZV99zQXuqB+70lwQAfWTxJLq2l5cUeIWC/s2IX+jbE
6JPVJRtrQB2G5NzY9Rg6DypSrFfSl5ik8+1MkiDfGOYtj5QX4CksbbhqQy7K65M/ucqdlTm3J4UD
uLyyKCu4ZTY5h1C5rbGLfJ9MLF6NEiVXfXTre+FWysqoLEiLgcVabFKqlaqimuLMFE/cul6dvig/
6Xpo27qjF6QwkV3385KvDce9FnrVS2E3yoaoM3UDx/dFrhf6ycnv815j6cGpriGvW+PAl1Y1wTdf
1I+R2+u/W3g1nId2uCpjc6Poo//TAxvUJHr7yZ/Qx+Bi5w+9ygE4XwuS0HbptRuIpnwduZ4Gqalj
IrpjxkQNlqJKUATl5uiUIZk3kfPKGH1Lj0gcW2YDO62j2kurTnmskDKh5jKis4J746KQKbhLjDDf
ugiN9hQ+l64Q45dj2uYmiWuwTKAgTxxnySrSuGXneMg/8JezUDG69p2pR+3TN4h7R73YqEkvcNPo
sszyi9K0rlrOAqRiMgsNAGF+HdrUXyVtMmZ3xqVOhwOJKRui846B1ei//u9GGDoXv4/FRlHmalJL
m6uX0Xsho0GcEkt82fyIs5z9+43f3IosOxpu2e11g9UguMv6VOj8fggm6o/JTg4sLZIfqcdKOlS4
qIVBuCUTokVA2bbXoFdbNKlshfNzcks+B/SKQED0ipuWsOyNj3r+0wZYIsGDlnUtFZ9fEYNQi0Dg
KU5y9Kwa+TI5EcbydqMZ6k31IpDehjs9pNY7CJ9uG+iAkdySUFgLxtMXk8K76yVOsCpLoNa4IlYU
ns9GW/sbFxHL0SNaFFokcadSyEDkj3ujc0oLwYJcwIWdMMzkXFXQFMfZm6IzouCSADk56ownz0jF
RbYc+Ma9LeF67guqlBQFsSiOmQHuE2vQRCOz/4/KqM6Rmthm0a0NBn5gZOsfZgM0aJa1W6352RAN
/xYWzq/W0pjCZ+QcSb+iluGmKDW6dUmyvFt02fcBHS6RC0285bxpr+ZsRVIcKPij523i1JmOIkfZ
J0+jxh2nY2VrE3KX7gU+wfiM5DtaKVadPlH8Am1yQfPDdQq+dOvdMF77QI8/kW/FB2cMyWCYS2ae
ZhiZfJbEhx1yKhBMnL442j8XBxwTuIvhTCclxN5c9ajwDUwLdAqV5NNTiltfxO21LnBq96r6uxNa
/4ipkpFwQH+aiw0KcDumKTtvTXILG9V+6V3MgxNy7Gb8BrOZ39nQiDMzYLKIOls5ysYpEidkrqgE
Tk4MTshKChqXQe7tTC+bltLTbfQCAQK0LLlq1cbSPS63+FBzjcMiVKS7ht6/bFlvkHEWUWJzWXv2
RE8zmo537qHe1eLilzQE1k3lH4YK7bc+jwD96Kt2K6Ls/QpqWuk+yRzmUGdsFDpJsc5FHx4D4jKA
HbCV63ZzaKxpi7PSeFVDws5M/4WkB3dE7+HQPc2qOJxzGGR7J4maU1DD8Cn1kXQitQ52de+LXaoS
9BPZafDQN6F7TgUWktgvku+guvxE0b4T3NBxywSD79VDfvd6YmOXF1SHA9Isz2HdAsMyxuAagyZD
7tagk5k7CFHGTC8JpxOIAIGKov0IhvoAvyb/ndvFvzaQ8x4iT5k11qm3kigKs4J9n7p2vPFUFblJ
ym3l2lX23s6CtaZn07WZJ/vV/KD5RnGuIiz9pputXaiXe1lzTE7Y7/SOVHe5K0OQAheBkYWESGbl
Zp2JBGW0nYG2OVku8psyIhN27bxLraydtB4mg3wuaisCydELv+pZ2JxLEyVtT07B8KiOqkO46Zc8
PAqLPIWV25nZuWa5TgG8kh4rck0ZSjqCL52w0SfkvvSlJvj28sEXpNTVBToKin74HdGwMWrSCR1U
J8sypeOgOS2nqhE3Br5YfEIOWTF/uyyWP1Qr39TaoxMxWbV7hMuy91EJsz8Lu8FxMju46aN9hwLu
XJTtoPge0H4teIk5jlHgN/T9xjB8wd6e76e5eyJfZYAt7kmsXBzD7e5BWD82vkaKTT1lhxwv3sMQ
k0mk4mL8GLPoLQxy5UYQK7r3LPnQa9V7JjwIS3AIrz6ljvyytJhwhKJAa2e6+4Cq/lTSh11sYbIj
VDLv3tgxTi/XdwiccuP+HRvXueZO+bYEspVajGCvyM/yYoiZ+KQncfJF2wm/IElRR8qCuzxSCi21
toaejMs5LHVjIH0IYbd0Yr3RLbJUng5+SEj8kgtXKMZNV1ip+YLILqEPO9Gl7U6evx2qwFWkW87a
VdpxMzQNvZRqyGYHZ/HVEGqW6oG7Wb4tR4pCPbzQM+Y95Yab9u9oaEWOBHZZUBXoXBfnVEUi7FZF
QLYqKsLHnfAg0y7cTM+2A/DXI8uU8G1+vpvqtZ4rznuBlHhrdQ0XNF1ZXmsZCa9ZFIq9xcWCP2y6
8614uGL7Iwuh7ikFhflgG735228hCoZ69HNMmpqpsuLMcd76ZvnU9KrXoI+0u3Re4Cqgk5jMgtOC
eKooUZAxs6zIdbrxUpZpDvZO9KJ4xTvaXgpmDmRPW+9KFHhPSjC8KtgVv+N6//dGmZ+xuq1IF3F+
oVsFwRQxpK5YlkWsf34qQ/Y973Pjg5zwnPHa2DyDmSi3gATbc+YrhyzFPhXENVziRAGOz299BUD6
ZyuYnxPzq/9+H7i7AzfL14iV187HnPdQCB81admHr3bGmMQIa/UzxzIYYnH+mToalOJBiJVfny0f
mfQKhdYlSpVuZ5EUcRg8naKvpOZ0RNUcWF1Yh5C51EPvMwm1e8/8RsQ8NWfU/mIV/lVWI2ETBfJm
1sr+va+yD0M2H/V+OE5jm23kLjmtIGuKck13cniqDUbCfjlEP4SVrJs5TFVRio95x3CT4trM2IrS
ZyxaW4V90JGOv9R5m2KLpVQCfYHQQ9O/6QpNkLBGwh3Gj6hBrc8yR1qNdKF6Ag9V7BKqmiJ4KbX2
tZ3tmJNtKGAvsvAu1UVSZyQVR7U/3rs2F2tHKnup+xdfwh+hfPhD8W1CTpA5LeK0Mod9wEovPFsG
HvNuZr0og0m+IMQxENxu+bg417oAxPHsE2Uq4F0LaHByT/rCWQZek1I5tzlKJrKN69euc+OLBgjv
KQdV8BCkoB5MnblEEP72GY7fjVjEa6lKRqm00d1a+TQMfNzMb5qz4ecviSkYrHqlunLmcLRM017V
NqlenDYqj102+htaOrey7wqKd27vlcj0szuPaeWu0dXEB1nmWrrjsA7hz5h9clGtU9ZkubcdY5JP
GvJ0V39fiOlLMitNPoap629K3duH2s7djTQ3k9M0rgP6HGetOxY+CAmrpwxwWle5yOE5cb3gWqcn
OhXFGadt+oJ2jDxg0xA7uZu4bX12LLwIk51dK9YHmGb96QzpKl8Hc7a3Abhta2fUU1YClsCoLhF8
kHTTuWF0tMb2SOFmn7VGRQ2XIluUynL5kDiVfZZbfP2EyGWpulV8n3TcqTNA93X1/26qnDYrGznH
0PnQglMdlxh3tG0ofOVlDGs+XeKTiZ7jT2y7nz2ZB29OGzyNTjh9ojknoTBq0icNCPUu6bToQspA
h1yk7LbD3K1IjVQ7OwUgi27encXLq7FsYTzNhw+d7HUTJ8pdHjnI5iFg+8zfFFtf8lJEyg1Szw12
rYY+ppP05wH7yCpg9sQ6pnm2ReQf6751t7FojS8jf+oFf7vGUD5jLz3Kgb18sIkuX3d65u3lrmel
wb3qkmM1G0+CLH+C16s+1V6wlQIHMCvqU+EpG/ltKqqf7qoUZgieZOhPYvwwhrDal33PnMtmxZHV
tXrNhMakmsA59AmUtRm43A8lYHqt9MI4aIlnbUEAfBlK2P2Oxj2GWk7zVkufBFLZT31gmgW/TTvq
3aRs3XwxmZpz/yr27HsTDEcp6ZAPqpL367QIxL6pjMOfGeaEzIWoIONY1cF8BR28a9yp+hYkpf9k
2YS9WW1jfYSi/BohTv0CabJikjB+DfQItlrV3rmQGUvT2DJsEOW6AYZ5oOXUaRZ6xQlsBnh9Ks4i
f8z4Ui5jRFdACgD+2aWA8g9Jq4/ryiNGNeyyHg3uoLzmfn91h3ClDGH0Ij2n8x6C8+jFTbLjcm/L
4Il1dCqPuag8wsdx6VZwI2n029qqoBdG2gKKdpeIzTMuyV/SX2/FYMk7EEIqVM0tAONgK6R8wiH+
DvdXsk6MUezke+UDX8axr6LiZlU0FaE60ZlV3eGhtrSjSbMRYRt78QzAqmu7gt8L/juOy1s1X8VJ
FxxvYdk/FNrkEDaQRbvctY0D99MfC+ZKatCqlgZXE7TOZoiXTy1/9uhMzVyIRRQ4VX9drqlBYmgP
nqbhvHS8moqLHxPoiMY87q0bNBHiOUDhmHJ/8746M7z/VfegO4adOABeRDQ0E0nF3KWCPaboAd0q
2vS3GKUOhmTCVBoVcINjExVZsTLUAyP7ZMBHE5PbFSKJAwbN8moUrG/52iK42lUP65KkCBkgIUJQ
0DowzU1NCbuSJwetBRqWOoRlucs0Uj8WhG5p6F+3EWsyOtfEAwQxv0zCPfkBIIe+bmu0cJ5b73HK
RFuAfQVJDZjLhaoKMsG0D9rBzh+ndD8R7CmFcozwwhMFNK6D3OwelKgftn+3xjrqHwL4Z9sRc4Ln
FxA1524jAQQ31EnqOUrykW5pOWHqtFxUm/NMGrrHyjbb/IHKvLvRkuvQhJUE0zpCzXcl3uZ95vjx
Nk6hTpZqm34FwA28mQUCxp/YardznqaUrJ3KBf9QT/Vzh+P67LLqXJvdCETIgoqZBqzqAlAjjat8
JL3xw8pZDFspgDU+YjFzQ5LemzhUolUmev/QZ15wznStOY7zlmJyRwlihJ1yV74g3zJ2TXNkBRWe
+3nr76tzW3P5Hyzva6c3CLAefYKgfvSNASBSFFK30tRbW4KvIsJg66+oV9uDhfeCAPCcWXBeeCvp
hDKJUlLFFDyhZ++f/zQ2B0bOnvS5tbf/uIXylFI86VXc/BJByToGa4vZYXIZauwuYYpgSPFLcwev
8FlekPHgWo8qhLo6LHfyrBd9Hhw1jwjCrsv7gxETdiBzepNOffZoV2FTaOh99EH9W8IEzPbBSrrp
p+aZhJc3zZ/eazPm73E/1vd87qd1DE/erYaUOosvBFSROQbOlTRZ2M4GdPk+dVu0F4ilIXb1K0G/
9irF0nQCKCsgyxLnOO3tVgVGPrfsOqNLXnW3fWsmO/0RTu6PvrdHLNI1PsK51Z121a5lHrZecmDl
k2qWbbVa669kn2QPHv1oTvtUXEmqPRMinv4K0uHMGZ7+qv3mHPOlLU41NK6bygnNBeNRVuVbp7TZ
A4Lr6K0EZDt/7qEY3ogdThGKBE9/rPyBCi/Hf2SKq29spoOnqCAFUPe4QTQjnclQWOnW8mLnQ2sQ
Mc194oRTjYVaeiYbunhWwP9AxGPGnsUJZukAFVZ2jUWQgdjrAA/MP1mNaFG7zMEUTwxvxsjqOY6e
6LLirlIBqs89Yz+hQGZtFl0DN5vTZbWjRgDhI6f7ywBJBNZxTgU11/NFGYqT27PIkBcWAY8SCDCT
Pnllh5SUcgb3+tGeuXroUct9BH5j8+y3nv4e6sK+kn/XrJpZMZZi8N1UEPk9MwY7i5rhObeG33LV
OS8x08YZXtHQdPuRCQ24Sh3x9XznDZU2Ok81AmPGLdrGEkO2J/O8egzJWJH3MLlnc/9q9Um/On6n
gKUdIVlYdBpjN/4+Z6X9dhNCQtCWYVgyHog3dm8gNHBtwSzdWB7LRrdRxc3omTeHg5X+sHE5VXr9
nQjOZnnDkJaC4p3B8//7BlhpDLQH8/ivNynajuTV5v//f/nfN8jPURtpcG3ccM6Xjy49neJVCSfl
czB1QAdaOMu91enZbFF7zs9HtpZsUwO0ME4+872NteX9TsR0pgaYsWco3KwHPILb0dFA6E/JXh6R
Qkz1nxtfzsClR/ZG6TjXiUNu0/fHCzmpCm1TxBKX2KnwwY62djaFYNntu8mFxqz82hWr61aAxMnA
nI+CSWViZhEjYJdDeo8TBGDVPN8Y9OoWZo5BIh4YEsPoAA4G/rK4I5hp3GdF+mc3TbxxXzXNt1H4
zoowNYFGxQ3W0E26T9X13kUbDr9MI1+XPq3SVcpQJy5ZTIlx+DJaxTjXs0V/tLhJllpO5jH8dKph
dKGZlXrvnWpdi9LC4d8672oSea9eo9U7ZIa0STgZ77FgchpDVV8POGNPJSSNddm62ZPlWf0uG5z4
EiJUPId+TXCm71oPbRxfqowQHXk4lxV/e2f60rAn+V5zkUuCpeZzbM5nhyRBFX+1VZjNm9EOZKBE
UK6ogutbM1FkyZGSURrwTr0pOKM3jLftPIt0nVVQkgg6mVqx7Qj1hqjE/yj2Wsp9QQQrUvsULX8S
vsktSv3gzxYVN6t/XPMV1bsyIeMNkfhOstCdyKxtdLP+qXdIcHHeZm8T0Y/TWHypfY7bHMV1d1XB
Sin5FpszTiWGkdCMLkAu3Af5UHvuRq4fXKPP76k2nYIha1b1QHdO3l8w6SrURO53LCkY8OSrNsWC
QpSE3UzX0ouN5ViZaKPCqzDfBfjpUeEwoUAiQdZNk7s5dO46jtriG1akBaeCtV6sAGupL4ERmztw
KuvUDXI44LNX0hz4TRKyI9ce5ewuLTFzSrFwY3vqUe7iAIY/2hI4ng7FcyPi9AfZmAQxsuDYjDP5
vQNRcvItp1ouhLZdiNPUGn92LadEXjUjsoSqfFOiOH5ULT6wMpIWleQsnQn4A3A1hDaC2PwqZgLU
lCv+CQM/ltn5yp3XzEhjSyw/IPT0Hy7ju8Ud7pfTZ46LlTnXIzG1GsD3MUMrxdqpILdvhYqVvNhs
so4FRdZRTGq1Uwe6tcuH8hGbxAOdUXkRVwnCOIv/u5vkNBiVnNT4IhRfWYDgQYmm8M9W7l25C3WP
us7qIQ387m55kXbAQJcdm0ynUTv3xUwUBFGphA+xXij0CqYPb3a6yvV2TmbRmjMNsTBeAaNztv/d
tmD920fkEVxmGI6nEYXjqqr9rwAz2HGuxgWxPhm6cY7DlOASO9Rf5ZaLCOU2wcVh7aJZL01p8WET
RMuGFtovSUN5D4F03GjzLsV0dsYzA2Dhfwg7k+24kWzL/kvNsRYAQ2MY1MT7lj1FkRMspRSBvu/x
9bVhrgw9Sa8Ug0QCTkohOh2Ga/ees0/ROeQ7h0gi2+yq/qgb49YqEqM17wn29mtIakG81xGFDHkv
Plfd9HBzuSw8D2txuNCHT/eDx3ygHFr255KRT2CM59nu/PUA8+49WzzoJHjZ9/FQGw81dvGVF5bG
exqxLYp0Pje37YnP7PBtoDmstPiaW9KUrKLmWRT59C9JU+LX0GzPxAxjEZEndMYV5q/xWkNIVyQs
p+JUhuIhDieY19hF8IN1WA0qEd8XM+JXF4oMPFa7OfwQN4vCbhAiECshgj7e1m53p/i16jAsqBui
UTEXdyQ/1oNlr8gZ13YxXsgTmJGnQhtnPk7R9sY4CfEbH7tSsOJVcp4fyPYc9iHy+o2iKP64VI80
6v7iX2LhDOdXO4xnmY7wdNOwXMvif79FboVWM2a+ddLkNBzBXlvnlFQfFb1IeHKxzipkWkqJPWuM
ZSQu+NulHkXaKZhKjPkQi+O2eVWSbi4wkjav2Sez0ZprrGge3bS2+/iza6FArlvLN3YylDs6f9WT
SIoH6Wb6oynq7Bn87lFLxuTFqIqTZnrWQeDdvtMdKQmWCYdXHWcna4E/fPUGDxEmjmM6nLQLTDnD
Jon9c0EeDcEb3YiFJow2Q94Yz2I5GzWMtUhvJWIb51O5WD5avTo1aZm/NzlNw6ZCWLwkVCOe945e
jpO2JcW5Ww6+7r9NvtbiJ8DAQQZK8MBGIKXXTmIA1AXNoONVmw4O4ZvmtTN2pV3FKBbZKmu+PKUM
Ls8qz2NYAC7qDFvWyRT42sjLKZp35nuAVhkB5YGPrLenGc6kKQSLsxwU6C7x63JlD/ibnSzdqnGG
mj6pQxAtP3DoPhp5Otz+5A86Xjr4/HWkR1JmI07boeU50c6vr+Ni2U0IIdr5Bg7lxPS7ZA0QosMN
nM3U6ul+FMHw7HoJOP9mSi+2IdPPDhHyAZDGeaS/OwXIJvqsta9Z3upPtVW8OF5pvQejFjEepGFU
BKW+d6NxXCdLjrs6zLpf7Drb4gn/z2tsZLq1ruQmdUK/TnUhJm8ydtYyF7M6CKW1iURMPYzHwb4O
o2HeqT5s4/Q2HjW5GgxMrlGGTgqQxmJ33RQ4OHbVWCavDBH+UmtMXrsYBEln/fNi/fvqYpnYxqSr
64RO2nQXMIX+jxS7iQQKXtWtU9VnF2X1xFah7SwDDKW6RTqn1Ha0Tr5fBklCjmG6HkTrngtPHgZD
60k1/O9lVQn8o+Su5Jn5v4OdaZWM195maNy619nu/+4kbpvv8B9fXFD6P/6wKlmjKXZ2yJBNvaaV
sXb981tg/Zo2yVPKZVUxHEuHYGCYv5jsQOARbOj41Qnmwds0BUvUs7CsTc5ACnlSQnpmgEknNrVH
5u54HHLgELFuPw+V/iVyHxlduDs9GfU1xi/rjtzd0d9hzo+RA/40+cSkbm9nrKv7wUGm3CQRWGSd
YC5U3385dnxoutD7QMrzMmNlvqrGBHBg75R444e6CruPW1i5jQrAxT+2V4UHKFp3YMj45zfG8X4N
7fVMVxBASlyvxBFMGunPHw4HEayXyXQgcU1EpxFkF/DSO6j6j8EUR18BwygRYC+YPjstAyRavN4R
X5ONhK7zHwrUfcHY5WThRDO3F2dFpE+3s/Cf19RXxwYC+o/vo7Xzdcbmena9YrqMpg0Ud9kHdQO9
ktrOi+ug6RIQhN+sQEhsKYW0JQd0vAotqYiN57IvvPngkFazFEp4pQSLMA+CbzAC6LQvNJuW7TQx
JWZ9UB6WXl32bJ0Nlkukxf6q1Nig61Wc76OlBaoOSYMjjkk9OXFiEREuQDjGad59v5xVDT3QJInq
nfqC59Jfyz2TnEoTIScTrOAglmGXBFlzjOsCn+1yiVLl3ahpMT3mFUySStYXH+fKRZ3J5azm/t1W
CmYfFuPJXBStEDaUp3VomRR4cHTWip5saBg85hLaCv2WBM075eLeJAEM04XTP1chajizxhQZLDrP
PmjaxwJ5UUwxV659MTw7HnSPuQmQAC40ZhXLntHoWt9mY4ZEeZBXVrqbLCc5h7Mo7ny8wBvXS7t9
n4cm1MTG33ZVWt2Ml9bijAi99Ptr8AHcFQIzdno0GK8AU/7noQ2hHfskZanX4xqmRD6SZxRiiN13
WAy3weKFSE3oZ7TrytPAcOitQjSoZ5CEopQm/YLCD0kv15DXfPKYOirtW0r+JiA1wKOdBqcsqwad
BEWif7DwxOd4kC+QXa12izJ/aael97qMCBKvq2ajLfnmXd/5Z3Wmks6xac5ntBKBXVirm68JISxq
jyL91LK1RW0II0+xaI3cG7bSMYiBnPEimWZhbNVX5650LxIGGgCPpd/YJ+aFjzBQ4nU8z+OXEC00
oUSyxSLYiCfXr/8mNotc+xYx4dj4j5UzNJ8LRngb6jL3LiNQ5mhqA1HaU/O5SZt0p4wx8NAy9vo8
WdwmGfdeKJp9U2DGtFsvv9M8PXmDsla5vXgjlW9cNR7cj6mIxDUlQmdjibh6R/GHLbXTdzRYrc0P
kps6UwfdGOFrOYQyRg1OjnaouQ3jjfJoj04TwHB2s13YNMYJoZy+SUOXzX7QvtXJ6DNBmut9akx0
R4n8k2wjv3SdPm+gqurEpAh2sCLZWKyXBmxOF0SbcqtNQ5ZdTBgvK+ARM++F4WM4Bzcj0vxT4pU6
sFD4wpdpORR+vvEbzXiOhsbZ6CwKB2WCMIv5eUqlpDxY/Fw37Qb6uOAk4yanxdidflRYWZ7Rlos9
ia7Mqh8xpRsYN5txC04tPKa50a1+fGGsMlAJWF/uCVFYkRub3BM3W6+grpXv0RRnG7cr5QnfwPBm
4BtQKTB9DUbDl178aCXpSV8UWJNdOzs6gIQgEKa2MgyyXbal3dvf+kEzWAZhzOCklXXerEOfGDoz
S8RbyUAYSEhFSiimiXwciEqWqfjgmYdM33e+MeS5LCi4zrQOphXUZ4U0bRW3IO0h6+o082+714Zs
q7MULtwYd7CSa6HNmAfGzjm7wjTJrxLOeaDXdPC0bW/15iuxqfvRTOxH5bzwJwhpCVLNwkZ0xeAq
XNNAq3gbNoKqgF6ugxsvg/6Tdq6FTLjut6aR6u8NSxXazBH7RNPtbqlFeeu5225CylBjQnxuw6y8
Dys+YCXLVBoM7QsjmVvhjERjRb6zfvUaZ3vzvYYDhjEYqMXKCmkCyX66hWCAlpZnYRcTvivTvw+a
WpIPV1xVLRR4hnb2dfNTg03ZjFXbnkrpHlr2KmMPaKVF+awoqqJGCBnJ4hl+O+0Au4vXtrIbQOiB
ftOFH31jildhtZ8Hh1us0J61WmifSEnY6eZQPwelnJ+prredngRvHg7wa9V5VO165z07Q7p29FRe
/bIYISGY3F8ukRlEy82rIm/Cc61UdbJICLCrDCgsQr8kRcCNMGlyHdCLBaXj4mRcvEE0advLOI3k
3SV3DJu6b3GV3U7QV+1az0fga6YPSlYWNc6dHtfpQ54jcmZSiCm683sEIguqWjgJ8n62p33iV3tq
4Oyg5ezLXc8a1+ns+DQHvRDL5FRc0iYkH5CWFopfcxFI4j+3xPTRcNPt9NSeD1XOt7FutqvUM0ei
itOr2rZOndOeHY1IMyVaU4fCcd2zIecLQYekOMwT6KWyqdbKphFCsSQOQv+rwG9autxjrvaQBg6t
bczPz3M2PS0ftvcCHfi6yv3oSavaeVc2Mrh4+hSfh+nNNCOGreYo3qo602DzWOVFXS43O2JTWJe9
qO8tQysAXrX1uzozUB/cztRrg4k3J9Y/eKb1j/1ssIVy3Ip8IX5u3bX+dhFQrqo0qI/4kySa+SX0
YqFnoZzCySXq4sSkegSFVeDSzTMXsn8aPhMmD485kO59NzA9Q7t29Ms6fC4Zo1zFkK5MAV/vaqGX
u5+577ZtPxgPQ9J222G0iQKQ2rSx8UA/9qZvPtjMcerJP1l28C1IqHQD3Rig0mvutpld65kGVIx8
aZHyV7EmVlGXgt70l9Cbtm8iCCySoPZl72nE09cgzcz1oPvzRqMrw6gUOeTN9Jb1+kU6roG1FpoU
8sZWP5f1THbTf0UpAewyU5on6C/ut4qQAcCiX2W5DE1wF0JAkDpwL5q+IP7e+0VxPxOBwGyl2U+z
aA9lYINAXP7NqK3bpybgE+q6x9gv5w2CvQwBbVjdjwt+6tbZGefsI/TdT+biaB9TLbsdGgxFLExk
/DgPOjbTy0g45SX13XyrNQxUtLx5qEAyjJXIrn4aEQCY4j8wAsoFssF3Re14F28Ytn00WdzyBK8s
IBlGxy921VcHA6VICGgVGmLuzv/xJ+z3NmyL2wG8Y3JRr0kxokH3coSu1fzV90HsqnXW8SzmQi0V
867oxMOQedv/799RR7AEJptgE/y9tyZ50FuX2i2eNCufXvMm/jIlmfllOQnoxqxHPtlHhc5oio1r
Bh5kT7shHabE8KudgaKgt544KUx4EUpJmICV3ToOS/FUD/57yftz03G1Hb6wPPy7neR/TA0WqlnT
JCDOAKhyEGo7CT9hrS7TTHr8mHxhQMYLjJOCGxpbeUfQL8aEzLuq7bY+4s5g8cFwZIkvqjDsR7I6
A4ksVAnTEkcYGzJg3IMV25jxyXK5Qzb8ufGHiqhoetUd4QNKyQQMWle/Cvrf1TkoTSYp4bxDszUx
bummszr7ccir3NyQP/33n7dehil/gTF5pqSTJnQhLRt5l/7L1qtFoU9L0OtPiC6ROQxYcNd6ERs7
hh3Zwe8HiEpqDaBbjFEilygnrPREHYCVxLLqjZgwVFt1+8kxBC7EQZxv3E8Kt4tGIM+5zd039TtV
7yIG6pyYVO/Nt4MJ/AO5mEGuYVDsva8qEGOsq+lhXg5MoreNmTpQknuUx1F0XzTauNX6OgLpaxZX
J3YcgrXY1840CpabMs6BPFpar5/7Rjrkbtf6lsQD8L4Qkz59P/vrJmld9m/PSLw/7LAZacxwh/uo
TJu4sj9FabJ4HfgLAYkduwJXvaFfScz6W1/06+VyNXKlNNJJGkRrPQwAjIYGfjM2INgI7U2s44di
w+vt6rZCVkQn+6n3tae4cQNa1UG4pIKO1yYnink/+kVOQCKG0IliVaMZr9pbqtFlMfI61b3zxJCB
rBhndLfxJOydDOpqK1NdX9sDGzRhDOMF6eJj1MLKdvJqPs6hS3coNEFfVU1/YgtDtIAQl5IpzRnL
zBeK3mpjBPweq6Y84L6sT/3SsPWcibgeVyM3XNoZYiua2zLzSzYQTIJpwXHPDdW9m9g7Foj5fnZ6
qCfd+IGo2KRJrJdntUq674xbq/2/fWp/b9DadFKkZ6IRFrRTxM8NgwFD6ZBIOhYoD5jAjEh8L1rr
fnOl5ZLf23obLTFIup8mglu8ut4rm2oIs7K2G2gEzhxsevp8e54+5S2CoPKi75eqBJsIrVndzGl6
IOfVaLn0CZdffqo7xsHS/HXvjtEjO3ZzMQYzOu4jTOZXEjWKL2BN3FXqO+Z9o2kS6e/iFi+C6Skb
W9jwaZAcoQ3oL00YvCiLHRWLuRJdMd7P/gulU7xVfYPCHep97kVX38mqd40MJqJMaLzWGZTeqPSj
W2vW02oU06pSNu0USw6Soy4as4eA9PTd5OMkngc7PXgxikJlFIZnVJ2ypP07CMzqnryOdWe73XMt
S2edGAW73+Wyn6Lp0mfOx+3Kz/tnEU6fOua9Cyq+2FszSalWVqKOASC0V8GpcWwUh5p6Z62+CrvF
XyueUDkwWjacdtHUCfdYlWO6D+vAPzR6gk5KOP0ld1FmqolV5xHzCDiQ0BV1x7XigLhiOiljfzlA
gS3tkTiXsDIZImhAWuDTStryVG7TfRQ5M72V5VlnGIgTDdTWdCeRHTI+o/pEbogt6+Syg/3zR9Oy
f11PbZZSainbha9gCfuXPqdwMh7brhggEtGwydnJh5Nkq7RThmbd7ZtDMjEoUbQJLNPgOLGnWrRd
XI+NpLJUFoy5ecLL5HnWp4IubZE+k87w/Yy4LLyZOepV2+xWMKW8neHWxV1OJslqQIt10+i3lRme
3K4BtbjUWzXG9W00x9pG1Utsk7C4N8mzWVnaQff84LGHs7wyQTv8Z4y5bd3JQEfqWMegwSNTvv75
fTLN5RYt0ikgWfvb//0/kiagaehA0nRpMmnh6f7zLRyXRl60tRZcJitjVktg26Z3kRhAIx/wT1Do
UTVAE2Narkk+YBg7iAJY3AfwQdpTZel/qatkzJrHIC2R+Jf6Wd27lu4c2ZLkj7UjnVOMwWo19EDX
UyCyuUdcglmh57OKL6V2BWuHwa2bxEVDjfRl8GFaW73bvfRYLLbcUtolkhi3jVJsy8qM3lsv3Ylg
yr7OHvkxCOjou2idewoE3WoWO20zGayR9jITUyMyNR1b0HXbKGpPjkkQQtxWfLM/RtqqbgfjEIoq
v5OlflRoPqaB5AbEpb52lbgCLkwmqvAxD7oDcmKgg3ZjrvROYse4rX9EDPBupgwNO+vVLZovKoAy
nmHM53BNKWy1XWXHlYXNzUzPPrOVNLK9J3S0/dZw6WOF5AsvLC5to2S2GsktEDUs2JBLnPeygxTm
nnmy9VgtaIOMmz3NSnQF5EUOonxydVzWLC88jxat+NEgJ/b95geaYlcelDfpZgbSBhZWN6SNSKYz
QWB0Fhvm5mnTtLdcdHZjYh9UDtPpnJgoZQ9T1Ggw/scRnwGOhJHwpIkMF3fqzH1sGv6TA4th1WI7
B0u/iNQ0M4/3SHHlXuYyOFbIEh8m14KePNAcmWfPfJDjeUCM/20cCBBU35DIp9jgub9iWzlSBxXg
jyPvCf6rduMsq9mSF+YJsQEeZb+hk1ji2iRCZf1OUYptRxytvEi+eE2TrMPWbZ5qYnWicS63SBis
Qxra7XOJBnDVKefiwmJbkH/wAsr1qGv1Y5eH3h4jy3w0glm7E3ldbbo+Iu6NSoYpzqr0ounOX+Sh
4ULvzSdMibS19ev/lncsZf3kIcRpcqSHvas3T8ngd8ceA9cOBdyKGQHtjVzuVRcnEAFm+2QCpWH0
rxKeki3SF7u2Tmod1hr018aQJ9gEYNRk+S7X/fTUcJe/4i4rCRjIkcAtLZncpscLDQOJfGjvfnRe
e013trVTm9hGfurGWnVXnQE5Hg1NK66xBFXS5qkD12tZx/+8/ojf6l4KX515E8I4il7p/VJBlNJp
ZgQo3nnUiUYBz4w90QnESWQ6C/eimlevuQRcee6xSbvkdjerW7pF9XZIdIt1fLnNS9tmNCs95+TC
4DuryBvVCRlt0mqkeXulbN3Pnd90J2d5VFX4ZIOZOo3mr7adRqwQEqP2sYz0dqXyE1Wm4lQ2hO1p
ARvlzMoPyLkM2/mX2Zz32zOLOso2POkIx1GqiZ+XYrA+NvN2mm2MFR6nvKdbydb3WFgAnQwXPDNM
2lc/0yxWS2Kr1eujWTqbMp7aY1bk7tprZU+QFl5Q1VBRrRUvzMhqpdtSa1b52a1Zx9zAR2ThAJWR
kT3ex5Mb7YxlKt34wIrVa0FmRLtE0mN03eY1Z9mZmjx7lkSlPi3k1aYryzdGrc551pcQyTwBpDK3
jnVIsqI9K81BOJtQL1rtlNcZKZ2LYmGUfytsgJow1zHufdy1NBcYk8CSdeI7e4pgmych/SZeUger
LcotUMFFCP7f19S3pJEBwHumZ7S8rpdwfsHvXBEhDeiv3fEjSSTBaHGb3HdFSiSrvwiLBl5aZEY+
LpykyPI3vbGnXRsEF722KbucuLlXB2v5UMVmhqpz1I/YZ9MjVx+JsFwd6OZffcPeij0UeaJjostV
OQh/a1e1dtWgMvz5RjHlb7oQPhu6YQtSJRleIrb5+dPRR2Of1Fh1LoGfW2uFa6G9/LdtFxJzMhL7
HMPkNvfqN5dImEuMYXmFaMh6s/ggWWCxVkFUNM/S1EGoLGcDAQvrwiIbxunrZ/C231//8R0/zrDI
lmwt6Md3KImhpl2KBCAbNDX6q93wWP9zZs3W99foOn4pBSHN46Ipn9tBfN8m6G3xPlszkSxzb1wl
6Wr7eDmzqxdFxHRSZmKR/26m7Vkp8+MUv/7sZR/zZE0gdHWUAthrx9BH0+ZibFU9plqQZXyzQIOj
kTfmWu/7G3vokresncqj7/QsMgp1UcAdYY7TFHuAVOI6u3OxL3xpXguTRDiGKtAH/SeN4on2+1Lr
J4KwvtqfdwNhO9uGXu17NyVbMh6Lu0mfyH8GJrC3Oi/aqmfzDAVjn9LF/t40Jdol3NZ18tyZERK8
KXNJFZjetKEc7ytbznDEqs9qaIUkvdsG9PgxphfG5lY/B3NGZkDGHETPoydVC6QE0vhxkBIorhG4
CsPMCD33yZwt/7GYelDHCJYdgiu3t1EVjUVKo6VusE1asSCbtB1ZbeKpMHWkDL7zwBtQb4Og+H5W
MLWxU2R9quPuxAiSA10jMG0wL+OyIpo8nDZlRadNHaLR/pKwvpxTXPxbD+zonn9xtfIFKm3qOGJ1
HVyCdceP3BSwFtsoMi4t0tRi45vrWMuY2SiQvUGP5OA1WnywvILJJOEMW2UWnfnpNxLQzY7nRn4K
x46EUDX2IJYVp7g+HL0ydVdJNNbHkMHUCbJveKu9Te4QVHalXBtJRWqmjdaJIaK+HjLjHX6nvnPN
GKuF6LKXue/nR7YFGPI65rtGDN2xIvy9NMqrrqX83quAMZduf0kb41UJth0282vRdkiylw17BJNm
p3ShxPZNz7+c5TjyobLoF97/h74SQHr4BZwaM/+izYATY4tmtTSifCuXzUlCUNRmlnQRfMOmLtKa
ejrMrvlJCP8paQv71S1TtqhZah+qkDdzDNDZzO95iJ9RAWZyTEL07LTiMCNgPcWFf+ynoblGSDM8
t/2qlsTSdD8hF+yfvvebEZwfCChRLQRvzLNzUlaYmPPiHET51fCRUnV29moudbhXk/8HmEf98ylh
gVAv//KKbePOnJi+ANUwLuoQ/3PmDLsicbTL7aeabWdAIsIB8+68F275l5N5NUh1Ioyn2YRwo2tt
cb2dBqV/yh0eASHMuU2o8klTvBieXm/6pMWgoGj4hXk1ibZUrqDARO/kxI9ahedSCVHDjBBDyAox
RRTBnVkpn/5l4TZ+a5IwbDfR1HjSolNi/brDAtU9MKgxoxOuXHIToqIvV/6kF8AxzTXa1Ob+toi5
8r7Lxn7FkhF9K+1t0HXutz7kCTZWlbPK7HokpBKWtY2P+WCP8aGoxRakWfNYL0NJ3RAZyH79oUob
yFrBC2+Qe2emcYEpk0jYPkZpe5vn21WVYeCc/YeojdbBAtYrJU7e2zZGc7BrTClhKllZo60W+qK5
JvC69f2DlYR4ty1uf9CsS9NnEhEwgcorNwF2yqsS55mSaGQyjWD9qmx5sIBSv97YdW11rFtY4DvH
p/vdFrGDWxbbuFr6bd9tgcKTC2j0xqebiFjMeEVbv35A+mxY2roBffHqove/IiAGvgNE4zxaPfTx
5b0MahhPI2EfO/VQUAf5cXvr+Tvn7azHO4qM6PNYZOk+abXmAL7HeQWDesdTyN146bhrQ7snVWgi
+gADUH1xLddbdWr4JWBC0K2t12lHAr1qHdZLO5ZsIpREXZuDTtSpgoKw3PwCMDWQqmEl7Cijrb7Y
JENNxAUWlvqyaKK2jI1PopPPrRyYjgxJFVwrv5JMUBZkRjr6khH8ogi3zBRq3vIfQYyh0KjuYLCG
mtG+4uUHU6v/QudlnOMJEpAueBh6ApCJmv6lo369MQB0T3yUSRZtB9+uyTFZQLBW4gAVFSGdqq7q
d9lUwofAmLJkyy8xUlFVh9t0EcSpwzRV/tkpve+X+EPQUdRkHCQCrkMzGh3DQjBrinajXoOd1R3b
1v1omeofiee17n3XQKY+zS8Ahax7xPk2GCnOZpOhQ2LDf1SXvs/o6RYbaoYD/Nela6ve+rnq2z1O
9P2to8wN99DFtrMH3F5MOyJLWNSjYNio+Y5ABrl1ShJo5mXcA3mkX9VuC3ZqeSiQdpiRT0CIBJDL
ROQXMUz6BZ2AfoETZIDZZjoZ15VD9YF/ehyD5EEzhYEMDGm/4cGr+j46b5dxHLIA3WTWpM3/0uAy
lPj1p8YNAcs6ExXbNUkwsH+tB+NcWBMVanoOmq561W3UGzhtgk/qrLAq7faaOgs8cK0y/KIEf10V
4r2uCYRXl+gTmnM2W9aKDtl3LzwLPsCHgA5BTGNv/8NW2Y1tcspE9GxOnXWnLXwQaznzKB/oRIDc
F/DS9qmcC9a4GX0qqJQVpu5x6y4IX285oN00ZHdHqSZP4eQCi6bd+FpP8msAdkgWwSoPI+N9jCbi
umw3xHwfTk9G2RCmzet6oOU4KyPSqJkWvNKk42nvsT0Zx2dK5OpxaMInpWvBahofu8hAPe+TtlGW
0+fIqsVKNBFt9FzI7W1duBWNInqhKD0EMyOueHlQjMNAbRlrS+xBfle7RnHBRtF9ymuM1zh+at10
eH5DVKP3tbtxW26fz0Ha9d5JDO9UVfHdDyHslBbN3qiaZJMxZhN1yM2sZ/64MxL/8iN2rM97d1Ox
hq28Bo+eX3nirdBJsZzyrt/RYEGyE4hhhSBqk1charZl/VcClF5ObzYDt/WtDZ3q7ofr4u4s5Ejc
z5LsoohnEXTlbMqjZy1qH4RGMg2qDFBBogn/oyNYLESEksReCMG18zFEXgkXGJEjM+Yu1rvrrT4Y
I3YQ+tQb60z07cMMTvBg+q53MPNS3gMKM9a3QfSfH6niN8eB47mWcHWwCQ7d3V+fqBJJJZ50Pvpt
JsevMxAq0Hx4qQ3OrHDg9+0MEC8C8UkaMnnNw1TQEx+oCOqIBGy1AA+FYV9Kdj9yWuwmOWdlwzRI
nd1eW76aq9d+/j6G0nLVa8TfZHnT39yhcUn+a9L093/+Ua3figcXKwCbDPZ8kHiMX/W6od5bTgHd
5oyo1T1m7rST5hKhlTU6cidW256d8EG1AjJEfmUixYsd68NFL0btrrMlbBYPMEHSefdU1t59gjnq
1A3dc0Xn8fZSFBQP1AXcjHGfXyeLzoYZ1PQcem1AyUzrOse15xuopWkoOBfYjcOlGiBUg1zWGSq6
D7KSd4PlT5813mUq/fzvSbYI7/Lo5c9viEql+WnZc22TGamN6cSmv//rskfbBUPAZI3nkmwIJkFA
XFUb2HfHI4Je7a325EczDh9qo9PK+EAD6WmCKfgY27Vxckvvb9XPFWSPH0fcqYnlBddyCeP6ccjy
OGc5bUHsO65TQbIRyDgnZk/10DCP/UfmJ0nt2dO/clfqNWDw85kOoH0cq9J85XPZi1d1egjyuljF
XhFe4OnB4Fis6kE3HaMmEmdVnfolvEYriObTYLukupFWTUDQs5np8VvmjsM2wuv757dTWr+2/13k
3p7JUNh1aP//OsHz/ZqHvTC00226bLW6zyjZyLZ5UpD6vKw8Riw+A7ApHnjMpkATawHxymKMNcHl
3jSzLHd4EstnxnrafZgUJH5N5XO8HEAVsKA7bxo600spklNR1xbJIfD7icHsYLstUwOfiITUIFg5
0DpEd67Zrqxlreb7/XnU35I8ClCrjSflf657295E76WmMScsvfFzFDZPxJ/5j3YTf+sr9EU8Dmxa
7qN/gRfq3M7q5QyTZXmwEwh6A0vhbbRc2xq/X8s1DrlvzdCg83rrG94nzxtTxEWg/i1QFXcMGUGH
+AGKfmRsriAhIYll8ebmrbOFAFLvs+WyspCSOQaZH1h985XrywldPRCqOid0M0iD5+VKjUf4lQR3
kCqcLV4a2HKLNCvvDHm+La5//kUbYukP/XzjOIapG5Ktsylc11m6j/9D+Y/eSw4g78Mz31QcWQjn
px5UsO4mJHWLrtnJxVDMXK72cLLEc/5mRT7C2356a4b2a4ksOxPk3ammbBMk2dZLycrQJM/7aaDz
rTZXlamH8PLNJbZk0QtZxD1pdHg3KgvNsY171ufshaKqOLt9/FTq/nO63IDqAPEuvPo1o4Xve4XW
LPYeNkWQaTFtANR6zKQ40OAhG3jJDGELgrAvnZq1mEBLlh50Aw8scR1a5krd6J00STqaG56jc4K3
p/wCtjE91UXvo4CwEOwE5nFKiWSsRss43mpIPR+iR4VoY5L/IPxh2Oej/R8go/42kq2/vql3I+GM
VwwtxOkh/O0s8dA5sFLHyP+W6mXIvgT7Sklq0SMo4Jt5pTCc0+0RhCuIeUsu2PMWDDZmgfnUFpj0
EFYFu0QDYp+np3RJvQpRqq1JE7gr2qJ/cUMPSpGpQ/Yvhf9WlDzsFqhhrRMrEJg4Zs1pjpji5vnJ
9wrGDf8kVvhk16w92zmjZKF2EOVeK8TeaAOErXoJxHC6IzpN+zRnHqyIkM4uVvLgzdD0eB906F/9
tgufYq/8UszjTunY2EHVm5be20TOxSe6OcC2Boe6a5GsaZ7Ph2ippvJa4oZYpixBXtLK8q23eRkp
z7Fv/4tz7HeLh4fpyhOeiynYcCkUfv6sm1kkge3U9rkevfSFJCIkayXu89iorkAEzI+x5Sczuip5
LvCp4r1hwZVNhPFolO53ySjStn5HwPE7UtL8ATSjKKHM/Rj3NImGFEFPw81gFSe1TWTbCIcMbyso
v34gNApvb54ELxrj3K/qpGhferzhTwHzEBL8jPhBmKHNrro2D6rXKZzuMzv1en9T0E9o4f+8Eji/
LfmeYVrCc1gE+H/n1yWfmgCLQu1q58LwDnnZfs4HfBHsmfVwZwwo9m7XeZPhLe90dJiBHC5O135q
s7DDghEBJVTLGUPhMxEy4nZZL19Vl4bcG6gzPkSkg/5jBP2gQ0G9jN3y/FhE3jbD8iS26jd/yLW9
FqMdDYYhOhgE/FkHTeYOPQ9ZbDwj9m/NR2kH/YP1AOUZ1K1jB/5fsHUJds3yz1mRdkiMXHFHpo6N
xcKGrwJBv4cf86j1TLXhSWtfUrPaEvbk/5XwB8PSJ1BrMpL/x9h57TiPZVn6VRp5z2p6M+isCzrZ
kCIUoXA3RFiaQ+/Jp59P2dUzkz3AYIBCon6Ek0TynH32XutbYSk9/qXqtNvaPDY2DNO/RNVaz22x
JkW7caruP6/Av3/N/yP+oZT+a7re/fM/+PdXVS8E9SX9f/vnP58qiIbFf9x+5n99z99/4p936Rd+
veq3/39+1+anOn0Awvjv3/S338xf/9er8z/6j7/9IyjJ41gehp92ufx0Q97/9Sp4H7fv/P/94r/9
/PVbnpb6588/vqqh7G+/jSlC+ce/vnQTGyg6071//z9//7++eHsDf/7xmFfjh0g//q8f+fno+j//
UNV/GCaUJttUuWktVWVAMv3cvqKY/0BPZOmygnNDo83GHV9WbZ/8+Yfu/AMzl6I7ukKPUGXPgyn3
1xesf1iqraCxNVQNy61l//FfL+xvF/B/X9B/I1r+vkqhuPz5BwOOv49nLFnVTQy7wFU4iiO/VdW/
Lzn1Glvr2HIAUQWu0zZqy13MbT1nmXliPE0/IXM2g1CnfYNGwipy9VTQL4pHgBaid26qMSnM7TEF
qy6KLUGUTylYpyPSgNd2aVL0cyuQ2pkM50EqmZNj4jl1mn2LhUDvh7sFY2Kq+rltVmeV3+/SzHKC
tTDkPdrZjUxK+ZMi1tktGkcNcj0n7WRO7Z3WcFZPGNHsQtYFe9fM0zHPeQXtQvyANI7e0ONNYa9Y
AxQBwp1miZ83B53MgkXeFgL3pXxai0ZG3hW1fj1qpXvLUB+ifbE4P0QDGa4gxtDrlUsOSc6d2wW7
vi0OC+ftXI6fRVQ+6Hn2HHcpvyTXUSr1htc2seyCAXDXWbH9VlXQA/DdgSHYf3ud5NReZappR/kd
zZ9jDGjIn2ImMcVCwMKM5cOwIncR/VucDezHy2+sVV+DhuuF7IHISUhiysKpQO1PlTcUxSFP5kPj
VFdsJTfUsv0cZ9W17iyi+IYvrUc5vSRMYPLe4Ogzk5gusBsv98TqgbuL2snN5tcoTS9tXpOZGjuI
KpuvubcvxeTXunJqm5RvRLHoyX0auUo0Umqq0OKW0EwQG5fiYuvDWdWXK9QHJk3PPbQId8ij82hX
T+hovDm23rIFAQKDRgzxDOAsg6HWkFekTpbSO2ZVczsW9WMNPSNlD8CCl5SYw/Qfg9LjrpGkvTLC
VEtyJyRihx4DGmiKdFgodiHBujcX3RP4xAvOYERXEeKXkNsdFaW5aZu5dx2u69SYMqd8EClxqlPL
D45grAMmzsId1UjDk0H80TNy1LdV1nzLgFUaK495jGlilXRPZlZgjT2yExXq4GIzko26gmZqBjxm
ZczAQQ6Yt1P6/TgrPsc9fNVKXMGdN1K/rrtr3pSOlxl9Go7x9BWlBJTGDW6IPKGPFTuNLw31KxIt
fyGJQ7V7T5+U1I2VAusJ8ZB8VLwR4r+QK7deZKSHxXZIOMRg4RbdiClAuUslfMqKyJsQkNlRz8nn
RtWuAbOeVgQH9ruNosaPpCXxB1kLSwwqJNPQwE9V8xK1CkS5yA4RjKluJcQVWnC9SbGfA7OMzzfm
mpcxIuX0mhahUTAnLOQdXQqGGlH+k1jmQ6alEuluybddVfF2ytpzWSx00yzI2asCJrmlfIO68drV
NAKkieva4CR33JYbAkDPCMlsDjN9UDyTbwlgW7pG6tAJM2OHwbwkuXpfvzWZSgDY0mwZp9ceCdQh
LVGH2CQi36q0Jghovk6r+EaoicLV6QbPsBeeBHu65xu5JiL6sK0qwSftAABUzR9AS707IShPiELi
UVBZabDWofx2NY6bYaVaWzwP6oalXHhZ8YIrUvcNjvIM22dUpLTaVYPTCKmeKv15RSzg4C1OAGb3
OVjy4A+YcfbYWT+UCRMWTGXhpWmyWTG4+j1TPG/IksuSm0mQEvnjUXLNG6RjCVxoglVLNc8BkPt1
GvZ6PgV9ItDnE2u3jjKNnfGsrbPtLRBNN6aV926KGpIcdPPQCZ2BZCTuOF8h4G0ajzjuxhxWLgjO
ogWGTZoYnH9Kzr9Bb2UDqwCdPhPRqdsP3LKN0jYbhmPu1HErpXphup2dCPKOwBdUYx60JZl5XM+T
I1aUPYvjp/QuvFnhJN04nU06NsB9tFQIDVn2J7I7ovIkJmAxJPk0mu7WvTN5HOseUHCouyLiEkWJ
nrq1Zl8I3k1wrNpiW9uIzRdNGnymsyA7ZHlflaImawSqJalKCJwGzlWRr8vpW4Zq2bWch3XldBvn
26kTzpZ07C9t1RkS8UymKjlppeiesPpxT1cI0pAgjffRgxNf1CyLtqvMaq4lmU9rFqBD+9K1GMZR
Esx9LvndwFw3FhU6qBSlTc6ouMIWBno1jIdMI/quFlDvCGLVtppCri1ALvtWNnKpfM1WSNt0XDKd
sA234pRFk+YK8CEw8Y4qfQCKWz3Ag1P4ZrUy66gJY2JX9ZnnCiYwDX3apjlOUCcrq2pCAaQeBCJT
2OlbSv0iS3M/EgxBFH67i1eLbTcmxboqdivTKbeOSQkkxmhnyKW1MWblG7uIEciThtKW3F38SeAp
ZCth4aehHnZDtmnk9Ay+cwhqm5GRPYIi4TjlFYM8kGyNAsAQAnWMPX8mvH8CSIHjxZPGojGGaVHK
KA/Srz7Hp88s2G/NxCeiVmcEi8O173LCdGs4gSQWb/U6ferUNVCcpQOul9Qu2rrV7c0aQU6q/5QJ
kr2s102Pp86rrfZjXfM1lPR0I2LzI+4VMwSiy41VmkQhSblXw6MfNYnzai6LTWESM9/2tTdWo+SB
lJzJfYpYSpb4ZMLNPeBzpPOiP6z2laWWdKWGv0XyXU4ZwrOqm0YSoODrPUb6ra9w+5qC1bhLJ7Gh
TQSlDr6RmuMwSUgo9NOC8BknmjAYFTcCD6WZL8a0dOd+/VWX/E7qAjZaNSDc3cHuyiKUKWSJgv52
9XbAEogx1e9bBbs3SZ+HsYkqvyOdzatJsDHEhAfrph2NqyT3i97e27LauLOsPLVZ952qEZk7BKYB
NU+J54vakzXOT5GZKS7vXfMq+Ecejoi8MUIlc76HmZNMWYzEfCGk7XP5vSK60m1F3ZFK3+yTiKCR
bqBE6+qvIeVcaLWV5Zb9BJRa4gi9NBkOWnQT8vwtNwb+VUVZzoVhcOv2Y0vLkICPNYn8KK/ljc4Y
xsuBWhrVeopb3DVSrhbbVdAH0Ilq9Iehnu4yDuxgD3HYlvFJqnVPq1UMRX5btSUOZwMxHeikldtE
Kha8Jpn1Ahms3a2yQWBq40hu0hlPqPN9SRnukzL7EBIf6vPiFBkf7eKvqon5Sc3QZvbvoAu+x7G7
RQ9pKanMLBFpWvnG2imbIs0+1RQpGiTUJFRLqfcjhYd6dWQL6U6HeQ3oBzNJwuWaeCUF42bjS6Yv
OcfXxx7AWdv4XYcMBq50Wk39OsdwuKSCLJEUyy2pGXhIu8VzHEHEZMoepTkfamXdCIAajGHroblR
+SB7g6h1EbKJAACEC1TuxvS0HnSSl0hq+Ox4/N5ZgTDmJM+Rc1mIRFa099l+yc3bR4utDKsfZ+Pk
vRmeev0uWb7qgnjdc5Xff2b6Z5Z/2Mnr1N6vhezRcXPTbNMrXsmO1EPsJIYX6N7HSJlTYYrL1K86
fq4t+hRmMOXfjbqbFPzpfkHjvwgVVXgjPleI7rMBgXfleD0dZKQvZVbwC/A9xaY3t9b9mtgbSWuw
0TaeJi5tlLm9vO6qGqd3jh7VXrbWZOwSMW4m51UCedEqp8wMmAO5Yqp4tz1PduFh2ODKV+xjsRcf
yNdwx0UN5NEODRVoZTP4VvbRL2CWFccf1Qx+CdpdkpVunQAkckRwxp/ZwMKlvEvWbbb1cPPpq4DL
q+oTfUDjjNtGOTcXlMzU9vTT+gxlwVlGEtiC42W+EPb15FrFtRxj7xaTkHM8cYpwZQpBRG9bGJ4p
JReuVNhPANnIZxhyCTpD75FIu23V09R2bgbDHlN1c9seUmZ3V2tAEqTogW3RC2HyngC5KQg1+ZXX
lXJdvaSOCDX0uU6ZbImy0ClvcFX6/LIDlPUtiC100+qu7AkqWSkqKPISE8dhz4WRFS9DbWlK92lG
/bM8Nii0vP5e/8UE0oy4yfzsq85qVxVBTw4iUU7DEbJ6ngQo8jDIlKVnLr5qhbUV9GgoDX8doG4n
7jixMl0jh/bzrerTlKNs+q2DsNNn6zrqiRe9m8JNL2TmUapAaujEPjXdugvmLqjqysuO9kP5qi4B
ibgTsQwYoJU7U2yXlEKu3FRrAC5ylD4U6Owk1digK/cZ4sMuzHaTeWA271bZbmTN7gK7sEPJ2mF6
cavnEQhBfDdSfVKt9NKG44cbUb/J86VKztNyp63QRa2nKtuT99zwOenlfiSwD00efcnCMyR40j4R
Rv1MRsRhnF+KD24WEinHq1E/sbQSO5PQdy02jdhq7ZaMypGdwTcfIrHPk+hWKsY9J1kYCPTgjjS4
CcYs19Bez3K+X+NN1vnoeVu26S5smm/MY5b+kxWeprIZYqd0Se5NJNQJnCUwhOzSC/VjX3gFQTQ0
Y1GSoOczL6vqItahuc7OcWyPzYe6t5G9P+b34znHC/7Gwoq8u2PD7Ule9ZhTskjECy1b4IIEImyJ
MIpv0D0WM7eBKsM8uwpYeZ0VrrKfmEGEtJ5Py9cfCGuaGoLsyVSZA/Cl6J87phHWxsy2Jtke67ak
xjXCJdtVC2D3vQHnbnTYp/1J2URAGCyWKs4vDWaG5muqvrO3+lylW2KNZYaJ9wvxYMgDwYA88YwE
UrsdO6YjQRndkbatqEdrOhTOo5w72Gy3MbJ7oe65rZruUyibicC46rtmx2btsAnXe9SiHvvW78T1
Wm6vau1ecx1spLrnrhM9yX2zF61bkT+qyga0Kjdif2/qPF7u8N519A04G4XcfzyiSf/KfdYizMl2
cxjNrhH7EB2j8r4ghu+WJMWrKQ/TurPsDebcdEWu4mXzY3HC+IrccMHJgyIjuif31DYOA5JYZSOW
oOB/5UZrfedsfKUk6hCsuY8LVIPMDFyDgZaPI+OmS2gDS/HN0W+1i337Lwv8WxwFMtkqhiux938w
ITIUH5NPJe/s/iJ9CeJYizfRuhR/PXdw42v3+XyKn2PANl8OEgHbwxgGG9ki8ysKqoSpIXOXgA06
t7eztF8ArwMAGD54zgGS23OQANsrz8h913Zr4fFPd2btmcCgNZJE7sjaRUs2ijBtcXJ45ReMetvY
k+2sJmcSfZbRx+zcxj5oY47fDXXPK62T9Je1o3omwTYGYUjhqnCQCeJs15A1BmhG9SSoKJo/sLxw
9VMcSUcT4XzqLx+LugEZm3e+Y2cuThZ37h4MB3VVKOIwdWR3LUKKDMcICCyqTrw1ri3UDckIFNVv
TPru1CU0mY8TMtz6YM6pV3PbS1cNCwa5VR0YyD3jWNkJFuMhtcJEhEQL9to9rI2S9Jpy79jUaGHx
wYUTNUhu1wordwrEJZ59niNpQaKxWbttRHm0hqbEWGITSwjf0EVGTD2g9Et3FhMxnDogOrotRmC7
3JjqXmj7FYFJ+4x1jcfd7I8quuVxKzZEVDmVnySuDTNAuiis1Ul64f5pMtMdYA5gu0CW4mjPqvpk
Q0JPlyCJ7V333PNZqr4mjrq6kdkPkg3+hzwl7cqNhiM7BA8pfQghe7R5MmevC799k82TeG+0MF+e
BaB36j+MKBuNFQUgoexL8mPRhFG1GdhWlgAdKeeHXSMFXBDrpaq8dmVJZS1zJw5rCKO3GqlCws0f
reSMuMssQzprHXsMNFOkxugMJjJcp72guNLJOCZ2x6NxkutbHo1FPeCuJXqBNWMwiTLwWNemd/UX
swpsJ5WZ33hX9Ofk7CheS1OLktdTJJJIXCoJWDCcEwxOtlZYON/94ufZY5t5ThWQXUk7CQ6xTEL9
C/xblyEIKUoSKQIrTHwXvjRZMOIor0Fa3N67JJ3nPqAq6hRY4OECzsX8NgxUQpuuC/l4i9kHhhSy
6yYPWXLfoopDm6xtyIh3dUaM5DLkux585s6ePcXVzRNuakd4WhMQ3MmbdjY9ZYr00qxBHZ1VeWsB
krxFBB8y/XfsdoO2L5iIY8MFDKM8lElQKQ9U6BS7fh1/pRBba48oAU8qCT4PosLvokf2HogVeR/c
hIONR+8G0m/iW/1elrcMSNl8JbY/Cyj23TR+NDizsCAkvpQdu5dMHKuVr4dju3Pss3iJ5Ae/H3gI
g2HdlTtHI4H2dDtWmuudYW6dfkMdMM4H3rYk3cnKThr27cLyudGyKzbjaeHI7M1fPIo1asrK8QCi
4ciQbjl5wYyS/KA3nvLEZ4G2uls9K4NXF1ZdqEq3N6SAaRo/q8LVeLrQqwLqEltWa43sUO2pEjsS
Ms02ZMlVo4Adm917Gq+KFKbxHSQiuKkjevR1O0DSsjcUNBV/4ib+5QkIsKUYEQvpHbmcNFDqUF03
vbEzah9n0GzdDQJhU9DrV6XzPmn5aSvnfi//Ys9FKEMCGBeRpYfEdYX+FwzJY/50g/fGIc8NGy1P
CBWConxppuOV0yle7mr1QhWLCvQRd6TB/6MXMRDeY2yVjFy9FzPefbY2h01vZKg9Bw2tv54uN7if
vNqNxtnEccxQ+V2OHzv4SplrNle9DpXuMeGPi/OqXVXjFNNuYPGicxos2t42D7RjKNe+GFUS4Ww6
J8orapO8dtmgzWnLg5OO55p94CdmJW5+VFZUZTfc1aH+Tnki8ZAhgxqOXN5o38aH1jhm6wE4Rqzd
lRwe1Z0unQpO5TQ1a4iU+0TXoZ9va1pa8TFHnsGnnAeZ8ijV8JJC4r65R4zlZaQ26veLFBRmSIN9
yDmPcWrzViPgE0X2NXOMxNP3VwnVLiiALb+okWX5Oh24LfD4BNhGH2Bf0dhPRlfMPjtn+pHdLIZQ
KhGGPBvOndb4o+ZxH4/h1LpOz8a/H0rC7ojwddNnXQZJz+GCVTqwulcqW76LF1Nc2KHh8CgY9zXk
sww1wI3TzLpd71rBDONyjJ9O6rNOD/Y4or+FzbVtvyg6Z2X5bZgRU0ESBcUzQ8gapSNoepeYJkyG
8lnW2gHZXniTqOp+RMOJkNL8qfyrIrG7S/qxLHw+XLsLGIWLTgZY6U/PySu/bAVZGXB7mB8w06gE
gWbfyAJX+ZnG896uDvTo2BOz6NycrK+VTOFLhKec7qeBo9vP/eVaMG5hqT1RMt7SEDdEct02kLne
mtVBahkMWDMnwYvCGrIqDSWvE8YkvFi4dqphukE8A1uv0ExCfEu7neYaVh8MPcPcvCUyWSJDxk0S
w+sG50Gj31XCwseanN+VOZoZ+V7Nul1cRDC4RheTC33hbt3VhhlIkn6l/opXT9l1HIEd17xzBrd+
1abHaN2BfObiOXpwmdE5fuevpeMWRaDeyRAMnhdlfxNlGO7N+EhVW6NAvq0YhRRQ4HMMR2Q7vmbp
JXuLbJ+DoEUlTDFb3u5MJK9U2HwiiW+YOtjIfAfR2x14FtF7VuSBdOiVfM1hrfFKDSF1OLfnsbkj
+M2+vSQ7CnLVX+r7Kda9TO04z2duNj5aI6IKQeCLurWIZBXORtXTw2zMfjNclTEL8V18OXPPvcai
d0rLdQuJY7u0pgt6YqnRlZ5tGEPpJpGih7V7g44cy3cZd1Tiz9FZopEy0vSDkF3+wnNwa7pXDUa5
ijB43KVuZhFEZzDLiPNi5xMs7g7IXDppZETdnqKEZxbrXAzAAuJKYwfD/JZBxoFpQDif8jk4p2my
npp1PDAOdSOZMvLc5seGQsOE6k3nWVMekJk8aAS7THLqP6anqB683hZ7JGxPc6T4lhIdjPXgpANp
PONuWLJj3GRnBULWiMHMmNuLhp9oII6JxXoukJlEhUtrgywFaoE4rE5kRSpcn/ki98LazTBxLavf
9ctu6kqNcdea4ULSfKOkrdMKBIXaDMdJVoffSOnaMJ8vvSPDbm6iS1oUz4tKJ8wwpFcnwap747ot
jnSUY4ptym68rK3LtAN9dgSgMishR/T5SFR6b+6A35qnWCru6nUSx0anoplUWfLAfNabKc1+VZyX
oVNLH+a3w1pbZyr89BFiLWI1slDm79omOqYd7qsBXVyWXPvFLD10ha1XwjLQb+7VkowVzeJcWPPI
xaw4zXveM5phLaSKVetdQ/+SNv+t/DELbJ6uImnXLK3V7ZqsZA474xoydgpo8BmH1aRVqS0Ck95S
M+NJf0YQQa4wsqswc4IDM/QanZr6ulo8mmp8H0u/bdZcrcwDHX0o6+GuH14NDQbFMHtLtWowcWnn
jCi6BxJKFOxdJx3rF3UisqGklAjqwOukr5nGkYdpa186+xoXhLdGCuNlE92cHnH8BA8KuLCiiBIl
PMHRzIMmuYcq5gQWumzWsS7zCpLGE4fd2p7LrSq+psK0ffK9bkOy4TepvpM2NR66REl9rTQZ6Nq0
RzpxzTUqJrJXvL6ZShe303ZtrB+R1JoHrBUzXU68OjFy+dQYLrAExROEQHtVnlTEddlXsj0MzHCk
4CWUSLpFBYv9hfhuI93EOkI852JNzo4hwsLZutiNumVSdSUvTtIRYs3wiHPisnDSaguq8XE/qNkL
7grWa0kuXCxCRAKZjA3UQsMPoctPRqdTfg+GznSpPa3OG9Dsr6KXZwBxnMiCVmRHR6PvLTGYIzie
FmgJHkKPtHdFGD85ZDW3pe3O0KZ+X1PYR5imRma7FY8XpLSmHh80PUm8IdJp5jJ0lYhqSW71mqZ+
GnG/LTI9oylAfScU0zWRT7hILNEeQURhEJBFWMFTepgAbhPxrGjVNSUFdLJ11aWXjgt4BugEG5Sj
XESDtXLo9lXdsy2AV1dko3o0S0mtTPaN2bGfE5exmezn6aaDc1oes2Yw3iY72UWa/CmnVBOLxLGy
knainzgGGSs76IBHPZdWP7EzkuxM5RqjqcrhPc+CWmNkZqDSsQXOyvaYyQcbQwPi5hVxaT8/GSKi
N1ws33mbQ1vAhJDZlhoKxVp8TAPf4iZFxOVYuGqXhOO41GFbkTBcDPQIoJ0ZHkP7azS1NvVixElG
ebVsw/ZlBjChYgVLPx+LoVf9rs/LcALgY9zeuzW372QbBVYLjkmtOg4fbHNiLJ6twXicCy2MHTb7
CqU+aGyi3PvGVxNLPSH7/B0aTu9/Yaktpsoo0nWWP2iZMR9WhFIBerC7sKCYSZ94BhyyTrqqldiy
yP0Sy7RTkoaDXYVTq3FY2ZWRExg5WUwbsk23xE9zS5ncZme9IMQzjs0dHnFm6F3FPTZ3rkxXOsyn
8Z6ssPM80mQSFo1eNu40hwShPShp/iyV5jnPnWRDMCNwgIWXNLZzoDnZzoyr4tAryyfo381k4FnC
5XgyxphWyiJOVjf/4oNO/R6/bzd0F2PNDi1ecbgbKXmCUvFq4tR0GOlHi/ncqwExhjklH6U+4ck8
nQz0XTHdLHAm8/gxL/Dw0S22LDvUhvso15sgSW59ICsFTU6FVCzLS6RL91JTvEbZ3MFPSyA+VVTW
sMGAoFOPIUUcZ24hs1XxNeWIIMGHFAia3Z4sZm9swdQXNYVFgjLNb9B/iTqE0UTtYySvBqmirqp0
jSvX7XVdqk2Pr1uexaOkLQRWpTR2tUHwtBs2q2q+elnDHqiaE7wgk3bsRHhHb9Sg58tnHK60BWnT
kPwRkiIUaDqGsWmhcWQp8sk2GWhoSqr5ekXn3cBw06wcm1vCx9JEfZQc6b2neFU5dZNU6Q6ptidN
uXMNoT+jfjpPmvKW9MOHYRX7jDwmY6YeKvRg1AwiN/XsWMtMarWX1qAD3CZYBRsj51G3s01Rvt3I
Nz78qXd00auHZGM/Zd19W9KhEk3v42e4JsL4/rDl8l1pF6ZUCm7SFFabcNhma/EyC478ZY3xfITA
QKalm8e0pwjuIBukajYYQ4zt/BAtmuMrjZNRLD2lcpkfp7R/ZQtZA0mrPovRucI+kvZDe5f0Uc71
RJoZFQaPjMy0GSahzfA92Sm2iY2tsLjYY3nEoGIFzvI+qFYVGBpNXMNot8NEaIhhF+dhJeG8UsRu
Np3PEqrEluFtRbxOUE3t1xJNPSv3yBk6e2QO+TAt8ZclYslnfkLKmUpjF2eQu/aW6Zba+kVsh30b
ahOElw87hVyXVhFEN8GYdE29lAiEnU91hvC2GM+CDcMXCTtpvLIHLLZxdIz6C+nhrq0QPqkNfawi
Hk9W0Q2bksdH15N2ZyGMb0ljI4gNK42q+qrKHzU0FaZ2xWlnIMOJ+9eNu6X3rErZppyTitYeXbLD
UERY83aMEsONigTGfITahedr0e8bNZI5yZvvUSk9jBqk5bZ+ieP1B0mFyoCFgQW6KjvviKYUjddo
7eytjHlIN1rcvGfq0eSPqGdokZAp6Y6O9VHM4NKleKKtt4StUcnkPnPcYOh+xHD0PQH1cWveSQOb
i3EgqWnCNxWDWDLrFnaTaNm2IGPKN+35yYkZS/W1+jmRjUyEaPnRIC4KuopGdbeAUCYK3e86erkd
GUWyxeo2R6kZ1CVmiWYsn3NL1raq0T7pzRiHswRqIK3YJ5svuRRgdVZqBTSDL3qrH5LslsGmYH7q
lX44FIVzxFrLo1PCFJymckL1IFu3eo25DfjPbLXAOCVsiVJE3Oyhim1S7PLLSt6g1dqITqxE9ea+
9iVMdIqlty4JAbdBb0/cZmIh4p38nMGLZsTvefldmF6Rz7AKm2vS3dIkmmYO1LxGGSg9W4KepayW
K1st23ZrGL2HmsbeiIL9KyOgbqD1F8/byslLb0pSNPYTiSV9yXBuWZJ4k3+SQFD4U1oCzkwlDCyd
D7jtw+bcq0pKGswrz64mbjopNL2MUKYwngiecJJXR2lIw5zj71oDkmvGiNHlWCe1iWafJHGoOQLT
B7IjqJa03rmP7OHecmIcXs2rvuRKwGCUk6Uevdi1eWp6mX5F1liuc7VL2q1t338aD0QlcZJJu+c1
MSTGh2fbWuiRqlWwziozc6y52brVDIM7cu7fhF7yKiILgDrjv65Rxq1FMu5S02/S2uuIpa2tyjeR
WufJTAiEH74bqcfOSrP/BjykG9vodEpiY3zuiQImb5rOdNy8ajbVJDmMvZebrxCV0fMwNG1o36I/
q2nDRRaWHxIlyIgOl1TldKuDp7KSxvQsPq6ORy9ryTbqdVi+5VB6mkyrgBgRnndgZnXyNq2vSjbW
QRch9qrFc1IeKrUApC8z4LMM5v9AnSl6tV1j3LZ4UjpDSQivQE/p9Sn5VwAgGJ2QNgqAkxbnuj6t
7XwUs9P7Ss3hOUt1sC5mYEDTZUhbH8qqZriugUHGJLyRB+1xWMZNseLg7wp6/UPaPC5zd60Law+L
ELmEzrCoULtQD2B+x/RYKznQpfrFngtPRVrFDVGsrCPLQxQD86qJFjNkhittYx+aJo8YtCyBVNEM
qmdO0NPEYcJJt4SFaRtNKbGcZxlYKYieWtIGBUYBFrRl/5fl2Z5yhcmVFPmrbm4LBYFMz87gd+38
1TdWtEEGXDJ3cpjSAFs+IADnWHaDQEvW+mMWHd4Gy9gppSptpTb/WMfa8bWpCQQYS9kcjVAm0pLl
sG3R5vFZN20kbfTEaA/LLHXh2uLjHqHBmmbOsQIYEG0IFOxuhNCQ89mcHeS52QkZzrDoy4terTtD
6upAXxoPCka5Bct8O4ffdcpKhzUm1CsGtYSGdd4mQ02lMEm9R2pyHXKsxQsACTsGESahMLjXh6y8
m+jS2U5xEqnc7Z0yRZBlTvRUKmPTo8KVmiTeNwOjNtv8QoAd7/OpnbbZYh8UhVNIQhTU1lhIRDDW
9dEhNjycYwruhCXdq7WZzIO5245aA8+OOJt9NdBoU8GLk8vMWQuch7xHkjbk17ge/FifM452xppv
TXsMoLgnWzxcbJi1fjH1ZYLsvAq3GDUfY4l0h+vOCYnlzlzwt7yEjgXFlo2tjHSe3guyqWwVOXJi
Nagc6xxpTPgZhG8wDy7n+nZ/NyxLbZV2Hut1E3QjpaIcZRy2VI3MUf5EOTsA+1LGkRwetbAQR0nT
V9qvWeNmAvF+B0xrk3fK+1Sr4gT++beP5gsCTYN1jW0pM8CBKTWkvjSvTH9ZmWMpTY6P8bZYqaYy
0HECuWzSRCbVMBjlbtkt2PCh3zm70mp3rJXNwcSpFoPQ9Uob7WFt1ZQ6uSW25mh/NJExsFjhU0hr
tIDEcXpVRqDlqlg9O/M0Hi11JCKl5HwiFXQEp+YOZTbULTA4O20UH3ZB+1YoRRyAmplkiWxQeVp2
VRWdYmNlFCnaLCQyEhVGjhQqYdWzimQHI+CGiuM8Nt4kuNDyEbI279L/ZO/MnlPX9T3/r3T1u3d5
Hh7bZoYAISRAXlwhIbbBI5791/dHZJ1719733H36PHVVV68kLLCNLcmSLP30HTqAD317TcEn9oxH
VF+ZIVyOK0Moj2+lnI2i0ukm+IchZdzbAHhjPx+lHctoZqRbe4PwQWI5C8PSq4+yRlEAZrdZS+aH
iYC8lqr6hwYcIYGF7JZm1G7sHJ+dPEB9JSDO1yg3HcnREsSaVrN+TXgpTnpWkR0GpRYh3oYzzOIy
yUbtYLMt0vZ9JzcvUdrNwOkzao2BvNCOv9GUc++l9a2CSJ/p1UxO4BNp1+psSs7BSYgTxqoNt17X
9giofLbAaG84L8LVtZZGFyzoIzGkQ7OGQgRfUGQou9vt/p6a1RQA1qYGJCAHKC1YVXtE6DYdq1ZU
uYluVZ5fU+yMVcAaZW6JCEbj33pX6VjO07Xh20R0YRxW3Y14IwOnrM6+Q58pYk+nNwnKuR5JB73U
r4ylE1yEO3s8VKS3sPTE81Xw/41Tz6o7hiBRvtAY+3vYTS+g7AwECwiIRR2RhlRf5DmLeXEbFLOI
oXtoWo2XkGB/GNrNVQefZFn3zzJkX+NoxDmuHQP8MA2FSZ+YyMj4k6b6xEK5HZm0qRyU6sKRiDQH
reRMJd9aMkHG5VxbWnrUT5wk6WaVwwrJtVOYHykhazslii9YNkNajPAn7IEKVzfgG6xam07WbOyg
YwmFhdW7TtXCvdVNU5/qaMSH0o9nwgxGrq+jOEG+K5ZYIXCaeDtIIM+iu3EwiVUw1DJndn8bKSFP
bpN1Mb8q/VlkfhiyKLQsRzAg8Fd4fVzMSMZ3FPGd5EbyeyYrKIc7rd9v4mkCCd+Xk6mOQyzLeZE0
hohVAVxRLS9jnEaw3wb84t/qVVwUk6LWdo4DYlJq8TsopHwe2JUxQRqD2gf07IbFVlqa4bwitGex
PDjYdTEzCplIrRwPYxPDAHdAMQrAnwPOuBwmRnAHg9LCIpXbtBhXxVCwbBhDgeqGRRpc6jJI3niY
IQHQ2a6VmgJ7KKczg3kqgu4GmoSsR1ops1IklRkNt6iBdvsU1+Fnx8Z6HQ+GEeSTgAW88sBzP9jX
RMkx6ux5MqdO4E/hC0BcjlmsRCwRWH/YDaxlyOlSRh9wmpd0EpUcze99k76g2woNId1a6GMQ6klc
yaqPyPjcWFwPQgwdWMUrfKlxFb08tCHxcmTRFKZxOV4g1+o+vrbEC/y7DsI/BwIHcYCxoQrIB88B
SQ8IpwMhabTwFKHxNcru0kdYU03lJvdd5NJf6Q76fKiYasjauFAZTNqZA5IAyeOkNIGL8JTwIwYO
xp2KEUVCmrTdXcMAMxpL3uUFE/Uq6pZSXk6BjQNuxTJlEpGUGLrQrPQNt8r6gc4z2d0tXyf8CHgV
06CDleB6ytKB/IpItfmkhxRYFN1xNtaSfjWwCjBECXQPCTAwPmPlPLZZVQgdSC/gv/3Jg+f0i3L1
Jz7Rf5C9/j8hDOIWhCnFcqBK/fessP91rv/HU13+mRX2H9+7fAgCmGH8IRsmohAIA+gooQiW+w81
TOxByA29IYsAgGnqMEF/UcNU4w/bEQxRxKuhvhuCMP2LHCZ2GYZu2pbx77HCnD/LN1ga7HqZGZaB
eyF0VNhmf2aFJZYh3RUlgJQwSty39/2mdDeRu+/c/fn9/B65hbs5b3hhe+m+E/h1z/q4dM+Ku4/c
wT1HYj/bVU/s48jCfX9HkNZlVdFyE/ep94iLudXI4uOx956PtDP3PRPvyzGyS4+jEvfouG9vpEB8
5+Yev97ebq7sOe75vNmc91wGbNNoDwRhjFWR9/7uiGtxGhZzXHGe46/vGu7ScI/QucQW1izFMe9c
mXUft/dqlhC/WvfLcp/EvozT70ELinOJT6Q5cZdwSPiPb/SeKBRgc3wUaXtrn2/uUnO/brz/euND
7dXu8ku8tq4zen77Auo0FdeF1ERJiB/K81EoRxKBUBknFD9vbyLBb1CLpprLjNODEPF+/7x6y9Z7
E3mHHeC+kZUlV+RIlvpcnu/8j0/55HGEOIpoP9+s3TdUZ/kK4bx6DKZKMlC/WKkyetGTEtzVqwmU
l8flxQbQErqmBtZjOpy4LlfBD5fkgj5+3DoxtZ4Ok2FyPNbeElAYSw4VYyXCMDe0jDwmzCnMp2xx
Z2j0BVwV5jKMF/d2qE76U7dRn4aNT1qCEWgyrWYB9TqXFz5KdSBu3WRdrNOTzwpAQJCaQxA0ddMJ
Di5DsLKsBVCFa/WCE7XfL9JigdmBj24VkBrJYy1KeDeg3rTQZu209N7PG+enRr7v94F74W8/xWek
zictMJ/MK0UVpS7/x+/g7n+2UKPYed4Q6uaAnahce+r6FetOdepPg2ciad68cEWRnHGPcqe7jmMu
g7vjlbZxHT3qonsuXHHp3eUSiF28gLQKnodlMTWAFT4byyZ0nUMzZ01xznP4Udktqgz1S/WoD19f
389vz19LUfs4156qGFIfJ/mVtXiG/VMk6ImQcGrJPWfiYmQicCcl19rz9rzh0yMTuMuIfSLH7OJl
HINi7DxwUKwM8eSeiMyLFsR+USNFNaVxdO7uwo4zzRr8ENCi/Tn0zqZ3Zt+jRTyOOtPON2faOZ/E
lzckhtYjri2u/s7BFORhS8nswbeQLr7AuTaFJy4rvs4v/00yj1fxrTlhBvIy1g7cK9YWvP35TFjb
e1I98KiPQzpOTKlQ4I8m+nM1zvrI8567zxvOTg/EBTdn/j0+cz0+7DeTCP6GSgjDxbUPLsYwMg7A
pUXB0R5+2iUn6bkvdDTiShvR951ZX3lyDskCazT1ot0EQEPZq+PC7cdkX1xwc34SdJPTppkPI3lc
j82p/yxtjON9xRGDu3mUHU1cnJcTi19xEe6z6PBENyPegSB6/IgtP9tJzpn+QtSBR+FbZG4/9Ud7
UbAdiRb1UFQCSk/8/KoPpPqnTHDwflR4EknHQy/JWdrxkeufNz+1l8qKdzdfFNVFZHdww5GowZfL
bm6fzK09t1ikasZ6M7sDL21mHQeIYttxFLVl1zC/cSXCO9AX3mEFZsYIDI2xLKftNJklPB0m57N4
XFBlyYuoSI96I3L5fqb0SByv50lIP/7oG/f7y/Z02O0eqSEq/aja4pDHu8l19HPnH98LPXLKPqoS
9/nMNn4DUdmO7+IwWupPrdg/6oC4Pqn9udniQcX6DekQd+BdPEWe3sVNFT9AOh4/Xy/PonmyGOqe
HXfzSDWdA5WsdH+a+U8/wo0V2cN3ABTno36eN5d17n6cVtsL/Qu9y6OAH6kVT8UzaXmkdXc5pO7p
dFh9Xrb+SJxT4fTiQqJa8L0d9Z2kinzQu6zXH+vTbi9uz2h6+SSDjcs9vDTckYvkddSJTqTsQlFw
N0XTJGN8nzx0I7LAyUxPFBRnvqCjwGGifUbudnxafU63W3FnOe12t52yAObtdj/1QxS/2MldF5mg
G7zsPkV3KA7e7R51r/SooKK6Bu70cNpeplv2XTxqDsaxu2aJx/08GXPs9tKwiPaVL0VlQo/RvZ4/
K5dKxwW2XOHyuT0cpqThpy4+MrmlsnEkOzt3HrAcRsZ34YhsPKq/SNQ/fvZ0C9yg0KMiiG0/Pf2j
clAPJgrp218yj2xTrlQcoFzif47e8P5MuZ3F10QTexQUNerxZVHxOXzjTM7ijbgk7Wi7nW5pMOLu
bC+fiWh0g3uZUriX7fawXntXd/Eaui+5u1iE7nfrPvP7/fLy8bEO2cMuw3tdfHzkru+CFh0p3il3
1yfFW9sur97grcftaHwavG0s7iuNj6xfxC1vXO6R5fESu+xcnfi3fn39AL7tfotrvryuDieuslif
UvfwelqvUnfMu9V2dSB1Lr437vTz8HnYJt7u8ME1qYyH05pqlo4XV/dDdV8/Pl7Xp/XH63Povi6o
fsTieCO768NhdeJ8h9Mh5owmb7YHKpDYfDh8rmyXVZBRJ1JNqshT6nL2nDzaZO/j9LFQ3fXHSZxC
JJyEcp4tCWNlaXwySdfqtN1SA7aflwOnFfXxsmLx2PUnK448bFdi6xaDMJGnenSYHg6kgpScbLb1
kzXNijNz/tVhddiSr9VJFNVqBdjSFRcmt+z9SVM7InnklA2mu1qfTmP+25ICGqgostMJC2mXUlif
PqepG3nb0+l1zeGHgbMdKBkwReMD2RA5ej2RY4rrzuGU6ImddAe8X39w4/lPFa2eY1ekQNy6xwGP
1I5JPhtFHmx2cDJbXP6RVpIkipdtPyXPG07ySKA4DSWEbZHoxAP38wKZhWKafu4ktomuRTRH0V7F
e5oRbXzLuSmKg7gh1E4q6WV3eH35oP2e1ovcnXLw7mPBxSnpFVVG3FtRmrut6Cwo2MOBXsAjNSeO
mE7HHwvf/aCw2PDIjXgvykL8ksfH+3HduCffPUFsoJLA8PRE1Ue6kx/l8VlsJVrmtiOi9aLkmLq7
gdeyiXk3G0SyAxeopFvO25HFRXMXkJQb76LGS9cqGPJvJXazvfbNRcXpf/5+7rU4h/gZaF0pvUri
iZ7lU7wRHSgd6qNPvbCFdHDbc7FzF8xj99V2P9Df9V4/+hFtlqSJhvuTbtpt/0gwowxPnigeLUrs
FY1aXFjxxjnXRNvzTa9RxZtnIK3A89lzPfzQjwQ+23qqwDaBdwdu1s3JQO3l392zNbbG96U9F+kb
HsmVPMdzxp/i43UEkG7SzP1FN38amF0BF+SRK+Yb2SM/B4rv7lIXwUPyx8AHTo03SabUtMOnqGZi
hyjSf7z3XZohjeyTYJ37Sd7pcvi11vbcnndcUZyiZKYnusHCE8n65FhREYkB/3rl7LhETEQ1jHle
VC7kNg71R7ttutyCjuRjMN3CdmAQglsSnTqwhdEFtdTHGcoRK1we0f2xqArNWJ4wbxGFqE5U9zue
snjA55QyBQrEbeK2iHsTkoBPkTri/OPD3aUjZKlSVCHEqkTnJe4aQI9HWfTMe16psbnHTA7xCEqC
PkL0U+KM3FuaVMztJi+ilOgS4RvwI0rk8xC6qUf9il0eX2excf2ZeZ/j0M2nL0B5qCSiLChHBJwf
l/ygRjxKlqV6lwIz2SnKXPyfkzIOE29PH6/Ex2F5VlOMX0hI7D2me73XilSJYviplz8p5lSpyNaj
at4oC6BJfE0k96SLra+vPzf4V20lF+IE4l6JdIik0aF/0D0qY5DjJOCDqQtp+dB4ET+cQ7yIn58E
/2pUPyknRz+HiVeeWeJQWCg0LZHDz8/OM0mxKP+UP9EaRJvg2SJTsi8pmYo9JjhrZwQjwAtGGLO5
+BZTgN/ipedD695G0gmNqyR040VO0VChbZcAN/RmD6p8TH0CnAybxs1O1U77KFjT3TuX+3O4rKaL
yuNxAzibrF7HOI5wYXGDUQPhFsKe4w/4pJsvMPxkG/B29uJV86hYpEMkCGYFh/H6ml7S1/xJPiAl
wNZoJJFYsV8k3SITPtkhIsB8WgzleyYVgHGpj2cqSeFlnqg9Nw92LO9Eg0i8dhz6rnAq1JFgcaNn
iBdPxTRaJFNWmSdieKXwzbkY0IjhSjriTApnJII9Kpneio0/MwWtAJfjoY/ZvgEzqEbtOB8hfOox
9BWBGdF70LntWLhxRfSGKAX925fsnSVOJ8ZuJIw/MWkQoRya+EweDwRaHJf5DScSPw3v2rFMxhqY
jB1/FtO1dnwHqe7AY+pvM2d/fcVvapqMgEiNCWiPgLFQnKknbq+45aIuAxpzv1l1GDkzQhhEl7/a
+5Ilm1CaEYMHRZaU3tAgrDwtoIz7no9aBkr1tzHKFXd1WZpPzW0ZE45HGqL0MnOKXe+1mMDaM0j9
zFxeF/asem6mMXWGlTDZK7eGh2OeBxqZ1278oWdU+XCNoP6UJ8kUpuykcrUprvEjFtk8lk08ldZw
d83JQF/UjsoRVPpxPdLdaE6Ylk+ddx8r02heT/juuBrf5lBN5uIJoIwND5iRqx6oI5NgYo3gn0Ix
oFsf+dQVa4SUq4e0N40CcwuOAOU9Bak4glbHJ9byJoGoZdN+RtyeyonZO9vbWT9j+ySa5FM0rsf0
CTEDS0jrnj+2ueXNpJmUzEWPzUSaEYWBlDjWF/cV4nBeOoonxZQ/7zaeA8kWsyz+zfnj3XzO64b5
70Tc9SembO/HYzPiDouZKbf6ERrjpRdRi2M816fHfqE/S4iqMGshKHZcLpnvPolY2fJteTzy/ePy
SFjqyEc+J+7XMh8d396fjqOb+7I8vj8x+/OMQ7xRZqI2/8wYmbl0VN90PhyJzJMfrKkW6lNPbE00
LvzbRuHUBokK7mwtg0/blktpb69RQBqJn9IAuHAl2D6NK4CHxMdi7wtIlgEdgm6RJYTUAzLjjL4p
OfHzLJrCN22dX0KDz99fX1/PX88zAjNi469/Ly/fvegvReVdvIoxoxjXE5hLRLCRzB1FQIXPzyTz
SfbEKQgRsns5ehNRRDGzEyVKyYoyZUoGAJU5p5hAPv2KT3I0obwvEiay6tC3IBlPmymXKI++OHNr
LtINbhhaU4MyhRu/9gfRX+VTQLHBqJ/lT0gyXCQJg0avP6hn9dy1T50OLt+z8WybdZdiA8mSTNyo
d8mkmmYb+ebd33FAd79fxOyBP9Fhkk3eAcBzmRjwjk9vIlglWrLGoV8ipkCoRuSMgqMoyN8bocp/
TKW/Yu/7p9F/P075mk1eP9bbj8NUTIFCCvr7+et/irj7v7VK8X+mSffPxe3EhX5f/vh14f+binQa
Km7//dKDe6/TS/S7HJ04/mfJAQD+H5rhoJ9IdF8xHtJyv9ToFP0P2VIstKlxEkVbl+WNX0sOLEaw
QCE77NBZk9AV3LD+oUfHOoWGkyZWWACPxQn/nZUHxWRd4T/FXrmuJmPAjhqeLoxlbf0v6w5DLsmh
rrQJGIaPqwWRBhxvYsW4iPXOHnQRyvXy1XSxNfRUK0ZBA/4dUu3TOPaPSRGmo2HI15h2vP9Wfr/W
uX7XyfunycLlSzU1A0sMsRrzuwZtAvo88f0omUtlusTkfIlP49JwcsWVrvno76+l/tlO66cMNNlR
NV1FLZyS//PFivKqyVhQJHM0jQ+hzvJ+p66SzIdqhy5YFZrPaq+M2rxb+K3JWNGHUS738Sq5lZ8m
gNox3rq4GUrfjXE9oEWdAXxPGSCY0tfd/gaEyoDPDnq3UGH3alf/RyWSRvDPNQUVoRj4l3uIF6ZD
tTB1GSl5YZ32m2CvxUJ9jyp4DDbEwdUU0J5a9Wc8NxD5i0Z3XEuyuW1oKOMJ0bWoy6d1kY7/vhD/
yQ37UxqEqPBvaZDMm6b0BYvfbUHM3rmpK72zn5VbqXmKbT///cX+IqEoKu3vF7PEYtpvF6uVHq/f
uxLPw7A9dzlrGSUrxum8HqyvODJf//5qhvxn7zlRQVTb1FUWDjWL9iL/JXO5VHUBGCpphj0Cwk9a
PVYqjRFfdddGjnyddYaBu1GfJ0IgwKf+5OUcYbzryMicftwgY7tOWoZNNxyK2qjbGtcoRD4whZ1r
3HJO4bymKiRDHIwEYGawXZUWqGkAVa42vOCUizXpnVWconuu8VJ9jWJ0QDDEhrIOw0azgSsO3VV1
AdTqz3rTrs14UaA7Nm8trQQDiXFaoH6mNXJhTSff3iLd2aQqZ1Rk5LCRFHDsfN7di26dooLY2eas
ytZ66YDAQRujLu+MpJPhoGMuMM8aHuJ6WjLND5QCcdgQfZChW6Rhjy6BojKpHjImnwm4CEDUoyCG
od5H5W2cDsZcR1vKc3JAkmGA1osB9RXV47EZ5B+hZPuYWJbvsp/NGqNoZ6aSfOm2ep1g9vg+hHru
1oMCmJKJgx+0O4mbIYzhwJCsdCP9AojTTHTz/p6x0D/BJLLzbNhFbpsg+aoo4QrhH9Cft1Mcwu/t
UhjfDY9xXDniEdJZUp6Hm84G+J9K4GptNX0B9EWLMTMdWGUBtR6Ckhqf5HSYC+0mOJFAo+Jwiqr0
0VYKMNchtvI6yEG8366T3IiwKjWMYQJBt0mcctxZvjrhaYG+Uf5qZx14TCV86uxE8WJcSaeao993
cs70TSuYOFf+qDLrHBJJU48GZHLc0roTepFsB8EXGI64T0FH3hkguUG9OzBsYXBhV4dkur9E4fx0
hxvaD5g82P4bStXf9yyjMzLhVBXruJzJMbIa1qEoqnaCj+t7mNwMl+Q0Tzj8wN11JLczYesn1W6o
fGDc8MHAm4K2LbTI1dTb5N7BxRdOd8iaMd2BeX6tAYulBot/SYHgrnXtxrYZHVAO7b0qbd8fAutZ
Xx2vmVCOC50v8sR00EiY/xY5BlpqZ0LL1fbtt2WwYIloBxz8q7oANQQ934meTdQbR4le729l/mxj
SjvSu+HLvGYpKhFIn3X6fQbe5Q4dGAIMqkHNDGgLdMRUQXYpxmIVndeVTyMQz7wi0FZF1p4Tug4t
wbFsMF6bHEhpCc29fMWGFvhJkrybenikk1vbVjAOhBRWrpWKK1tXx7WKEjCNU7vWNfoogvhwVdpz
kctML/J9EA7JCBmYFI6yo1ZLOV01d5Qyb1iGuqWOphjGyz5W7NjZhLY9ArlQjvU7CarrZBWjy/1U
F+1+hfG0vs39QxuF8UuhKusob5jOywXiShUiippzgOIDRAdHcDQrfVpd07qyfXs3U/11uA+Sm4fO
ASy8grOJvSji+AW3G2Wk6RBCMH895mYxxWIFHU0om7d6I9dg6kPE3r1ICeBTXMHtK1cm52XnVaV1
6OL7qJRqZDPuvj6HiQmpXENOJrTlY69/yeURyzbjhByvBNfqNjbSkihH5ncnrYPkFCZ0S1G6D5R0
Zwcm3DwHf6HoRowgVaxJbaFYoBdIgwXNDQNX/Qr/7t5UC6zIGJI4puEazPwkJXk3quHJvEMzdmrl
1MbpWo9aamuUh0+2JHO7ua+oUaAFkHYo+qRQbSZSYa1l06+nlaMC1AU891oBQjImSG5G68wHlgx1
rpo4t6sFIzSYlbHcACVs5HkFyXQ3XHN/7EBI9HOVLqOV822YZdX8hs7okBrF2lfDbCKe93gAfDta
AFctUCeRwqT31gTbMq0gySiRM7PtcHGnABZBRIPLrwrSG4pAIWUya5B3oEgYAH4z1ACtG2j6+Hpj
gg05lwkFj93RHTPqIQGoTt2HhIRPz0jRpLEUSeiFKnEwMYobqDz6NA9X8mcL1VtMFZBojyGQJTpC
9uDwDA3XNs1O+tG1R2cOnfkn7Qp0OXny1Wuxk69X+QkxwA/TL1/sDv2dvm9WAPAhW9EBDsFQj5TK
GsfxUgsxSMPg8zWgy5vbgjVwB09X+o61Vq4jE75sKhlYX2v+s4+SJf2NHcFo6UYx6pujK85/zBFv
MylX31IpsKeyVEIIbVLLRbGZx08GCbVZO5FuLOpeWmp4hEGoQ747Sg3MEfudiXDcBKzFPRuOaQfK
63a9ovSXaruiRCDXV2Csduq5soGmplekReKmepGB5ENlxxUwO6Z5vuGx5UwLnehK7RPKaLs5aqRz
JVY2DlSIkQYgo8PJ5NnW6omaR/FWzphGqjKxbj/PV0oMjaUERubGpoPqGkIkwFqbsRZaKQKoiuPd
9aRzs6I72n56NLK8c6skX2TokCDzGKK6hnWowUJXSSg6ZpzTDCtdh0kFXRAlp+FYmtfrLGUUVOU8
MAI9RNcF1KnUqOPSvgtarHXIg+9BDeFZd85Hgh0l39v4bWPM5fsNTwNlol/by98PlzRFjJf/PB7V
bdmxFChHiGCAxf3z8CwvirhzanQ8AAfy6JET+De4D0ZXZeLHqfpsVFkJwwcXLFu9uZVuH205BLjg
q2vLVDdVRlQxjJvwCT4qN9EBlRPSUyZJilYhHHbdVE7gLdVtoVsvPjVd9VOmJ3ZfrpreWVr9Hekq
NeBpW/ZUFQ1UrKXoBbqmTjbJpAYXEhwZLSF2DKngnqIUnfUwgsx8DPcI1KxvvaR9MMvKfqnQmHBh
Rx3VameapvZQvMuDVTJkCeviy8ogGCJu14EV9wZNjpZ4pK56S74uLAGKbQtpH4BotosYTR+GrYgL
hge9CkZ2G51xWSS2WeH/Rne11VLlJQmymW8a4+SKnrxsX+IS0Di9piB0jXHlPBpNXY61JlnXSe2Z
7W2HHO3G6ZpmrsoO/J346Yb/56q46gwBCWsqN55hkIu2EgB93V849U2aV4UuiD1XJN9a+7O4GdZG
snIATMlMC+5PlXgSR1m0CRNkwuToOqsHGMMSCv9iHGa0+dQIUphIRTfpu5YHji2N2wxh36sUgeeM
kEtN9G+zve9C2+nGiFAugww1QaDrbiDjrMJ4dZuhK4xonz6itjwFMQOyWsV50jaeNB9xIrvvWG3M
iLoXOhKxJqpA9VUaF9bM9k9S0ryLy9xyMOSQhhO5xn6SUTaQ2dzWpkDsPnlcDAg2X9+RI3xvKxQd
K6ZAySapVQA5AWOA2GfYpJAD6CdLow6OfifPjCpaF3lw1PAka0owz3gQQjcIF/hifkG+d0O1XthK
NZXu5iGNCoxZbPRNANuPkWh/jh1zVqrJa4gnM/phqjHAgpUZddx147myGlzQ62R8T/pz2zM4RGDU
cZUWnYqCAtCkFhmZlN5Q7a/vgP+JZMdLA6667Jdny8mvEyWVzyomY0FAi/AbCwmqMJkVV6TzDAnO
pwwgHT++zQ1CPlOBrEaR7ZZ9Miu15maIeA3Pv7NWX78C1ICRmDO520Qok+HO+lHk9ooGT8yAYBE7
aNwZYIuLkKeI0dee3zXtSFc+b9y8QFHu6za776WhJtbfwKbsQmeOZu4uHWDeXa2kmlTJFmQwPFs4
Yh5yv89G0xGDbrtmWpjNXC6u8asUHBgAgKcPV8zDZ2WWtGNVtQP0FgxCyihKxoFqeEkbbRmamtxl
EtoG13VQmts+KSwvV1uC7qX/lrUWlkSOiWD7dd2V5CrKA9+LDecoS9YOjwYIuKFgMomQLC6F1Nvy
JUaRhZE7UO9OZSphtUu7R6a4zqV3hOBz11AveAx/a2Vqe1lAY8qvEMnqdQmplRYpAq/6fS7LufJk
VU+Z2YaTOpItdPuiHK0LNJq1PDpbiY9YVK5tU2IoulOPSqYlXWPuhxQ2OL6Z7QhCrezoC6bP0M+a
nMlMusCHm3kDprk6anByV0GwaG6fpdVOjQKJtEfH/W+F7f55QO73eNz/e24TqvL3bhPR5X7/+B+r
S5byJLw8/CuEScXjaz8xPkmR/yBKp+IjwyQL8zWNMNpPkE9StD8IKcm2DLxYZ6qkEzz4FeVTiFv8
iuqZfxD+kwkCGraOW6Oj/VsuE3+J6sG4cbge4UbS4whPi79EhKAahXdVsedq6SQvTXarXa1L96aP
DTX085F/rfJJ4g8I3fhIL9Dtd9XZigt51JQKwsDW7m7DFZ/9/cBAFOtv44JHqlSKgTeWair6X+Ns
hqKUt3vSzq2uTOaaysSbiczYlqoNFARmwrLcYvaAjH/l93SBSiZ5fYCt6Q27OItnwr8w/1FFEPE/
xymGZZAUA3dAlWGqzp+Iaf0WRlJsqfGHOJ/XPIV7KBlbnk02HND0BSHfiZ6AdsXicY5OA84SpeJP
JHVVWZoz1oNr94Sd4w5H85vXGwWKyAVMph6RnpszbJpA7l4jVflXCf4zSFwk2NQ1HQi6YhmK+l88
/nxFDjV7wM0Vc2MvMY2nKK6xu64KlnVjPGDhs4yucfdRmQiCYACM9FbVTcqollGaHXDS0bUFyjFP
Ed2SF6HzDBXt9smoGcaYJW3//naLoNifS9fEeU8BH0/FJ8otopa/lW6VSRlUCnVm35i/XCXdvd0c
20NkaqEpKivNUeCPuu749xf9Syz0p4gcU1VMTSY2Do3wz1dVhpbmaSgzzLiNZRBn0wJnXC9jduSG
coQke1F9YCXWjR2D2c21tTeog1yZuv+LoDJmaf8l/+ImOQy7DAfLRUUEMX/L/9BDyL8P6YyRHwCR
aGjngnfjMQ2GHRoiFFUa2zQ1pdXjpcGlRC5BG6fXOhyVgdxMyzAn1IDJVNcxyzWcbhrKhPiIjKI9
KJneVUFtmkGXBTdqiqOryVS8DBjXJWBB9TSa2pW5bvsuWydlyzA6nUu90qKlYHTjusVUYZCk3c1Q
V2XZ22+OpL2VyKplMGcgv0bD+i5tEwe9xiQjUOYk9thWkoUah9FKtsOvRlXuqygH9Z83PmRP5N1s
tOtRdrXfMSe7zxA2wunxXiOLk1bT0sYGQ2P8ozhXyZPsCkZRMVG4ltXIn82tyab3CoyP3MFJGyTV
6+WlozIGC6I+Y8kBSfBWzQnlyOq0tyAtGkTzPTlSfA9jbnsFaRTDDbPpnjHBDBeSWn3drM/Sidud
mcjRRFHNLZf+vt6LjabkOymqVTfP6mbeISUZKSxBElD0bxkCkjrzD0blgB409Vg5t36mKS0i/hEC
wYkfoohM7/tUQ/hLgpu/if2al0phoNfp2czMcZCLkFiZRUWtb/tboE171Wb+0tv3rWIQHPezXat2
RCAEW667IldgFkwWmuA2PNe3+zjX6jtCdI25UO9SMlKNghFrkSurXIH2FbfdpjF9nErQvHILGvbi
XzQikvvXyqvIMm2IaZFjMYcz/9KMdN/UmWvGUwUfH0/y06XR3uql6icoSmCliThBtS1uQTcldIM7
zbUZVeqXdKcj9Y1cdzOj12ah5iyv92bnSxHaPGHBGNjOX3xjeGqD25SBMRoS6fWrjPVhapvSMkCv
HOMnv0T7iJCDPy2SATlGdGTjqF50oTbLLQ0W6pJuHb/HskWas3m55sO3BXhLuFA0XTYyB/XtxvrG
TK0pcx442PDl7RGVvyG+l+uGEGHdyitVSuNRk5fHNGV+6ZQEvlMfUFMXbiok6Sxk1nNZ2CUxFdJT
5C4cx748XU0nGNuMk5XWMD1bI+YgG3AInfJTlXvfddIBGbNcItQUraPCQQAa0rSfSZ+JKb/U2nsV
Fe/Rfd/xXEZENtrUMFYlxpCaQlgw5wxtrE/NompQ+u3qabwnIYabt7CO09urUeYlwexb6A6y+ZJI
6hPNF/BW2zMF6qSL5jiCkvuV6Sga2YgfeSjJLGEEs44cZSujB+IG15V54/ARxPKLLRczHR8hTzKf
yjYlkiUJTSDixiw3EIdVMvS42iPesq9FQSzTMG8RxN3C07GHRNIjH98lBCCt/83eeSzJjWRd+l1m
720OOKTZzCxCi9SCTHIDI5kktHIoB55+PrDbbJqsnqL9/3o2YUVWVSYiAnD3e+8536mnp9LFotp7
cMJ92MVpwJR8Y9uVPMx9TVE16Iulb7WmPoQd9LbkkmhtbPIZPfEgZ9syaXLKFkQGIsMwuxSkTDbO
V3ehu2WvoFOsgT0tvBy8tFpUuSPl4q7H/gy5aq/06N8kNlGCNjngoste6EB8Hn3WrrCe33KLkYzy
qx/RCoap3TTbsrD4m1w2mObrE63gbE+eSG/nz35W5Hsrjd+zYXrpK/tMtFbL4cnPd2kLGxtyCG0Z
b/Yg535JJpaAOfd9+qUxSH7JLbjExYaK8AN8myqPhm0K5OiQWQHypjbbZQEdmsnme65nloc5Ps6z
+E72wLOishS1ZM3O6qOr5AdXQSvqw2a+K5zhqCEStoC9mgg0KEe4i0j0p27wcDvG/IIgIMCmvwkC
yS+3y8MAFu1SBF8p27ilfI1ob81T0JXNb8Z1CViCLqaWAdHeSl4MIOretfjaRliMCvS4A0hwWu8b
AmYNnQg7wBgP66UYxq6475wcE7JWvFcCAgHkVP45GqoSPnNE1qojDqSUv3cjKKYW3huF6bgvS4eV
upuP+Mndtw6sgG4d70OgdXuDNXhXpjAthkGjHZ+dmZhMKJR5EV9lrAN64LeJqn8oGZGuHp8SvLwZ
7LFjWZTiaOfzh9qLpt1gsXKQt0ENPR56O/uY1GVFkBGtD7CrX0AwbtPJqg8OGbLHYZDPlt9+itLZ
PFMLI/9TN2kx2cfQClYXdbXXVvp5md/XE/bJ6zjBmIqQHXuBXtnlEk3StgzHaR8uz9A1IEll871y
ivQqMzfbNfn0CaiZfQYcRm7XooGdLrW56QiGvyn89EfmOPFxcX2ymj3/mIvpXrG33hrF9edMa8g0
4skLwn3vmzMsBFa51AVkiLDGHwm2CCFfxBXtody3MLRWiga43MtENkdtWrIZamukXB/lzizebTZg
n3Wn4CrWkexA4BTAm+EjEenLsVDMCAsruXMy9WhNq8PLYRZVtZO/nYbqmlr98+TzN4KMk21cQRFZ
iBI55IR0kPoTfcqWYYMJNv3sSTJ5oLPhMIDW4MWci+f8a9jj6fLzcatq81bErjwKmd6SB8aX7tKB
AUB3WKRKyPYttkWr3Xt857352BV1t9V+1sA6IWeKPjjndJ/3N3WCzrH9PBAXtKWSDlmiIdn15FRU
fGBhXQLhoJ8a+ayO+VLDBbH9G0HZL6IlfFB9fROWQFJHNmjA5/Z7MAChLOZqp3Nak2GXQGEOzH2D
jlFZlPCaMeuWNiCbAs8AideikuRRZNe0CH7gBAZ/DD2gslDPJj8U91Jh1nUR3QVc+qDZBrK480G0
akKe9qDHcPAXX23I0obxg5qGG8eaX7sRY0Xb3JcMIobWenDjhTws94snB3SpRiVH32ECyAm334b2
+MGz+q+zdt8acqbHWr+WljNdYmdch6RYP1XBBLH1iie/1gpwixnSH8K1H2IPkWLEcW4emT1bI5Ao
pw/YPJPlIcq6eJ96iv/A5a13yQ7C0StzEzA7MWRzkgCMtBPGjBOTbwM4Q1gGD7U+lbr5qqL2e6a9
7UjegSrHGyytp0DGBaynil544x4C3X6qFFKpmA8F2Ul2ruh1N+yysFVhCTozp7J4cJDfdh/t0UbW
OLTFDonI7QjtZOcGLV9jtZHueFc0LnwbAxfJnw2q19aGa1Wp+AjChiwcKeDv5ZgsePDybMFJE6dY
LofqnM/Lm15GckXSIt80xn6OYqi7to53xlb0/qf06M0zkmQYg3sSLOmghc2+HUxFZlEB+3SMGaeU
8wvxPKjEVwBV29evYZrOR9Kxn6xYYu+M/Y1ph2oPr04dRQIr3czXJkRQOzjPZVg8CUa7+0bf+03y
dU5ZusiDnHcTidRONV48b7KeUvAlBic9KzUqAd+HGGLvhplxDawWWEl+8yiLstn3mogIe3ZuZ9/D
sDhnaHVB4WziiBcPucR2csq3vAqKK1TK9XYUYNjBflVpXm0tf/xUyZ7UPvUQk3x6F6/JNnhOtcMz
1JtwX/n2Wy3ddmtntM3GqfiUxsocen+4kPpgdGTty9o8ttPw4lCtH+B07j0ZB6fKtNMW6k9BbOQp
ahSrJAwYMNP2Y9qNP9JspCUbLO1Bw+yOO9YiyAU8wC5jbY8pJgvVrZgOoSoJjfKy4Dgb3yKyx34b
gWLsBaEqYPz6i2vNoJ2h4MRyvvUnyVakGVdbTMAqVADc+wQZxT9oZgs4hHo7FyyhQ0XkAt2RXTf5
D6FTsP3cWy23V5zkP1qLTPsxGI7IOs5+pd+dgTOCbpAoMP/54k0O4ePx93B061Oqsx9aLhe6O9HW
tehQ9qGivFjK9z5mpY1ZVGwln1l1SfXs36s+OQUjt7qdBM4h4CJLGyAQUl4ogF7vvPVs227Slrdx
Iw+A7dq72MRHG//6pg6XBCZp+6Ha1Y5tc3BwDqSALbDPh+W29sPDIPSHtkyQUd8SY0xsWhuGDFeC
kRilb1VpbrXxroO/QKSTNoOYkUm9IihNlwWBB1pAT5Y5iD2gzgAHebdDe2QF4AQjUQzkXX4ATucf
KrG8jJpx19yp5okr7xlmsYyI5t344/jswJ6hzZk253BZru4co4Cd/fTiCUiAHBlxLTJEf1mm/u5l
CYqTv/jOU7qIFntz/q0gKkR01goGBYJb1+Lq2EQcJFZNBZINJw486dnnILar7ZS4P1fUeyXqesec
AJKb2DM6cuDHu+k+Ya4SHWbAawTHuPqCJoUiWjZnOSXzRbTrAJZ+SJbQNaFHqxm3aadpL547NWe3
+943arzIeRgv3IHfCms6FEscE+VYyUu3vkRCfgzqedx2Ur+UU/QwhIk4+D2sJN42izCtxEveeXR8
HdDGvWdNF72+tEWHVjbXVBAWwS96aC+WdKOtaVOOFqrf9F1aXeAVlJcxxNtpM7pY+YXlpWiJNnHS
4VpXKXF4sxtu7Shebh0N6yWB5HS0fbj3BdGBApbhmFJvFHL5EnGzkVfamFPrZhZ7QeRcu3C879Y/
lRMBaGkbOPQf4FwKyzWndCJOoWx/OAGJkQj1HsKxPxK27jywiADMKKb3kk+bQda0rzMoO8EICExV
fBNdaBV7kzEn7SwSp9wqWYhXK19El4Dmnip2XUTrzMywoJNvPyR8FsCh7n6+wIx6SVxgsi3KkL43
R3h95d3Pl8VOn8cClQLHXeZJ2auXOXD9w2KjvF2pSkXUkphPY9HAv2VGTha9RRPsCe2fOeSFfgea
vKEoNZcmP+WREI+U7mCVbhMTfBonfe6FemgaRmuZ88CafhtAtWFUOL9XC7upU686rJTz/eLtxtIF
EOYnd5GBS2OCAcCfOUcZ3o0FMorOkjt0Lfcehc6KhNxFC/FdRcelWuqUzjlCjNjoo3YRjcu9jqsb
iwZFMcIi53bpTffZmuJr05DbBqLt0ORk6yxeeGLHQkI0FyQxyYKgUW1vnLQ4enLcdwzPYqY9DscQ
iBcf45SzSzR2O99b5s3641XFIuZxrPYT64Fj4kGM1mPe2g/GlPDOg3tHs4N5qv3azMnnRHZQKfpv
UtQk/E7drikFjogiuItD+jQh0qZeeBK5VL/VAWKgkjn5YZk5zrs2uRZzGd/6FJhMqW9KZuWVRwBa
1b6E7XZoGMCVCF0KU7l7mplkXNU3rSVffeKNOLHeeSYgr6oeeDqG+oCQ9U31C/cJS+sOGFh3D1z7
NbTfAh/1XzoRJor4x/dudQjZwFoob2M2XqQSlF1Nex4i4a8iumfksLDBpzeZWR+soKbk1oQfEyPQ
EJoTTqtd35wDwX/tWyGScpoPzsxOQcflmSYtDgppHSjJBwpE7p7MlVDW4uaTVsmL42Ww0soaK0lm
vSPP+Zoo8V048s0KyUKregfzf0gzp/E51nWPDkl9Wz3XbMQOmpUZqiZ5RG52Oy9lgJVC3lgBuKbY
EOhBXv05WQCNB7V1O47NU5AH086K9OfGe6tF6IJc9J/MvIT7cZiIHfaPoLtm0lhbhpiiRw1z6Edr
3/MzzkMpsFnY0VMX+Y91YA6ScVMQRNF1mjWPYYrpFkrlxuoE8Ml0vIGIdJ39un5MMyYKTi5WEBeN
gMQubyJdT8ehDL7YmvsUvNzOyXK97SZmn7ZK9iLzz5NXjdfYp7UAVQcIdkhDb6Q02wTTEJAAA1uD
gHm2Ef2VJhByLQc1Xb04n0ehucGiTHMexJdTLp9Nl1rnZGzUfgXZich5jBOlD2EfE3qV1DHSS8Ph
RTifF8C9qPdq57VuX622kBd/svU+ApwRObXaOo5myKnjb2HtO6+EGqD6JXjYS5AYJcLZxb3/HE/2
Xd8NxDasgP3qUwZD/NayxSs0U6wMuiOcdoHyuYYsN6nFscWTOyC9T4WOXWQt69GfXXvSzT4kA6yt
AN4CptSnPKHSLzj2dY0I9yVoLFaoBnhbBe6ANXlb+xx7l5DnROoZVb/XPmlfZA/NmL0uFTePEtwV
dGX3qrenm5LMrTY9upnmsDzFePiUT++qqrpTN7jfteyqc5e718Qv02NIeusR2AY8tQ7qtz0hTHIj
hA+qqS4JsYYH2o8+17KQXFfpxy6K1Eb1w32b6nDPMPS96+667JVA6dBtIah6dYQOADmY367BKxEB
F1kDdg9Mn8cndUyyEadUzZJeJqu5UkniHbpQb/rAy8/0k8zDUjMtsJzc3zscT/tmpqMnUbElxv3m
x7HajwJFZiza6lBQOijHsKumy7cwX/aZ1RWXcBnr3T60dQd1isZ5LnNzUCOxDtNwn/XmqSiImDK6
IaNgpBjIMMPpLL1NO28/9H19Ja144LR6JygXEDe0NyW4ycE/1iE2lh41wi4vUDoGI5CzjOISbWpk
yBsC9zl5/om8TCClTeacyACoYajG2W2Y1d/z0Nort+539sTSof0BbkWbP4U9tcI0MRHXkEt9woRU
rR6nJZ73zjB8rPwRDkMUsoF5ETlIo7tz+1VqEo2o5ggPCzv7rSS74DYs+tuy7b41Pe81jhjwVRTk
tGbop1c5UrY1R9rpHeydrXFPwRQhsLKe5k4Wz31Ufs1HBLpmJuq2kcTBLXbxPIvAXHRnPiYj1Bpa
wQXBiPERAeA5N2SyO0wjltKqr4MXfLYL/QH5GQaXisS5XPvznpB3LJWdnA/knn7sJ4LmZJCNF5v6
aTPI4CGRNRmgUfEpzlF4+qIFKs7mfACeyeW3Tk3EXXCEfK0uk10/IgSYNx0P9n4uJvCYQ/5FKEVu
UA6wXAl7PNe+n0AhLfdz4A93rlN9sKO8ekwixGyLvgmmxT255EGjLgKZ2Byke3F7fjrbzYzcMDzY
qgivnhtTQwdJeEtTpLvOVXin8+XT2JgbB0Bd2sjj5Ln1vdIVADeXgmFUpj7b9grwZJff1OvhWmWo
tp2sJamn16dCIsbRg/2hdUDLByMoZUi0u9nw2yvXjm/DH2N7Z9KAP/rtcskQSw7r3SJwX/DjKzKP
WqCIDp6qGVBj47QPdJ2F4kkxTFCDmK5AB2eSnHndbGmHfBCcsY9hhtAFGCN2PIcHE8n6eMy1d5Cx
QSFidP/UjnQNdRF1h8SbCddAAWgV5FxVNNizxG43VbB8j7shOlbNTETIRAmaUXAcTUOBNsZkqzLa
FkT2MEY0vsypqxPyUwLHe0wsCk0RNY9g8fVuKTdJW5l7qyceQhL+5BP7fW4zSHCen7znaLY+L1lR
bTqDzRDiPmoWiJZ+RyWSDfaFnuIwttX1e9QiCPSHmGBJCLHbZSCRT5fWg9Oqs+fg25BD1e8CJjVK
sz8FKkOBPY50KrOaFOL805wIda5mlg41+mzGomQoAMLS6bZT6Ak+tckjNJLkkWkAFzRq8K5D/ZzO
BHe4usYstgR345yyga/Dn7S/q7KeDMwpWg5WQJ0C/H7emMyo86l0jsbTzcEkK+Q1ZW4AfJHCDidN
Bv310BAUQPPsAsWXl1TdydCUJ78nxbo1/asjHohrgKyYj8mThIJ6KI2/pUtHWJtQHVSdRp9CR9y2
Pfny3ZexqtUNCqCrmpPpviNuaIqe2qz6jAZb7YBvdjEGja5MHowCBeCgBEOaz5w08EjtQX9pj5Z3
IsH2kxrqeVcnkrzhmZNVKCA3W7BMK9MweyR4VFaOtYvi2DwPlQ01ICkvQSuDJwSL32NWh7Pk0LBv
a9UjxkTeGYrEOw0J0PhcSgqJQWyz5kc2Lf0Tx3mCXUQnt14TMgYkmHkIDIlHgX9qOnNOqGKujfTN
XV+E+ZHFDiyoU3zxxjJ+SNzYeYk7MqL0GKBLxm46FRO96XaJrwRgI1Ba+AIKA149IfNRzd8mj5GJ
6BkEtSMMSpZ5APANnaY+FVdhT0BoklrcJeNMW7FDO0nG7/P4yptOAkJf+lJxUkMCeRzAOoZl90B0
dvep51cFTBvo0lbNzpvgUZo29k+DCPvnvIyvroiOJvC7e6eDC256ukMIeeCpYvlAZrbwML5SHIH5
/yJbGn4xNN0bclhIisQwi7ZoN4zee2QH1qZxh3ZXZ9N0dnMEVau+UTLtoIvSq5vOBra8wuVJpb9n
oybdNDxVog2OxchQolrK+K4cvyNU615jV9PMyoqbpV3cwzCkm7IW74GzpESoLReJEB8PgJveeUdY
i9GNJWtCQwrdPg6h82502W4GC5qyWHw6N2YaCU1kY9CZzF6Ef2SQ9MS5B4MzzNKJ3AY2A/Wsuwhc
ppm3Y6E5UxDpjc7pYxyqK/fHzsuwjk6E/kBwnwWwxkXsK1ldepwFexpk4kyzksVzGP1LW3rkQFP8
eXXAeL/r2MEjqtehUvYVfezi805tYuI0US1VmdPd4Ke2JCFEOTS8NZZJkqCX1WN6gHcKvXXYzmXQ
3+S4Sq4dX/dDq/34MmfmiuktODocQI4z0tm0XPqjHVcfFeXdpulRp2oBFjuN2LeiHDpoKz/DD1av
mt4hx6j2RwpEeysDRSYMbbgFQReWBCCZBj8AJ67uW9o544H0Fk5UCwzqCLhwEhA8MXiWfRSmYtrh
TGLnO2uf1B69LV00kAjpUj70SWVvl2qwb0XMrJUjZnvj9tPXLLLeU9fvDnOuyDQtOHLrnl2kAWGb
zopwv+Y+txus7DXBeSph6NPmkox7ppcUTuIM3/IIutd7Aj3+IWji/D6PLrjlyBAQR6Xrp2Kx+xt7
5AA2R/WNp6f2fp6WgHhDeyFqPPY2mBmh07u5+1BDrb2zO2B3De0Aq9PVIaij8clk7fQ0T9G+CSd9
32iF93hk8u8mIr5MkHapCnLrqV1fRG4w65Qpe8f6R4Zk9j23zN4NF4mjP56XfZesGfCcdm6TBUdB
V07P3WkZOnpwQW49W+ssKEzl8s+/G2wf5MAMM5X5P1frKfOS5wBPJXhlp9XmxXEzcY7wNuH8Jbxi
/Khcb7wbfcMttzTjR8sNvaNZuOqf/7ZcJTVosDkkpZ7YjlFq4x0LnyNhZT866riulR+dqUQFsjZH
27p8LMFjzM3wrNEcqrlwHtFOUDk4GStbfVK1SJ+zrmWllcv157j//+v+Xubm+//6H99qNns9P32P
07r6dwGf/7ee3kNaFV+q99//h38K/pT1DzfwrJAOk4ck3QvRR/zL1Bv+w5UBzVwbER8CswBR2b/k
fr78B54U6SCd8NGdhZJ/9S/5nxv+I7BcXwWe7wMndRH0/e//+YsB9J8U2P+HIXRVZ/xf6ZW/ekCR
oQWhZ/mYK4PfDaGclQBQkxVCQZk5xAYED45LF9zKV0a1O3/srQYzqAPRWLavmWBZiGbOrm2MOitF
arOP1vkvKG91/oOy5DerKlfGG2TshTIsQGLirqKpfxNFIchltuGF2V5HU0nUykzGyxDix9HutSYt
Aaw5DwXGRfc6+R28M088+kGa3s1IuA5/uJhf9X/rx8TFoP9DrumvPmNEm/9+MQES9yGvOWk3zmwe
UMK4ZAe41UNYrsTiJLo6a7d8AFQRJQ5xqhCDesF58O8vY7V5//Zt8ZNdD0Y183acE79dRqJKAwhe
Q2DECHqRVC6r2XA+pL0DI6FcXPIa+mDvt+lbrJMcDTPH4ygnuFSEwCs6TVazsAhLz7KHZc8BzKYi
J2SOufeBgXl2zQWTyq4c9/+NC/clkld8scoGkfvr50doSGRKq0n2cYMGIjZrIHYcPvRen93HtWJI
JaZ3O1yImYPmnfQ7zKFMyauYabFwjksylq+dHdAkKc9BvtyLMkFXsX7Csa6fi1tjV/H931/zbxpU
vnOeWi+A5Ys3xbbc343l02hcZSSmqVCamEEkx1viqkh6BlMNx2WVDjoOyviy48QoTdicl0gVROh5
/SlKW8aIg5LHP1zUKjT95XnFvYD+l9vwJyngd/ivU0ufRCOSfOoScGrfyvRY43bZjgTiXBnRxduy
mvC6JoH/3FaELabgXUN69fwN2fXG3TBwQPWh1wPVEOg/fdHrF/nL9dnoiDE+u8pybKScq1rs357a
wRR5oo1I9txNFMyTeVTUFqV4cDpitH4+OEZlh0j1HwY3rD9bBHplUe+fBUuPTEJxUVze1JrboonT
U11EP9CfRLe1WtMrDfGYk25Dgkgo635+8LbSN9LHcVgno/mDLhUp9V/ejW9xJrNYcW3lB7+9G8+I
gblVne6DRlysjmiNkRld6YpX6TbLR+Uz1iYt4QHJL6hf3UbJthwL8VymaO4iq9w19Rhd9fpSherb
ghv3KJrev7ecuH70Qv0U9RER4A4Zb9S+NREex1IqICoJBXvWeK/TfFM5wbILhGlP0wi7N+MMc/aC
mvphoPfecrzdp1VfHS08yRuTM2f++3tulZ3/+p16PArKcRzbYR+zfpeIp9Iu5gCbMJNk5MtJpBGt
kavp6Tl/svRUn6SI5U41ttqMGcahny+TdL6YMA2P9OXms05GAplNU/F8Qzgu/co+oGwhFrkLP0YR
cKBltuwz/h76ppZzP+XQhKpVihsvuB7Skd6y53TNYQw0oTpON2zQw5L3nHXXPDN3tuii44xqnnqR
HiPDOpXU3S1OI67JyYoPTihvf+Z/4HR88CYudalntXeK8UWDoX8ISMjaJiJN//BA/KdVxGUfCz0H
8rfkbPfrA1FIl/cpgEOEgunxHBLiGKR7fwqnbTpkaGQG7B4DR1/OksjJswyG8Dh310B4d/+tbdXj
m8R2wNjSQcn+u+MuJgeqpR70dnkgsidjU3ZJpHrxsgoUS4fZRmAT57q4mMFBK5waW755S9xeGKyX
/+U9notBTy99x5I2R53f9jP80EMmtOXt2rJDN8IpmIIK75/WiJUWGi53qdWR5kcDdQ25Y3xU5owr
QH6c6wac79/f6Ct55dcb3WZLBbuCHpijF2eOX78rrBCG7lyb7x1a80ca0nwzS2JoxZArTmv5JhRy
Pqs223umUQerHE9k9rwwcnsoRp0/zQ4fKZlY7mFU75Si6XGG7H+1xIjbu1gBR80e1VC59Xoqqsjl
5OSN/efEE19QbjFgKUi1aMizJXuh9o8y098CcoCv+ZI9IWRmjF/K5dWJbLAQ8vnv37z9q453PeJw
QnXW982ex636mxFENdKxWWR488xXUSVE08V3qjOGrfJZc3WUyW7+QZPII0uDocyPXdhf6tkYOV6G
kMnInCCLjSaCgkFkeFvbbvqNX3Y3dhxkd30b6j9thr/q5vEJYA1xOR4zFOcYzXX/+n3RAWuxSMdy
H/FEb4d47PdLmFu7OYAzIJp47yXV+9Sk9nXx69dAINFejww4dV0EjGSr/uEj/H274Ho8Zuo8XwEn
6lD+hqKppZztRvZynw6FTdM25J9Kn+7PvR2nE2QHm5x1t2UKW1RkXRM0yuh0SJ6V8jdjaWXXejRf
U3bYk8YperbX5XZw0uRchtbFzHST4ATU54Y5PqCbr0EwODs1uuap9lD4eTj/tjzU5g+nTv/3M8f6
tux1+ZcOSVxMFn/9mMuIGYrsq5lHsLuYwVuDQI9W3RYfTLIKtGyKYaQvQCw7sQsUfr04981DHtqH
uB/2ET2tL3RlzSavI/c6zKklt5bdLtfCUw8irO6qso3zS1nnr1bNKNqmIEA2WNU0nCiTG1cyBfLm
CZ83AXZY6yowxYHPyLrOtkmZLmchh/C+FsOhiZb4tvMHCL1LEh/04tIk5WPfsGEiasxCWhpi0MRg
WT+yfpRfi7aLbyoxEm4+0Y+OFu+Sze3et+rwvsU7de8n7oXJAHaGkWSnwOakIeNqOATG4Lf0m1Pc
uNO1W5xPVsUYqEkz9epjsLA8824Vac2bqz4hiB32cRQV6GEYO+R+xGWVXnkEF8NC0GsG1laFAbkk
5/MPN+VfShe+O/adcA3F+A+LmpPmyteTzyzKmXcu4uytUvHXBY3JtSkauVGtrp5+Hhojtyfo3EGK
oaEUJNXQfCy86Vkms3uVJgvu7S4+BWWRnpZcg3Xrg0PZGfkiSHX6+4umiP1tJeaiOUAqgmdI3sDt
8estx1wo8a28cBBvE1S/LquLWFsb7Yc06SEjBu5maJbm0jM62LnC++E00jBghDRb6kNUclLPaSPz
dtO7v780+z9cGpU5uxWXhR/s97Igjqp2Hoxj72yM8Tce3qm7JDVf7DwgfgkLM+6Ljwm33Fdh+nDj
BpnYNRqpXeEW/XPpy/tYdPOWxjFnx6JIPtdZjGxELRendczDp7js5xtydXo0W2H+ggPks221zRNi
/MPfv5Pg9+VTciqRFhWMS5QJ7qPfls+ybjOi+Bi405qQB2Q0pHeNTXLwZOMRFTZ+93KDilbkHzDo
zceZVi1cL89f8htlgZWhXgZoF2byfjLBR3tegnvP2NdiJlRNBku9zW1hvXRl8WbPRXkI59C+YD6i
rWkRWAjhICeEcRI0JSPmlG1QzXflUlDGOGvSH7ugmmrnSITz8mA4VAblQ6bMOa5RgIkCp7yBCkiY
dnTm6cqOQmGBH4lvGAb36huk+/kSd/cFzYtNj+WCe9WHOTxF/dG3mFGgfj12FgluReNN+6wjgddy
u8d+/T2LoyzSLcfmai3ZsRASIdta+I+xELshV0RPxc4PMeprSOFhe+6b0pzgpjQ6EiHf3qRIenM+
p1Wj6N54Ub2ZksBcfQ+9aDVjfUebF9JHqBfmhAI80t9/s85fvlmXvhJUOA97J2iFn3bGf6vCwq6e
OwJpAUMa5d9oVTe7JoLOFKfD06xmtAQzKtFmol/A5InSI7FvQ0FLReePqHxvEdhaZ3gn/rYXtX8K
XQZdCTflKSVN7WWx8vdYRkjSzToN67v+MvUJ03+EGMfO9dLnQfrH2IWKgiNbkWrpT2db4M0PxJzc
doPd0t53P1UzpyQ2ni2n8BKhXYXCEzKUc7J5zvvK+wG0wX31pz98OuovKyL3vY3hz1IBV/6XLgpL
4BDTL4/34ZjFyKuI0ct76xTNOqB+CjRyCFHfNIgN5rm//PzS/CjdyXnp7wlJRghRL/Vxcay9N+r0
qV9HI7p2brLOkB3MLh0SL7ctOEg/1gkGpSap9hKx41ZSamziZml/TBuvsMNtYlvNVQ/uH5B4an1y
f63CKRak5fF4W57LOvXr8tnKelgYlEAcjQDDoHL00T+XbfVgj19lbm8yTkB3YevrzQQlZw8hrKWB
vCtg0sC/KMiJw3Z3Lk3PY9rM/u7nVrm26ggBhuG+ZOrZL3okGD3IpDUHmrILH87P+jZI7Ue3lGjY
xvIlHMv8fikmnLm5WAiWzCsk+a1h8i7kEb/6y3/1zqe5RCHBidChc7N2R3/pPwjjt1naSkbi3cXO
CCncjm990DmEwCOBg8SFo6IiWn0ZxuW5QY+VdOd47mGMdfgnI1O8wAZ6IwcveuKW/m6YV5/aZGZm
uiw8yeH3MZji+359caJTbSz3asLnKqjLl6UhJrdQ/Y2ECXPSThTctdDmWBUyqtU6YsKOZH4OCFYu
404fETncANE6KVt7Nzgz+4thBUb3nt38/Ydi/bWAt6AnUHuSZMXtEK7Lxb8tB/Y42U6ncneXcyp5
sBcSg/xqOmP9cc6oyT94a/NyYYLLwoRzEwDVIE9hK98SdNgAiMjEzjDoDMTeWnaJ+MuOlq3Vl8Gf
6sG/3LceDV+LxZVzNHv/752GWorMgR2idjGjvp9bK7v5MHBqKzwL/Fs+ZltwQ2q3eOKtJgb3COeR
5HoboXcuwkughDiQql794Qhs/2VB9TiDUxuuZbzHkeS3k31VZjVKJunuxrXTHfgoWMMGEQmN1qSu
wCvz9W67zkJKsK5iNaCvowRi1Ab+rohSeUYf8384O7PduJGs6z4RAc7DbTJJ5qjULNs3RLlsc56n
CD79t5j1X1SpGmXgb6AFW922KSYZEeecvdd+1zLkWvqk5YfRIj476ayLReKP0tY7w0VMNtTyKW3d
+TcXr/1rvaPK5mbyMtCXgxrwqcq2pJTMH3AN31tnOuoFDqV8sLmiO2dcCHvN0o0jtK4lypz6WcVY
Gzp2/vTfT+EnD/3WT+UyWJJoYPMJG/any+imeU7w/aJv01Du5ea7ahHdaMdl/qLgq+pXYCx5p2Ep
SFI/L5jfgt3Dx9ZMkMkm46QhYCUNEpclt8+75ASsUzUl3quG5mGs7OVPK0aq9pur1j8vpbT7wQls
4xmdIYD26SQqXB4wnH02hzjGbVS3K2Ils91Le20PepU5+7lYdJxJ0/qGCF19SFcF9SaCfJE5Pz1v
YpiYk9KbKsiriBSPL0hv2gjfveF7pLceNawI2QIybNTlx28u/vOLzy7HJqBtbFTds8zPL35fUzgP
5VIHqawp2tzE5Pnk4v+6W/0sD0D0Tvduhyazy5B3D2aajm9VS/9jQmJ4bOrkqZXqcrN6bd90KcJc
mbC3LS7knF4cFOOJEXn7ld1A40xF3H27lahliRQ1zbWobzsHlfRvRyH3+/73LY41gsINvgtmKD4Y
69Pn0ugUj1ImfaAvEJK2db1Op+Ts9pdhtawzfEzfGXT7h4nFgqR6vC3G3JxNU8Xi3zXxaTCtrzj/
cdEbo4KNOn//73u/cXf/sQdvF+hCXgDpwXjP1LfP5m+LrlLrNIF7IqoV6UlfJfL2mA50jdpVgeA4
JQuKIuu1c1Hy56gQbhmbUgJ+X3ntxs53Ytl+a2T2TQ4T7VIzuRa66v7mJHR/8/9+E7cKgMGWxwiQ
/xK2+89rbHjJMh02WGATkAvDkYZUlnsp4qahQ8CcPaZb+y3GehYQ69x6zZMce2igU0alMFyMPK0u
DNLj4H7P2d2902yaYhvK9JCWTGNXjV7AVu0G/cKMKTdwvWguA3+pNzjHusq7DYl8dSv9ZXTxqE2O
cnCVUtth9B0O7ngqGk0JOOlim6OqRmtLeCpUXZM2eI5QbTtQl/SZoga+ZqWMxm/u0GfgL2gUoMcG
DRCXxoWjfea5dq1nVcbqonYgTNjvq8II1Aw5DVUV8kA3Plfj+72tkc6Oi7l2+jIMrP0FWbb7Mr0i
LrotjCf3LgLA0IRn5He6Wh3tNn0cYVTdO7ysjMyxtOFWpfVPWhbWX1P7fwx9/05I3pAy/3gUQV7x
LDK+YO11OPF+KvRktXSenSHGG/Oy3Nsu4IS2S7rLvT+vsnvuBzBkQU6e/SOeUY4rYpO1JkXjuzGV
QrMIm76/UoCc005tXFtnJe/AHyjER6A1ujZpc+xAZuQJYy9LpuNJb80quP8saH2oKzmS7dWZ5Vws
oxalnvMYT9awX0ZM2Zznnv/75ftfe43h6q7hMbejcaV/ambmTDl7m3nofqXD0SzxdJBTfslr5POm
m09EwA/DDrYNsQkZrbh6qSJ9RegnVZSb00h5Wuaq6w+68gxnKkEnM0ZZbqbHetUvXjxUnNPW9Ov/
z1VTOrOc8eVfs4JZ6JM6tgh311XNgtUuTY4ZNqpegYYtaYFW5nC+tL5YHoYhQVk6tBeaJM+LW3V7
KQVctBGtkJcYb519GtLZDsCfkIQxXbvaXRAul2Pwm2v+3DZmedNp0sBtscDrGs62f/5tmatpappj
iiGH/xvpL7iNkOHXVh5Uc0XhoegP3Vg9t4lHMLm7nD1pGcfRK7yLZ1rnsUXPsluVftrbwMyiwSuM
iLlfdmG7OcAzoFQV+fW/L/nfUz3axq6Hjd0DQOFqn6d6Wl1KdW7QTwOupe5cRkZrKxqaCwvBYaEm
UV1w/NNYfKmVgpadJz4g2rZRkpInPpq32p5k5I5l+rVLvQMB5MNrj3Tqms3YEuzt+6ae4pqci/xM
/zus06LbC3OwLpmw/0Cl62FxsN9AT1QXoMswEAQh0b1UBQ3LrbUu3OIlUXTyNLG1SjWzb3WR2b9p
/1jbJ/OPxZ/zGMdt1jXTcigTP1UFRYa3qyixcHWxB+G2WbtnW3Ux47H3dyRxMys45lL07OiQBBpH
YuZuS14S5ml/pFjByPrgD7qT7jKwEZj0SnpUztZoVVYJiqIaskBj/97E6O/GZs7fhg8XnVH0xZAu
SSv6UoRZNuqBBOWxq1saatzJL4vTeWEHOOOcJPljHOfPcdINhzu9JVkRRTO5psHaYqrArRvbxYrX
nqJhjf90jHE4644+nONS+4mcl+OXNGLgGjMTy8wFkrsJXf77ifofy41Or4UXAAAKMMvPQ7UlLaHh
UWXtxwIvZGMl4w3lLgxVlX96ir3+KcenSvo1k0j0/pcCL+jB1ktohezz3IexPiaAWyPExsB+ZZ1e
jWIgHb1rz/c315kOppKuv3kE/nVGYWPgKA5yySMkYNvn/vnyjnNMp0Cjn2XTlMEG/qUeTKh2VYOe
r7GWL8/SxU7SurbxVBUxWFKOOqclR3dDj0/ZMREk7huV3EMWAwluS715cPnxfnN3N7XTpyeVgx4r
4iZ5AJD0mb6lVFNBoYxPRkJjRaH9bOXpTM9mznfKoph+rhbrt7w0vjA1Xp8Tcmbu3Yn7D6WsafYg
4j4ADJJecbVj9urWYs/gWd4WM6ppXN2bcVqJHdorgXzUqvGWT2C0Aamf7NYugWOt+n4QdfvR0jE9
jgjkyfZdy/e7JIlhclbnHiG67ve6FvI44y3weY1M5C4rpnX0izuzWLpj0hnVqyCpfIoNOkFrWjxo
c4dp2y1ZiCgf2JiTha5y7CYRSlULug2EdH/2KpIBSlt2Iacwjrjp8G1dhHOcOEyEMlbxwIg1oxJi
KEPI/IAodByPbaXHRzfNhoubwyqwkdiMivjatgYwEh2dJT6ohhe9UiPM9U2EFPOjKzpMNh5iYpw2
eGycY03rEFRNFuldcTWMsnxQaKCGYnKLY0eiU6E5dPCWMZStgzttREi9athcOsqcNkW8mlapelWt
+joWGE7abioPIAmZlDox5Ga+f28v1eVEY98hpsicVPxjyk1xzYduppx2kxEsFGM8U28/9F5777fd
zOjs3V83rh9GRGr3e9i5cx6kJg6OZM4AhOQGigrNiTAXT0fbmb/2o1I9KH3hHTxsC8e6XzGQmTQ+
mOtBq4lLeCGFIvAAemTwFnNxQZDjHazMiPdZ4dDmSRx8WrSw1OJbLVfgq0Wis0aW/UEXOCJWe6o2
lngWGd0S1gNEpEQadUS72wrurTA4EQQ6WRkpzP36jojmdm8uo9nuwsxbh9uklAc3Fbj2OUzy0mXt
h8jifS2H7wuPwwdyFS8YsszawVWFmLpM1etkreotowhthhSQJEi5cwoe1wfAbJ2cCVKR1ot3d+z7
q97N/Ymx6kmXk/mgr6V1TJQe8MZS/bRhejyP+Vics23gXMbPJl1t7K9D0CO5T9S0fgRcSujHgmF4
KWZoApNZ+JrQ35Zxc2obE6WYqf81AxliA3BItlmiVu9y/9U4j79Q6Va/y7a4V3z/3M/QRbkGs0rb
M7dTyT8XM0tgSqdiglGuCctXVjM+G20yHeWM49u3SzLweIHBcCLb3/5Hia8fmqb7FZL4QapG+VWz
nv86EgxYKQ9WZXkn2QIlVcvxObHln+okq31lLcOhBfbvq0U3vt6f3eTNNEeS3GbbPIvCBpftYFqc
VJEdaukUoRdXVH9iri+MugQAFEDY+01FBU+uMjbUNEe3XJjf10q+KzKxXhEkYrCM8Uvga/W9Uapf
aw/qkiX196Qi8dvhMJVQwXN80ZR3Q5e4xc04LKtYv5RTL4PWWX/XOf9f+8WmhlLphSEaRRT3z1ts
L4nuVqJkv1jMNrjfl1lJf433F6i162NetPJbIuK9OefyUUfmt0in/WqPKjaiQT2u68IH7yYcsGXp
qhcxY8ks7k3q32wan1uJ27kUQcO9COBUYX8qvxNdqZKpAZFPpooewu8oIwDaj00/0cSzvDe4N57P
j6MEIG3cg+WOgRGr8+G+cyhMHS14Zc8V0NVQkTHJhmVNfdPoHwWY8LNei70s1ke47vkB12JzzfUB
9ErvNL+pQP81Cr3/IKhzKc81C2XGpwP2aGwRGR3UwfsgonAx+I0kBwAdfr/L/1Sz3i+z0d90gNlQ
HSpmM2n3RvOFvoEdrHmnvKcOSdqQC37XHftXA4GL46q41ZbDf+zP8mFbWUYlnS3u8tYXTeI5Gpvc
PqP8Lw7SaJ6Grh9u6WKGMsUz5WrKq7e9epU5kmVSwXyfhulHUaevrpgy3BgUm5qICcfcxqqt6IIS
ws4VZ4Z5ESntydUE7pH0ScgO5VxHdxv3MfTttmMp6IDulCSYnXBIk3VgeWGZwDWqOvtloMO5kyM4
tgnhQKd32dNix0qUJKl55czj0V1Ee2SK7De199bf/HR62e6RzkkPYSSDeMrRf740TQGgole3E6s0
7dCOqe8niM7Hzkg27MXEFqt0FWZ2x63/+lI39gv+LZfdoHZPxZifeLCs6P67ZPvW/Vegjb8ba5yf
1qJ7yMUyv8wAs89mvM4nZg+qlg9P5JE8mFT/MKun8XEa2g9nzOTp/q27lFmZ7W+zoUx7VIl46fEH
QVNxtEd8bJhwzVJEpuwgkQkdqeuuUGB7iPviPdHv3j7cXgGqjbSgj+6/1WzS/9Q5tqNRRSSR2Orz
5tgNJn2cz2OBzAP3BjYyg+lbNQQ8VEQ5yFS9LKZIfI6X+UPmwbLpV4Y0JkKeg9sa4tws39it25i+
8PTg1gk0ZApHrXM1iGObOtcAIMqQrZVnRZPy7DLZ/X8X6sbuOTGrb4pnEncuaHYAGYFUkVn6scas
q2v4yf76LHCONkgV5XJqTSq9fjaucY7xE+tIpGSF+aAA294PA3S5tCCiw6rAP8yiHQOO2OOr0ayh
V5bFK7M3ebCXMXtjZV8Od+9kSp4BT3b7tCZKQ2SK/JIwdXodLU+ES5lqh0UD/QIhKImAFv5ITUN+
mzXMXn9dWmFqG7WEmiIdFiKDTASfpoN6Wk26aCg09dlwzO8KovSgcn3k4dXrSF8azqdGkiHO1W43
F9mHZY0vnVJZL15nvTOiD0x2zHd9amNsRpX045HYJ4hLytuMRWoZ0mcpTO1aDLH6LFx4wO08TKgX
XzJTTV+UdRXPFemI5niePTQyY9811y5PsgvDVCdURtP4cNCo0n99hozBnlcsVghdKQ89jyCXirTI
0vSSa0wj0s8reBTIh3CpL6xcKva40HEEWQVsMk+yMcIUdAaQjxXAtj6xCvQ2vFEhCpw2lT0zk1T3
va1VN5UgpVsyt/uSZAYSRwcTsVFWf2Bs3s2Y7nN9gQdhl0t0X3K23l+ALlU73790ixLdXw44Gnqk
EbsT5CBV+z4B/OG8jaOpXpwZ2X2fEkpwr9Y6c3my6CUe62ImEbLjKCsM+5zJLgsdY3l36/br4sGj
9OT4VNb1w30UA6LDt/EXnfRO689pVza+hoRb2cXTG+WI8Jc41y7DxOJtpggkwWCJi4p0mvU4yMvB
fW9jgkEWhmbhvQl5/1vd+wuRAIEKRmPOjoUOw8Cxa2XnmBymZ7v1ItztRYh9Oq4U4TcCByk+AO1A
qyHxHWdpT4ZYnce0Vzh+MmIJEqcxOSM5VNO4eqEeVfkPyqiDLdYv8+bDwLLuWkPzBBnHPkily9lI
zSI0Vt3ZVVomzn2WOH5SDWlowgvY1aYSSOoNUuRS/UFpsPhm268WG2XNQjSOX6Zgny2zca4mvrNo
3l74VKa0JQcOpKCCLwuAepp4aRMwT/xT1Km4Vuv13opmEEPk6FZ4Qz9AsI/SC3MnFSvJIkGWZL8q
W4PcLtzsmOkqh8SkrtcHUtrihwY/7qmi+QDcI3UDdaU9qFl7z2uzg2n38zHNJ6ILtuWAU90Xm4WX
YqoSgWLX1smLkxlhyjC/lkuRwXViHiyz29qX5s2QxjdnGdrTsLJWb3AzNaux6lde+1UuV9nk5UPK
ae7azRe96OAKgJADG/cwjiU9WNk/CTgNx7u46F7y1Dm0RIFdfXcv/JgpJKehsuInoVoqn23N9iJc
AXJssfyyiFqIzj9iF4G0yIT5DGksAj2fBSRwDrRaSEioTVpYIna7Q8tpOrTT+ZUmBCe0NT7fvwCk
KXZEi/SR6RLhPbeFDKqRsIbSk1WkoQiJsIu/0MJMbfHa6F0NrJtTmFd8K9Na/cm04afpxPOOliJJ
S902rxm9yDXwvN9XD1HGzbWQ/Qa/2bpzKstdtE4RrEnjEa8Ljtrt/WudmQDtTcHy1+FzZb8/dy4a
63WwXxaVmrepssN9cRkq29g5Dp6c3u44top6YWFgDNu4mrFXFPJ6ah0TEaKObRIYLhncLJQDiXAY
KtRleRRGNXxMxTGV3i4f+uy7y6Rx3w/1I2r/+NEytgtNPHkedHsM7AbCRQ0R5tQtMppQuUOgGrDg
zErYrHgcHYUwdq2Jfyrt27330GQqEVpdxkz+ro6czTq6S+b7sbd3UkwaFUUeTGTyBEYCaavU+Lfv
xdhaKu5hzXR/sZsC4O+IKWm7LfGshXedIcL2PtQV4/V+i0rD/FVkveYnRl5e19UJpQFQ9/78ZHY8
M6jeTJW2HmTuq1g5/Np192yAjXoZTcVvtf39PYM8iXLGm5Ijw8FD3qTxZekK0nG3BsTgxmFmKCjs
9e/9NKB31Evd3076Q1Izx3VAKDt6qh5MLyVPWgO/2GWwZvU+RR8Rr1iQB1/BXHHqk+wEIQxJqM3z
YWPzN2V70sfC2eHdZEUuw4xkOo+jyViCQgGvNyun2j4uRkK6yBEV8thd2/4VRajfUiJZgr6kfUtt
LejSH+uM439+TcWf6ffNSMPfyMvQh0q336NiXlo4qCR2GO5P+8mov7JGIUPeufSD2sJFDy1Uzge9
vscdCuFNfJvdytw7XfKDzTG9qfiRc6+0X20dzkhmgTZWdO2SAI/84AQP5NNKvg9d/rVw1z8K+t3E
aoUtxmstZm1JdEmVoZ1S0OfwSVZdC7vCcOGFAF+UYnjoBWDcOcafy6F49K06bo+LFzsRdtlkb4PO
CQiCVE4uHe7JeViRn7HPH8VI66z28i/mUD502QZhlT15xLOMrCFBeZ7lBHm66LRMTLV+X5RiB/ue
/gu+rdJab5ypH8sM4Z+TyI86lkYkaAcqEG8TKFftlqUxyHdBhJ5FWo3X0inienIb4U9VXyQC3qIl
wFYvIIki+FiiUeTqu9CrNyBu7yNZcrArd4UFTaKFyqt7SmQBXkWFwzbIp07UCxvUA6bkBroacUt4
ZmSWPrIgDyBnUCFtLLFi8MmSufMqw96yH9NKDdph1jZ5z9UdnF+Yci8LZDe+90vtEKoDf9Ty/tjq
0Gss+VYNOJJllj0mlnjydNntbAsJB8wUBgLyB7wAdidvIe24Z/rvpN1J8aoHAwHo2sqLsdZBNnfq
K0kyJBR5SrtLmrG6gcwlxqf03H1MdIpvZ1jdoDNmCsUlRU5Iv+eF0LPXJnfe7g8KzjzakgNg02xU
N/h360IExZjfprGfuF1JbnCkNfmj4jaHvG7CvonPq/XLs5ZXeFtPffLdmuJzqXUhe+kNd/FNh6pA
oypYZzq72MfjhVxjU698PBdgsvm4KzQWqz6IGx+7mWtqSJ4KfFeEmLsFfMPe0H8gbKBtmc7avuq9
70W2fqcfeW3k9Lyo+puj57iaetoYWhdM8XSkj6Zdlwz3PE7+Q05EUDLgviGVzXG+WCPcVEGuUmCB
lnhSxkmJOg0B55xrva/1zRDNupZkft9nH0qhBrbVgs3yjCCH5I4b0LNvZvOrJrLGrb/bhXXKJoXx
V/pNgM0LGFBdPR3S0NQGnBzRMM4Hs/sp22KnyidkMZZiXnpPPuYACRT910hDDWYRhkmjrs/Qbchx
L4tn22Cjd8clEoPJgIctb5oAmsSwfSq9dY5WpkLj6q5TnCsHqbsf6OKsgMDJfeqV8lhaI2a3rZIq
xRmJ3Qq0rPnhMWd30ZUb83vyNsQIzB4SxEIVvX96tLGj+mOJfm9Og2rKCONggeBczuu5g0o2FpX3
nmgyBEoi3irmyeek8wgor6rlqx7TLF8SiSCFLV3p5vHRSIfXvCW0s5gdVCwKClu7HKpT3TN0wIBy
QdVd7KcNfNiucgopZp/EgEeNDAikLs675dRcB3Dm1owmfCkxAMLZ4mVNepKwCA740qn13qIgNxRy
c+IRzLodLB4r5LwvF4LMK+VFTvy4UBA0cnLzD9Qrw14bdS9A8J+HebLcJkQFg8vGpKf1KwfP8UgC
prqPux5gXueD0kbRUQ51JDLlmDOZPMZko+5k4uS8P+5JBRLgg3TcQkeJ8xsPol+fxn5kg5G0ZhVu
Xm1777AXHoBlgYmyyh9ysW50+dDioY8fFxFaziFuNlxifaCZEda03MwOFo3nYvPjQDT+oBcUWiui
36neO/OCOXHaDn6ha7xq7Vd1qb6l+RsO0/I56/BWYTqYVax6jkM6gPljtvE7ddPhe14TqJfVf8Tx
GCZxlUfkK5lPmSajobTVN08Foyc0O9C8P4oKs6Qr/boiKpzmJYXozuIgsLMS2Z/mVj0rRrJGnZr/
7CZK7vXQNtYrRPr4OqWwfWqqJWZNM9RHYLH9Cw+MTfxWsnPwTkg7FIiIjvUIu4+6Lj8lbl0HZlZf
ShtNa66b/dMYrwd1WnnYEorF1FadcHTfNARGWstyA+0jtdFk6/TaxzlzL1bD02Fxpt1YpLPvTcYS
2X3vOyUokFXqBT3+6qnMq+9jW+hh00B7Ko1GeTKa/oKKNT1PgZVfnG7eikDUp3f18HM+u5wL6td8
sqFFkzoYrmbqlyNrNCEXBsNL8nNDHgGIUQwjWePahN71muxVgr4oC/xCO7kbGMgV+9orw5xQLM7Q
i7PrtLLzk4ZFW7prHxDgm9PWr+cwI4GyWtnWK0UNrVxHzFJz/uWpDXCK5KL303V4npvszXPKJ1yY
dPxpw4alZgwHD7cDwkW9OKM+8AcmQ980huoBd3Yz/7kgGfl+vf3k5C5fCS/1C2qbgUSL9xrix1GJ
k5+DrTN0EJCYkzGZQpRo18RiuWYDeu7TQFeKD/XXvPzS3KeMtT0R38ucJrXM/cnS6NdzRifxS/P4
e68qY+ZXCXRPS12/q96r6c9GIdyQ3YDX00rLExU0OMyOYWbBGZDedu3k55HwYD25E5/mLiwMtYGc
AX3SAb5E43sKmJ8U705jgRyhPxJfS1XlE50ZhAl38Ffp/LHUBFTAgOxyIuH6fr+o1zW+5p59NjaH
aTPclp6WkFEfZiCrlzo3niyRIiRqk3BmAKgBEuGyXGF8pJK214fRoiZEgib2Ga21J44CUU0D9KxK
Tv0LiqOwMgY0FJQytaFC2BDih90X31V3prAYxUHoHCHdAQglFgDd6XgdocUNDznzf3q6Zq/6LYMN
L7HA0LJkakQueoijn4i1JF+YZW9+G52XLn/P6x959QXMLtQbR8+CSizTY66k7906Wr7EzX5a22X+
mJf8WrfE4o2xeOjsXH8pWmx1vPPqyOmLPb84oS27urk9UW62HJxdVf/o0vHRVCD2lGdIxViakm/9
QF9z9NI3+FIJ5T0pcYtDImd1tokUOKS1mVP5VNik1vUwDGwQm0VdJS1dlnu9Gp0Q8cZukfsS42EC
EdJjT4QSdgJ+AxZlWfYtH6XY24IQitg2zhnbENeBGgY035ZkmDx120iVw306EH2gplqog90rHbRg
NfNKT6/bwHDV/g0FUkPJNjk/FPvPlrfyl9sYr1SFVMb6x0wWiFkh0KPo9Nk4QT0W8mSjsc3xiQGy
B6k3zz+dLLQrgrMxhp6E8WhXR085OtrLaAD/1F7U8hfxq76CP5+jC92IbUJMNEfI6roAHSKPUBMP
ef8F9O5s0FZh59LXQwIxB6pOGcrpzWheE4ih3ftSBaUSShFky95J9hr7RqIeSoj14E2B5hh+Mvxp
kFQ8E5Qc9z8dGz0qO492k+4XSVOxtv7QAU5OobAit4C6SMT2eUq+JGfCSiYmeBit7IhtcHiP8dW4
e95Ap/+gMWG6fgbEqsE49rKw5IIs4nZ7mnJbIcE5kIg8j8VfNRQOTiaS/SmcCJh5LZpkDSd2yCCB
TVS5tfultcS1zloz0JzKDpqSrMsSx8VURYUz8nk1VFygRodEY3EcnvJe0yJJ+MVceCbQqEp/N8f1
R63CZOwtxCBrUhGSOoTkPTc/y3G7f2VFvjPD4DEtvSNnHUyJ0lxugkol6kBKlkqAqZAoYKy0QFpJ
s1V2tn0RvFAwo2vFr+hOrvp3xpJ5OLYjHI3eDNPFyi6gjY2TmC0rMkRq3lYxoFIn4HeZwN/EJjbO
zHOuHva/aFa4hJQFB/IsqTmxCWbAhHTri9Y9YyXtfEW2V2PSYI1xTCYvwmbqO2L7rqc4kBMz8GYO
Vkdnd/oi7BL9Ck1p+j5GoM1TuGYIlxtowC25nv1ri7YxLj+wRUKehAjPKltS7fTV3jGOZGLHFWgO
WYdTMwX6vOULkxqSQ/GEm9rkMQkdEKMGikuzH/InjBMC4F2vHkYklYxrHxtxKHNgDeKSI617VlEC
ANhyhwiW3Y5HnH2vB5zQUXuvkc77MpJqsJpvrOtujpsUVRF6bjym3aVX6fFBSAgsIyPGfCop2FvK
d1G62gmnHRkS7UQ1UId2B+g07wI+ezhoBWjc4VgbK24qhJgdrQfhBh3AZpoE7F/JYdLn0EA6h9d+
3w71aZmta+aIw6K/NHEcpZMZbQD6YitjIRlN7NrbfWYeETSFvrdgF6u0p9ACXKbtM/HaPdpQH/8G
veAEb1JMYAyADaR3MEeJXx/qt2ohZ/FZ0wGz0xBUvTKYDS2oWeZBU1Lw15HeL/vYoEogrqmdeD7z
LUWYgWOu+wKuceJexoZScpn2NXjcgVmkqJ/o2QZ61l4EDOGUKnDcy76LupaYRe5IsuQ+JjIa1pAz
CUX7lsmXRkdCmE6+Vq/7ZVLpSLxUCGirgWMlOjdGTRM+13nxLULAC8f03WWjTAMHmSamFBoGkCrU
ycji0EDzEIuWRq/hEA/fbCLl0Sfv8Mnxlg6RW4N0W945u7MTmRC2iks13cRUJifQU/1TtX0Zaudj
jM9oE3XiNupz2tOoneqpYz8Z962b0CX9g1aHVwN+LjOFOfNySOJ8vSperlGlSZ+GW+EvSwxHvDgP
JUDwWu7yFlGKU0FjoGjnJyoxK5e5BxUaDD1pnVad8BA6R29YDvU87uGr7wnNCSrvx1CHBNBE65zg
66KFuwV/UdYJx92vHMTSGPCZYwAxUyAifzWy1wJrfZ+aPqZowk2RkhIU01DCmWxv44SCHQhIIdUA
7FbQxSbes1uafh3qZ8vLAip3v3bEvrJfN499rjb0kDGEkiCn2lChq+8sSpn9yHNAwCkhyOEiZEDm
i7tXFetSGz2Gr3QtAln1AL4d97pt9RXH53DS9D+Vhe8ovDi+IQozQEq7Rcwq3k7a1fjQNRO6s7Zk
7eR35bRqTBlmd3hARmVFHZ00EPmdyT+3jL5te4wFnJ06fy0Mhqe5tjHVrEk/Jn1/REPZX6sCZ8Gy
ksiNS8KKhGNcbZkkP5lOPUoQ34VWynOMhjbedWILh2668SBrPttpdl6ypnjgrY/aLjIyCEU9kaxu
/TAb6qXu05NL72wasktDi1IgbWTiQ8d5Ll7jnmKmEYRkV51OJeWMW6qp096GbnizF6Yw+tCfRWfK
h0lOXxyt0V5n7xUeEcRS9aX/sKb6phTjuV/NBycZz7HyY/HS0DCqCOFcxDT3rBBYoKZ/GhnVHsa4
tXEDA5pIrXq+gZKwXjRc4/YDhoIL3X7Wm5c+t4N6mvc95zJ6VExwbrL7keQpbqRnJUGFVHOyX54w
dXN0Z0kV8YkqJhA8AfH8RC+G2uBYKUG17LGWtPTCMTP9oRYRNSvHUYDn3iSiaQXFOiUHNDXZDYDx
O4lP/c6gmIFVOBDYDRgL8lR56sz2i+vkw9HcAPZOhSBRHyzO0q58yqbmezXB9pvLpLnZs1bfKqdr
brlZEQdmagXp5HyvbSDf8gdX3xL1EXCCeRpi4oRbZmQE+sVnMU69ypFuePTk2nK4N/vHoWE624OR
YGsrPzBjJKhNvfZ56CYyjS1Ch8wfbue6R6I8tMBL+XPKMNhE/vbfUgYGt5nhwrvePJZwz9/4R6sz
/M3HxuVts+chu3nOqvpZO5wxSJhXnmEgHOsDUNd2D1SofpwaCAsl3N/E1Ms3V25A6+ItodVwXqca
wOgikmCuxiwcdGcKDMiHFqL0L6Jx35L0kKVwQ1P960zL/hqbQ0NbB9lsvJRd1OhnlyTSva4PynNJ
jiBJFXijiFAdT6mH9ooxrn0mleTX4haEo+iOON9/hQIUtKaqPNqPWoatsmfvNzvyeeG/EhNvE4Oj
Y2OeyJvfoIJSWCbty9uk5u3VpP39f2yd127jQHuGr4gAh52n6l1yLyeEvWuz1xnWq89D/Qk2CHKw
giVLtlcih/O9tYLaOxZuRd1IRyGEPNugZfUWuZtekP28rNPyq0jmUhp6Fa/1fIOkcBuIORE1Mdmr
pVlxioiRPQHBMpA75mYs+2YtlIhQLzspBUVSPeiudlNmJt5wy7f7VttV8GaPFHBoqyB14rU1TcS4
RjnWh9aPcVQnXxFiVojNztw6BRh5mJOyQ9yR3FrOKarIZdMUjmp4FubeIc2Xrt8uMGyw8SpAqiY+
icpD0UadfdWrnT5Ut2Rjg6lGEWLb2pje3faSEfRuB81zz5x6HlJ7b4btRJtRUZ6m1CePQQxnpGj0
qsdvlcgfnDZGfBThdZcm4yj98rD2UneWnM+k57eovCvB7rF1iDShBcyKE7CqxEwPXGpK8tIghKzY
S9+mrL51ajF2H71SP1E1pZcoCf0VhdrjOWsjHTOylp68GdoZHOvV4XJM+qp9DoV7dPrxKwYeYtdY
khirsvTgGPVfxOTBIdSIBfbiAcCPYp5aJRuylE3QDzNQB/QQZEpFGxlnzjpW42+fBM6abp5jqTke
u1OjxC5AeaUWBzn1H3z178aM3YalI2k3DjuZOHDrK1BiZzcrQJWNLZLigtw3JpYZIeQD50GyZCYI
Vq07fBt6iuwwtfINLmnBmdoyPkxWttWcRnsLDSZ3Te3sxp92XgNhBEJ3jQRzjxT4Lwb0mnjfd32k
Oa+ZRxx3Kp9FoL+CFRnrpqO2gSxjcaEoZpvppG9NgZXcXMI2L5XL+w9LcBub7zDyWPgwPe3CMXgs
M8y4ru1BqGT0292/ckSCYXHy6ZSZBSO1YyarfCDtVrN6ctGJ2sh609/JUXgvvT7I5Z4gKho/5Rbj
4RqjhFWRHGEQjOlZy3b8LLN9n5Dr9VppNpsnf6Vla9RMKyoE1w4X+2QgyYx2z4kzYyOzpH0oh5hG
DMON9lwaw/cKLsDyhuaT9XDcnEUdUgqcRfvJV9WDm75DYCzNwHx2ReFvzKZ2zmCTxO16iFCJGnU6
GkcDx6HXxCL4NdRbRWq+WZ9QGYWLSvoTWRdetXX84ogUhcBxz/xx6fdccnnBelprrCa8nx6FCRD0
ZrTy0vRVNNI6joV7cauYOE6EuvyfGa4dSPg3EGQE7tWrD6RwnK2M6F1pLXAQWDzmmZ8/53PYO9iq
v81EAw4qnW8r8eCTspxpo5z2MZ0YnR0fh9wzN6jwynU4XZHezRDfSy/EZ7gTRuwCpurLvOYjBX50
9t1YTa91GW56yjGDWBATGrWXMFIGMVjwbFHhN6+xqB4JzHkwrCFbDUpOuwyB3rI2keEMFUNIJntw
79ipAWbc8cnvhXGZ951xmB/4DG9JEGcfLK3bNuhAIX0SCKMyYqoYdx47iU2X4XACi9Oz6lLWbnnJ
QD3Wna83S4SzCUDg/CC/3d77nXlV0t5VTfZn7KJLBtlnUCWwuL/4fkPi/LiURcdWyEI2ok7dn6LJ
XwvFSQs6tKyDNfbJd6uUn5VLEHSePFNwsAjMfGG1SAvWFhutzsVlQG3QujULd121GsWGAeF9ele/
jaH3MmQkGdl9nW24iqtF5PrlykDWhElvkdGCaEYRxN0agFJfxHhVViQ5XaKctqokC3/GLCAnm+t4
FTwZ7AYxJm5p5wm3nXPtYdV4KWO9MqLDkIQ/Wt3sTNwgBlZ7+mjK5ZTdDcLVtoX7pzvNtsmmmDTA
P6cgGCwLKE1MUlPAXgLeRYISJeIx+pVF9vVKa4GPaDhlxThX7dRvpF/R/pD+QRV2zRvKUUw2HBWh
6GVQNtRoFXBhiAUafVtp2MGdKuoWBNNi0Bj+WM48T+mg0LW9DrwMkRExIFYS8wEX2pq5fxkUJfr0
ZGmrBmExY3iZlg8Y4+wl01NJSDZ/sI8aoXKT00CnAIriDZl0QaW96qWE4cqpADODkpo1HyLeqgBJ
EmyGK2HNocy5eDUT2ruSKTqMprvpOyijLL/kuMWqIjaeueRAyrYBrGTcnBwbcUuXlCw2sniHJxNw
42TSoO7CZElksE2KDe+zu0u9LrhWXfsxMIWbmfmbF7n14OvTeujMdtUQrOu563rMtU2jhdZrUzeQ
0bAmGh/jBPfOiFMa+lrwEYTiPRh1Lkl/LPgBx3xvfblDebmWJu0lI1ne1s1NnyNm2Sg768ifATdC
3PMuRHgiXVBzCHENtyV9KAcb8qIJ4h9V8rlQtfaKHTM/Kj0JL+kD2fUO7UezEkF9tvl3PExETnJ+
OkF0TK70JiaQR4FzYyG4+pmXvYS0wSW9h9G4iBnrYX4OVuKWW7/WThS9OBusyxOI44TzThpMEYTP
7XPSoxb4dMM3HJs+S9Vk7+uG4bm00WM1VVXsqVrViNBNb0DWbvdTyOkDiGcJ4sgLIwqzKjKrkS15
jF0m54V+y+vHwkEsXX2PaOK13NyECZ+9wTfoQKCRMFArPf7j8mZE1NYm+uNo+9gQ75PgVFhILj6J
n98EMe76AA/oAFeRRe1DBzGVIoOzuQosDAu932NUZWAzGhvjSotnupGVigjbolgmtbYvKXo10htx
ZauW47DN8IoDjHAiOdmbYKhUzrqmw0aYDFFf0jN3neeQe04sFAqdzNqbWZEt4k53b00y+Od861pc
dPwoTL8ajikaSR/jIcrPiL4QgJQ+mfWOGX3R5rbvHM9/Iemj3U+pYBuk3FVeRtqn8NqFstBLRHaK
zQ0VQ2TRTAOGSlRM3unLFEQnTCE6b0H65m377lGrt154CHx7Vdgc6M4V5qAbX5vMfbaSgLj+HPNr
beu/KetrYmbWou5XjR1+IPDb1/TZIX1rvHZJh8JCiW8OWFqqJpjqMl70OQwdWG8XE1TCRTNvgk0Z
EDZu+INYQp2pPbIA1ImhcreK+uDl5NTyUQues0IWDwag71lTFaxqkmziI57DkRMq2OSt/qT0+KUz
iwyIDLtON3Xy25qsldaYsA3DIq5uISoEyiE8WoYcQaQTAcRARvHw0Y3eT4T4+FapOrgaKRTW/fE4
wpnQw11v6uxJ6+tzNxOhZAITgav3HwrNzDapW4QE811Ofioy2vaZkmyTLJwRc/X8+OigImklC76o
/NOYhuMtD6hWpHgPWYdPoK6Wmg9pNDzMdmdq0TAvEgT0YPdYd1ot6T6hOCTlyyM4cHNp/BSSo4LS
f2VOXjRc34DmLfSiCualHCiVdxGIO9kmJRcHtY8jFza1Hwl5YHNXO1EqSy98Hh12aOG7P75644tL
Z+nksQDzrxFMgRw+aOtDTjMHHYVl6Ss+kmWhn2z3LCCKq45mqB6OJnlDfLDUaX2p/Z69PsNB1a/t
kp1hiaAQeZZ/amDkNOhiwQjSKaAJvDdFT5apvxqaYWNGyPfoDQCDs//OdlmLVphUgTRWI2ZUABhI
shBQSItisLhbGf6a5oAD7nNG4FuvX4cIUQV0dI9KDyCJxKOl29NX9TM641LM1fMzLNNCTmTZpo71
1WRfoyJc1hNnh9aC/pyV+41Qa0X98aEIupXLk44NW4yGzlj1ziqZiAvc/kJqrza4l8d2S+KUCnlD
G9iGtnnCr8RfHiyIVwC2/i05S5L6XZVfrU+3MegvyQFCJugwqQB3rgiUNqOVUxSC2YKCAwPaoTIR
xhreInb+cwmkN3shOJ0knTXDhABVbU3mdtSuHHHJqmWRn/lGLhMrG2KOiXQlTXLr+mcULAX8fSpb
EHgE6eJhbtFW6gNkF8q6BGzbcyIs0xpEfYhnEH5h0aY32I+Epy5a6812yIzcay7HaZrv/BBdSfjk
Os9h2i16HUSkfuKdXNT8LFE1RBBXywk3WOhx1LNq6gERddYnenM+whY/Q0VQ3rr0VjNxSpdPx7Et
2oMozaWDAKGnpdHVHy1zMweUdvwn08SHGZW0i2IJS38DRaui1hMjBJIi4Un8vxH/deoHltl8PkHU
UYBpfZrhn6xZDyS5Di+tgmbVLl62N1F4yvs24ddltubnSIdYWxNJanNDMb9wqq+6ONhethEojtiM
LjSdUCs21I33nRDlMJDZl1Z/G5nhP6bzCvmBJn5Ic0Az462G6KXTfKxAzgJvIT40jXeT6K+aX0Iq
mIwGZCdkgvnfgfPuedVS8VssKnBphJpMuXEyjnhqijXrpxG/6QCFYVMDmpXsxI21Du7DJmebBNay
JF+M6btLIDlNbenyG/gjia1djA2Emc3BY1IZPEQr33scnR40EwKvRKFb9wkgPIRKjvpqkxZJtCu8
KN/YVAkVupIvBqXHuxa7z8almfMjqF5haU3E8I/EnaDMrjuGIePHmHxqsaz+GZdB/zzF7Wqo+z06
+OHFmAxznYMybAWG5bdgEJ8Bh+Etbq3m2TPtdWsn32QkhTdqlbpDM0Autk57biyaqSbaDFiMLyry
00c9TS3oWnnU6yF9TOpcf/D9FaLmmkATMoFg+hFuRsxm4AWuu+3JPnpETBg/IljcG2GIro8urnVt
TdFjNRn6RdOjrSCc+vF+07EDcxQcRphK/ezIuDoajobHVAz+s2gmLlVclH/YALPHdILvrMdQyLnH
LlQf2h3NJsbOHgzqojz6F9KYTgsZ8ozOwVnX75qyFHQvm7+TIs3ebZsYsszGLYCb6axjVl8ZcCcN
xrqXOh7wAY7BX4rqrzT7oDrz2NmHve6c/91UeoDMONqQs1f/5+H7I/+eYM1eKAKChuW/b3BtR+0C
MA4ibFrnfr6ZhmwX9tV0uD+UyJZCvfuXQxGD6xrp+/1pLXYkMP0/Qd+UEJmhfjZdu6fpKvDeh7Eu
6OA0pvP9G/VU6+cyLr7rKKiXRO7kSN8ww6HkfS/TQd86lttsBKUZ71UbP8vK/BMPYXoUNliX7wWA
ToJinLxxkg/N6e1V6dJTYsPfzEFt1ce0SHJOM0OPWbSVrA9j1P3yJ3zYtea+Fddu+Mmr4CfsoorM
o9jaZVdtnKabKOSv5Ur1obppi9iBrDGSUj4Mrv590zxarfVdjlVAv1g/N0NpvL0jOLtRP+Rm8Nhb
SGvB0+Qh0QApsHjSSOIAezqa2BYO8CXFQ9aXdCS5bUKjMhDEeUp8Mqrx8m+RBPbvht+v7KI8yBJ1
RdJVEC+VvKIqd7e1NsHjtMaj7qf1V6Jb60iP2CEO0jynGg4lIxW3IgxGuGbfBkpVu6iUP4Nsu0eC
DM2lJGhnF8pkouSQmygEUV/QURXucPMZ/aOWkwere+gACsNehLVTHvrUADkz/bg6dLhFtqT174Rm
Lpu2SuGH621WNMxXPDOZ3DUWnmg39JgZ59QL0jfoSHHcdZMT7GatMts8W22n7UQVWFtVSY8uTW6w
TIFoGDWdVUh273DQ/UYLYtAZbzqBlWKlCmzJmtukNA4qksaNGTbC06W8xZQW+SIlzBr9P8jS/cU2
lSNHAsJOk5+xVt9/VpbxizpX0NI+P6+MJmSfRaJtm0KjgSa03A3SMI9VIx4ISYFtSM9uLfMbqmIO
trI12PZS4Fs24sEVdCvmjLeu6m4lPomVzJVYw+2UK61CsyA8OoV474wuELSpJ/tRdb+FAzHeKBer
d/yQJm62ISJJreOBhDaPnrOTmIrfcL53fyhU9OptwQzNRyPOhmcnqX5KqOST7HMkj7Rc7TDGxCu8
Y8UuiyPzuclKktxUgnNlvuukaGwbF4r3fjfmuLyOvjhWlY1xqCJCOgJRffKaTdR4XOP7hmhDXLOG
Dfjv0cbzMYqanNDSjw7CU0dbyuaaEBK/1Kv+ohWoFEfmTeXmKA9jMmby0X0Lcyp/BL+yA7weW4nO
bHA36DM15lXdPZudoaAWLaLOiyRej/Q1PkZibrzCJPHS+iViCa/v3mViAQy17fTllIiMi6LnghT+
JJ6zwvMI4FRm5tm1sMqzlcIN1Tiq23udcZHzvft3seQhjOhajjy/L9A5k6+w+l+vu395fzEH9s2q
+2J/f+jfzf1naa6pHRAyb/7fl3bCz9ehrKrlv198f2JjjNcqzKJtqcKt51qfZYoyF0t75K57TYLM
QEaRokFFCW8exD2FQ7PE6zpJ69Kwdh3u98q5Y7ELDG0HByGOiV3REeo7N6s4xe5kP5SByHZ2BSyA
Y958dFoPar4ek12r7MeC1MDPzqcoomYlWzRmxE62nPKHTvSz7f1nynz/EtW+QsbF6U8S5F8mSXkQ
GYiSPSm5qKuUYCj/U1raeGjbszNEdKWGpgOlj0KDhR4Nbp39aSw29bZubF1jurRzKrFQAG8Vtasb
P20bosZBLQzDWokZ1ADk7OnOsBA+hQoVaWouTT344yTprApQ9UnWcU59VNWtG6x6h1YDfbHHmkpU
oJ6N1w7OwgnNd7SU2iaK3BMa3T+kstBMFkAzFa16MQKMtWZnh0ufnaEZ0Mtr28beE0od46ipdkZT
n4O0aa7xnMZKu9q0KBsiosYGiH8Y7OtgldW5NJpdgCxsG1aowuJQIlY3UO1U5btiid64PsFjbrWl
0Dj+8Ex0jGaaRHvy84Oq6U44DayTJWlCRVaFqsQauNjE8hI2uc9eIrklJWdz2yHPr8qQ+EA7bNjs
2Pk5oMKmLIMY0eKsSOhVsoqkYgfnom3lAkaBVhgNrDfEicUec51UbH4b7485oA+x6S71obUPCKl8
upkAc1008LF/zCZEo8Wgoeoov0dHqwEltX4d9DQ0FZm77zqGjCKrEaWGTzXKiAVXqV+jMJ8R+hab
YmA/j0xsUeD/iHKiBl3i8RKs4bvarsVBNvxAI+hOUatnFxtXQq34sHD3sz02420sJrmX5A52mRKr
1kxIPcNGwmVGH0+y4MqYaAGhVvNdZwiAAeavlKvY8P+7j1VXX/VPVL5Nq0if7LVudS+9jxyJnZbc
yAmtjtYlX7Wi049VuqHmvrJXiVFQYY1UcMgq7VyN2CWbvreuRmutfVcCH+LOG0aneBgYsS9UsS7G
6qHzo+FqAk+Rl6gddSoHFmzaDDrLQlB31vnnQrYRsiCsVkmU9meRTt+D0rtt2UEXDg41igin6VEY
weNTOWwyzU5vutZ8VZD5e0v8IomuT2nlq7OBg5DazvFQU1R8ygEu9ijTsMoWz4Y1d5sNUF4yw3bQ
tylDbdleJ9/cWjLXCR7U3+v5euma0QWTOb1szWdQcf0aNHQHfWeVx4KZmPIdEIr4mlnRk9752a6P
Q7jZItkNTr0QBNlcSUDWXP4/DcQAfy6DtWXjWXH6JytcG05YPlaBQfJCi3UNleIum4PimgEKzmSx
2qR6cAvpG1tHGoUYysP0Uks5IeF2x1PicMVfQIns4k5qF3+Kd500ERsH6jVmN7oYfVQHDpe4Rcg0
TXbLfCVojt7ADNFk9i63OxClvs7XyJc1xtVeNfL4URP4saw1zuOkKlKKHgmcbwTgrDNgehqwozSg
6K5yf50g18/I40vYd5G2P3DoOUzRFMZ09IUGOOCkKYwM1t+8T7ID7Mkmok/ZJ1z5WLYIubxMxOQE
yHhlhGW9VExDXtDigguI/0ZqhYgELDVuT8XoPAa16S1SNojznFqiKYuWdocvZyhIwSCKW2wmlMdt
LYzt0BG5idLKXxciRW/EVBICzuiCzDl/zjesa5u5eaLmT+WU1hThHoHPOXNJaMryNkGjTIp1LGkM
qf32raPQXtSs4pH7lJPbPwQs6zgf9+pr6Eb9LEfzkR1v8ZahoVmUuawv97uFeHdLr5tjywWjk7nO
qCzJB189RPFon1MHkdZkPndlb7/2jQPyEpcUjhbGAZYNNA5n5iqmGsLAKbmUfviBgAhvtTe+m4kP
9iqES0Unn7ge9RvDffGqyV5ETXYmdJAT2hiIIm8sjCVgGQqRXNVzMOuJr5iY9VMekviviI+cOVwg
elqPl16Uch3J81tul5I+d++16BmwIVqtdQ9UkEfRUgGn0cXg7W1mwZWhBmBEQlgw9OC8jJznNHRz
QIf+ewyLF7utKCIpvrqkgU4HnF2gIVxmcSORbRPArKchx04U/DVzknmsmY3OvCfywumon/at3Y6r
CFk3+vcARKVkRi7mZtz2OHT+Q+jLTat91SyBp6KyqTwkWmxRkJ42Fo7ACDtcHWk6t8J0116CwSqx
QEG6HuBlUMJYsTAMQtLCrl8ELqQStNQl4GJJrDT9p9G1j0W27ZvoSTjTdxwJxLC+16zQLSWJMe44
n3cqppEUHdujaP4SEZbR3QBMQeI+3meLGb2fuxSGyCA5Av9jWYuFHFuPkhCoC5LSJjC+QawliMVV
NN4bJnnvwBVlOEhtetH8EBkupuMWS/1k+x1e1vEi6hwPpl6gnW5I8O2nlOztTysfzVUL1qGXH07h
u8coGZ+NBtBgtMCL4pog47Jqfy2jmG4mdWoZgV4ibfpDmlMQbTVwBIS1BbuuTdlYuLTG02h0Nii2
fdASFlQtOJZ5PWcjBe4tTWrvVtXDrxfXwT6e790fnzAD58glmq4+uX6SIc1mYc4UYKRK/vummr9y
cLd1eEpAipOSAmecWsiB5pskCv/75v7Y/a5DYcTeEBlE9JAfZKK7y7EX4zL35bMWi3Y9GNmXX2Xe
g8l4QnpNdlUaigpTjnviZFpKlqvumAraeBj8gNV7sSMHCbGnQ4ILZ7aeOBf617OjkSMehVjhyzwg
WtCG/EQqP7tCYoIliGfp8K0CRUQ9jK4d1fm5bC08UAZvcsHye3DC8LEYSOLIu7Y8Ni5ImezJYI+k
Js+lEvJ8/8qr52ur4lD0TPWO8SB5Y93fUaWD1zoBz0E2QK8txe+vgrPG4nwyIX9/cv5+NgHBd4fv
Rg3HyXPHI5Wt03Ek76egnWnIOoncdn4cw/H0n2foVGke9ISJYr7CoLJPr45YTAIhFohsdv33cOnX
t8z25OH/PE78iQ2sR8LF/dXj4GakJtrIY1qD/kpkZEnzhutxpjlBx+4POxiWtwHJcJssEM5SaCSW
M/Hph/sNHcC4NAJdB4HlMwUouN/eH05lgSWgTsEUpyC6/LvJpzQBu+OalPt+oS86skD0BcKldN9M
/dP9iYGd89HJgt6wRpymtmHVnd94j1TWY15rq/tD95vErgkkTFGIYW6xFp7jkf3DhTYCOU8GFMAD
0VCVVm3LgtY3GykIylPrJU8q7dQ6XI8LkvfenT4NlqNJxfAITvWuvnHpDmfTh6wMx+cg0OQru0+5
EVrwbaRdf0QIUy6LUIxvnuUO0EBUhlbz3Yn26wXOWPcSEDjy2mMXGosRGXJvnkcPQep/noVZDm0V
HE/V3jyDIkBKCSbE9LSpiAojltmPuIBq8izJq0dfU6plp5HMXIxBtk2mULzgQGVjzqbaYkII2Vdd
04T9nY+m+0OiI1kOTo7fqCOgP3LCzf3xCZxn6/vUmqT4xz5EqdYphM2zW77puK1OXtz87xulSEqI
Ixs9R0Id0v27YtT/5ylk0Wer3DQg4xmWGJV58f3HNGVxtRQWB4U6slWWC+SRejczsLFku2W/Stlf
nvJi2OJIRioeFNF2dPPxoZ9vAvA/lPTppnPsCRW7sh/8Ht+I68gH2tx/RkrE9r1ePPre7C6aunZR
qqFcZ7UPVg7ctrLTUfJpWt2fUL7FdRt8Jflw7frs2tbkyky0KTwYmQzW+Zt0mvI4loFOBJhARurp
1QNACHixjWIjGTAa0H/jXu43DDHN1tNwLHntyAc83/z7bomqWZ+SHhv5/7zgP1+1UbeKAhaxf9+g
Kam7+NnKpZHmkWUgepxU9mhrbn9q53ugHc1NZRLYnnv3ZyU6V22FLArIpXuzUmRLWdc+2cFQgthg
rnAEtTh+66e4FKp0leBgXKFMrPeR327uAqL7DdCXxBc6DEutcvU9vPaydzdkqKor2eQvXl0mZztm
9+QmNGRnLRkJk2+f+F/n60EYautk7F+9Zpb5g0JoXUd4dWdkO8dCwl03JLAmaIfo/qxXnQvzM/ke
h3ef2JDqRb/pG6rjVY+yKYsTKGy/e510Y9Yw0jTkrqI+pX8449RFTOqeu+Q2aD8MlvoWlUa29NP+
O1PmZwPesNEIhKVV0CD7yS+co4/kxE44BtTIPEqJpl+k3qGXWCFrxEveQFW9TTrCOaQlJwsz72Cl
nGWVXjwkbMxQYbJhh1A9oF1/UBqREqUzcIY0w0yGtViwLS50qVGHx2buaLAUh0Peg2Z4zM8LkgXi
A67eDzMitoWBfutRbYKZDVy1Uj+w/OnOiq9p2mHbYERf155briI+3KWnS6L/AeVOof8W9o6+i9hP
OPNIAn7yRa9FSIKFGa4I6jM4aOy1YQbisYugK9o6/RvLsHv2oIwSJ2ow82OY00dlnCy8YccCS5QR
eeOuHL9rN9nTQ90cku6pNs3y6BhYwJRw2T5n6bJN5MbTc8RS0tt2kja/svKA1vxEP4gkf3KZidd8
4P2O+a0X9uucIstk3OX90ivL3yGSUPmTgESp1ZvOqBt7/qzE1m3CVgdqFSoasBKzsA7EfNHPbXpH
Yv0BNwpiI/rByo4iRGHQUn7GBWhmHxCxHCjGXfZDfXCl7W1H+ulR+0dqWzSgZF3+yOJQb8OSq7sm
WvultOS+DetvQmjKRVaRyxWw+4VP0tisGekfZToTgz02eKdH2JYmTynB8gejj1GAsUIirMOENo44
GuQUboKEhYIguGzRuf6GxAmeNSBGzVnQS7iJbW9RTlNmsIZevBszZFjKJLvOcTq64jGVuv7wjnYj
hQs39U0levyH6bgD96oWpJchjK7HcsV2kNl7NaCDcpMtSW32udQtgiuwgCQgGiN6xw3BzYh1dOle
6aghHcUVyVoXHp5VNnBL9EH2RUb4Y1pSctY455qbZdJWWGBn39gEY+GS5c/E6WJdxh42Cm3eQtGd
tQn64jCxM9eJil9X8xUtcUHjioKWTNW2axSJ9ZK/pd6ZfXZixMuWXadrG3oQN0NMqpdkbwJKlJpk
YkWSK5JtFAW61OCBTjqbyIb6ZWpHnFTGZPG2opgdFdCne86dQr/JMf1usr5cthJ9SIFclXNtmw4Z
/SgZnjMmoV1EWPDZcZxwDThGU4LPouGmzGa2C7Wh4UbTKpsa3dTvt0XLvsZEP6gl5IYAZKEfVJm3
1Bo1XiSMeOJOGgsCsZGMX7upDxDKRhK1Iyj4jeDbYtkYqty2kcf8PoqnyoFZZrwIgB+TuUoQEX5K
oO1gmcQC6drZdtLh5HeMAnGP+xjl5U2jSASFr8gXrWDlQepDdhCMM9qNh6GUf6za/yjVRH3aSy4Q
x9s4QBYOGRGW/xxVuP/S1PfOSaHeyoJ0GDeK83Pohl99bLxbMi23BsaJ88TiKpiRHt1+9ipJFGtF
Q5GByjL/CFqS7xM9O9W2JOZLD7dcGReSPfAHocWfuI1eGGHjszXflOy1ib/1lsIGSzMNIl0mQIum
Gm1MURiayMvZGHmk9iSp52s7PZANA7FfhNgzen4imaM7YkZJa9XD/GqRPKArSpD90CWovDdX1uj+
tWv9J0n8EG4vXtp++qbZdXnzerI9ooiW0Olt8FAcKYMcJBD8Rz/cYcGsDuwkmew96jlcxNc7WQOD
yVIrUbdON9jYP4KMIEAh/RSPxD2MOt6Tagpv0UhAc+tI/vJWgkcEUttH+ffgnlQk6kvoSPzFZAr5
/UcnaiSmBLyGtMD5TZEQWY8cuykT7A9vrjEqZNXhrChDTFWGEqdjgFzWN41NNOVilyvv055G51CN
u0KUA9PiTOcD6Vo20cLJnCRU1s+plyKTRxEqkYX1+nHqEM20s76EOrVlTY4LnydeBV0Dc5AcrzqZ
Mjs9LVe1A+cXwnstGktS1NxXZ4prB0YXZS6Vjy24iBpK6x2g5znzIs7YsgcNRCX9wwcc/f6hMtkI
69p2AEy9BJDfFmf8pcJDJYrTUAfGfrQRhBRhlKy03jKOTvcnys3qXOuSTgTZpyuLi9kK+5Kx8CL3
HJHle1C0U+0o44qQx9drqmmslacXb4HTIH0ex4+2lyAyEb7XjiAeHFIVun1i3tw2RYmQxX/RM3Ub
i603F4i0gokf87XOdApIlQxzPEFEZr3aVtKhttiLfpVhKPS/TYnjBFdwpJGnl3pyEY/xbx4m3qYK
h08mA7mfMe9ezHmYTgs9lWkPJdaobatwPHWd3y1DQp1WUsQPytY/LQx+iMeq5wx7+Knviy06lT+x
PnyRl7HVSoS+xCQaqwY/OwrrfTa6/TbquoqhG7SCfiLyNcq9zMBEBerzdREJeysnOm41oyD4vUDX
Vw38n3w0q9CO2pemReZOix37rdLdp8pO8LKUGsEZnVB7S3embTdz2wpl0yYPveAqTBd7syTIV41i
3Ek1vZLKfRNIg7vQUuuhT1nnlZozKGlgI/V2DQIN3f9fjJ3ZctxItmV/pSyfG3UdcIxtN+sh5jmC
DIqDXmCkRGGeZ3x9L4DZfTPztlX3C00SKTIYANz9nLP32jR1V3VOrG8brgKf7BYMTA9FXd3Nruv2
OypsgA0dgXaxCirM4nqzI2yBRkVrpA1CtD+KGPm/Rxeb4ulp2VaefrTiCmafuoZ7Z10Mxf5pJ6O+
yGtgikXRKctI2M9ugQYgyBVAxWiaO5osj20Kuz/z36Khay89bmjac+MSV4l65HRnb9CjrUy40TR5
yieBGQi2yoBrcbipSVhurC7Bu41N0u5fnDQsVkmkMn4CHWIx/lmU2vjeed6wcKuXMUQWZ0YRlIuM
9601vg84lDZEQJRLvdPw+kcaQJ9Orke/eRwZ0zFgM5vlUE0D2U7KheEUv0JMRgvVzD/zjGVA1MiL
y3cpmZwjd682GplAtPW4DUO9PilZ2C6kmSOSC3xrL8tNpUoA8aZ/Ybr4gSRxXNecBGXU+Cc3tPda
D064TGysXAoHwfmD7lnxzfHEZ66ReFmWNGzz/DlT+k9YG8pSz8J+Y1faViP1nPWDjnijKahKs2Dn
GizLMgkYZoQtdgbjOegqfhkOYKiLs83ofQZm3Zx7qXAIFbxCI+KaImndxmh1taRVjjETFahHBLCN
LN7xT71zt1mucozy03e91d45hQTrEIM6o7G0O7YZs5kmeDO6sb2WVBgkCnsbXdGro9MEJ9jsKuI4
TlSt15ENmF26gQyjqDTaJ1qcTIq9YWMZg7tOIWI8i9hAd1w1v7SwiVaJfk7Loj0rCmp76gWyuhQ8
fWNwxrQ+rlBRhVgUyC1BKrJS48RGjWL8CNke6I/B8LF572RB20ftzd2o5dBowhSGWL33HFCMSEGH
lfDIAVMK5J9Khu8wLXlHPEpyXLYrt8LE4xTqY+n42pqB/K4rPBeeN8wFGSpn12J7B4LGHGvKvQo+
yOYbGchzSLQMGsBANbFJVZQJLPELyy7u7AVwFEnCZWCe3VVXJ9YuJKQlypjr88hn1FJoVClFBRNV
G8hcCtamylTMnpWrMjtsdxSMDA8S+rEa605pcqituoHoRtN5ybW23mTKGEP4knu/wViB8Acgrv/h
BoQOmnUxxV13mNXqoX7sNMdeW0O7dRKSpVGmNufCSdCMAw2z0pr5/vSBseZ3U4uNbRdyp070CZZv
cY8ypOH+yGIVgYnLFLvgKyvW2qqMcB3Q34/6RFuWBuw9zB74ZkfDgLLhEDxu5fbWkHj1GuvRaz1x
n8FoX7TvyGByq3vphiREY2t2Kvq7ga637kc/TSjdW8vp9pnHxDeeVM1Zp6sHYgkeh1gOf+RoWdST
bdHJjY6qPJLmsgXzDGrUDM5JivVnaFXIESi9G6cLV2bYK1crZoeMchk/e8WPHkz13bMrqEQu8Drg
inCZJGd3bAPmIk2kuQqEYz94MY2QduKxqtS529pC1qd11VUjmDZu/a0+UY7NlCFNb/jJtYyBuQId
ubKDJbQVU/9Guth3aH1XMPLGoaM2n0RnM+HSqkW2kphXroRUftal07L5VvfCi1Oehaq6z19l+GO/
QV9Eij2m39JRKCejCPBxn3PuUsLrjH0bbOUyUwpNqR1U5hHINpXyPL/pM/fc0SoEfBM40SkyBcIS
EZipT7N6Spq1Gym2TgDHxc3dB9bYjlmPt05jiYLJUo5lFAWQCxj4FDkzXTMvLnXlmWeaz1MIAE6y
KSdjBqnTqlnqCoyIwnCzZaHlxRK0GuqTBkH4dAI1caca/HZLVk7K4ykYoCQNuqsK/ajkwdXrjPFQ
UXk2OXk5igzDM9VqtnexSoR6E6pLskTjddErYtfllrY3VRevSVAZX+GnUjdOeqkwjoI7vcgC91nN
8vE0olbaqo79Uob1cAgMk/ZfpBOjkdf9F6OycwJni72QThy77mn+k+vj/ijNPHnoa2vtaVb7xJfP
N5FLJjKuOU5x84eGhSLNwkUBpeiqVfZjlJIb7dB9WIwtxSxZRiE3sF8xlbTylasgkK0VYk85szyo
mI0Y1JjijhkEu5nqJ6s8ofhM6MQfx1o9WALV6YjrdD+WDtAnbFM2qymWncfCkeJZH4d9jyuynrCb
gcJL85gQDFgRFnP0MaTCYSNqVCCJhu65RriLANsfIP5O6QlK2EB0jCbAljWom17HWl84XoKRlV0l
6AmS9ARSai/88cXz1ORXDsAcBhBEjooUdqj3Ag0ROU7YSHQ9XHmerbC9c+y22+ANR/ZVkQqyNZ7B
8/S3vgk9BNHMdodwADCKnLHoS+NeDfaTA3f6UnFOxMVpHHPMQwyZ81XT0CrBHNtTIA6onxTMHXoC
JUaQXn1Dxb/iTkC+kSg2vVT+uyHD4CMPiJ/MjY3qopRJlND6uuJ+4DsUQuRjCfYJJ4zSi5e74qP3
YpYQhHrLsfPBSejOrzzDF8yR3D0qZG0Hg8qENK4QeRYqvMfB99rNSAogHZksWQFSs3c2ZpFnTjy0
SXuykxdpLlP0reGwVUQ6boO8e2oqcSCUk9ctUW72nfA2IbPbM8VAuQtEsa+rhtCLzv0EpbZ0ncWc
bOX6HoT9LrLPiKiGtSZ6zsHkZj98JZy0Nb1Xmzjf+YOQA8h7IjEWvQPbKBbBhTMrh+vBe2Qngd7q
jpIN04n3X69f8eJnoT8WjEY4WyLQcrxgZ8B/Xfk1Jlk0AlzFquZc5ofxrie5hJBr9YbeOt7AVijX
aTewjJQKirqy3pnp6D50wJoSPMjG6KjvrBsMBUY5bEfb+GxqqXyjqQ8EaHq/oDLHNI25hzXt7gSZ
9RAR1uLH3l4jemSBmaxA3o2f3fH1tQxihEbM7C/M9W/TDr6vPdBYBEFfpaJhPncVg+Nr/lk4Ou5y
buPb/HZbWVvt5scdrzBDx6mVY7CT58yH1q7G2BlphEW/P8FLh3o0t+1vo3N3h8ZfqZ1dEUsFFOkr
PpmOF/D/SrG2X3ubi4AlW+LKvlFd+8QPIjuvNN1aR6TtbiIDJ03OYIva2ix2Cp/eITsGXALLatnk
qJqj0dg6Mb7IhaqEP7E8JxtALKueUnxETlvaMb2Ephq3CaripwTI8X6Y8pNA5ILrEmLVYm5Ck5/c
xMQDTdXSOM47wFfq9bxIY8OSh87ON8TLa5c5Kcwp8bH1lmYsZWGQoF64O1nWykoJqnY1You+OpX6
yU+Htsr7IGjyAFxwe89cjUOmPgF2oJtcyvYhyrKD16kvJg3TB6VBFJKp3Xvf+f4hobNQWy9fkGR9
OluNQeqcu5qQcwy5Dh5g5AkanZ0NcGPrVtaI2EMlQVOpMJh0TOUbhPV81Zn6jk3mI0Jc/TIO9LGx
bhAzg5AKDOu0epcaAk7Cr75lTErqiZU+4mZlpM7RGfcz0bPSyDjJFUF2isJx+GEryqIZtBB58ocH
Bu2aNmj8mt6zTm7Vo65uJk6YW50iizxxXXooMuFBwbmFdoXGsbD5QeE3LYMXwn8bxCbAPbLLfIbN
HmW1bKr+YV478QUxZQhD0IJSwcgzMo4FuHBLpy1ZC8J6lQbGeg5+7QOAUH5qbL7uNa3BdZ3o+ndz
IjPnjYR2k9T4UGpmoKMxYBBTnG7Xp9r3JujCNcwLQheS5oCnjkOGh5NLjFI/+BL9R04u6UIqdJbC
IPjJGy1fhK5SnhXGUYWok9Pz2Sua0eyESDHTRzpYe2J6fMyJqeZqD2lKjGKlldlDu0sFCSwKY4k1
QYEoDRp9IceaHoM0UoyIQtm5LZVy1ilIWyg7TzmJITD0eC56XbSrToIHsdpyiYihv5h2cazabdxr
9ZWMg3BZBIENupqTUoJfZn635qWQhqj4iHUtXDnTyuCqCRYE02gOBJd96laYrPOJS0FfpUXfOmo/
PAmstVvN7GIuO3ed5vioeXv/Utsa5LEW/+z8tkW4ytaW3JE8nl9tQfXdeHKdhpW6s+aVqiSGp2Bi
vSk0vDn2xJRtcwsOsuGRH2A7O0HqIAf0j6EOglUSqm/zT1U1w9nqakwTfgqkQvTbnLVCIyyapzZX
1XJP4BLhM4P9w6v1J9nYzaPZ8hgErs+MF7Ezp/G+uuJNnaAZ5UVrh72Wp+ZW743oY6gQOQZphD+1
y9W118T5bUgRHAWiMS5N674pMDU/erjEaBlEt1W5GRZd2ScbgPfAZaaHp6dkwhiAlzQsvKWfdfFj
lJPpOaDSSo2qfKhaJoBqYj7a6gBUc+oMlz5mVzv1Tg363gs08g9FOM0+B1BGkxsEeJNDNhksn3w9
gtcjstPpoHH0li2bdsdhcaVZkzWHrPbb/NYwokSBNXrncprEZ0I0uwgj69GLOAqFnq7sEi3MsDNw
4HIoBY6KkZ39AnpqX1XXFPw1EDBeLHEik63hjJlh1cB1XBqhLPaJCvK0DOHYx5YrLyPuXnwX0DJj
i28RJShcdIIA954GKaNNY9yxiMwXhWq9A4q07rXBoqCl/jSvBMFuVioLC7SYQ5H5JgaJQkeFlzuM
s2H3Dk6qA1lBOjaH3neVOS5suwhOdYJbT1OTZ2Oo+vd5BWB4lR97HL/rpuDJGPS8XYkWAXStsfxX
YU+2JUYcPH5mfMkTv+VIzdoVdyXycSnHAyAl1mQNxR6pOn2LtsJEpIBBPcZ9nKbJKaiDEcbGgJLV
6275ZOJLcaetVDvnWzgK1KauIAw7wo/kZ2V/Dn/VLKZm9GaVQ3NxgtRappGR7MDtY5BmW104WIcf
daM4OwgCZJ+pFx391zLF17PhJao7+taLoejWvkVZO7/jpa9nWPvxvs+pW2gxzM2YCk6lY2ee6W1i
2BNoDm36M+u8LPN9Vg4/6dp4y0xty+3Y/4QOjJaxJW3AAPFT2oqzdi10V0znC4xSKVZ+r2K3cMka
Qt35Wped2PZ90OLpJEBSwOhCaMAN1T2OxOk9Ckxnm6zV+tvXu5W2hHXOxYAsGqwyQAIQCrU690EE
OPZosfjCEt/R+u85E0A7yfV0B0PBO0a2zlFo2nsFC+2q4ui+nvdj/FN8E5yVYtcgZ+XRo7Y0kGXX
776gSetPx3Fh1JhcKwXhaG5isewJBR24NevYuAeFge5qMHjtKjrqac0D+F2KS1C77bks0JQ7sADm
SIJRp7QeiRzbuUBFFmB+mLxQLOhadqVD5qxKB1Opwlespdr54KUnSpdwT15u+des7nZ6rTyAeQ2Z
frXwSQLEL7iGaKsCuM2VRL+HRHFjOioJxvGTZjkXnK0fXm2/qU5eVSDTQ5C1n4vUrJKIV73g3g3X
+V5PbVy7XZfD/Qn7K11S6ziXqECpkYKZpH1OIbU8aeqKJnFJggVg/s5S2BAnp9icJMU0VF8rNeYE
By/NNev8Vd1bT5LH6FFvA+OMGeCxFGqzb6V6olebLxsEd4cRAhz6RaU6Nob3XHjpOjcGLN5po59s
zXjLrJ47YjpCScKKMGarR2gN5bEi0rPCcebpdCNBjFD5CB/eadsf0sq+GcBUSGQbxBI7H1erVU6g
F4MzbD8aCYj/0csZmF00PKRBqeoXxPAtKtFI2RPeog+NcfLjolh9dQgYgllg0C5hrT4HQwIUsY2r
S8p891y6U2j9GzdjxpbmKFd/1DFTyPFZa9Guo+AAsWs2iM0Kr8ZGevNKDPs2rgQv1latDWMBhZd7
7FCooiaPpysbKhTL/MbkOtzqrLPX2GZ0hFjdegDbYZSxcos1nctim84y6I3qZV7ax7p+7pNkT9a2
eu0R+i0TFVdpPmb72jDkY04W1Np0OfaMtHAOwlN+2Jl4GQPhfxg2I9+0AdSDuuYJbUBRI78xYWFf
RVF8o7DqT3rSFluXcAeofrSJhhCIiyrabq9V+mKocGEPCcTOrwOukgVvCs/oS1rY4yKIKvNMDxR0
6JC/FSLuLmPZWEiUfeTz8ptFLvq5HhL/hlHRWmsxvbFmtLxbcUxO8/bR2ZByvhb/yBzdrZxGc3Zd
xef5T1WDy7TFkblz/Va/KWX20ggteK3QkFp9d4105JvkGMMvBJjPi1b4uUQwZ71B5w9+fUe1v+Er
NgYHxklrGxzxF+7oDWW7Bs7OsfcV/0j1Q8ADKpdW3fdjGTxSC4TPZG+S2i6ercTcBWDfpG3W40Kj
u+qRBLUcIrU/dcaAvKH3evRr9VNlq5BauuKOIYU5Al5TaBZe90wLBotz2e1DF+DMfJ9oHjb2ul+Z
RZQSphADAm/Jfo4i78dcSulB+RGkb/NPQruk3lOdJbFr7n44ag5LXB+e0VlvaS6pq0Bl8B4pDBxS
DzKYnib9mbZZf54bCEx2gXBwsy0SMhtPxDL+KlRGcZ5Wh5chyOeyh8LDViHwWT2sR9a/e4t0aR1H
SrtR+7F9/FqYfXOpSZzF882lwCeNUex3BQ5+9L3S26s1pwdETckT1mmdA25HNTo4o7bkSOKd0+Yb
s7WF17nUtrH63a9Bnxt9/tOcHsMIEdOWZALJTtv4dxgYhDWTKs8JCwhXy5btF/vewJWXFMZL7LnK
82BzsPC5mmgPIudqcRSFH6d5P8bwWSOG5+dYs4SIOkof7SGiLCWXcjcvjoKE6xfCC5/NrI8fct9U
HgCOPVRZV72GBWN2LGDeRsVq8RrYPUIyRQTgpDrqRkRk0x6OLvkcAsIa5gJt+pABOBnQbOznMlBo
5BfFqezOij+AcnKKZxsvyLzNjCG8a11vSmURZcQQfMV92LogpDKH9eLWaycO0I8NcbYxKoZCFJDr
OfQirkvjkPXVXfNm/4NQ8XhhuGvz4vhfH/KExALBoOuIEvSKKkWjT+FHJ5LL1G1kpizOA8BZIKIr
22VwOW+M5UCmMafxcpdIR1smzPI+ie8CWDaU4MYrUvc8H3aizVj9JDI9YLDsl9vQ4ZLhg+kOmpjq
qwpVbeYETPTpcVE+6dnSGkNUEXSmrSNsMGcr6/rQ+oECiZKMt5QzxHoUKWOrHHNCIPJom+r0ILKM
w787tVXDzshoTzW32Da1bevw3UxUdAvNzOsb7a3sKsqGl9d7wfd0hEymtOgQaTKz3sj6MSzLc9mN
4xVYN2DeGN94gErqwDRTf2LfcVeORHLcOAZ9lSkebCp9zLHeeVPepimGamdCM6EhglUk88x+V3VY
PvK4rY/NaPuryc6JqbaHPJ2Sl4Au7qPMlGbZmrRJudeib018cOb4IqycQHtCC4pQrmO2gTzrtcq4
z7Mu/9rhlRQpbG1WOEU19XO+mSoTAlzY8vwZoi0f0jb8EVOiriRNOBYE+RK5Plwj3lp21lUohf86
AJvy5fDKerbzjTJcepEw7tIbn2IwBAfad+UdDal7mG++xARrVeRkrGqGBl0drZ6qOMa2DJFZoRQm
jvWnGcU7mBAYGvvz1Cr8mkjgmYXzmHn+vip1deW2nISDaKwvJBQ/2DKL9qrXWuzxtnfWbfA3gG4d
A2xaS+Tl0sRkAXhDVoskrJKz7iLpgXxzDrrM28+XoVQQfBu9emKCxlzalpwOyg7aDF27QNXdregS
dzlHtOUBBzRaCE/woawtDgh/aZI/zZQES4tuiZ3AF+L7pHZXI3OqIBMPnpmaP4VZXhoJKqWmAbfi
3LmkUtNuHEOtfZZxyA2pc70+Up5yhvSLtEdcATv1HOX2rZAtLcaAFtjcS4Vx6Kc3ver99ZC2P4FY
TRjNmhgmH0cUMqoOuTXRbEncPnQZVTvwvwiZmdC+ubEbbvglSSOZvoctlp1015Xbym/UID+jhC4y
EvgR3AZ3pwgUOrtO453meu6rs1B8z0h0eyx1soImG7uSaMe56So5AE/NT6szJq9P+ovGZoMKXTrn
oSM/YL7J5lPRvDoqugfeTEO7Nf9bZBV0XGLzYSysl37q5OuxV+ztCLskCOANxcAzw2ibN1FaF9pw
4DFKKOHzX7XAJnomEWJiIr5F8AhfGopS3JTDAeneEQNuejOJjrmpbPbzzxttkLxBqBcrNxXdzRRG
gDSJQAPA5oTeN6TwmOEQPAZpfjM1H1Nh4nC1qkmVK6qVMIN67Q1ttkV90S0IjXhFKo+baWCfn59o
ozDOhSQ7TBkvqtqYP103ecB83bDpFzY9xGNutfKFuPdHLMCwbjurZUYCDiyManTsYVrsjSH8iOos
2avwZC61i8aJ3WOP7xS0raD7QbzgyjPqX4KO3KON23BRRVIloYZO1HwJ559ltEQWuFQXJ98S7Wn+
k27iqvvqeJroubHLVFciktFnabR/i1R9gq3injOOdqxLjBzmrzCQ4EUx3Azbo/IPyH9DdIVTNKhH
InrRowMtDy4eD+6WBAAUU9OCZsbR+4gOa46TGolfKKqI7D4kwq8WuqUp04MaUkur3fySEwZAu848
CD0YN1+Ppzdx8Ev4q3nSRst5eUfRlJOD7hXHeA5ARYKpn4Lss7R8+03gId7kCOU1ImVAC0WbLtTC
Q5v096Tqn3WOlHMZk8bDeGkVlOXlxmsKalDRy5PfZiNlDH9ONOal0UsMlvmMKOijk2hOv44puUO2
reYE3S0VPC9mnb5GGlJ2M6BuVELYhPPxFVOvw5HAajd1fJcK4RTFhPGan7iUchhfPG36oXxoGQgc
B334EWDavmFjsm5JPAb7SlfhHkf9ey7iM6gV5goqcRrcqiodTj4YOMkvWdNT9zoLrTW1b6Mtbl+7
vW5rJwlLpqXYvVSpXj6Y3ClLzSZKY26a6zHa8Y6NMkjsY8Mhh84NbA/CW83rv4+UleJvQZ7ClLol
NWFoJk1Dof4tiRW11Og1kC1Xulr8qvpCHjhKx1DgOBk0qnnqwmnkrjBCkZ3RAi4OijWjpdekSO6m
4RK1jFpeFbo4Ai1fkRnBvW5CKO7D6FkZIfkyB1ePAMtwBYACN5RWgOnlRFpFoFUCJTwFrp7t5/rW
CDXj/xFVKv97zLo04RbodNgt7PTz7//jnfXBq37/Tf0fQ5alDfs/6segcbbzPonK1VsNpFScmLre
Sd1eonvon8jbPszVvcPA7IKWaDEXYa4Z393UEfh7hA8IDT+Wagrtqe2StQ3n7dUS3kH4ZsvQ2GhO
8yHCDu3w4quld9F1Iqcq8jki39nM2X1+hTXEdTRGNzC0j+BySUNg2qmqsbv+9xfXmtKh/5oezS+P
xlRqUtXZ5f6WF5zGKa2nyuCXn442tBLbtYp7ySf7rofqh5Nn4Sqev8l8J6PEpYHpSYyppeqJrTDy
b6w8Tb3AHIjhf9p5aPTYG8SzKI1UwdgBIdraUN03X2P2ng1he7ILhVSc+dE30M2GU4j9JkqmaC0G
AHQdtF2i9vf5cKwzKMNO1EJhSgsECN3wBrXtmLkTrzkbsn2a52/hpAog9VWsgKWFm4nieEGTdp07
mJmlwEWI3VeioNDP5ASFuoJgCKI2yxXFsVhhOdIvYug/kla/immS6NaA84juLbqjrUc2ezpN+94p
gqVpm+KkpbX97OeIT1V5MiCMHEavRGOj2+PKK+FSaV17+PeX6f+SQC1t3eEJ1nkFKCwkl/FP9+gk
lxjUfLRWeTrYewXM3h5/0j4iTX3JWALro60RW+4H5cFs8KAMhnnLoCmVUW4tHAHiYZGFWbgZHBg7
CcPC155T0p8SqP/jR/8/vU9wVvHgZWn1r//k7z+yHIwPKM2//fVf5+AH6VTZr/o/p//2f77sr//p
X9vP7PKefFb/9oueIFJkyd+/5C/flp/+x6tbvdfvf/nLOq2h2T40n+Xw+Fk1cT2/BH6P6Sv/fz/5
j8/5uzwN+efvv/3IGnoDfDcvyNLf/vjU/ufvv2k8Wf/x52//x+emX/H33xafYDyb5O//4fO9qn//
zfynLugPOKZGMp2pEaTcfU7/rv2T2GTVdBBd24ir0CD+9o80K2v/998M9Z+GMHTU2YYthbBsfnqV
NdOndOefuiOne0RAPDCFo//2v1/WX67ef13Nf6RNcoOJU7PeTc//X9YHx2JayEhAsw1TWtrfUpyF
HvYxObYGni/GpInPCa4ipaSMn1yZIbLQ70aMrrbqjf2f3p8/Xsiff7D8byvT9JPBj2k6VaXAAP7X
Wz7IvAxNFHEAAV6ApT5GT6ESPhk+85HxV479M07qk0GgfJjpz24nX0Q7vDf6eO09N1g4h+TAresS
BdEeHNndLNldj9XNbjxy8C6NxhgTDYHXsKiBQZAV8z3FTm99kr79+1+EneTvb6KqMeW2damCp+NS
G1zHPz+9zeC5pnBd1Mi6g+tFDQEdWGRjmeNL2NK/BTH30aYVGn6rddZhMu4rM1WQpsk3r8c2B4RN
7yc8Ml6pJUAzz9xJN3ql5MsXldX/auumXBpuzvmxj8alowRnBX/gUub2pPDXlrlrAWZkTlQlCHZk
fAyk+YlMhX/oSZdsUCAbpF5QMUbBxu5jiROYKdEguu/wCWD4hWtidwgx4tAPKMeCOKCdFKv95qa/
5KuRPuAc+6Fb4L78ElN1Y4iVp5ErEOm84LoGKqejKabLwMTf+TUIIHi1rxw56t8yU6GBo4fPdNKj
qx4216b66GuhLYdYrXGbx/FSSbDqSOtuN/ALujK7yNz5xeO2L+KRk6unBKuocF6ctnwrgHqRdRbc
OvBtCYIl5pLgNJg3I6GrRMNO3sZnCwx1rRNpY5AeJjRmT16CMylKcLOFVcqQGAYAGSkIxjHVcdu7
KAMLrl9IvE8A1YFJC+LvSTJRgAkq85hBDIqfDQTvhadHmKNGtAIxYvAVcbPTm7E3oqZamUyemMsr
OxQWUIo18OVYUIatnuiwPWW+8fJ+CokiXjbSGo70o7vhqLtRfIA4hUkjG/Pq69DQas91Qy6NctAW
RTE+5cGHUdQ4FaVHyDXAVisMJ1kkharfLTG3VPvSgyCbkIxkkBhGAjxydon8Wrx0sO+xjJkMJdBB
BfToF1bZ2ntA+uOw2ci+C09wCycoI/gDCDFHWVqMwcjKXobgk5eNCwRTEP1i44JeD3RUmdrSCFeL
kC0XlSIiyvEJ+2+4wCrz4MTZKfa8jyiy3wZP+e4aiIhauqDGBIodjGGXG7/yDjyfoWAWb02VAVT2
oJfVwQCGouAzFhNBQ0oB9iIdeQF1fGv6Hmc8Eds6fIoq9w6JDPYGtA+C24aVaxb3PLE5pVC4Lktr
+FXU3trqVRUFHQdnC69v9tqP2H+xroNwzWUGu9FzyTFpkR72jUCaAXVIAS+Y5nULxGWMdmFV+lco
VeeBNOOFNWTeulYxYYy6dkBYeWoVhVZCGqibUmiLWg4wyF2xwQfb3qixTRInbQO7b9kA7IQU61V9
D/PcfwlUHAZdH78blT7lFinQSpOTrsL4GCxBiHq5Agc6USbJY2BwNgkFz8Xkfe1k9pqp1hVPVYU0
0i7WscM9lcSQOqLe+JFGmO7MwtNWCNveYkEb2kToZpHt5KCczNS7k5TY8GvRrUIbhUQWwP/pFXXH
DrWMMnrIaQXeq0sQgBUMG1x77LaZWd4zc8rQyYp12Dg6aCd9IynHCYPFwpgqRrWYno6oJ13CVWXL
nARuwTFrzZPEPEZCGzesIEl9QVkFUNaiYYBk3BzSuw/f3krdX6OHsbXX1Z9xTuGZIHiEdGa0yyYo
UV0ymZScUEGikGrHEJS3TxoAuWBTgjXFIZcv8kmCJx2XNvY0Cwzc4O5l+pL8QBxgk8gTGOONQAro
j8MdIY/cl+2wlindthEpcAYOc60OEYRRvd5j4nvq4LYvzFxyeIDsW2U52Az7I0JMQGyvar5AL7X6
n1ksvueK5fH41e42TBAy6lVzrbz8Q0r3zS1V+SC8AVC74WK5pvhe6gc9Hl9knUJEw9i/8pUHI2g/
FHvUHk3TfidYCOCw+y3QucCJRZyQotTaJi9Nao/8W6mY1aZmPqukJu0yaKm12T8IRKur5FWz9HFl
Oz4tUeKHUJ1g18w7rkpm1csY+zmDYMh7YxNiyUTtbKkE+2UvhpVB1CxtFRbHfsDET4N0ofj6sfim
ThgY0N6d6jzDNuDaDtl7H+TsHDnIHtCRi4Sfc2ogeMAhhhbhWiap7/a3vEn6JQZklAK++R6q6nMz
cYddSB5wnAqi2g2Me2MBtFnmh9I2JulH/0jUAFnWNN7IbiiXJTSoeII0xPlbSaAYolXlVJIW57ob
1S9IAk4FVFmqVxlfi4FxmYd22XJ9zgl68kh+wj4e3bcGg/AONIexjQJ7RdJntols5RcSvVfKTtRx
wXhP29HdJ3kmt45L0WYqFb1+bAwMWMdNz3Noj24GXicPNxzrEKU2b45qvTXCVsCIgABhcrtvapho
dQQORy9InpfaNHKul0nWfs+SrN87vf+g0T9EpxecBlezEA8RN2h3hzJhYGAJKHlY/YMieOkF6SF+
SrZt3rlTjujSiiKgXkn8KLqe/lZJ2NLkKPMV+REAhaUZC36hWbJtwXt7Yqtcejk0lLjdp5G/0ivE
ZNhBbATyer5M0DA6aWdtvVInedOWt5ArqE95tXpVJwuzQWVfV8gaMfcwTNNDTJ5VyMNZDQc9kzp6
OW6hjFnFWmY3o29hH6tqupEmwqCwcB9tS/kAsokDbOjBWtnWa9Vbd6ocf4XB6khq+QIzM+c1fhdA
QQZKabgXjOs62EFjQWSP3V5cjCl7+CAPgGtQCCTZN99kIamHH5GGnCQu2e/Z2y5N0Q5oN0HZlKg4
ccftm8B4VSPrXQ1PWSvqc+FV3z2h3sqedSWy/MuYVS5xzCMKA1xLXkBGIe/5skMFvahk417ARJ2U
iomoK6GFoS/aMAT7NfnZJ5Yv+78SeSQKslnYHYO0NoNNW4V+DZ1wq2nbZujQi0LsDXq6vMLHV6ZO
BxctKlDEww4eRr3fws66mkbOGdcfzqGkj2ST2igRuLjQk2mW3ZUSCUnn5885wg74WTlpQ/WzBbJt
ObrGRzcN+HNMNf+LufNYchxbk/QT4RrEgdpSyyCDZKjcwCIiM6GBgwONp58P0TZ9514b67a22cyG
VRUlMoskjvjd/fPCvuRM3Puh+TZcmsZCgt5tGM0qj01AMS1+2YOPFST2wY/0ZBz8ySBI28lbJdXS
6fHtg6EPlon26UH+5j2CpTftdfIsi1pkwMdjlnuvT2+2TQpzGAtGu/HT/JsxPcrR6mE92PprZ5uX
1h/eVEOGuird6qpii6PM5HnrhA2LowsRQMJiSzXK8OiyQ25BLemU/1Hz5E2YAYJuO0b1Sw1b4lAP
IIzSLt5mIyKeDoMcBQL/WEsIFxFpm1jKX0UeK4tUPo2abcoFOHXudJ3FGgcf29b6jZwd0MJwOwT2
xIT6590TL2RBNgKcz7Lf243mbDhsv9X4YzZqatgXjOoRCVPuWhJoZycvmRsFU3Q0/d+lh3mUchrC
+niZ6WAR7YHBuoX3iThVDcEHdBcVqTvm0AwTvI3vkXp3DQu8MmFuWinN35gm85cx+Ft3Tj0X9Xmw
A9psxwkVVSg8jxWOO0xXuDCcYiUUJQXaUO/7hlK+BydeZEe93AMT46tmD+NpyshsF/b0aIWlvbkO
hkFX1O9C5IiICdyg0Wkh0vUiWCSpo1YuZ70ooRKG0BtKsVhKyjkWmZa9Rn7xUciJ2oXhrYkS/yme
IDkZ/GqBH375LYVzY1B9J+Qjd3TpKYKVAV1nufyDDNtcM5oQjlpKjiE1n9nvpveqlmSBdeq4JRXu
Hf2DcMEdoGCN+ZSX+oB7aA6y+yTFsMHUpHrqHQjCfjlGxlFvDVyKnNhWQq8+9d6iqMtsvX1WWpyB
rP5uDLg2zRJ1yFaoNS0QSguRnSwA/BXD5w20liVbE8nDBLd/jFxIQ465C2Prjo9sOtttf0gM81fp
mdhLIWRXeuhiZfWwB3IF31W0HjIPp0GbLtiFNmEiDlvze+xFvZQJEQy4Du+WYHWSVdNynqepgp5f
LnmZFsJhSd5tCILHIot3pkVeJIL/wriQQ93PiwPdeNPPDI+gbx24QM61S/Vy21AiAA1nI+qxROn4
EE09rl18LkiYO18vXzKIBRTPNt7RduKUSwjRx9F417k4UJdHZdA0aQ+FV3CjhL1Jgcht5/Y72SYe
/g6RP4+GEx7CkAZqg1+nVDgkh4S9oNc5JnmJPovUqnqy9eBlQPy8jaV6wWF9gCb6PYB42rvaKSwA
7vST861lbDuhBsVL7+aaEUGrep5Th9FhOonz8TeqokHTNBHSdop9Bs3KP4ST+44AS7tFP1EF36u3
gbBKzhVgic68GUC0Jq2dH1M/TRY8PLKYvI2Z9HyELXWjGqFuWQEDxnDOkmY2tIL411JBnzJixPPW
lEdIKgiigAO31CJ+tEH0l8hpQfwp/sM9jhHkxFGhVDU2X0wxDPS9hen6FWlNMuRVnuFWHyptaQn5
lGRkTEYkGxgttAiA1m2xpLkd2QNTYkrl0Q/dwjraoTzSYqi960NUbV2tmw3AltqTymEWHKf5PlbI
w23ChU04bXNM2gQFbFIO0Z5OrfOCDgcumPKpNSQq/6fn8JG2DkhtvLHjIu3Ae3XcTFQD09YYDZem
RuyhXfdW+9bV5JlcULB+7ULy2H3OyV53OsBUIxfYRkFg8R5WhZ/eDb+MkGSZS9iYJCF9Qm8YH75x
aKa70hAbyo1f26SR++q7kmS9O23U92yDPMIFHM+gAUBSRjsvz2cxvFj5KWaivsIK0tIy2FDxDck7
03XWzaJztvD27MCMN0XWfKd88BivOfF1D0vAZ+CIF8OtOrYErOiWKWHmoSeTRrk6wNQa342WnV3h
ZPUMuoU7/KHg2rSYAm13rpiZnhqkb7tp5iObgcOt3PUNfvq8zU6icn9bdA4R/uPkYYPBWijDHtdC
6oewm/ZD587I/05/SjvHomqY0AUgZXDRNYhuIgxHOwYlY5AFXhYYgJoSXw37T7gSOdCsDFvdXBVS
x7GEhVi0H/l2Bgh1nVfcDbYsp4qu6dDfu6hfi5Y9O1LuAdg3MOvQ543KVxa+l6Xp4i/pjXePnj0a
v0kFc8EDV26Xi4kvAxwkqtQ1xt2FW2jnCThdqSX06yVNymzG9XeGUcOk0JxjEK8aFlI6LLM/YcQN
D/vv2lCVtdQqrqoeAN1tMwreIal2LX4qJgq0+HhNwa2wuKQ4BFYuTDSODtBEg0VWmvfKMAkg4+S3
A+1hEIdnUMgzZ/tK41Gtu1O81+sIU44Tutt48OWhqpKnH4t83tg7uldTrs96u2qNLnzBTdKDKMDQ
ZEalt9RD5WyHoDFvnTRAuZQYvh1tU/VS3BLL6fZ2rhlcMxKO/ln7KOMufEg6CvhnVNW3V09p9p43
CyBLXsvF1Ez18ecfKucel1qjkCGwjHYZdTJHcsNzZZgk+/AUhgZl9GGXtxuptSvX9dCTw7xeBUnq
rWXjPlzl+4hw2F/hc13NHJRSLdKtCNXrj1/rP14C8drIkiJGgSeWphbPEt4uTq1j0ffehUo3NhCS
jZusM7alDwcutiBVBV31p0/FA/0q5I5s19vAq244ZujPqFI84t7woIWAcRKBJNugz8ePzxxf0MO1
8l1aPPx2PmDWKwEsQ7zCw9eCrqbSsRPVXJLw4fTN2Y6ABvhOh33ZYBunZ2gxn3fKIwMRk2S6zSUZ
7Y6swdM0JLR2EkhLq2ujnL9lG73YQ91vFCV5K4bMHAetaztV01aF+q0ujgkuxGXgit+pxOOXV1vd
is8hqFOuibBedW3IiQOPuyKc0pUSHGLot9LLTzeYRSGe8AJ3hk1xCVcLYhAUp+nrseZCFpTTJjQE
HgO65YFq8Q7l9GgamoGPwe+hGTjIH3kE2ow5IQhL5shZHBzjkr2rK12DUzQUzL5zIXM2WBtFQWzN
1nd+K5GIuvSQZ1xfhVQFrPnxQzKcX0b5HBs3I37j4xd/Ry4JgmdrF5uxOQ4kPUsekThvv7SRY0Jb
9FDn8ocZ2yNMTttcuFVKrWBNey+YIHiPhm2v/XANdPWTOT8PHmcTiRBHhbi62V31LQx7nqmKdYxR
e6/G6hsRekvMpjuCC4S3qJn4nXpMEdBk6qAgPcTNDeZGfozzibp66hRr2/xdyE+M6caT60gMNYia
vK/4sNOJyxczj2sWJgcGnPqG6hOLxTlsYFJWfV2uj8bQgLhmkmTqznpoeYwFXx6Fs3CT4IBbWIb+
qbBjZVnqsPgHtykrmHLptN5mNgWdsr1QZjktMqwBK6ze12gaz3YCikv2o72lfmBVC0ggdm69ApD5
6/ndV7G0NOeDwADHsjb41Q80FRGsMJcRbtyVyTwn7+B6FtRTqPlNVrnDcFfmQBE6+vQYwDVNKQ4y
p+m9omjunEJSkUMlNhgAbAh1lFhmjN8XpeSukCUYPy0qn+o0X8egjBeOk65th5itBYSHL5d57Ikn
gMQuuMS4F8KgALJyGBikZGpRVSfPcTjTt9phKGkZnfusJ95o5vCryhtWIcU3fJLazWsCytUw8jv4
wpgoNwn5tWbbTKI9RRZIkwRbpKyqfRJ3NIJkwSlGIlm6tI2QpAX79JqX3P2GulIbjF/bfDhNtsdA
JtxZcRg/t3p+68jZ4T0ID77jdUdHbpth+Op7q1tijTl3JbU2VpqPO0vQB9eTamI2lkU2C1iY3kRB
2wIH25gFqEOq7SHoZvx+ZW1MXErCR1vQrSy/IjpFwV8PF7IMxPDjcElB1RxKpCd0/iCpH+E4QpNL
Gr2kbliu9dR9Ik4Jj8XeJLl9KotmTVHBNjGjYqtq503mpDYEzIDUqoJtlp2sTYwPa0O4AteVSs89
5MM+cD2MV/F7luHAcgaNB9vKV2MdHZE+S6AHOhUdFxfbRhXXFMxO6bNwvOy5zIcnjbxq2NjfRtU+
JUlxrZv0gKNuXaO90/XHEVa0uyCdzjIatXNZ/DYbYFSeHQ1Lc0oOSqcgPdPcYYG/V+OwaXKBIrBL
SpMVxKR9ipKhaDnCk1lyYnQbAFw5b1VfQ8eIg/a7NXJYdyargO9vfC4/7OiCpiOnu/YToGDXom0i
JRcyz+tW/sB3q0wYD5GqmseuobPFDQuqM3NzPquG8rmc1iVU2mNp4GpveTAa76mwaLVo6EMjlVsz
igkXynbkTpI/Xbgw1EGwOcbSzd2YebwTLxOTw6D+U1MYLUqHJgzIiwBfQZMvGfXiSiDfjE/BIc1J
DJLJAO4ToONgY3msCU/hu9lBdRMnKlD2SRafZUFLb1lS3tbHQBmE9+aXkCOCXpHNiIpxSbAnhQVB
R7Q02NdSPh5f/7LhqKseSMT0hDlul+L7BH7I26pF7U1ZU7L02ZmUAKzIRVa3yLInhfiroDuQXoi3
fPcZNoVsDV6C8tQJb29MXFDzHhMwHZ8LCkhXdcU03RVYCCiEvrvuSHcadCmaMG7jVMdLBD6Wxnyy
1roody7jgMIHPFTyXV76uNbPeVi/FbY8cIjk46OPEe3WWI7VTmnuBMItRGKxHUYkhpFvdJgIUrWX
USqQQKRa8Jh9OGb+16r9V6XQcRzygobL5cCk2oP0UbUM7e7N743XFqAMmg9wiFhdaq5mEGjexhQh
cZyoIpQTak04PBgh7Ygb4DVzKvKvgiyfCHgYO5O6NvPu2OULLBPY59Zvj6Lc1ThG9G3Y+jWZLxdl
3ULG1F+NKR8PgwadBBNPkfCltkHVNRHX5BD0NQNOjZJZ9ctw6d2OR8B2uKzWnHg4Y4qu3TTE18+g
ZDfcnPoFBmJMjqJ8mvLmfZLGuG91fR9MNm3phf4RxJY8tfzAdPkYiBUsYM5DPjebazkY0SLujXRN
uvBLNXGxMlzLXwlGxKN5Tm13PBAKIPLgQyGBXsd3ifmmA6ZoWVbar9HR4VOblN4G61Fv6L1rYRYD
7V5K3J9b2+2/HLfvjoMAJiUsuCd22HK8iF601ICEVBDIif8qafgXUQjQbPzS+RDSYtsht5QwkvJU
7AxXf6QJqyLUc5VTgMleCHbZGy5hgy5CRbk6eiTIVnHJA2b1vNExc7sF7SYr9lTmQzy3yFsuWSKC
oJVnHkaAFkecvfP2kjGMXUcyee2G6YlWR2cj0/Bdw410cYsB/qGNvBgCaGgF1bKMrDn56ObaiYZH
MkoszZDpY7e8zSTMuOOsb+oagYXpYQ7KwIFboE90zlcgDICVoH2Z8b0Av3FImRPpZD+lUMS9jgFX
uLAYeKO42YPJjiivd5otCLU1Z5F426e4aPVqeiZptQ58rhtD6TSAEqjrqctT0zMO7tHfFnYm082Y
ZzS90pAdA99aCy83DiOniyTkgYmagd4+ZX2ZRE96Y54tFHFL4d7AFyp3DlMuV4MfHKYxsXYIC9dI
gxoZFtztwKSu8jDrVyQ06UHyy33XxEeClDudzmMywODFZIUDkXZqy2UcB5YonkZvq5Q8Gk1jr3RY
lKlq3B0tr3cGWqk7rW0dDCvEY3q+zGFRBMnRbYIZIhZtHXe4Uvrx4qdE67TAGtZBPgJL9rAKphEH
7F0+jDekvJZUdfvclQhxTfxie86XXnLWcMBrc9hOGIQ6ZNyBJq5A9+IsPQe5pe0qawpQc3A2dC1p
Q60ubnyPv2Iv/NuSAcQxuEiiyQSEzlSpCgDQcKFbFFV5lFUmIE9k5RYjHV5lW/12MwUYFFND29Bp
rLzyNnslveZqth2teEX/pk+kOlQHC89K+wWxkLyXkLH6166Cf6Rp7jO5OckoUP0uTfOR4afyMmYv
6ei8V/CGEFMz8pdjvh2l1y78jDNDnqLwG2nymk0d6FJftxeDKvfpFJqbAKkdrkV1YDTPpIS9fQkJ
h46pxEAAAy23cG1r7w4O9T90L208uu4yQ7v473BEUXyyoKUmKUY5dVOee25U47LyaUKjHunVy9s/
Ou0367TFbKA3wy+ljXeY7simfhu8iWke3YDSrDTvBvY8fhp0cYAKMC24K4KKUiByleX4NDQW789T
qHPi6gy0tHF41cveIt2itvYQhbgKqo2ttJeu7uA6S2B0unLVnm66WzM0l7YwPqt51/5xk/yP7FX/
d0/Uvzit/t8cWP8/2qvEf+mveknVZ1z8+Rd/1fxv/IfBSuj/MHXhmLrlGJbJ8OefFivzH9iqDMfz
PGG6riVwGf1vi5X5D7DGlqvrJs4nwTD8nxYr8Q/Ls00TQyPStG/wK/0PLFb/7j+1+a8I3TdBRGPc
sox/cwehWwc0iY/FKgzKbaCZ31Wprok1rpVlfv83XiSL/p1/dXSZtu4Z1LhwJMFd5ej6v/mqhGEg
2qMlw06K6+dspj40pvcMCdN/ptaeqbrPpcfTR9CPNQA6Tr/aqz/nFQuXEtphDuWp2ZGsrN/27ALX
XL/YeVEdXYP5JbMCZ+VY7b6X80BqatTZwo2JkqFfCunlm0KyTPN45K96cgg6mur13kejLU1xGv/z
xQcwZrJR7yypm68S/T709GSPFjnh+DK8A2tuuY0oZuRyG3w2ifahIichJ9D8dZHMAMiodMs5N9yN
YWywBesvws0Z+QUMWI1Wl+c2dblS2ml0YLY6bISTHe2qMx4RC8Ax8BnnRWM/7Sp3Gladxu1xGPGO
dNQV3NI60G9us+0kFlaFf3ev40B9TrMMmmgJ86jjEqfSpN9VokyfuS5fGaqYx4GPh+EJpM9i6s1r
zUFw6dvElM0URPLkZeOB48B4iLqhP0CEpEzh2dL2Fs0PFwHNdm/289o0Df3WVhLaAj0hQXpygT1v
XVO7O7DuT4XR+jvQYC9gieJ9mtic1zFQ52rMtkZPPH1I9XvOvH+l3X2GXC81vWP3dg2IvoQt8MLt
sV7Qh9KenCAY94ldu7sxX7X9iPo107sIUSGfh1PDUFunNSWo9vq6av2QfnlXP9W6jjPJ8iO0aFrQ
zZwLJJVoV2lSV2ELs9957ICPhAOCdLo7jTxH2VIEneBBXjiV3r7WdfGR+BYBeiAMR45WIAF9Z9d3
fX8DlylvfdI5Ow2eRl3IQ1sF4xJvs73XscZAZxYnRvkFUGObC6cEDKBPcjcODhgMyOYPWUXO1WBA
ZxbHnpwzRgzfvTTJ6F5kmuLKsftog8URfLlj6Ue/DEDFKLGvM9Fff17aujrQV0Sn0H/+KCbjvLK7
Qiz6NKPe3izGF4QfbWG7kkwqjEe3siDRZek3aZiTZY71kxfOA9VmD5zFWGkJYx4j8u51XH5jOwb3
nOHGdoySHHZjgB3rWh69lBTdT3SmtW1uZhN4VBdSrpTje1Bpf5IqznZJNtorLiYzfC8vT11azGhf
FS9VCaKrA9adTIG/8+rBOTbtg7FbfOobKz6JFpiyMSQvIHrvWkY6NYahGgjsBYIzCNXVZZStzHGk
GZUpCtgt2yAKNI/NPX+kaX0cn/OIZlW3NxbV0CCiVtSDhRMH36bXDyiY6VoLEcYjrxsOpFqvDkr6
ISjiaVlRzOhNIA1GK9nbQ3Yvon5Y2pnzMcbckYNQbIksjwtjops0srXlMKbdThfpX9W0MHIN3GVt
2lxDnwxdlOu3vK7wIdIxMUAIrBvbWxBtNBj+ob/jC8tbXFNR/VVpcC/LtL/rBkgI3wxpk/OmTZmO
L5zdhw8DMBN3DNJjQ2VPV6uqHznow405l6tOuTbcp0pDmKiT99Rb4dll3Ejw+xBDo/s/Xn5+liib
3A/R1m2qCX1P0+m4Rukrb4M/PGtWg24To0YUboAfoY3/8P/7nHV6euw6MP9J1W/IBE+rimDoBo00
QRMjgiIzPB0FdrchNe6JFkWPJsq3rDz11kqBCA2uZV2VwLruFNuaS+giYnHk/s442E2N+tQziTyJ
qXSPEgms549Fjkbw80L+GbY0sv0E62n9k1OZedcDrbwduIHd4NvvcMKTI2c+Z613nvtZeOOwrjJs
TF7PcVODMLyXfXXzoDs+uWRGlmUThDQDZuPNtiFKS+oto6Dzj6E7B6RFcqnbIH6a8EytMW+ciP/7
ywROh5hye1t0Jn1Cla8zdOX2icaqTpiBX1uvBBoeJtQKQqY8Nm5sryoHTxOEugIPqxm9lF2zt6La
/0hDycY3iY1HcfiurIs3fHjtrsc0euhptjoFwBUa9GBsIcN0nhuw6eqI9n5TTGfcQ48xQhHWbNe8
4tEmZDWZNVU5rOmRw88mEHWYDuxNHjOGmOxvOiS7V0TkHEeLzozBnfpXfGDlzsR+iJUpKtd+mhn7
SNc+M9PMHnEIw0vw0GBq09sX0y4fWYfwBgqWOw3pwHtpwyWeCv/QBsFw4sYLg0Mk+QOATU95kRDf
AwA4qgyGvxy3t3MDOtPd4Vv1wy/2NfuR4WkjrDdBWTaK+K6Hkirhzlv4Qea9eokA9yEz7T6OU7rG
mKw9JZNgNy1cpqp1bRyBMYDsyc0PBknpW1eC7hx45p4AdidvFTS9zJ5wshV2ewxIhOy1Jku4ImEN
69sVB3TjV4cjcmUE1SminGBT2mX7kg+FtpmnRuufv9RLhx74xEmWyeitcWilzz8vuBzTda+7ztL1
sqWTmvTa0HZenQk3VOdJYIOGbqlWEEGMrWzQsc0zFoglBLzwPAggx6Xy5dlhecuNNv1lcGtiWQgx
HBjjt2sn7tlwdrY5irPv5/b5588YyGZnk+k3C0wKPedojq14qiwZIIIzwOkdTG1ZXhvIVnz3JiAQ
q8qotSuq9uy2tO8WuMqaSfY6Fnp0R58zzj9jSNyOA8LNzcl0RHpfvdEplf4mwXIIjNR5zZmmpbX2
3g8arNQ6K4GLk7RP4lTfhQNTYfZJjLO1tR9Ek60DnDCbDLWB8KXTISPWGPdYOeHFdAdGp1zDDSvb
ujZJuGygS7a0CbGQcl6FNXa6kXfbHIZNVDbEr1Lu4nm9t2OTVBAO3b1TOdFODBFE1TjjftrVBkVv
MOsZEOtYgyuqJnrwUkoDQRB4IC8wR4BWrFP7T7m3JPxuBcocktlw/XmhXeq1sxis4AxjnDCF/rlr
TTpcBypq0uEIUN8gcSTJtjhd9TY7NwuRWx9Z3v8q3eI9LizAH2yiG76Q5fGnkdWfK17jtlBrAa+d
LSt1Nm3S4mJwq+zZasr2EDnO989f5SJ9npIhOA0THm9QXO4vMx6udcQklzT7a1tYalWOefVE0s0/
2BWGqK5Wh0z67V20iGuiK8yvTC8YBEjjbyv6UyDcbBvhhN+WFapOzljvoRlFCP4zKi6Rl/rbynO9
g+9pKOENif+yD7PnymTYwFtkfdXUoCYJHONcETyaaBh6msLi01LdtNW7rqcuvhQor7p1drOuRLIx
nvR+ouCnt6JXUmfjwbGJbKgRxo7hpXvyWITzbNe6CItwgabnzYGgs36ydK/c0G4yPpHKe29rzMyc
aG+UtvW3ZJyLIgetWSlpLTFk+g+nttzDJANWEycq7/WMopirkipwTUPGtwwEUHaZ39jLUKGOedbM
g2vb4YRXFK1Cjb94ium0dL0S0JOLFRx+d1wM/bqf96k+0c+uIOX0EyX/eRmtATcXJuF1VKW7nNgj
Caj+YmjO9KxCNOMRsaIQdvpKrBaqYN4fwtJoN/7kaDzeIUvaaKuzZL9ivld0Z92PoiOoPyCMbvjL
sD2f2kKVoGrbT4y3RyAhvrjYdIR7QFoPfJgxcLBtacwHek856zHEqiGM5qsjck7ipLjGNJHdzeZW
FBzLVS3c7aBSADdy/Dun0v1IxV9Gx1fX60z3BsBW30RdPB7xL+OSNZCTdadQPB41eZXYGA/MScp9
1vrjOg+xAdY2ZaPwafI3adbWJswDtaGNJj5bUfNXdEZxmYdQqFPT2WMudoFeVFwgHRaX3B4u5uCN
h3/+KPIzxZqLKmUrcSjQWQ+TUvm+0LgomQpH9vwiTT3EGEUZaKxEf8x1lpwyy8L3wqFLIkt+h1Gb
36LcuKaFFr8TMaSQJOLTacOtFpmAcpJw4IqGqNuU0MELU27GUhIM6DgfNCqyb3nOeA+61qoQwrjL
amyh41X9n/e4nr5U1GTPRRUQI6TJc4VWq95lWUpip1N4yjOt3joSC2ItCBlEep3eQj6yTYzbh1bb
jGKSoapfFcTztrSyj5L2PZx1jbkr1K6Q8Xgh5TFc2GsYIuaAlvoSXPowhhPtdjwA0VB3NyUfHGip
eVY+C2Lt4v9occDi9Om3bQ2NPDQfDjai7aD3zlmCWqRKRCF1plgb1k4HhqEqOAroQ/oYvRw8PdPM
ZWxKY19g61l2Y+AfZdp+de746Oarc8BCRqHqAeFd/4Nrf2tQ//Al8JAv7E5Oa+C65HzsKAbO0Wi3
qMgMxpvm9NxntlwDG2gvYRoIIFeeHiPdmPHFNUv6I0Yw0Z5XULOdKNQvmpm4utOUoWoj2mYBNZbe
+MwzJXCm4TlKpHuygmRCVRTvkrpuhv48yXZngMlJDGQ3qpv9tkiOrWlgKR7vNBl0Wx2qysLppXVA
I2e/0MWVjEJ5YywgtqQ2ogWhLsS0MIJ+RYGfi8E+q5viKW7b9LlUNluEK2DTz2lq3LmHtmEsnpDk
52wafNi4ET/Bg65Y3H6zWfHf9LBAhmLYm20xd0EbnKsY96VlLLcRzY2LwqiQcsJ4b8QWRx0Zk/ka
VPakQr87uKFTvQjP2XG7TZ77VlnUomdIQuh/C2qixpeqTymPyCAKonxka9HEcuGQHduVg7lyYOI7
Ctyabr/WrrjTWztgTWbZibL2mEyGj9NtLsAuS2r1yow23lB77+xmn+F5ApbtmVz86FVrNDDkdP1Y
6s2jkgJfOzfJecKbtIRc6PL8rbXtM1cYkYbE7ezySbNPOSCtgzg3KU5s2LvlsvfdYdnlcUBUtqI7
NWkZURrnWOLRFQNUQmmKNyKuB4sR0FbQM4Etmg4tl5V6xyjlRQaDe8zorHWYPDvZq9k4nN9n1b2C
Vku83MSQ6b44scVMXNZqqzfGc+D11IvTDs/YF1NGOqdBjEvAWkUE6DEZDstGT1KWUEidYABPI9or
nqygf0C8OueuTd0RkNN0/EOEKqBRGExBZGiQLhp07TZEGKhCd6nEZywIX1Q6HnDERuj6mX6gLyCA
HJs+DY7M9mFJZxRCUDWitchcx2ebLRDD6QpTOVosH1XSD+Eq6UmcWE3CRp+uLBzLu1F91eSQen/C
1knpF5PpPOESo7+D77tTWG4uKYBbVhbVlZ4rzVVdPzVzHYzZmhdnKAc8Ju3JCoHFqQjd3zCtET+J
Pze8BMWCrApJXXYaohZQTPX5s6CzUNZSbZrUpM5dk3Td/7wIP5YH+Lj+3oZCAdpwQRgAqVea+bp2
5Wmo/RegvyzBnfvZS+fm+eaH1vJhyi7a5MI/MWgflpmuDrkMx3VjB1fc5a9m51NIq6X7vOgosNXb
Q8D9diHMqsPZROtw4ZWrUaLZlOtWNL/R3j71UXSoQ+olifuLN7gP+rbvvWFjZ/OrO+AjGpxWXHs+
Hdh4VA/FS873LPiTvR8GLV4KmiKw/Fj7JNSTndUg9vbDbuR+hCZN36aLLdZlnLIIs78N3GTO1sCi
h3vWVxtGZHsYzLe+qn5NsXcpkuQ5GuXd53BHc6Y4obSyPGjHtJGr0GtOZYVUjpB4t9tuO9Tupy37
3+ZkvkIkWXQq+jM04R/E8QhbZf9kQi7C2R/tWoDrPReUpWdTVJtYGcyNeE6OTmKtVPlwSlasyMMe
bwZ6csTJNmx0ab1EnTMd/N5VuJX4AJ2MLIVJiRATDoiBWYsFf0iOoWVeMonQ57EqAIyYIyA6HA6n
7ZZ9U97T8csFV0hIHUMnexEPMNHzLXDWDDfbdO+x0ePPILs3BODEasoZsqIGaF19JZ4O3Ea5f0st
OvtVdsCa9mBGgUseOxseYlTcXuIyZy+C+oI3f7Q+fcocKHSIvqex7Q5tEf7tB6r5CjqIUKkwpPQh
EjlCS5QyoVHZRwYucsnGBjw4e6a/jniQjvoeUBa7Cv3nLvI/04A2vLp2FZ4dsR3H9C9evgw/t0xg
3Hrv0+TcMVWfI1o8aFsUv/oWUycNfq2kYSVNjE9ZxPAFC/HQdCh35uCaSxLVzK9ckIu1XVE6VcJo
cfG8WqjcllDXlNE9X83YWhO4vLsmKicJHXg5ceWt59T6EsZiDFhOfHSCdqeCKCioKT4o4FZJoQUE
KoFjKVnvMmnSPk9FO0CXjaUcMiSdS3Yn3mWF3FHKXC9dRXtKqNpbQGVmVYwYyDSkf9t5oZ0DE5Fj
/yGh9EdZs7f9lA40ZAKjtEfzt3TJ+jYNXHyX0qd2zE8WvteF2Vbts16P1OchWa+FS4mUQR1wOpDO
SbqpB4vGMC5GBdXIXOlMA+kc05otPKR+ow0Uv+Q6pA3AaDsnD5+zgThWFmFrSDIkcy8rL5UXrMYh
CPamXpnHvKvokat8n3oefa54fCABmocJeWJRFom2TZMtJ11uQOaBQpBzWbvTPS6gLze9D+Oskr98
gmNA/+HnaW3Els4b5epGvShNH/iU6L298784Oo8lt5EtiH4RIuAKBWxJAPSmvbo3iJY0jYL39uvn
UBvFe5oZGRLmVt7MkxMDKQ03mtY9GmsizLiku7bV3H4N1gVFikMcBb/INzo1SmATXRyevjcKMsXT
CKYKoc2vZhctL8ITjM2WY1MP+24kGQPyiqRv8T7GjRdGrfukKUHt/bBgQ1Y0xiwG7TWawPEYj390
zEhnl4QEyZIPiz3OgZton3gT+BHLW09eovy8qyJ/FpHDvqONjpU9fUYWGQRMDSYujBo2yyMK1XMs
sAbitrPqKGLRx57OpdwIchSzneatoRGLMshlWQR9nAGToCsJZwJ8mOo2tiE9tMcE1pBjYwqnMHNj
WO1Pb46vWa9dY8mbhSn/P5VP/9ED0G95uQAQjJOXAQ9Z3VJxokssh3GHCMAwHBp5X+wNQXjS4a6G
H4zTtNOWzWp+txCCzs30vHj6f15v/8DteiKC8wOYlk21I8EYW/25lbVxFlqJXkT5mp8+TB/u3Dqw
/cyT0xa0fnbDE6Vxh0bg0p80GV0LhC8aFali64X9TYdcGUqG1cnEDDLTwLRTmB3LEkF5djQjZNtD
f8nD5NrWNcEdttuW2xUbvZxMGgqLHab1Mzr7w4HJE8+IYzoeHu5+b4Hw92BIrXjcxswqgtXErDAU
WERwFtdhnZeBndrfUaoTfKvUd8Q8vMmTbm8DnTn2HhmrGnFYpbgV+gYxtwcQAgJveholEfupBV6H
+rV3eqTsgeMelQmZydN8ZoFfKgfzhiFfuRQdg6++igtccSs8WCvDvFm2BdVpQ7Q3VH8ro4w4gxyq
9G5NNUcQO6Uk6t9PxgV0d5AnPNWJnlMvoswyD6fS7ADSFvQTD1a3MyPNuzW2pvsk704c5dnnRGYc
xLI793gxIrctaIj0KFieqLB1zOmDoh/j3ljjp+5mO70RNp45+j5hKBXH2BjaD42DzG1do71yuoGb
fzKO9tovFw9X/jzE1YUZNj6Z2KcpvWlvuWsS8jO732xqIt8s+1CndC9wI/U7zaMnZ04px9GT934p
T0s8Hd1Zbz9JC/yp8kIevMeXjvy1wUbshWX2orxFHeApI3h0tSLYkwaJblBo2UgqZuouENOPoX9k
4L9ahFnfAcfijgutYbPzDVJwt/ao4uCn86BS+MBBIPZDY14TtCQiaeNzIh5gZ6Or/LmjBUiMKJyo
ULBoHr8XFim649Q5s6L+iFe3J0QbuIIKSg5uSGCw/aFW8vJ1ZHGImVpORUsPIm3SzOYk16sBK0zZ
pz7nVloLTLAvbmLerCK+KNNM/mvgwjFQLfveyLO9hca7oX1XP+Vy5GVjkUme1ql77SaC0lN5B1I8
XRKSrCdRzjiM7IlsjZ5jqzeiLYYtWok9pvdIya2QqjyvKaKKZmNqsO35PVUc2nLYBSe76FzOt+4Y
Ml6S7ClYFE2UxR1B2W+aQl1Wo5lZs3kUbgPrxn5dBo6UIf/e4JdilLcOlftmFxwuMRIGSddGh9l4
G+p1RAOfeI5GeGdHZbHWMeRLx/rjWxrI1OkyWEcAh++tmUPaLbxvE77rbiIKgGOnMXatJf/a3dqH
o81XSRuRfjNMSdis6F6kt3Qv1sKqcElm4/Dv/1YG/pc0nT4lUxPWefEY7ZnfZhevhR3KRftOWGY+
dbr9C+PyfY6QbGWZXx7h9dqBQOmwGoqMnTVaj+Jq52jokw4d5EHzKUOhDwsmNZ5zbkc9XUcyfauZ
en4QBQHZygjWzCxfKnNZL5NkPYZ0zIKivdLn4PcVPBCnpcGsAbZAltsyz39WJYdrk5h+j2sz0IXV
B3Y8q/dytHcmJN9zntAf6dbF0eF7xNXpGheBUKtyGjnZ/+KcsuryySqdLRymBI4BQZCRviJOff3q
2+WCmaqRL8rChGNaRnqE88nDr2czuQ7sTzlEFGVE01uSQIoaOV+Pjc0DEKY0mqt70hsdOxDutqBi
ub4T3vRrEA6da63OzDCxMIzxRWr/mlzMZL2N2VRfXaZwlnpPZV3m5IqICCReou1cvUq3bUnitpg0
VgjMxPeZDNfdiLtfHn75wKxhsrIOCwxrHj+lWu4JB2Mew4RVDM0kIzB2oS7vqoQdMEzv/VDTD6qZ
ZLvyr1Hy0BFNJK/Ea7QD0L9gmXh9UIlDEuWl0LkPnD/kk51gmNrlVXVth4NYL7dgndbbJDO23/p7
VzkP7JKKt31NmQgBHhZcRxIIWHxgv8GCwgyEKLpGHMutWgtpAzitE6wAbdA47CleVnUtXrxYzX5B
Bluu5Ir0LGdR436ZLMU9aRw7digFv9VW19G66ljDdGu0K8al6LWxl/o0GOZ04E7mqbogxtqJeRyr
6NYmGIFaAz/DHGcwmPvOL12tDiM8mABOCACxq6EuwHjWPXEoG+owCI0CI9UJEs7lEsz9eIs9ynwU
nqoQ9Ht67SKoBqSHaIUbyoO3Yqr0SO8Z8vcYk1t0qfj1Fy2ciZmG7gSBuCkLrBxjtK8s/Mr97BVX
C5MljyibhCwTG2hVNsQ5OsO0Lv2Jq9Vf9JblIif4LSRDZFoAQxvVdV/VwpsN5U1uscEv12ppNz2j
j0C3JIhJctx5rOCSNHtqNGhmY9qjB2H9Fu7eo/c2BFqwRPLoLOOXVgpcipp7taVX3QZbDyxnAWgP
9bdfyN8ql7KefhN5pXuraX7ZSYvjcpF9ezWXaIPrIxg6Sq3RgKBmcBhqH9+x6S7UU6XeiURcREFk
MTMTP5zlm4l15zVuK4/eEZtryxmtY9KTIFmk24VZ4nzw5ks3hPh+DKq3qVThZAgO/K9ICURRAyJ8
MpMnuThvsq59KpXNW8lD3HHBwarF7rcNFbr0H4wngJAzPWNqvvVI3WyitslKMVFPqUvU2cNGr7IP
GNIVwjcVKiwWslQDR1PSzUmPwcjr5if2zLCY2C2ONs5hMOej2eIAt627nS4h+GZ95deEWFNgJcEt
oRccdCsyezLSSIQScfBb8j8boDpZaJTY35gjaxp14/tUcO1EtFa+wtTpnugH8RMZoZ2wSiLsurhX
OH06gIxHc5qOjEx5YP63Qmhacx5VC4u7M6aGynfFQnnuYOVnaAOUVpepEaSKdf5am7sCOZKssfsn
quNfytQ5M/DS8jPTqWhmW+jnblnSOY34Ntw+MCYT6gCRt5CGwi4AT0Xg35AMY2N59LyGL53zYW4m
f93JxrkTqQPmCDiozXrIWBkvpA/utnSY+8zycT51jPDfD1VhwnQp2/G0JBOVhjlVlQpnKG3t1YVc
tRES1fnP4dZB+FHlXnrUe+rEmt1s/syH5UQB0ILrfqF/0zOWewqmRHAciKZ5uExDGZhEVoiWcum5
pEWZVleMgNHwW45ZH2p4CbdDR1StTzEbxaoaoWZCGpr1dJfUXv8kpnzasPOI9uB6dI8HL80Pq33H
yf/VxFZ/tGrsD05JqP2Pmk1JUQpTsCpwr0CqcveVV56BfrfsAS1CfcVoHP/9UMYR5XXL8NVIj3UV
B9wNi/HhmD5kB7SMQ8N/uNo5aVbOHFB6ennnFfJv3M0O1FDhim+i0fTtgZ1POwPwUbk20QGO+TKS
HLMfqNwte1EsK9htBsGbuLbvlVX+jLJ+tYtC/EpLnumifXJ6hzMxpGM0QaMJyLUNAVWYZBdrJztz
sGIGc1asnnwGVjXRrGLMn3VfB1YHUtrShntKgxk+oRizsO6LdUUbmSgpUXFWnIWYnfDPDjXnJ5HZ
qens5SQii8bBXr16PdnNpbSbU8tV+WJ8JUKjpr3SydEPy7tVGjveStOzufZfODZzcqBq3gzSobhB
eT7AZBEq60F2WuuvdFJ4kB3rbjx+YGkDZ8sYM5+6ooXJovCCdlkdmGhoYQW+W20YnaBYd2XdFAjS
+leLgOSX5Lu3Y5rzgH0cB8qswj4BhCHLWe3aj2+Rmt+jqgr9CR4PjUXx+hbzDRAYc4yzU7UaeG+7
3DCAxXT5aYbPlOCeK3YJ28qADtO5Y4GxzYCLzhp15E73p1lOJxaj8+nf/xrYn4aFp/22Ze0ch2Gf
VGuHpYPeT3fkwQrezdt2PU3pA5NywWBkLtpvQc3qonr1UNn8vpCPorEoeXeXqCbfaxGz6GOLAUWI
Z68vzlnRqiOImv8s6QBvkNEuK8z4rDdsjWlLeBvaRoV6atA/5Aaug0pK9Y71h3TOdqCPyeKTxkjo
3RT31C7tPzxKzvwEQ/u2iDlPpgYK64B3gKNbioEAVlmjT+lN4wVAeFwj3ruMm/E0TpX1axHJITce
vt+0tnYslp3XkqI8jDwe/ctLHELDp45Pls22nDU7tNsSuwUkbDkivKHD8+DPzkY1hnHe95tBYIeY
DH1XAZ8AezS3r3EEjmJoqBuSXCV6j2EcO9ZZmsN8sqHOF12q89pyIRawA2drOYAHmwtgXFoFdro6
OGQIBcQIzjjlcjBG9blUTrFvs1q/eLHxPjJGh7VMXzRtIun2jzaGU4oQQpFdbfOjMEzzhWhiVpBu
rxP1XdHSseXK6/bQHf/DtW0xtjkIVW6YyUnbl9X0Dm86P44Jv/VUVM2hLWC299DB0luertOTGPWW
7zFBPUzKQ5I/uoh5j9nkKCmoLHyWmtqh5a7bTE71x8HjwzXNLMaHSceu3ldcfbD55Ghfxj8QnUyW
UUcsS6QqaoSZ3uWvOyzL4HsIYVjESvY2cNQodiUvjQ+XB0BaHx12fqIGclEdSzfO9qsT+bXpUSrV
O1i4jiIbZiD8m6xvyivCLKyJ9pYmAxHLGvu9OVPGvJRP5TBFW92WtN2kShIjnpEaLA/CVDratLiW
wxUo+B3yUhxKHQ94Qy4WmEe+E/X6cDhG5NraGqre9M3r6ljQJLhVnkZ4YuC/X8Z0NxfqR9S8mwQD
v+r09mrZ8j8J7uWmvzk85une4SVbKuSTnv06MSTskGm1X9JdPCYPxDdq0ex003l1ETuSud8bBUGE
xD3bLfVAtk73Xnx0LW5kEBkxLP1TZwMlWfEnrvqsnXlCcxops/5zsQ39lY9oV6480mIVAyCboYaV
2L4co/gmm+GekL+ngEXviSwnqrM+xSzVpp+ZUOmBeqL2mlKQuY6UD4HZqBDebESBaDDwDjDh5+zV
KZKwMxRIsgr5NAc43jyIZpt0zImi4JkGFZJi0n3EiAZFlXCsnikkEWGzOveyt9Nzw97PrHjg0MJS
88KgSMkyYCAZrgoaKAU86OAnOOztCRNYZwLGA8vUkRa1XTqznyHmkvt1Lp/dqOLc507veYfOxHKm
e6Yu0gkoROfZ5Lm0heSf1HPYgQlXpl7K7GPo+WS7IQ2qPL7r5kcGw+OQaC0TP+a5wpueC2qkwSRJ
iAR0p3P+kfR+ZJQ+kFfka3vo0H13c42qhQah1QEOxPFjNubvpKoqJDViJi5fkMb9tGlTfkO8cy0U
TXZL865owNGkghfZXLn7ONXvkYRfY6VQyuzRAmswdS9Dmr47OilXttXjrrah3Im48lNqhhkyx/c4
GsEY5KPP4bdDYM0wOmeZti0HLxzhBONCZSpscKloK3Vl7Opm+TN1PekMY2r8Eo7ONmqc4uqOznuV
Zh/aNMmnxxKt5vVAssELBDQVXLkEhelGOWHm+kitt7iJvX1K9J8zBcat1CF6acdXKrsemlyMnNME
U22zExMT51a7xeHo4U/MNSvksJ4EU2O3B+qESO5QisqMRbZXi5cNa3ywBQ+f1b8fuFHFRVXuf9bc
F2EupvbYyoPYmF2bUX9rbCqZiisjkXH3SNXLruppzBVXc8jiXRQ3xL0c64ibpD9kJss21v/HKu3f
IidNrzX9a0NaX2tFU6g+Epoq1SVPscVwJqxLwUOt+4RdEdRdo3aric8H6EzgZHW/81IacphheXLw
Ekqob9OqY6KJn6Qp3ENnzd7VrLq/g9veRWOOCGpsceM043GXYg3rTD3B1TsUmOJmTudPYiF5tDQL
pEabESFvstvcpaETsWPODKiVXpzDmjLRkql2YYKNiwux548xYo00JwoxTSUn/IXuNmHs6Konh96V
TLYdDybza/XskQrq6dL0JJVYo/EscZPxIlluJYOxGVeghUXD0KbxZAjHOH4hC9eEbbpShl5Mu3am
+peZIjomoBNF+cughOhGb8MzNOFrxOY4Toe/M029UHOxnOcRWdSKwUaPfhMp6wNcqV8LL9kNI8N/
omv3lVtYkKyi0PYIWqdeQ+eCXuxkmdx1qxMXPS/ZP8uHDSTVeIQNjL4LieC8Lbcc8bu97Fa6SzRv
r2U1K5KSa1XyTg8Si5CRoehgKUzrpF60bv6YQZtEpab5hzwq1J67ISFEz9iRFu5y7xZ5HLqJ9K0s
uoCNUrlxlgRSRQopGng/qrMkYWtQJj4Lgkv0l7BT1p/QhZNd1zuPuu6HX2a1raBRUI6Q/9cimXxi
EOm+zkwCUZzH2MSRl9Ro3yXWR6aLejykesJJ1JgfR8vKg7FHLoh5rrROnp7LlJdWntG8zs1ab1ow
5AEffuPFRCoincWb3VRHNnDP4OKfzIGsf7zOrOJ6xeMcQ0EwgNtL0Cnf8KzcRIrPHwCwTpq7+DQZ
KLejYXdsX4lTkabKRcAYUft6gZoplEPqQiPLlcvulOmjHvACOc1x7B3MVGcoiLRnG6f4keN5F9AX
PW8HK7kpm8WMO2td0Koo35k1Nhj9sV6koujDMOistSXLgP7xp+uLg+vxj3Jb7dy5iPweFg1Pqvjb
WwfCFIbODjYaI1w+1V+6AoG1SLoHpTv5esMBJCEevf2HW3fxc21XYzD4+GOPhwvnwFZ64lrYC2v+
jue2mx6AR4FkmY0bSHlv45GfZtnz0Gs9kDt5RWAD1UVJ7avDmMXerOc5qtQvGWV3xzVeRg0XqRl9
6fAAUEdHw58aZb0CGdoyGU3h+jjjF0mihViE/kBUMXb9xP7XhMBmWmc+uvqeMJXjT0uNC2DBS4rb
RPfm9hiDp3qRNO/tLa5DnrSDv+YxbeiSfrRiWX85FmCwAYWK9pMwL5mfiB9SExvzh6gs6fOW3kl3
/ShbAAHsuxYa5+7mfBoxzKNT9nOQmuan0+QE1LS2CLRyqkGdVWi9U/7dO/3Ip1D+oUOFQkg17MbE
oOCadPrYMRZL7iafCMs9UXjfvKz7NcOiIz4ft2+Ox0fft7PiPQNCgMLPQM01ZzyjrCimY//SLr1v
NhkNvY9OL5m0wWqIYtd1NgRNLAaFLOpgRmacKT/cRmb6lERlxImn/MpY5gFBdZG66bLex2b51sqp
u6x0q4+ECY6Y5jFEkjPV6iigV+jZcX/XpLFpoGYjmn+1y4Kx2pkYHPlZTCigbcyJ104v50M6yXcu
CRfJX0W7psF7MGCn2mvegk+w6hIerOYPOJZ4O0aIKibzbVg1gGHLBhuiEdehjgk8BFf4qwROYib5
zlkApqVI62lOflfS1dPO2ZVz9J3gtHAg1vVW2A0qCYsG45YmyoJG9V+kW/mKMJiTS3+dewgKziLg
y1slAQ02/Gt5MJsUg/dMA2dDsgOwGABY3g7J3onXeyo7vII6g0+LW70DQtxgFt8NY/FuxPKNcTTe
e7h8yGraP3GJRp6b4yMNQ950iWnpJsCvp+b3+gDprN7KVqfOdqPKH/Xl4mKtFHcTf4OgnLRvKNT0
9I51Q6g1s/bSTV9mLxN+EuldyGgEOSBf6TRQ7cnSrSchuvI2gFNd1+qrqmFSJjlyTDEfpz4meQov
CG+6xPuIgLrrTyRrXxTJpSNhH3MXVYQUcGPGvqd6gb7PCq8SaRYYtKwtC+XlqqzD0SG8g05UHdH/
ngzGZFBu2I0HVuU5D3Te0Xg51xT3MLPXsUOcPGNWOgzW4O5NNWknYoHpVgir8zEwARTivX/KzemX
bWvC90QWpOsqjqISv+E/0xVdUkeNd+W1Bt0Rx2vMTD6cHE/q5Lnsj2huKTGwxXWVKzMmCfJB/FcO
HH4WESQiRqOUyyaeR+sGq1F3XsD42Oh67bRrWuMVrlYajpCappKVp9taT7PmztAHYkhXCXnnyYJE
yy32ZIMWO9fgf8U40QjZLhh2nAS+pgrp8UTYV1B98bds65RAh1EdGfsYcFZoa5YN6WKgliUqcvPa
9lTtmmhNTS6sc/NLGBgFkhxYJPGrP1OmUwc9JN0GJ7UKbU373Rr8Im2FRpCZ0Rr0DkQ7miE0EMcb
zaztnS7g7lTLu+FOPI2RSLauQUExhuun+lHDikE3FDGMvD7i5aGNgve3E1V8QoSEWtc5d5zkt+Ai
ibmVyas1qgcnLn5b2hglzY3/Fv2hS/+YOhsQNy2/6U/cwMPmdLcw9diR+ytT4tMwBFEpV+mBGt5n
LUPdWziiZHa+9Tzlbvqi8ra1ZJsxVawi+m7XK26/AtvHuW/jAPBx7KuGx+XQ0JlVTWxGHHX3TDQP
ZaS/TZt/MSpGhmClXaNh+j0vM6xMigwhhv9xEiF3BobXzdp7CtxGKjbrVc4S5qjQAEgwH+KzrmpY
aKMXiWP+sEjEmIL0hO+jqSii8e7slqYNM/i4NS34bwtoPNE2x7z0+r0rzW/YK4G0SO8wGxWa9Tot
YC5GRDBwYSuD0vxq6SspljLyuLypibHLZ1yEH2Cc1MZydGMbqbn3v5e5fRSrea+Y/fF5t9225IQT
3PumBhP1eKoILFFabdHkN2DBbs6iKUDBqX4K8/Y+svl8mAHvuCdv+kza0BwoNpphInEVF6C7gLDb
IbaD6Sca303T1KlKO1XN8KUprLqDnRynmZyQIGDKgkj+GCks37r6cNAsBPflZsVXTD7w0QK3EElh
X+78R9k5nGJeXga7+XSBzQJsmbzRccoskPExa162iJT5UAAP7a3mmg+Jvr3LZQnnfDqWDTIeHy7u
FmvfjjOZhwmvTVdBHATONK/QOPIZBDrGhSBN+FRj/s7OY2wuf5NMuNcifXPS9m+n6safTXx8UxLM
GDbraGfPya42E3PfdtVhsVkn1E+ZHP+agzMEBbsoM/7CGguMeMHB1Tx4nkXf4MDFflO04l3xFLC8
lH2O0X3IEYUD2g0Mfqp5MT6wtiGmSNYm3ZamBYMNSwg3lkvVJeNIsM7yRcDk3TJ0S7+o8AxNK4fF
wThqxe/eanvuNu03p1uE8p4gPdXfJ4wHiFyPDYrljlvpPZPvF34Hv0+62svjG1nVKk+rNb70PwMM
LIL8j4ayBU8urBiO1eYpTxkfRZfQIiiy08xibasnDF3lxPcUlU9SX9EVJ0JE2criDXrnzchc7gPx
zEpyDj6ddcTaDsmgj3NvU49/ENjRHBZR7al/BFNHt5fCJ+bWQMmAPEQUbPYCzlxL9odXGaEObxzx
+I5+bCz5xlo5v7CN+rGc7tCDlNwgWZ8RtHGiSFYn7A4v3lpyk4sLJVjv1crA7yFizNNHIVY3zGM7
kLbqQkCL6slgZ9DMbMMt++qyyaHAa9d32qEEP7a3UjUHTTeiwGXqh4Mfiggemo1rAYZb2vRbL4uX
oTfsN/Yp9SY6WJomXslN3jM2E2HuNS1vm+SqrL7+XNITzXAY9doZXE+JwAmyTN7cBmsZ+JydJdpo
43niryUB43oz5EvUO5ufSthCY+b2QfEZ29JIXihWupECn3khcI1yxPxdWyhSg6dZ8FZeCIyGRUt6
eOBRbdeuTQfeStguBeHIsLLsWwcLsDVM6cmuxmFH6cQFD2C5x8QcFkB/zokk+BS/lNHq7h0Ws6HS
apQZLuAFnhw6AxQ0fay2sKRh4hbT3kvRYLMShIvDyNVYHDxymiS3hTW9W5ppPdp5l32jccu73JEJ
9e+3qkg+ac2isltX+YHrxOBwWLZbeNmouMXF6ql2TeQAXlTvOdctht+AYr/p1vzSC/64uG6/yMEe
ZMUAMLpDwFIsupg0Am2SmMewWSD2pQ4GknkAsCNR+Dc4hxqCncmO7ekbKuunZWneseJMrxeY4WJM
E2YHRKk3u+bcc701CM6EEpXtS8t876II2V+z8XGWw88onOTY9q7FAsCmJw33AdQmXRO7rpz+Jk1k
Yl/wDqroMffofSAzm0u1fV14KI+2GDAD46zPMsoqBGQP3wGDhd5rw7O3Y8oGnmZWcucyiT/ddSw2
61QndyKVnK8qUGIlW0AP+vvcUYypO/EUZHHoDZl7wIf5hRgHS9NGfQBHaEF529D0xkek4YZqYv1A
jIy/N8QaCh6Sl1bnDVCS78ON/YzIg7Mt6yHxOdobc+hGKcRRbR5xYurapyPwSLtudErn5KKiJj2b
lfNqOrgYQPvTAdl3J0ePCecV1sP+s11xn1zydf0L1EtI45E8gmGf5x9mO39rtBh/qdiF6tdIVsGl
YfjOAKZUGzALEAokOttdJgNZy5HdTuf0/8jVwERdZDhl5MgjVIigZWe8oX/sbXG1AVeNvHqsyK4j
PV2Lhf1dq+2XqtPf6fM2d9pUNEd94NErHzktTkYEVOdPN/9q+CR+NZHg8CNbEtwtpLmmtt/0/JbF
TkErIqd+hkuI6qTEbvTLJVNjbsFue7upcJTvUjS6yfuh2xL0T4JSGjCm6Xi0qBZDgVC7QhjncsXh
oOWNhtKuT4E2N5rvDkiFdhJXuyRlqGJaOpoR39gc94eeO/MZOwPZHTfhah4gagtUBkcMm6THmmTF
hPtGFIEGmG6Yzcs+HjkTGB4BQ7P7bT36sLIVfaDmxAGlOuY15WzLycnD1E3fcXA8Pryl3wvdjHeN
BhcnU9l0xoX6XBAMO/V0MtsrHk1LeU/9I8rHcCM3nP30Q2Ebv22AYSFyPu0gj9o7OzEu9KHeNczm
GygtG5EUeErTXV9n4pJk5us0IL4l2XTvCqO5DogDa/YgiIriT8SuYNN6sg74CAEjkcfemHMs9vmD
NWyqGLJF85fXEHHUHP4Tc16zTeCEbCcgZyxBsK+7NH9SrLUBMQ0Tz+UDNYlHtMCQQ0LcMpAGP+9F
Gpc1bvs5X6dTK34troPQRA8uiR8vheBgulRlo9c99mkEFj4MSnZsF8rrnNe4zEiZDzK1gg4PLIol
o8Z6jWthch5m22jSomisC1DBwYjDfm1+rLj9sqaKjJCxfid6SonJ4+rxJFK6OcafiCza0dEcza9s
PKsuyXbfdpGXW5dnlybra9Si/4mqDIZa2pfhq/Ds7ojeTAY6rhsuylHuiJSpbWdzHk7aqDrMhKcC
h5V4GUMcXPgPdggcT3lJj7iY7aOsvA+P6GeSwKifVHNaCjmy5JrYFC03j8UK6r+WXbw+9lDSOAgX
7udI3+TZdnelni3hQ8hpadzYe8+4xCI/Zvn5cB2WQYz18JqQgkgBES3ujLSdZSQSiHv7dar2KvfY
pcaOFxazhLALIjVu9PE4S0EK1zMeIDIR9CZVfkMKGg4LNEcm0Qda3Qh0FFrZDQK1YDTwigk9oHX+
yGTNNTEUDBezdmphQmoeZW4ZrnvfQkzATsIeHB77ZpzY++ixY9+hGO2j5iubc/tJastzjgXax4M+
ktrxVSZe8kh96T2ib+fUBxvy+SauKXnR7T+Nsf71gG6ts+duxG+cAdQw0By/c+HpxZgmgQMvL4tN
Q4YjD8tSsP1orFNe4E2bUdCmdMQcjgiwX+kG21QeOPlVwC2aUQ5JQvnmnLFvW+V9qBsHvbpyj2X+
88/5ac9meUFR/8sVILdWk/f8cmrhoIkn0RuGbyo5TsBx0D1wL29blbAlsCsCdFx1NmdcYvqcltPo
QifCjrIYZAscbheLTlPsr2921TuBmXBCcvT5r+ZNrKA0g3qJXH+bW+6l0eAOqjLqkGK2whlwSjYJ
Gr4G5rn2UJjro3FU+wUx1D4y6RKgbngT6ZZIKBmdBEt3GNtGrv2N3FIj82MNeK4lnjJvTTBqj+PG
wMhkZzQ5sfFi0Trss1Hft/mIWdMe/sK9gV6ayHdId2Tp1Ayd23rGmIumysbOp3YAI5devpmG2Hdx
38DGc7OgG1HtgQfjA9bJ4kw5s72tcIMiNnH0eyXfp/OkS53AqLTpw5Hq5v2z/sI0Cyko2xA2opYw
y967LH3FmIc9p0rV1mWfvi1SIidzrsfbXBngW2L3FFXuH6ZpDLVrzQGv6LiRWtIKrZvfUy1JT27y
u0Ti80tcmX4Tl+YFBz8b2hScHsh9fDM3xI8BwZNDu8QyMBjZDLK2qK5cxMxayYB/ZUR+S5p2a7C4
xRScgFOJ2o8WpK5IoJovhhHhM8EjZzYgAHO7q0Id24Yc4m/2f/p2hRO65QyP+DMg3KkYl9vs6t9s
sSAFP/xExaBT5RTbl7Yi4FH3VGLjAFRuPtIkz+TsFqSSyzf0B/sc17PuT1o+bLOiBhbrqZDF6RuB
dRDbWhMHYm1eebxQKMIB1C/lp2uyUlUcFvaGfcMvFV2x9qzVDMnLZOLyyK7aAMe3pjeD3OBS2lrz
g5iSHIbeF8xMHPyw51ol5vw2p82nmoO81FaqaUhSwR7ZZbaKMO9YJ0rjWeWtogmnyj4NWhmwEKXR
F1DIsHgBQx8N6IL2Aew0mLWt6L1ki7yfZLlNqPU8JTp1WVgIs3DI6vNUcQ4giJ8Sg96Re/+fo/Na
ctXaougXUUUOr0IgQLnV+YXq04GcM1/vgR9ulW/Zx1a3YO8V5hyTsQebegZIUAGyvHJ0mGs7M6Tg
srBaonwJohbHQZQUvyRxYdJdLG9Rk/K8avlnoiKmt+KafHUWSItYz6dcCr+HfkX4eKvDxTiLhoEY
UzY9NYyMfa9h+UpW4TZKMVjzqv5gZbQw3v2bY9TIhZYjAcE3PtOdwLcHJZckrS8hBYOiQdDCXWqg
4MCVVW0tIhnKSEOyOGNM0snYIXRGMbhmhbvqzIA3JO0AybYLV4buUgI8OYFjTBmv8UDNoIEGLT3S
JDASr+nQX/VplY4oXWEZxgzQWGuzYyIyoUT9D+zaDNpKGa/NJB94tAd/IbGPQAylvQ3t5C/hrB0X
cCE7pXzNTEk/UlDs47zUvaJfZMBKZCMkAyLMNI7mUwkYhY1dxRU/3qFGCAF0ZCGAa8OCuQqrvTIg
/mvXtOHZY7YTtosto9/114pzQhY0i7wfmDjwwpsjk9DbgovFmxdwsKu8dl5Xm4wsYmv2uoUJ2tae
OSOrI3iURDtUOGERhQ5/lODrETuqeMRl8i+TUvhzK1KiXY6JzyYmttmLbSsAhqzZYFugJiDifOp9
bRwRdn4THqfRmGk1gV2reVD0StrTuZZoeVbAWikeQ2LQtWuXGMEXZvYMOGJ+73O6bkWqGyDn+CxE
psFOXQwkW8vqfMWEiX82DqPvxpjYqLBvM/PnuSiUJzKSvVROoreljORTVuGZ+v//hq1kHiyrhua4
/V2NVpOKKsv9nmNn4wVW57geNUKx1HELHwxilHHBEJtnQYhRPFT0BUUVRkEVKvsRU/F5LYUvIVb+
4F8kbq/5ihSubr1ltCEcI4qg+0oEYNIMBrl8R31ZrosUXXoGKIHc0rbI69C7JCM0fU/2E5tOG6Jr
EHYcpAjl8PXblgK7M4+0bt9LKLKWZRntmgIK45sk7nIjsZxCRYA2JCTBxeQfj2Mk3ssRc704xHtl
loTj3OTPJAJLXq/igBoMzuqZxDo1E86YvAw6pOM65v2rCa93ZtWmswKpJoRHhRUWZ3Iu5K1dgpa5
tHLQ0WMvM0hLAwerWW9+M62MLrLYIhT47Ju2u4qVEKIs1F+y5i0xP5Y4cgvzOWIusTIbAQ3KPBMD
Ho2iqt+jtjiNhnnu2sRTpcStq4+5KjxxXJHrFEfqkQMEXoq35ykkMjNN8NuRTwmeFK8+xha+zSQD
J3Njc3YoiFopCuhWiCMmSMUYo15qRADrbO71GE0IvG3OXlGyniVWfN0ANWBu/LnFsaVg5Zlb3N/s
COY3qVt2A3FXphm9hv1RG5FMRb6wGii1k0DKL1I/7XsWrkaDLbJgYzH3yrEbcRQgFWAAdSIlHW9h
tCeH60MmbMFs3iwmYA0ADoTmQYOIe573TJeUFL1TfZmSf2avOo0MXLOkBWT9KYC0kpYPwWTMFJms
lTpv1hbsfGR+xXTn4sqgsP2INd7EBQwvMbWFDmcd4OVuoIVCPAeYeD/Auyjb7lQTAEDrgS3jS2j0
J777vdaTv6G+ifMaiA25atOAf2q5sbAHYte/SIQV9GrEz3wVXqNUfgzRi6aVB7hYjr6FLv+roe55
WA/K5E1e3iPwPoC2mY/SRgj0Cw27fnoqpTnNDWvCqnbC/q/AqonKGQyCvbQTqqp5n2U16uAKseY/
w3zkDbAGjDnhvhvhd1nCiyGh3srOgA7yFCt++mmy21Az8mt6tA2radPeR2iq0B5bzQDevnZXxiG5
SXsxBHzHdj/WtNzzMW3bPUgamw3EG+DA3Yh8WxDbQ6+gJChvbHNwbF+Q17oZ3ngqoFkk/xGP8CYH
o9KzrEeNfaIujhKjNPgS7JMYvcfoPgAy65PTKCdMX4OG6FutmIKwkO2dpLoWanGe1084xqgQbUFD
5E70isivcdVdoQBJbWjBzCzMCCmVMaYyADsjsDysABkIMLHXhjzz7jtk1GJxDY/lI1f5epAFFqj9
1PAAavQTBYeDq8yN5/CllscDUSP7fgIAS8Op6i7QslX6Ulk918xDs/UX8u9R3pim2pmNvrBoiCTg
c4+YS7fwmZjPskyPgQ2QGRXUb9vIzs7MaDeHMpmD4SmGhZYqUD+YIWe66tZxUCdHXGaeDg99nd9R
nXsR1T/wDGodxa+QbED1jZpHJn312nroiyeRIW9mPcv9b6clPwrPbJl+axiZxDoA9qbRoun9Vy0e
hSlHT0TWB78q/UHzuweFYefnGUVJBWAGYtdOwjjChpHdgt/ywInhpWzAIpwSnqVMN1jep4cJY1uU
OsTA7GTrPnTDR17SGTEkYJ3tLdPiK8lrn3+j+N7h8BVZCCf1VSzONaGavHMkdLLVTy7ZBkQYedG1
z658LtCsCFoPqeuat6/gwzxUHxdRC0QkqmF5M6v6IOULq5ZzIwS8IHaWnbBA2KM828WzWrNbX1pn
TEiiILi+030zv5aRV26D0TlDsf++rcGj7CSwoUS9KWrnLjywSUbyGmRzFhgo4QuL+65jDMZnizFL
N1gskxGJ6Rcy1CTpzxMShGJyR1ba4yraknBC/Xcoy24nD4hnmfU1b3Iu2PmhQOZQ4quU+D48E9ln
yrEoYDQeZGzrnZe2ltMs39s6sB8/mn547XEgWdOyl5iLGoDSLUp2NMKIN/cYOl2Wm/s+Xj0tfcOL
3BCnoDAzn4fmMMkjoQ10UnD91faXjF7ow8kusi6DiTKnAkJIALCoHQXs1TVMvTnrN9z71BpkzGi7
jp0FkwdGxphBdSefMHMifM4uwEsCY7i2IS9dHp+NxheyU4+bVl6ucHnwKgw7iQpyTJ0WGpLWBn3O
MFEG1N3LdmUl7lCwESZcjQndAEQTVyUHvNuNKmMLsBeZU/5SAdk62wCR4Biud1Y8fN+dm4vGkRoH
8tamsIG6FUKUADiCZLGZ+qcyru4J2D9uantKUBIoyK+y6zBzkoRdQJlrWzhiIuKYBCaZMYvVJY/9
+7ykd9zMB5HmBgkCQv0W4tm1RtiKmIRgIC5li0kdRuhQ/1hmgMAltT3bekhJuyq+Fy397Bg6KjLT
LbhTpr7CMMG+obfb5Feanzf0RIoum+UaGxC3BKbXtVR/hsOTRni1UyMpzaVvMeS/U741W1x0ne/U
DtdIj+G3YQeKbz0NZ9qJO1Cfna5ANOXcKuM7DAOakv0akRtMcCEikL1YbhoY5hcLM/tqBxdl16kS
3BQBLNbP5k3AGH6ulM43UTv3meSbyEcm6U3EJbPKxzF6CAbBcm2NE18/W+ajSHrc2t3haTOH68ut
LbkbFOEFkgRbKS4Rc4ckbOKqXTddVhAXmpOq8bndtlqbzGqYvBmtD5K9CehelaACKQoPCMmOEf2h
BdiVZWoBhP8R5UNAj0xEASFpvU1LzFd8VW5adRa31T0UaMllk0ELrt1HjvGZl3rpApa2Q9Hhicr3
AiGnRjhSt9KgyejN0mTbQr+JwjtiLQMr9FAemsXPS/ZjgGPZ/zMBe4564iK/w+5bmd6SlvndizGL
D8Rqbhyxe6Ft72PChSvM8PHyT13IaIm91vrTRsTkvKbV2GKlmp5b/d8kInGsmH2ITzk/o8qbGnfM
04/yWj0k7VZOwdQxcSbErFOuaOY2GpVThLe2Tu9w0EkdOSZm4kD82pdxfcpC40BpH5SJV2vie6L/
JLpq96Rn3sk21xEklYaFem2G9TnZptwQXcdbw4olWxo+LsX+0HhKz4AajrcCIa56kfsjqkovMnNE
9YzMYGya32p5lsrBN6Cv6CT9SmSiAX6jDkh3oAxalZxlLKhJChG2dyJet8wIbzLHfVwYF4hhH7EM
nSOzsK/8G3Lm0BvVdEF0cy4YOGNFF8zYzbLl3hHXIjDA0eagnf2QyXCtoK0KL51KnFD1J6yKzW7p
mLfvcvergvaJmG+OsYB44z2XS3dWpvutwE8FFNaQMwbhm98XhzCRZynyckyiC9d492RY5DiPhq9o
xD+bDESQAHCqm1N8WLSDKGe0P+9NS92E/IABW3/tyJgzZwRz81tEutqAHmzbTkIPOdNsOpLJIVx0
hdOkmBFbt+pbiXus8qtUdXievq0WHEOk+PQ/rrj80Yofy6G6y01CD2L1bjltphJy31WVRDie7/DP
FF8SJk9NqgREI076c67+TCEiRQHYDtw7cG8VDFVjvZeleZ8skqNMwYlC4UeNmmOxslsVXtCoP0+M
Qlis/Gwx1JlWMPtBBDwxUAOc8EJQQm1hB1bZRmDBos/hjlzOhWD0DDpV0mWkUxMLZ4hQuTkfY0P9
XOnGqJjgE3Gu6+KpqmSchtMOKgz1MCU+dRemvyxur2YaHecle0dNRXUKsVOl5leNZ/VpQbK4LNQ7
oP2Qjwhg4jlWZbM5VeihFL29r3HE8DNH1s0kIZT2lkH/3XSPcCVFoKkeoHCRhSqoCxDryYItTPHJ
VNeg0dsDjkxNO7Va7Ffz4mP76RUsEKvAu3+iUTksleQJEAvTaxvnbu410FWXWjvBMXWigoIwNKN/
SSpeDSYFrKh84KOHVn3vrYsVdztIZjuDbr+ixLBqgTuQFc5oam7eV4eBf1LLPKtHxGc1Xs+CsukI
Ho227XQH4E74XjehVMrMeGAxd5TqcJ8r5OUs3qp1Ti0zFd4KC6Fj31696mZlp4RwreQgo8PgYVEK
Lx8VSJz/BFzQtQqQvywfoE4dkeavUHFY8rgTj7LXR9BlcjCrvlhZ6D35LGmWeMbimeSjGMLgWCCu
FOM5HcfnECjQ1m+K0F/JgheJ7mmgnKiI1pgmbyDQwVfl+MognyJw2k/ldTQUV1PXXY+wus/f0+2j
9kRGWKyVY+h9DbC3OrK14YWYdtdoDbpc/boOT5siRBq/dEMhBJFyIPpcFLrPYd7Xxl1b8WoveNXQ
Ob+XRcpZvtgmE7yE/O2edqk711htw1QPSDuCBeyv/SUH85iRiLlAqmW1bwlvNawM7DUux89aHS2h
Oshm+9axiFJx8nXAmrAalHXhM3J3QlHzZOjBKecwqT+rMD6muXxKspA+AxT6WroquNy46bzKmNwh
wjPFFDsJP1tsJEYx7GQZ9bzBdw1846eFAgwhZz+B9e6aJJg70FHTYU1aV8L+YyYfACtPEfO9bvUH
0m4M9dZ1T2173/AvEIYF9WYol5UGCdVCDoWdjHEx1p10hhwX4QRi0d+IwlWvYKybThnSAQNkyjZg
K+kdMipsMV1fLRX9zYAkKwdrTOTaVVQrkEQI6FLD9DihnZlqgjKupJImvtxeNlIcu7yEn02W/GIh
hpR3oOZsYBjkynK0n9JXgoYOkYIYP34JNYpyCcLInU7dbg+p/kZ2nRmVZ9KXuDHOsXnKKFWs+o6F
dRq+uEfTzVuA4xFvJ2HVUJVZlQ27HrVONPy2tUahxFow1jF4/ojCjLELBCi9usQgepidKHPL9rtA
7zwSJi9ltdPVd+S3vqlsO1RUbRNIhB3Q4l0ONQFh1pQGdIyOxUB2qK5JXwNrQwFPlPRM0pdW2lHb
3iTRY10JlT7A1nJsuMm6pHApcYDS2Wxh3in40SsTQQYCH0KprxPLtflexemCxABohBlQeSUkZhCg
x/Cm2Hfqh85wWBQuEo6Fmfwr1bJubHZZCUsV0qyjIojH0ZAp8qhT16dIChSIUyKbnITBCmNCt49v
LN7UXds5HVhjmSQ7g58M9RqL5tJtQ2+CBhwBrlz6J9oEudEBe/mLrO8ScbHbOnuWoxuQiKxl23Kp
wESE+ifeDWSCkC7y+m2YUYA8DYSC62ygWPXYZXPsTKyHuOrzzG0SvBBvodLTrBN2o3VusRUyKiDf
yG2RvxZ98QUi9nNWjzodXV6GnozzxyCVcoogezP6rCvji8R1dFOlZ7GHNSooYsxZqqDCOVUzS4O9
0+s3C6oaz1tsxRhreFGWkrv7Yoh/tRB5QgEo1EcDUxIfQoLplSx419Sfou6RFTixa4bLhssOMi1+
dZKKpO8s/qwsf2qrKzCVfcjAv10ZUE1MeYbrKHHoO7X5FUmiD1xoVwD1zMkClPdEOGfCYEvttm4j
eI0dd6H4WXvqe89IThLl5AhWsNoyofCgmewzoazEuhezJGA15Wpju187CcT8eGgGE4yr9ZUny/Mq
9+6A567OwuGcleNJFajBdK09VUA87UkdgSgN4kNpf7RxTF3IAEEow41SprlxLFEa3bGGvGFNWncB
tbBja9+72TZm0YIEqASBCdZLphEkBwh6wX3CqrsPs8jX6skbe75gfVFUGpkYrGKHX2JQUnFfb5as
woiz0xZl1aiX0erQKcZKdpgj9ZHVTeI3WKITBBjOkhakv2Wm6nVES81tN13RXZYOeq6IGSRsq1SN
OFHRcCLkmdBxkB9fiU5XFD9wFUbO8uIraSomQwojFoUNWsr2NkSucI0IAzWV9BKNs3qQBiZ0xWgy
j1TQ6Ez7GgaoNyBY9VfWTWqhmIQJLW85P+CZsd1rt+kJipbsGSEJMhYxLPG3XhBHdWM130OFjCfB
da1GS3yGgPVaTpgXe7MZjkLK0Bi2q6/qnWustH1GnpgvKVPKw6CmoICqbq8T0fpmEXKNrfw6J/rs
gZPBs06SmZfw5GidhbnBemPf8DSWQH1ESXxhnP9K4ARSKNIgIGsNFSLRvniWdNpxvu5qNTEzzGjf
SqP/VzcT07ewhpNvvNAlDA6QardmBOokCelTdRfOBwMZjSqOB7lPhuvmZqhzERcGZHW4CPoTB/lT
No/AnivgwYPImVhM6p+EKP0CNF7RQ9j4nP0hsIjeWJcLi3wpJa4bf/sv+u8hQL8Y22WoDERuY9CS
ckm5M+L+F8btvdeN+jsH4Qxhy9cGqfDJcR52YxqzT9JI/OIOr34qgLreZNHYFkt6M4F5TZIiE6H5
0WoAiw5Lw6dqpy2wa1vX6GHk6SDjyURfkvhXMgQWUyt2WjleawcihTUJv2SwMyrhJwWVixxALgKL
8WsFIVG9phrU5FUo6V5TCD7tkDKklUtbT6J0/xUrFC+TSntujABeSThZ9epWZGhuV7AW36Qpkos7
Cr9IvelP2dbsjDB8r6eUOwnuDMB1/V3UFi5IjFwcDXddizh0lIRxDGKySRYnu17ZbnRZ9xvH1lb4
jFwr8+LUoizsWfGw/1kSNzMFvkMyHrEZgZJcHyZatu25aEYixFcVQF0hWc2h1cOXSYDFpUV5YMb6
MYkEUNWMJSQteUUTbgQqnt4hYbm8Nsm3Ib9LMyW/XXIJCe1ZWvT5oKz5lhP3o4zoOcFSA8VsM1+t
GEGHW0U8A+ZSNP2ZoNTiQjz0Oa+7QCaeeU9YI+NkibkhFPLdmKDKAYWIULfPBjetSYHUVu7NOdYl
Rg7ZuNNLjH8oEaY+/gIHzoE1T9VJ7t9HCOKhMv3LlcYzE26+Ro642YUj2lMSKFt/ZahodYY7rMpZ
aJqDAkxE0fJgGVY0whDWdCSwylWJG4am9yLr9ljvgip56VMzkOTByRC9RmPutoYCv+JfqyuQJiVE
TWTqIduCHWDIAv/ZXw3gbCvXgVliK6V1Sy8lfBk7rkAUckF72I4c6nVXZeCbRg9GN7ikF7fmXmvy
Bf091zYZaWLpIiAHhUvADGtxQSyftOSpSqx/9McFmBJdrPBj/ZvVb9IfmKJ+ltv0ggfLSid8NYcM
nfZaY1/4Msyr1CJdtQISHlhKFEStDW96nB0gSeHrafbG+Batiyd3IJPDb6Zpz1lYeU1iHFuJ4BBn
aRsbI5GbdCG/WjZbMEGzDP+VrhyTWDxYXeaOhATo1k3v+4MsvzTrXyZ/zeg9J7BUNU1kyPw4ZGAt
NYuN4fkifRQ11cMWAO4o0ithgv0M7n37NZXMWWrztRMpyoYzMViYIJWDOHxlzF2gMTIGZ9+aEcuQ
jTZskNvKkEGJ6SxADqatE3P4rZj/ReUPNARydG6nGSkX/UVC45e06I6zLpDU5ywGhIOcauLXje0O
h5/1NDK2yTK2g4jEB3J6oW0GSrqTzU+jOJSpr2sOebVJeFfa19k86TxU8Ybd/iFQ168hiZFlQ7OS
nnKmVQKNW1I4EVVDCb3RTOZbLp3W4QqSxY62rEAiOBcFSP1wl1XtNikvprVPzOf/p76GByuDWQwr
5pZic9NTmINuW+HTiE9FyxQUHYhJl/mcFes+iULb0B9mdZHJdiyGNVB7qDdZeS7B3S+ERQOOgTjw
GLySEWMWN8ChEN4pCKdL2W8Qd9Ca5eGEDY0dHK+BmJ5ptGl5AMPzXjJEQUNG3lCcMOQgqDUW/NVC
fYMMTFUMnnbk54IPzOO6ENSJPYbNU7HPVFoTSvziO1XfiBahFwRz1sM/cXVCDzFm8DINWmeP2WeK
TilX3nDLHxRajA6R8q4VRFY/CpR1IKPMFwmxrdherAu+To0xK2VAQXMjneah2lFkO5F6GhYmGqb0
tGamS1zgL7mBlKHemuMMCAaYvSPzJCic9syuOUMgOR+74gPGwjqhSDIDJBeY6jaFHjJ4m9kUJhG7
qhDUQf+0BobfLgnPu7j+AlazjY6GJ2m4Vqg9px44CfEuEwqvtN6bLO6K/IzqydTwF8S8I0S1V94a
3uKEtIeUB7ndhd3EruhA5goUX4Y8l8q8JzoZEbiwiBTY8dtKogM1tDGfJfIrw/VxYT/wVDVvRv0k
I7PcEnEF5aPdMvYU7E8IzMwQEbUvpN0J8D2b39eUTR2gKodVNcTgn5QDdO4gSCe8UYhdxS+BCi8f
yEcOPwX0Tn3OxYl8cx5x5rPMsFCyV9JFJ3Au/yx4RcTwgMzIluWK6BPJboB8kMAiTHz285B/NJLm
WtQvM4njIUOhVEbV1QCdyam4zG+RAG6dmYSYxQ7r212Yt9CIeZ00jDDQItp0C7GQHpkp8uVUdCHt
sYm767qotAPWuU+NS0+/tIrRSS0ecP9c7hnmziCMEvxytYi+9WWUxx+paW7AguMuCxJjfm5z6ZDC
dqK72LV9+D6mpa1l80Wv459Rjt+MdEubYb7DL3GyKKliwqGBOQ1/MzjipCCxCCxJeDRmQLyh0XCL
KdJOJx6S7KB7iMFWXG9jpzhDqX5CNr/3GxWTii6+GJHpGpLD4vzJHHDQhRZpuzIiFdx26U5nPj82
82mxUmqdqfx/VTS2An4krkGzpjbFR5D3LwPiRkAvbxnCHEn+GqXq3wgXOe/zS1nQIXKnFhGpkEBf
RS0JYuVTlt70OrrpX1J/bzGfhd1PLhxDJf6ndmLQyQmWY/NjEmZXXrejMvtIZ8J++M1wgH90A8Mm
alqDp3mz+bIOGYHKh0WL+C27lbi42d8y9G9paMbYxCZUBVGS7IcIwY7FML2uLR5h3Y8s9TAA+7TE
2m9aNjLqtij5EKUchfHyNuXZ89BVT8JkeCJvXal8ddAoNJmY2ME8rvOXNIDqUaBGVZOfwN0uwRPo
5krFshN31c906nQ4vXbuyKM9hAXC23onGSa75cRfY1DW9VOLPU9uUfAP8bWwYv5E79cxqKjmKGze
Oby3cjo/o8kLrHqwm9PzpNI70uSIo3DTpRW/nGLXosOvQDCIDbsWLAzZaWG4OFa19hwu7IgWksUx
cybivgc5ZDJUhy/HCpxoyJ3FhtVsL60wEpWUULD2O54huHPxRmYkeDnlfyrnuY4eXuK2F3G3ROov
KoISKz0KPGm9xhbJyU7UnJU0ELuP3DLvYnKwlick4NSziXRcWx2eruSlwPirU4yWIOaYXavvG++b
SxItuUN7lMTHQTcOQvFHNL23vRRj8hbXDw3HTgnUKioUjvsrQlX4FtriADbSoCiei+LaNi4LEGRs
huQZpIsy2Rt8vcHrBCdy4O4kSa8XsdrsYfNiJTK4SBSXoxEkKuss3KzkFigAaO7pK4c3jnUByDpW
GI3ZJQpIbjHbEA9UriVqYbIKHiyG9ROPQKvthFf5x2pc4AYOQRDiYMvUednDQgS6S04ITthIyz5y
iPYvVeSXXNYAbTH0l+GOWBjhTbAkg8Reub6leunp3HZGCyivLVhSdsa9L1T7O2cTGJuiL0t8M5hu
HXzrYuObcW2THuDnFWaqYWIIyl0/5H6RIaeE9KpJ0V5iVGKx+OFGYVAw1R7xfnmf7BP86B6/D+lM
q4AmdH7JUM/vUZPmrU1me3FT/sqvBT3+tUKNCWBECBJ/8bvn+QXD6ZrtTUrhet98MBWwkDOP9kf0
Xj3zum2K45vlNzfQuzssLQsmxSfkxHiy1fw5QrcwcZPzPV5zOANjgYRoXEh9y5md4Flim0gtubA4
m6V/SVgxOjfGP2HcK58Ty9tmv9pWgFBgeFZPErcQ2bASQWe29UvDYUFoR2LK5IPlCBCSn+KGpA7z
HI1fKbzBPme1Ky2O2pz1B7HxlF18bX0WzDU36651aiyiOMtRB6znGTnwArR9V/4t71AJ0Cnju6AM
XbHDl46lfBSbc8Vj7ot2ONrhxi1NE/Ebzy5F0I5ageeejzauBPPwAfkoeM6H1W1YEeYBGXV9zmdC
dYjxzg3rvVA98NQgD8DDOUWnXHQsyaMldaYxUKOjYB6LmPDzS734FMVRz9zYE+ojKiF0MAN8o6CC
VscXCBmea/O9cvszJgk53HXGDyZf45c8OBSzFZSxyWNzwhiF/R4kvGa9SKzTo3Nj/GtNJqczAfPw
iPYNPBwftaukXRblha1ylD+L3UOpXa15IfoYYfQaPerPSvU08zRo16zyo+zaNXyEGc06zJzhGnbc
HucXLeJNeBNTt9A8QnALwBhUbSE/qP4Y+KtKfhLmcwGtXkcGLH2HuSv81b0ri8D4HJLd4ydOIgTS
jNkw8FEMJjaKdVRsbFuyb2nLrT+NpvOCsqBTX2gGeibTxpnCD8VJp3FgHTSoyge2B2ZxVtHj40GG
1rTa+G9UxmBINaVDmBGISIfqZrmLe7uRTxpbzuRFCp0089B0qv2hyV2586HaTM0zBwWPd4ghgueM
pCAWF0zMon9gssMYBQ+PPWkqbqk8m4Pdp74hHZbHVNjLepzeZEbyMcqUiyY4k0pi04gQe299Zpy1
eA3woCnPPCJlTfJ20PX84XM4HtoKjiXLLk5aT6/PK69LFJ41FNSHovV5iFGhMQ6/528x6oTUb9vt
R1JIQHxbibozbe3QaJyq8ZcmnvX5aFTHjghpITCJRM0DTnXJtNM9tc+yaRu3uURJGsvy4AcSY9q4
y0puVgFkXz000fdq2FLFZVHfV2Nv1riz9vqC6eUgEw+U+WX1lyuBIgdgdkIopuu16R0VZMkfvwq+
Q+7JxjHJWNf2in6B28LX0/vzBe1vjSIpPqgWlRk42PjADLGUr5N8my+2CNag3dN+scYVyoO0OnX7
wyTbgCDX+20EGNJJQWFwChED3TsjRm+UcmdKThayIbb+0lb4vtgcdG8EfqSUoSBQEOtVbCPtenx0
lDPWD+Wg2rF2Y6W9B5ZrNTuRaijDGbVrrhgPo2sOH3s8Y99i4c0TEH6Pnyv5HxkULJvErIHEd1R6
MqQ0FhcIdHHF2RvjSIXlyVwlGBGqE6YmuaDeWtohxAxaSYQXNuxr9sBXJXdH/lyI2JKCftfqzFP2
qG/0N+Ev4UZZfVARFPBOPwJkOeTciNWDt4YfnVya8cBcv4QbSlL08lorbvq5YfzeFUhyVoBcT6RK
6W30dgV/Af0y3REHy9cMeJDfLjk3LV5YNlYoFZ77Sfd7RngcdqR8aQ3qpsc80xeKtN1MhQDoy/dN
UDIKTwaBEOiH8LHAFjgYoye35wbREeYjEQXzSykfWLklQ2ByBvOC5HAKiN0kuXLfSueFUVoiXnoO
GXV5qCwzNWdmJK9iuvHS6tB2HB97wAfZbdp/KHSFuyw6Eq8uvxezy0Esh34R7XMkhvMNzBnblEYE
B3Bf2cqwtWoD5olWYzMfIL7Ukg+6Dl8bykHM230iaJb3cEGGO+9JSG8KHGIMJnbTafNsrY4EcJc4
p0qEzsqJ7eKdy+N7TAsBEAeJzV5GMTUeko/ZIo37PCVUeB5SzpCUTnWPUqUXbaXG/bmPDA8kTw1+
hACLzJWHXfTMfK35loiue+Edo4DjNwtCsTE5SfdKe1Lia8eDw2C7eLK+ysUeaiQyuOWuZEpl23lg
6y0jftLtPNRqQurFyOKtSw9yGUNgbYMUa6Ivohx1gs7koBY9frQqdjLVqWARsMv/naQ9n2+BAceq
5jNCJvkQ2ot607CPgUNhUUnMpMbdvm+/soTVhE8LhZgVF4/6TvQM9RJ3JrigXn0vq2+x2Y/tE1Ez
I/9I60w/HZk31CcOrxOvBV9b5/PwEEWSf8WXFfkZmwiy/rrttIVrIk7HjK96vUGLWFSGUKQQ7oaT
kD10fszBZrHCOq5q/SwMWGTo9BA8+qF5Va0AqDxz294pDI+DWiO4QHhjYD8XKG/dlA0+GfD4ZXfs
6uYLp8HM0GXA1v0EXJAlKNauk4xkoA80yFJC+LYYHkI8dXE75XclrSDB0n0d//DlQQ/4rtq92R8W
68s0/A40uwrhofW6hmCk6aGUx7g/McZKRSaXIJSQlnkZgoLWeDB5U144LqYrN3OB7yPxqqvyWmnf
hfFvab0JR3BXM+LmXzqA/kL+AcQFIqrpVyi6DLT3bgsbp/X0MGjMw8iCm1odpcZ6xo7J0nPiWihy
W0U+jn1jJzPOcHiHuGKxl3XQGLAzoQtfd/QCFe8KChhtqxLl9YgfiyMNfWoDfIUjEusr9bFsZ++U
1MO1vhj3DQPp6+9K0BOrlE52viKMhNHwJBg88A4kMDoo6hIDgNctMqk/0P/tc/FKgTqMzH+whO+Y
FZf1L0VJYnxjreDW4c0Xij1ZZ5nlZ/V17UDf0jC4hk7mFFgVZ2KHGH5hvbUHMjmuRF2wPef6yhi0
kzHu/sfReSxHbmxB9IsQAW+2bO89u8kNghyS8LZQcF+vAy1GT08xEjlsmFt5M0/y3maix9zYeLck
fsCACmf6CxKc3aEK7sB71LzvtANxhQDBpJ3X6dzKtzXmhbzbm3RpYOSgTq1rDmV40vqrEuP7LXmu
UyNCatRhRtL3MZ6U+4gNfoTZGzhLLjPmqoIjJBDmot8R7aHGlvuCxx03XXnk8nM6TpZr0GEAavCJ
wb1aBfUhVOmonHgSXHTOgytrW/Q5qwBoUtP4ymUV5isGWiaA6Gyj/r9M763dJnuaI3lw8FfkFkYZ
bnLdYJX26LotXRosZDY2YUGS287CmNaH6MszgwxPAIWJvl2ePnuYokB9tGRRsBCI/nlyDl6AVqTg
pz/ydqjOY3YbOpiz6lkpqUvAVgOHlsMtK2ZVeYvoZKr9fhN66iYoo60c5TqATtuXlCpzOMUbiMUW
30i1sFmr2o16ndo8BuuXl3YXd1gVKIWRL1rCmcoc6sLvkYsHqzspHTa8dGMiu6CSGNp6NinaYDo5
SkYHaCsTKA1hS0ESpQMPOQw7YU/vLtdcoVZvo6lgq76LknoMi0Swl89Vh9JuBY82JwTZnmF8zqvz
UJ2GXnLOOOTFN4U0PN7x2YWXmid7kX8a9bjIh6+U+DZez/xT8OQd6J+KaXlQNBf3CwYZ7dMSDTjr
cukW/JxbbaFiL+g2FqJYCSohkTEffcqcAXuN+FHi8FjhZqmOI09/s301TgOZyNwI6qOsil1Wpx36
dCDOgnHDugTUAsYjSpNB6rG2zm4KNYgLwenRnFPnrZMUGI77FMWHFW/domQrANGDpTRxwM3N6hRJ
dlk//JCbhGf5+Ij0f3lN60RAuXX1ZUJwEWUyy9oO7QsaH3Mcn51A+wzOQn0aOlGs70eenk0LWAEL
xn/CPKDY++1nW1pvjYe0d+6BTaXVSzU+6cbC734dw3dMH0sKEa8prmOIk/a6b5+pWSF3BhYwkKkm
3OS4EzKhyobysYEuBasYrY2saJCyXCoUzO4qtd5esXCrNRI/rukx75Olb0O5DEwOBnrM01lz83Xg
sXFRepGx++py+s165kCXZ2IjsbL0pNlVb64kPY8ZYn2YrmiqZ9eyqCo2dzUCLbvHP5GzG2pafe1k
PJXsEcwVswcut0RhOwXnw6ggBVSsKKtZoNWMcb6LLIb7nULuUYl5XfkKh/GB5SgF2rPEWoV2mmwV
iKis/st9b3PpBfvIle8RVJfAs3xcINbFH8grWP6NhosAI7DCdt6Gs1bh7rY9F3+V7jzF/wye64Al
Sfn1TeNQ2Mnad/kMArUj5MgRIhLPAitFITNWsq4GS0s7m3lD0NBY+D3yVmO3iywqHxZPJeqTyDFv
ZGF+kHprOQ21S8vwNulQH0tp/quV4EIT7MKz/ZXWIBhEI6efKWA1Dka4AIRC1OO9aEij+0WzU93g
nmlJPDOvDNpmBQV3VOjhFQ7C2KB6Z+llf7Zwvls6TePcWLZDuiOMvdGq5rfxLcLkHCNKVl957sy6
ISSeoHPU1LcijT9KNTBYvUylgsXebw1cNqVLkW+/1zVIAvVPzzPTKosRp1ACdVL3fqpM+Y5LhPuC
Fi/8G+R7vKYA1xXgdnFtyv6KZuvTXct+Yappu/bOsLdI7M7TQ94nV9XvYhbg8Q7MBplPwdDQ0DCg
lwh+INPNZesoS6kAD9Ms00ZvRbChCBpv/DQL9TydU0PWQKTIh1fh5PFe1Um9SyCn5cyuZO1ZQ5LX
nWNxVPGfD9SZmbRctW0PJIifo6bfVTO8pIXzTHoogpIcAciHncyyq6HK3eQOZkiuXI0G9Tgg4l7v
PJV1RKWt+yD8wZMOqxxAIBIhhLWayhuSNXs2gEe6SQhb83ABK0o7smu0m7A7WIhsFTVUls9Pv3Bs
rv5sp+T2Uffkr11z/zvKq/ev1TDNuc1Zj8GKB0j9cM5HK97SUr9NXazbveTPly4sZNA8tv/62to1
cH4Vp7sIKM5vbs9TJW93Go0bCXbihA9PsrrNkXbH8VSyHIo1YyVq5xugIBEWCmsgdeFwKhLiNMj6
iZ9+S8d/Jjx130IMXHyLSyiud8D5B21UuG/sfAMRgP1hsTVEsLS0aFN6tLSEIGkRBoOrJbGxyj8k
z4Nv9gc5uDdypEbTXACn03WhgHjzOVvqnPG5jNYLgwMdo8faZbupAr81kJmNdM7xY/RO0GxvroZ8
XZuruuEVO6ljEf0GJTpjc5XltirYajrZoQ6tVdLu6qFdJ5k4GQZJSst7RJp/qOKXMaEgp7W/gduY
8FfWROvIuNcGMewGhSLjuNYilMX7BNukCy1uYBizKSSfSm5j/GeSxke6ogrGmUubZWiOKQ6hVx9/
J93nGLfwxve58Q/uJpyo8U2w8oXytO4aipJGdC02hOS0cKTmrNOz3lqUDCCRwDTKJN4Sl9LLnnIi
l3yJP4sJpFWTLYFXill9lXjHBD8XLVLmZR+SWWK7k7JmBIRGTSY+rRh9fBT2TKrxzFfymTpsNdrc
oh8n+KgFsSdOyjzMlgpWM6iDbGUEIBPs1Voxkzxmg6RY9N2rdj8N9xP0GVXjCze8lckHpQdIPR3n
LByZbbYXIsJoaM6FDPZ1xAOmSTcpeO2gOelTraUJnMgXqzizljkIskKiVao0mdU2xFjIADQ7aK3H
KpiWNopbKUVb6lCsTaA93ABNCQdl+AeT6816CNkcCyNYRtZnnuNGFh7S7x8YTDp3whVcwwVVJ3g4
jYXul9xqGNlBY/UAgsSwL/uX6noHLWW5nM5IDu/j0d8mxrjV+5ZaFEnbW86pjp2cvjU7/0sDLs0K
Yl80I7vTnLqwAd+GCmJO6dlTAjIPfeqUtT3rlFVMjWxAlrCTLOK7DhkJrKE0rJfJLEaQgEYWs69v
Kk9gdsPzLhhIUIAdyJ0Fh0iEFhAos8ATM515tyAfOItT1FVLnVf821R+ldlwbH0TTI5z1lm0Nw3R
7A4ZpBOcNSQ2dF9ueGqeMSGtgyRclXnORoKTLKips4m4Gbn819GWh7w/R9XRAjD35kXqKpDEP3z1
WFOmzTP6rI/0UFrKrmL9YWXub4UlSBndKwOIT3Bf1R0gX2DXDiSiKeor1hiO09L/U+zuSRnRThv1
mx2OWyKoewenJXUnUN1paVEAwDvaOYdBqheQhd1+HajfIjz4VbDsfOWYr7yWt3Cxhlh60fvs6GXG
Khnr02gjabOz8TTvOkQ1/FN43629Dwn79z2QHkiej5zgSoA1J8KmbNB0A1ht40DTzjn09h5h/2Jv
jAnol/wouxoP8s0boUo03TdRP1QMjZ8t0QYShUkTbozORVf+kai6drdkP3zUw2aj5Obc8os/tcE2
HAX3oUmXTKUnzngNJ5FGwaePTmc76sOwNfAu5pqviSCl/qnCPQ7RMGsqA4iaurYAlFig1mKhP+uu
fEkpjlZX7ejDpCT41Sd4mHV9D+2SQvWOV6S825ZDnRXIrBBnNfavemxfLIoYzVe2cxWhsY56hfaJ
5DCygYbsA4bOuWUsJ6vWv9boslaGa8khfeyVr7L9aNrhMCbVLW/Hl6pHB0kbE/l7WJvJP9mfGxpO
g/5d4RgXV6hIZPnBMWcHfeQKim8xP9w+YErPorkTlld4Zqxxgpb9kdjDvQKiS598kyxSIGRCu3C/
LnFDHSRph5Tb0AqNf27vIzmW8GKib7URb1UklkEQXRrdo5eWpkfL7k4p5nXWyByGOmJv9Ak/dKoY
cAoeeyW9NaP3nqvBzUIG1xDqoP1sMs35UyUZUidhqsqBCCMhQecuiSirEIO8WyaNuw5aCZYwFI3m
KAoW/TFdiOzli9QGkh8dWmzFmS//ORGXPBzXOSseh/MEX3UShQANWP21n4zM4w3a8rWrnXevjp61
Wy3LwPipBc6cuCheIZYBysmXfV0fIFzST2x7R8urz4OlzyJ28GqJt8oZd9W0RHB4h/v1ByYIVXXW
lqV9hI174hDGE93d10Wxd8zJZ1EHhPCak2suGyLJWWp7b5YkX4OZZBOyvqDMKyFd0BTiHbrsOy+v
VUpgw+wfMKCeJbV0hUwfyr7v6qNbJQ9Rauus6LhKcZPV2r8ynYVhv04KEzNII26lf/V9+cOAhKOx
XZjTx02LOuHpHm9bccPZ9D2YB0yJ566otpaWvHR+SGBaMRKuqunEBp1q7Y/+Lhm42Ab1B3zsWgki
/P3HjtaRCrBT0rJDi6OdPrVEWDhly1bjWBDeqlQ7FlKbJZ1cdXV/DEXzO8j8ZKbKMrer/62UWMfQ
R4MG7TntDdqU5rbP8b92viC4nI1JW/Aoo7b6D80Rp1zLD+aAeROO3zDgXC8+qJo76SAdlmNCdsrN
9swVgW487bGk9spFs1TalVtMU4e/KwK5h48EByKdNd6edsVlgbLZKTyAIDIEqbaucb7U7FPLKJli
RNx5U7wp+cxiuED6X0HcDwoPPKwf2S6FsuuYIkT5BDcPNPI9SVFqSMUFWDEEhgFuWS39pnyBsm4I
EKuGt+DEWs7AkHMAfOtKsayJ16jIqRkuBhGxoXLfK5QphTjdYLREbWCYwCyx03kw4VsaKI3ij2JY
RoUvt0eDZQgb/BY8GMyDBieEBdqyhKBJ3BFdQgHikgw9/WLYyNRw3YFYCinv6wmYk61ZlzAjdQ0/
QoFF9xklWBb45tzgA6og/bLDKotLmoyCtWx/ynqYd6jlJSCyBn9W61E7X7ENZNtkeO5sHFII+jRD
mufk5MdMjV29A+ux6UTAmcyH7VYRMWHd7OT428zFiDmmwkGnYXhw6INLCmejFBdJFCtpH31xUqDy
1DFAW+XTQdWr8cdawsIZRZZ0KgnpiWwPzSrm9TKQ/G1MzOCslbGY+QYYYhgCxCbbXsWeSin81FsK
4cqNyJpxQFTzd1M4M4XlWKU3c7oq2Ab2ODndhR0Epzhu10qFhNY1W8behX+UeD0THivTHeDDQhZw
UlWClLxG5qOd/RjBA50Ka96C6bwf2H+j68blxWlvZdlv6QdZNvWaZxznKn4ILSrjZFGkWKAm4h/T
a1sK5GG9WdgVpjK4ERF7DQeWp/Y7kM4dKbnikWhaF+wShmezL7FWJTscAmQ1Yy7/08l3o9pEur0P
zHaLr1v/INm2NIuf6ct0k1xKrKTGwJ+dephAOhhEHwGXAu63EB0qx5YD77D+xyvxrRN7/I1vGbHm
+nvA8KQGiMfWP5kz6LUpG5CLn3GBPBPvhltjLA+gDyA89psJ7aon29b+J5RzI1f8TiN+QP732qeZ
r/X2l7hIpX2Tj02iD0kMLolP9OXqAtDXFTgTz8RlUdJTxxsuE9GBsrJDSKiCOGe98QJWkZU8Jm7/
AOCEjaU8IB6jLgaOtqMvGdcOFoWrqog1WHNm2C9R/AjMSdnWQRez5NOVp9Ed/x+70/SLe9yU2WvA
QquZ1ypqAa57WL4cUgkLR87s8WRzS3r4PG3sByiQDNMdBoo8GuYqlv16eAr2T8wKLIsexUTzTv9A
p7MUepRAojDW0iqLNs5ZFcsyBAVIpgw3GlqoVa0BpiC/apiyjSP8uwROmj45oqQ3l1jJSHdiqly3
KU7Z8t0jYBdZLwXXPrFn1u8Qa3iV1HiSknEfkjAZSfJLCG6CyLUINdAYXDRkAuC68FuteRC6y+mB
Qs3qwsDnUandysVcgr4qIQ0Y6in0PdRRtn480MKaTHnnrDmG00VUcx7d+5gU287ftqDZJQp2QcRv
hKYggftYOEKVcGDcwmmu7zn5mKq9ERUCAnK3AITn9v1MRWmSePDGgq1PANWyIn2FzXPQ1ylMGBt3
jsnXyynQKth3dFWydWGhuRLgBXHYAGUUVNasCAnjEEr2lfcKW2jPkvpiw3yNBg6QpGh5PiKDAWpL
lqPKUhRTroaBwuNdHSITYrfFzrkMQ2AKEbIgoQiqvQp4BgOYrJZUih3jy00Ay5WsB4KHmZD/9aGg
iwilzVtHAtUgWQtBZVRHxUmEg6DTPgY3PfDGWHBoXOUES3wzX+o7BDTWZBxGliXLmDEY54DeqREu
4eOaR4XeWpgVBrmbYYDWB6imC5NNmhirkj9CYrEbw7zES+tCC+iBlq6KLYQfQidLu/nkKY3KeAet
aWl50z+bCJ5wtEpj1RGb8jpzNyV2ab/eNhphxIAqiyKjN6SDgqLSnYU9FksxTExqatm1wZMk1LIY
QU5r6xyPq9TaOT3ncxNvA/6INeUpZK2rN36TNaiLJqxgjCpzjpMr8KFXyCDLsMFfxJs+7KINrOxp
1Rs770L+pgk7g/biTFZgnqGm/SnQmLnzi/QuiHTV2YR/nqH/Yeof5mZG/j36k2Ayu0ouFfW3Sjh9
OfcB2Qgw4DL/V8PI4SZraDOw8o+2uoAy/D95hDvGBnSpmpzDmUWpIceeT0wGvjP5FyVnF/uKEevw
STfiU+GMFY73QLmoI2Zf3sAYlnYDgaEgueTue9KcLeUn8IGYYoGxHPrJ3mXG7wM+orArb9jtjaRN
9Usm3qPo0oUvvf6lMjytP5zmVRrvI4Ktwdq1VqhSip6gIF31o+BM3uKp6lmpZNi/O3m25EGLVj3z
lBd9D3i0gTeaDhmOldqfAv8MdpwA+VuEH9rGbai/AXrvbhirjPSsytuov9L41zahhmew82CUXiQn
v/4ehrTLLmkqHrSHRplsB5vEwXpaQn7Q2Ni27i+HNjNbB1lBFK6ZeTFXEMbYqP1tgi1PubVJIx51
bLyFX7GW/VhM+xkJ4IalkQvvw2nvUQtFZqiWxqBjAACAl2Yrn16OgX3DgLEgG3nlEQ0LQcE4CeER
ozx4555eF0sB6ONBlOZSCgobE3HCCNbNHqpfz4gQLlWPlW3CJhGlg5O05GPwkBj15GKO35NDGGA4
GAfuK916q6P3dni1AqAdTJaM05xDhDNvUbrTe+ZykD2NaGHag8Ccq+y8YmlXi6r7i+xPBOVWsKid
5jsH9cbF2ItpBmQ2Vkzc5ZgOR1niO5WzrGD6aC2sr9Z8ClvHyXEEXdTpCwCR7rhMVPR2hpOMEiJe
GT6Vqt0BqCbfzD4P7n35zStXsZ80uHGpf6YBEIirFv2Mxk3FEW+2v5YBGd688XEa4z0Tl7b4KweI
4ifX3aTuXCC/+I++DZaJRZiYV69Y8wdJh4us98FUnxp6YGYA9aNVKK+CFZpQ73H4XiyC+OY2Xxnm
GABFHeHNpktAQjFdbB3H5IM6lPa61N4tFvdNccmZSVJGUE8+C+aB0JgVyoB35dtliW1jxabA6M22
LtyOnThT9YmPAiROfEuAkYzqe1EwauNgIv0TdLi5vXPRfXYae+xs59Unq7iMONrcAP4HWrjIGDl1
trgkFMCGBMVkZeQuOSc2q+oKo439YWEOL7yWXlpsktY3lfQzYBEN926aokeGd1d88Q0RDLf9V66s
vOyrwoVWG8/e+4lAURSsRMLoH4rUvInPZnOsp9NjsZfyLJ1LYG484xjGZ/6ahMug2CbmCW9+r2DA
UQCFYys0OaUTuObiwRPvTLEos2Sxx9QYY/WM+w1BIDS+cSHUYWNK/+RKjqJNt47xmjodqclCOU4h
v1Fseid7TP9XkcluDCt23LgnOYlyVl93Yc1TdzgAYQCSTvdEeO1KbtKRyCukJS0e9nrkbvUYb4Zp
b/tkH/TUzg2ftq6tKpAQFGMtZcdRSzOoGdVoTtT2IJ6B/6mUE2hgwMC0AFS3NBCKiblyfcmmmNNO
4WLPjM9Q84+Awv8FeED9EKXbaa5RpF3Y9XyZab3qp0gWeVjZ2EvesGUqNxHaporg5Epgb16xi46i
NiEvRSeno4UjFDhG+w+91q5Y9UlB9E810OksGZbwf9dt8ogMnTUlRKEiRuDMV0YXX6nq3A6dsjWm
ctGg3yWMVbnbLpIJ0F4X+yGdDms8bqa+mN79KHip2RGhOznsHVnRq0Rco4tfwgzutJteWvqrO2Jm
wsYnpvsrOj7XGfJVqv9TMLJ1tPHCRZj0NW201o7fkbaytznALD/OVmNibXxGHBvmJIAM/OjOFvC9
ErqbuG42Bqqlo4frwKfFBexgyMinUzVSIGqDyDEaEpaKyeqpG9ex698smySekT10vVfedKt1iD5v
goYFad51j7FiMxmw9adF7NIafEk91x/2xIMNS4Q7nysA4xH7Tna4k5mLh2O/6GZDJ7GK1NhsqWxi
LtN+Spo4LX06o1Qv0UHJ0i+F0bS7qdc181FV0qC6GYq5t2Wz0qKKLZwCGcU48k1uYpwyBSvDWavC
YB+Lg5mVX0Jt1yPY9ClxmU0Lo4mv1VkchwfvW0LUG6iSegsEVcWGfU6YdR06HngJjKfaYLDw4TVy
BAeqPweZvifeeOm0DjbVX5u0x8RgzdiH6l8LpY6RtwSbqSrZ55hzkZrul8LopvzY4DxG+qMqQB+9
ThPxFCUi4Nj13261S94zV7lbmPN83Gt1XZ7IMn1lxEaKjPZu+q9YBbIWIClhCe1f70Hqslu+6Spi
sYAW4ffHWtOOJt87XJ9j53RnYavnkD1hG0MXKW+6HL8rGZ4JfHyVLycamEVZ9+eTSwKkp+03d6j7
+57nmJFBF+Vkzb5nZ7rDVUDZd6xH50Zrv/lNoIWVrvIUqns2q/RqcQ7EKbCw7XRneUQs7ZU1otMX
7WW0jRNcyb1txPuB5Z+AAyskXaHqtkLlz6Nx79fjqmizK1QemzLcjIJzVQkQa7T+FsXhy3dZm0pJ
yF5HM87BtWcc5ZxcX5BGWZR9vTCovfCclQFjOsVEk8buocHLGynBqqdNl8phIOM+1RMQqbuCtSgp
Ax7sIDbOakMVKL30khcPnVrAwpu3Uv3TkqWHvklCezT+5T7gpxxlSrIwKLRmHQcMws5dghupk++o
HTYjLp3YBMsZ2QujaJbT2TAE+uKODxuV1WKbyxeyBm2vhuXZyLWnm4yzMX7YrbKN2a67kK2GADO+
8TZP1IvhfMVAwsCA0xsQkXJiHwqmEwTF2s68EyYm51Z6JslmBHAKvwkeza0IqoiJugBgyM4OnTHt
494kzAdXcIF3n749bIHt4oPUFmEj16PARWhqqIdf5njq8Y9SSoQ9O4RxKrzuYvnRBU7oEazKmopL
FTNSO/p4WDFANxF1kCGRjEwuXYUxikGib19x6mENofMvTgnQAPU0mLRi0OwYnvMMkQkeig1psV7z
1tbXOWTQkJu+dPVzzC/Dts++5Z7TBvc+6C09UTCws0B+2U5wCRhxYU9ugdZ9xvTcNWW0ydgwSGmu
daXcD9AE9An9quSb1OB45gzjxo+cfVH9NFh5RWkR10i3wvPIIhAlV+2D2xt76xWe7aA86vwCyXah
LQF6u3FxQ5ISpf5V4WouwP31qfU+DtozUpXPoE/PgRgXIOScVzEkR0skq1TigKSVy7IR6AiWZ1qw
za36yUHSDGEWbSLsXhz6W4hgzl0vFpyG+Kf8DSAVAGV0zZASwrCUn0dnM7pfPg+kPFiZzZUG4EI/
kD35LmgYrPaiW2v1NooApnE57s3uPuY8tNcgTKNkmop8HimgCfxrUD3j+F8ISM3iV5NNanyEfQyH
y7APtwVHBM8869mmxurK8TVbFOIKKmqk1s/8J4k/lnfN+BvK6C2qz3H8Vfc3pNf+peWnMftgBdIz
3JvXxlmjvXHmK9uX460ybSO1jeJulWZTgOqpvJnjH9ThsyO/yXrVyT8EcoPbvBv6U9ZgDhnwyIk0
yg+YJh5nPwSusL3+JFQedNO3O1C5Y/6m1b+mxHz2oQN6KvQf17xqXLY40Kdo2RLbeoVdI7uMMTCr
ey0/mLLN6E5bN+kyhivShY76iwWBdWkr0sU4SRY4BxOyiF3KWFm+84dvoz0kOt5meJK2prJz8qvt
kL88NDTm5eekIlpL6KbmtFR4PjGnP7ISi7HewJA/Uig3M6CEJ4I7l1+4sRl7oeA1LwtapJKfdGUP
Y0OM31Ls6vbD6bYBg5/gEYHwp7DC7napv+2HI+iMCiMXm8jk0BCFJZOq//WSH9V409MnqOkRK2G0
d5pD0Rw1LyAaG70Z7m/kutuUNBPzrw+CxzctNqsTy3VGhyHredp7sKVXMFH78ArpZfp4ubwLfRMG
+ElBRyZ4scoM+v2e+U4luGr+s1z23U+t3vCddd5O1rsS8LQDmuQ9yH8a92uETNx2TxUtr8mpHHuZ
yr6W7AbOWKLjX84WsDSb/uB068xbKvTQ05ktN6FxDdwjA31KhNtygD38c4pPjWMfOAtTfCcQhrWz
Xx3NcUFsswxpNuEJfi9KJO/m13L/DHkvsyudTmHxQLDX/J9UvzVM0awXuQdclFfHv6YKSyX9K7MO
Acfm2gfnN3wX5qFvTmjDqQWzZQaDtLYIZT64acaY9MZdkwehQ7kn1Dux767dgMV964+fobXP3B3G
q7xBVaU352Qj27pPTi+B9hUTaa6543oE9jzFoHPyQF+hcyHznEz5NbCbz/pk4RIqaEASsTZ50/pk
Zma/03l7ek7wzQPZRKQYzl5xGHjWQ3WPWvD435n4jiDFTC+3o8Ljz3/3cBHTHIRbJlq02SHtl6H9
0/dPT/+N9T/buUkurx7JXXfpryGeXdK5GXFE/m47wF3l3K4xeZVP3d8r0GbseYQPm8S7MjmiiTKG
Z9cE3bJu/FPbbGR9TMedIy6NdnTto10/svTsiGeMIcuzjDeH6Inm3UVyBviuWCc/WfE3KQ9GjWRG
/ucHYAfclwt1JII+rCGlw3AC/HMI7d8q3dLRrmIhVc+Jch70O5Bnjghsq3uScQ8+epXACfwDjY9E
L98r/W4Gh5qYtZYuCW0NAl/Qwe4wHr2HwZ9n3BBQbIKDkh6j/FtHbTIJVJpobio7SlQluLm/Qpz7
gPhB8Z4hlPIScL3b4B3L+FOMBwNujfZMq8/pBiNjqk7ZNw14qvaHotgRsBjse4LYHeRvMr0FxtbU
D1W1HNsjm7aekLl+iwgNuP7VK7ZZcvYGjD3zWj6pAgEPjjFup7HoNPWdw9CubTT/xOLDR6+VpAz6
YzuBCwhRNhLzdz+W4FCg9aR+Yc8TJbCpcbbeabR/BS4uZYwM52EkVjf4r5ADQaBHeC6pNpp6lzmm
UjotnGum2I88D7+VpPo3pMlCMuxog/h1mDTnXvtKSP+9lToahstyUdD7O1Igx5JePfc243EvxXub
dfjuAxXiSABm3HXcOSUi9GhnlF55Nl3aZewsMko6qyY7aHoJikoD1K4FmGABavOJVErCAqGM55Dv
Tdy6E3pN6X6TqsREBK/bMUJrUZgCQ7pPjIItyx+UD7ZhYTqhDuiNJ4Fk483vjbXmIPlIs0DGNclg
xGbMUS62lDk3X7aym2LDoO/vUhRk/OorRVZn25DzuDPm/y88qdvABVhXrD7D5ZhhwHWaMEThsLnQ
Rvh4pFkhi49yWbfqNqVGBWnXPqtuyTqqBDozDpytyn7VWO5whONqqhD7rRjBuBlw56cK/nW84/ww
rLkvQ31JRfO8L6Jm2UgeiHrEAaocvd9Ma/RlAtWs0FnixsrGHbQIHIuYyyiDAqHaRCbNcOAevvat
scvUkILGVKBXK8reZIhiWZoxDXJKpy+TFwObDIdzGP1q1ckPvZWbu/SUCJosXUTdtqomsk/wIYl4
N8PwVSjkWeqJjWvlec+0UezcBK9kEfAImT5vKP0bl3JujEu8L7qKpnHvx0EsV3MAchZouQoALj/3
aNPFQJcUwXfbsb+eORzZ+gbystMPvB+gV9BoorwNGiEYtva7qDKHdVObf7Xr5lQ+/ZhZOlE6SmUm
WzXcjFSfL9OuxPVdI7HT2Aa4Nqr1JUpnrr6bGtjOER+CtPRdqBXXqqvLq8YFzloZXCzprs4q/1mw
bajyETu2JGLbFrziTQ6dbZHANlBA9+JknYUNqYjKTu85riBRv0YCQaFhaSu6EXlqasY8xF86G0RR
rag1Wgy5Q6lXFy9ZRroYTibVb3qv0xGNDu/k6lLY2l+pozBIpyKPiCzAV3YFueCBoLLeKjdL8U5g
WHICi/Su5V5+dLOqoiGzXfnlsxkxVTouyNEoM/ONpI9raF3lEMEU8FW928YRo09IAhiy/14YZMVS
J8ZIHvKqTeVOq4dDMnkf1NbHb1rWK1PhBO+VtLxnSN5kX9jNQKSnCqoK9YUvYng4PaHsPuKONVF3
igrPhFEDueM/zHwQ2vshc+OTlOOHK9J8ObrRSlVMY94AKCQXb6QbL/fsVSgppsrcgHYXvJxvQ8Fv
sUXPTDQaoJaBwZkDM7ueZed1RHXkovRVctFO8OozclDAjBxcNbF6acWIlX689qh2q7RkmWxJ5cNM
/BODl7/riw4IS0N6JIsU1hiNhsIH5qxzToMDgGAsQGvpnuMwVzlbh04sZpDgDIcNY74odlzV6kyJ
Euj8yZStts0L/TJkA5L00GY2u4yYGEHYXrU8nqcmKybLjvVlVBNCT7CS6yahldI3Ccyq1LoUHJ8a
/63su2beafAw8OPOaw+5qzNHOTN6G7OxXnzVRpe+5QWlEqZSk57B5Q85P5jR2ILZqKWLI0cKc6nI
xW6KwKuyc85SZR1XHJOs1oPiwtYoiXHU27IGq1b5Sx25Dqs0H4OZ5qwT2CjL0mZHFrb9TFDGQQ1i
tKhbixSFd+olFnnhDmDysVYB0m437ZDjo43HVxTS0aWASV+irNzizH5wpa0Y2f5QngGujibyaNu9
A983iCAUJ4BXLysWrI9dySSg/fgQZqyCXAYdPBu8VZfE5zOO40FwA4WbVFc6VKLgr9IJcImBrWSP
BQH0lJyZ/3F1Hs1tK2EW/UVd1WikxlbMpEQlKtgblKxnI+dG/PVzoFlM1Wz4ZPk5kQD6C/eeS+cr
e/OcF1iI02KEHhc8BwVMNxFiwWJuwcMdgWJOpvSub/z31MT3oS0uzN2Ez1M6qOrPYXRuIIVeekx0
XRZuR2UpwPkNuaK8uV4PPq+TwXcO2/fg9Om5sll8CWYTqIWix67gFLHUU6KG88zqE7DFW8oze+Nh
Aoo8e1cZNgJ6ju7VGDNMmtG2ECLPW9Zib2SVlpvsBsWfNBJv+da2/CKl4quwvkfGSOnsEV0P2YGU
4Xan2unfep+Ow9zwgwYKs37ovMQ+JTZEgZ4Ql5osuo323Sc/4lT384Hw6Bw+vAfctoUEieODdQSP
kzvbQRzcpbY8tEv5vkLnISyj9ZZy2mWCaI5oUNsgWddT6M2WmMm4u7ApRaLx6kKbDiaXctdV/yVw
nxH4QElf2Xlp4XzmS5s/GaSYk3Mdl/wcZPN3XPWKuBbme0O4blPzgNyFInL3UFN59GIWymafJKIz
1TuVHJciz6qQQ/rNJuqsdtZMKu74fRs0+OvoFevmbzEwp43i2tuP3YUNLiruTrORR/roNeHzrPzi
iJDd54Qk27LYzZ1veBiy9h7yBn5f+eQ1ki0kyaVBAlMq9brHBFUvbK4H47iA56W5hQY2UgztC7lt
fx+wgjE2VpCVwwn6ORzZPnafA9YTFu3MOh8QMD0aOi7fX+hzub9sDpmRsjBoj+FA504Snb0tC/Cm
C3LXOf1HQ8bZeQkXtp+hzbsplP2a+DK+t8adwdeufFxJviFTrHbwprGUhCTZ4ZdrnpyJ91EZY9+5
U/guFmsz2DxM+5ggwN5DZF1VeP7cmXNqxkPtcx+HtvNLy+W5Eo6iNzb3s6o+G/I/0mlAMxLjxhXP
OuijPbB53jK2ujN7cN3735EV7Cvws6c6lTl60NsQ5mfXYGUa40Jz83AmoNrl0wlbuGHoXUThUZZi
3opS/KkQb1j7a4wDRNOhn+LuKsVrUQIvcLr2v6ZbITtD+1TM3ri1KBtT4SEzgmpWkfWVFe4h1+3I
8Ab67IRhP/c/E1+BOsIOg1z2Fiwpbl3GDCFz1m0XpLek0ORsJfVnh2582/2gRVrcxNZWVsX3jI0r
GlPQ6TFbmFFbf3sR3GSQHVRFzal8igPHO6Q8dwG6xF9dn744kssyCNB39+7WqD7FPPUailFvGv8t
SIGDkvPyd/ab6DQbMHKsx1c+c4gvKmM06rIF4U0S6aOXBWsKHqD5ySccgD1I6rp4MIacYNZABeSw
2Pfl0H0Npr/m6Ruz3b9xNBwTMZxIfzu6qGq0fLUaDDOTGVkeuw2+4/6vm/4LMpvBV89KqcKjna1T
g4BU0N7PPwvPe0NCwZXBZ5HaOB3zquJWTfGLZ8BnVUF+1gBsa8DDA5ZBnnvBsjaTNmzveY8pAUAz
q6Ihns8R5W/X05A3ik/D1u3D5KJWSSPz5hIHTwQBoxuMdUdDkQdRZrTwnbAOYAd5GtYU4hyaylxD
KfSFzTQ5+PbXX1aONAFLRms/Ottq9lxcNFhiNQqzbZFnj27I5DItpM1PGrEpXPWwOAOaHUnIn5Oh
Mqo5yNOUJp91L6k35Oo681+wU1gkIjsh3IaOExlJ6DQtKS6RdaDaB69k2yTPB+xGbQhbTYeTQ5Kj
qBws9Xp+d5zmJa8PHPs72Y5//RyudnQ1CyCWwUOHaYb+qEr34i4khTeZ2f78H9X62yxV+hSm87s/
VnRNpuHwtvHOF0gOphDcPohxtjbyc1yCr0hxzjZMxe+Y0y5ByVHRYMydx+6E/IUL1h0ecsDFFuk1
ukbnkIbYqIVQr12JjcaeS+qvp16gvYu6vttYsn6La0q7pFYklub1renABFm4c+qe8EFPpKTzKBxQ
IoOe4RP7WRSYyiqT3jzaVnQ4f4qZdjv+F7j+uG9tgIcx3WRHttNqwIJVU3pnz28mKFGl3pMDfupE
P52dOsa6PqDqbj1mmQEyjGS8h9CNxaAeb3LhUliMBw52GZGmO0BIPNx71TwA3ZXLnuZzoakYv0PG
81GMaqnhURAL5H4wh0ucX330EnqDZoKa7jtdpGjZMzbTyYAIFqCG772ZTL4HE46bkoymzi8exzXY
Jsz7j45nFP9sNC+94oN05g9E01Q47EUBADyNUn470apg77z7TMZvacxscIoahNMVZn5IP+x4R7G3
6T7v5gExThi9Opn4ECEO8SRyEMRZbIkbx/92I6opRBhIkQxgzSmEfcKQYtPlUXrQGDCFcS8R9EcG
EKgrWx0Ed3O2OnJUeZTdAjutvpGyvJH28lV1NKNk1jDT8c667A96GoEWZr217aFEo1BHaapR3qBv
LCEBZAJbHPTvm1URw8kuwnAWfVorIo14MQTKiuSE0H+WIuWjzALs8VG8TyEBo/byg91QzZe668tz
UTc8hHlWTN09iEr4CirBjz3HxQUfCgGw7cnhIp5TJhBtBp6VdKoeE4UbH4cl/2+yqYgjD/vBXJ6T
fPxbElu5CRpFmnT2mNX5q6Vae5vZ72itfpmkvpm34pGqZKXVwN6fY2RNPolTDCv3o4+02g4IEKTD
e0GM9S+b4gh/f/tmGga3ubNVnQ9sOs1WBjSnADNl+HZ/Sre8U62/n1P3rUa/taTiP79FPu321aFU
KC0WyYlfEzlQJDyh6/GXVTFtJfwdbEQrxmNnPGJKegRZcqaycEhe14LMi4JqeoBPy6hbsF6zg2YX
qatXQoMdLefe6SazOadtfKNdB38aJfElsp29X6cKbjA2gshmK5LsMQpCzCI9jElG1TwNjoWTZnT1
Dv7azNtDOoxdvAc903INWUI0BFn2OkLsMmwhsH5Kr+r34RqU2OIwXHJqDrt/6+34nkNeRkgVBp9l
o9M6BiEtaKJ8XoVqLqOZvtTEOsAVnmR3TAZkbgHk+rYI1dHKYzhWhsSnEMzwKo7DS4qxx5w6D4Gr
gGJi6FrGKsGp45qXRXSPNbI+YRN6QOXGcKv4L9UDM9/mfuijv6ORfwqylizjYQmAf5Lmy83S1g14
LC1DGWMpstB8ue21GUCdeQnG+BxHVTfBFhTuQnSsWp77nKqaiFKWUXFwtLlOKJXFSRCULSdYwhn1
XNkkf/oo/qCb49+QGDoMzlEjq1PjoI4RFgHJccbZN640l2ofWaSczBF/1oiijQUEFz0jP6Gn19w0
11QsT6sQr4sm/g40A2mfxadEPDY1mXll6Z7TqL+1Afd7o/vinqTsTaVttti+j2BmmuRdWSO7zbOE
SiMAEumWiBoaa+KfScZUk/lHTsaPgKw7I5znZY131Sp+xWGIdYBjvbFbj0dCiYdNkYrgK9NR2XNj
UdaSTJYj+HhVRZyg6Y+fklVrgNUom61x469/UoC3LR1I8wu1OP0lrQwmUmGG3Ri8NIZnhGkcQhzk
hx9xBLn2F6lEuJ6bixOll2Lq//CIwbGWYcpgdnDEDXlEUPcdhsN9FfnRxu+GJz6LuBcfAUHgLsZh
lqSQGLFPArop1sEhJXyUTnRJUY4yo3uMarWf11iNon6bh/LZdBhMEmljXbU+w1jSemn+Miar900z
3XzCjJhr83SZuVjqqvuN4bPZkoH5jfLy1hrYvXOJxSFRRJstiion1Uy289HfiaGOtuZvXVVPttAn
1xeIdypiX6D1PWu0Nqs7oNvI0EE9RybGmPt0m2P74SRqORuFTbgcQTKAdYUKIRPG0OOz8fOjWzcY
Cxsq8r5YPbETlmxCHVwU11thh38ChwFRMEUvwj7OibqhpPhH8IXezSO8er8jJ9BBhx2TbXLnMjgR
ES1uGEzQmeq3Hs/+bZm+fR2xs5OMhrM1OGRiMzuY+DN1EoxNdbEwYGbUbayJ/GbixICeZExlhuiJ
swrsReFD55DIt5pazZuyD37Fs6ESS2De5lLvo51NUjDiQUqJmhgVewaGOoLCYiJM6kYKXcBJvwfb
c+6Usf6MQ9oiJ1uNgozeG899t6LomanWA6HBlyJxOK95xjBk3howSpPNseT2zb92UBumz787tyAg
gie8xcY7b2F1rT0kam2UHl80IQy7nfNYEtaHASe58/RwmmtkQl3HesTyeAZToa4zxA2AB0iTGuxk
iOJnI0UIeZAkKILb8BbQzeR5+hgLZzy3+cq+GTaLO/8RafnpMifSjnvSGrnggvd1QI3O0NR6V0n/
J5P+u5fEG/iBE5onbkDdAPVJ0FST7zCsb7ECnAE/+ksSm4u3eLpHbrRlpvqVI3PoEDwZLI7KyYid
bQJKaSqXpY/Kbah5DMvaex3F8ugSIkADDZLaW886+0AhN8A0SZx9iSanc4lDaIkdAIV/Dk36W9H4
I2W1CJga2U4FntI7TVjYUCBxLcKsIOUs+Tup7M3vvH865B6ka+9KDP1l9db3Gqs51bcaAM/0Bi5E
kwdkaawvpJnAryjXnSjeP7b7kEYtDwOHqw5WnRe7oLZv+GHxJKALKxeYB3i3UkWQUzLa55RPej95
4CRjLIo6XVmFJCvOCeY348LTXDUypLn9mxacZogfggU2uwyRtdWBrPbkmq6DZ612Sv6biv7dC4uX
kmR5NahnUMTp1R6JPRE+fNdqBomatcuLHYfMe6J1+g5/Nj4vM0cUYNlg2xThhzMVH2GKkHQOGQGu
oL0iyqBkxu1nQ6BT7gP/wO3M41cEHb4KKsw0RfKxTOkXwHc77H8vS96i82cfQzLsSiEDVWMT9vw4
cFOSMfKRrp9boEMyXSAj2ueiK82bzX7GraCCD6ZCxFqT/NMwR9o5bTZvg5r9SelQ89QuTPe2r9r1
L/hnnr2PjlAPXF8Rmx+cFsRct4fMB6ltLwsb4uyX2zAU9LX/NFQ1GgsRqW1sHYcecmcRVNG16XR3
RxWujpWNXitLcdOXyJLRTyK8JpcsOQ4EjPFRcn2GdmOfupIR5YzCGvYm+0lv1oAuHSz0yF/hIJFI
PFOqivJOZjCq8mm2kbaeBwS/DC3RLqdYFRmc8ta220GDCq8GFdyFtWnZmGWc6Mm+qdguB0MAwU6x
E7YLfrntQKkgjWSSMD0aInLRxktrj0FyivMeetT8X43gs6zmP2rN5hoFaL/Fe+Ve+W+YPYmSN1fb
nDVpQXjgMa3nW6VwX/YTCrUghzlXOj4TkJoJ5LHR/A5OVcY7NEJL+3fU8uwCXLUilieWD9Q7BVoj
Sj2ffUhKvsrMPizMZ+gV+S53WCCUggD5hQu0jatfMAo+q2oAU9UzJ+BdqUVMAdtHq5fuSRNRwIQN
a1TRgnJpFe7nhX3DpiDUN3L1MRhsgJQaYGHvvthd7u0dn+WoAPqec4ZurBx/nbyOrW3ta00Ej0eF
6bXtOyJ+gmjMTWQ4GZrlyAj5V+574MLwm/lTDQ/OYiVqlf+F4Xi23VJQVLIRH5b+2tEijBmtoxET
uX4+CKgcpgqkDMwgyZaQuWaTih4DpVHrZnkgmfvZ6b2PJmIGZgnAduHskQFsNed2mE69BwoYvmu5
nf4VUeJvEPWHFHQWpi1WjOJN1It56MjExio6HTpbHBnMPYnZdJuWGSK2e/IBiSzbOAJot43pnDvR
2il/fPEDG0pXiB7Yn629nSzmbBdIJytWW3u9ijbKHrfI4jC3cNOWnZ4myRzksI/wawVg2nkHrwkT
VDeQNNoGFfmWXiOZcE9i27I+vliG0U6FKqFpzt1MYmY+DWt7y91ZoPtI0pH6wS0Iqx4hYQRETRVN
xRQCapZtsUSZ/GsubUzyDhngUSxvRcltWlNE5r4esMhmz20VOs+eme7ciPxRL0MpzSyUsBwfxS/B
XSSS0s2w3yvhJXm+t6uLrNzabZjtxhzPwgjIRdhqeHJxnM/J0zi76ugqUhZdhozMkjx5tIgpptYN
UG0aVzynVn3UUNBGrOrneC7fLVMMp9yr7r0Q8IwtXJJ6LJuoiknuCNAgbGRmrRU14otJ3r+ugFqo
vfqPiAMwUk34poHOMBHgzc5asnANl0IyzTBLlQ+pPfmvd8C7xNL7HnxJ+DW6znrESIPEYPZDgPV9
Mu/cdDmONMKENalxU2JASAKJghreqL0afXIwt4i+sXzwqN4iaRYE5OWO+qQj/12nywSmE3360rDl
KUaiZb+6iXNCfTqI4IjbYsZGg6in5TNzgdbF7teU3k8zx6Qdj49wfFkPRI9958BwDSQOsiECbDWw
11w+3bnxiYVq3glg9jao8l4qJ38eBVkyMrZ+d179TG4VUwreMI5s5rHsaEMmDpCHgAUH2brkDte3
Z6n/JO78EndI141TvsyT8+rOy8D4CxbN6FlvvZufKODZWw84KhuUxfyxafhAZw5hH90IASm4upbn
pg9e2+FDkGnpecs9ySTqjtEdTAsAZ71mumv8ZTgWLFtjlwjP1sN+UkOMVNZ8ZtIUsaUnN5jpIt0o
WTy9R5JIxFRsNdRNCgjFMiEZrg/DAk9P3Rm2bXY4cGISuU1Wbj/NhwpAWop8m9xnPhCAMC0GiXw8
ddyUC0hGq/gVszwK879R0J7KPr02PIq7f1nA+e33zDoGdlOtOKuhNwzecrhSbbXNWJYfqNo6yiQU
G5XYycx9TpLid1hEH2wB4X4M7HYDtE7hPqKhH/TCvowpGfKwiD/CewiJ0KuCp0Aonp9Y6my189Bp
ttSpU3m/VG9TjRdSwpxuq7du9BxUynBUA6JJbKKjQ01sCWtyY1e/c7w7FTWQa0b0itNDCnO/QK5k
oTyKmMNkAFpLxX81OOK0uXOLrzZ5yvuBAR1mVgwwPTU7Oa3bBMsPmXrMbb8tYx+JrI+5wZEBLT1E
6CS2Nmp9MDWa2SUKIH7/pZq3DFvuJCj+dRZoQz7vaOpGWtOWzjpKnA0mVnuXMCouggDUAAvhOjmW
xNrC5GVU7vW0lYyt2EGx+4aJipLQGSFFUhc6f0iI2QysAiUNNGanbVNZGwetS5Ft3IYtUb3E38Zl
DFwGh2lZ+rs5Z5RHTsOwoaZ5GlNsXxmJ5VSAsCZjQmQRK+SicclvcgGQidVzf2iDgEPbOzbis8Yk
2w0+Fo9kXxNKlgO2y3oa9Dq7ronsAULZSdI86fzc45Pj2XZPw2L4jKOHCPnBUH5J/+YyHc3XzFRd
EEyUcM6hk5Y4Rqy/USnhHevmQ5vepnypgr1nV9hF4XmGg0V/HaKSCaJst+aqruF+Hq5fCbhlFoh0
4QGnDDCBBhR09vkw45op75k946xu7rX7GwFa4WqPVFi0kRGPtpQgErvDDx9kRFPj5l0f2fgcgD4g
k5y7T6s2v1TIYzFz/Udl7M8qDaDmW3RGwE1qpeQmthmt5nXCrlvkb71j7z1Rbk1pXo2kh7FnsIBO
uCrnD64CNYmNsCEfN9jWaeW+KcLQVNvFv5wKk6jXg0RgmSteugLZzpQPy/3iohQePK9HteSYc0GG
KLgXeDykfdNCBhzDgy2+orQfbvYAaKYb6XGmDw4b2c9v3pJGzz8vKMPny0AlF/riLc+n+Cr9ERsN
0v7HSIOzHIrpni1Jc1ksaEx+GZb31ciua9ZD9sT2OLjr/EgetGhdYgegcCw+7mWdvjt1O74Io+3t
YM/+KRoGkjwn95q4tUaNVNcEPPApMIzJz3WN9ocb5Yz7Z/4d+Erz0drj2Y/66m39PmEVo40Y1wtX
v3Cc/RfOi7xn2z+cfGI+7VRXn04Xv4jOdp4rU2Bx4//++faSeR5JJ43eJUPP9svUDY1nGh8LF0F5
x/jgbUWldGVBPqTd++dIcofY3pJ9ek5F3lLjX51WzHv23dVHvJQvtuXrJ7ZdzdsIz/Pn20xsmPPX
uH7Kzm82tor1r5+5fjqF5XGsMOhOPgV6NyGQxxQewFdd67G5dHf01fCsBqH2Neqm16qCL97ZvuHK
38VT7PynppphrTb6JQkQmZQTEzbTJdGjbwCqj73d3slgbO/NgtynJSzuLRkzd6NxYrz6BsWB11m/
x85Jr4zbCClwZu+vYkZnnmTgymedtcFj2rVPrgKRxp/80SbArmWozb3Br9XmI41a1M6fSb18127c
PDH9G16aYn4MOHEdn/X0Eh06uCCQu2b7fhEa1pjVv+TkX221cD/rBsFvUWKNW+o2O2gbvY6NeoFG
SHQX6DJ3CQiK44yo/FWQlejDI4utujp1ykxcO3CPqszUh9SLXtcFx9F34uBhjvtfvm26S4O1FR7T
dAbSFrsRP2OUuPY8yTOGiw9zlhviLafz3OUKVVSCQ6gQv/Nl5EceZwZsMNQzUf7YBvDl2p4olh54
wmNWACrvqH9JVgD4/fNS+EiElqzQB3rfB09yyctQjRcvHZZ9tGjQ+FxBT5OjviNgbV8Tkj8ggc7V
TgkuZIrKks4P7WuCx2ribmUe1Q07L6xzrhPl3Fd1jQzEk3stCSrM2+bXFJIZoCao6AsM0JmzKq4A
87bJRBiAVPBLxmUPCAOesTX+8ayDU1Id3i2Jv19Yce+k45nDOPBxTn4APi09xPOIGSoxX07Sc/vr
bL7EHgxk+CjpZoHqJu+8uu1ONpw3f122x4ywlqi6BhY6dUptYDgCSkDLrnxvOWtit6JUZWZ0rIMY
kVA/JD5KNnSuo7QQyCyq3VGXv5ixjB4mDyy2zimBi3Y+c2p4Zz8DwBb7Zv6Fyg+/XJ1A/u5UAGJs
+ZJGtbeyxoTUGYC/ns4ZOUq1GZlV388z53g1muZiw43URbhQFkpaFSUQiFVgKzjPTs2kaLhm6+LD
WcMb9Rjw9aAVAjsvg7dEcpOpfH0GIlF+MByjCsjMrx4MPQJd5tFAPUUbv8w97Keu96tdzN6SlbA0
m1RakMuR+dZTYb0qG+FgxPXwLVX5mLvpVszIpR1XjA8ptBXWsIi1u1lMjLMaRDQ0OXt+2/TcOHu7
9rx72ntMuEL5u4aP45Q7ycnosftUNuwNicnC5QkBQ8jNH/QKqPFWazvsgtKnn44GQ33iJs2RoQoy
E1umB29O9bGZHLa1g2zr6xyDT7KAnIH7aNns/rzgpoAItZQo736zr0HYz276EQsUR2o+QxgzOZKt
9aUzbNTFgrIc5Ys+2zNAa0L8HqocSWfSDxd2ZvSRddoS7DjIB0cmz309OsfU77MHWJ/mLm7aav/z
Q0dk2cPd4kCEsrlJ7haAk6tOk4GFYTpY+orYQtHdsBA2T9rF9mfpHP8YV+uT71hPRHXjX/JNezHr
i2xySFBSHZOmcM9aW+EJCUr6H6QArFxtPr8oNAeHsbP/M9L9ztqiuQSBZzCSBJKUnTKjJulOMZXs
FhiRuRHyPh5UbQxLPijdTuVFDx5KhbvOE9ZjoGx4UzlhKH2QztdiUmAu9L6bXP23DBGNZmoWuzaA
ghqZkOSqxV726h01U8IQ/FvRRo6i8y6eKqrr2NPPBpNNrT3i4gK44d4b2JhJS7PTW+jksqlkPhV0
hBB78i0YV2mgB0W6otE+t17S75K4wrwjkCOWAjGgAM7Xt8GlciPnvSbPaSi5Astwhg6T4tNYQqZb
sQJe1Y84Y6sWWVPUyec+XDUjhN1Ksa+8ggmTm1po40iHiq3sYnBCXbIm2PdlOK6PtbtS+h4baye7
RGLILnLI+X0L2h6F3Od9conZWQqrOnI5/TGwYK6TYrrqdQWI/YyDTzsV4fNBf8oq3b8GtVU/hZ6m
EYyp47PoTBMQX7ycRVN1iOpOXmvasteiLvmlhFehWpzv9Oiri1HhdNGCJDkD0evnhRUCqSpMazXj
+PuIWWwNJOMMjRPANSlf1qeaTPhseuviOunwukKP+tjuUXjZ4dGkl56H7EPNrIT94FC+6oY0kzIZ
n3jgXhbMkw+W0yjcdkxyyOXKA8+7LKEAJ7W+8O9BpxKX85Z4aZtDKKWV4yGjtonN8q1qpH1frC8m
Sd9mfEmHXsZhD1+a7/38bDoWALvS8Jkur1wdrjcGbkD7oQFcf15+vv/zlVHL77mn+v5/3//5oS3X
ECLVE7AdtCGL36ZJSXqktC+yWV87CLS4W9NjpazdNIwDrGGeAFVJQ0PyrsKColBQhNw+WtdPixdh
6V/C+DqVAjn6kln5TudrgkIn46sFd/D68xVvQHCxug78Dw+PlBLs0tqBPLMXdpmnJ6j6WvZR+8ER
UOzi4SokIzO3W++eH7jT+sJaednrCI9EMpT9Q848tokoe9q+haBapsHjkvXBY+mimE4Dn2ekam4O
LrZjNHy0njWeRZuNZ+bmEuRT7v4apKYK7IMQpkfqP/h5+OlZvM9jLQ24ifgZ1Ril8PoJ/nxl1h/+
fNUqRjlsa0AV8u+sVztk1UcnqeoFVDUveZbhG17w6yXoLyI3a/h9jHz8eQEZise2cy6zlCc7Cusj
xlEXyH9kzpAG69y179v1JW3a9iAVqy3XLf8FqTOdOrdOQeaof05am8v/vdS4XI86tUhxbvUgV8Yp
UjvoAwSf8FijjWGN3HfBdyA7ciw4ULCJ/puSSL37DMg4BNb9YkBabYDZNa7xb8Sd7pHkBHiErEa8
JQu2yyQGdFyM7euqsOlpZCcR9pdhlu7DzwvrlWTnLA1UlSUq/sAr9ghL6NliKwiHJUG6nEtbVCUz
ZrKZaQcyiWrxzL+cnqvtMAR5Oiz3PqqJMyoYfc/y9qwL+l/VVo91O1xTzATc0zxNswnf0zzODGnc
R1TG8NgE6gonj8PXGRXnRhmmA3ZOPS6Fm6+3j75lQckqiBREyB1fDfPVl8gDRVQ4HUiiniMN2Iao
CAlZcLVemZcQ6iVdiKfC/lyGWV/aPA9QwNOp4bAEfxZ6pK75Uf2RSrvmvqHOaSEYFkgQ9qztz0bD
t5+whAuarK1VQvv1QXhtiQiiVbS1dZJXGVTk9TqZvI0ZCo+BQVM4/25Qw2zwdSRXD0TGJWnlC7/w
Ix30fFIzJP2QRQ6KlF3uF5CfOsZSLaTWXQgzc1d29+xGCe2OGXrUMCuLxAOk6EscF7H1wqRka9X+
f2nQ0NMMgf00ZeQ2hVmXE7oRuYTx2UxbYjt4TiuiHoqppa2S9gOzTzKA1osCsk/JBjTCRDrwkYWW
+nZSBkojO9x0mMKjPTXqocz1a5q8Jn/DxRG7oDTTHkxT8i75a+zKRZLOTV7arjZpwJPDRccUniv3
PxnoNTVvNb2V8S3K1Ofglmy3c3WrNPSpmGjU87TGBnuqOpsec1Gh5KOf0LU5JTkiVHXxIc1oGYoF
A+7MSk0hYdkNXQPQQ5MRmQZO+6ADBNldoiXkrJ5muBhuUuGily15iQAkSyxgjENix7OuYZGra6MQ
5S1huE/XR5JiaBegCEfUijEIDxHsJVX+zmM7xikW6O3g9dMDWpSKmhQ96RIfcQfI3RiL+jSBABKJ
vQYmmPkzF3IvRGO9RuGw0qEqGhUcyVeEhc8gMYtjZfWQYfoouY2DjxKjSY5jqBl3D7nZj5afvNnW
L+kN6rVsq/QNDPClgTp8VxtSrhF0zrd4dpCiR+O/xYbaj2pNndnEIbEJwPfzyVPl9WF/CPp43to5
bLMgqJhdJLF9W+imATaxFqpHqW5FjEq0bBhVuxX7dfFvrB+cWHWPJhd45/L1YUJ1dkgSmb7osWJw
GcscmwiUGBTu0zlO+umADCtlGhBE7yqE/QDkOdp3o/84sd54gXbxK7TE8K3k2tTSr7vruGAJ1UfQ
9YxDqQN3RuTufkCDAzaemNSgFhWu/YF0l2H6S4Do8L9n688RWgvsdOOI9zbXXvXYlVlHQkIodj8/
LOa8fiw+LJCAu4hoPCo/i6mleCJbogTl4EafJWlDegnxgvbeoXOK7lRrbNx4rwgooAKhwYBhqCKd
XuX6giZk3lstrR4WRqC7DnSOlu3jS1oI96XynzUyN2bfE44Mp2FTohp1DAoSCiFEIkJBDYmgrKue
Zbu856MYbzy3/soJDMjgxtGxlHb06ou7hbBp7nyn/BvUb76Nr2t0jH3OJkHhtxad08qhDO4WAb8L
orR4CqsIleSEe9KPrY+iCtnolubJb2BHVaUUR1GhTGltiR64QMNpmdo6DOH8nM69f6/1ZxwhXVYz
2T9+l5Fx6k1EqNAQMxckx8ee/zTp+IUO0X9dhmIfwHrdW74T7vMuzj54pF/IMnT/TC1hIr4LmGJm
W4KOpUH4hTTwo/L8Ahc1AcXRWM4vkehOSMfLbUILeWjJGbzFLUquaBy7PY5mns5Lh9VqnOjPkrsv
LYE/OjCYr4x42bUmPiGccYIjyRrk0XguxrqE6FeooOgQsOdpyKeiG7EXg2zY+L2cP8EUJbPd3pdp
3IGYQ3DZpCkalgSmLVBcBcBEBd+yM85Jt1O383Pd7EQEjmQF1j8EBf6fIvlN1tghcIAhYAOiR4ct
njjpA8JZcqknNW3d6r1Csgc3hAiHpusgCGl73PliCI6RR9exzPi1Ji9ruc+hLTl8wTDO+fyvG5vi
GwFozZgoYdQfVE+Sa+AU6NVW2HovskaugD6zO8YiVg9TAXXfi2LnEc2I2rqug1DFpG+0vgJYnNM8
iIq7XbUugUddFd+PQfpdFiz0pxocLpNfMEIdDamv81fe4Orq/w9j57UcO5Jl2V9Jy+dBNRwaY131
wNCSEWRQ3RfYFUyHFg6Nr5+FyOpKUW1ZY5kWRgBB3hAA3P2cvde26mr180//9Y///q/vw/+Vn8WF
RSIuhPof/832dz57Fcmw+dPmP25Fxv/33/nXc/74G/84Rd9VURe/NH/5rM1ncf6afdZ/ftL8av71
l/nX//nqll+br3/YWOUUP8Zr+6nGp8+6TZv7q+B9zM/8/z340+f9r9zG8vPvP38noaCZ/5qMivzn
fx7a/fj7z8Ly7x/Ur5/T/Pf/eXB+A3//+fT1x1f5tf7+Vf3bL31+rZu//2zrf7OQiFLvMC3TtX/+
qf+cd1vm3wzLMHxPGA4FZ1c3f/4pL8hE+fvPXOt/823fFT6IX4/Z8PwK6qK9HzPsv9m+oIwgLF0H
xGN5P//Pe//Dd/jbd/pT3mYXTIBNzZvhL5W/ftXze/MM0xSWQHYDhcLgH3N0jn//+kQtbX72/+k7
4SsubgRUc2huDdkmgXCNO9XwPqew8RdVy9VMxOnnBJtqp9HobDMMr01NSXYYqndrqC5kqGecnck3
Z/j2u8/yn6/3D6/P+bfXx/BtOx6lAANTssPn9/vXZxLEisICQGfvIqnLs44IQL8m08Ac0ZuYP5yo
xt2op2eMgT+mZvJI235z2/G1wAsGCIQ0NabDUezpD3/9yux//+Qsx7aEy39wMGxP/PGV2ZWnS4jO
kORic9pgl9IfplY/hLPCY8D47Q1VQ10Nt0YnuhuJ4iQqVeTpeRVl+obg360uiWVLfWjJLWhvhGDu
An3mLUuM14gaSudVn3BAXtIK3p8Q1lWSDIZMhq6rCYjOsnPSwWabSg8GQbfS77k42T7dJ8+m89+U
JmVuuLOFjht6qNyIoeCbEIiAtQotronhEmsIVnDKMStbmC+BIKwYASQ6xpKmkINaE9ynC/OJ6oqu
EXIwALGhlwqoTTNPNBqwyg3Tqxl5l6lGwPbXH7DPBfCnU9Om8OnrnJm+5Rr6n756H+UdC0pOzTK0
zTX8IMYHf9qOddcCc+czrEaNvC4Y+bXlrRLD+ybKqLsp+J9GS3CXQJR1GEbx4QeNQHVLIcbqZbDt
+xPBBs9m6epIVD3eLqZfUDLGqcyvgyKTyfQcXK5wrTamDlvTp/y1F36PWqyGG+5Vc9q1rZNaKEl1
qlJEzJ5NbIVhqXM7cZsvmnxtpkgQdC85KG88Ibhk9R70pBBNDOhenh+SqYMT6ZLAoad2srWy8S20
DEC2Ls1lE9nOqNm4k6320HczEi+v5illMct2ziOWPxM8qDDQooZTQWT4SK1iMlMYJ6N+VIADNiSo
IK7WqSEoPG4YesN+5Y2OyaSbHqSJHOngyPpITfRJxiFwNsO5IASDyx9WoJvH9FveY/vVpJds8Jkt
Sj3WNp7lvOchIpHIHedWYTP3zeXRsvLHfEqHy1+fAsb/dgq4pi4cnzOars18/Hd3pxTZR+V5yDCT
jlQL28LJVzLbN6ubQlWzZElVkxq0KFjR7QqQhDLRDpOsrl5al0tfqWQRk5pKYlIDKhR9l1ah/rR7
+4vhGtY5bWlfeJ0Ez5X/h5PX8P795BUetyvb4M7lOs589/jdK88pwmo0kqElgj6R0nB2uV9AETBw
G9qa9qCnE/bXwi12QseUGdMTpgHtH6a4WhQzZp2ZhCDgvF1H86EIWzSedm5zXV6jXMSLk9D6Suzp
RhoARAmLJTwoAKgOkOQTTH8LBeB6+9ffh5gvuT+OFlDYWYHppm4YjmXOd+vfvStLE0NuzHYzqzib
0RwVPSXQbuMCjSgButLpjpFefeTFeQz2jtaC+Zholjl+s7cschhMw/gPA4Q5D1B/fEmMhoyrrmd6
3IT/fBs2QQdWLD5grY54X00N1WU/TR5Jzw8MvsSZBjEhpNoPZDLOilUpRSVislQJRCvUCJhF6IMr
p0Xgjt+xmgg01gzoUHAPD5NhodGOLW8d+IjHMpvghxCvrFnRkvK4DpsQI4gRIw+gctBFfv2fPu9/
O4ssw6U74Ti6Zc6tvj+dRSxQBzUFeFOkcMO1F1W3Oze6C7f4esksMXv/wUEb6cSAcGyUuhmV0gdb
YfG0LIDY3MyxSTxL6LAry8SDRI9t9dfnhMHq/E9fgee6TEmFx0sVpu25fzorpA7SElgIQwZiOU3D
Z3Yq7BZnWRO0tMln+3beuPsoMdy9l5ZftQ6Y7n1/KkmgIQQkfG0wGu0mLaddjXj8ua5dAq3dojka
SXnxEgNWuqLGVWMy+0DJzGKpdsuzjAzrCdnK9b4/kNJZtRLJBolP7YeXfzadZb2FScy9Cu3YMhWw
FyhKaTs5ZsPKph2AlEHWLx62Htpt5UTOD5tOibvRGmgtouhWL/HoEjtuFzaaLI7qpd4hkyfsshZF
iaKs3oSsIi/OAB8h9J2nLE2dpxIp3arCmQIMmH0KidmTQ8l/yGt5vT9DwfDd4G8xiWPh4P3Bj/JL
5nfdKTAxAUs1jGuLKsdZEBhyLoCl9TJPD9O8dd91P3jfTIeZSynpuqEE+uKyGkP6AjWySNGurO20
8Y9VYPhHWYDe9jPupHEfmHB/qKo93H/UnfqiAmExs6hB/7KEfRGd222QZOCr7Rzjd5vTEJAyrtAc
1Q1AT2jv7c4uS6KqySLE5tkRbayPh5pgnX4MkN7jF/5grGV+mQKvkMTJn1yAMxTbkVWOwdKdEydo
g4tjCxPy6E0k+tE3Hx+KqXYuU0VO85QQFpH64bqPuXPjsVXESA1+fNAM9T3ESkzMopNuvTDtT2ne
mOsIX8ojE6Z2lTVavGLxFq5YBXMFdyX9iE4WcOJ+BLIRr0FmVVesCCeBkPm1G1LtSKOSCuW8GeV5
uYsDWvlpHD67HWwvZMPxFfVBviiVVm1S7noUc+e8kC7SyxWF2uiKScbd6TRUqcYOAdSsimhknAHP
Q2HYx7Tx3slO6Z5xhnbEKop3x8vc2SfaPXuR0DdhJLWFOT9DpwI6V0L0FY5DLdZtnKU8hCMmvH4Q
5u6+adgUBwaX+Yru5vYzHtLimecPMZCA3hJPzGTUi2BQcc1EPYeWUC/kTkAjK6hizMdcK34KEqt8
vG8NjfmpuTnmvfmYTtSdrfR4KQ2pFm4C0PL+IDUjOHmV0mCmMtC1DefSGCGE9HyDx/tzbD/MmLmD
mrs/+7df9uc/Q7uM0w/KaugLYjn4eKI6PnaG4OMRZb0JcjmttcgwX2aOXAz0eRWUIVlZLoEiaMRy
bO0+3vZGf6N/aJzue/BbfSkLH3Vr6LrnTgEfdEWqo5cM5jFpTL1zHhVPQwJTSk3+ucvtLqQ8ZDh7
htuzHqI8+W2zBqLzeH/QxoPqLIIip8z69aErOcXDnq9qoIV6LEcbpeX9cEBRHiWYzc3JQQHaKGAU
eGBRXqD6BTIkNOPqKnIiKMxC948jyEKqN3Z6bZq0MOdNoINcWfX1/lzpj4SEwjB17r8ZQ4mWri0P
ZDsT3pOvq740X9rEtc+iqN/ozZsvkDPss8nW/Zitp879WD0/836s1dtfj/0vvzcfC6YCgGEYGhtN
lOM1BCqKqC6lmjJv3h9o/MH2VfmESVFOv+7DgIzmNHMZpv61z/VZqFEEfNabjjYql+pTmYzhmVLt
8b51fzBiEEIIF7NNNfj9zuow5ynh9ldz8NH2htPxvtXMuyq4KLYOONOrJJk1GaLJihC0x1iVUbSY
juA262uf9v21LGY/GHPl+5ajGfKU98VRds7wCJUQ80rZ45SSZnLtu2/MOalzxmSLLIrA37WtDo5d
qORa8S8oW59gs7TtGlMgPJQmzh7TWFC8NVOYhmFlfRmjNns0LWEc2wRDNN3nA0R37WC29rTLR07p
AOh4iHRjUUxeczG7oblk80/ygFSxvPy2d2LNsMhV1K3vT7of0PJGI6bef77/ym/7bVPHJNlZ+/v+
+1NtamrrFvLsYopamnEqUvhAKu+5iKLTQIQf3Ei2EOvizEgmKqKWTxJC5hVHPaiwGtm9IkTCxJac
G5dSGd5znQ7RkpQAY8My4WsQwvAatQzYcphMqyn2xhd8N4gdXAj9AUmVL35UGJussEEpzZtJza28
Gqn9D/OTLYT0dRRpOzMzkVBGjQksafIWsuxcOvGVe0ylZaGkccfH1vOgvtDSMgr4buBZK+fBZhoH
WOR836V7ur0yp25Y+noegx7v7Z3Jv3pr9LxdN0jMVq4f9jfivqoDXeQWAS9HC+kRFhlCdZgPZi2r
daMoD3Y12Y/3Xfe/NhTTJcsIup1UiSSX2nF4tAIMmdP8Uytq4pUD8HhFiJkxhUmb+Qr+n5Gt9cyW
q6oq62eQmdZ1nDCkz1v3Z3hGBqme5SF2EVE/2/PQIDRUcPMz7rvAIfxw7Cg63nfJ0TS2ToIe8H6w
bOrPAMvXAUnD1WmRdmWFzJ+6qHfPSeut71v3h6Qvp02qcEe5msqf7vtwFnDah1m3/W2fCfk4ttP4
UhWYi4bKD1aRYgpMwcLD951Xt9aZx6ku/nHf8tupuuEciCOGpPueISQiN5UpbGaPZW9X8aaTrhHP
Vl0AVU8Eccuh0J/LcgK32ThzdnsonoECi+c8/qqziDH9vie0RvXQ+0K+J70NCCboEG/WzUA216iI
7JDnNMshQs97PHQfh9JsdnZluFc1qH0XQyK4b9nNBBGmfr1vtIEGFFVoJy8ISrK0NAI00pS7R5bi
OnbGYSP9sCQvwUZxVe0tGAofKRXmqFLDfhJ9tE9Qjne6bZ+0OkVRWcMOIBi1Xel9Z5+M+eH+k0Ka
g5AWU36BqyafuOJqKcRbIRfQqKJ3168+6Toi9Bd5KI+EqNZXS6/wKhP8sXN47+Hit207ToatIfna
vSh397EI5wSfRL5p3OXW0pctbfVBvqkSx4Tn58a+4ZrBzE98RFLayGtrleyzvtaeLfzZG1o8wcJx
p+BZt8PxUsIir4QVIheULganHqV1UTQ3h0H2KcV7TnmGLdzBuII0yuZunC2GCetvX2rDSVVwxYfR
evFBGy+TSkCIb7ThqQnnUhhiMzofRyEIRFGt536RuXjKzHLcYbKOV42HH8nI+mvMqzj3o69WmT6j
bhq/PaoO6jcuEetNEwrW7D5Nq/wyIie5NHNuG37vtahDfZXy8tf3SSpBgMuiih9lBCcPflXrLXiP
zgLniQ6MPO9B/o9gWVAJ+Uxd0PIZgBUCG9psrWBZtIiO9jKzTUarOD5Z2TStw6GhyUc48u3Xr6xu
+hbxRwCPtInCRzeD6h7O/xxVSmdBtEe49OryatJm3MZB3ZyCnkBwViVY3czuzcHdD8nfc3YuxHuc
uDhjMBaYj3b/I50b4KxnsZl0RXThttzTvJQb8opJ/rMtb6eC0r5qRKo9hI7a+EbDx20Ke5YfLu7D
vsrK8oUNJxtxY0+wDO8fGMWR6Ux5iFNI2LfUN9InfDLL+1bfmOJmbsHJL1ss9Ve4OuIW1CjSIj+r
jpFZ5+umpY6yyzttwUIVkljWnTDv5TdpUvtTfsQ0GE7cxR8Sc2VpOTU1ZuynGgvBRO9m5eR+/2V0
3mXrht+mPDOXCKyNg0Ba9xDkIQ14IsbQM7ShhUV96neODqcbdMFeWpM60oZjMPWjkwuW8FH2zhUJ
ovkSjrehoJQVjEzL8lhDj5Qy9GKlNMpzZuTVSo9c0g2DIj673OiSpp7R1wEMtSIeH9zBo2GFOXjV
0nDY6Fn3dP+zzCCWmiblc7zHe4hKfFTeOWiRcRL7Gz0ZOk6kyI/kuUFyHGtRePbTeJP1c7CM6E0y
u3nJOJyKWbUO7qCbICwlKtpj7rS23JljaC68mTIoI7iV6PfGukVQuasHrJx5EXc7tC3xzNB8swvQ
Q9jC7W0Hfg8QRxBuiM0u3yS6MmqfFbE9I+MdUrtu68cxN9WCErPtCOvkMXjfJz2jxgjiNAi075Ol
ZIIlk8fDD5/P/+iUzVWXSA9EHuUrhUppdd8MkjkSukZPFVOlHo2eIIN54oaaHZhT51BkYt2UA32z
X1Dn5BshnDdlGv6jYSNZ1khiXUcR0qL75v1AMIgY+Xv9vczLmftVeAxISactw1oSBkUk1SLVWo0z
C+RjLwrx0Ssa24XpwHSoP3Ic2Ae9oKnssKw4MkR7Dx1/8o2ZSrwxi0lbZW6UvAmEqFjf4Z4UafFi
VPbEvX62V+myX2F04yaHSefR1ZuzTnLkM674nQT9tNcVLiMtauOb6ABq+/WbjuzvBhTYf672TeVr
qKMkPGfwclUwzWcWD4UVTqtw1AlO0lImih1/BCm3WtASahFywQ2AQGFfRamX67iiXXrfVwq33Bu+
CkH0Y0jaMz6Gj7YbR4+ijghGMxh8Tc1PdpSGvnth7u5649DlOeLfOpSfsIkQ0dVvWDNBFJj6sVSA
rCmbH3rXbp7Jl+4WPTg+rTdIp0CCQi8khbUEWq3H5yYwYB4DN62P958SBtqFlIUBaqr+ALnUIeCk
5l0B+COvmiJk1cmbU5qkvuHEI+lwIP486sZj36bjkSvyU44UvvsUKuiDmQt/ZUwmM6W2pD2hp/qW
RpOFok0462EEXWGO8lIKOF6aU/sgWASkV9Oqdmns2ghliHe6f0hNk9bzGYabhtrJOoFvvi9d3GYs
fdOlA81o3RD6MxZ3Vk5fvcaj/i1qGKXLORMg9D3zkDHdKAJuZI3mfhmNEVz/2DdHkZWcwfM8LTGa
UzrZx7o0ugWzpAWnZZzagN/VTIlWVOlR8FNaqa2lnwJ4MMkLe6ih5jw2sozRoct8rVR7qaj7P1hI
0ym2JcXGNsUuj5kJ1HNn3FOkqExxTY29wcbNikUSShc+Z/k4HG3HHVj+81H+tulPxdFII0gtSaJt
pkg7FcXU/xj+5wdZ+r/umQ9JG0KpSEW0itC8Y/1oJkbSDkNJI2/KsMDN6rVgGpX1m4Ci+tKxXAf/
HGq2B5fv4IEuANkU2GmUbxc3lKTuKrARe2UEUC01VTiwzxuGJVncPNn+ImVCcLqnH83GmL1FhiKT
G0hL1KLl9A2RPtdaFV4tVk058vp1okrMpaToMMupSTTTucCTFEtAAFK9rBt5QAUrQHcYXMPKWlfJ
91ql0VJSaj0wu0FmEhvVq4P6hJhM5Nr3h8Iph5PmZ94i0vUaeCsIe7s3wI2nxWWA8XRpyuwrfo99
78XMFkUxods2p4XlVuljPHsKfBYbSzRwlOcLDSGUWzWHMHRIjvY8sq70bHyQGtwXJ8qtE/Ap84R/
wqSpQwONAkKXRu16tIAjS5c0FEgmewr4pyKDppHoHhanBriLzCqSO5Bzcd6qFwRDdI1Kt+0+E04g
4HIwXmJO5oVVo3eHveDtPduHtOBQwmuFdwDUGxEe7ctV3EJdncNhYhJMubk83FW0pWv+wmpqfPAr
Coy2LV5iH+1jGA7RbuwLlwtM14hmkPgDE9hGZu6/h2X64QVFdYDkcvb7QBzJa/6sqDG+01I5pV76
WHZGtC18BhpTFfoVRUlyjorhaXQVGtD6LQfntEe6Xl2oUC9qy/KfEGevSkR4H1bZig2/26P6F+KU
pbO5NkR4nFb++4hOYa1NA/k2zdieqyZcWiNLgDk+I1lnLPerjABxdFkn0Xv1U/ZjalX6pA/ZJQyQ
gYtGx0LEglbYxQ/LzYeNaxpyU7QQOlwDY3dqxZDuSl/bDAn+HQzQ4Q6z2Xix3BfCtx+JsiFUiJXU
wR4dMA7MDC73B2RoJ5n47pcgNN4puHwLKocgyqQHAE1HeaP1Mza8D8ZDG+XZvnZ6ueQDNN+SkN7M
OGTjjsn8TsZ1ssNzEd0K2LzN6A7vWl+O205r4YYpWnllZ01bl9YQX1v+pnGebgw/HLejZ1H2zedV
VOCZZ2uucVWT2g/2x+gH2S7Gt87UJRgDXAJ4lRMRheQOIGUbB3kxByUPcJkHFn9tcXMCFEi5ncBc
EA5fzExUpYlpo365oufx5iqmc9A9qPIgA7oII7MChaIK81YZM8PFJq1+EeEZfscXbGP6yZnUWTny
4yS72g34lgxV117ymt5hhFiRsjd22pHBhk2gwp9vypPKcOr3Lfa53q+9pShm33NSFWcsWEfXsNtD
EQ1rZsXhzZgfaiN8c+7kMJnAg3Sx9DeJG297s8ZUHAA+yqKMKWVPVq1WtfX3HpNyN0BOijRNbA2s
H6TIyVs5P/AJfxmGTsOh2efbX6eH6AvrteWAhxdd6210xPLHAALbBhaiQxrwa5XK8FT1TKtY+mQf
wH7A8eb+pceAtMEcN14N1Ve70Xa/IbUtD/cHRG3WNvAJvbWm6PH+gFD0ET1aty2KrqC2AVM/Latx
qaeq30jXfbSGzN8YNYLruuhsXLqWXGGTBUzmmPKTmj7FuuiAty5fGkL4J42kCdZyjC9Q1S6ZIBPB
oEy3DDENzJyQbo/EqtunuqD7ywJykcfCo46tq+e4KjdUqWAe1JA6OoWVufMri85u06IHCD+S2sDl
qdJ6Y41+taAKjnivtrM1tVQWhHa0V+ikrSLBBwhL6QFpRIe80gBj35Tn0IEGohfEhVi46Y0hRK/h
4xWKq5gzcCTVg+CtdTom9A5hXmHOrJ2TXuN8haRXHCfUq+84YAsLpw7zNcOyo+3QAdhVIZ16TImH
HGsaESKsSEV7RpNhYgV1cXaPXbEpNUigZohIhJEo3+ZRHO1iTaP/BeV1bVnIGWGCPWfjjH3PYMJY
k9Pte2jCqZjcfTtZ2UMxCw3GAFd2mBFgijWQIKup+uqOD07b7kOZsUYcuYo8nXtHUvvWQfVEIUYB
Oi1YmwsnqE4mULutMlvvCAKxWDmN9PZBR69WV/7WrulLFnYlgG6HYt+pcYubKyRCnNdQRDRCvEI8
uUyU9qPqTdoHw+y1Uic0t4uOlc6+a6cnhNxXNxXy2KF6PuqOPQtB05Nvl8+hBP9nh7XY4C3ZdGhA
t+h9H6QIOfHSItkJW+Sk8UzLyg2LV9dm1jULylNHGcwYeR/SpqGYOLVax3LA0hoX/TULnHIRyfwj
r0x9mUv/rZ/oyJClhERb0miN/VNVtfEjBmgY2tmjpNo6p0dhYbIkdqSxDtJjUNnYtvv5R19HMNH1
YOOKiLwrSX4HpBoNMbZqcIvHG5FAaStaZR19E3yG6Q5yCwhMX3kNwgprqsun1mI24qmayKUiKld4
agMIVDrzVz3ML9GY8hloGJlzfXofLTf5Nv/QVzkN3BifY15QFplkqT95vkU0Q3tzIUmjnXb6CzjL
F9WSSUknaGMEHTL6FF2rYUQIyoO6Wg+QAm6qtsaDK5s3lNPoYZ0CfQrnWoX6h2zQKT2kZYhB3pZU
TEb8r2ng0lSIzZve9PZZA5z+0IrZ0Bvo3GTHuqJJIJROHAXWmxHnNN/4ZD33VSwgSQg4a5zfJzvB
lI3wgRR1ViYEIrJuqhwXOzoMwaFowPBmQw1LfqT0g5F1rTeFOljcceMOa/MwFGrXWZ3xIkSMEw7h
9Do2ymGrxSMXOWlWuIZyax0Ek7kkNwX6uva9tvA5UZbUL1aNJgQpMnHZAd08CQfwMXAx44fKXQ6e
OV46wznXE4lcuhcmJ3049DgAXzEhfUcpw7Cs0gQXEbW+1AZYO0Ya9FOAdbhfM77hauFyOp6qZPw0
EqmDQGjIuqUBR6YoSMoxFku/ISCpTHs69fAhziD7YS91qGadjFzdFlMHNn4ceOjWq+XUzKE6xBPH
VVJsjXIHZwlwKQyYVYtn2m0EgQAor9UgLm3KoKZH+aufqOGse/03Pzwh0ei+cR5/G6rCuik+301S
Qt01CQXZpX0kl0WWfe8DVmmJE9eP94fGJeHGFs4Jfm+mZe6HzKGzF4U7T1DIXpzqtStz41VBTdIY
sI+WoEfWZdLHaE8joK0j5hW1fwMfBHIKQSAJSu7VgP76VQ0+TEBCE0755NIz6LjiUqk7KPEJoQFk
0D9KWqPrWE39Yxh9AHWzr7nm5HvU5hiR7+v8wcjXudeXSF/k8JwEQNfGeRQOgI2n8XQpEBN/jRQF
LpaLBLfpGcblQqkb8QI9HhEnvLY6Z6lOUtR9CakK6mojQClUKkl+aQxu63lnMQtoYJitQ83+rprK
vWTGFJ/qdlzEoQjfhyjbiMBqvzF0V4u0os2Pj2tTklW+Z5SRW67UidIaUIC0S+RrM19PTuAO3xNR
rjgY7kcWBh+hNwiYewOf2hQAhmq0ox43HyEzN4pn9AnTuQtzfzBzIgEHyohgGMi3RA4vMYxuatH/
MDXpP4dAt7ZcwfrGHpqXtLSyTVc38Wtrf/KezDeJB/bocD9hQgxMxSD29gSSDZxdVWVnw4/qkzUR
1NkCNfgmmiffcaAG9w6tZ4dv3eQksvxNzmt97zo7O/J9I2rqUpRC0pvgPanyqJHKmZkBxqsi+t6X
XXF2Whg3aQdYMQDUQRokevlaE5uMmeM6jwSlCVWRshsE6qS/ARjrr8WQkrJiZ+pjLuPpjd/R0u5+
iEjzFq5NZLabOcdxwEGBxA6Idmqo40D0BS9GWR9BOsLOMJmj+5BHdq1P/m6Ci2x4AWtqv1aT4+PM
pawX5jEco56gw3gKWa2OQbzRvULf+nZfHhzEfUiD1KI0WnmdgrJ6qp01l04NEsDYom+ZFo0TTh8z
fYZEOX2HQdBaOW7iLjqbJIzeG8Z3AgZ4RzWn0jhQLRPuqVBUFixmr9DMgk0xEkVJlJPLZJAvrnYR
kOtR5XyILqH13CgDsB5rgLRGmYIt4R3sOvQ77fuAgWYBA6u7UKTXsbFzPgYQbm61gxyhYiL+4Bgx
ZrMAqnFqe69eyPXY1U67a9K4hnc7lnBwRb1vAGStnC5k1iA8OoRJWb02FHEHqyzfhzpy9qFtI7Bt
zPI96GaVRjJ9KwNlbugWhccCgds6MTtxM5yxAJhq+88iMRCQB4+eqnA8WpOxIb6z/e5pTAonUVXH
MNTxUqvoF9UDlAps5wE2B7lDrpXALSQMOAw95j9NWO/jsFxPeQinQ/juNdKnhnlH564aqy82iTYM
16FPXsia2mRtrF4rhxVIOj/Vxcm1LGbqk1QJeVBRYp1DD9F/DlpmOQnV/DrzJzRK11zrkNlAqzDC
yh+W173ITGXveTIxESeHc1L+saxFfib/miISnM7XpE4YeLj7tymCEEa/q9Pp9PS06MTEor62tv3E
11ySwVQ8tYY3XQ3D+jT8It2zEKFzNowlvQqwiUsrAWQU+LOqMncbtEjvNG6bJ5IL/H3q54TVddqX
tofe4eXFMQhAZESVmUESKeKj8Ig8q8LhbeyNRzPPhhNlBkWwF8tyx8PTXVuTt59mYUUd5E+RJ07N
JIBba6O/in3CM7jZAQy2Y+sipvaFxrW2s42EyJq5UhHrPRGkUM4STJB3O6StZVyP9w8rM5R6TJvU
fq7UjvWZR6AU1WNBGY7QYLNZaiyfj6Nr9CunbFIyvXv0d+FnaGcZGW0kaFcwLbZFJ8UHE6pYGx7t
CGGvzcyShrS82WTqXItQ4SZBDzbmHt9FK04DMNuj7SfRxQ/fueICxAHuuCnbQT24TRecK4vkn7iL
vWvASu6jYJYGqDwvHmWYFetixBXV+n5J6dzSj4ihp2WrE53AL2QodqDQjZZzGBzCqcY8HE4uRD3l
pQwJpUkTEybTxWomOUObKGQWE3lvo1Ouk8Ai5cTV8nPYNlt0ZSgA5mbS2AwQB9MTCoHuFiu7u43+
+ByV9WvUMQqllKROGiB6aqKVtqL4BijPneW5/ZHpAwMON1K4KdGQrrKx0JBc8sY60K/72AqpqBeF
eSg7b7Yxm8gvw3TLGrB5y9pqiYAkIxpCj3e4Bl+Zkkzf5h+KWBvvP9jzHrNJXu8/zIc83zEPLhat
pTMgX7XzJry0ZmLtGycCr2QjS3MxLMZTKr4HNThAV4xr1/e1lVfrw95eUY0aftRDSP20b/obFXc8
eDHjd1ioAGx3nx2gjP/ipWSqlyyiNmOUimeD21ExZe2LmcGV9M9hZxVAR+egZYe6yjbxTFy9yMVD
g557mHTZ4f6QkGsJ5yJ2zn7V64vBHhkZjUEdAIfAaQYajupg31VzTdV/vM8e+bzFykSPvwwrPzmy
gCH+0LKOhlvjLi7DapknpMdLw+1ufeZcoOX421qX20RHy/mQyMY8l8YA3i2PQOm/W3oj3rrUvxiF
74IjJOQAxw5hj5F1jlFALaImlkggXXWlw9Kv2w47EOUofzuVRr0MSxcrKf/Qldpcj5+8Tcydk7gp
pX2NmDvRf6DRdlZA6YZtaef9h2beZsUf8jaSnlukbEfM/xDwi8x7Y949rEjyklujCv231mzeE7Nv
LkkXRTdhc29MhLutWqLMksGhRkgS7TnvBnvvzwQM4Zvq5oQ6U7oo7b44wKoDBXd4bNIBMuRcvWnG
GAuxR8tPd04OLbfvpdZ+ZposbxaZvBvPJZHIjMaWsXpqPjB91oEZfDDZT7ZDkzXriQLIB/DDNWtF
lHMy6s6I3Kqtg1V5k9DU/vBAJlf0kmS6jpLmi4fteK+Dvs0JpeXHsE0YXgcHkmiI79fr4T39P/bO
a0tSbMuyX0QNDppX09rMtUe8MMIzI5AHDQf4+poQUZV9b6vR7/2QDMDMI11gR+y91lyoNqIrHrHw
ulzqkeMekJ/cx7gi6MS3fmRDSPwkWgkrcSY0OrXNMj46W637bC01nygsxaHFWnRQXfQVKbbBiFRH
cNYOMv7dpIYI7Xr6YBHbXnUsBL8PWYIJebXcLE9TY2d7zS0jOjpZZ9M3r8uj5gkqNiKevsHlWU3m
GIPmTJGzRExb6fiqmJ4uZajt0VeC8WOBcHDM1nk2abTfS5pzeu8x2QelpW864J47ZbE+yuumuxB/
klP6zUFPFpVNLGdWw/jOh41jB08LGGQ5tEaSUQIc42hTOvU1gpEyGcbzPzW6uW/RukKnt5F55VF3
I+PeBO6zWcrhtFwtB8+liKUNHhWxBvLXVKno1cUv+DoOv9LOUs/4CYOT4MGjBW7c0th0X+rQblmm
GpSt01b7FgygM+0xJKLOYgsR5ik2WqK6dpqmWTeiA/+cqfkehYl2gwgCzRFr/wvrc3sPSuVtucpM
19hmIe6QqteeytKc/h7J6w5Ly/nVVPQ5ugazr64/wsoh8I4SGu1t0z6ZXmefwrEBDPT7dL7pK+cC
S1McSIJ2LqBYqpUOC2G3XGZqZsvTdBaOeDdp7n/kUjM32KzTm2NaLpszgKR4j89JQSLMZrH4xWim
VkMn6/3YleHNtCH0z0MAkbH1EwqAdNOm018obEDgTMQbTk2tbaBGZy+ajlzYoQX47tGfRiiYad+U
0373scToABFeSyMDpNqS3ahh7nuvSrRSqSuiHQC8+r2uemeTjZRYjbytVosxu+9y814actukQn/O
TRjIeey2e2l65jGK4mgGJJIjXjVsuiPGagic0bd/O0sdI/59D+8LpJWo7Hd554n7cqgc7I4Ry2c2
99ybyi7bJgMDVOX5iC/HgDQxwxjec3SBq7w3+0vVeerdq8U1nXe0RvlVO9bfuSPSF0y+7nGg274T
NupbZTmsDfL8rcFYu8oN0HJIWR8KhQuISsclY7jZLlclAIYn1xrWsMrAivHzHGkCwiVi/Wa3NXJi
j532uY2heHY8OREYv0NujOqZlDLvqYrgF3KhXKmea2g5+7SyB3YA3CtpTJ4nk0yCjoYg/sUpC3hQ
+j+H3DWTU1THqjhAfcGm7ald20z1ns2M/Vn3zlUUrUY6Y9OQEvbFDyB3VWbMkgSBTJQFtLPGYYGa
32X9sbUota6Xwc4eRu20nC3D4HK2HMZ2bZBttK1x28xwiQpgHgWJeZPOoFfu/rmPdZ2QLpN03Pm+
RceXxYnALMSkRQaZjitN06k2MNo1dD79kjZ/T/RQ2iUfdP5/BVbT/tStn0lXznTuEPmSimZFhP4t
KQySAke0uW09uNd+PixnAQDT32fUGXc8Tja919Q9VUHjngZH/Dn7515laskpj19CNaZXk737dTnr
ay+lPBhbiLQJ1v7vF5f7/7wtnl8AhVKTPISP4J8XcqI0t0bEHrRtGgKw5jAxPq7aK57V7IHT/iyn
OnwLe7d4lc4eYTkAHmoIuzySgPeTxAjPsNXXpZk2R2EY4950QvnCUhTvQm3ZfwfqJ2Xr4MsBnNLr
SJ/4m/r7xhzl3a9h7Ec5LXLKjF/0Zts1wR/1zRPip5/rFpgHctAEONSvGrAIvNLsu8l2ctvmHoT4
1DVWuproMKLruiyHwdf/nFUtu+3fL/DTbfM6pKhEVirb3fIERIsIKn9q7r7dhTebtjk1xgYKes+u
uFT2eYI6sh/TEoI41OrVqAUb9trRd8+fTnTpj0FrmR9JK+vTSC9/HXZcEpMBMYPF+ODP9v4BqDm/
KDomGLgkVJeNR5jlNZljPfvMlHu3G8KboYpPHS3e6xBU9bMKrLXt+95rRvAd/bty3VEePftkWv8+
hAmWHL7cw9TQjx9DZMiLrjR5GZNW22v0B5dby8Fm4sMKwztCpPLbUph01jthnshW/HPwk0aTqwRh
8slVpQG8A3lD1I7mkSK0X6xgIufnAEPKn1O/7PKzAjd1Xs5Ynq+JNUNA0lGSXrqLfW1/15yyeZTA
P18sR51kBia01LFRjxXqNLpNdNQ1IECZt+4zNX4OA/4VBaFqpRWhf1AVdaIY6cRNK5p5wIn+68zK
7llBzg04j+9mEeTXxZReFNDHfd9m9y6y8aVMj5WNWsKK3HNDzmgNHmAz8i9t3ByzLrvtv2Hs87k2
Mhr4eh88ctIpVr0mk7+n6s3V5PQFBwcyPcXZs+2ba3uu0v9zGIrxLwCo0365FSP9ztHWvGkVLnyv
obQYKpfvLLR/8YSusIQi1ar1T7vmwQU4gzm0Hrutqbt45P1KO4Wm9wu5D+7F0NHWgE7NN41h85D5
AYmbsJn3iIZsyszGORR19jMvxBn6V/rPiVaMJ+J6LZseazfXlHwihtjL0+Ih5Nbweu/Clt1jbyH/
nFGk9y4pFY+jqXWoN5BiVR0pJLmvX2zTAk66nC4Hd765nOlYL04N71tuucv7aJtiWZzqm1Re9ULM
8+A2/etymOzopZN+c6Nv2L8yWoDyUyVbRkU0hRX36SkGDf1oG0LWYrfX/2q97ZBbxJ6bh8CtfsRO
6r0rzS5PQCSomIMefm8iGKVZRON5mC/lRGBrTbvplM+Bj0Lxi/IVTw21Xaq26Byu/2dPlP8/mdLw
yJkmGm8L1xbe4H9zVaeIqoAik94YJsm9prn6lnp0wmjOPOn25F/a1lCQzRWYWjGOO4QL40kDN7fr
GmSIGCIjepv2E9XH5korN3zhb1sfx65zQJNm4smV3xdPgLBTPhQYNLax5h8oqusvGGrcaxhVz5Pn
j8x+ovuAPIayRQj5LsOakAM0PidGLTAjNua42HW+AJvml8iaayCVQ+xWp1jkDCOmsbwGt+l/60fr
lPf8CawRJUfYeXiLTWhPgdHhN4HsvYvDTkciqMujb54CvXTuNVPRZFMIF6yk80K/5cBKispSJFfH
T0kDQTCtNbGVlb3XvKJ5OS294sYFmZ3LM4kQW0+NzsbWkMxpapjHnPzFkpQ+60xXj8ShxABh9Wa0
BksvL8MJMKJvbjMj2Ve51ew9oGQtoFesP8ih7No9OlO+N/Qi3yRutVv+6P+fj/B/5SPgWgQk8b/h
I1zYh/34VzQC7/+NRoBlIFCmWjpOTMsRIA3+i47g/wf9E93AUCh0D5WsxSt/6Aim+R/4gXWhCwdo
gUkX5b/hCML/DxuRv4ld3LI8jMP2/wsbwcRl+S/ORpfvTWA69kEx8P+znX+3oBORmCaBQ0ctZeIn
tTQU0xjpL1QceMiAKDrpz5SO0EnzRXuKTf9qlK5/V+Gxqez+4EE2JErNli/xfOjJS0GrTpji4JVb
p/PTDyRmFMmEfaMrBxcrHJ4gQ94kO+aNXg/mDhU9lEQxmKvWvo/pmN1F7PQrWdrqomzvSzeV+eIX
QLca1iRKL2majdmrk2L58PQUsF+f04smiIaiMz1PprNbhGx87UlGWKRK68mrxKvds3+one4btSX9
NTES1NIB2QK9SdZOm4oD9btqI2TkPYglu1jEaOHL7H74VDZOTROsiqXRCfgpQzshDo4vjJNDeW5X
mhndDQjIuK5jb0v6cP804cc/Ss2tVmVNnKDhIDlExt4/6W2lGB9JCYwhu4NoG9xDao3ALGsEm21C
NOYk4KvbsH+/h8zzzNXyljCh751edBvhkCtgB2Fz7GqnPaaSLZwZSmIStfA993sAkr4U68rtCXlq
VLcBq5ft+tpxHhKl49quPXSU/dyalYx0Sa1/tVLfClF8HxMJ6oJcRRap2WYsXSKFGlp+Q5v/SFXw
t0r1/JGS37IiK2kbDyL4qxgc2qsOFnBz1MTJLJLqnlGZD22rekprzAGO5u1yNzjkuAw2cYW4H5iY
tlWywyxjJqyEZPkMvj8/td4EZj8LFUNzpjaVcEn7Ts0fRHClB8/SftqzkUVBkcFo5D+3VnFPQPlv
6XAhxeuD6klJr95lxaCtk6T+Sb8czF1mxztLeh55hR0mjD5Ctz021pYsdodZMr8kyul/OCHspPC7
p+zpoo8INCTNvQN5we1xjNMPhCzlFiz/uC0Kx3xudEQg9CNu+b21jfHDG/ddPkX3wbZfOsGnQJJr
i5W4vfqd1ZPtZ8Sb1grdTVkDtE9S076kbuhcrGKMDwnrLg/f74ns945ULGoBnWoyYk9LZ2sM3h7l
q7GxOqiOpVV6h2YMX4c2UkcIxGiFZEtSDj5VYchuZ2mGOHQkJX9oBixxT+JDeE7DMtpAvM8fE/8V
guxvFuPOJlKq+taQvolAPOseSeSKRyDLn1pe0FLO3X412JG+U/QLi+GHS37G0SGQ+tpot16n0xsA
atzUBdB8w3tuY6uBEEbwr090Uin1ZzjrEXni0ffeK9EldkV/c2n430REorFZiBs6+r8ds4mfp9JU
m8QL3BuLJUhLJRE2uiurR5ppe79X5JHG7bNhCf1RpDQoI+3cF/6rRU95HxdVg1tFf+qJ1DstZfM8
rwmUxXQC1tE6i0C6B6bG5rwcqAQ1EGRJ24Tw0m/DeGjxXIFrTsdHMNnDA3zo+KDWVtPyGgtCOJxt
2OcJWYkcgo6DLqn/45QEdtEH8ZmOp9yoDofzAiBLp5ANVQTEdCJjztRXRpTGO2e2JtPOp6xgFCEY
aNanyz3kAbTl/OHimF30gvKb6tDoQ5WbL2s7RSokySatkxkZDF7podlzLkbMr0KPLFYaM+Y98kl3
NKV2wOlh3ZoQj/yo529dhA5SDQWJTcLO07PZyFeUg1wGVm9eLb/YdLYvd3Hn/d0NZkEGksJ57Pq1
mA64q84m5aOr19JQXM7EfLmcNRrEYUjOBXRnBlvAHLRkmgCuFgqwgwGyE/FLX1UrYCo06QMZ/5g5
NgU1rrWJoGOvOWZwjlwOxGu/JCwB7zge1DruJVIFUTqbYcxgk9EHvVQkEiPm6AjVAsf+FiJRwNfy
XkCCfSXPjlTKQXe+GqvfIUh6w+BYA96lWl+K2D+abgVvHEROOnX2c4gcD6lRa150RLMIDOgKO47d
3+qu729hqMgnmcL35cpyi+4AFSBcLQ8HDPnxYNkVkWSMiUh8AQl6fVG/gKHAQ9nzpWJCf0Z84YR6
niR7rwOWI/h3m1HSGJkPECc/VGtlJzaC3tVoMUynhf3U60W8GRyz3+mDZz0tB9UTR5y1tKVjnzzH
JteDPdQ77SFrlEyq86sDupoQeSj37BgjwTC041aYYbuCEylPSnfHl5qIKzym4fNypdukPGAHJtrO
IPuBYjyTFOXdk4SI4axcPqFzd5LGOep1yT9pKMBpbdCm6BFTDCIqNj/RC2+bTJXPPg8qZUg1QpxI
nANr5l9tVSMOmT8BaY5ZnijDVy9z8RAOhYlANpmDTr0ERKsT5OvRyALqiOZMy+tG90amWsDyv3ge
sVH/+R9aEE3WTY99VRLIGa29TGjbghzewBL5ro9S9xFicN44kBZececUaytLzI84h96UDtb4wxxX
uBjxcnnkdswHrBLBI4JV1mvBfbljlNexn/KLiV71UiHS2LfAzykSDixCFBGDleNEzUNNic9iwXRv
0E6MwxSxO5Oti0TP7MgXVOILzk5EQyhON2MrtPfQSfl7WLHaL5cdIRSruPHjy3KZGePZH0nHAu5x
IQvJfxmTDOiQ7Kf9comOhlJE15A4JwtRrzvjEjuW9mwxWa7tzBlOQWG/xl073LNeS98JcD6EU+YQ
WMYVG+uVDX7xlTzi/i2xd8vdTCbaWYvHZx0eaBuG9ldcyIrshEJ7ajIpTzStw51tuum3rI+3i7zD
QvOxNlozvAvAspTFNFpB85dWiPLC8avvASQkaCwvmr3ClgzdGEnirm2H7JGXc0oYrfdXqgv+qnB1
YqMM+3NirfXT8YbNUFE9JtaOZJ44GQ5IJtQRKw/tcL95hVzqH8FU69uomvofImOXNvXfC1WqXVi3
zqELJnWJGRSQrg8bK6zHT3rc7ZHmE9TX0h8+G8EI7HmhdYX3077Bl92UExHbdGJPcTVIunlzrMZy
uhwkvV/s1xorh3BaD/lkxFuQ1NSiqC+zJ5+v0SWwVh2GfJ+i2LgXqaTcrrLwJ8lqlEaRZQHSl+Hn
LDxu7W58klY/PE+5c7EJ0v0gwyo7ItO0NtGgh5+J3fD7dQfjPHl69u5GvzzJfK37YBJ5Bl8MesgU
dbQed2o7vJgDa49pTB+YztH3hEP208V8cinJAVqTH9vvixJfLJwWXIw+Xo35UMdl/6j6bFqFg5kc
lnumtMnk1CLwMLr1lxli57WDrnvjU41TERGQQ+jIJfRkvF4u6QOO29xs/P2iA59IYdCd/n/5RS5O
XuaHTzcpA6RZ4tWF6fiXVQbnqvOzX/pobaPYIgRxZHfdR4htViwAaGInqxGLBk2nLFoJo96Rqxv8
dAcTHD0xZ1rWU07ymP2RsCOT8gk/cNEHaVVvv6OJPwl6+V9p2SDlbmzavGOqrk6bOevlBZ+QZ0b8
+gMCht26c0xVxY+qwgoXgegvBFoWvy+LJq1vsDE/lxd9ZdaPMk0uyxWhFuo5bauNTFW6JXqg3USx
gKLx++gEEeclumGelPTcIaQkjVX8Ofx+z/9wLXKoCP7Eh5v3aVkLhoWKALLmt6JFTIyVqwy32kj0
aCgN+24FtXNfzjKZ/i2rpDnWceTciXhx7mK0BVQGX8x/vpwxuh+/4388IOEO3/WxC092WOVb4Ybj
d3xWBwUy6q2PTe6D7t0unsxZqmLGtNKiyiHyyzVhwtTQnEq3qn4MBwd3wg8Nhd2utU2YYkTXvqfp
cFxeZieYgVme5EXgeHrCp0i1b/66esRcAtU/wmvV4nTw7UelBe9zRNenDdYfjJtfnvnYQ1Z5MwAB
vJRmCB9sKA5DmcWHtIy9l6G0gT9lrfhLhNrVErL4aLSAhV4QbidVhzs+x+wOHDGiEiDNqZmVrY5I
8i3SmuhReJbaRQq5y3KZqDx+LGd6Xzz7CGVOy9VyqGsdXUsaf//nVqRHe6dW0akW+L7cXtjvjsGU
X0dFsanKwn6PsQVuC5Uk++VVnQl6TV/dPbFZfqCuLa6+UZZHO0PNTzZWmq4bs3E3MkLyOsVF9Ix6
pLnDuKBCCw5b19ro0JLs5q86XWflofW0GFx6ulsdWLrDbIA0rj7JNtZIwPBB6aHJjg6/rzWhlbtY
UJ9UU5auhJkz4ozQesiXuo6xbO78QPljOSBCzrcpytxNk9foB/PgqCmvU9RPh+Ta40iAoSzWdUuS
1nLrn/vLGVjplaJ5ffMTLM66Vt5MqyDbLIGYAFfV+h5Tf74785Pbu+FWFlXRfFN8S7sFVO734R9k
Obri6ZwElQWQL0aW+68vLG9eDrYA3WbR9N2OA5khqzitm0MZTe81Ys+rNeualjNnPlsusy5pDkYt
fr9jeX9dARTLYnN4CSEnrxstFsjpuTQKW57ZS8HRsDDTrYeRun3nYnDwquFFj4tHiFpspRtheSjR
4H3ohV6sRFM7V7tP5EefQquKWZpqIhoJxQpvy7vMpsnO1TgvbGZAdON9pLTE11FApIkxzc9r7aZP
7linuzhXwVWwMVo7E6t7N6NjQdZ6/jn4nQtntwkutS3aDxUd1Hy7tScUSARXkIzFpdORlzTEAb5r
y80/qzjeMUCmm5Il6x6+tPXatN+bpJfvKOTS52by9ssVqCXj7pTh63LVe057rUd05HCI/VU0xnjA
8oQ9VtYLGvtTsHOWfULTK/TewfSB+afcqDjwbsmM4UCJvM4dFlsrNwqoDzPGJ3Y+Pmz2Pw8HekPX
UfU3rOyrDjYTYQhf9MKLjc1+9Gow791GR6MNn7O0rwQJmCox0TknFDuCyjW3OUKzxFA8yPPBCrLm
bppQ/NNAAIafL6NyQiDeF/g3ITFZByJmg5MOVXuypwTKBQhkzQECOmoTIOUZWJuHqr9NlnFarmh1
wKYLE5ddNfEgijjda2n2P9zenvZ8EtPrP/cjlH3bJp8CJFkru5/7HGWYsFAd+5+dFr0ozyt/YJMt
WahUE3nj4TowoA3Vke5CgBrDT5C4H/WI9jxXPISV0A8SGCRJWYZ7xJJaoQXPws9GkcgGeySgcUWm
Gu14Itf9EaloU6ud8GKqdVZBN3W+t7ywnC33xto9qbKUJ0h+P1EBlif+RuIZ0k+ybml0HYxRTy7S
mZ6Wn2v5CW32FKT5NS/LT//P/eVMkqBooJPJLkoXA3LilBxrEtAOOfMV5lIzejHyoDulEim3HEbE
bWV8k85wtnp7eF4OZeFmWxXUM5OsMvZWR1a8P4ZkKuelSy5lBV66myMOlgPqXbkKIkX+G4/7dTlg
F7A3dUT4dCaS+prRxoRgRmQh4Fl6XD2x6oL9SGX53t0VhX/vik7bN1k7J+nN73D9JlsbY27RBxi6
q43GYCyvaem317Yg5sGbaOwj3ePUCO1jDjLntLyzFAZjedXicKK64CKYh3euub8PyyUNZQUYMMh/
KORpu397y/LmpiP9w1LMBJZQ0R3EYXyi3fC8XA0S6MJqOe3gLNeTNTLz8TZKCGqfGEaJBIz0yNaN
2pON//4DOcTZ7Qz1bBhKPDtQ/VUXTx9BwCg2KUl43nxpJJa76cSiJ/U/W7OTr+4wBDOF0dosl0Wk
9VcvDj9pxMvXdD60ikyYrkuejcaE5Olqdw1kw1qCiD3quQhf8aEkhyHEC+r1c29rcHzsar5G2GxN
uaEHyj0m06VVfwFwla/I/pxjWZNuaQRB8o5ArZp9wpDfkZG9j82cgNqloOobLTzmca3tDCKv7Lag
szeZiBYkQVoBDRcvZZ04+J+u++kNOAzKWU8ic+cbv69q55K2xarIqM6hg0DDlAbRRB4piHTU2cC3
w4Y9q7OzY0T3GmLoTU2EFsXnsHhId0IUMyTGMWlUcEwNTAiTsxonRsV2RNaDWBLRjV/WT17OFiYF
w3QK+CY1fNrX5NCmjXWtoAZPSnf2SMHfJXavlXRLdECzRK3KzXzrE4YbD5qPMFTjfzzZ2CAs5OBW
8Mup9YCea/Zd0rtMO3qD2IwOFXTMsxlh6soLc1861AmMvuy2OYs6YD/o0KH7s7zIzGROQUKrk7r7
NmAnnzrZW5yU2dFl8yHqBChVa34rDVt+YjCdVlAYp6vyv/LJjN7s8mcVN/JziJvqzO5/BDXA/hq6
eHNqLTQremuRLi+kuy6lHM6Sul+SfrQm69/aSOt9HRILVyTOOfJuad65Nxaiv5AYMwvBf9tOEVvY
BpRKknYfjrDeXHuMjxk1UBs6xy0q/o49I7hFfttC/NCxt4WkDvAHlo+wDfXdVBGTKZg8XPIoy6au
7gvsn1QFYz04xruCtbxtCRV1S62/+SbRjy2lSKDPpzrvR6qySECabs0nDk47YUKkN7J2mbFHFbrz
siBFFcz6HtyUSYiKm26NNs74m5UvWtO+02WPH7VtEnRcuQxPFtKHQOLerK1036bBFUU4VdjBuUxl
QxUQe/Ner4YfIkzsJyJ+8FyW2VPMRzKT/gfUf8X03V9qyMmPRPO/VKze9bTQKY4F4ykFILOt9SGg
ZpD+Kqshu2Qxmo/GKNZd4lbrAH0W7kX/pvvgBzyVkqc5OQ/ll/Rsgp+mMuKjnuqboDU1jFV4U7yJ
nd2sMYpcPdzJhn/a14+ihy+kyFOTJoERlm6ei4kWL8l53arA7eyCqDDLEuJEcgjidNgTWuetANps
iEFTu6CZytUIuVbxOMWOLm8qM58kaYBAIN0EY1T7PhuVMRxUOwP368Zp3Gw1sdo4Mj3Q/PTNu1b8
rIbGI12veKeKiDkUI4piomI/Xjer3ne/ybbVH6Tp2iBvAzqvRZXBaj2SoG0CPkKsltBjWXf+JDCm
4k4lpT12pASCNsFFHeM5AgiDmYqyHU2unIqZKVnBEFThtNGWbWSzQTkXnEMvpJA37pqGoaBPASGQ
n0KRpiAooIyLN2WpL/hYGNKT6UybIaQjFIATS9B9EX95mSLAAOTQf5tVhGsRwRUUudrTOifeKCK5
xZQuGm4F394EnFx4rHso+l6pvhxSfLlWHlYrOsnRQyRElOf2OS6ajTJ8eYxJ0CJxu1vl+HyOFBXo
+YTq0Ef8xvwqfaLXp+0IhVhXvh3uSsoSa8+qTiLorZVKqq+mZ1FY5830iqvpjWp4eksta3rVyHlZ
1UAeDT1OD6lQuMQS42FJf8UoU1yy4Yni6d5sSCAPmvhJTAUhvjkNNCvNj6wOT2jHq6tnV/rDlrZ9
H/xLMdIWs1ueLNqa1Bta7egmxTUZGtS9INddAIO7gSJ27OGesotNLkptj0CJZ8jRTiw0nwlg1Mvk
ILu2gEExsZqy0CAPzq9M1/u7rrOkci29Pnq04XryR1aGw4ctxi0BqmmP8aTRBYtZFYYsm0CtT4Q6
nCSLYj7ujYePwNzRHzO3idWfo87pn3GIMhlKtzt6Ui/3RZOhyTCsl6FJh/tENv06InL4WPhyUzn4
LIJOGBR+wyes91kUkqAcNa91RN2CJuGOSB+BKXoMv7VgFB2DmgTrxR/RoLFINavxRRJ76SuR7tpi
cPc4h3vb7J/MgPSLhOVFmWQffqwrFGahual6yEEIRa4JTVCEz3Vw76pvegxVzJkq82WwXiursE92
LvRNi2fio7CSw5QekO0T/5MaENozhYS1Ct8U4GBiHhwBiaYa105e6idcv+O2Q1nVgb78xrJoFQTV
3wir+LyO8RNeDlC1rUvjdKwPutM9oceviWSW01EbQwKzQ5tlMDIJ4oXO/Fbv6FSHvddFPlT1HKl2
UwXXANsmYn8CMOcZo8PBgo1I7MummtZI39PcuSt3mik74zPa5ouMSdCopDAIJ+swdBFKsRG2/uQM
dYZ3i2yd9FXPJX40Joa2Z2QmouYmW/vbREFD1uQAQ6EgKJg5J8ygaaEOQWkktVWaC5BGU6lh/CcY
LWGItXx2PYEyfirV8935HsSrOiQSNQhBrTf1ZuiQg9ZwJ+JEfAUBzUSvUG9ISMJ1PP7CrFHuTD9z
V2FmHvTeci6G6DexHcqz7eFYwapGUEdpHRqa4Ve6h2rXD8P4GC28x0Mu8leLzkbdaO80VbxwrO5D
mpIGYIeXWBPpr2RgcnOtbk7AczZNBnjf0RjGCQVbGUb+WQ9W+NF25ledBc9+9LOZbA9I2vDSlM6p
MkzvkWt2tTWCUodP6xrvo2aka2P4qVJw3UpLjNexJ+CsUQUIdkfV+zAJ43dTY6uqTcWcBcclMTGC
4d7ZVkzrPAhkTQaxfIyuHm/HJjX2BQIhcGIgC8bqFDXijODbBBRXiI2p4ZGJIkrVJaSjeHz3aZ6f
m0hP3m1qZ7TfEv0aSEALRRWy+Ei78oYqzCDAHnA1MZ+SsLxbmYYmI+yUlVs3MvX1clNlxfyx9oF6
zO8RQSJudonRvNfjc8doqVm4RZu620Wgqk5pIS4UWL0bu6IKtmBO2sCg46fU7GscEkne0s04hV4/
oLTkLED0dIppxG8Hy5R4vYf8ULjRiVh045jJbu1n8Ys3yu5UuSBbRkmfx+gwE7cQvMeaBq+LB0NP
G5uZxn5PYCVatP0Ypo+Z1axTaL9Z8UIbxTiopvD2ZW++03qPz5VXZjsjLOSKBbd7L7z2F5pXUC8g
B4Vt4ESsKkyZM4SBmKbwgt5PO+th1+4GMf0Ff8srvU+rqx4GgbR7Uw9wyo5at9YthkYEU915OdgN
rLHERF1ZDGVz8CNtHZA2eR8vhgk1S4Ukd45+FpzwyPunouHPazYDYvbAHa9ebZXAV9I7qwRq/6am
7kuVfDlDzE5VbJhI6ypRhziNebfwwr6U1XSrOmbvGlzipnGD9l6YX6C1/Hs6xmi10rn1bnhvVOSg
MGX3eC4lFJSuaLwQdVUPRyPvjCfuQO0XCOgPrjeOF3KWXqjIfsBl73ej75zqDrG73+sjVZnS2pOz
VKzrCGmmT1rqCvmktvEGljAs18Dd2JhxUtP9GTbaNg0VSfPufjCmnwU1T3qtjbs2NGFtIfLGuwDm
aduL701j79N4KMkYQb+QdRdbhsnB1slNN+2ADnXN6G+gCJZV9SKz9OyOxRM9+eyoPks33+QDeERw
GAmJVTTGYk1Si2XOH8qnrvblmYS9W2Kbj0kjpyI2oiOBhMFGG2Lg7sFXktodKdgkMFcg+QhW1PSN
2zkts+FfSSwltJ/ZvBZBTGy19i8TIs86CKtrGrrI76jbBCULUzFQdQwhlAbMF+c2g34fjMYD5jEr
f81HpFy/RyRyrGVdlJvcxHUxDBq3rE+pd+EhRt1mTh1Chij5aP6TvTPpjZzpsvNfafTa/MAhyAgu
epPMeZJSypRU2hBVqirO88xf74d63bAbhmF4741Qmko5kBE37j3nOUZ7sSJiJEP8aZXCjm0kxaXK
CKfIdHmdE+1tihrE+qGhNraTHqzaSk+lTF76mpXFd+lZ4331jFEa25FhNEtqlF2zXttH9hivscPA
LA/L+hmX0rYv8x/FpGMo6K27bdfZFYjVrkc7fGAqug61KWdHkfsgB6ZgyfExaYN9jiMiTlK/IJWS
g+M6g4002DbnGRPiESLHP6M5+E/GCOcU8XJvFyMWlWp+GuAgC4JyO59FSBRBvG7M6DElevbMYPMZ
DY9zaAqKk9UQEiVZFnQuZcaYwXEVwagz9h1dNdvGZIMqcHxvdecwZMO7q3WvejphhggZ9o2BqRM8
3cm9PU5vQ9b3LywivznAnbl+rZMzUB9LI0LmY8e/3NQ82YUwXtzuhQcA+QL006rpBeeqorxw9LXo
U1sZyzj0T6qJC/qzrZOFxUsq58aTJGVvSMYAl7MrfHt6zKSZblLL/iPB5q+ahGODzeC5oGvuRZlj
YHIWXwYZ4quB5XptAD+/whLYD3S+9/CzaNvXgAZTtcUrwT/AtnISkvIVwO7b2HPEAjT91fhCO7ht
k6x9hAxJWRwDW9dflhHZTrnG2egqMOtZ854YyCkhRinq8jbftWCNzKInmyHX3gsuvAil6rYhpGZs
jYDErmTYA0ujE2R1cqunGn2vEM1U4lAbun6XeUxoF24l9e3YztcJ9vyVtVljfIbSIg7dlAjAql73
STEcEHYvhY3aKrcZ77acfrpd3X11VXsZwz866Ognp1APfGqaYM5YiXxYVWZYbJDRxmep7J3f9TXx
rJx3xyLHyhq1VOojXsE0YQBk1h+TZBhDGxNzrKHXFwlhaWWp+N1o7eqUheHZ5AyHoaD1slB3NyRl
9gcNU+A6MQLSTmOHdEjLaTatXxQfFFGnDKD7nbzwz6rF3ZEBEClUKa+mNkxHf6pJ/XPgIE0xsREB
5OY3tzIvLeh44opvOjmQLyYNzY0djA97xLE+KOMPZJLhljY2pA0R6F+mNW9AeVh3p7LW5KV4QMaR
xeUTS6E1Ga+8T3RMwiT93c/9To9K49xIyo0w0pJtDzLykARj5YVwQw+GFE+mMvSz4yN+kXr7Z4yj
19mN1ZqgVxL9etrYEYv3Ycp8Ws+jD+9UKz8iASEjZNZRVITedwAEeBPcOmd3s0JSPMdjOUp3A7T7
rZfTxrFS69REvVdpY0VrjPju1qy7tUuuYD1wQmLp0ZPB3nGeK45Ufhz9U80ojvnyoQ3vFWBCOy+v
NbaRtYsbhbYrLHDLke3Bn3LDUxrc4cbpwS3qMdbAuhP/+U96mxFFLFwz/A6rygjal4Fhj16eSro1
eJsYQ+q/436KL7M1rFxS5rfoh83eGbdQhaa7NpH8qduIzLRQrtPSmPahQUUJLeuJLXbGfNwNO+iG
a+xpGhqb//zQyqBeF+RxeI3AJk2OIAt3sbGhgOJ7qxT1Xt7flgbeDwer53NppGAj6oTWX0YWJomA
DDHS9jWoBnK964K6rGB8PQP+emtJYhzLrvo0bLKDGidHrB1Vb2UXF8+Dpl0LDjU247qD4HBUGxRF
Ko8YwHbJmmN9eoZQ1NOscXC509k8c7ygnWnOh1j6zK2WaIaJkOBew8FCZC+SPvOmEptSiZqJhChn
cFqWOLc4iIIDhXT68aY0ErS4N8yVKxnJ+jMLvO3G23awfruTvpe1LcnPnAS6cCb4NL0Ofm2o50lZ
GXsNGaVk7g17jpq8ANWYvCjGaS+sNARhMgHadT4E2n5U7hZChPtEKCAMA0MoD+b0gLoQS/D3h4JY
T8SgKB1s95mI4ZcmBDXZR+OLg6Th4AKpaGzGcFFygey57/XqhHiJ4oazptfgZxT6ACCalmHeAqlx
c6Qk2Hq2PpqHE5nJQtAxp+ggE8IIPDOpHnanDbe8T5HpcaDaReA46AlVT6pKXhFi8nQB5cxLGjoy
BUYJEQ3QtZFr+hE/xaef6wQYlqjAlvcztEgEjHV9R9s13fWuLh4ZYcZZU4Y/tbhn2JO3T9BZzVNk
6CZSQPuzKBbJl7BSeh4lTa32FLjagAznFzapiWOWO++msl53A0OZPKBdrwr510pIKfDrkF5NKNZl
qWoIwzXzdTJLQlx6/VRjCAygogTExXt0x8mVr+NfoBDkztB87VWfjZ+zX6hzYUza60yTYIN61dpE
ltIpxoIRl7qvnQM5foK7ULXXE6Yae1k5fiROYp0Ah2XeMDafEdKEdeWz0CYcc4Xg5a9pZ7oGaeel
nJCJOW+mqqx9PmZ0xko8rvEwQU1rWhJPs+DThEbvacIn2DqrbrJp8/e2sr6aHluxXg2XYMIKJK3y
pQacsNysZs6JsETJNxAJskk/iXLgb6atT6+XMKLRohQJMS3sBPbmtW441r4X4k9EqMMpiI1zaZrJ
Q0sFG6xajw3m/9HsOY8EnbuJTGQV7QRHVuegjm6G/UHX7WTjZHBLR7A7Xi6S7gKCnIKmqn4x12bi
CRSpnJ3xyjFtZYw3P+D8QkP/BzPwbm9mw8k1MR/opto6c7lYHov6qpUsKnmjc6nS4eDGr+jZsETW
TQ+ty7nbyyA4rgeA69ojVZm5dayyIqlCr66Gllbb4gQUyl7pddBishudj9Ai2TqfA+OaWMx/pN1j
7feR3IRmPj2xFjCwtu2DS0YWUXXtdXSy9srQqb1qWX1pOAweidCpqeC73suNWHCq3NOxpMoPC+BL
EWtB1U0XmU1rl5x0z1F1vxYp+4kxaj9wJksvUqV1jRzNNZE0msC17MDZdt3byPbZjHPnNZ3hevng
ob39FZVMzUbQJDUc+zMx7/MVcHC97dD1rxaJPScNX/8ZgQ7Y92atIyGbP3tWuH8+qwcejF6+Vnop
vCLVos0yBQZvi0tVbpL3yYymq+nM4jpXvrjKRfM5Eo271pMQfg43/mpQKKszO37lOEWHe6i5RyHV
HDVf3loNtluaEapE35CeADzOTd9KRKuT2x10S7wbRZZcZTOW55zFxkwLIuJ6RIeMQbcZQ9olYQpX
TNX9CMLmr56V/S60gJ4lddsBtrVYl2uj26DIGTbCIiOewXkpCA7lCBCwbZUgIVhMkuaRoqfco/5s
31RQgs+zqw/bR/1aTzyyqmHkS2+sPXYQQRgDVvmNaDF8V0XliSxKkKwIolioSk4ddvaVrBm3UpTC
8SLVGagdgJgI5FAbfSZaUr1arIgyrHcZnN1jL+UIZgOhDMdy9SiVH65mOy7/DkxTtJL/hFG8azJ5
bSPnr6yr+q1rNQXT0AVsC4grNqxwk4pcbYrMvLW61e4o0zpGQSMAVu3nZHfZZ2qY9ICRiwnQZjeW
vp+hRQmJl326VtVYrqUbd5cijrdWrYsdAT/OwW7i+VqgHli3pibeNX/ct5SpuoCnnfqdPDlqYnhZ
kvSikXpTRBveWnHUVPhbm+iEWXV9GNwgWM11X8L3b+tFADI03lrkfny3IhNquWABRkncrLgF85Mm
x/g+2u64BXvDsypJqOpdWnozEuw1aRHwCnr1klSYz1mcBCelpziqAwKDsNBi3VijQBU3UK/GXQwp
rLphyje2aD99DhkRPOurM077oOwEXBKStpvOal8xUJZ6YRx8m4mSbX0a1U3vyunVbmPjFurG2ozS
8Y4QZvKChh5qmahV7jvAMyK4VG18bUUkXw0q6rUFUBqilhYdI14Lhu+QSbqMcnDkecpM85/LPBpu
AQDj0lQTUm15LWgMr7/BcvisWG0EU8ZVPy3I2iHfxFYEfaQxNdKsG65a5G8e+Zb7dq7hVkFN2Um6
uZuxz7GnUpBPOtDDOaZ7mMbpy3ewAEoGJyz6V1Qqyb4rsUGDbVilDhMxESVnCSrL6Ltrgrv1mZED
ztD0xxjJ27C8eFYk5L1VVoK1QKk11hd5d6U2HE0hN7qWfkxGc1xK8Cdb09F1o80bGhtcjCbuBPuc
x1QHYiLTLZThiWw3Qk6KccYi2IQw7BPArEhLXy01uTvugcE3qd8WZgrX3Gsm6uzUoKpaMfb7UcWm
BdCD8xEN4OmBLE9XEBJogOoEK/HjtG3xVy4XW6Y4aqZsJ0d82Np2NqFpCfuD+SDiDaK31hSpa6d2
rGsWyYccTuVAKwQskb+nMiwujj+hj+bMOvtdcJqoyO9twxgv80PaLFpZ350yK0+ipsArZvrLrL0c
nZjID1nRHmoRB6siPkj0160X6BpnrN6kVZfv7Qx8QRQ0Fzu1z7O5OOILeU9MznAFWtFJbCUa1q0m
iOyO3XK+T12cXwnAQhvIZ0ghmW1b9L/9jetH+v37w0wLh2PKQBCg1zauwcBQgcntkWqbms0WKytk
yF0FBzoRCxCwIbXTdl9zdxouZg7nfEqJB2uSS2KH06bqqO8lhdBrq/1G5t68GEXNsABewGHqK+7w
t5kI1iswuPROxyFds/P8TQtlMVT62dCzv5uuAziyItA0XB52lAhnP3KaAiJTrCdZ2HtzeUx+/0bG
lbmddWJnmOHlkBVlTnE36FEKe3BsX+foyyT7uvdkRbq7XTa3Rpn6NdJAv4VPJgoLpkhtRWoEIusq
yu6c5WxqD17EyjfSBZ6N/D0RIQj2BHWkS7OVXSMKHPLHoANwJ4f2IdNnDQUoHuPFQbFvCfW4TGn/
O3Cq6Gbr0cHG1/Wsadm+NYpg3acj7vyAhAc4LPdeansjBWnjDN2V/e0He4e8hFF/xLbqPjvDPD3q
9qmseZLocZ+GNu/uSUUVgN6Z846au3sOV59FGMOWcM11tGCXbIIqlndzbQjOXJrQ1g6A5pccAE9W
WNrenmj/4MDqn/0cRu9QNNcpMl6xNIx3A6UFqIjyb5gXkWehdWmqrH6it3sUXcj0fUpYtXGfQBDK
9mXa8aU0e0aZ0D05kvG8zh4Cf0oJ3CJ8s27EqmvBwjdq8g8gi+y7YVktuhvsDirL7LsjFDDlENWF
o4f6mmWO3dioxjOCR9DPy2/4wQxuJf8F8oNR6YyAkS1Gu9tj4zw17LsIQqFjKu0Om04jNO3aILG5
f39A2L/R8tK4BXbTrWM0NTspqImiQl38qgweKZsnAyrelqAYyVDO2vlhMhf0mMe0lPjA/pYvzVZD
XTUytjLa+UOYA+BYh7zGfEgPomUIjiI8ewgn7OEbsZraOXbA768luU1vpQCf5ISvUANojuYme4GS
7Ox9B8stV1eE//pzGNEFbgL9VagfGGGCx/cDdPDkJ5h1Xr6foXDSG+iMVVglrNZZovPE+25Td3jy
63aIPAKiMrC1RvAYS0x5ah7H3Uw8E0hJ0nh16KxkiSjqx5Fay+44CtXNEOz1Tlkk1w+nPFT6Her6
0ovnCFjDu/DmMIBclvXVadJLbMvIAmGObNtypPsRFe4ttoh6ME1cbCWh6OjZnafKNJ/MEVQ+1J8i
p/dSWGS1RGhjKyrNNdSHbhf51kb2dfQS93PzaMLubGljzVUZtA/8cA/4TdYVdGv7CEvE1qGrZ5fv
H+0yBXihGsUJ3Ur7cBCOebGQ7fH7uwmEeohiBTKR5XeD5Zn6ytaWlLr2QVZStaE95wL35Ls01Iut
NXHg//7dfijKHWFcuJGXH45z2eyZ62NFXh5iOlXzgQwihrLLdyOjVcdmTBXRKHyq8CASk0D49vcP
V2wTF6nMr38elCHLJ8eo/nmuIBf859Q3D/88pIxT50gczfdnOC+HOwMaLY31kdRJJB1lc//+Vsst
7NNXffn+LKSxE4a58/z9BzI/fhWjhJa/PFKrsn4T0qL/83phjSCppmuh+y4PVNSw8swsto/fLwHm
XQQSZT4cvn/VJ3BhndNn3H+/BMCxgDJbTrb7/i7aoWCLoSDbfn8XdpG29TsAZt//Mzkb0V4vo279
/T+bbUk3QxDWjIbkDXlJ+zS4BHPUVeavWRkH3AKlscgVkt04NP3byLjMy9VkH9B/5nQOtPqIViBl
CF5XyKWA9qmec1KqoB9hhdu2yL/f6pEy34lmQCLLpyMn7BV6GnUCtAmpRh+ZEfCi4PoMQGxAZHgY
7KKrjmig0/enVuVSn9ox9NVx2oDjnV6KQfvZyvEUNnF8/GcpM1yUC7II9uNyr7eUNRhM7nncMMAq
SSgrM0j8GjpGHyIELf9cPIaUbOB85uqqAWW84AslFpy+R1aIADpNUNxG+EauqsON0dbgODgZhzQP
1uGcIDZoEReGWVPs9Bo17ZCa+lHR2toQLhfD63GMB0LfhsFSuJvptNOpdd+tZVcIQ940JB/lilLH
pGs1pW+2Q6stCGpt9/0pPy88ttylPxXfclphT3HK/azonLoz0vB/LgboNxQ9k7YLl8uqqCP2Fj09
t8QKbipjFBujn/5oDi8nYl2ONfXIRE1Y8iRk/0cf2TDRPHt6H2ZHM9TNBzAGGLKUDcc5HWhUt/i2
ofb/yXVQ1MUiebWNjCZJCVwgGCYMAZKEgLkV1cnNadLRkvmpqQoPrZs0O1AjKxk1+iHLY+xwFT/f
V5+Aj1ARyjle0T9xT0Tf0b0V+OxoSKNmFMWW7ov9qFpzVSoxHqJBY9TDBbwiKMW/difDjNdckyWV
nbrntiU2SS9Yaoca0bekq5WyBSetcTBnuc8UuMiuop3IpvbmZrp9nWb7S5FyuJuC0V6N6XSchR9d
ooa/n5k6YLlSVOcpd9uDm3LFt5CbHpHDOXVKOdbU9gWB0yWZrOBHFOabUZIyQF9Pp5xFrh+Csj+U
s2l6Ezj0pKNYgsUbbORyQ1E5jpu+8BFNp4xZm2HfjBLVpzEOQMNRm+VOmXjlFP9VeWcRhMF5tBsb
d5VprPkJuUlvhnCYgPpscWEf/wW82qzn3kHToLkdBm+r4xANm8LBWVfYw4eqA2QZ8A4nfb6DjjpM
aDVuJSUtf+rBDeVeG3MimpO+KCxwocX5i0Qie4hRUSAeQ7YXhe0J2ve8yjshPCrdnjiIfm8xmHs4
6FZuhhvtypyQnNHpX9Ooji6pUw3MToe94U7Rs1YAQJ1BdeEgojno2n9xmiRvoAmKAyYQn0GJSN6I
dIs3YWKcEqsFQKal6ZtT6vV2SnCIWMs9Uk9DvOkKqHkJZekFw2iwskYUIYoOJfSwNntjEt2tzPp9
5opuMdDuZauFt8xuYaUCwJ66rLhktj7s6jmyVqMaf2O5lZGuPM1QP/16ZIi4/GVOuZeqnpzn7z8M
SGCdxVhJQvSouyYIAFe2Kz8mIhwDMDR3acfwlQa5Hxyft4J5t7rWtVG+QUKMMYdFZ7h37H999VY1
Yrqi1/3lCGOju+57iL310ma0GWxy5ilgVjrRXW/AOkgzH/RFPBOvzeVLrTChEXXs61Ats+Ns6STY
pdNM3NRIvZaj7YiWBRzhm7NxlXKIIdLzNy1yWyRPybzPU3j1llv/UANeiIb2rRqyl2zOhoc1jl9z
YziXOgKvU8eTdk0YRoJKPjq+6p/cQBvuE1cIEwMHKe6bY0lm5K3/1C9bQ4Ym4xJXAAmiVuveSBch
PhQ/+iLotGjdwKWZB8CuaKh2E6Enq/8PDsmxnU//F3CIDW3j/8wNQV/Z/vy3l+jrv8BDlt/5hx2i
KfNfC5FDV8xWdVOy3v4nPERT8l+6azq2wUgJlgAp9v+DHWIY/zINRwEudixDWbbL7zRF14b/8e/2
v5C5YyiVpu5CuxPq/wUdYi6R5/8zld624e0zGrYty9aljv9R8v2vny9RHjT/8e/GfwMPBXx4cpOt
1hTumVGe02fGSUfrZNUNllxr2pQplWaEMvkcgTWkqnDuTD7IdOAA7I+BOHAcfTY1bcJ11r1THi7d
11KtSV0ZbTWtc0BZ+TTop1xXT8HsaB/y9//yguPmnYIi/7e8y56LiNkIj0suLJX/+jzAiNkOT4NX
mZfnfwugRzxKU6Q1N+WgbzjYJZ7eGBPW5tTfj4P5nJuROAaBsYMXpy6IeMSydcco09OPWO9tdB9Y
tcsCI13mHmlF4dEYKdIbFGrEKaR/E1Mjfsh3mNomuheFjb2WbKyuG31ocWSsdZZmssD7S0b2b4z7
kDGijXDn1YgytXI5rK5iJ8ufoo7NruoJN5Q184YObFhH0K+HyinZqZ6Wu9v/Qg34t7Lbr9BiFGSn
MKob+6NzOijmQ8DZckzKlymcnrBS36QVaE90Q2lfqeKXYJL2oan+ATvc0Zyf2ozEAgPzKg44AAWm
Fq5MMdCmUBWnS8Q6zi8rcaxtCJV3fangM5AONTmLyDY4D07yAD39VmD/3YQxu383x9vAEafJX9Iv
8a+saDZ6biJWviS/aJEcJgJRSTjIHSedXUGgz77CLjM6eUDvEpmp6gk3nLMNqQEjEqeK9I0mTdaO
1DdUxwRyA9TY4sJKoAyE7wBFonWZhRAyRudnDewcgRZc0zH5wk4HFeLQtQKWnsuUnan2phra97DB
647G+sU6m23GgK/MUdnYp04ryNrTgifL9RdfLl3PEvLUSMrmGmVcynAarzL6xZXSInxw2P9Qt5VP
9twxi5yGdteF9RrM37nxk0cjM5K1N740+7MzoNGxhvd5EZOYogBRnJG0TKMdbUtXIFzISgJyAGzQ
q6XzWYow3rhINamToUg0Bk9BtIGnYeD0fFovXt9aN9JyfiSI/le0pFKStoFLkVgQGp3rWRphlKpE
Vi/cBXjTkaWIeHsdDDaHxF7PjradoCHOGXL6hA3EYj4bLsqVGis5U4KaRGJM43laRs/IvraNRms/
4oi5K3qr+uG0+pY0onjNpE0SVtMjCWD4ESYwUsVMURk7xZ/BzB6JVlRv7V87DO/CtZ5BgniTz2yF
2SnArrbgapv0YiPzFHWtinycS8QvHmmn90Q3Qr87dl2m7wv6YBM8ynVRkAFjt3R8vTodmo1V238j
ww9PlW7sbGmcFe/yejJIU1Di0pRWQwUQyEPebFRWPfnEBe6mCaHSHP0whHupDOeNkvPhW+2nYzJM
AivD9C7J0TnU6WVyPGlNh6E/1UQheJ3t0FZguIRnoMIdjtGD0m0ru5q9Vvwshf5oyvz3IlTGWXnD
ZEeEsvHBpPu56ZpH0Kb6qkzJAUn9Q5qjH4j1xtlbKX8YFMqqDofHUA37oZu5DYCiMGJWm8mR58Gn
LVZzDbg3HWFeHTmsXDiBRdJeksy54cuqPLaDncQC0BYTeb0awh1RnPTlZGiM5rvp2jbMtQYzIMYA
I8+/aAlheSLWOH8j1uo2jJ9VjUy+IDqIc8OxkMY6y32vs+DXpRbzKVzp0uMA/1KE6U7OiMGBOKPX
9w1ykNEqTJ3tkWwuMSp8BBY3bmiqryD7DEsqPb8Mvdj8ETHf1oNp2BimDryozfezK5+djJOsWfsb
v6sItjJO2J73TSI++6F8QtVLqGbZEqUIVCShZ+QzXmmSGNua09xHDYpN540oqguw7Z7D+rNyJmDp
3bgtWTG2RbrAZMNzaNbgRsCtDiPYT7Ynbyjz2jOV+KXXw6eUzleRUYgS7AL00zSYmyXBJrcpoHTd
pM9vP2t+hwchL7e4X8sVabI/Kig2q6rLsAWGeANjViGA8tYpSCDc1E2r6CzuZoHn0mzyFw0Kx2Ym
ugHgPzsjgk4LPSgpN4Vykm1consZZ+HNoh2PKdyGda/hNUJpPO5D+t38GEMzOnjBtihTQCwkI8bj
0L9KSlyWoMY9J27eQABgAJAHIYeYmdNnJuFId3JTYg080JvSCQZNw09zEB8cUutXdGeYCnFz8FTn
30lMYoZRJ+FrNPrOTs8HbT/j07iZyQA3n4H51qH6PojOOGach28MSw9BU44HpafZVvJs0qwMn/KZ
DRv7LpSpKOAMYj14y+6lMp65maxz4s8HWpfWc8bEJavoP5aqQy3Ayk5A2RLEVtvaRvMt610SbVJx
VqDni85Btkg5fK39CbAaEzXVyT3k3Mt4CrNDX7vRuknKAdFp260SVSSfQU2ejDZn06XryyWtF3YO
vhLIQOD0nxANW1uu4f5CEnHKUSWaT0ZHrzVGpAvhyScaKsHyqUoj/MUZG/VHofeo1fX5mOkNEXjS
yVCvEmkV+ea142T9kht1zp2q3We3OcyDP79N/px6c6qr6yiYMDYBEWZNCumnbp+R9DNHFrazN5y4
ujhZ9NT2OGjjiIATPyNGy2CVHQcyYX2onUCVb9FcmS86cdxuHW9GjSxCsUBe0e/MXtWR4ToQLnms
VfRiBlG4sbANrP/hviyVV0lffiOzm0hnccpnDvGFUsUTRxCs85a+62tRv0ElWGuTPIiyEutRKEYv
i7WeWBTwyxK5TdLciA1ah2qh6z/ycogOWcXt3eQIWzm4qg0t4y19bp/d9VtdhL0KqbiGFM9evOQ4
pDecwM+zrxhkwrBc6T0DXawQOHYUHLOyP7ehZvGVjltQLEFR0FeU4b/iWt6Hs7uPs5j40VRj/706
VXNGarPRnGQfgmvReySyk4iyteKYqqJ2E8+UHVPxQ3ed7eCojVuFBAh2047n1KGncg92OGIZbYC0
BfYzytNDBTmkdovOy81+XE0DcXW+L381ZneOy/kSmMYvVVJNuiWc1Qpccw9WDQLRkYEpTU673SL7
pbpCjgyqOgV80f2mzzIzEIHYRXJ2umKA3a+SJIRxyYxlRZ2jK5sIthaJnkjfoBax4sWvRpK3Xm1S
ihCh4yUxJgTXnxkdNBLEVbDpjPpqlOJMyAo2pl7/VVYEaTLOXZVS+itHpAyntHsV9pSOCofU2N9b
Jl4CKfSI5qbAxwKoP9ypuPEwDiS4pnFaJsBTIRUogrvcF4axr1kZmyTKRYFXapkXDBZNK4XaPs88
S9d/+33zO7HMnHjYpEDzHl8mQ/4sHYwXGr1OjzkpDoHmc7awhMVPY/4n87tb3ZWwdaV8oK8/qzjZ
F4B66MRBQ7fpxYxO/CWJA131hrzPwGW6YgKv2tabrizeUkz8q0yP30eNZGLaOUgL3qeGyLbQt4/G
FPyUL5VR5ItJy91Frf8T2dvrqLcHBv5mGX9FKQ8mcZlDZ/MTuOcn7to2Iqo8ERdmIs/xwBaYBACb
o5mRhBOxQAR7N0HfRUh4SBQZDcS+fNeRem7CwgqQcdHeibGkVW+zdHf0BwwIuxzco8g0iG2b94YG
Yjuqs9ibIaatCjxoIiW4W0lKr4RiGWvEDcD24IGefitjh/qgn0yKxOnFwdpAyFlzWAZxtb21NcQf
VORHSzRHKrxobRqKTDifR2I4jnUsXXdjy+Sv7zcCKy6YReWSs3aQEI9X5pz9JGwZO3ZVc46jccYC
aJjgoZbLidFTeQDg8zVVqTzA+kEmpO7kF83PEVlpu4z0DiBpgGn1KrlQObK1dYa2HZszo9H0NvT4
OI1aYWDxfevUwsGiPqjVe2v1wabx42gtCmtPNxVqSVksUN7qnOh6dyNc8xKiMZqw0HykQeEcJmuJ
ZkFX8EEC/C7L8vconcsLcsb2ubStdyI4k8J/ZyYC/UV3SANePvXJg4VjHiNNDg9hHy4xbG0PSGfs
GJeK8Zq5uVfblX/zFyu7C14DRZjm3sjhazw8StMOlQ5dTUev0I3O7i1QOR8ohzn7R/ZuMKc/juP3
O4IMkJ2ZxLcMgnmxXKtpqF7r/k/aqebgIhP0wu55kEHzqsNKubsvY5381g2ZXKcEUItU1d2UzNRQ
QbwHlYMo1Rz5kMV/cpgd+2GI4heE+Q5vbSGYdzPy+v4axEPMXgQMYK1dRQIVmRW1+pqOHjnqVnkl
04AFpZjPVoreD0CZU9CMg+iQXVSBZ35ubr1wv5qsJiY7G36Uuc4WOTu7YMbpKLVZ/wGd2IATQUaW
SclLE7BYq5BYb5uGHOZFhG4OYGA5GukBkNOwthoC4+qPYqicy1CHaIwG7b1Kuo4hEogpA7RMhxvb
0c8oC0dEEpAlSqCc3nd1BDKVhThLxCkxY3bnhRUhUm8KGQbmfvOicRmttJhbPIHy80rF6zhDtBOG
tLhGvRwa0wFNJQjIPLzHJfIdAH0oeq4S3NrzBEMUCUPhr3GrD+vvXyVahwlW9xeeS8A+9lI0WbTT
pYajyMwv5TLb/q7WItH1B9506Ztf3HdMGOFaoEUPe/p8+UWhDpmSPH+eTDwYRjLeWDtzr0IJReC9
MEx8QRkx9Ivbnj4ymugdyI3s4ucGxSNxfh7KxuY3rGQywBqSD2sRNqeEYOmcqyfP9BsvhlrjTjY3
VkgTMnGm2Ot6k3Q3ptOHflD2ygoYCtZCf9IN88ldCs12LDhBTfUTRoeA2XyK8beyMG81AldbGZU5
gsFi4mBryY2TEgTcx8YH8lt+IjeRUMbK3akqtLABZ7+IL/1NwMgp1LgVl/NqJlUDws2dr8sccCwj
/wxk7Inup3E3soy/Em87S8zHCRQCNprnNHCfe7PvT7747+yd15LkSJqdnwhrEO4QtxEILTIzUucN
rLIENODQ4un5IZo27OYuZ8l7mo2Vdc9Md2VFAO6/OOc7wbidK77Ztt7dv3qEMcTNSDWRml7/KuZY
bRH5eEy70WXGbUQpGRDvFXMCzGJCoddizkgVf/a/vkeLYiAfnfSUyIG0+AxfmklU71IJh+jm1ni8
4m1YO4/3/9q1FzfWrDE+Z9TrWTxfbE16/x64lgRqxF0gh52aAtooXP9jDl6VbdDWtoo/E5SvdTHb
DYgubVwF+Xg158wj97z62cRi8HXtpZYvkgocXoVHW5Lp9sYKq+ivZ64Rrjy0VOesT4J1qbezT3GY
bVTnjkRkYbcbMtZDlArMnqoRxkgdc7GSdbfJo/5NsxQlQpV9iNykGsxgryaC7UWKnRC9M44toyKE
oYJzps3VDjlWe5AzKFJnaQ3GvPjJONI466nCKEbprAckBNgUDIR/YQu1xMHpMdmyhHL9yrPeVAnq
iLH6vqdIxwlvHolrcT+mrN43rTTQJZVYeJwaZdiySc6RNBidznr6/mqCKF/hZiC5rU7E4X4k5JGZ
nOoAwlnbZs92/gdomXu+v+SGlOfaytNzwmBM1mXzCN3jndjcvYX69DlCVIbcMUrX9ZjL7TRE/YWo
IwTSFgpsT2Az5yyxD5pW/L7//DIwmictlps8/yhHep7YibsVzLBnJ/K0c7e8O/m8LBcKjqVyZPE3
Ikg6DLJeayV0Tk0byXREaM2AE0sacQovWj9ox7qULBcttsiWvo21NjmPNtJ53wUjeKjx166ierYY
A/Eh5rr3nTXjMR0TiUio9h44wklHSjpxKrXnNJRsqPSmP1ZBt+kd0ewHN6PbVniEo+6kB9OvthU6
6UAbGg9SKLLUveqCdXxrTBjVmvDWVnq8k7P9bOsi34/LwevOfq5B/28C9fP+2fOcvTeTaT1lc7V0
Z7BCZzt+NKuB5hP3bgAhgziueNfn0zX0jD+RIORbXx4D1tBYXbVC58droNagknCJf7hkWrYjdavD
EjZvisLculy0G9OAUi6zub0GY/pC5jjJxCRB+Y1SySauiMzscMxroB52s4GyRNbkAvWYZKKk9cio
quhEyr1DCs7ufm6LqDy5LpQV9CKhPwZoGGK8OWs9QYI945GDW6KjnyQiE61q6yc5RA+XWrQdqvwn
dhLXulrIigGXwv2ZVIKMO+OEJ6eg4q1mSFZl324+qodyytgzkr+kxmE6VYu0IlMW0uJSMuFbTgkK
LPXJyvOE+oYsGzv2ztn8J6st/Yy44qPK2mFP75Vg9+hdHwMgePmyJWMm6wtExAuZFIIE3bL1w1pQ
RnhQ8VCZ4dnCs9Ayr3xir+YqbXy8n+tZ62xqnc0nlwzSAxcFUGwN7PKWl+n+xmjU1cmQ3vQ68HZT
n2Q7S09eLZ35ZFgXp3uWsME95KvlJcNEcQ49kW68nIKUuas4zDF5e2nDc9B3OGcRyaMK3Et8Lzs9
sKVvROSnd9SmxKLorKB6LWGnjABGiy1E/HkE1YP05ZUdxc0ZqRdyfj0i+NHAITCz3NtUboJvfHmM
8q7nHkcu6rPp3DMj7NdWUrASMPJvdxrTDZaUCqfEoN5NBwg/pF7RNsnz8A1giXggJL6I435gl3JX
Y2I0h8EWn86g0JhykZI7PJFeLiUHOw94PFqcX51TQwhQ3+ncGxd3KY+JWzYZSh5IYmFHMTtyxaJ9
/usT1bqBvUA7wD9YSgot6Qg5nwC1IYt2eShQs97/IG5Gegcv54Nh981n1CJySz106NxMoY8q3Tgm
dczghaXBqdIYvMVCj54rnn8ev1IdxyEsDhqfJOvGuiT4DHF8AsmKSZ12INLUPeVEkzgr0l1tgv9o
DwNp/pEL9axaSGilN2RbgF/durdFt0f+bq0Zke0ySGMPGmfFDUHlBe/7uq+t4VyHS4dPe79Oat3c
8xjx/cTNe5DidPMOqJKsQyiMx6r0+8gFzIKHSTKQeYhNxzlOaMws9OH34mUU9ieNOibijnxlXUU9
jsOpfuJIOASh2T1Gw0sIG/mNkZnNi84bJDPwQlmTTD8RM8x1iRavUtCwbGTnWEfeUpXMq/UU6uUt
mqwFaNyRC6Krr3BI/VjDqgRRhM7ZZsDc5EhZ7hc+ZrBdYsTRJf62vA49Z+NS6jhattJElR+Bi+Hd
6rC8Yj4ktZ1R/NEjI953CbIJOOu+FHiiQKoaZTbzf9uYsi3GHFQo1VBcczwFsOjOUha/Mg93auCQ
hRlH2JXIc1rd303LUfHOATOSocrI6sbiS69t8ppIsxd19FbXJoLASxkb6qnV1EvuIGGt2Sof9EkR
854a/CaDzPM11GKEF1zWzOuiUyHiet823cO98ERS3ZxYoFAJzNR5tvaF3+RaMlMG98tjXkShd/aW
4lETSX3QQuarrqbeEndm6RJCAY7TZE8ubvUzybjWcWbiW66CV0Q5Vw64/Eb8Box3zfEnKw0+GL4z
0c9M3wIsD7gXYT0zqZzx/mmex5/R4GmHWPdohxfiFqcq9UZoMqqtDHni3gWuPefRvpGCAaZrz4dY
tM5TolKGiaV97a333qvbp6BMf4UD65nGSBgpLCUGgDHrlbwNJoPh9HifobZacfAW8Kk2FB79sQFS
DQmWk87MjXWr3zhBccu9AT6tJKm6Gx+wWqxkUIXv96MZ9QgzEwttU8jgb6VkE/JNbiokmhfNVIAG
ELTDV4kfBKrXx3HMh12lFdMmT5yVaWWC3HrUmB5NuZ9MBsAVlRzvP5lCSQfWoCGpKgQbGMynOJF0
fgBouyFc30slGCK7THjhpd2K5VkRX+zezmMzeySrK7ZM0XRKPZYhs6PUY05UTGZb+eOAX9RvI8LZ
KpHh9JvGR4IeKbQlmxes5XKHUCbmIlU7xsqXfG5/pfaMTXipt4bS3jgacIyCFIY1Jj3cOcWJTo8w
Bo3nsm9gTVukEA3BqUvRqsErctZy0OHHmpOGxc1rGFhGSNyGN1tXZAA4nonhoym3AwS2fbOEE6fA
jaddVuFkvRfvDovu7Qi2zxnCnZQTWuggP6FHt+gKmz9WOZOVLJxbLOrqUBHt7gvMTbsRlmwRQKZ0
TGBgsMq3BkPBdWshedQYZ3B8sAZdajScmZHPljJg3GCHu3sNzxJPZ4Kiuvk82W13qJOoX0ttiTGG
4WnRL/tj3mKJkl9McyQyS3YTdcpczeyd6tDTDO3w1GUHl2Kvc8MRs17aXVBhgQReXoIm7Z/p9jGu
kusA0P9Jyzz1OUjaeOJVV0PlmLAy4nLDXR/tyR1WhCd/3EvcqGUg209XS/XVujTlwiLn2wEiGpyK
NY+NZVftXzqMv3JJ/ot1t/nP1B7ilw2JhRZRgLBME88IuoG/L+3n0LNF2rsOialyP47G+IjSby0J
q4nsiUiGpRYNLbgLOlmj+SAoAJYLuV+KmPvPiMG/35paHe4wWH8wjbSO9nyaVJvfBtZS/1828n8j
G3HRbPyfZSPb+kfx8/ff82aW//9fkhHSYYSHfYc5H+mBOlyzfylGJEE0CGaBmuvScW2E4v/SjEjj
P3QXxx8DW54PFCXmvzQjwvgPC2WE7QrkJERU2vb/i2jEWJ6vv4lGhCMIrdEtCEdCl8Jx+fH+/vyl
FQZAluqU4vkw7XtrBPGAtp8D1ozOAz38OZO1tWUl1T/D+ByH4stKBlDCboszx5nn6TpOamBLSxDI
3z7E/+Ld+M8/m+SlMEhrNzmL+BT/N0GLnmuqbcqGGLNcwRTvuoKklfaxYiv2VCIHpEExK3yemOsK
isKzVwGhKGp2gN7kdjTJbPRaqmAI6Jbh//sfTvIN/PODs03B528Ik28JbQ/f+N8/uLizUXLWWrma
eqnRIcSdtwvD8hIqMV9KsxZAmqlldbclVTQqr3lmZJteGuM6kykhYYyZV8RIltdkJniUs771x7Gb
TljR5HMU598exkz2jY+ijuvDHR7KOflopRkoCSvahUMOLwI/NGA5gJoDIoi1JzMflRoRFGYRnvGt
pVcVJ9arbrCnh7ACMLI1qRqXpO8xXIdWZnxX0YxWvegf2rjauLoFOgWqjK88mdy81IvYHLPOZpHg
NxaYSKub54d//1Eur8A/P0oppIt7gzdl+Y/De/D3j5LxVIwBMyXaTc3jSjQWu+m5B/lduHIzfQ70
JtfE8sAwIL/0Q6WJ51STfiFfe0WmXFf/UNkotvfI8loeCaW3XpGMlr5jVBUdI77FoGnCw6hqA7gb
zc+9IYgnveGuB1SmDfbRGpmQa65GZBxKaKRTpc5t75F+AeDz/ovnhd42tpDn4V6U/83zZCwP8z9e
ROkZhsdyWnIVOIC4/vkhWGVnBy1hGQQlL7+1HuoH+LtsEsv3yCkXWmOMQ1RgKaLicgkANJBWHvQh
YzV779MaBIX3ZpT4qGhL4t7t339N8j99TTaPOg88FhbT47Ra3oi/6cvEKMp8sBHERFH9q19y7oFl
tRumh5i/Fh2HkpgdjOIRbCgOy7QMH1SKIbUKhofObvZZ2pJpkntJsQtq78ZYqL7ktvfFP2vvOiae
l9SJvsu5aC7G2Fibua9qllapzcpTUJNjOPpfb81g8SR7SVZs7tO2kX3V1kbOI4QG9Go4W1EsH0OM
27Msr3IUK8cNXlhVV5+zM1nrrqFPndEWbAdytbauW8VbcHk6YpybY9dPfT8WD3VOitaMucAeY3WN
muKXl42vAK8MYChdeP5vPl/P/eeZQsFko80wdWdREEqLJcU/P+HcZek1SjCExAUSXTmyFqlbj6Au
86lKWTxrBoLyfJKAvFysEyZhkdp8DVKoV2F7jkvShzWM6OdJGajGPVxRfX5R8mftiPgSRMxDoRE7
rEaRIsR4s7LGZClpaKbfK5JMWRhh2Z6Eb0fmn2h5+mDNfI5DtkF93p1mw4DIJlMMilgRHR1EeaG8
+mxX5sqK5gkqlaqIWDHOpVWbgL0Q7msM0Wud8MhS3tzEfe2ZuZup9lXps71XpYk1vk5whem7UFVH
YKNIZKKNlCZUMplfO4WZdoLLnMD8jOqbo7O3ilyFFwxJfgOzhACnWTS3KB+elMfefpqrM+76zBe4
cazU/c6ShK8se06jcPHu+vCoIy1DC+8ZIHxD47VJ62fHeGY3UJCF5QTrzEAKN2PUlmbylJNGVQKI
yFGMzZwVxDCPD3n0px9igbQ8Wzm5gQ9JyBOk/0dXY9Di6bHHPrywDsMiDe7Z30BAZ3ESZVa6Rk9Y
PBXFxdTd5CbTh9HV2vkxoAT0cwN47SrvbZhMBT8EhzU5ZFrsrGvbXbRjk7kxwqF8NIHwKFf7MTCl
RPw/PcCiMx8SVfzPX6SpEzMuQZIpk6Fcn88fpqeODnID5AGmOIoZiZwXihDyRTJsOg9pHCJ2ss/p
CM9G2Xj7oioepYSSyniIyUKniMVyLY2hcda8G9H8J8K18mvwkjWB9DJHkdWAWH+4/+K1gdiRGARf
OwgZbRO13OdBCL2hELQ6Gf6WXBFkDMecm7GMgCKNqfgt0ndUm6y2zVwdoLqHv1SQfSZeV37FZKet
NNgib4QXjZAz5fDs9oFvFjGh3wDcr/oCZSiM/IU0bmMVKs88OySaZ9h2I73/JK9ovNJomq85g6hs
tk6ON/aPrdZ2L4hRNqZdCRjwYPrDdt5WsVXRVIbNq+Z4b82EFgGTa71RSDUeaalXntfKp5qA84e+
9VAgjCXAtEKsW3IYfGSlG45P9+D1QLtyV05rBEIjuXcWSd+TMp/rdgI2zzP0KoLwx+iY5VdQmU9s
ypNHhLEsKbQe40nR4SZq6z/3v2sSV0HWWv6HitlSMYjjrDPnWxHRqh3/+sXUrhWdc8TZIckzWd7x
KlbxMXOKp65kbozq74GJT3WuBH0YeR7euxdcszH1NrpqEUaRIlxKr31oG6ZYZcCWQIzFtLUas+fB
HkOFyw/vMmxP9/zXL5KM5chiAMlqq3Qwf3SQuv/1S8MKe9+XONu9ii9naWVDxEkfQaPb+4QfZR0X
kXnU+io4405Fz5ZB/HRMgxDYSH9KGGCvTIzqBzPrgoPjibfYYDnQ/iaUp94ipnsqGGU9oMmzTzIV
GhAJ4FSVYf6w+205RghwK1QtZjvLZit4AXaMfYlnUQILKEPl+98VURf4amnaO9hbMFSaJ9eKia3v
5eU+KWsrAZ2InUyc6mjj0gkQnZzp07vSRC6V/GlY6yy3MlDXSr6XcfSsJuxuZMZOH2rWDTb5E2jh
AFPMioV5s8trIhxZOrZHw+2nvZ4DMkEImq/kPNyaBCkWDnh9x9773sDq7fDbqJvv2BwgBFsUlUSI
UfKYenasXB68QEE9CJvF8lW3tzS2q51d77zRbG6p5rOC8G5ZqG6FJRjWemULrVdvH+sJRrUZmME+
YZl/hBMPmjZ0N45IjKMRl8sGK/9ZcgmfxwR/H9g1pJ5HfSLvY+11mMv7OP6QWM3Wmo0HXTgsK5kn
RB/3+BISwNriRfatvgFGom3a5W/TPKV0n13nhtXld98tm8553mGTCg9uJOjT1XS6/9I5jrljZoi7
pPVmv0CkfAYuirSmQ9AeOl61E95U+P1oUVgMAtJVEkfeTrjBDxI+y8ustRTkdgyERQMobw+Fvudb
DqE+iv5mMuk/1sv+STCWvWnJMnLysvce6eit1Lru5oDJR4MGGeo+9+1FVB3mQJcn1sbhCpR4xtFv
idPAOGo3RVzXTDWTU6yJhpX38pf3v7//lVvgc3UNIJVlFz6ixmJUsvzRgibNzrV4r62KTKUEkZoL
zLvhKyXFg7GfErlP1vq4zSleUCEZJphY2gLeDm+H+wc9BFiUrbJAlo5cRtsc0iDsV1SV9ZTCCWWM
8FeLgG+WqEZwP7zHm96czQuVDpvcLn9DC+Y8kSIBfSlz5XLT/br/OfVQHbrEzR8dLhKA47UOE9ip
n+Y+hZtTRTvDbAuE2sp6xWVNE1mQH72sSLzhaBqy2sZZBnHNcQssBmxA1NwftSovz6ZecMBOA7jO
KipeAnTlayPuiS5to2AbOqG31qKwXOW2VT2Ho88KzLhpkr0Dcz7OduLt6phXO3phOH3mSutvCdza
ZbiGlCtxnxQrQeLDh+IQVawZmMN2u4Gld610JrtueGrsrjvDy9vMSag+l0Ge7DeW2b9OhXKPYiS6
snUZUBIfxU3sWtnVWfYOCrc4mNLp2aOru/A2lrew+N0qw35PxVz45kjOVm0q5c8oDp+1ReFTjOEv
XQ719v5/R7gRH0N7qT6a4bsz5vhM1kL1HKfGF3r5Hgh8XD+jut7iHGH3KIxy27nlk05JCqAp+e3O
6HI68ZAk8/hQtTZQZlpkbhU15c3POTF/WUMZvVhy6DcRBrQQ/fGxIeqx7utq5RjKvTgQJ851ytVF
n5iR3LwNB+czTtA5KRPsRFv0zPp17wTWxEDvV+wyq74JLtIjJcpwJQQrgumbnnUPib3EIx8p+Odj
Sk57/Jyws4jElxiT8DBAZcLTSInIjhwzgPtgDYjeURBe87Hw2Pvl8QXlswmL/DJESfo6tf2l6csn
oC28LAOT+xIY9BjopV9W6VtihPLc0BKu2hiWoWzMZzux3iye+hOfXT9nW3tkx5hk7akSU3xUKJAR
FPWQdYNpulhJW25cXJmrce6/Pf49YdizWnNBbEZsEnIt34wdgWksupCKDSrQ0JZrG0+ndXe6HIdA
7bASJQpwM6NJhf4ifDFrfsFSdS86se0cpNINorx0qALEVfJoeXg1vM4bCdm8xZ1B6qSnUcQWMHcL
k1215Y67snzQEZ27qgmfMicf1rKCWWHQw1jd8xj2Jc/WHy3RrW2fsWeL0OUYDUmHJAdCuPS9mRFo
kPYaDNnpC7Z8crPynQafU5CoFHrOkeG7CWaDH6WLhidmvNtRWerUpmrbmiQu2fFSs+k7L+qcVTQU
D7Qi3Ibomvz6VMV6v8GMWNOD+ggsyfQag2e7IAJcm41tqAAR2173JQuP0XSe/e6m8CrsMr6OFGb1
2BVbU4SLjcGPFbYZNE8z8vFfs6d80sT0M9jSlyiU5b4q3d4fe86wdhz38ZSdu4n4hJzH0pl42l3w
FFgJhxc20qDyvE+HuwWdvUIQgMVqHxglGccR7CdPAyAQUcakNcD6+qu2PDhX5I9zH34yAOGURCXd
x02+nbPpNzYTklEGoMW68SZzZyC2Nq5RzqhLp7tP5qBrPjkRap8hAgpT74KH9dUhiY9YBRns4CM9
JIYjN9C9/uCddDeR2U/8vlRrk/FZWKBVuOE/4kkjRKSUAG0VMkBXC7YIazK/QHNT2ehF6U3785QN
j036c7BrsuOynCDmb01P3B113ficF/qX/kpwp7X3BnQtEauVwmNdoEchT2w1ny9Bb7J1Z9fUOQ0J
PMC7Ozmi15ww0Ihk/nbBVDR2FWyMCsWNHYfyOEK8I+SMrVVGC5W260xJHNRRNbIetm4GyGgrxb0z
ZdZSvxeS47IlVBJ6OyojiN1ZoV/xvbIeUi/S66utXVmAnrvqCDVr1fU8zhbmdnqjaZMVBpPGYjqF
YTueHY56HdkkfiZm9NP0O8H8QbzLeBAtchsd8VhFDuqpAQSwqigmE8jXB6Z8r3EuHqdRzdu+w81Z
lN7vZCIra6rkVm/ycFe8ODCq1oBxvsJSV2TNR7YfJBynWCrmDmNlMxnuEcnRmi2Ds9dnSFwmxgQ/
pMVEsvgSsl3PA4KKlNW4Z9YNaHyJtgE7m+Cqq485K90dStvXQgu8Z69HkYhX5KZBKF6z4/Bws3wP
cyFWTQgZxo6YNY1TutK9tGP7Sv6wxoqDPFC+/ISXBIgUQ2FtS0pauppnHmGP42hlGQHbJy5vOwyA
LiB8By6Nv0aN+7rn/I86vdw5nvajAJi6Lpx55ckqP2UNulKWbUTadcWfmNmCr3RZnlpCmZ0ULp+W
zdwG1gmBRvBUKPuJoko3tfKHK1zc/EDZyNRC8P2UNPZiHpahL5262IFkRDhjFf6ciOLSkBazyhsC
EIuBZopIpx17TiZYrYHruvrJ7purkYaKZ5IE0K4jjCpg9eKMZbKOnS69QOAdNpRBVon31s1Jl82C
DCdFO/6ssDByIFSHFDUm2VS58Bv3yq4bE1yPhccgSHYCuV3MlNi2FQrfLXPmQvzk68V4Q/ntjzD9
sceAV249PtYoWHKbyjMEII6IIk18N8kP/TKPCGyMYSmAM9a6/JtsZ1iNRXUxkkCH2J+i70tRcQx8
Z4DwQfbrsloxr1gJkAhHC7o9QwFyC+evxhjTHWKbDjGjdshMFO6VBNZMuB9JtzMBMTPIGYlnoWD/
p7r31CYMYeHXbN1ZPmFmYKpDHbcezUKyAkfVhouJVrkyOBsNFBND2K2mqAENuwwiTDTA60LnMyDu
msG3EScbqBirrOQsLSKCrzMn3hRgZmHGEuUNCWMX5bTotM9+7U7s07DWbOop/iBxIup79Y1Cg/dW
gwnYG9XaiqCMKCr0cZzzA/6kg+sNn73mI4b6PcWEs5H1VCbRyoaoT0Yn4mH72ZkjWpghGddGbxyE
BdRPYbWvosE8dPKdLHHwxSXEmdRtdolO/YolAvQBm19YWKSaJQLojxHdwHs9IeumhE2N1M8BT63M
IiFwJOAsG9Byd8klBLVEDEQAw2pgLiwrriIXz1qYjPO6BdmyDhvublsjqL2hZyFUhntM6A0PNthT
g4RvvajdtT0F0d4M5MFgCmjbERNI1g2xWwEM78OVklH2OhjOtm4wtLuZpXY6BBt/iMrOB4Vl6IO6
1M3ONIxmO0AQ3Yy559MUNCdGQ/aF6X3dc5DGplluZcrQXujq2LpRvIH1/T55XPCq4LPramT+S4xQ
TCAx+oPYd/WZK8UkxUaghtWtrt0AUiBFuDOnjaSsHfAfhhhHtgYkhsW/qLjg+t7PlqdyieDbsBz/
MvP+JMzsq4ibdlsWGj+BRGeQVQSzitLPewblrv3cTobYCldHBuau6zmI0K2B/pTLgcZuQ8BvGSy3
X9d526yTd1tG37rmdD4U5Zd8cp7brnpDpBesih6+N02SLye+YTk7xj4s15pmhlwNwUVwP2zJq9y7
LUgAUfTcmLIoCYXXv01GX35VGwjQ7aWsI/t9FYr0ue2DLcUpBhfb0y5pS+8wUwfhg3QtOBjE8wzs
c2Xskpu+7K45HTj8Q3qtcWR0itivcQBStyPqB0SgOBnMV3bV6HcUDKx0cIpLrlvrqSsAsRLXzgXk
aEd2yEQGCoN3aOpOUAVSTGyZyR/Qgcpvcafm+DuwZWBbTTHgpjr/jNa/Wl7SEmHLeyVnYzMYcLWb
nFYXuDz1LNZF/vl9E1PLpwNRh2bSH8sAE8VMWX1u8vLa6KhyPEkmdWzxu7PBnzdynDe5Hl6p9BkH
Co72AfcIiSzxOufgg7cFRVnulcUARynohnbU8Du09qJT9YWCJecOjzoBXQekaqR9F/IJHfND5KbH
WII7VZpZbag3p0DbZWa06F8EULjuxJJAcqSBLEGWBONELEl3rFO2xsLBZIy/oZ198UB6MU/jLuFR
qipILQhM/IrYtzX9XnPU8JhCRUwUx09oH4vMLgngRinY1G5xMtRcnKQTQLEKOQDrYclTFjWWyxaJ
WdL5OK1oxRYaeoInyk/12tsuOkAdD9lRtNVnxfdzGa3uAM7tEGhFiRI5Mi8EVK9J5F5EIcoPjeqz
HevpaLRaulJ2zkuv5+FKQw6WuBNcC4E7XBnWWtJeBh0HcNOH2iPtJZFAsoy2AqLHqndQcIBENYuU
CBpMIsSbdCtWfo+j/ZjOI3iepv0T2kS3tHZ0lWbod3L4xlN2pTlAk0VohHv1XC6/qC9/EI4DBQsJ
JIUGNshy67WXqBMfTaV+OATirYgXGQIJvXSTRM7PEQP5ysoQeNrTgazQQ7fgGe3ypavkT6qxW0rv
ycXeZ/bvoNlHbAY+CTe4NKBg3LB/a2Sgr2TonCtQ+1QK/CGrsXhhxWOsHBxW9rB4q4H5cik7n8mU
kntpLKGzye8uT25TZZ4NTAtBcVWB3PRTxljZg+Nm9FhtmE3aP9UgvpseB7wTkmNhBCXz2uI2/XRG
3qc8G9+NHAMvJcNL29C2yOlgTqSc0sVPvokqLKEuW9k5f8zUM35Fiw3TM14YgfHccY73ebUJB0LM
B3xQm8jmh0ymyB8aLqG2spHTd8jqHBX4DE2qVH8l1Yf5vr68GOiIHvuyUMcgKEmzyoIelW/20jrt
g5Y/oSunsh0W045HbHfi9jCpK/05S4u3zNEYJY9Ax1PcJzj4Zko/2opOq7G0iUb4SLl+plX75sSE
LjJkWi4/wbnSPwP8qC/S1ACFdzYUcWlxkRCDFpA0uu0gz6+JNTgOTbSE2Rt/vJhAIAYuC+vEd4YG
L0Gzb+qR2BxSI9eNcLDVUvqRyxVuWs+W4KfFN7XOuK2jb9ZJG2twxYPzs5HLpMWGrhkxlvcnsK0l
6xfSdKhLNWe5X5NrRxV7SAZ2cMWC6Rm9gNMevtEq88bgGufl73YODvaIIEsf4QjJt5b5OT/PIn63
BhuLHJKghECTdSRb5OtleA0is9zoHGBPqgqA2jxiJu8u4JDlruKfbSdzy582Pxdk0ehx9TUEGj5y
t3kgVC3ETp39HnTGCXr6I6A9pTgfPxT9KfQimykGy+UNhilAcAzIfS+GB9vGBM8yC1+HNk15ac3s
ks3pRLKa9h5Y6daxiMyCPh0fpT28i6E/ec6EFr2MYtzxjIArq70B91VbzcDPn8guRkcYFeemf+Uu
D/dNCTIohujUfrdN/GqPAkUv1hQGCinUmmHYzeZbgcvkQY8mYjL6mkuy4TMhHSiiyxnjrYMKhFOi
e4sq2tegnx6YZse7OfohauapXU0u8QSBzWILAY+KnghbvM9en4fMbKqzZVt+LvON22/suB2+SQZb
W4xAVpg2bDDu0XNg8uI0igxFPm/32XGyX43LArzK5o8kC052CrET8qdbHs0FIqm3znk0k49xshgH
189tJgk7JAcLWZr2KIhGXjUdZbiYghvOStz2ZXED42CtvQbzTArZmLd0PfX5cIzGEZtPS/vfWIwI
gJBvNYVzhXQlOsG0O6IegeotebAsR+SI96OjZ+dM/Yzh2jv60e5enbIkSTWdAXLZLodn6DFZcCmW
+tZvwQWsOLGSbcVIxe2QCrAyxijUEzmrfix7RiJQrFDFe1OAiJjCZjsLrE0OZAKc0EuZaProdv60
kVfu80l7NQvnmnV9eEIbMayKghahyKyHWrtYHflBnb4Ne3dVoUP1mxqxcOBuixxCLTu/le3QeuRO
+BJ0wUfmYBJFwP4nZCwzoNNe9WQa1Boni6RS1Y2nvJcfJRLNNQ0FVPm29jUMlBQACZU64zNU0dvJ
wLXkIrxEzpcYHEJ8ubepZPhMHftpO9T+/MT4v/Dy5hihUsyRKHo+RMPc0r4Y6DhXdoXtsbWYYs0F
KTlq8IdpkIwkhq3Zknustz8zzJWpq1B9NM2uYXS0Hl0THFmsHossIb24XdKEEjqLnupkHNJT3ycv
NuYualLs8dh4Kl0GIBQDQk/w/i79EyySiIzQnirOYtM3DOamSEj0Y9iVr7walYppkTBgJmCmctGV
m9JbMhxaIdneISbqUmt4CBVQYjyYfF1TyQKNmUzBoTviWD1bTUJQZBWvdQwVo9ODpxpV5bPsXaWM
VlfBiEcRX+v/YOq8lhtH0m77RIiATQC3JEjQi6JKrm4QpTLwJgEk3NOfBXX8MeeGI/VUd8kQmZ/Z
e+0xGraxO6D5xRSIoS5J3Gc38o1DzUiCsYTKGMyuBrMM0q2PxrI1zBcEEPGp1NhU2kX8w6cZCxwH
xfxCSqVvs+Qz+sTcptBtcaQOq4sft/Fgbwed7Fi+zSLQOebxMk+hBsAryEnN3YxeTYZD1YXxFD0Q
kPJDkiUoAeCXxJ9yoxEGS5gujNKAmZ/RJXDgW+/Rae5PYfb/OBrI++gSkCKMtDZ+aXwUzJW3oBny
XZadDZe98oRnNTUZJek/ZhdGjsYoQMx2vvcK9Vksw8UpZPQ0zhv4XP6FQSiQB/IUgprrys43aRQt
p/TLbAqi35z6nxjgYCpNj3Zyip/xJT06cjfIbyhsNPhr6yL0I7hT7cBGFBk4C2ORp5yb4EG05VA4
6b+YAPKtnjKCi9ZUTeBvRUorNiW9OABSnOhcefhlOaBoXjAM9UTGJ9F9NKMvPCX6xq0Zo1XwizjV
ljmMu/Fnplc7NbLtI9awPxVLTqZGAYeGt8NpUtOpXoiNzuw0CjPwEfUMJtWNKVJmnIqJ+UtpigdN
Z/kiImPLxG+M6wBXADJXvpK5/40CbmAu4TuMfRW4ziVwDKo815zNKxLjS0L+j/OzYDP9lpTyLjtC
B0ZDt8OMweVOZpMfKLTY25ig2XxKWRG6HDS5a97i2lhr40/HQiYNsrbPs3BmxkXYTfuDit/mohYD
vw1BMBVhLkfCNi0WTBP/sUq7xVCkc2fqQmu5uPSSu7j00Qkl/4ja2oFmZmRgadieevulgjHouhl3
I/874dujbEiCtm3fNVnQiQFdwIjM4m4oSSsGIxP6VfHiJNlznpcIy2e2o2xZdiM0hZ3h9/Cjz6Rc
Mc7yWIrVcBrmjFW6QpbTAiGhD6qJPiaE9NSV71RQ1VmNw6kkaZA8UIYOi5ftl1E71nL55dQD/D6d
op1YUjANcWmXH3nHHjg3b3T0cvCv2EreDBH/TpBRz4k27SKB/CDl3gtUa6R7tthkhyUegrUGWSyk
QqqEv7TcwRrmCQVAr7VnKT6y2BDoBlF59Goh/jIuQmHzQ9fTaO8TZ+f64iUBuAPYual3q/jM76sO
hCw3OeE/2w4Sbx9Fxc7zCe+dPWLi6VCroCnav00hGaVJjLwxW0WfiTR//AOOak2qFq5HBd5z19SI
IDKoDh773mP7o8mT5mo2/jEviMMtIJlDGHY4TH4NRXX3Jhsf+TDSbLX08rngaWOEufMdnpQcCjCW
mkmETiKvyPe0y+h9yE7GFzMnRCyJ4mILUvmJNEnn4hMO21XuyW27X7H/khANt0FW6p2wqOi4rkv4
1bwvSWga0Wckww3d+3PSMuHodKV/ZGb5pjnmAd17Hfo9G9/mblN3bUcSSiEq1n/yCguBeO80JCkk
oVvIm09ms5z13MkupJfFifrCKEchF6FTTBM+6qL0TznD9G6zTSxEQ2M+nLl/LkVF0oyec1anZLI5
s/2vTTxM4MUS79h6bKVPujbckFvlIJSWdYFFFE487n1E9JBj3EkzDj669EaN7dGuJlaZKAAs56mC
9/lrzhmREUKQb/PSiZ8n4AIexz0LYuI1WxjVSRtHO2uadqp3z6brn8Dsb8CVI4ywu3dBGhB7sB42
SX9DBLdvYE/vK5Vi5o6lzkwaPBPuYJDqHk2vbg8JEy29ejaQ6GwMUYkN2V89Eydt32JW2OcF5ig7
8a+9y1FuafESkAe36TqXgNlKS48VsUmsGM89XA/Lob1qzGQK6qzeiUX7V2Tp3ZiTcOSNvddld8B/
JDFzSp6NpdgxPrOAHhnYFExH4l3Bqz0uRNL6Hoq4Ot5DZ23y6SfHlYeLz3zGyc89kOMYKoAKQcXw
zGvXEUFb9Hyp/V45RCk7hC61gjLA0hn34qLn0qGm7Xois3GCXbLSJAsyr6Kge50zgcm0+FrT3jdC
OVeLSV6AzAm1FDPi7bBOZbW8g0UA08L1+mPizK96vZ/BWgFwgMOh4eGKvF1XITksMu2LrBAoOYlg
E0tLl0ifqmD2OuZRpwkfbWAU+NKdaHpOtP7O3tgMTZn9ShfvyWfsxIgmZlprsntWYJFsde1UngaW
Dsh9KJicCv1rmrL7XMP/Gun4EBbTDuoWKcjZDGheV9fFpg6N/fama/pZz9TJTWzWV75ZYmaJbiil
HlYShzUhHhshlg/FL7pOdH3jf7hrLwsDA2fZhsQY91qJYaWhAQkx1la17/K3nrwzWUjIWcykzLF9
1ZYTbvU3jolu47XmrmeFeKq6NKdMIrphIsKQA9Hbju3Vtv1TMbG27TAUyWq+9kbzmWrWBZ55s2Ph
92MZAALbsj0r7ElHcnT+SDtDD2dQ6JbMygGbkUOFQKRDGabehTnTqUruX9g2ybZuJyR5Efqa2BqO
FZHDVKpEmyRgOpBWoonV7AdG4MKNYvI/I4a/jTrgzD/gWeZMQrZ1oP8FOOFDNZusbjcKpD36TKoF
WxK5sdP67ujFwWv9XxRny2YUjc+WBBecS9G1iSX3gLHoWMxtl7WeRjiATlRANQO7tc2/hUjB47Xo
C1v/c5Sr9mydnKL8rnY23ZNClFehg+EyqthIl4p7ytXurTBCMSGDBFFD3cg9hoTgZDFGYtxIVJfd
vsf4avlCILPjnT/Oi2B8gg4mdeYCKVBEjMEYwGBM6S+oz0q/T9BaOgdyML0CqWIptd9YpaC2mE2I
m/jMcCeiE+BGw+kIP32snwzGnlEK60jVToOrsMrPqZe+8cuvmH7p2HMH+zE6YmNUOOCYkuN2QfpA
+xFEESdvRv43VD0MjixHo4Bl+DabpM/6HHRSZpfncrw6CjmAWP6WqXHlPAaoiDiTZ+Bn3rnvvbPg
sCPvLVFrQKCREekkJVV7SQWYvHh23AReU/32SueeNrYdDESpbeSMECm3blLLnod+afZkxrJ2tJlC
FtqSw6N6lLr2L+qgejORxeKOj4lEBo1CumcibIBO2pTbpYucm6eXWLtyds0lN0cPmxZbeAT8FEaW
OaGHMoFe02ybF2ABWUDO4J4ODmSB9wsO9V9WMER0auTLgW4LENuf6KPI6xktd6vH1R8J6tKdSFdy
Ld6ALD3DJPnl20gRUqWzyS+8nmMoVodMWDsPPo+1lM0TY/BhdmTYFlBlfItMUiuf+t1fZZl7t+rs
sBcG2wpP2ZiRsnxjMkVk98MwAtsyV41PcMn6uNpS8mtjpCaISsMlwB06kFHh8jXbafcq4rElL5fT
W66BUWNENI2B2motTm3vq7UmgGi0qz4K6p2rlkOtt+d8Kf5BdHT33djvl56oXkygDZJpJC5/cMaH
7DM/KcyQKI1jMNhVRQVJjrqQz1OWfeE5hNrE/g9oi47RqJVsXvybmdK3IvtZMdaQHf0pzZj8N+85
Y0Y9Aq3itIzH41jtlOXP26q30SiYdXmwh3dYD9EOvXa9IZuRO8ivDoVVn6eUsrRkgdS7OoDcGBNV
qcxLLsZHrbtq1/TtvKmV/Jx91lHNDJ7B8vuLhuC/05h7ahaFzyDeJEtyVmQfefLP7Kf4MI5c6UPy
BUe93oLhcQLLjX7zIJLqmPoMCItWwzQO2kgjQVo2rgZrWoTwRp5qTwuQ3Z61QidYzlEPrgwOOpJX
ss42AtFYv2c3QdUCWwxpkKCynFB7YP9dd89qeS37ZE0tGHHKJsnHbIPfbNqeqgxEMeqj3kz+qkQ7
k4kCpbBw/4EIcVreCKpXCIxXhDyEO0a7XA5A5/BJ2usQWa9+29Vz+1bafxEzvbYjsYsjM46pchAa
e/EvVnqjn6CjzdTPufcpVacCqT3pCYjfAVsPuG97lHqEC0CJyCyBpjY/M4KCx+nx0LTOLz+h1MSO
RAqnAF2opVdIymzHKgLtxx6Hfu9O/3I4FsxQ8g+viMVh7y58wc7U+jRK3qb25Zdn659dG2thZU2U
Fw15AxOStVqIr5zl0R7j7zvJ5+STMeXSShSw7QTSnNiqX2rqn4guexit2x6dBtUVY6CGKVhCfnW7
N1A+BRrPZxexflHzBFWLNRp+iG73QOL8AX3F3xSOm+/lhHbPnRi7zgSnMItPb2mmPcwpDRweaOhg
Knr/3od32vxi9NPPQkHwMDI49Lpq/7L9f+OnVgQ9+putoIDm/8tAHep1hK2hNLbb6Q3U2JNPYHXi
5u6+8hnfVY1zrC3wMDVLNRimehEugoaWFW8TcOyetJglF3WrSTFTsw6AylUuQ3I08+ytynlHEAZD
+LhnkyFIZRJ2fD0UhwkgefHhk3kHLguJ5KD/qNr6D55H1hSx9wxxIQqUP76tR+1mvhJGtC4jHG5F
djsgB99Nu4G87/V3/MSdVz/MnvmaKqtPrV7jFgf1Z2lpuhYyxELJUXOtZY1D2NU2o2ZPQWMpLtbF
3EQ1kEGikDIv/ifi9otp4WNUq9101Ra3FvGLWkn0irzqFkGgsojyYHaIXYhEtnMnZEl5D1ezr+0v
WCPYW7m53e6ZjZbalmp8pF7o2IACV+J2RE+OFJv2LietMRqrV5LA7mbnQDcjk7Jt0zOQTRD6OXEq
Qi8CUnF3ufZeVtWLVxsuU2eCxVDXBlYkSTKb0chYO9vlOwCP1O6kvFQYiRFbFgn9U39o4/zsY2nV
G8s8mI0ckZXRU3a+9Dc+AAqkBHd9RlrD+vlEmhqSMHHSxRTvwSswZTeY+VpSvnat9YUKjKM18bn7
WwK2vJKtkWAXQfCN2qUZbvZ5YHSqQUiaiADclqm8DKjl+iFVR80f1xURK5jWeCZOPtn6ZZKFOn2I
kaUqjCn/oeqKR1IB3FgieohauPcK7b1tg/S3fZ2uwpevDOCZmS481oP4kj1oMGsCmuFI4wdOAaqM
LAvaPHvgI3qkK7fD0lumiMuPyLR2Q+MQUT8xPcFMdh3ZIW+GiPpiqRk1yBw8xpKA4JuWW9pkbzUp
b81CqpnoQAB53rn1zJNuMHKDoe5Sq3C5Co9g3D4LZjiO0OeMbPW5pdtOLQ1Y9qI91xXyWKUNTw2y
/j2icY4/7dRJqidHJzSJ34vuToh5J2ls67giYZv7v8a5a7XSf1o8jSKGexBsiT0nCPq5tjsbnBYM
p40waSj9Sn0ZFlCs0cur7QSbXQ5UoVzthY7uGm7BFl/kTxkrkla0irF3XjtbzUUOkBmKDO9lPglH
v9pxwMCa3T2JGsGYJV/CQt7SrI1Va/b33qDp8lhPQmUhxa3s2Fr1zcW1pk/TncaDwpw1xP18rBz5
IaPyJgo/3i2KFOJkT7Hnzsa1sQe196BWbDhldhlREoQRAScgK+Rnsyr70fhuVQLxWTgdMFO8+4mn
ggI8MzQ4ohiqN9uqxv2Q8YPGanAXrRjC3B26wKr+dLh7sC+Vr463vHSjRADo8RcverttaOIQNLpH
6KoHOugfvW2+LEsbb5ecQqfu+/eeNLIpbZ9Sgg1DroRdNBpviTO8D1KyttPJtIy15igF+6VhiAM3
cd9cswRCs3wyIyfzN+9vRT0+eVEGNcQr91iIyJnlDQmeiV+CRPnuGAaZ52wJ9JFCVranqFXvjusM
V1QR/nbpmXt47rA17JrUHvg8pm+TSLYQIZJ06WNAO8z/P++8QqdOxSPqUUJsYCoFgpN+01AdUJJN
71RSGMa4yJqY2xSuMkHS+BvDapqRSRr/WLxxTBHRtensd7BDAM8swtfz8UGUN4FD4HAvpeUfRv9G
KgrwcIVJUv9KiupZ5HbMnJkp4yBzQobaeauxMtwR+ayRGaq9C9xNe9utv/yE8tpaIw48TPW1ZYOB
GBeCxFn9LzZ4Qi5jRkjkt7hAqLaOfR3J04M2oxAJloAqfEGlIXgDNVSxbkZASEerqhwesKGGDV4J
YTDJwsHZIyWiXF2awxpzF2skDmZoTLbIYH5bvXfLFG9pYa9TxjOjxQROB//CiPQ0cCWFct3FIoRp
xdgnW8OhlcsMAhhloY1IICyip6eFoI1UDHe2N+kmYnYHCtnf+5oJYtEgYSdSvyeMl/tKa76scuCS
/wcF/5vnnmxbmE04PlMNAkGimOtTOq3lM8G8E+8ONhkqS09e47MHK2bmvvZvbCzateymK5kcVOox
sTVEMccEHfd9jjixgGTS3ZLeoQrUtw2ML8wpxXO+pM9zldknq8leBu02+dPDJSiJDig9J/lcBnMF
YQF4y7Gp048RcctxAqJdtvl1zmHgyzbR9+gt3LNeZ1E42522qVdJj2a952ZShZSbYVP1OwyGl5md
ctHR8jbOrUDYuCPX8XUQORGOETMZ583BFRYWBee1D5nTA0aBc256SpF2chg1X4DjAYjzOIolaCOE
lTAkDmlsEIKKTXFjA1yGv00MRQK8ws2wsiXuT1LeD3ZezgyCkHvN3nKdRiBIapq+3CaMhDec44IQ
E4bp63v/Yadx+swkiOfPO1bTJRUqLNyMDGOfgY3K3qaFbBxv3GSmDcZYeRdrQlwF8vw4DMhsWFru
kmRQF6/sQg22a+jiZENo6m69Ll2ZFEX8AiuM5n4O9AiGC6N+hu/EcMz1a7oo0C5CBF6VkByDCNBQ
cBG19tuw/dRERhXaILvtXj+j76l2QmRrhnS+SztwLvXCOHYCkJzY1YE/QxOZwfyvXYs5zaouhqtq
7wuDyz4DKCup1ldZjH1q1rVAM6jnHLRkxTJ13ZZCcOEMgA+DUcLqtumMFwdxhUntalgbpaKfFfqf
LfS9T0wvPqLxyf/nOqVFvghspcwN5Dg7IZDCbpMu81VT6b3UbaY7LaROHsOnSRGbY8EPHTxo7L4b
v5RFLo5WQ31TW7/y1GPcYOja3rAJsJ5VeoQWInaZ3JlTXwdhi81gN1bS57lTcqPRYxCVBpf9pPXp
vVjgKNdutu4r+YV5gh80djDjVje/9NH5U1h4yzNGpFpkF2e+JrSVjlkdBBN8mnwMKR6DgEk/dGYz
nFGehJVf/ZZYrI9Ta+2ADH1PMH/jnHj0VHh7MFGM7SiwHU39atxgGdbdeut2yJonYzf4GtrhiQLZ
YEaymcsf7NHw6a+7TDm3X21ZIwb10ZZYxPzQJBQ74LbN1pi/PJOmK8UbtZGoEtgmzJ/QfghSKFoI
93g0opUOxM18cLi06x5nR80QfNc5frvNFvaMGeAu6EVpdC6pNPGRIwFOtKA2ejownwksYkIrrEZj
D3AgJq+gQTpIitOeQIH90nEzNHDZdguZSKzNCIyoXf4yi5LKRG9q6vUv/jY7zqhL4HNF8XTQ/Q6H
Dkk7m4S/bWNY6RVvS9GgaTRz849GLMK2I1WbQ4f32hLq1r1m2sd8SaUBGoqR6M/kVbXiX5LLOwIM
YqYQyWtDS+oNlndOBW1EYOpPZznSQ6QwesjRTjrWGiIhwMId+6vemZ/NwJtH548tmboQw3qZNbN9
KjTY04agFMv79sMgnXIHd/vKSNlFN0VOacQkz5t+GNR6sISp38ijepisG8LIdlFe5Db0PPk3s+zk
aOObohcmCcpkuM4wFffhOHpPGVndPuP/A46HTw3pGHIiz8xuEIkRSM6G3BGGnN9ig5UtFN67ocWO
fdAqrC3t6hpdbE9sfMFUJSfL6qkSXDV57IfOUPN79fPqeRzwivSD/jXQaDI8Sk6oTYgFVhECXls+
j5EHymbOn2u7J8pklgAA+67hgpl/KFtqbPeZj7CqPXHFygPh5HhK0AmR0HMGDFaf/EpjgxSbS4VD
r/djGtbSIZos+1vmLsGX/jKtHSVQQwd5AVTaB11PiyxgrLa45tOfMgeWvYz29CQwp9/y3vppsxav
igvvZYA1efsbXWB8nJ3pQjKmBrmr+GrEhKVm/Wxwhu3smP65zhv92qV+vB+YbEcsVmDMjRc5jYgm
nQZpVssYJ0Fwu2MCgkIRCPxuWLTq1Nd1Z6LkjIsDknh/zxaD+AAI1zdrffn+aDD0+ETO0/V//7zV
7DLEiF8csitdVvciBRafBQX/ViF8MRDhPOwJJVGuT2E32Gj5exMM4MCCMIEreyz6NgmlT/WACh2L
KhyDoDRMdUdQ6GF95c/hPGLjkme/Ot8xd5T8Brj4BAFbqXm4FNPoAOlwPpEvdQRkEfA8l1+o/jnr
EMDla1D5TLzNMbLW/rtznR9m5f9s03Stf8zlzSpYGOhGnt7sqlneKk43AGz9Ix1d8Wp64beUj/Vm
+mzBkvj+V2rAcpdx9gH1m+38gGkQmo1TnVwHFSJMeOv1//uUa++mSfetVebwXLZHqK3Vw1lfEHTU
R8Q+XzpCCWtW9i3SvfpszSMIuwmZmuETViLiG7mbLiQtC5LDFO0rVJjnqPLtY27qP8p8schPL73T
mFRo8SFXX/0eYqKEzwVeyTnzxPODnTh308J1z/97mYbcO4N8RdTlpgtBpJwUlmf3R0x59qPKlbgZ
Lpl8sjRB0rbjIRVV8drgbs+jyXpMo168AlS52floAYEtkpswhzc584sXujIOba9NDwcSCzDb93xe
pkc3Q0ayywlIrpm5V82ssfRi5uhIpAaeFzVU+tEfg6fXs4vyZIOXOeZL7mxc6QHAE26/E45HwvAq
ZXLRjex6qpMD6QTys8m4CL22fMdgdqoH3wlzjB5BmaQG0XFzQqZnySmFzXQz+0T6xFHH7iqFbm95
v79RJwj0Vpvva5rXGFWBFLgYiRn9z2SHB7npVAdA8tmBpBn98v3S8yb676PvTw1WAJC/m4PBMOyg
jb6PFAolsl8Or/6cxFfPZ9vlIH0IlN05yPd00sUE4GyzF+ObKdsUTbSSR2H3u0Q16lxajrz+78WN
eFNXcv1+qyN5UQYakf97iVd56ujr1xbd8LH6tsijjO1ojaAZCHiKxDyzU7JXi2Ux9v0FzdJOIS25
5alav93mLGJWjhu9xkjk+CjGkUYVyUWUHflzZnywLemcNHjL3u77wwFKbYmfdtv5ACOMsc5nDkEu
CAeGSNd0z3OB/I7whfI0rqRLTURfUISa0LA940wsGiRL7cNsICfsiEGJXrnYtQ3Pcv9Mw4aOJVth
QUiqmoszkzVUVZB2Gc7qEykltVPlT67F7Gxh52Bw23xvEmTan0rcynBMmwvCevWX5LurW9riudaX
j9qcmy0jHf1BMtAWebq3K6dFC03n5uIfeuObU1gypvHiMMstM/vdyJWOZ7XALqEpdMeSySlc8F/T
mKRnB9s4y4WZVWFk7gdAZ8cBCwFlQ0IbUxL5iYvlCJ8Gud1k2E9NU3kHs6QSL7H1kdNcor9bfw7f
L7GOBEfJad/ZOuXHahYeTHFFUW8e7dUDHkcrITHFnmcYS7ct8Kvs8/7zv8MC/ipUEgJP7Kx4YwPD
nGCF9UgUBYG+NMP2+zevL53aDBmZdbZlIfDHSiTP7K7a7mC2xluOM4nll1XeWTTau4pHkopISHJ3
LTzikK8zLUt23pRMZx3fzXZcJ64d61mkJv4ZrW90Nkxcr0tWgb82dSzCuXogIE8QmTnxA8XccQJV
fdD8pbzWCQmmvuamZ1I851G56SZuw0bcRGu0z/+9EEP7lLo18uFqRAIg7yMzkHvWLiDkYAWG3bJ8
ikaQOO1EVWhS+jEpc+9l5yLp1dWIYnhpLgTi1Zxk0zFrrOKNX1RyiuHL7fEElAfAdqfRAmIZ2GXv
nOMU/KRXA5Cd6lYiV7Q/82ZkQCgsAm0G8aMV8fDauG1GBDN1ZW9b70ZKKHvOlWpXzkBMvaxfDIe1
EZuFtCekz80Z945DiealKD+syQKU3zXF0emzt9RaQEDM5ktrjOmt4E0Uw3v5Wgr7njGuPcYG2x0v
H/N3mxprp81dtUcmt42XpThbi1fQiHrYeiHsoDTnU9JjJKj9/mBP1rYGtnIcF3og5O6c2jUeGVXB
uI1meJWu69xraTMTHruW4a1sQ4US/FYg8rxhIuFrUfofuEvLDhsCQhdahICVeXlpkwZdktuZ/5Gj
88KL74z1cJQy6AqXNa26TSex9YBvAp6B8Sy10g/b1KVUKqezDYBrx+PIUoss+lvuvWFeHK+V7mhb
yOQkdOeaceEp7Pzkrddr7UohOvywNEVT3TwPs2fuGBhRm5DYg6lnHvPDpDpj+/22N4pFsVzrfzla
77zY2Z9RUfw6DKYbRBfQffDKmQghOSdIfPLLjEa3zq5yBTzgQzXP/x0+OfgFkvH6B4PDHwxdGSVG
Y4caJ6mfbAPVeW3pGxRg80+B5MO0/GIHBho0rQLntVDanXhrFhF/RBnsY8ZjQlD1vdL6P0aBLKuJ
LePSprVOxdg6LybRCgnOa4RZzaduY111pYPbg/SJ0zdtfsmSYqehsEHpj9HAMfp/bmOhxeK7vM56
VV4VxIhDW1qPwcR21LUVfqF6iM7JaB1TUXzbkBnkDcBMhKdDh6kdyvjKx0QrUpiMWP9rNCYbLGTm
fxBfAikflj7ig5flco7EbIWYJ0uqNNfacWBHGIjAlQ6J0i6JNVfr4cAYVO/mywShFI9NhGSia353
Jpd8TBPwfUIpzsI9FfA/EwprkGSEttmLi9eg96KjkVTaFscRgajjiAFi7jBiJ+lnDOHipY4ZYFP8
uUeX/mSrDxZJheuLVgJcRQ244scGRElPXufTcHH0ab5V4BQ3oBsXhX6aCibkDSiwKQFcYTAS/D78
Z6KGt07Hc+AVSC1iXxnn75fJBL4/+MRkoeSnTM5XDm3Uak6Y2OMHGg7MYW3CGeI70JESkr/AURun
hFUiuV7TchnXl6n3ABcz6iSXsMWz7rjzKVtHermV3QSzO6FRE8Vshp646LvNpIv21GTlRwFKjrgg
CswKrc+ms4TOQwryW7hy4JJFQeHg9guLrltuc72W0SukdKz9sI4N+7/epwP09VoBv1hNjW/ADZzr
YIjumdz7lsBo4o04cqakOzmql7vKKJ6iGZisY40MBpN2uuljhp6Yoyjse88LNXSv+madHjMOYxUT
lXmgcmM+qLi5SPQADyTg2rbhT4WxhQ69rSoRVlJsioTioxuy/uJPYqQXK15KDp4AQ9P4RkEj9wXJ
UUynBCydYb5gdtHCJuocYsoz9zF4HBBLvvb0TkqzSUS0EGYamoUI+mg42O2QPKqI+qHDXVxDO11k
2l661k721kq/+O8rn9Lx57SegMh374tjUmPONDigIxJAO2uJpyEPlhkmt6ptpkBfHxkDI8ehWD+1
iiEJZy0lzafxozMfSDTredDKKgN7garZcDpFxVfDLusitJuk2JQkQCPTiJdQNIi+cT7nF9ae2TGW
1Tvg1zmcEg+scCmyC/9F2l/Z2DfdLaLgG4zOVv3Nwyl3wC1Y0PqDwfFmlPNNtMTXDIKXL4rLMH6O
i3KfnJr5hc6kMsao9/T9zLlmYwSZ27vXaLQr4sDN1zYzT6M26e8jgqp9r+wXTLTtk82k2hQCzBdV
6eabSSuKsgikrFcVL16REgWyUcY/oenDcPIJHPF0yZPKA8tAMJsu3x91CZz8r9ULtIg4fcL1Je4G
Zeld5Kj6ZHWeishA5vN//xh5HGAmsGvFBCY5n5xdBrT2pAqSPEYijINZ10I9FdZN9CzG6BSsQzb4
1t3o5H6mObsyRQs7mTWXbEUbYkGANtuqg+22lDywLYJqaHMoiHF+1dAIcpyRQz6LH3o9eGdMP2Kb
Msf+nAc34K7bERojnj2m0qHqMQu0omnYVxJ8MTtKns2lHe5eVpdHj1p+YwzxcP9+kYZ1jfXyLyj3
Z7t02XlTXPoQWr+p9cPcwaFyUNr4c3NORX+uM6c6t5nynx0x7r8vg3GRMvjvvapq+wO22ZOp8XYw
+jz/IR2XX0ZsegFaYDskMzY/WqDQgwkAFLrmGTpRq7ZeMzpnU60xIBNP9YL36Vw3Bitzv6P4g56H
XNKsHlm9aJ9MP9lZOOB2RbXA0S4xU8mWqBawQPHt+0VYRnzrY3s+tXl7ZOmqB3XTQnfJRrifqTUh
1jAz7Zknj1oijx6+gUTPUGh9a3eRLAzxTGfSWIKVBL7ThjR/WPaPAmAcCm/BfQgtqGdLGpq1xzCl
kTkldG4bZ2Ww8skM7uqWodOcJXW0T2ZN7F0O7U2yvqfxwAJuAIGxE5QdbdwCb0+n4jKtL0IVnxwK
E1dOmp8bt5Z7v1kwd6PD+DFTNShHsSKdvG7fjMo/YLt5Fp0BNNmkAySe3jh1eE836fo3WasIT7ry
ZwVo7uxYigw93OZbaULCHoYBkA3iqRDJEMpcnewNGFEYdkAAIX21ivso7NsQF87OSfx530ZdcSfj
9/YNgsqHSe3TQZ/PqUK0Vae2G/Y5OwEBUj202upNKjnGR4c0UHQVQ70t+6I+IxIjzIW0+q1G77Rp
VD/sGyanVW2Wt5KMjmdsT024omGQDpnXKHWeGfF0L9bCLCPNir+UvuNnjjdpJJMbIJ7PzQpNSTNm
ei+zkCdj9P9ls9US1iZdHBfsrdjvLkdS5nCQtEYSGLMn73anu6GOP/PUigTYxRxbTN61LREA5dN/
qTaZCbCr9bzN95euGGgzpiyS4PtTDDacaFXCnLdHWoEAKSd/lMZQCWxNfE1XPMeM200/IICE5CCD
yBH6ZqSwQkM7HVnAPt3IunHsgn6QwBaHEpttNmndfeghipHMEhRN779ZNmVFT7cXGAvBBsGqqN9a
ZisulGvi4lhReiT8+0XI+vD/qDuz3bi1NEu/SiGvm9nc3JsTUJkXMU+K0CzLN4RsS5znmU/fH8PZ
eWyfSmcV0DcNHASOJofECJL/sNa3Ys8Nb6dM+I9Q5bkB1ZG2FQmSwVxM1VEPmnITBCb7eCKwWt0I
P6EiBUyBQPM8DtpbZNXaOgUvf9vbwXfItwZ2MhZWzwCCjHhfP1r2FJ+0wLpB6j7PU+e/MsR0YnJP
WWkCYcjUyvrxSlcqk31PlM0ZUpI6oQWDM2Er/0YZ5Gy5LttiVKlNOd4qK5aX2Hn1TI3qpeqXtqFZ
uyRsz2JOYLUbngMDIUsXuhdGKlIexvpYpJEFOlJvMVnc6W3HFnSeatG1LJiYaGfRNg9u4cVcMM1P
tTVOJOrhOuZf7FiU7+lrvdX3RssgeXNiUID7xfW3lZPMmk037XeCveVxMBwcrlynGSaDa5TT53EC
q3HFQLWGe1tI3T+mnhkcrIRS3a+tveEn72XbrXwzQicN97QmjoIknyue3vDC6MYNdQActL6V0QFm
UNOudlHlIIzPVz2ty+HKbSNS/bWcKjaFuLHXdek0J4ijzwEGyDOxJLSgtXUZVJUdSngi0u+30k7M
CydAD2JoHmTi40sPZU1kRl1a32ojB7cQ98HD+KXFzrFJMr5T01tS1qx2bXfcYwo4nGMjtOdSMiOD
+eSzBxXPXpP6t0CSwheyjnFclJWRbAxEB/C4QGddrcjZmAU3Lde1JHuzoXs0Am3lshYhsV7//DAt
VXcgLNb9Tj6L9c7dFqxxcfIk3jawllnbFE/CQHtrEtS9boG08IISjaT0xtkaLjffOkaWnM8FRReX
PiiCCNdrWDzp/nTQgghVWPIwK1bPGPzD2+tDPFIQWHEhj3iStSfEQcT03WqNHXwB2MoK1q/fjRhv
YqfF5k7kA2M2tQ16n/kRjCsoAtj+Vl6GN9PS3HKda6QrLtqCgfs0tt3Bey/7vDtUZdN8YkPNuep8
smuMp0XipQ+uU5wsPaAPr7Jp48WkanhESu1MvavuEmKqbDH3KaP+muuS18sN752UJb9dd49x3O2y
SQNmVyIJcAKzPrRO6XPfMccb2i5/4yvwcJ7VegdE4ZhxbKiGksCzyicfzENfdQlpjpdJ4kJPG9R0
jEPvg0kVmnHXhbTGRZOLMfozQdIG2iGSK7ThYPZ6CZYFOrBGMiaqgS4iN1EZJ6XB9EiF9ZbZ5XRv
hvIMZlVdBMp+ARX3+0cEoi6lSMjqgU7wacruGaHar5mpM0wdkn4jh9p+bZkNwZ40n5inYVNVL2Dw
yO4YbfmQRlANNdbnRygGYGDZeZK98yq1sdwTthStMq7vGZSfBw0fFCk0/F8YsSi8/l/PyA9/br9W
DTLlyAyNu+uDCisUgzYqpvlT7eAk53kvW1kOS8qyOVIspvdNOum3IXfsNqoBmnIHp1quRoADnY5O
bH6YXAADzKKbJTXFXW+l+gbK/WxuHHIkOljyHTQDJyRG9iJSIBqsPnD3xK2T1uTTETS9ZP+rEZri
DCfI+KyiDMqhod3TnEZHNVcTRH5MGD7iRwvi0SsMkhd8xhrFAIiKUCSkLY9U3z37+V0CK3ljlijY
JZQUrBD2e4nF5rajlC78b4wew7vrA2tbtQvmX8jOpHurfww2ls9Q87s7U+JJDJjY36Faprucq7J4
gK+Si4FE9ij9GqOFZcZex5cSM8GKvvZrn1vFY6e1a9RyMMITz4UeZhGEFstbE+WZnXQtouZ8Nenu
+1Cn2UnafvGyUi3FFIJV595qOIjFANIhn0+SPC7vaK/8L11HPVbBgUKfUG9ts0ifyojNPYoDgYw6
RFQIrkKfmvVA1ObCr21HMGdUEGAmk/epD76gGZF/JB24wQ7lIKHIgXkaCvTnsV1+inG3LWXwXqFm
JlIbCVNd3WU6/t9rHdzl9RkaMg2A1roK8VZhcaOk4dKdN2zLyHZtVKfM3rx1Rxj1sRzcCDW9jdC4
5yrdFemRmuPISmgDI9bdB3PrKqYg311vHHWIxMWj8l6TgHHokn78pHRCVevUZd1BcRFrkJrriajW
xkSnNykX4TnG8gMWLIPnf9dLQCH94FaPJmpJyCbp0RCpBjJ9bZV+v0h09ADjmItHG3PSOmpqsbl+
2BkZDLVKPIDhgofosE0natb5Uhakrcsuf+7rotrWmoMMu2qix8AZ32QtzHMdm+kC/5k6pyPupgxN
zS6fkOyt2nxI1vGo37ALxhkyz0XLvK7vZpAMfSOf00y/vhsMKyFPHQOFF9p8i99ouy7l5Uy19mS4
wwhYkFlomjTmmx6NX6hPy/sGVbM71Rcud8UOgGeKlLioL7XNBUYjkY/gEWbjDKJwLM8seFXTkAFD
xoU4MnnuJ+c50uRNO1np1xpqlq+MDUgg/Z66XdwjpkDmr6O8Vi4bBRvGwF2VzzLI0o3fRN5uu5Ki
UZdsH5wqnk6dItRtmg9rag/HzgEyJJHQIYdtjU0hyy/YQnAG5v6eS49zCFjzrvzJ7h505jYVJt4X
lrgIWAQWeb+OjCMjlnQ94ca9HYp3hxXYEk5I/0IRAJvatku1dQZe4DDP201r5CGBnmN443g5m9I/
PpZt9FAxtNhdP/XH56//lwcNOxUNrJKbev0GmI2Ju0mfzn882CT9nG3L+0bGXbO7fj6wuoElgXjX
jSbWdiND6OOAevk4WrWx91ol7mGQdk/tW2WgEMRBgFOzasZbjjTbOkdPFlzVqouXgUxyGzf81IFH
WvmBivfXWJ2qqXeYvnb6QGkBEcW89zzvhpvD+KljEUqdIYCP5e5DHiHlMeS3XOKr8PVWPRkRN/iw
r3eWAP117VeR5Kt9O9ibnL0tpxuqudplZHgdSpQ63I8RT8x9SSbjXextxTN86vZrMYpuaURME4SV
J0ekFLwdLLiQHbO660OvD3A2ENhywJ8YC+xJYHZv7PmB5M9CXw218cH7UpGOYOT66vtXcEhv617H
CP7P7wb3NYELmChDurq4HezpGwMPY3/96PpQgozecTssuNPkosAOhZarsoajJSpiciSuyw7nL/KB
Sh4Ym9/Vsacu109dH5I8EJz84HZ++YLtNU/CKi9VAXrbaYLgRpukD3EleXGmsj10eqfWHN2JQsv4
6KOxfMW9xPR/8q19aabp67hK5v1lriyxt6vilmKVybBtqPtadnTfk1DPKGZ4h2l68RTa2f1UOZu8
LcbPveXWa6zaLLbh9e1h021GHL0PU59zj/ZGublW11F2RCVNOpAvD01SondsEm2RjJUncIpySWdW
9U05AR2YkTU7f0QmAUfuA47VbLyriHQsZPWi6zp5U8CzapE/QGSpl5KkeViaFUtvQE2s0CcsY4uo
UrcxKU+lLj8G64XRP62pYUfbpMEFSH2JNFlFEsF8Fx2kgXRa06uDPbuPWWm56AiT+ZqKRtVmjFAF
r7QVOpZ8k3Gwam1UARIliLdK4aFhBJ0qsMtfJJvgnQwdQHdsxhGtrAIbkqoV4T53KTcdNHMstzF0
FMAUQbPkR13Wt15PWHVSzxm/I9rqhhMkJ74MYiCSYFOTi7F0BwItQ7lELRnDWZjtaUzpkL03d5ZX
sgyffzAD+cmIgqA9zfmazdNP1SLKZ8W/bEUFt4PGcF0SqqQHAT1y738bmH+b1JkEjQMZzIEUV11W
nnFcwTRmvOe5l1FqEUBMx9nrVrwPFcgSFqDFITHl1oGpsnQqQjWt4cQMs7ukmNfySJWLspgajKm2
gY4wDdaTSWvdIkdzRQ0QE8OLFVFAcSd78z3GNj7zWKQQs/VTja8e8rdFpoviZiyQKvuq6XYNduSk
xxbKAPIw1Cq9mxouFyH73EIxCpst8K6K9p2Xnuo2O5V+3S8Jqkb0IiUUjJB7JPO31di+Vx4xGdTU
AHaJGWs16Z50UjEKh8Rg8p21RVjg1KaaYWKpD4uwxcYb2MjO23wfCX2bD6R1KKfWNrmpg/UJh5IL
PqYuExr9sknLz7oOQCLpSkAvRuGtPVXwHYw2NXEO7bhYBj4aVguV9GBJ9VnTu6Xn1tGyniLgwaLe
pyg5dnmIQ7OTtwG72ycnsPBdEGgpNaTr0ka0aDbeLVphht8zUXTySC/VB+5oNEEbPe7dfdkZF2Yw
yZZl5EIDyb/38jDcd6W2quhpVg45Axi9wK9NCRCQ0XNegypdNko2635S9i4sVkHw7uEbv/cgXPZt
Ee6nFlaAcviTG+yBh6zBo+BHYpHMsm+8MmaDfQoI7arL7PjUQ2SsfLLGQ0xH5diCe/HtAXAr6+dx
UeVDhXoivoduwOYq7b6BsfsMhINA3lQ2m6IcLkOBSQ6DaDJzLAXKrNVoD6+OCiAjxrYzq5wPjhk/
IdhTa4hnXIs6CtfefKeJWhuG+c1CE7Fy5yS/bNioKRYb2dXNvCSNVxZN8MJoC4WVLN3osvMOXolo
MgEYx6YP3CIIQlZ9E0WcTJ+I6nb3mfRfcagyaszfic1RG7s32otER2oraIlT0bzjODefCy6UuSu3
0+S9RClm0WpkUWlixDwMofGq2djocsu89UPShgmbs5j7q/fQtjnSgfbZZVC6yYZ2ZwfdXQFVmLI4
2cQVPouDsN344tIhFZN7ErT9n2XQbKMmIoeLay+oKN5vqnyvne7di9lCkhlCbqNPJkYxllvQAm+B
nX0ZzGQGgcxgJKjrywA1100+nwqOLsXahCeL6KWr9sCAXyZuyx0hE+vWfiyYH1xkBIHfN0AtQLHf
GEGuTmHoIZyuBgAqBAtxA+BSZRSQbSS8rxKdtjXiiNA7AvDqnMyIXpFk0C1rq/hCgs85lFZxC1md
mXEE4IipBqBIUsvrGexjsUdkiivKlSBwEsbovtG19tD21mXM1KkQyODZEd06Bpxy5U7hvjGscJZ3
z35lSg6goCgNupuWbKpFHCH91rv0nqAjPO9e8bkr0WGMJSZQb+rKVWAY66nK1AH6IaLn6JiBHp/V
POfBzm7dtgnXheUf41J8aIx+1llf7OI+IaR3dLyDxanHUGeaVhj4eyY7FWVH3iP8blEjA17/0IA/
gv4iqrNxQjTp+gvvpJcyhFuIdm7jWHBQVE0cp3L6DDwrR6wW1So3UPGpHEWaZsITadNvMNdgFZJp
V/qYqYUBbveZ0Ntpk6TtQ1xqLjmll7LCaY1PhCT6tEWFZLLBcGOQg0NvX5ISIs3o92jguO5s5K1W
c+9gxuTfVy5aSYOFPPWesZe1luwxGeLiD6qTnmTumZSicO05hDWo+9YnAQKy+s1kcK6JaoxuCDL+
GJLmUuA+2xY68RFjLz6KLHth8oIuyos/irZ7yqrpUzUZBObiZceiUyjkz1SEM+lUwr1xabJjSMZV
+To0oGlavf9UjpZ9EDXetJ7PY6yFa5tQMU6CcyfIx8OdO+Us4hs926U254fd7Niwr+0+FEdOrQeA
PnQZSU2TNWIogBCHeH4bjVp/iJCEOVFGpjM3K8vuzxbq/wM6BbjgXnhI3YGECh+nSaOV2aENw3aT
ZryXYtyow0if4ZXpOe6tDUaGb5Ov3zZdcRF+btw4dXwoK39Hir14cWZ5CDKdBLl0+Nl1Q36pUFtF
fO2h93wScAEoemjmDEa4i1wLo80gPf1sjE+jGBGXBifT1hEn5lyDDYlFyVDoReCna/o9Pjy867ih
d0OYfXHh+ERaa6/NJl3qusG02cibrWNQeZRaTyrp6KMva8x1i7v5RhX07xk4KKsykIsgGeny9J0R
YXfuGrStigwFBlhLd7bjI7IkEVTdTRbxF5Md3XWYwLzhNDVfsoIQidRSmzrVt0Xif/b04ltmDqiZ
wCIweocLIaJzpqt4x0JhEWtbTWsZ8Gp+sjbwX2zZtNx1mvEMpS5y8i9GVHwOh+4rsbgoa7DkbBjW
kjnpjzd9BSLWTooPHHkfkczucEPhRGAnsHMGKsKucVnvu2FxEENVHKiZWCHflPhfFoUL4UdW5Asg
RDQ3DruKx2IwXgR0YazcWbViupx4gLezOPewPE/3iGtxUMfZLg4BkwadcxcliKLd3AXJBIxibTg9
IjATBZlJPHpTDPu0YzprC/JhPArB+0qxOxA6PMthFUfYylld3YUCHELL+HRpmv6xqWq177Vua9X2
0qqc6VSlMeqqyrUuZsH0droEiGS/EQ5+hwF83RNH89Rw5apmAKVhPfK2rs8lMvspgfJrdc6m/2h8
0awNBdShQUWSoxRuOrfYFwZmFTUEp6jOeSj9rY09dsKvdeNSXC2auCPforA2lZkCaNT0N8cvxKVI
Pf0CvrtxNH/nwpA8iCzeoKai9Bmn52Cac9NV/BnLj/agRN3sfcQui8GzXhrWdqvYE/cMECzEaGay
Q2li7sbaAadAJI7NWbJjUQvdmPzslSeH/pLiak3TRh5ol/9X0LMYUvGMUGmyDVjLfl/iRY18Un1G
nSkYjLkQU7vGQMTsEaoTE5P6xRmrn3y08uLY2dCwBrlC3WNI5LyDuAxZEO2y0N7TS2/yxGW5wipz
5xPE3ubTvRV7NPKKmeO4+X1+lrBIx8qT0c+z/be//YX5kCMNC5KSK2zDhHw3f/2HfDKEVzb4PQza
1UTSjNMCzgliZa8dEnXYfqErsbkjIhr0s3XNoUbdjEIga50HYzS/+PXSMULJ0gzlSRwO59//dsaf
sr0caeo8gZDYIS1WsD//dqBi6H3Ght/O574RRwO0fj/x7lpzg7mQQ1nb4cZM9XUaq/FeyObzMIYv
pghuuO1om5rgWSBa+QnrgADNwpUkM5gsp9qO+A/9ZcLHgxe5+DehZErMOYY/HVXX0S3HsG1L6rrN
GO3n37uqLdA/SQt677owgUMbn/F7oz9zR+uETiu95+L0hpU0201UWN81MfBy4INpiuQg3HMsrs2e
OVw1brSxsg6949aHaujWqJHiR2XEj747phsf3TBLq3bDVbxF75jq91gc9fsWY5dWw6CbMGuTYgEZ
QS8dII3Jc6eb3anNoh4vcW3AfjCDldmABMWsBAxSEWeQ5+AFPCc8IfhOj34+DasSFwWFkly3Xpnf
Nq2oHzgACnAXCRBaAeirjgp24YIJZaJn4TGEe7hEP2dinexDLtkDTJomCrkqQmvb1WC5YMjhfSoL
x+HVNaGyldjQ6bWaY5dBJopDMS944W7mbrsGwca1wYjdg48hEOIsSFv+DQOfk6Fto1zWN5OVB1sV
jD4x9KrZoKcvD2ahweCfH64fglF/jtAxbv74VBJkwYbZ2TOsBvZiTcwYjZsEeVTzT11//vqjdmCR
Y0BujPKm4GLND2WGBdgw2tNUFVgwclpTAaZ75YwZ603WTFwDjK9lXzu3CP4X5TxMrPzeeWA6RLiH
AHZu0P3EXUNC8vyQ1HAnWhNlPga283X0VQg57kWHlMRnkLEetCyhBG+JIgkNpgo53tzrgyWsJ/TI
aotXKlrj5skhrZT2zq21r3XUpfiQIX2Q1Jgfrh+qOLyMrGOcWh8OU5ret41Z7pjVMkfVzlNDLtYk
jRtSrMsVBLFPglpwPwYSYruY893hTy+HerTujKpAuuGQ9AB2wjtdH7IyAVJh12BNVaCdUj2nJtYb
kmOos+6qvpBPIUBFV4umhynLDASFk7HyqaVE4Nuffdfo8W2BQJE+GT3GwKqpKfulFZJckzDxZseJ
wn/ktXAndWsUN7HjOpfGyNVtPZ7tWGkbs23cgzMgKOirBnCttAZaalMeSKOB8l5U4+l24F15wqNc
oXI2ffgBddVsWIF47WKyQ3Vq6Mu0eVmK1SshIxgdJjdbJjDTcdD87EygWMn6sHoHOkoAp502eDKK
pVH24jBIFy8pWdP3TEtYizINXZJDGTGoJk4hK8WwjOfzpJnPjmzt+layI8kvf+mKLF74rLdklRb3
CqwgnIyJKIUZJMBGyT2ZGCDWPZdzErVKyPhkjAHW1T85AvCF6gzsWXCsbxMft0Ce5fYqsOYeJkyg
9dU2QrYprZe2PVQHA7vtguSFOq2hy1YORuoIfQXr2PAwOv63mjsE6pTxNE0KJS+sesMoCcqw8n3j
RNXecAtKc6ZfO20M63Po1XhJc5RkXumyMZk/F3G9Ib8M60lVO7QqlNAoQJ2y5HXV5NHW3DNBczG/
bRGc0FB89cx4YJl9Q9GgTp4yka8m2St7ePNoe70P7ajCEBjX6bpSWCJHek8PisBJFor2RM/qdUgK
13ZIMwQYmnhHTTF+CmZcupunCrZgzwIHRnBtDliNUYOnSKnQeTpu8IFr19ixtyz2KRTJVc/lZlmP
GkzPXi9uIzn5OyyzRztx64sMK5NitYif2oBTRGsOuUqTE+LCaNPVjn7WbMYcTuUmB2mj4lV5fyNx
gWNJlYS65BFkm/EQO1H02s4A5zFubWIMBFMN9A7Y0dFyGF775eoDIqV0WkTaC3EDA4yqgzMiCoIf
a7bPqH2PDNzcnZsO9jbUm48u6NK7MBnKcyZ0e9FI2Z5RMKr12MjwZPbxuOuM7jXvmHx0PWbhwR5W
KcbM0bPqlzr7FCoku76kx6j6JKc+gYCZdOfGbOftipZvsWt0F8dyD14gbkIiVC6ep7T9mDkVgSLB
QvcktQPUrDO1FBu5ia5D9JmG/63qNmnezgd0XlVKjGkaYQrM/61vBWyhU9RDjWp8vz9U8wOx7aQs
dAZJ7Drks9YuxY5lW/o4Qefe2TQcZANRKkoPNFNiwBgCjbkPycdYaYwLvmjdDsROdmRWU25T05uW
/ohaiRk/Sus0vVEchZe09wCaet5wYFFrfI+p/d8/BZbXf/9PPv6aF2MVMjj85cO/P+Yp//3n/DP/
/J6ff+LvN+HXKq/zj+a337V9z89v6Xv96zf99C/z7P/47VZvzdtPH+C+C5vxjoHjeP9et0lz/S38
93z+zv/uF//j/b8TAG6Y1EX/OgGcP4O0sbcfI8CvP/E9A9ww/2pY5BTo4K1t8WMGuBB/tZWuTIbX
hpCUhVRXGVvD4G9/0YT1V5fppUmwlHJcw7TJ40UDeP2a4fA1VzqOazGqEi5V2f/922+/F2/fXzSO
xT8+/o+sTW/zMGvqv/3l5wxwR5iG4DeTjq5c6Vr2NZ/5h8JZaypJZnL72UaUCxWEiD2YgN9+OB7/
xXO4P5WR1+fgL7EtjoKhK+PXMtKD2QVbNXxzsqJYxI61RUq69sGjQe4Bhb42mBADL6j+TVNgzJG5
f5SvPC/uIZNYSEvpHHgq75/LV0UqASwZ8VESItfIFyv8FNr1Kqw/RQAGwCEsvOIJcsa2tJCy9u4K
uPIy1T6jg5H5jakOfXVE3NKQ//D74/Fz3PP191I6MaUce9hAhjOX3T8c8zYqQj/SjA9fpURPjOAO
TebpYRFsfN0G6EBp8vsn/NOLLKXSXUEUnhCCCcUv2cIDVWRRefLDc6hsNWf4cACALaiXhn/zl/35
iUyp2ybvS9N0pSF+SZS3Q3ZIkLkJhTbjs5Wz75l7SF89/f7vkX96R0lT8gx0VHOAvdB/eWUb7FAM
MBjxCNgdABwrHE7F8BIWKYS1ajX5dH42IVyevfSL6a2syPqycBgTlww8o6N1MNYUMqSRGGsjpNiN
2ueif+Pqvih05uLZRyTUscnafSVvqFu3zYBd33y1TSxDJG7EycRin2TPJAwZx0JinaY9NiBuQO33
q+5PF93fnqDMOBAfS8X1wAIX9csh1afRxfM7Yw4A/YzAmwwfj11e/I+fxtaF6Tg0gbZJ/vGf3pM4
yY2Ic8IYIVOVcN+9G1v3lr9/4f78/uBZLBPFljKkiVf/53e+VRdN6gl85mN5Jg9145SvsuvXv38S
Kea89J9OfNDVru46liBL21W/HjNVTHqiBSxuvM7PIOLb/eQRKR8qJ9xS9Mt+pXrdM84sjnoLnRiw
maMbdOTTMY62SeB1A48dpGJZukltvCdHVhCGf+JyXfYGRz8fO715EOWkFHxkm6HS+EAlTIafA1qh
iuBCuBZ0Gu8r8/nR6w+N2zrTW2OFjF48dCHxDgojSAsWXk7GZBN05lbmxO0ufLYGGF4UJi6kTI5H
XiIeAe/Eqg1QiceADux8YOgvigi64qCNBtjqHNX0t6Fp2bjhbREREy3ZPRS6Hni8mBA+H2AOsjUv
UwDSmGV41kWEx7E9kP7sVGthJNqxZPmV70EiW+FmxPEc72OW66RYO6MNSHnBGxWCHjwPIDGRRvJh
6GeAzbMSM8oOWInfMgMaIBTyx1Ac+b1WSwjJAr03s40Z4BjLztrRDYEQjqneGMzWSYTwn2Uydoo8
4R9Zl4Eq5bOsTVZyg+mG9rMx9KnHMjkGGIViGLHirnQIMGNZVsHZsod3vw7qgZj3CAEFVDik3Mmx
NPN4O0ZD/oQ/lOPimZ6Sj63Shjmbyo+yXaOLsT2zQhMDmSB+4Cw9nGNf2AVm3roJQo3tIBdU56Oy
S4Ihw7gV7rJ0S6rbvjALG6kveD8m2o6l3Vl67yRf7DCskFXzOtbaGxF0XvnYtqGwv9LBlu9TpSAL
JR1NkA8/h8Wjx2AU6SZmxSRFPAzLAln5xdZi/katwvyzikNiRJddR8C7RW5CKBqGn6yQFqUoGlr9
qQLOzf96sJN0F5gWqZzFzrfzhJfGcqeAjaOJ7tTI2Cw6zKldZ0QxT7hVhobBNQrtvhS8ggdU/XG1
CuF/J9vKMFv3Pcvw6j0rdB0leKzQgsZK0ObYRbx4CDEY+HZJYzyqoYcW0slaYuAuUtc2j71JB/u1
LDyU+6sBjGv9NtY6S77YHvvxASxwH91l5mSGD+yzRnz/VYfze8dW0ILFSHx6V20K1UPwdvvGc3ZZ
w0jkbeKkzZd+mAjvG7hbal3gSNUIBWK0enIr6gZR4qH03DQhYy6CR/7k6L1v7HWqjPATTkHe6lPS
m4jEWwvn0VK4jH2AkA5Yii95zwTmXgeJLfAOydJ9sQWrJnIDJzkYO3aPQCk8P/SWSBxdbennffSG
/U57paqXRNrHYY4YraIFw4XYIfGxLQNYk1PVjLKbsMT/bOLZcpacJtW0IBKqeQythpN+hEhwR4JC
wXotYp0pUXDrbn4nh8gmr7dP0f7qwFCsje6FjbhhaRvmJTBu/FsLEOMWfmmhpZ5amMhuQtYqinzX
zhnm3i/udQqcIO3ZHw4d6fZor7VEQb3wMryKbH8AOgRD9NENkfAPjWlCP53CiMBdJOKAK/HtO90j
KXQiXacT691d4GYpJoEClgdpjo6OgrLHfjiCEkxviB5BFdGhb+pv6ybQxarJiDMCRj246KUldsFa
U/lNWYSOe1Bpji0oG9x+1qVYw32Vp8juIEwTFGJZpK+yp3E+j2nmlEd9JIidHDQPGq7NJm2bdkT/
goDMQ7muWh0RRlgTZd/ZvSnWPgDBL+mMLLrDtumPLyiFe7TiVVKXx6Cb9OzisRPsVr3k5HUXZkUM
JqvpArv1MqJys+U2UJ6kokBLbJOnWaXlW9kDF1oZbWh0Jy8PBv1ADm0BHV7oZPOgOBfsK/3CFCvb
IC9rP8ay+dqD1AcZMwr0uIGPMmNZhmYESKzzZ0cNQuRgNWkO8DAVT+ymZRW4bxoJGpgkg87vP5vo
t7s1K/6QoC0qS+fombB7PpzEbL2z2YWNPPImn1wkG+b0HGp6OR2aFv7ykz1pPa+tLVlQZUp+KxEW
Jac0TEfjGRtJC2CzlL26KThF3Udbd8dkl5dDJ56QSjCcpfCxHPJXdIsZ4lp0hV9frnfs/9ed5f9H
PaNLzf+vW8Zt+5b+2C/O3/29XQTy9FeXw0lX4Jg2jSGVb/9eN3/7y/wVC3mvnCsbCmyLr/yjXRTy
r5apJE2hSYlPK8c/949ukS8Z1P7CZZWlbNd1/ie94i9bFkdYrmvRv+nKcpTtuPbc2PzQuHSVHmEa
15ILUR7raRWvAyxAW07qpbOAGbIrtrik9mL/w7H5L9rHX4vG67MqyzAsW3Cqi1+eVe/0csyZKl6m
6MkOneU8YOHy+fsnmTuGH0vGX5/klzI7wrZDKpmTXLr+Qe8aRFUfGdZbrf3+Vv+X5fyfmtJfn2hu
bX44hjX32kizTP6aS7MK78NdvZxRZOrirFBbbsY99aq/xGK/cU+zGf4zWoV/86fK+Yj9+Y+lkDPo
KFxq5J9/h0IWjW1B6L90QFiHHCkw172ph4mjYAi5xJUBp840nRsb0nAU721F4SDJXpDOOk8e2Xlu
c1RaYW3tNHzsYmAg62Ay6sTFSQEemCArSBpoM1hhbbVyKZoHQITglHfAiRZE6q4wNqFOAyqvWKfG
1JQpSglZZLdD7rOZRY9l2bRWsLIGFIN9sAlNch0RR6D+3sZUtlTKLujPgWTUN8Nq4kVp6gBFsz2h
vttMWBsD/HdVtjdmaCLhyq1jGE7brmrW8PfWo7xvA+qket0zDyC7rPA3HmyyMTXWSgemAZBWwjci
6+/V1NW68Xi/D9EyKXlxomjLSbI2dPdmgBqbux0D7OZSutXGNSbw2YTD6liZy5kk1DmvMr2jvHwc
5WsnsFRzG3StGUCy8JtPMak5flqvUX2SO7mzU7KNG/vOBwNRaBV/YLctoGj2WYuburid2HEPEtFw
RCC1R9Pp0EWl/n6Q9mVUGrB3f2UERCVBX9Pz9mVU0AhRIzII2qPS3Dl1f07i6pzC/1qUDMs1og8V
/tKR9A2JE6k2jUe3NDalDbm4HBYoTelwLoG8987lR98wmk77e9BBq3ZskAgY9y7JQ1ljr1JWz1FU
b9ulZllYDQZA91C+qT9BdDTEHI4m6IqidjdWKm47LdhnE8qX7LYprZf/Q915LdeNZFn0izABn8Dr
vbje0bsXBClS8C7h8fWzoJqeEdkKceZxXiq6WkWBcImT5+y9tqHRsyxrL6fMXEgSqyzF2iaVs4c3
s+dRucMrAzy03TV1d6yh4bWwFpsZEZK06zS1If6mOz+ttg72OHg4G6V7jMDilSqcDZ0odp3cPF2u
WUS3ZkeQjp3ekCC4R0i9kALebJNvwoawKArljpZMSRk/R1QS8IlDyN45fKYFqarkP3l1+Y4bihIg
v5UgGDt4+oac1kbFqwyf2hQRgjxN9WJ/F/czVNjcjqmL7JWoA81Sx2XWY96MX0asTrJD9D4eFYWG
AhqMfjYeGTNnn241QTwlFR3I9snDi5hslA+ogfF55AW4C+6R6BnGeCMZDltDuq3t7FrbuIUqAH7X
KI/QBTX2uiaEc+mghILRoJJTk0w3etkmm6Q24XASXr6SoUkHv9llPc8VlI0fSjyadJfBvFau5sPR
D9eqi0pyJM0i0tVDYRuLrooOkue+MbUt8yTPSEg7GBxODQ5fCJ8/hAVTE4fSxMPKqtVjAeOa0sbT
cDZa/lHgmca7xMb1Ipp+HZuP8KPA+JVeD+WvHj4mntDF1Fn7tLc3Skn3v38Oh1enztEyBV4VOe9B
ZVxj4VyUfbWNJrKIDe0HKRDLymrOcd/eKIAhwBMewuINouqqhJyTBtVjWMccodJvy4JNKRDlLVKF
rVHlR+mzOewT8YPcPQYN9jUSEC+j2z+a4X7SaFo2aBkVJhuSwpPt1cByRDcjYHpWj/VS0c03LMpV
uOubXdppT5nvvtCNQGNN4kFYELJGo09i1TEUoKtZbZCDVoM4zMXLIPGoujDNundQVXM0ziZ1zHdm
7geQIzdJXZ06gCsZdgLNJpA4OlbWfTTnlFXXKnVZVWQrvTEAck+MbZEfg3Ym8B2glXVL7b/OYFA0
jbFqiCvNxnjllq89VpjEB9kBH0y3iK0jojyD19JUexR270HaPTYASXV1JuwMl8Tgbzf6HZCGjQUl
fd57IC0nr+dBVYiCFK8BhuUh/tEUIPD0xsvTdz8ZtoX1Q9WnG8PdF4QjmmQowU5egjLAoSo9x2Vn
atNGsLWF5lqnMDZhBhA5DCI/HV8caziZDkN86TyRChlCbKcwWWLA4Kd0rulPGpILab5EjavCO1fO
JbwYtEOkKzjZVtQnaWOWM5ulxoo4GQ9ACTbddOn1JyL/5in1QBvGGkioMHcKMlm7h7pDbqUykyKz
paPRkjCrvR2yLvglwTHZU9W6i7DRrmetTdxPO7W7NvT6imlzYpPQXAKYpmcc5C8Ou6EE2iASPJJM
9BuedLBQr6nabzMwxorFJnj0RjdZGFh0iokYt8o+JpZz1yiwgBDfvMbifohQKGoOAHY0VOTisONn
Huvsx8m67dVX115riN65taWJX4isOx16BePGpVGHqwK6qS7FnHqx9cdmL7ENLwQ4vdQ+CJIQ4NEC
+yfwaF2iJ9PnmEpBX4Ygkw0urr1j3xt5fMzrD9vMgSNVJB0F2srgvQxB0YIHQIh5cYvXRnvBArQa
U6IkWNINFwJBV+kHCxEb20x0AHn72PrtTacN7zFIZ8RsOp+XHAdVPmBHH3sgYxhIJ/k+5elM8eaC
x4T0zGS7HCQKbRBePw9n/lGOLAfyJGcrg14CoPqZhFg/upeJkLWAPgK+BJNeroFeLHXgmnTxOmpJ
XFdmA7+zEhWJQUQVQTi4VQxeAr7IERc004+URYeyMr1cZzZZlJgGmkcr1W6ioX1WEtXrmJEkbw2/
ABtEWCndTcCNzuY2CDHs49E3GFjCCyKjQiV3NkC5kqHMRaEM98xgXipb8ZrO845EX+uOtRTKdWl/
AB5djwhPNRAFoAXXqc1yBo1honIa8fCB5qZJFH/T9P0i8Pmvgt78n0LwSx+90IwavjeFILJLALi6
h8WnePF3RA16s2i/4vwX5UZ8d1zjTwUoowJaYzb9Zmv+89+K4EAP6DbZbnapV8lZ8zBKs+5iOVjY
C3OdrRHxJo9/L3r/rSf8q+7+7ZBfGtwCnh256Wl+MTdET2xDr1u0a2UDvnUpvtmwzHuFr+U1miny
W3XVoqH+pbwOjQRYohFmFzsjB9beaPmDZd7VeKKxH4jx6e9n9qftkWOYJptCW2XUNTfDf7uWjiP0
Vkt8NhQlVebO7B6D7PqbQ3x3DP3zMSwDm5k6DtmlcI9+qOIdz+/YsSHwzKfdYCIGqcd83VvPcBMT
gbwdwb4CYR5ARzRNZyfHKhwe6vzs9FeSKbcSvBnOyex47Ays/x2i7TZ+w8m0ilGM+bG8LaxshwNH
Wxo0dtUGXNk4rNopX5PSAXHjWhIiGJXtQkSJx/h/q0u5C+ckPYHXB0A3MA/T/bCinewuXXrLrEg9
UIBtfZJrFvBWn6ywPPsUiH+/UtofrpTDaJY5p0Yph6Pn85XqRkl2zWwr134kZ+R9G/mYHtA1HKY9
aKlVD+9+OVx9c9B5z/jlgft00C+vcWsEsVEP7MtpxHmEDT3E3SK+0smqOkDIe4Nnz6gKztvP5Nl/
i5h7rv7+C/zhgf90/C87dGw5PtTyJr/I+MaVuL+HmBi1K1MFA53/mCAl/v14f3qZfz+g+DJHSjRi
l6TOAeuVv+k3MYm3a3OBwWdFzNaw+eZofzw9V5/HyBwVLefne4qKnN4rdRobdnzC06LcDemzvhfr
aatf1fa9ejEvaBY9BUtGsoi/Ofwfn6jfjv7l5lIbWS65mfllAGlcaw+oYab29PdTnBe/Lw+Qq82r
h60ybESp8PkMQTR1dQv146JMFrAWYnAoq/9+iD+cxqdDzBf5t2XKtEITBmCTXTCXLxF0bBiL0Y7u
vjnMd2fypb0SJWqm1kGRXQYdoz6FEBi7v5/IH142ToQBvq7SnmMi+/lEKhnbmaNyBFytW2PbbWkS
b+Xmu4/IHw8jMK66bCktBAyfD+NHbBsaUOSXigkhSM+MnR/dj6x/a9HamSmf5pBdpK9906DS5rX8
67OAnhq5r40q1na+HLh2ks5klJRdrEXndTvyRoZttLQ2o8eOfm4QbP9+Pb87oPv1ZY5LlYq1zShC
iIRe4rq8yC3c8mW6VbfVN0f7Q5+Pxfm/z8798rWMoK/VAjEwzwcQuOmhcH5iLVi0zjeSiz/dPt2w
6TGZKNKReXy+faLTJ91GvnZxJOO9F3VCRRhdoOAsy3LAYXt0p6df1/H/1ET/32mvLuVHftvIj4/m
9Fr+PxBgaS538W/d9Cj/eMVZWtev7e9t9V8/909fXZl75AZ6EV4mnc6hI7jx/zTWZ7GVUBGT0HHn
iacRxr36V2dd/w9ES7S6aZ5bAElsfpF/ddbV/0B8Rdq3oaExQjLxf2qtm/Pz8D9vHYgZdPZIPGYR
Brtc25rfyt+WR4bELiGQFc0Qd92H8bsB2f0iU5XgWf2dwRwRQZXh7532xRkRLtgQiVOsXJtaDzGa
Bma0xppaIszH3VrGwXOjoY8129r2aEjap6Ls9gj57ZWdtGQ3pA17uUHGBxvl4rqFj7+IOnY7kxpF
W7MajUtIwsAEvWMHksLaToG7LTPzJhtXGAe1q6p9ZUPeMak2oGHyfTcs8GUOMvLdb3fy6p8L8En9
Mn8WvlwXUxOObnF1TO3ftFKJtMglqMNLTYG45gvGhg7gMz7G+k3RrA0kNLLJOw/ER7F1ovK6y7FC
ODnQTN1q1jEdHnDC4E8KGovwhkfNM1Sczphw12JWn1ul+l5WSn5EpvFadPAFfJz7ewXAdYowb1n5
XXyMTNT+ISX9LtvMHsVlPOqjZ4Ui3ZTjSMVLfSuNarjynTdY+ktArazU3PHl1ILf1LEQeJFeA581
DXXdmrhpnLq8uH6IR8LtjrJGYAuFnurV/VCGkKASqQO1F9VjORvTMYFGGKC/+1TOC+vXa8sOBRUi
gkVH17+s9NBqnamzlTOwKJSw8qZ2oPEGEEPMRtV2FsT5FeBQiNUVaaQG3NrYeFRs9U7UIFSqMrkd
1NAr+0HxNAiAqDWsZMPYHTihIDIzzuiTFVpusC0GZkdjjlAnQ261EhcGYhGbcFm9WAgZQUOOwMPX
MbtAvLahx4gehsOggzrVa3wAjktYOqrfMUS3Z9ZoEtzvlEn658Lh1wuIWMcRQkUIJmD9fH4BXWGM
Y2Qq55Q8K1ERpDrZlePZyU+z6XPPDCWQVixTiGGug9G8L3t/HceMMuJh9IhJSsaeNgVEuCiivomi
7E0JYXdCditxY6Y/AZEW3uCUXBdUEau/vyXaH1YPE0C3YM+lofAwvqwe3aSRpDG65zir/IvWwkYc
Gi/sR+RLIIMrNSLWh093C+ZgkdT2gfBpqA38RwtwbT/+/sv8Wqq+PFYWow8uoc1ixqjw85W0KwTy
9MAvekUv3bGYD2FMjRkKuBLDgQ8ngIzE1eCmxa0KlqkG+nwh+vgVrQM7ZPTk9yzsV7klNqGvIEG3
xcluBDiHeuqvWwduQa3YR9dSzleLETP9nV+NTxEGrhUORh+lJ0CM0EYDbcDkgUi1qKdKPRl5SDve
duG+KdpbQ+wEMB2HALOBTaVvOYA0XV41TKkY/QDvZT05WiDSxvNSMwx4d8QJ4JSN1GOb3kE9O4SZ
/U1t8sul9uXKMX8QhoFmDcPY19IrIX+6I2blXBd9ua6yYGsCQcWy6FhbpzdWVR/h3cY81mINx7NC
iE8enzNFVhvwfaRY9jMa3jwlSd8up9EfN1NcWlu77b2yBj4VYyzSxV7JwDwJYUDsIKsaCeOwHdkd
DoRoLhS4U+yc1W4Hu7JXb20DX4Ul6YuyqFYLQLKF9/fH5cte7teLJ1TVRtk4a3Q188sqVOejM5qa
CjF2iDYaFvilqm1iUgw9HzkI0bhRuR7trS+qfU2Pj9zDb36B+eX4ctVnVaKBPhnFMFKdz89rPWD9
Qx17ZmUh2byNfxrF1kbIwowwg3pFk6LXFWK61Duu3B6Yo7Fg4f7uOhh/WIBYe2alJz5BXf1qYVSD
FDdGr57DOt9AVsA6b374GdmfEURqSFvyhCMzOUGFuIGG+JS6iblv6mBclmog6LE6fHdkZ21bnJBH
DR13DgOcJ+Axhku6sGKFXDmJ3jXr2aQqRQoiSgTeNDHrAZRNL9cALWC7wWvlN9vID8xzGzREZls0
LaMGFOffL7v40/nCcgFOic1+Fp9/vuyhoegTGbznKhquelQlCz0v8nsZbErLgV9vSOaHaHMUpvLX
1b6fyAVyiFL1EA5uLJnuK6UazgxYosWvlbZUWfZgY+Akc7Bdj+nZ1TvfU9P3uqmdjSrray3Xce2P
yo+kStwNKIpxhe7P3Nv4lZd+qq+tWV5kmuUmF5q11UPzRR3Nmxi64UqT5VWp0v5uKhLOnNbMPGlZ
ziHFdkH33ob3Gbh0qGz3AWJdYUy7RDBUaBAaFVq09tuetOyQ3bWiTi7DD8Y4uYFXsQ2i6ADdP/V0
11h3c8xGJK77UIVjhYv3DjeYDYJ1X/ruuW5MMpPI0ts5+WZEJrVOo8ykkGuT5d9vzlzy/ts7AWdn
Ln4NXj77y54sbPo4wIh5JoSy3qquTwyhVrzkoqv2KsN2IhgHa52hAZRNBMdRU5CEWnsHslPiyNxr
K1ByWOUeaOdlc37Gsk+7aG1KpqyFbsBsMFjGnQ6om5t+08v49bH7+j5b8wI6l9QoX75s0OPewYiT
NmdLD1+pPOQRpdeq60Cy+oIAAGJ37xxtg6cMsknd9vuWhiCTW9Ekm3Cm4FY44leFqT8CZd5WQ5Vt
bImzuPSHi9LE8TmIUGJLiX1HIpELoNwv+SBZC+AdhVfHqBJ0JGIEdtfkpuvT/JNh/8328vM29p9F
00XzQ72C80n8Uur8tl0wA1sffVmeydzQeQBwhvOpBGo7voJuu/n7w/CnF3XuBRhzhwi961yi/3as
MnX8ntypc5INAD6U6KfiUuf8/Rj/VjSY8+6LF4bFgNE4lpTPB8kKXe1dXT8nEruxJLqWADle0gH/
ng5odaGCv/fg2FID4v1vRhyj1A5JPcmNpR+VlHLaHKNVpjfBypzds8D9VcTNoPRVAmNGFBpGiAEX
gKRY+QRArhWCBL2mNW8Vab/4CkiFcoyuxrgtvE6DkNbAnGBoR/0GAlNfkIjbRhD0/bGgosv4D+jH
3YczsQ/HN3hi6TqbCXzBwqhUSkiDljUySCZlw00ZEsCE27BmU2ERwvjNtZu7c78/8Fw7h0+nYONI
FBRbpc/Xbiq1QFZZdXYVeVcHMyrGJwQaNjhyhlrZ1AJLq2sSLV0aEFtNQV2e5xPBWfnDaKfaMfXr
mVqjbstC34U176jlpKnXZ4W6rkaFabX0jJK93wSDeTnm8LpM7o0gHsFDzon12nYeSwH/W0fyvyIN
WFlHvOWB1SgH4i02qTpyPxukA1ZRXhd1RCRz6ZPwrVT2puCdW2uJ269BWCXbWiWJuOzUFaqM54Jp
vgIi8tgnOeG5LCoRaQHxM7toMcOH37syrFbjVN3Etm4d/n5d+Rj94cKaVP7o+h32Jl/rMVy0BGTr
8kyUwbSIUl27mQCUTVm5lZmjXfV2pS7CYvjnW2xY9bTwE01jZpZfYxZFbcB22pNxGnlqbFqryPLF
zkKTYrGdDHrYvZUowaHOMtO4jWH1Ossy7JkM1zrOWRMnRm6nUNfVMjrHVnfSYdiSmJ48YlnQ0Gu4
2RGCKjos8yUMbfc0YZLFdCm1VUKeJ0isyPbKiFW6mw3yiWQsAMwy72l4CfAWXm8N52Tc63UPXxUt
+LK1I/dYha22Rs71mmS6vU0a+8MRpUJJkV2hQd2EGn8XI/Dp0PGR0ibFZcoJAT1NLMbTDqX3uhQo
NNpk1HidOZ3A8oKyosnWROZOJgjC1BBheGNFFQz8HGUwDv0wLn6M85YrcvLziATnyiqim2LMXd5l
IM49NlEbITRCEvHDmUChx4VYDBBi9iR15JCs8DM90a5Zsqn4MOOgBAZA9sHIp1XaxQAGGqARrHQ4
YzA0gvDO5yqfxYSDFvdBsWRR2jHr7jad4cBzq/wJ+X82rC0DXDhwB+BVIAwNkdEZzcqfpa5syZfX
T2XWYjpC9T7WBEf1AwSlsj7b3bs0gB3/qhSDpA2+KZt/MSO+vvQYUyAzEHLFHPXLF3oqgRU7ZXZW
krhH1cWq6Y/RsEFl7y50y0+XVm+Bskyo3x0ZKrvUsO58tQbiLM1xUdpzX3fgLS4D+Eilei4wBS/c
rnKPhH0YRJcqxFGAHyLBMcEOUq7ojr2z6xX7HsCyolj+OQTYwGvtcqGMHQB55+jYKcFn3bATZgyf
shs9XSeWPiOBx3PZFq7IE9SXYyxufTsjUrOdrhKF/Ufkps/Epef0RUic6czow27AyLrcsyrLoWAN
8anVQFJNY2x7itINKwYZiAFEGX0zbtG+dkVYTSEzWRTiGu192uCfV9OoVULLkMoJNASYgRYyO4Yc
x7PG2FmqItnQSiOz7F4dmxPpvt8UXr8ccl9uq2vR8BI0I3BIfd08k86IAdhyTgNScBnKe1tL4Y8D
adJDvvRtrJWLIrY3Y1uvjBBUe5xxS2tNzT03+uhdekyjblyABCL8T409no7vfsM/fG1cOp6C4Yep
8/h9uT4iSKqodd1TH7r4CYx3J2mbpVsMr33Dr1Jk6nWA4qwa7OexhchBRkFPgQzX1WLZGQMXzGyr
L/yz6+NK+GbFBoX/dcmGuYeplugy3XRp5X7ZVdhCTVNfFCeBzJAaERIkoch3FoHzquozr85i+gGE
CWP49sddmMmriRbJAisV33n0lnoTo2KZlmFUOMBk6uCUF43zkAyvkVNqbDWgjcZx2pPOnBHE7hzL
qfcxPlSEa5fSfmg1d9i4vQXnozftB/S3KIzGxt4GwQCwiv343pUBzDBbtod4KrKHNOYFdGSnHKOc
z6Jq3JBFoK3bspH//Cu4PvIsFIpoP+28Cc/i9di0/Z1bXgbVvc+0vLydtM7a9Qo9UmdwrGcHuJ9W
GeXb1LX7KO2RWDURsfO6mXNyaUOqdjnsQSKzuc/cdWjT7SUzJMB4Tny5NkAHa04UM4TBAWfZOGN0
bqdm+w9EGbILXzG5kiM0ztk6sK+VMAc5ZxOtaEdL2yV4zF0Pk3NyK8W/qvsSkoiJsKqFl4JfPr4J
R7j4eh1re9sMy4dcVUqEMWN46uy2fCibntjZGG2tqT1BdVmYo5Ns3S7K1qmZkAaeR2T3pCSX+mV2
EzjaRydtQmhAAdau72nOtJn6FHiKmpkeqkxwVSBipSDosBeQJE1vlPl4NAP9JnHIE3Daaa+FsvQ6
YwKDkSuzBCzTNpPib4ijtfCkDS+OFn8YRa97IeFIcKuT69E+kKExXfEpPTguGitpQz53e7E2FdWf
OZuLpo23eIeu9KGCZGLJFSjwrUMEw00PiRnHV+fFRnkL4THZWrH+Hmr9AgUxLRhB9mBv6ZfGbOEr
ztDSMjJ/2sKUlzYThFO2P2NLJ89KFBfWMiBkssH1J2/cmqfLmLLHCrk8parebuCd++itfxSGuHX6
8b2YGga9/HA/0qEz2ZwMIeitjiTVJZ/gG1hAtPlJy027l7ImAjtpWX8ycwXD5IfdV2gU8dFqsXOX
ZJLGTHtRHOF6pi+OoFDXjeY/d5a9z0Fb9T2FstYWzrLpg3PYE+Na4geMG0JOrfhRuvEbH/VHcgmO
KaV+TqRlIJFKkTeZ0uGablOa8VYg34aojZa9BNwFfeFlUE1qIxH5ZzsbHyIeJKK72aS6k74QHfBz
0yEzKFP8PQhWZOMtIrBakbdK6NRebBf1Qm8KQsyF0yyyyZ12QUirVMr8ZMps2uhK+6gMBHizAk4r
Irr7lZ12NFHmkYlSByUI8jpZkiqMwHCwzu5augRK6AXXKTbEURW8OXHVZueye8cdNxMnuJKdwzQV
AXhTaJ6bGh50CmPtEPO0FkAzl7mcqetTDdNZLLXQ+JmHjmBVIeh69FGjg+YfO6M5JoUyLvBbkbiV
XLRSV49A1qFQBnTsaiiFpU0GUpycK5Nwogp5aqHgP0sIHFu5DPmXoFNNl+1OQO/60CFXH4fgqcug
g4oofBb0ZQG/EPVC72Iw02mJm7egj4SO26XWzxXn2BR268UV8d8xaWcAlozSk4C8IZ/6EIvjD9WC
EdykObdsGC6tHB7sGgUbQkqxoMkvWEHGAGcZCtKuCt+VyjGhRrYngrfWUQ/sIh3VjRs8OoGFCpQU
DTgy8AzzblHHPnFsPqJ1cmph86bWQTFICWxaELXuk076gs0gC6zgQiiaup6wbC0Vqf7sQ/PZJcN5
YZNZydaE6rdNCKMvAXyWaGbtSWfP58e02vKJC+mOW3qWtwGAEoSTfEdUA6BJUPxwFVzlbQm8tkmH
R1b6R7+M+/VsGsmCsZ1ptM/SEe/x7KTOCP4hW3o1+dF1V6dEcBR3HVdZNUEguaA5MVw+Gq2arYQy
eKQLMFWwVczq2pOtDfGqDSVfAb3Y5rWOAlTUGgrgQb9ocpYQuvU69tNkRTw9/1YU5OA1trmNhh3L
l3JD8vobDSUGJ2b4Axw8AOXCihZGEDxHTdCjai5/IjqFETM169rwE29QunfTkKehHqqlk2i8u5S2
4KkGubE15cFMsniv2RdwgeEpavPlRNAdZ5fo91B7rfVkGauhxo5RlVuI3dmGYNIDpL6McI+0mVZN
P/TrJK5uGYW67H70zCNCFeVkpFZ8MViQ3UzbjoqUWE2Q1o9pDVNX66/dynXn1eGAhPyZjrG5LBgN
xFDF9+l//4MCvNi3QR4QqRTRF4v0ae9G3GSB/XRQ6fcz8DD6hhLACkkPSJI08379UF0Cq4cyzM//
+uuSZnikPUlKupUUBGLwDxXX4LScgmmNccPZ9HCpJlwW/ImZOvm+Tl8xLlorVZZP1kifm4ZxQME4
KPCw8WtzPoTI2B4K2ttwlD8b+3pstbOvJbcJ9RBtZY6Pz3SXdTyjczrbKmtGfY80XIdgZD2oCUin
QdefW6sRbAlNNnUKoCH8qXWkPepDuK0msH1GZp5/XXEoOtneHqxNr/MDVWEB92Ajak1rE5XuQlP6
aKVFlXKrzy/5GKr4Llg7vcmJzOeIbMw6d0495fm+H0hKg4B+M2rutMEYsJwiTEJOgaidmRTTSjqd
3TDQW4uFeqIieEx1upzwRigLiHnDEI6EFeoztUFJ6w33NJ78jiw0v18Z6nhXiVbu3E2clA9u00Zn
J4LIZzsj7KyBjFL73mbXiavWhU2tiCfwrBB3RQnqC2yUE/s/FdIJ75ltT5fB0C6d0ss1/dirEgzR
EvcYCADDesJISuWu6g9ZaoRXcX0UZuWe5By8RYoNfg70NapJ/NQkY3q8bGpPVLsYL1q7WLkpSNK6
fhtcmn6qSdhIjx1cGuW1BosuMgL/qAJy3GWiWkdZR2UD62XpqMSeCfg/hyqzzorW9usqMDbMzZ/t
Rqo7lST0a7pr/qGxNMjxUwiuODjKyag90VlvVXRFvoh5pFuZbpFv/ejwKPDMtr6XVs29mrvZxvyh
deldnzewI5t+C/Si3vmBeFTtib3fqAj8re8WnDeSBHXiDy0QS83IjKxkRzMwIL4HZHdoUWmzvziO
rWALnOyDSNAMM4KbJu/PLfecqKL2JNuanijPJCs/aFdq0imWOsZWCR+DkdrI00tWaZYefv0vAQJ6
SYyq4vGM15sY7siiAOns5NrBIqlolYLko4exEcIiV6JLXiMDy7StxqRadaGyyKfqabLdlYNyF3cY
UPohL7YkQkz7PCInuzGyXT62JRGVw607gqsdi5p4LkrZiZF1EZXWMveNjzhUUwjK+n5gvbmQHPFh
dKmJlt2lLW/Y4zHU6BWGGNiJbr4vHZskdSsCclSZ5alqk31dSFbwsbpV87wkKC3unvoJ+x7pHnut
aNyVNdmUJJoRnnpVEu2bRMcgl4Srikr3HCt1DonDguY0jz39jn1oZKdMzQAqhOtKWm9SeW27JD6r
YX/m3/2jUyULMajPcdT2p6wUDOb1cp9M4U1fkX0b0IA6m3T/beD7iC3DctUXVUcYD5I3PSgvRgNz
ge/PWG+mBqlirezFaOHGIBBvmdNF3AnJ+SpW4t40IvrBRLRc97Ef0E4uoX8NTIEMiGsjtEWf1K8z
d7FYFDs+2+ZsWFaXk10/tCF6SAVjTTYnTtAwHLx0MvZ6H4uzDkI9ZX9whIunLzOVstqhymYci5lh
UNVzXfL/k9carAry9ZYN37KlaisXuxnUrWLxnkmfqFxKk4uP3XvFi5bsaqd/Q+EDmSfAtWVQK1JN
NCtS3Iyl5hC/nLlA/7NWbAbCvRdxq6BhA8ZuQzC47/QRmqBNjyGxiGor6d/RSj4mKgpm0US3eS9x
RsA7wE/NAl6gDwlqItjzSd9I03yKuqHax2r2UrlBvRcwgZVxXNVBbd+ESksSpHMVO4p/IfTvGArc
Bwq5duexoixjmTSq0iWmd7ppLJstc53icEObscRmYpJzB4rdB0Qku9pr8P+ugbsR8ajTLzZaXVsV
SSmvbBxdpWASO9lW9ZSBDhh8pTnkZqd4HcPFJaPWhlUJxHGa34RaEd0nfb8lJDyZcxsrL+a5WYjE
plBVqmTTDq3tVW4E8zV0woOVdrP9TnTXBWzaKzeIlnojnVdaDqiyuT2RD4INWVu4pIN0U7Kz3AJv
f5QaISDshgfgJqz35H8Fz2HHN6a9Vitfvk7qFU44iPxdQUJ4m/xMYhoCLq/fIVdK4KZh9a7N8d8q
UCGaizV7vk5g5oIp2Y/DoU6C4WBZ433HreT1heoJI/BiFWrB/qPYmlqhPwbNyays6NAJNl4zld7O
hwOVDODR0FzqmYa3NmHdkyH1FImJHsu6dTIVKVahnW/VXG3OdP43UcK2qdCLp9FGeCSKGkOuXVwy
0cYrVc/dYzGo7VKr1ZfIedFGUx57lV1kCqlBmdw9XXp1k1p4MB2lGDwEFgQ+VLRBB3C7m5KtMVs8
HyCoWq3toQ02jZXfJmxxVyVtgiKFahT1ertqaulvzblXAl88P8zBNJZl9nfp3Bw2BqsjrpLPdcRK
soxzl0svtInWQ/BMRpR6IJ7qTM7RkyE6dRvY4g7gIRGHSosjjGbAWUfjsqxLxb3Q4T7GZX4mHzOC
q42JyODksWMbG3NeFBgXRKYa3gaUD6HCrMnvAB8ylc73KTF49c+E0u92kPkBZk13oD5u2Dj58XXs
JrvWLEcw+Q4T1Cww9vNS9E/epdPYm8jUrqCeTccyVg6FiAkCICM+yUJzP9MN6WDUUEtqiSnVT44s
hLTNsyRfu2prLgo3j1a0yXQefJUHuwlsL0m1fGXHfQOgelKg6k3wSFuaIXkaPtOcJj5DbR+DPu5X
VgkNuifR7uhM4CItp1slpoTw0WjUj3Pkb0tLVwhaqqF73TfhAtPxeZx0LBb9UbOq6KwAqD8QZHKq
0cseuJarLo9olIIf8vCY7vFAkQCrxB/ZECdzpQ+JH3XMnU7INnjqCFaPnR8MKZ/EGEY7I1a6Q1HV
axkl17WVRls1JaFCViS62Vm8beyivSRV63jmiJhootzzTBOLNbnWileHZB/EQ2QtaFf2m7EfbqJu
OgdOoKz0zmFHP874ckXdqo4ld5pmXJsRKQPOYEWbso025ihsQoidm0SIxy42DkjXaIEp/FFjK+kS
2iyPQnCIUFSTnRKvBoqM9RRaV6UoX9kwgJAFgLSZBM6PzHnrSvqUwQ4kZnSWyIFqK6BrGwYW5Iq3
rk0ZnaaYp0NIlmVIpV3a9D5i+8XlOdu0TfyIc9w45EXksRhDa88f4mJ0j/RozkHNNhj5EU7XMFDg
SxMdYiBd384XPxkX5HArK7L6lsJQ/5O880bSHOnW81YY9PEHEhoGHXxalZbtIKqruxMioYGEsLgN
7oM74E64Ej7oGPJe0rs2nYqZipkWXwGZ57zSvkHEsvSB7/lAcNg511YZL8NBKbuTo+wPzxvBLd0O
mWNI0KhDjyih53hfG1JVHKy3VByfEbLtxFDIwxBaxQ9J8YLNn90oxA2f6otDqdbVKYtf5KT7R0t/
MNdTjIJ8gzobmuHqoab0tsv/EDvzp5V06kqRn123tQ5jRbPASMl2n8QBfGd4qqn7RYQ/1xuzOsuh
hvf0wl9yYKaR3NYHpTC7r62H3Kkq3tX5xyT6YZ/EZXsih/3VT2BHGenyWy7kL6HmNySP0eQMJo8t
RrV+URjXyolttg05+tp9ZhFu0lvLnVnLb1E2w1Yl3BUS/PNBIHMaBLTyWN93a+GxVTywURzdsbJe
gKLov3OrczwP9D3TcUfBrqpP5LRE5jiZt8yo5Q6QLeP+4/tpItUWtu3qN2J4zdtXUTPWGQ3WoNI5
Fmbq7N3JaA+5q/17aUJgLA1xrbQRhIfOpY7MWAzqEsbC3VSMr2eCBZ5jUtCTuXOuob6Y3OSP2ckA
ddp0THIXehsw69pJSIgmhYRMKZfZbJ/BDnsErQDSo+31O9E3euu3JvVxlmrv0qF986mM3EvPcDYc
vI9znqYv41xdrSvxN8Wt4VA6LsSrRF2pHwzdjaSF4TuCPJ02kCTBwRvma21RBFXZ08+F7WqbtdzW
xBvtxiEbTkhKHwjw7nfdiLOUopRmE5ujuNjnvkZbFNddvfeq8WkYwPaMASVlEshdNzsvRivpviHJ
C+/49GYtCdS25jczCeRCzHVnlfZXCEN1LEPjdXTwdJt2ET9LDFNFu+T3acP9mLQ+HuI+Tw5G7zxR
Xt/hZDVn3PbjVpU5JGtbQCMoHMr5op4Iwe2eg85nP4p7855c2u9ssIJrJaxX3m5UKGfM9ebPoQkC
8s05nfEDsbxl885b2Nw0WcH3JOAQDhBeVF7qbdeV9FnH3p57pN6lGndXQwYrKc5uDYQyYgK1LR7T
Kr0jl4NgvVoQhD2j6CtHlqiQkh8CtxEl1D4hY1y00eSZNfn3xinuBrmRRgdonqYWVQxdsx3RdyMS
Tu/iKTkj9VWb0DZ+2wtn5pwnwanDX98aToB3FkBMtsG4Sbtln8fY2hSL6JZ6XUXsrEKMS5wlRKeH
rjLzLgGDODnu9q3BS8an2r8sCrHMlKT7qSVaCmyNkS5YQ9wNTFiDxuHYOfk2CBqk09b8QLUfXRKS
qWmZQ3R5aXktRcgHXTRy23uMtg7Z/Pei0E/OHH6kY875lzxn5eSdSK2CbV4pNbzE9pmIJGNvufo9
GXKSe6vmUlrORQe6ORK6nGxKf4yafnDhIpIMjBhDIoIAa0NOG6+r7PepmA5pCxk441dgwmny3cCR
v/E6d+SR1BQupv5r7s72WVkpeppxeTSFTg/KEe42DJVL+PCWNpHyiYgkwpHiS2e+dtpz75DcEhPi
D+QE4wwmLQHoFZ6Cxm+jGG6phXxh4DWhFUTR/Y13PZVW80g0bkdIQfs2jTC+ZoEenvwta5fGeGKm
3BiizO/lvisIr2jYJ69DbT3Ny9KDSfbBk00lAwlIDyP2gJ0tjIy0q56gXjaph0KX72iH1rJnUr+q
3o3aMUy2VUFuQWVl8wGGLYwb90LIxBbpxhJNBTSBEbgIbO39GqV5FSQGMt5eCVnboF14NNhotva0
GfA17UujmMHH+jdjZV2dPv/m5izIqloB3sZCzBb+CacO2TDNzkdYJDLNx1f0Rv84r/5DxpD/H3N7
oW//HX245gL/k/e7Bg//l/+8+R//vf/9n379z//6305sHe3v/8s5sv6v/zhHrH85ISG8ZCcRPeQg
uUJP9o9zJPiXS/zuatAizhURFsqo/20cMf/lIyi1IZCRvIi/PtB/jCPOvwilhQGAofTJyVsp3v9A
fi+c5WpZ+veUsccv5iH+DiFZcBx5/4+lyUct3wuetax1zS1JKP21DZL5DL7GUDhnjw2EyUCNZ2Rn
TbPqacPHjI62SVIVuPiAbIwP9ERWzRts78n1DR+0zCsPWN9PxTD1TwFRK9oLyInxphQdQFbtYquc
nqSF/XLoZyqKnCgtiKQIC/1QerEA2tY4IqUPRmuO756D4T7siLCHY7yJLh1PuP8Q0qBpcQhou0k7
HrZMKyznU0blgvTBwU1guzDrkrM0QPE60kjk0n9i4IVpGdzsy8vfrUbdecxxPwnf7KJGuPfMilSE
qax9Q/M9mPMexJkKPemveXsPo3I8uq0cMojGzAOrn13GSwgzduv8qvzkny9VTxnQ3+8RFgf8TYN4
bBTA/o1cy4wd0H6wXlGJ6UbnyXRDFHI0vPoQlnPxbC4dn3ygb6lNcITyC/Nq9eIYL3D3+ezSEGQa
DRRDUgiMfHghkqHYxyM7uBGb1kGm7bAVpONQQhYgpgqGY8nEfiWNoiXecVGnSaavSTg0dz1INDUC
U0QHZ/qQNNq+cyji+ftvCDfTB1ICF+IdnP6Uuf2lpwP6mvnDYcYm+R6w31U8pheC9b7FKJtX5qSo
d2eXPsvE3A1amo9WA0Nlk+PvtK3FBgYkZ+e6INP+iWKwh2zyDDqTSaP1i8zeLeuvskCC8p9crSD3
ryuq+ExFh7Wd0+LDIjuOKbGKH/5+SVzl7T5GSTcjaYb6Ll+/hG2MQ59+sMhA6jpG4r5HT3ZthHe1
ck9TuRkW4xYIcriZgfoIRuvNH3S/LURGIsRgIhvWRdBNJHj5f5RNBgPS6aeWwSZF2anjC9q2+DLP
NsxS4CyEeC76iHiyuEqZFxCY6IHqFnZuUJR0bC17Prcijg8I64nJSBLjnBJ1vWZT/J9/L1FFGazb
lm0aAOV8cbOYhbawrzHSvOPfbw1gaCczCfadIXTG8wF432srudoB1EfRZ78HSKLjLJ1v0OEGiipV
yZ1f6eROvi2+R+bKuPxQKyeQLi2ZhU1toH/sQhaLkPjBau6tKPDq8PIXVvm3L0NdGOA86f2/fUsq
O7i0ZfajtVvzgF6qvf39Yuiku1k5yxPFd9zXAaNJF5bfuWOXfTS1Rn1lPraBDUKw4n40oWRg/Vy4
vF1ff4YChwHdt6ciAdNLmtrGFza+9qPt7OzK5DMz/GKBl2vdG7mvu0Dk9qZoxmE/q35i0SU2rNNj
eIsLh1qQAstRVdHtVNskDfAbhTdTSYDvJV7jJccnbVNW6/SucTHclP1r/aeg8ygzqFoDOdRiXsOS
mtu+oKLKlETHKIIzeYn5y3il+2yQQXb390uVKHVnebLbyxpiyKotdRszsnoqMOeDTw9lerAympGo
LLV38xCDCZrA12XZWKCNlvvgEnp5sivfutnGwbPr5o4k1JCAs/Qyu8EB6fe8rQU2GL3waB917ob3
a05ZQOfkRGhNkPYw6s5wKRhxa3C4aGj0sC+H+SOQ2TE06rVt3QOGG1tQzSYBwEPyB45g0A7RuxV8
R0UlVfWOmRjMPeZ11nS8UJoWeU1McBDQTJFRFxqHzfMwLNcSQHfXmO6OVFp5sJR6c4nB2ZAXN9AO
HH+HbvtbyhtRyijaypz4GFijAqSJh2Mitq23i6iJ402JYYos3p9G05fraI3KonoTwf0os49ieMs8
tNOTlY+b0gq+oMxvqtuC/6ttXZEP4HbZk1mhtK0LaIS2JzWzaNeZNWRbM691x6vmz+WtV/Wxqvoz
orZH+CoKREb7hjr3qQ9LNub4GYk20m3HulbIMdjgLmTKKZLVJXqfIHzqDqbobIbY/N1Nhkdf3RLZ
HVS763Rv7IZBnazcfYtD8GuX1hQ8OjUXRgiyXtwPs/MgM7A8nEW3JSXDw11Dfgcse8MRJcmz163B
vtLOyfV1HnxKPzdubl88xdhs9PSm2vm1Qv1Wu06+b4eGTaEob2Tw6rMhKNLsqgvLH6+zl7+GA1QK
2aA/lR35cIwnK0GtuW5rMQHBbIE+dBoxYHNGJbdaCFqLfwhiJaCWykOo85vhIkFsXXiz1r1bApDb
iUM44i4CsY//oJIOcbYkiN1L64O22UwiTW1pEd0lCcFHrLANs2+3c0AXSAEL2n3ia6h5zx1ushiv
+FdHQM6GoD0L3UCSXA0y2rZZPv2Euv/SjdsdfTUxI0zoKFV1orLkaw6bXdsOGtqPKqLK96NaCfyQ
AJiKzuIot1QSNQ2RZMWIhCGdPicT3V0fc3pTyUr+CSG/AGhnpCnGxs0cJp0V10EBSVJhQjLqjFog
cN9b42qiyD8HadBv/BgAvZYnI5PHRsClxPQvMSrs5ECYUVuoJ4cfxMaDckSuyomYPwfwksgdqTLu
mzVIy19Lc0kbCmJOBCnUTY2hPNmoYsm473h8SEeOBiC0dOXIqJFhDsuOdWC/tTOt5kNgPTnoiM/k
WhJTbwGcF2N/9INpuqgAdfBUhWv9ya1AC30J/T8kx5TntFpFRK35o8p19ULS9RcHDWcrGUMHjvg/
HtnlpvYroONh5q9O1iGWzY1hpoCYo189+B0oYk+CdhLnVJZXqbiFHY/nPFpy55G+FE8DkoN+EShh
x+VWJbaM3HkYaMuk5G+NYATB8t4M7qBoHNc8nh4sdppBbch8fnTYGhMyR6MJ7mwnrD6NgnEkHbFs
zhVtQBsfn+gOgg7woZm9s2sOHYl9Jak7oAARRZe/eu1W9GrHm762z9IjIEuOqBiqCWK791psywQ0
ZTT83CMcKO5NBis6MdLz32+lDvkLTRoX96B8nNfo8Q/KJvGfOCm0hS7tooT9JBc20PsED8Y29mLM
OJX3OJkF02b1MNvZz3jpwfLXNO4W/1vZclyupTcQ6xy4csFK9FaMJcQdUb/7pEhBKovkEOfvXm1f
bZ3T3GeHb61T0biNvJlh6y019bCRj8B4Hi7WZVsOrvnsztVz23gXY66O7TTWp6wb8pObohse4m+B
1whRstAvKjcPTp3aH84wDKzsEx8tx9xHupqcuA/TS5W5D5oW6ssaLS+cPxVF4p2FgdZw2uToO4Gk
Jssj5Lq1h/eG0WYz+iI5Jxmq9ZLlfpK7QNsTqqE23Bsj705Ic7euR+cKUbVjUe/PqYEQy2/Kh8Yv
3GdR52tp9Uh5EQK1pxY1Xt8r9TWO5u9xok6ipITr5Kz1POZIKd2UYAVikNu5U6+2AhouHwkAUiQz
GiprriMmtqsGZDmAc4Gpj+3HkPYIo3qFPMlFMawWwUDm10nUmoZ3tnknij4k+f65l/EcwVIHDXpm
3DU/BSoM6KpKG+AMhF/+/Scbvqq1BgoVlUY0GNgvU0jE6UBh7w6Jl30OGlKuhrFG+6GSHlwOEMME
eihDXewbozujFnUfKc98z0zOXmzPDdn8MS1XdnLvYbMZuQ6xAN66MsZN6iJ+0qZ5rulKvi3h6lyp
spcy635nuOK3hZ0bxxrPWIasPqpKu9p1oqivzRiLjV+64aaXELhtaR4Kjyx8atm3XmJ5G3/kaBIc
ApOyvF0zrI15wXjM7LK9mJZG211MKN5ma3ia+3oh2Qh+mdS0nIrZ+jJOFkSytndEr6FYMLZGNjZ7
o8JqETvZQ0ZHlDUt+R4TURypynyt5h861hVaUI8SziLd5eIeOUe8it7CrV24kRIObdicLhUYyujN
8gEQigBEwgqG2cMqTZB92hqIvwL0e/N3Ly0ao5wGeo+Xwmw9ThgibjtxIn/W2vmWvmeJSXcpasCN
vAvme9szq7dgkfbW7pYZ1ql+WtBfW4NF8p8cLjK2CDZahocCc86FBtMn38xxky3Do2dIwi0DnJBZ
ZobnZOUqkfCfHY5LTXAeMabDnkxafcUrsxuI2Mct7LMr0P42jAR9zlgJ9uaoXSL+phOYDHknZsDZ
0qN17kB+Gr+/+U127GzU4HlaEuzWMm/KZNxVzVPdJW9V3flowtN/vtBnQB1pix9JQzcs3kSeZVq3
jJgFWZRucgoC3ndZhBQpoDep1IVd0sNoh+BdLn48kZmXaXJxafcCUaIeLbnXXfiT1PTm4M3q208G
WEWoQPIFrWd8eB2ENoQg9MCSU79ttL+HkEKusb7zRqa1shyDDQYvpMpqeg1HsgS11PgbfXPjLfkD
ktCj1ydhRHP2oU+NOFoo7jmripJd+ttZPjMzivmR4c3iZsW+l11sz/8xGfUlz1DoCdF9OAtnUurE
4x4Bl4rajiK0IfgUU3rGLvPDEfvU0I/k8uILoQwJAStFc3HgEwxKC6uhzV/89TDUaRC6emIu1ckZ
7dtmAhlkWvRREozukxmXTkSv+9YrM3vv+m0Z8R9B+Se/m67XxwxuIxL5uNP08e1tHiaconSaUg3H
ThLvEGU8lEL4TH5WvivKS05doWllN8qBjyIXdH2PgY2wjkRdXY7nZkbtwl29tZ2RS6pqpw3TgLkl
pXSTY0I/+LRcbhuNomL6EAUreZC7Dr4KGzEl2tJMkKGgXIcbMiWY0e/44ePcXYyPIF+x2rXZelww
JJJlRqMtUZYW4aqdL17bFKzQYD8kA8iqEcrRoWRWpj5bRryx/uB340MqKZJsCWW2Jh83b1FsjKVE
49D0nL6JvUFzcBEaWWFHcRivypsMGIKWovzdT6E868rcVHGjsbX2hLZRArDNsIvAbQDS5A1po+Zc
8Scpd9Q9X9UMWZJ1OIZrIfTeK8hwNvVs7XsTRGXI/O+wb95FAXYxJ9+uX87cqs37bOhyp4BOkSBQ
wJLlVAE41WOIpYHdcXHgtlq1R3UbhYXv7sM4VpcukeepH+uD6HPz1MVFQywALaNx3kTjUDb7fqJ6
0oZw3JmVi7Eqry3UC6J5tQK6EOr2KU3TXYaq6lAwMoXwcR+6/MAYn+JKeOrH5ZXabuuiB/cdNQ+k
UtUZG+UPK/U2jhcsfS9N333PS3DfU19eJ8N8cjz9CrsXHGwDWyDFAp/2KD6guVdpa+nuvZpXZZL8
SeAhIPxhbpcx/+VbKmc/sb9L4JAt/RFThGzoNglnU/Lk7RLDdQ9+SaIEoM4RDXU0VbxkEt3iVPZ6
F6AbwVxwrlKXvtF4eVIVGSP2UB91MrNyfZXLHHVeKLaO6p9KbIdR5YNDucmE6ADLMTNn1OVFs7Pm
+rVtcz52SjKXJHuuPFgxLCZFy0uDMYiLsf2cYlMfmsV8qczkKynFj4LWXBijdtO77geDC3X1KHDs
yYiB9iDXnKW6d/qiIbSbUFip+1OpcNMKMUEUPCOjt6h6/C0N+yHL3XdD/4FCx7vdHR3lPnih3x/8
tCpYoy66gOpsGs2LYuMKbIo9qtbszNWWR4WHoSBov+VEuCkDAv2yHjRcWpLmnVb6jq4R/8AvjJoS
5V7CpX/MFQnmS+D9Lpse/51AlOUGqHo0xdClXWNEFs68Ldl2dOqZmxz7D7klsojW5nLOdkwsekbH
i6yAfdXFh2qkZN531FYkgf0NyslZKFLyQXLnTXfzdBAFMmunCMiqBd8fM7BLJFS/Z0zfgyExqvr3
ND4afOjyF25C+j8829mgRhjdA5qAZ0RoPIDYnXLJYav8oIa7cf3TzqhrmCFuOWT0C4r9sdghhWeu
QcZge01ySQzNJyaGR1dwrOZQUDuM7SWZ41jcqQrEB2Esf2K628mhIoDd9DI2eAIJNnmILqw1wEgc
NlUajAxE0Iw/0pJMxGBuRFpL1jZHkoLsI4LNf8UV/aMuoQmpRu3vj9dl+NEty7GTLp+uK09ZldzM
5myM+AuRXGS5PlVTcDQ4Y5HIQmI7achGWL0RZZtFGT+KrOpG1JU8WLMUZ+30iI9lAIFYGwNbK1NR
VZ+45sJ92FxpoMxYlqcseVBG/xLY5BHbX3yw1Ky48y5vSnQYPnL33G6WC6bcQXMyOjK9GEv+W2Tv
huF8oZWhWwXSx0/EjE+RvJsQ9djeratPXVjFCeKRPIbqkyP4IeXuuABHKzavJSTcpI3olVT0rfZ/
yBvCXWEwVKbvGOe4X+ufIwocrDf3gXgrYnkxnW9XQnG7y0ub9UeBZFy0/XyuLX2gI5WOVlujDyXd
mr11GLkTneyLft7fCwnXSTJ+NM3SRvQhvWMYWTtUm81U2c5aXkcGOOe79J1VykKkean/VOTNQip2
n0no3aiGx8Ncx5rGzXBPqryJBSExzxjOrsg7nnJ4aCT4qfdpyt/lhJSp2qq6UKjg3LextE5Ok/5p
nPbnkk5by8nPw8J6mRc/csVPwPR+ZCUBM3h7PABi6DuOrTLNmWrkjCq9C5cjbcAPQAfWNcyTHWeJ
WI/AoNRr4R3iLSyMLH7NtQi/QlFPe2XihsXFk0RJ45QbAmN/JrrvN/X6zNTO+LAk3SXQNUMqb25F
US88a44fF6WFSMQvpAlJlFlUj2s27Cwfc4KXlgycFN9tkcTfXi1Qrmd7KlH+LBNSTqPQxP+XaInz
8UwCw6Xlltxoqs5j131OrbhEJ8zPs7aJdydW1Esk4e/NAs99LRVpLXOaNoeRx0mo/nOq3+TgIKCR
+XNn/MZWCIwTGhQJl6iREVd62Sral80lxhPgF81vW4ln0RU32ma5xNKjLuPbOHBGourZl0twEQvx
0oad3JGhfURvTY5cvIF+BeJP9B8NOA6kcEUA+Fwg316Cjj5xeUe/0MJVo0d8BIgThvno2xJD27Cd
49csYfPll70kq6jJEpQgscB45Ev8/bO2OvhjLLjTyjcjGA+hAyRa2m1x5Z5+cdOO/QO41LaItYtL
QmLMUN6yPPnyEswdVqJ/FIv9JYW+zi4XVVzYx0KJz1CH45ban09DG19kbuDlL0HXXGZyauqPOLgy
VplRDeexfuqgSoapsyOIrfe6ymllxEaeiWObrPdSi8S5cRD1ieYE+vCcVfkRr8lybBErpEjcDRHs
jLLdYXb5tIgtjwbvvSS5aZul3DK9CO8alFj+zIPmNMvPIJOPlcXKS7eUGNmP6xiNBuH2ceiQrUua
DtQZ3Tlr3Ael8ma8UznFOmbV55uyGS+iXA5NtfqKS+CgWP6evRExmnMrCPQa6H7yh4ogKN9GTTC1
O8n9vCLVHz1zHiHnMo4c1XGZqp/NRH9FVePehvc+++7wNTn1OVP169KJhBe7f50rjEm+RAcsH0sj
O7XG6r9FXrapw/qXL8sTWLt1rES+M+HXR5yYaYtuBK35ZrDZHong2Jct1UdGvrA8GvqJetkYwxBx
LFydiLMWgGMLYZ1FH4aZ2qt7ZHr2UKy6xfLmGBkJAdyoEe1FEjuQymsvkrP7SNuG4U34vOfxnnFt
U9bWXae6c5pNr/nsPKvEYI2s93lTHMhZQxWe2N+2bD49XP/8HLEzJexmFkokfMWRUZu3Gc0tBd60
+ybxlk+VA1l9V+1RjvbWv7WXkFxulhs2ori4pHn8E3LDRd/cnMJ4sreE8qLFybMtfeNQZOXVrDq0
RyTZ+WHz4RoW9z3LgenK+8FKGLqW5dbX5lcGs6bDkHR3ZmHWho0RUu02bWPlvANQqgNlY84mFqwa
vXfP9r7DXvFLSHtA7BNE9USVqK8+LPupZ05DLnyyAwVo0Yy4Iab0TpSo2PhdUXOiEKbQjgvPoxvB
vLrJBUr5bWYSiopiNtl81/GlfkwLNFvxWAKR5+UvSr/5+wBldZ61Lfz5phRLB8FuQLtDtbfsLIy6
ptwGDaq0Ij4veLSshntC6/DdtoZXryyPc7v8BB9fDS9iGxhrL4KLfBxFjLsp1AA2a2e0F6POpIby
o1o700sCVWojmM8ejptd3hE/kGP4shJyIGLfj48dmmRqqHdBrgzSKNQ1sZg4DBNtq98D2sKctCa9
AOuqkiYfbVF225jeOEH5+32O5EkOoK9hzIYv1cjin87ZnsLAr7Sz7hYA5kBz3WKXsk+w84fSCY/J
jDEMLOpHk36PwcgHtDbOiJ+2jfRy8F9Vgf4Y3Vhj612YOtmtcgx0pm0JUZnlR1UT31so+gqdJNl0
AYp+xqtjneiXGvVa2zcvoTU9wrwhc4xkmL5hI/yQcfjm09WHgry+VrJ7stUZwn5DtA8ku7hOmXkX
NsGnObbHtdfel2reB14BUZBzyvgKY685sbO7y45tdz+ahD0CN0vlXikK3wXrPdNqEW+BWFGq2F9m
ulR7MrijuGJoK2KaECuOS/pcyLEJe2gln29TWMebLI2IFzDBDgzc5FUPGiKCAMjl6Aviwhoe6GWI
nzPJsU+gxLVc+nPSce8Xvsw2YSue4SE3jpccq4JGB8v/Wh/1xCmfmm5ettXIPtBV+zhd7pqx2KPM
+wyz7JdRkwDoOLAq5vILUKXcYoJ5xsXSUi5onUOr5+nPUdjN+OiaWv4qYy5WV+6IyPjlQHAwmTZv
iJw9TNjb2Y9Be9z3eiRcuiJSaD+jbN/YxcfiTlSQC0geCjJwZuP5yKHUzDxhUvD/QhL6S1gjEElN
EZ3H3W+vtdno5wC8c47wPuVgqDVCRlRad6BIF8qSH+jouc9mBuGGnoC9o/FEpm35FHcLPxPIV/+n
Mr1xpzpYlYlympG4sArIE+Yse5jx/KiclCRCEvEUjgYK9Mx+CWimi+iTu0szx4eXSF6G0owMr+CV
tFAxy+C9d5Aij6C8SA/xuWEV2hrj8jWmFuereM7Ldoh6y+VeaKtzGBivDkC5SE626D6L5TmtqSVU
lhFR0mdsWx9KaQoevLVqgJUC+Zmaf3vWg+n1pwH5loHn8Sh4w2MjfPEHuZubkgBHYRFtOcDdEgTB
YIXMg0+pKJlMg+U4EiaIHxsKC7/3d9XAHVVuuTM1AZDaOgSkcxyFF6UhDvjZtAO6hUhLMlsaKlRm
XajVyLauM51ay3FOooYrtokjU8jXYArcOytXw9EKyi/p8IJPJVxnYrbVPiScDc68PNRLQaiZ76yY
V32KDcH7PFc2wi5r20wQyHCz5TkQJwWmsG2W9ATfCWI8vaWDPqBmG1C7IoVZ5NeC5D6PiVyhdwlG
x90OlrQ50qZx1w8YXAucTgtaZvBXGjjH50W2b3nqgVSYBWa0Ut9GADPXlcci6xi9+0OqGkHBdcUC
LTIwCN5LBGx7ewxe2yU+EnR34z//JefuViJEjBLFh9E1p7Q2uws4ab76oyT7RmzBX9q80Z4LlYtG
ls7aw6AXCeWYvNU6fbDWW6FlxM3nqTsOcUJpV+e9zQp3iei5fMs/qWzOqBzvB58f4JTxrFG7AIAu
ix5FOBAZk1Xm+lfdLwl1TRBaHiM8ylx/0yghtm2fwwT3T0lCl+WQECQyLuVPLPJPcT+95GVITSwA
N+qogx8En5PIqJa12shW4H5L4n23DObEXJDGltMN5xsfieovbqh+mLkhdm5QfjrIjJou5CxGrEOu
DNVLyQlahvNEQNuNA05ACoo8mw4m0FPTzw52SK6rrKBBdQZJRpU4UToljdOd/zWI5V3V471ecftM
tVdFKeXgopuZgLoWfcooBcWM5d2QWO4tBo8Io6A/tFdrWeMchurH4MizCw8B3ui+lRaVMUFxCRNx
Teb0HmnTnR0zrZgS8yemD+7FgZ4uGqGx0e6C0DglAA2RXUvUfIl4Gz3iH/qM9iJ0JPkFMx4XYYg2
pQBgRzZzsWvuant66yv3PdWn1Crne7I9UFZWLzjUr3nCHaQoZYWFK509Dlgwx/5rcf3PBlG10YOQ
iaz/dFO/ZwAJv5M6eegyI93SYx0cDIeza85R7Tq/BdhxJFxFpm2i7xwSTbHYAcO1XX9WuUGpghU8
5sNh2pApPJOb4YCaQTz1Vb+ckMAsZ29wMKOE6s51abLKbS/bDgsk4BDcurp4Fb3TbF2xcA0Tzwpq
EQHkjS8BWFFkfRuE/EaQBukevRb1Oi4KNPxDe0g/RclLjULdNglXWJD1HGxZFZsCVd4+dNOMNELe
JDckArQ1byNFS9jP8i2DTx/hpKJGj2VDZ398e3lhZCuxXs632Kzyq44Dnvq06bZac7djlzwtK9hm
DLre0WuFFnQucKss6G1mhAQL0AyQRrZP6Pwsc+BlEMtoMqaf7Sh+hKDzHhlbpVVfTcbOFYle25iy
zzEZEKWF/El1ElD4Mp6KuKZKuf3Ore5His0MIHI6F5V9nqtMo5rr3jOB6qZWalem41lONbYt0cBc
0XankRcgi3v0Sra/vHCZxrL6Z+VjNwyzA3b4h9hyjq1qT0vTgn6XSAh8BKwLBB3dOZRV4yXWzy63
PyxfcFDS5+3m4auU+DHw65QY4peyOGce6V6daM5wcCxBYXKq7DUShHLYdLx2UOit6ccbGwcfwYnx
NZQf+VJO4IIzCE3sfnr12hL91Pj+F5RKswuRJeykixgPYTEmMcddyZ94G7N/cvcF+9xjJ56Dpjiz
LP/wYafEgiB/IIbrlhA5pEp7r2LvT+jXEwAJQpOxKtUeJI74Kym/U2Mi4kFK6xB7b7r0uUh7rXZp
MGV3drPHuycQmvTZ1ubp2JkLZnDKZv8Xb2ey3EiSZdlfaam9Zaup2ijS1QvMIEgCnEASGxOONs+z
fX0fi8pqSWeEhFf1ohcZkpkeToA2qD59795z8dFjEsgQGihdlXdMMJc5Uouym/aqaZrtVDuvnCnj
vevH7zMkJQx6uWkjZDgeBIiyaCDgj48ot6xtV2J91mN7M2aE9FCs7nPH8taZPdFk8d6U0ttVYSAb
1IkQiplWQv3eisRyX/n/qtQtliOnTjQr/sIr/QRXq0Mh7KXa0mkG3rvQj+EjojtHe/AZBMiJfbhe
qPjSYGUL4oYq0sFqulrV5FQ3HPrBWXhXnp09+RbACc9rVkCoqEbHmAZaYq5qPVcrkDLfiLqIXZj6
V85x3NmgpkmQFtvJfY1cghb1PojXCHjebdWTlx2gStT0Kl4inH5xM6UOIsvvGAliuCTNCp0cmn/j
iX2abbZub5EjvZEF/jmWqbYp8eZmZfncObRsWhvARqcTnsdXEv5dOoQ7y8nrB+Fr3IepvGGQ2Kwa
04FliP94Rbc/XMsyEkumNC7iQtSWlJkVCVAT/aMp9A6IU2LUWfZmjsrGQVIszI6UM+mbX0njkHE4
/8NuWwraYFFX+bM+chrLSFVeOGH8aBkNh78GR4kpzc86qvrNgP1/Ebn4462O0Uo9+Z9Ooj1bU9Tc
TnQKF/Wmt7X3kjiQazUlT7o2vnLoVWtpV4+DQ5xi0tNyHv3mI3UjIINF89yPoA6UWnZV8BwwUVul
4fgyrtqGoXrvIonq+mntlxC0rZiunWYYNRMFbVhXOS91SStprOwjwgwDdgqjEZUlGL9s52Dk/k1g
T7cppWahtKt6IoKzsr3rQMlroaYvIQUL6BsZz1+a5b+gKnk2DOp8Y3qbSFljGLHtpIATV63B+96G
JRvjkLgPGf1Vhof7KcDi4+YHrIoexD2QaZW+7VgEzVyWK44eKGJeXNgROBSy5dAbD8yvvtNmeKlJ
PEP7g+LG67cJOruFAAmGJ8vnNB5g20DchESzPIKNr0e8jFmifQGf1FdTXt/40VNTNg2vuO7igQ6/
oUbfDzlyf3yaj0XGlJQWu8chb49K/6amFbMTODoRXHUVDeg3c4B225naFsxbdMykTyyh0W/jKX8J
Jg6yyjHeRDCbZDskXmNEx6XCfTfDH9imchLTYMSTxM2iFxorvAcIjyr7QzEL2ksnMpYM3JnpuUZN
nbrz+qFbS2V8C+gQi2SM6GTkSXjQlXePvNm8HVEiqxH7gT3vJH2qKib8bOKMCjcUdm81aVEfLFWv
eaHtpg75YNuc07SflkYVv6ROFm2amHlN3x5LPX/wvTs1W0/Szn9L6p6+DnwQOxBLFrdnh+d6fhMS
QqVXVqlexJBRUjS0WRVitpB4mtAOIAK1B1sQFdgk7TtRrLiy3XGrxxjybHZxjwKmLR6JB/hEPxBw
+tXOQJsWqs32efFpTbtQc5Evhyg0fLTeDJWMG3cQXyO2OhETHZduMvxLixSNU2H1klcJGnpVLTNK
Dqea/bPMkQkz3RWQJdZ+5x/7tBXU8fFLaWkLRCUTysneUouwlWcjALbWWRu0xrf9yDFxyN+b+uz1
NR3T/nqchk3j8Hz0WUMyJCUw88hi8B4DP+DUhIkyRyILWOm7mDjAjlO7HBnWLwY72fcycRadLY66
VOuWkdK6R4QKZoiGlVvxApBlG9izUSc2T43K7zsjetaN5HFMBsU4xWyWJsm1RmxcjAqWOHzgK4Yv
V3ISByy8p8EBQoUAbRN6j1bRv8XCvRRkXC71kkjI4ruld56r9hSKW2YjWNQYAQDJqO3iNbOT2yJq
7wFL0CBkHDdyTTqnEKuY4neB7peXYaWD4nODFw3kR8MQNCbL26LTT/E2Q0QQ2y7jtj/mIKx1hOzL
qnLRkv/RKXdeWHuu29K8jl3xESLUR+W/dKelCWkK+O82wR3P4XiHVeg26egaRh2C3LSv3n09nZ2m
r71t99jG6x0LGJA8t98Gdf2hXG6ypb+hT+NA2dObKlADea31WZXxrcGe0/jaEzHTEf8ablVF318i
CDqGaXuyTefYIT/OtNZYBo5n4gN2mcAb14PWZutBjndW0nlX3cB400pLsR7YGhEwdEu9rz8tO0pp
ddMrqjWc4UnSOYtIj14iLdEBBobjdTPEl9htxq20G5SYTIw0dvJOZ7CfmN+Qkx4qC+d2Qm97MXlf
NiOFRTk4wQpWg8PlGPdt+er7zXHoPzjNZ5n70OvWnSradyQr105fPSlMQUGQpAuv0GlLtJmPnif7
gs2HAYp+oc2EdWGWXC2/qLC3gxaFBL2tuJVDcu41/1oRX9EOGqmxmX3lVzqG8dAbllGpbgpJyqch
W2oF/9NLcg55hcMh3eJxZNzAeTHaQI2ottkIc8D2UwsYWXQLi5MMIT35mtKeyIkwupoArjRGfG83
8AXcbLpuGsM+VsG49WC7LgIenmUzYZ4EmXBxIqffZ3UnFkyJbpgBJ8w8+i/q93FhudY8SgKMzr6y
TKz5SRkDSuxPr5vuep0XNoNITtEQzsWNvVKuf8tk3L1qqxi2UXfnydFe2k79hVB6haa0x+sYrS3X
GbfdqBGvHKgdx0n0JvjO5qBMvaPsc01mZUlz8saU1dQi682ovgm6wNKm3QQ5ZjshA7qeWh8D7MOO
ZsGYRAGTbxmYhMtiVom0bLcW0q77Ect6kGmoIUVGdLNsmIOPuEMhDXEGt1CraSMRlLheDrWSWzNE
32lgNxiri8tVOGRg7I4RIR1DMEQnfUovBSKDGHjGBplkczPyNq0YSutLy7mqBl6rtJ3SdTQZV1HN
b2TbE5qnggmKZ7inKMWC43fRloEzOnOeGcvHihDa6brUHEiPZKLQH8teVGQv3cHf6vbkbWtZXhe0
K+p3vzKurb7VVk4hEZQNnE0K1B9rq34LR/ejdnBLJtQcABJuK1Z2DTeHhQ6adKfhdYrtZZOI7zoK
qankJ0G05zy4robK2Tb4c1paCBqomd4lABw2KKaIIURtGtNsAztxY7fH1Lc11BGkZQu32o5mX9y1
ruksOatvq8l9A2j6BO9I7EgweCIU+Y4AUAbGBf6IuOUgprfmhqZxuIyMDi29c3a1UWHtzB+CgZHu
aMtjAZFqXQ7NOqR/hcY6ebZYMZnkV9fNGJ8pyzgaso6vwcHmM4dL8ac94h7gos6Rjs5M38rlpsKQ
CnNPtB2RrHS0mbinu8qpP+LG/opHumBmaHy4GSF6CSL1vIleYBVhG07pjdC2/+7aN6cDfAoFNyuM
PbGWxJ574r4UWb01FJyPRmoWBLI02yin2w+5bK8LlV1EWcinmPmLjMuXAgPzVRB25yIkA9XXUEaa
ubVWMewDLnSEwrVFv2WMR5+NsmUA6cGGMIgtHRDuL1TVl4tSO3q9mpdaPV8S9EHVOjmkYquTAYR2
V1biSXONtyme0Pal4HToX2DiH+VdRmTiOmPvMHzzWu/Gx1wzIkgUs3Qpy5ZRdypHesEKqJWmT+ci
M6JllMCIUZDy9fwNwNnejAW+CBrXcfOQu0WzDQQiHUZjKAi6dJHG1bYRIaIVX22h3D93steW0ixP
EH799dAUNwC29pk2fZlN7S3qLtrBMcBwKsadO9Kokb3zVarhk/8MSxqgYjp5eGGJUK8oaXzoPlAX
6XJPdCZldKdJYugHAC1OWz8FTbpq/PKpYa2lh0SyN5DJGG5G5tqvRuRdWp0Z1vxfShkfhQa2JiSP
BkPIomeatA0jtmzvjmNTtRBCOzGIuPgGBCh5TFumdYl0TzAxCFkx/KNMOZRQ+WVR+QS+6GS25rVP
cIQm5kAnk4M08Q/onJNtbQ2HsgCW2Ie3VRuhQG3YzlEXkslARIOluVcViZiaw93p1EZ1/t7Qhlu0
mzciJSycRNwa0KYZTggkdDyvVF6VZTxOCileAok8aKqlZQVLgyFYP2/FynKPgYfzZgquI3CPxDOW
avkELRoFPWnGgWg/SQNyV1A5iLXX/DsCoJnHNvm5UMWXHtJgKXP9troihQnpTTsUO6h830j1HIwg
wyuRRcSK0G5vIo7BZojutRyNdaxQxEVtGHBYiq/0OukJGRlOosZIAxaTHVIabwZZFqWvaeuEzN6t
rO2vxnaQbqfMFzSfL8sJj5/ip+jGjQIOjz7stPKS0PTem35/iu3is/URSDg21zLOkHWYktmKRRVR
Jv5VXUSMn6wPpVJrnYPyJPElHfc6BzUEbP6a09eNK/qn2lUceagNVhm8HqiCaNHZBtoGbqrWXLUy
uc8L9WS1t12hA+e1H+xmZD6dU5fJhFuqruO4DvdZ3xGr5YtXM8DFHKiSawGbdbQaDOJ98mJz6lyk
ggW4D/FjB5yQodpZGn6L9EMfaizFJvHKDgRNQoqDVSPSlImq3ApFWnvjRMAY+Vc4FK6ggq0rKGto
7IP59JM9qKK/afTqALIVdmcnHgdcaTXCttgnZjh1xWM5t7X5OyS08j0s0Z0telfISVZ6GFU4PMsH
xrloDGOmETLeF6WVryzgUEunYwefRxFm04F8y0nqI/LYzSc6bGZv0pAKDwmrOJ2HadoH+Dz8ruwh
I4lqDS8nYcSd8qQEzhUNNA5Ffj1j53leM44U1EgxkKoAQbNukx8OZ8pBwl4lxjZMS/aoPk03hIwX
dZ8vCWqUH9QsSdifsrhwQbmiu3OTk8w5XWInYWDhhv4GoniTWeuqaT/zFjl3PfbdyvX5iixq1CY2
8q6CxjKKHjNZ4ZfM9mJmfXRVcg2l0F45AQLcSqhb9vS1acozWszg0UEmtkhIItr4VSn2DhKPgEfb
9oTY6oAMVgm+xisLFmqXITNVNqfKkLB1J/YfwwHffRvcGC44wtFov/WxoIUQWMa+aJMnZkjNSfN7
BLJ44BZFMLeiwhADja5e5EDRptfR1nGTYTtBiwMYCQojF+W+go/ZWQOZ5xPYtULYu1y01Awj8mu8
ytu+Ny9jkp8JoOfEQYBZr8Wrqvf81ezBde2J2Oe4p9/QWhf6pYK7bYsbL9HwkiHvQ9nYdDdgU4um
5IrY7Qsj9wjbbX5qKOxaz9Feyt5i8fzQDBeyRnfT1ikTw7J7Ux35XpSRmEmwkqnY2to61yd20OgR
HXLMyuEJUWiAThDa6ND7G9doTZRkQbmSg3EWbGhbQnp6yIIR4rt0urWK1LsZLZbogkKzI8dnz/gb
YYbHzMKiQMT7qGpKE5m2F9FOnFubx97wttCLeFE0j6rOZb6CwucU6u+Qx3Py6lt7MbY4X+qgYyrb
PoBnODmoJGmK6Q9wUuoV0Vl8CWM5DcibIsPPwfsYm8gcHueVqXaxw32gQ1NNfS8PnmtfaJ0kKwSA
NZTgAPphx4w0iEiDbFn9GNRd5QkAQ4D18MV1dEvSu6EfCV7P6y8TnTmsO+JGskaDteQC+BGXQmvy
gpYKoow6Gh5sX7HNuq+TSuBCB/eubF/6gb5vMq8YnCLrvuqXUxUgmEGl5RvfNOrW3MVikUpf7KZo
Amgvbph+fFFM6YvCcT+a7H20WnR1k3iwEsIXQjR/vZ5TXRmMq8Phm1s4rm2/eqhDOpCh/aGlJ92g
LYAd4ar0eKYth8/UBn/PovfNWAKIlLkFCQO8oW3Nm4h2bLml5bckBJcb5U6A89ijtZgdJh8dteoz
yNjSkjvp4lipiyK4cuwrmYl16qkXvAc9OSvYtQndUTR/yiR+MZP0PoVzvHZLwi2EHF/S1L3hMHwS
RIEA3zmKV3u0cf8OJwavZ7fgGWkYvGtm5SxsNcBkEbSDFXOmVES0asRTZfYnf1ZD1l787pvFk1E9
ugOSLO7qU220L5kV7zw/e4on5OjKgfwRKZFu6sE8ow4nyVFxDrej92wCxhHm1Sk312mbvxScLVf2
uEPNu9V7PnrSYRRWBUHoMQHxZnHVDNVW9tVNMn24Vr2fP0hzFZrB6VnP9RfbpitrjeZZj/YI0Z5R
XcXswEA+PZihgYtMLZP0AvR6Ezqz6sW0nsrgKQAmWHP07VrqmmAWl6OeWorGXokW+nQb3IUjV7Y9
BN70VU352q713dhwgIk+qV1SBjiw0aqUyhWLuxYczWk65PPQrIofAO0JZaMl8OfSFEXP0LmvUiLM
VarcWVnj0vpYQDQnFyNL54YLe5PMTYjN8R5XLcP85hTYUQhr2fqwLRTGNHBIagtoI9JmqyOKCdMz
N3llRetgokR0ePlnpUenQ9CJ2I18THEWbIJJm64TgbEjcuG96Vuj9EHuYVeZEpvN1XNuqDXtVQqU
PKjsZ9IrKtqHB79h2Nt3Ybsrx/rSFuW77EwkXmyBcS3Vdc1EyrFrtPptPKCg55s1SXDo1DUVMJBl
wdcMEvtK9fS5tTh4UJMbrRygjSObztD2AxS1ZLYm4KaPaZaJ8CqtqmxXV5DMR4LNq8jcZmHS7DvG
5nPegfSrJ3M/SeUtPJ0QKLBmpqa2flwfwTL4m9ITr5YInuz5BbZHXDutAfwOj0SVWfSLJMx5Kz0o
nnucxPKr9xiaqkM+csIzuMkRDE9XF+atDWlvYbAyxq671aP6s0+SZ6wlNhFxLK3M8OoFgHpDG686
J3vCm4pszCl3OpxYWlvpDh/iLkQR5RmqXLZV9kDvdgGOaBE1c/5Ez1yTvvYLtSLn1Cq9b7mh1EfM
kDHy0zBnEh4U7k0kMwCf6sUzBnultWJXsIkvOis5Ejx1HhGjtbQZ9bI+RK3znCMKx8GVoZfSPgbB
H0weOxieCs/qeQ46GhFFIs4ekwYt6A3ARuPRKjkOC3Ui2e05zNQjxd7BZz9lgpzuYNC9zB7qQTKN
cC1mMB16CvrmJf7l90KvibHM4/vGavHapZhzOLzi24FrIxL3oFgv2NzLFyvgbbQ7mipcHqpa3kjs
xmCKo41rDZ858z/6paBfdB0ZSyfRS+cIBOqGvczJMNc1aY4+01p3QkHE8eFSEXkUb/sAj0DZVwTj
OXdsUTouPLjz8y0RjMsXiZE9TS3Sw1SjWrSRKpv0hDmkcpLPrT3jP+zRhjy3dr22YgttcemR4OK/
U7qjTaIAWkQWHQG+lNeKz8YutKUYxjPe3nMVRfi9BSdVRgSqLyAoXmV1BYOybB7mOzQiMdzJ8WwP
I8HO2bSC3qUxx+UiIp5rcsFnhtM9q4NYxqGh7Sr/G3wbc47EB/DoNDsnH09EQB1LAOZdkQoa2dXV
H2twmRG4OVB2GxAT2a1J4kDd8pBZJkHBs7GRUK6SBzWYpq86H79C8N6HMs7qOX3y2GkcdDXyaqxu
mQnBD+FI6y+7bZUXjwNCrJVuwt3KCv928IYHCT1Bx87YV+aDS/ULJb/qoAQlgLL7c9cZN041bZUc
38IOl7jhOzuWmNugTBhP+u6D1nMYtZEmljA/kAqsQBQd8i68qE7JZUgCJdpKjdCMcE7Z2ihZMxsU
NHCUB4KJqvii5frJ8kxOrGrCjt87j/hqdSx52ZcnsgvhRxB5h+wzAnxgZmQKKTt4EHb3BkqJFCif
kU3BG9oHHR54u132yicBD989IC57H8DgXEAtYYDJ+2SysuX5HdoySeHfX6qGUp+A1xO1crTROLxG
AOUR5VZbX5tF0ZhaVHpVpqQ1pplxM+nqJAzawOlo74KAs3omONGPAzm6/qUHA7Mw4lm5Djpex1PF
ZBl7Lc8c7VebQ97RQ0dbJneGfNRLNPcwMJcl/QOm0CzWWXfr5wyrmyGvN22tFM11+oetmwMKEW+i
qLi8xBuyH1qbwbQ3eYuJsaSVbHrfiUfbCPXSgCQl2v1xQRNKiCpXJ4rxi9fTYEGHCwnzo06IACyG
8c3zWDwhy8J/lA8NdmqFw8FkjZkHDn4PmG5kJ6m88QECwByq4e7yznikrMb9nhJIUGoWlKnbeoKs
SePlTpnuq5OQFRT29NMbgg/MXdTIL93Deyzd/pRbEzZxttGhktdpzVAvTh5KjRaT4vC2lF39UEr7
Om7HTaUwJebWS8uUYdG4zX3eDihjgvi1kml6zURb87oDC8S8JJpiM3aMNwHWjCXbclEYxlabSJMx
oe2NPG+W5zDa7bsLfJRqPUTOMzJVsTYT7dDEZ6AI2LUNFD9YJSW9fbROMN1tp1sWnA3WNW1Tl0LT
MTixj17x2osB8UFQ0actt7iq8zlkBA4bMnkeko82S/MtqyfyD/sa5xI1i67ochlszlZMAAElVt05
azPtHmRNlWeFOVhez19nEUpUP/SPPo7DMfHOeOQPzDGxrKQcJsrwSZ/8e7CJbMiICmzd+cDUd+qs
9GH+Q1NRLbha/DTvG+1G1sQP0CG1aTsxhfWnAz2iFqm0ZOSQdA9GGPEEFl60gni+c+r8ytGqJz0N
9sXY08A1H8jTFuvClmdkb8gTklOpkwDt4Jq7SrX2XPllvUjqIVxOEj1mQ5+e1seqJDcaIVwNqSFB
G2MnOx5z5h/NYWSq5DAvXrRRPeAkij6Fj321B+NBT3OU68KwHoOqQwClgieEh+sJ+TBdBYZ4IcLD
TkOtTKOdewx/B4Rkx5G/WVcl8pa5vkIw05cODIsputC6IbAY7wInE2T3odG6S6PVnrGZPvV1fl2E
8jtBR45IK/50s2zvoh7hAJK1HF6SL70yz3kfHr3Ue6N3L5ie6QfE0atQc25gifcLBsztY9ExYlLu
APXfdC5D9zSFHcHlY7TPCLHCZ5xszClCiJ67JzaG4/yykFWCGEZyak7iBkVz/JXB2FhrKkasaR9K
fnZbMnYlw4D0K8lbraPe7ya10wMGAe4MiZgng9KtIAQb+yYGq5l/JX7Ybhg16KE/rryhJ2CCMAak
lgPjhv2YpAVK8DvXHqpNHrsXgbx5NVeChjECcGJCQJ3srYp46mbL/1K3xHXfsOEHKnms0n6bKrdf
FgiNNS8maa/LsXFT9i9NGzoNGSeZ/oJS6w3GbADbrnjE+FbpKE4HwWlsjtqL5aFwqZqQfqIzQrpN
ojJi7qEt2Iwxqtta91Dnw8H2hbebf5TWE6cGRmOjV60EFB3t0OEdCp1rOIu4hbMYLhqKxjL1sKu6
CI6bfHpQTXjkpcjGknZ6O1IQF9hYGb/4DuiG9qKl6R5Pxo7GykEMTFkVhlc86lhA8rFfDk6yJUrl
0JczsS9MGG+10WczTte0Icw1ynC4Cv05zwW/HxaUJkh2Q4JbqebhItKItpROvaLVORur9NaSbNe5
D6NC8dZoc4vbyS+xRj8rwzTd9eLBmAoT2bJJIySvtnqmP/UqeerJtomJ7bGBXKUjEyT9w82Lfi+t
AFcRmGdbloym+SoZOfd0VMM9ye0BUnzrOvO6205SeDYTMpHAusWxxuiZUGkEe/kxMwGeUubluvPF
ZnZH7bmTTUAfGbT3pBsXyMxcYRsozOiih9roXYFsqDCyBZsmlV8MLhw58bKKigNCijXQiOexGjng
emdkacgrFaI3xreokC/OhJ1M4LklNSA8VT7NHvbXcNk113jwL6OkRlzZJy0q1yTEkH1Uim1e9bQX
u2TrehMz9XG4imzjAZsMRntXf8N9/pXkxbUWocuUUdVtGqaDnGmqaOFZ0X1IE22dVdZIGi4PVhOi
jOwuLbPqJZoeGqhSb9eAZTDlmpa77ITzQejpP7PX/78BCucP+siLsQr9oKn/9//65wfPxL9f/sc6
a8JmvGu/qvH+q26T5j+5e/O/+V/9w38yBB/HAobgR95mzfzT/DDPfgEIuoRw/s9//fm/sAdPb9lb
+vanv/BP4qBt/0O3JbxBh/6l0E2Ln/WfxEH1D2EKNGQ6CZeSOE3yzf6JHHT/YQExNYQgxYtAUksn
uA1/SBP8+7/x81xbwjBk4AR9/L+LHJwDX/8FOMid1m1bzf+wXHI/zB95oySzu7XhDsbaoCWE4Inm
eGMiC5f4k0rX7ne9b30bWo1JYiKlqDZHyEwhmQWqVsDdnSNkLG1p9dZX16roULHFJ4CaNq6L26FW
xpVmFq+WGgH6c9Zcx5onN7UVtNtoBFZBzhNIKz9/Lqfmpg0wHMm25ojbhCVbA3Vhi1nxnVd4WIea
ImY55STTGblGsomkO2gw3e5oqOUG6UNewPoSUiwvdAMXWTZaj1pObfEvN/f0H5fmf2RtesrDrKn/
/d908SNDd75kji5tw5A25R0XjUv6Lxm6OgJ3fjsXnbqiZ4cI8H4M6Q5kjfnacgRzKhzvqrnVmMg5
BkN7ij8vKHP0bl69rTXauS5u9d0ge5Q8Sc/xwMcjbGb7KGt0UvhKc6tP81vrGeuquEpbVNcoAFCT
Oc6pzKlcfLzXQn8kHJu4d6WfIeZ/IbTHIIvn2Dph+coPLaN0rHd3eUWfMk2RJuP6m6GFWEG8IYq2
pdV8lAw8dKo4x542Y7LB+MJk1Wovhqm1y9wvmo10QO3RB67L4XZKg2yL3W4XoeLAZ+GwJ1fWl6tP
73WoRVuqjJVwruu4vMii03b50GLAwDPXhKyMYySfoY1FEDLwYys3em7wA61xYsHYYpSXdgtYTSBr
3hFrL1uBJMZuatwyrnET186mFRoHJQvNO9jovivvRZeGgMwCMt3KRxMTLt05eBgweL8sMgqs4Da3
936Niy4FDWv4wVusV+7S1B/+/omQcwj1r++QZLtEG2GAWJTOzwfCrESat1gH1xCOKwzlFqYSP7jD
64OrKitpESVwhoLpQbOLg+veDTO7Y9QSDPUkfi6LHp0uja+l0cDeGsiGWOYO5KOhDVYUIxrawZiD
oI8oPDoZsd5eE8L9m7RFOb/nv/4OFusTZ0vT4mTmih/B0FmSEU/fEknlaLgYxzqiq0H8FLbZNzdX
91DUd2FK+GuTAL+Lev+uQHwyJOV3OBj+ahjvzKLhVo4RphUrgJJmIuzhhJ5zqO275z6rf5Myrf/5
G7NwOShsFMmRUlc/UqZhhjdxN8AZGUfQN5a4aNH0jdwKzTNqh1Rk75Y2zDEu9G9Fvi5n6YAbVOFv
rtyfb77tmIYrjHkBF8R9/roadEUANhWezNqZ3cLScl7SsrrH3vK7D/rjJ/16i/gkC7aDZZo62do/
wjqzovMzkmmadZRjytAyBGlZg7a+rC6BGd70yYy5Mad868jyNswNvo2O1hkHwH5UcK7n1k7s4G1w
+wj3Ik3E38WJ/nlltB2XHUMqk8uhfsaJejxAflGg1aYAi2ezOsB0MuzKgtw94j8M5gIYp+x1Iipe
2Ok7aDKa1tOZguVLC38X+fwj/JV1mm/DJSMnmOv2pztTaz6utK5q1hZh4qTY74WXvw2l9TI1KVud
Rb2drBsOTEWUs7//3wrgLzaJP++qrARCOjqsB9s2f75NIZQEkaHDn4flYPQZ+zEQ0ZnG+dAvO5gq
4NLNfWqpm7//XP0HP5jf2dEBB7u6dEyX/uz8tP7L3tQOBjB2vAprR9a7vOek3pZnP8uPtk7ee5Af
g7Vv9VddnQBoqh9/8+nzzvfrE8qnWwZ1i2W4Dmvir59uW30flzXRmHqUH9uek2LvXJfwQ0fXOTmG
8RnQIvTc7KxrEsPV9QwAARl/LiP9xuZgMOXlb77Sz9jv+YJIaaBIoqByuCg/1rXamBybx5UGiC7u
nQasCtBPhVYM0dEF5exF+e0OTcm1DAeAYC2OfeKJ5Z0L+2J+ikF5twznsZw8qvAmH+UeHgR/oX2f
qTOZkRwTHCVTXm0arng2oW13yt8sdX9eYn79HX68+E2dBoTw8DvYpsuozD25RvPOnd795vb9SAP+
j2tloyaXJPMoNoNfb5+lpTgviBxfE9txpl177xByKOkSNbtez85m6TLQ0T8NmC4obVdCwcmjgYlb
Pte792Ryr2Jmjv8vX4r9iJrLMpS0fxCxAYo1EY0wWn1uj6avJclV3ZACR5e5WTdyuI/idpcE2csY
2yejI+ouaB/Hjj8rqi1j7XHICHUoXv7+a/3Fky4lPHDyLXQpeN5/vVQiZ57Qiw46XyTuG/To6Lhu
6i4/VgiP//6j/uqdpsh0HYO9GT/oz40uMhKXQ3hbrcMYGa9e1Y8EJuBGT/BHgxabJSf2Lik7pkCY
TAF7B4x2HarO33yPP6+njlS2YlUzlQUF8Mfj4Va6bg0RnEzleid93PjBzh8eXXgkznhvBdU7qtMr
vKOff/+58q8/17J12+RDDfvHqkLLFZjZWAFYGM1Pu8guqYZtB6E8oM3yRYMeOQ7FsffIDcJPQbyD
EV1YlemoS28G5tIGFEEA83+IvmtUysinzxI78u+uz/wa/lj9JA0Aro7hGMJRP17TliRTUTYlchvS
CnWjQ1xdvBD9G0/4EggZ0ZeBkJ+tbp0waFeM7BhDCw29lOavp5lMNchVpmBgufZJj9v3sGMA8PfX
8i+KJrK0/9gOBduicH8UTZik8xIhYLVGfP+U0Z9S4n7UJai05rHQizN65BGuUX6pUvppKHxd3OJ/
/x3UXy1nhuGw7lIyO7w9v747rB5p69c+b7TIP1CrgAfBLsDDO3Gz6ru+I67GUWXIrKEmSjEjhyw9
Mii6SkAZgqbq7rIE/0kh4CZ2kb4p8SgnBt2mQdO/nQw+dBfdUQhhuOH4zeDTO2p5hTQWszFtMZLX
7Zm85OKaqGAMVhF/UzIR70xPrf7+d/3ziuo6QiiT2pDfEy3gr7+qcDI7mEyhr4veIP7dHPYwdDAm
ObhsEZtMhFv+rgab7+CvTyE7rzWf6W1Ck3Tjx9Wte2kRuIRGHkIq0I+CgA1zevMVvvUMiTxNFR8F
an+XSvy+MiVa3QFcPhUo2uyq3P7972/++V6zbvGFhGVjvmKo+esFiCLQs8P/oey8ehtH0i78iwgw
h1sFSrLknH1DuNvdLOZikcX067+H3pudnsUMPiww2Fn0tmWKZL3hnOcUrrkvxXAJAG8mJEjBl0Bj
81rP6Q0SIjo1G0HBSJgKU1hwRTfFTcVu2bbxuGZm9kbOPDaz8NYbfglJDGBD/Bzyeu/VJ12K4THO
WtNBRkb6Wqd+lK2HHwskMFMGMFnAsCrxs8IcCJX7TWgkIlF4Zgy6s1iTutPw0Ke8G0x47Vs/ip5F
eis7LlGhRhbFI+sQvy1ecBAWqKTmnVGo6yUtNjroSWxWTCnzl7JN7/75sll/fokk+9kMZbhtvvvK
Pw+9Bc2Q0+Cf3YsSrXBZI1mdTBhEPkQoN40rI4SQJBF5+kX6VfmtR6Z8eS/xZm9grv9/D6D/fJrQ
cgKTQVX4PRD5r6JSVH0+sItb3W0LWa5h9CklCBkWOCxW8B+MFtp25rlIUB1Aasuo0W2E/a9/vihr
pfbfN/b6KVygL6EZ8TzRBv31ViJS3Koys1r2APPKHciFHwGp8enUHiKneYHb4ikoz//8M63/8UMd
Bj1EclimQ2P8R3c3SQB+nlUA70XSFaiBm4RQTmdiylGFL0k/HnwL0L+/SqXmB74zHqKfVh8+OROh
51bp4cORxhN6rvuCveO/POz2/7hP1lbLWfsMN+Lc+es18fKwzzFMsaut5tuwSPZZlIL9eQxUcpAF
I4XRDImDNBQxPRhHIR1uqxnhjUEsg5lskcpDxoCjUbY//KX6NMyeVX4OW9PC0pO73UVJ5/TPl/TP
U5KvkQ6W137gmp7r+3/UcxNzjK5OFUmbheFspwKJ5pS6p3CZ36wofA3ZY0DkqWcR/UsV/bc6gp8c
sulfG/XIcp3gj5cxcZHIfo1s2veA5Iktwk482tWb/Mqd6n6ueB9PYaGOhFx99lBZw3aKEXX8IMbw
zSUBxfBZPxFeyMpocumvwxthpYzD5uM/X6C/9fnfn9MO1s8YUod/35P/9bhppK7eyKRsHzn0Id1w
iwUtzsfsnrBN4J7O2cjMqyXtdk7bSQpQJq6Tg2sfvpLhn+j7EcdIgQKXc/Zf6gfb/dtDaK1DbP7D
wbZ2tn+94ZhIqwZQ8LhfA/Cm2bRutI/IvXfNl2ku3Svy0FqCEorYt5JPzkNWKokikQ9v54HXFDR1
oK+khzZnhXegS3mwKokVQZTy3mX6icMrPXu+vE1k8lqhlP23i+v8/YmmiLRCl1eRycH0512gyxbt
vTaGfbfX3WDFSYfKZGAXGruBJBnCKX7D0oN5kCg0uTOGHjTV15ZqraekTOIBqsl+cfABd5lUR5K2
AJ4UI3RyvcMHB3tywH7iRejtkBZ1ih3/oCryc6zbmlMN8Zf8ImUmOrWrz6WYg8OCvgksBBQNkY4U
Cq1AimmRHlhOFxfcJc8IQh2lspPZoJvKKubmCEYcDjkuY142RFi35t1MtCU5mqNmt0vGWpBG5oEA
ZohzjAKwIpG6pwWmjnnMLm1t5yza4OqEpH1EU3JkuHoFrBsLlQLIy/YWwRnCDOkW72ZvXZck26LC
/u0ZUEYjnLdeWX8hs20CNAaWXcWkNwDsAs86lbF0lyeRNPdBMLxVctg6uWNdekIqyZfGZJbora+J
UO0c7ok+I9gb6CMPVgNGkCxqxObjbikhc07Iw/epjGC9Elk59sQ3ekONoXyI9uirjK0zulvDMRPI
KFNORWv+cMzpYQLWif2ZI8lzpzMRj8bJd8RVZYc3cuBe9QsbjkTSqFuvx6hKIQFLhSlrYloTkGDB
xyObBltC36ImEKd0FRjCS1cbYr+rmOFHsyVtNttbaIT0wuVPZrc5f989vYaKjWUXeyeIoViLjpWf
5R0iQtdiGG767V/eFX/OewKTG5mmg8kGVIW/HQAGrPrc0xGcBsRu8CifJxUAl5AfnjltJ9/9Ap/3
EOTmjlYinY2f//Lj11fmX89kakz49yE/2vYj94+WZ2nz0MV2PuyNUkOpmhwKuNlrjwFO7eCuyk2Q
T8JrzuWAghOyuRWzyFZbGtbbf/4k33Ocv32S0PRZppnrMu2Pl3uVLTUI6ZIAm2jODtW8N1OQQsNg
40bkzd6laJW9BWnsUOf4TscPc97XTuicrJk/X+ApKnCeJKp4GPhT5Xp76VF1t8iT4lZ2zQ2wPcSv
0dhs2gmEE3YBbh4YkDs0vcY+gzkE+cv41eGvxwO6/sXh1N/Y+l24k334flbHCrXI4oD3sZRoDtG0
1yCSLqMg11wtPmwhcYc5SN/4+kAcIFLLdDiQw7EG+bF4bkIillj9n5bJdO4x9OCTDc9t00Z7EIHt
IQ14ft2OjNd/vrb/40ByebHbrskuLzIxfv/1pU8RM0dqHEGdWG2ydxXW68C7afyG29/D+WiHv6Nc
FEcHRU8+2qtzM9i72g8v8CDCHXncZQgmCmUDqDgSH/9l0Osw8P/7fciQl0qMTxk5FKl//YQCbXSa
JAyEWqN1Dkk3WgcDVu5ahdXHBam2Mvx7CDXixlGECaT2VR/542GY5/HZy4o467V5ayekKUBW5jec
UAMuDnmoIKltjeNnMpfqnAL9oIGmRKAGtKY2ehp7o9pGjuoOeRpCJmLmhOWgj/1IkzdLNbGxQxe7
Y1V8ZgvJUgwfs82iGw9lxKoMn0925xCJXKwL+yHfS2gi+1r0vFMimUPDTX/MyxVdzhwJVGeSic+Y
9CV5hKzQ8gUGncbU930EDxq6fprraJ/PWDoq4qM7fSeIoZBN02I3oKyrBLQ6hkdJDD6Em6Yg38GU
0NB9AnKEI+78xR23tiFBMYeu3W+zeozL9Tu0jAnlfRPsl8jId6KhPhqj8uAR2nDTFu4xDZxDm0Th
xXYW1rrlyCOfI3ACQtXkU3vdNITMy+ls9yaEeAhtW4RML8KnGivmhvC2DiuNlAPKr8z+wpRhQuu5
1FX4NQN8jIelIiO55ve1c4YmP1sVVU+eXdaP0cDGr4h2/pxbNx00jElm7i2E0myPuexZrmduRf8Z
KCyuWsDNjjjiTh0yrW2ZQuxJ7bzfdjVWnwZ+P1l2CZ4WXOffPy5X9JsYZ76Ep6BQ9KZ1gHr0voh3
qB/zvWF7P+uum3eoYpsd6XnWtuFrBh6aoXTrze7IcoyeOwWL5a5NUtPmJH6u4IGs/cGgrn4uoSHA
m7gTRDp/FLK4GxDW8CqqynLiTjC76xzeB5ocjSqowU/qLjP8qi8J+OBrTFPuomQPlmk8h4v9EyuK
GwtBYkrojneVjfEMKOItXgx6XdiQSNyzhrzatL7v6UbCACOvZ5Yv1tlzqtUESlhLp6IFtsnyiRCX
GILR8T7RbQ0gCPIeF6tEr7UI+2K1dsqinlTQLo0ugdh1mY8VvZz3KTvSbW7zXdI0cQcKcV686GVk
Kbt4LlgtGB8UTW2wFaShvFTISUf/4pf+Q9649qFImn0eKSKJMqgRLeuKfdX306ECoey4KM0LL3uq
RoTd5Gw85G1w33hz/449k58X3QAi4Oc04fjAMJv6QmJz9p0no0jd+6IpiYoquZWdKrkYdu2cE5sY
OxJYpiclSZZoi4mgxcC/TnQ1kUHCuzXEHsLtg7q4BydJWiypdCwTqnOBOn3jH4q5MN6XMLkbMlJk
lN+R1rvAXfP1/G4tUPOUNpajQO2BOt24cvXiX5lY+CmLxKVt7Adcbe47z7g9RgyzkqI6CWdud7Rv
AnfI8F6h6D16dl2fp64DbwRVzfGrXdTi/YPkB+bIu0ctFBNV8v0tiXsD7d8UCOPGG9nzGwXAY9QA
czQQwd4sbyzu7QeNVzF33acW/9lpJH1nWDoIu+Nq3+MVRzt7AWk3HoVpXdyRhACkXpBIiO1e+yeF
mqz6z79ZXfXa5bN15XRMXmAPGQm6M2hOZK6O7P/6hPORB4Tw4Zn4VsgpJLr5wDAw2VX0y3jOzjmd
xCZhTX/C3hPLSp/QGsM8kLxUs7XClV1EgBsGH6MJ7mpiNNbQDHXsHb4BOc835exv2z7t0Bs0x+9S
bKbxHXNKwXCNXlRMDjaOO1hHG6eFa9ONCAFv1hEfyhCMWPqrYEqS67SDOlHAG0NFNikQZqK9DZzq
2V3zNQGXQ6Eqm2MvyF/JTHx2Wn9G82xfsDZrjuJsF9CTXbz1H26WXIZoqo+itbyzE0TxMjeE9gwh
ToQ69a9pQP1rO7e96y8KDc+0l+s06KebxOcfKSuBKxyT113f2LiSLOvU8sJ49AvLuczweqFMiTs3
QkAxmOUD5IhmJavq+PtftYn7GHiTjKeg1tDPUvmuGiwqRncasbrcUE9iX5g6MwZA0WKiCoNtR6ok
RtOUAi2nrDwskhKjH12TWenEsVIInC/8JWOCXAgHDXNEje4+T1aCOzCekuFqUU931YJvuxmQnPmR
vG+D9CX0oAWUKndPxipmTRfUOlQ+kkgtuH9iQTuCgwewm63MG1san5xjh4kOc/GxVY2gy9BXJNdT
fg58eqEwQ3BojATc0Je/J+HIajnXl9ZmrAHznSg7EKib0DuYNio5I0+Wc01+XMkSiRHnu9dDN3bb
mhz4Z5SACnpQuCbMUObPXvTICeUCJl0ecidHi0szy1irnk4TyfWbVLdfEFFO3w2KDdatNNeWRkXD
bWWVqHcxv9GekI70TESWtWMegwe0ZypZDYfe5wr2mQCzY/r3ZTsfQodqLetweUwypQ0GTbWDwkKt
bjnDtvBbkskb5LdJ0VyKLjkTnDLuMOQVh26hoNHdhYFbQVp6diFe+aHH1BWPXtJuS+sLKuoZGu4K
fzaOfjhbj5nnVpth0f2hHG0gIz3U8SQPfTQ42dg7DyTOHeeBj0+OEHwh+BMQXK1DBG0TuCSQepY7
GgTweDHF+NvuOnuXYoByCVaWOLNBcwXikLPwxvRwQpVKVJL/JZ2eg1lWYP0iZcRjm4qdmdG5LR3w
4hay2RaCcGKX8lpW9Uufzp8BUnsyfJpg6wYOY1aoyh727c3kWpg98TSihmHaAQCfqJ/QTZCJYmKc
LIxhCmmQUUU8pmZ2mYZ2ZypQScNgtnii1GsJuF9YyNAq5DkWWhWX8JkNJGVM9/BytNEhr2zoB8qw
jiVMiUhJsfcb61AQp4AVDqiy++qFVXf73UuSjgNcgvQVharNXRZstV+6siCp+9EpCdpf9oIYt/Or
Iab+YIGlP8WQirMdUEqak8VLs5f0vt18Drzk1Ine3TOOxjFWAY6rUTshNCNVMrMJpiPm7JTny2Uo
A9zuQf5AGtqrIsB00w5kVLRtEx4JjyAO10zf8HShQ/YK+2AleDmUNZ3HrvD3RaGCmzF5b4rWRf9q
WQeN/b126vNjzXz5qS3IalodOER6kZfQL+rWddYYBZIVXfsHabi8ZdIj5QfHd2cgjM5qsC+saeMc
W54OjOZxDq0nYZDd2RQuv09Rzcdmdn8RblaRzKgGEm0KGHwjRA4xEKP93W0FeLs3lm9jIVFQNS0f
yWy4FttVW8DnnNyLyBN2RvV9WfNYmS+YzeQev2izl5SDm0YmxiFqkEmzri6MrL18P4k2tPoNCr2C
oLWZdHMxrpNiJ4dBNuY5v+AqDRHEeLuvOahFBhxEFK2ziKDnzzR4OjBU64cpXR4bQeIjYZe3bYKH
VWs7tm0AhZFcLgHYJNCZyjhNAgB/qHweXnAqtSZdYpiJoNEsZWVYDLHTR29+koAUwiV30YbvnOwS
jqKJl/jC+o0NJ5inCXQbmW44fh3h39lgROHqC1gl4zwfmP1F14OfRZdWyVsvzJyzFRi/UDTz+1Xo
zVSGTkC6Ou5mzKRhBNfJYWNMfEF2JGZAJ8UtcnPnyPkb7iLYyMfae5dByVK98FRMXkK6zcboHd4O
3jrlVneh/9G6WKkbs3QOCzlDutBnuyXb3p/w7PdF8zIR9XFZDKJzvHRBhxhCNwmG+WrmgdyLYExw
QqNLLFsjOUaheq8zneP+bOg6pNx3MIRvGwPbRFXvuXb+BX1oSNJh9j61It8KO/EPeeA9CDZcJ2Ng
00EryTFgMChWDMnBpvtzvCwZXknlc3AV+uH7Dmjd+pjM/Ytv9D+sdPioM0ws2PfXpHv/0cke9MAr
AuY/ts8gx/mXhjOmNc8mheWO3k8xUi1FHFU/Uif172cXAJtD32LJBCH8VLyAYGrOFfCMyIwehZsD
BBk1iRJDEi+dfbKm5LnNCQpwsBJtvj8SDmVjxyL2q8BESrYGeQeB5xwhxnTetXBIysxmpiYjQFOu
kEyRWXJ2hnVJ3NpSJTuN50YZ6Wn2CSYYW5Wes0W/G42zxEPNOIPUzNfUYH3mD5gELPCHMVHh1bbM
B3wQKjhIaLcd5Ry6DQ+JUP5oWFxLkToThIH6KpiH8Wwk5FbglhDY9KSuNORcxnGmS6SmH/CeRM0P
68WMk3mUb+V2IS32MrKh2XkTNAckbC9lFZxFHkb381id2lzACc6gys8twYvhGFznjGrua1VfLwZt
w9i2vKm7jDLdt537rkbmUc71bnQS2u5GHHmqzPvUTD0sO8nbLPNip4WDfZHxYbDk6tQ2jL6HOAhc
78qQ6c8EAvjGVrBhUKemrF6nfTtE7RnN1mdSFcWh98ZP12yxVKiuiINw5St4DCSNPDww+XXAC98M
Xp9fOoK+Ct+qnwx7OT+FeahiifVxuxDGqqr02kXr1JdREy+1/BiUAoRem93BDteSOcoeGfz8yIee
dFDu6aqzP6Agm7gdT1ZlkdWkydzQY/HTRx18NUluvTqbnktioDd+Ogb3kLpO3INT3AGs5PpOwcP0
zFTVvqoF9WrgWxCv/N/sEgG+k8oYD33d7It0ig1etIHtLteBR9K20fexdj7BQaENJvJ70DZxBxDr
AM0/qEVRceYVhG35C3MjwRXpmy6woUdZ9xCqVjBoSIO4BdS1kI8+yny4shpgMGTrobPo1Vsq3W7f
d05EhADAZSkOacKO0CWUERQzR4MJkwlvem7CZgTIus1FB0MH+0od4XEKUGjODZTldgZkYFo+Xg5U
TyF0egyZ+mglSJl7lv9g2m3iMEx6bj/7klX/6YpZHGzWJthz+kc6V6DeltcTAJxy2JofYV1g39Te
DZZPEwNkhKp2GD5KeG/S960ryywQWmOxlqoxjqF27wdcEldZRCGkZXOD/3iEQfQDOvhjNxRWnL9n
c+NtECVR8/vBGgrV3w8ZpwxwUrVpWusQ5AYJj9YP8KVcFVLlc+YHFM75uy9ahkVB5QA9AXqOJn6D
AQRbbpaHm3K+Y+o7kmXDIDJywxqVZ0RyBFZLEId6q1pPwjyHgaWw5rEzI5NHGthEB5Azdjpt2qD0
46XUb/WMA7sZVvu9WT7boYb0iYxG+++9nt5C/BB3+LgkSJIoJS420Oqzay3ClmioifHT0akY0udq
GmNp4OqnyiRFd7KuFsztZxGKTbUmYLI173b4kz+w2vQYaUESak9ZWP7Ve5AYiB570ozIbC3PmZpO
Rd699w0NTtplR0fizhlJjtgME/Bpm6EdhGYF0hyaYoZV1VGh3K/xRVbuXxRJGtsBnJKlHH9LXkqe
McAZ3CNnbh0rBpKxLwHeh9mDA0Pp4BAlEEJFv4KZ9VQuv9CKZ/c99LUJUTvPZxMjRuVdlHBQhwiD
0NzC6KFK340lXvAk8TT6cnJvSyJm6r6/LjIoWUltelsjmB8WrQ6ZcB9ohz9I5bt4tH+qFzftZB7N
VSsAMKwxm4OEUOGp8Jo+/7a0w0vpZM/2kMLm9hmwScT9TjfGzcRuwga7N7YD9iY3h9XP2hYJLU9R
2zNwztI7FqfvBgHhmyCTH37pgPzH0d9AGA2KMt0NHm8Fcv5Mt/8y3P4sFt6EkEEISZqDF0WMNZeR
DE7EGAwgR8a3zDcSsphjlbV3o+gjQNqIDTojn9hU+b8SbHJnBWxIdvdN5b6VBfdSl0xXSbgEdwmF
uR8V6AVbEe6byU/iidDBOuspVNmYbUhDVYS147xiHXKB/QcEuPeRYICmqLsKSl5rvPaTTwTm+DS3
C0FALVWD0ZLTk3HEn6oJLVDjztNdwWqHo2u5GGYk9hVj9mNr2TdEqad7uRCJNxsU2loWu85P16i9
q8BKzmYVECLKstkC0NWKU2VrKJ2lYoC64CEmK7FwlX0Yomw3BqY+kBG5cwe4dMoyvtw0+eVa9QAY
3STZtQy+ZD3BPAiKx5ls2yl9Jr3tDUQNK5+OraClmt+usD665G5aSH9so0sagFJzJgIycOh/gLKC
K6uL5z5xj27UMysmwm/qWof/MhMw5zTALOfi6CpOBdEP1RMpBj+DLjpbXmff9z49CASt80w+649T
Dk7TavRt0TKRFR0eaLbJeCgA2I9UN0EhX0qHdyi/57XWFt1cgVahsaIoJjsnxopEnlwzviwJyFw2
3q/MuECKyfIXMXzDNuo5jHrL5RWCk3jPyRjCptAQBd083ZKbUNy6UxXTJsIWVJF4Hgps/Kodf4Hv
jc5BYM4x2SJMKP3Vn8kShBXNa17IYedCyjlGRvY78bODloAGa5wfRdD8NgZkFMuhHOi0etKTNkZp
lzumn+OmT7wzwzpxk3vW3g1S+Uqbel+GeCFq0pgPgC8PTesPNx5+nDo7WLP5QzsFQB1BBRWQ7HMe
xi8m880ZYoJNSqeFXfE02NC6h37iTtbGMdOgPVu2f56ENkaeC4tXoqhZUS4kQhqH0JU9iRTj+/dG
24iYQUVgCbZpawCToCKXTN0PzK2wIxXJDXRHDDwDyUqmP34QfL5gQXhNbKb3opozkF2QPVMewI1Q
3n00L4QZGXtV84VYI9ETU6UPXjn8mAx5wo5fbIa2o/FlEOFDTOJlyxHhhOwgQAQFsc8yGq9qyfUd
K0D6Jilxa0JAytYJHTTb3Jb/eeyg3c4AYOR6OnyEEjz+ktlXgWITISvZoNVKny0M2PVKPm9mjinF
DcMUCIRROcVKP+YEku+Q9JPrlFl3onG/UmbWNnJuxyOjtAlwTU6AQB2f/WfLb5MWLayxmfFI4n3i
UQB+htvRjo48g4S7ljNilHoK1+ibQ16ktxUemlIg0zZMV236PoQg4stnl+3klWOi3ax08cRpcady
M2OdBg9hdkBVe3rao8Sjk+xT1nkTiHdlXjra2x7oXJj2v+uu5QoqMmLwAZ4Lb0A8M7LqQasY66Jo
9hbzPhbs/pGSI2A2EG6QuHUcrW6CQ6dFgYW5fU7ndbDLKLkkTG6r+w9D9UQemNg+nUYbHFzBD8vp
yINKn4qkrmIvwuKMtQPcN8nQpUfBY2qMKo5yxL6UzFWy/uKbh3avKoTVWOm7uO48HG1leezgmGwE
fuCutNc1ToVYkQ9gpy7l9DAcyKp987Nu2pN49FAFJDkvSQ71kNeIhZzt1AXiGVRVcTBstzzr5qlT
bXONjCroP2fPNi5NVpzdcSCJ1r0rvXjIT6nqu2cFwKgH9Qf8yduNSaTuB1Wjw4Q8MJQhW27w8Rv6
WzjjmJ2Dsmf6V1OshrzXtA06nv3wbnCs81QaH1Zmekeknp/5kpKTU7Jad8RjkOXmyfH0FjzKfFJa
mfsRyLAmWa8nmj3MkN6kY/hVjTBnvTQRhzBovE/bc4rjCHxpHzRvLZAzjjgGO4TcUzQ1ic1u1Nq0
VgfXbElfkkreFnUCRIKC10rxQBtjiPAhV2ylI+fkL3dGgLYtbcpyF9lNevQgVU+ANS64CwhYG/pT
Nmr7mBLasCuw0+04wb/KUVGZ8oob6UyZnSuQaP2NaKAarkOD2XLCy2K9aQbqsO2hxVSWDi42gNqO
PJnz8NscOTbQQD5WDc8SoCF3U9iOfe11yGhaN/1y+dy5as6+aRxtTrBDMbSwAbLKQX7N3+M2S7on
E+BJRprVyYgG2uEStZCCYhDyZZx1MJKLc+r5JN2Rbj1hr9Rp+Wj1I3jZaSJIKtAnh7siRJOhSASB
i8g0S/r5s+0jiqnwEq2kmKX60tkEGbJHF3VJzUgel765KUV7nI3gy62a35OJBayn463kAvS46bYe
U+pN0JxC3sO7uR3hpormgfQgOnWiMbVOfvSKx2koEhgQ3bwidcr5FN1X+bqlyZrhGswU4NwUgksH
R3Fv1jQJRlkzFiZD+FBMlN5MIDpq4BoxEvs+JocZLMYMxPnk0wfgEeCgtfhia6x1kH4imAiYYbcS
5jWxpj3+DzmucKRPdxmTe5LNsH2b0ak3AspVIW4b02hIHukdZsmMpqKwMeKhIje+8yz3qjcs4vZA
BDhRc2MRiXbkBjNXOYneisJO7/BlkZrphGffSPbk/ZAVm4BmS6z9YMyvZcsHUBO2Wi/H21WroN2L
EDVzq43sMEy9z7tuS6TWdDehc5SRMK4m1AEbESSaJMQCEbThH83FNp9se3ihw+9S7d1r7vaksrgB
G8bxYFiKfSSA7cuSvMqo1+7erCDg2yYU+xw0wIb3FwmZzKM2bOGImcsSDLiiNikW3HyXAFqAlZy5
+1wiZcGTcZZUy+E4CZDilO1AGeLG0s3zPDKMU5DJ8LzyrsnKR/bx+SWcwSpgjxSuKR5bL33/fluU
tk//lJCUZWjw7gF+17R6h2OjHtPKuxhWdCqVnO4ygQ6OYIYGxatotwPG+41wvHgMhM3uMmU5ziqI
UVa2r1KkEF3QxKZVfZIL19G94FXkV/6MZFheZZ0+evno3moCdQ0yEvj/Ydc8LD535LdOo9RE+BGc
sCGIFKSSA17cnPP7wfwc3FjOnsMUMWXhGkxH26ujg2jEa58vLyJqmhOl26drjQDUlAVThOx6Bs48
PmaGHb8Wp0DlFmQo1a+zx7i0suBunqtnvlH/OvU0HbfNGW0W7zLP1u+9xYhrW/mO0CFn7y9Nv+sI
DtrWeZmfk/+M0KBP14NwbxGkQT/1ekBh5VSeDP9DcgTeOiSsbCev9UhEy+pVv7uhx5m/yrn6XcB8
8p3WvO0nGV6TNstjVZQsdiIS6tZ+QMAZDKZeEBjifoYuQWM5kUZWTeHTdegUxnSwdnUH2yOljiLg
wdjeFjYRt66/vME7CefABhjYWTe4w7JD3Qf3/czNYYHoJhcYRDnxWgjYBBh6UNeFJN85ysPnmqnc
AZDuskk6xn9OQsAD3S3duN8HvKLGLT4CytCphrOVz5roTtD8jkZlOJtMsDmWyHXa9QfY2j0sjfDA
dqK+NWTO3VtL4JYDWM3E3zkGKJIWnVY4Zq9Jph4CMTzOvQnzzRjfyy67K2qgxwRhoNJTazykzl9b
Wbz2rnee69DeTTY5SMOEhduft/5cCBKHiGQHhxVDaN8sWfGEL4k4Jd//PUlCEYg7v3JU/py67Ufr
rWzY7NVkCsgBim+9ImbQ9fl1O4BoVuNS2aSrtyV1PwfpvrltcD21zo++LM8LMBjW2/Bk8451R27R
20lxMiffi3mTw98pnUcZLF4squ4n5zSyEOID0UCah9qDceyDbaJ1X6mWDzCFfhNVG25A38EqFBfE
zzd6YDFbIhbp6Un2hlS3TUBlyCzbKjMQN2O0E153KmoY/+DcST22T2NlPUiScmsyqqnqgq+etTch
5sbGDqpo5b/snR6RxZJMG8ene5KIyzepw6LStcWxVRq6akvWclI/pZa776fgdwsAxFT82cGZBH9M
6qsynHhCub9NvqvR7w5Okk67patuBaFNG9crf4Syu0Q2ZgPihU2711cgMjou0br1Kq9xhT1k2uJR
ByZw8NWbo0v/ugcaTxdv7aYCYTSgeVg9MjJ3yKIOE6WNwy5ugy643WOLX7lyw62BJGcTdcrd+lmK
uGw+pADPHWlPNHH5bWdHDyJrgN6znKjAgO2qXNeosgGy1cvRgZq+s1yUKVLmty7+p923e940FslY
yOl3LDrYWbDuZ/R1O3kgsEmRslwUCZ5jnjODfVGJEa9dU3086hsXHfgyZ8eoni9EsYAIPemyRgVi
TRxU1W7Msf46CjWPAEZgDe2VHLD6Gw2DKwJL76HRAjI0KEbMsZp2gcV29HpcKQTVmG9cxVvc6dj/
SEZSxFExcZLERSW6fNWKOjWymTHx82iAd1Gik73WPKlmghoqnbu3kcqr8wPYZgKLRTqQzkkuo7lL
Q37LJfRjbbL4tXjUqWIsMgD51GwaCAkEhDkV29l5YpYERU+x/8nd0eRtHF0yGnZDSHpoZjvuRDLI
lDKGFovqmYaCqB3hxEHh6U+WXT8oy0XcVacDTwABLkEG9BXDUXAzjP28L2sLOcqL51i86UijK/zf
mTIeWhAASDpn5sdtv0bt/ooch4C4h6mvA1Ya5ZuBKXdDf4HUIO1vUp9aK+1TJ54vBW1XbKjmvbam
rfCcRzjyZZ0filTvO3h2sRlhypXAD+EDl+YvwuNo3CPaHrQO+Lyr4SFb/F8BSc9TWh8HKyDVIOx+
+nCfR3WSdOJMqXilTh5vDgJjY7dsmR75OTQIfwv8cUNrjdplfMaY9QiF9wbyE3tmE5lZP2fXyvcp
w+b6aqkbe+8V6i7TwGDTamRKvE5qluUuoC2H2rcLV1pOn2+R0EoClZSWNzkGrJ1f0SIltGHWUuAO
FUdRScIRaVgGvioIWgGxQOI69BZ9mhhG5i15zuwo/U1A0tkSvjUaZVbjFQeg0nQ3jDy0RFfEGqO5
JZKq28y1aHnTA+qay+t8gQ86S+ez6KCp6xzHg4MgX2KQ91mCWWtK4mJCDZceYSFFdzTKFbRec6uX
9fDVyeewYr8FySQ7BpnpohiYQTFqs97ai5hP/0fdmfXGjWRR+q8M5p0FMrgFX3OVUlKmrMWS/ULY
ssx93/nr56NrulpmOTMxCQwwA3Sju6pcTG4RjLj3nO+QoFVLJHKOQjRt5Iz7SFMgbLPSG1r2zHx+
kMHn1Rquwh59JBhXIBkMYiCYQRM8ClZ56yoBChAXOLGMIN1EgkU6/kGbEutAsjlr1ZJrKENmTzqo
S9ZiX+MK0iETDh/qrnxNQC3/Wj/ktGsz+naFimrbiTH5ZLBjGLyxvdVrS1yZOTufiPSIa1HTgwvs
ofsh+XYPbfQJPRpLCb14txSI03YFJcOsCcLF3DeuYnsY73MsgXrF8qTsnXBZ2QWmqmxKLbXhGyPc
JROi3oNrvQdQf5dWbFtcVFKgp+iAKibLfiIAEAEbb9Kqv6K+/862viR6pV0agz+lNbAbJi17wTx+
W7vhd7IDgNfBKQjVAuIwfZu8QVdNX/iKueRB7foraVVPdRSyWNW4ra21kiCAvYrHa9OF7rr8UJPV
kxbhVd2PN05TXAnZ7zzXhinrmPe2kV3l6MKnHXy1cRqV1WdOaSz4Fgj55ut8YBykVGoFg6qyc3OJ
tHfreirAtrKrePkQNebJNjUKSivEIOfchrVs6hcB/Sa3tZUbVTsizDaIcWgUw16LnE9dkX4uQMpa
6mulWU/l1P33jOqBoEtU5jYTmCrg3vvoxfHwE0yWDbcWrWWYqlM1H91GYn3qKtJIGpNvhUcrOXe/
G160tu1g1SbMnA0LsnxgFuG7tjLIqAlV9opjoe4VQTRnTwMUqT56HFq/O5CgqHdE85wY6X2hDK9V
28AM3ITcx4VU8h+ZobLNs74pFAu7gfyBCRULnobGai7u4MDByu8iErT5YPl5f40s2q/db31SE49I
NGr+qBUqIvz6q19pz4HnfM4H5S4d6doO+u0YVtGVdLyrpMIawMaFHX21L2qjueVuLUMJCTeO1dtc
JeZYr9AJ9uJnEXfVWu90SWxWQoB53zm4KqgC1iBtrtpa0GyyAzfZWSnZAn//X5b6JEX++mvKfqRJ
dxC/xZCEmx5lCVFgGjQdDfFZshusnAWXljypHhSIyMre9RG7Qymdmjgb8SJ8sJpG6torX59Wpt0P
JNnFl7b30UsEBDP5/pWDdOOBnfGC1Tv7dC1pDykFQfpjitxJei1EeBLUgGC8BYe7U1qQKi0Le3L6
JmCvU6zsnCy90QMS62kw+ko1+w7CjZor85oDvXFZUe6WxfjJcfn6goxj3WSgVLTZyUjNJEK0rdqt
ObmAyBsI6IUTRhH68afE8GjA6+hg4OZxggZbpl9/j39RNwXTVl63t+G4JjVVLHBuDFQ/ex5XTc4H
Kl8CNKP04MYWiFtEFKw9YZmGkqp5YEcIMOEE623CX/ZIMQVG8Cxz9rVChCqYvptQIJrQ6mRLy7hs
9Pve+zn0FcXOWmjrdIjyu3ibGfqCnEcXPFD0ZicoR00uYJTtrZtV2bKSY7ASjf+CnjlaNn7Qr7yQ
DYxpq2u2xRP9l8iqAEH5MmTjo4Ko0tOMNQT6ERhD/VOh9bx0QbAFCrElGL5bdpUzrPVYuyf2QqAy
xUQyOnmFWcm6CZox3MTOsEH/VeyMDbqZJx9t222dNAhr/FbdCITQY+1QKSlHpMjld7+0tmZu+zdp
5e1wyX2JPFYrOWI07JDqKlcww6QYfzDLX+uZwZLHxFUtRP+um5p7KB1AwHqOQ9eNiid61s9Nlylr
NCkY8Xr3gYIF26wme/Oj8mfYD9/tFvJV3URbldG5TBxStCvZYEhFU91WmMur2q8/YQSkkSeM9za0
KMWaN1HG6DPMfOMRfbRPx1erckeCbYNXP8I30PfmKjLpzwWjuYgmpG7jBD/Zi4NCHCp3rUXwbI3E
2ZlGR/MWs2mHFBbTVvxaBB0vpczbK3C/8i7L+aohYNh1nbgvWse5qvxuWGEbIWmGns2qjLJu0xra
D95AufrbXEHpfGvQmaCytRPEN6+obCB0dGlNKV7GB6UF3mCbSr9UQYqsYCYt6BNi18ZuhADC2w10
e7Y+TjMweNdtDwa/a+JmPbYasX6xtlO1a1OS6OfTl9jqKn1qp+6TLcpd6hPeXZJBclVKcx+Ymrjy
A/k+gDVeMAsFq4QCuMHJh5r2xlKg48avVGGbB9O5C0joJCxEUKNOb0TMctr0M948llY3lU7HQgcH
xSoo/kR9xmTzpsXieggNUue9Vd616WOI4fFTX/OHOtaqrMrJw6vCnyKHIGo2QbIwfHfYFT73tSba
wRhWeYi2PzHjnzHVUXNQx40K+spcxBkvLtHD67wc3lw7/y4qaS1TDfxhqkn0Wah+UxPVONRr1odO
w6qYBDR2Cz2FKPNbhWAkCEzA8CWVPZwFGnWK4c4KiJdpUekuEhl8072UXBb3QWi41hyFuKrILcPH
0mF27GvxTbNZ0A+FgVjOGOJlaPvvaLbFOhn9T5oK5Kph2dtU1VU7OjXdxrqmkU8jK/AI+zEUMm8x
9aBPaW/Zf6xsSEopgZM0v++KWk+XCVD85Wg4S7suvg8ml6UQYqKhI1tPUnvdesi78kfmdjHlZBaz
ARW3kvZH3954rEOXYYSrP6O53Jnyc9SSl12WqkSn3dw2OqprkOzDdc3CM+j5woZ5sdLVOt2q/Tda
4VSlyRjZDhrFoNB667jLms7D7kxtSwukpoeADT1qGlRuI1wZYgrRrz+hnI3WmV03S0fpH3xzgxuS
nc64ykGCrYhUK7e24ImYcRZSesc201UW3xkDgHTdjFuU9DiK0MfmBn908P1uN4zasPVb+v+UQ3D8
dTGMU1ulKIUWdpz2Q4Epxk1fvKCEQL2nbyoMFGTm7k0vf7NV+JSGcVNbXbhuiHXGz1zeEf/LoMFA
0vW2wjTX3cWUtlfZGGN0lVyB4z3T51uEoU8UJg+k94prsLkUzBL7XVa8Z5PWsuaDPkF+yU7Sin2b
iWgRFCFlcq/85jb+DhNdvDZifofiL+tNEA1rtXK2PYum3FuXG3VUgnVcK6RlIx7wMm9dJDGiHbO6
5zpxLJo3ScQaUIVOx3Kc+HKkoFQhaICuo977oToO2y7ZriyVjFEtvza5rTZLZ4w1Yw1HuKMpYzjf
aupr1MgxJ1CvKjpcCF5DJ061ovdGWvkqTZx0GXcjEsLifohMutWJF6+7rj9U7vCWZ6ZyXTiZxrcc
IUpoqsamDFvSzny5sBEv2fRICZYbnpU4Lu5kVwQbyr3xTdnZfHu9bteZ/X2YYTAxvPK2GX/4Htkv
amZ6fPMr1jdmdNtFAyqCZGTH4Woq1nq2gFq6NKYOvOvZYAvSjjefaum1kzDvDWzLKfWOW7PguIR/
EQjVlT/N1r6p+1bboUReD6WnPip6g00logelSrDwptM/lBbs4JoY3U9NhVPXG3Vvlw6guCuQgL+E
aoHrdo9FlrY7BBAJs0aQp94dbPzFaNJ5Hkr84y5gOiMgCQZ58ZcQD/5Gd9FND/GPFln5MqJCi8TD
x0PZ1J+EiY6kRN1TlxQ8hIq0X2vFntiOT6NCDmRvIAF20x9B+0irBnAhaJ2awh3sd1ReTe9AEmYx
WQ3xd73qiYjYeMptZfRfhP2IDu2Fql5LmIz2ohhT1dyqUIIZJk8G28Kkkfyl2zYGsiRVAgUksDgq
iyW4Opp4iF1gNOJdGIQBazub3EOwngmNRW4ARzjUP3XpJBeOq9uWyL8V+5dl5SnqIqtMpDKM+zD6
WSnFFfRq6vMuSgq/994ampt2kXxJNG83smJ1ux+OrR66nWYld5FVYict2k+9k90WAQudQAm+B2H/
gOXrBrfkZ0sqLxF2HNBKnmrhAmhviBEnRUt7KpXyfZUXGIu6YvyR8bVcVjcgFsuNkhRU//rqe89W
yYh+epJcMTpI3ndFozhmdkhcUMpVylPjfAn84rut1W+DV76pvbozNGLG9H5CeGfg22AGtDDYg5aw
RIFN6xcrI0EaN47UflriusnLUggeYzKV2gJN2baN1ZsWIDQamujNEARcNM27pbLvDfFTCJpeXrzz
uvFJGPUrEFRaOvSPSALbSAExXJ3sv6wj2NIN/rAyzXtp/ggoBtlJ/qwKMr6wJXzSPJsbo34HJ8Lc
kJevfWA+GJQe6pGoMZ9v4crX8ABVlAP3DkV1tjsB8UK+HgKbTopwa/PaUyfqSUrt24cxhlE33X2l
5cPi8aRxpYTLNJuCO1zsv6B9IGHUK1FSLsbxFmxSi88Ra5Yr1hJeyfrcQ5W4DdLhM8yIfREG5ZVu
Ie6zUP2z90VZ3sXhYVQbA8J59xABjd33VbprBfqHwFau21L8SEryhM0up5emZyzUux7uvEkTy0Sr
lBAHrPe8rVJaD3x48Cel8rEY0uTKjylW+XV1EHpT0GrJUSuP1faXeUMJJ2hmZj5WqbSuMXBR+yvT
fhG1I1EcCUi+uq8fDU9fXoWGDCgw1TkV7AfNpYj5S4DTK867VijtlsY0DH7Ci2nau+u+Sz2+VxRZ
plZH2HKJkgZkphEvk0YOzvMUe3ugqv72WQt8eVVPSv60D/jDgx2vBDK/jSM9Y604wXdBvW5ZhW7I
ZAJ0vSfxY22QKr7sXRofUgQPQ+63V2k2UoZUnbXShsraoXa1yhGbwtYOrn9NNV0uxyuLZ7loTDb6
AdumG9aLgpVdIDY7U9CUCMvK3tiNgnNF6SreBbkpFHsZROyHhuItauONDJNvrgJypPZYSaj9qKwr
yupExvPJboygu9Zi9G1dCde9dAZGeURdJvL4QPpOuC5SQ6zrTn+KadotZBNkbEdBnuZKT88Km5uw
G31rK+nawWPI7Fw9uzo1vIBu6FrrjZvRQzpz2sxr/JvgMCHEkLdYtqVOEKjfrbKdomPkUUWx7qyw
pTwvdnqXPcZ8nhed7X11p5w70751NfmYJClhuVbw3ifEf6UlLkYqhM9hHO0pm2ym/7oKs0k8vuRK
ad2VU8KZ17JrC9wHSk7XpU/dHMH7uq3UqU4ZfG/KHJtPFim4T9jG1ZZnral/WFNvyDCClvF/j4aC
nHGZPmtdmO0qOtyw2VN/2zB5cyRCxASKtdO35Rec63f/uGkb+N6o2OpYrbTZbTFQaZO4OWnZWqlc
xVlK9KCTs//JthWyhyRXf45m561M1ADOmOwperP+TUhpbO34Jbcy3oyMUn8GpteKJkaIny+T7tqP
g0+lLb52wPDpWNKZHibGF9ILgH7gtdB162S5UI63fka58WaYpHNDOmd/9kNO3ANSz3FdVemNmwPI
bcsz5u4JYDO/bgiqKBFA6AtNmzn4dTUtvBH7wroxrL1GrBVh8N63JpaYq1AwLYqKczh9r3Hk//tH
oQmBsJ78+pa0JkbHB8KJbY6KIBKBvPDmISnz91bFNDkUz8zq3TLBewBpAZh8+1BOKb10Z26IkaQS
lCZi0yeYDCgKKECIF4aQTI1JsFLMgM5nsmtVAlZVdZWV4l0prGplp+EdBCecDUZJOrza3rJaHKmx
64cg9taxa7eb2tb7h8wft/XIFKwWaAg9UsGifGs69IhZHVcbe3jFM/VFJHQTB1Z2C9UWKW8CO2q1
rhMKumUB+hevu1tqGIh6rV+ZtfvZjfPbXjrJrVc8AzWziUXSH+EJYqZyNtCsRkJSfEKQlPyBXpOz
iKLbKNU/FdK+aeCULcsX9DHV2nXQNA09RQ+WIPDusx8hPVzcKNiucVuxIq29ld8rX6kGhCKnQZlR
G7HcQ5HoN04IMoRySrvG/HUgoG4/Sa1AtUbXmegJugos+3bvjrbz2SrvaCk0+Goqb1Nl4VUSaOxg
svSLYuLKThtV3ijGSx9X7K8pXjqyt5YEZO9aY4DpMtTfEJBWz2V5e/qd+Rdj2TZhuFK9cDTapLgT
Z6+MM2RAILsi4zOBjL4nmsbLohc5hVo4wifsUWAGC2yyiYzhE7Wc6JrVMnEDGPGGcBVaOqIOt7+C
eO8hocRfFFf1FzvS39ogWY9db1xbdJCXvjLGy2Hs12ruZ2c4Wv8izwDNEcIRgKQE/SU5u4SWf5IH
VLnX5rRNUVEyFkZx0+UsjzBoP5pKAb3Dz65/3bn/IyD/XfBWUjv7Wf/C6b/9B6//C2n/37/avmf7
b8l7dfIPPWUJ/5n/kf8Xqf2qBnTO4fP3D7h3igb4Dd1/8400vCD6jd3/z7/2N8Dfln/h+wB0hP8I
mB4Azv/w+/knhmnB/Eb4SooakqF/8P26+EvQorcdafLADZ76P/h+XfsLZjWlR8m/aJjSkf/zP8kC
93/Py4QekIHgvWf/+6//x0cYvfh9/lamF8mAuPyL2fFhCnXt0KaXPbi0mru7ymKbqzJh4qeLv7Ny
2XoC5aPBurFtlkFgXwdQsBsr2SFFuUa5r1IVq33StzLtyo4FangZofA0iaEbKWGJLhFI9gjJ5v9M
faFXS28eS1/e2lq5xff+1IsyuWNvSoBJdOiUdFj7YPilMSx1+SBM/wdicNx0pFOhnXyOwvSNieja
+1Uz8sPslhu3t7Tqtg5Jr0gkcyckPQ9YDF5k3Sb/Dd4EMYDYVDyLIjzFO80ZqGih93dqquaVV70r
Zf5AJ2zr1nIh6Rotszy46br6pfXGgztYV4X/A1fhkhqlWEMle2SyJknx1fV/NlUyqZFfQa8AiOmD
l0A7FDo+f6Npv5lTHUzNnkvMeAiFerrsgkrWuCZ3Fm1hFT5FiRR3pRmpu94cDmybWBd6RGw7xIaT
FEQHLGjVa7DPGvk+3eckZ69k693Ossz81R4G0DxJiB+YgMCvLamIreiHVYQ3w17DZ6A1Y5kWOaa0
xVgDS7HG+Ii7hRIDyqGxkvdjR6GlsRBecw+fkqirdgbgh6DoKOKOWfY+uEH+TExc8GwRqHOlZept
3MX2qu6a7O8FxP+F+eX/m6nDYIwfnzSgUqTfPk4Z0x//e7LQdOMvGwI2s4Ulzb+nhL/DPmz9LxMY
p2OqVDNNAa3vn8nC5B9Z/Jsqq3IVzxZHq/6O+tDMvwz8O6zMTF5P1uzi/2Su+H3h//dMYWuaMQPu
1SNtQ4sm3H1RVsqqLg1lk6FyWHy4B3+YiTjLD+vI/x59xgai7O+WuNK9e5dPNJKGRl/ZJULCMizj
M2v0Ixcw5+pGrdknWL3lISrZhdlNiNXWNfKr0xcwkUj/uxD+5wJ+8eI+TKQsEiJGpWMccldDGKcA
+dbDK9+1fnqG9ve3+Oh0few3pkn8w2/4BMvnttrTP8hqPA9s8xRrXbfiM2LXl9OXcewmTT/94Sdk
SDGPGrxxgAt1lQUDhURtdfrQx85+evQfDj2WeheZoW4cFFV9Ml2XBXabP3p++qLhnDr9G8dOf/r7
H36jyywntFvFOPR6nmCqriXKpCyVtEpP/8CR91Sf7e/KyLO0gi3gQY0GUtYHErhD82psxdvp4x+7
gBmBKoHXhC+K+8/2nxj0TJFYF6hRX3b02RhWI0XJLbPTD11VWJSv5ec0ZpN5+uC/r0//OwJmQ9hW
xICrLxYHc7DeEJtskkq51tEo2iFNd5o+JHv8/dE4OhCO3KVftP4Pj7nWStu23VQcMh+xPHXH17wT
YnP6Oo48YjFbX2fN6A2B63NwpSa4zyUrt1XHbDfCHD2zhT32E7OBrFpN7Bl1KA5OR8/QC54iNoF+
Kc88iWO3ZzaI8yErYf3K5N4bkdQgExM7qyem8PT9OXb02Tg29dhSa12J75XYpGuQqOXKZKNdXHjy
089+eLamjqHWbkv/3msKJChuZmFrwYJ02cnPxq/SuERVlTEWSN0P7XU3wgdbF/Th6tXpHzgyy/0K
yPlw+jZf6LhX6uLgaiE1Tm8nC75gal9AbwQPeNmPzMZxkyVjYSG+O1RN9i1uevAhgmYQNZ/Mic59
L6eX8Q9ftF8c3A9XAil9zMI6lwc4oDvsmYhboH97nr5rIST0vnaGv3fkfZqXjghTq4ssl/khwGH9
bOA0D/rIfT59p46MtH9BcJExQZiC6w8IrqL1H5df2i7SF1EY1efe2BmR/p+Zb76JKgCIOmaCNwiM
gQENv0ycvUrgIHpEdV02dxQ1vqbJFwxfSxfaQDbahAi8Uzcl0AuCUe/Th2/2WbrprSdd2WIG0XOS
Xq2npqG1jY6oSEF0PeMfkKF7w/90lv9NobSITMWyHwBZnL5Z2vT+/OGRa7OJwykCK2+okR+gxz6o
rf/a0mMpRmUbAC5cuaUJdsxZYblOV16WOos8BXlx+rePPajZrKJ3fTtKpyJ0NoPqZw8O6h7cGvQ3
iIY+/RPHXrTp7394oVFMtygienmQVn+det036cqnyw49m1YgbrplDljr0FiOvzUrAtKp0IRnnsux
eyN+P/GMtmKha704FLa4s1wAe9nw2SMf87KTn80mKeUPMapE7Vi2X2qLsaudl9KFBHrZ4WfrAjR0
cVEWmn1A0I/VvrkXmnvZjflXUBRi2AJwln0oyOzBseP3n/1QMddRMUY/Ljr7eQQTSryczm4lD149
+u51S0t1+KFqqSHPlCaPPFx1vhawEQHDskkPNfKlJUpiaBNFm25wsJeXja15ykyXBW1eiFEcSt9G
s1let113G7Xi0+lbdOSTp86Gbkviqu8phXNIRf2Ko+qbI5Vd1OU7SvZnruDI0J1HB9BVStJhzJxD
g/B1ATM3XxgqRsPTF3DsEcxGbzKkhh+SOn5oVXzYVKsDw31UDPuyD5w6G75uw8uJZsQ+IHkBMGb4
KtY2YgjKx9Onf+z+z8YvjbEmoctgH4iddm/MHHOWa3QkFFpBcN/l9G5P/86x2zQfyAaUn0INnQMq
kpdQJ7kJt6/dxmeimv78jGmf/D7LabiUIz8unUOpawp4pVr7mSZ6dNHOEGT770dPcMuGQuf7IqNi
V4jsay78M8/3z/cFuvHvh9aHMjGwrclDWQ7erewHlIrU5V40rW3Wp2/9sXsz+zBHft7IFAjoIZQq
EhSnka56rbGarTeX/cB0bR++jQTcKImXqyYbZx+gZ+xjzmqti3YM6lRM/3jwEvJzLoxQHtzukFYw
DeSkf7nsxGdjN4Vlrrt2ZR3yGJ4NkUQtJ+68Xnbw2cg1AOliq4K5j9WB4Ce9Rh6XleGFD3U2bkfc
nUOnttohjjFNKj7GrMoLzkzKx17K2WAFXIN+2A3EwepKWut2jT+OFIMFIpd0edHd+VeQpA9rpwUL
ePCiuL6mYDxldlbp/emjH7mAeZsr9BojKk2Orrvtg5UID5SqdqWV5Znp5s+zpipno5ZOTIiIhnJF
kdf3OjEcWebfqjQHiNMIL3s55WzYtq1pOJlXsCxMqxIf9VjLNzfLoSxedo9mo1ZGTd/rCHoPxGA1
4HU6QYJpmt4HrWFdtDxR5Wzsqt7gOEkWJ4fY1m9CffKHkf7itM3P05dwZGaTs/GrFZHUHEKjD15q
hxs/Je/Ud+lAnT66mMbSv3c0xIT9PvW4jusrirSBLQ7XuW5iFgMHqZtrDdUNglT0a+LawkrD/6iw
6JtrqD37nr/o8XopKCV6ZdWpyZU9uQ6D4Bro2pkZd3rP/nRms9GvhRqEIYoFB5BEcMujdaQe4Pgv
8glzFI9n5phjo2g2DShWbtouBJxDhvc4s3dTNIdmnvmmHjm4Pf9iS5GQ5QvJEk31TazL9YhXeUzG
MyP0yKsxT2pKSDSpalxl0zfpuRkr9LQ9XbzTb8axg8+GfyQhvpQI/A9IRYEx6cawtQGpXjbw7dnA
r3AUxbou3YPb5y7iNFiVdtI7Z76nR14dezbs7cbSBi0IxkNiS4K0rBxeeOt8hSBULpu8DNaZRI5x
+j5N66M/vKb2dP8+LAxU30Lk5aosblrch8RLmuuh65ptFovuSpI7TUUoRzQIAu3M1R17MrMZocu1
1uhtWx4sSB+3bjQaz+SepO+nr+fY0WcTwgTdiGMT6FQqnAHnfv2khtWZMz82HmZDuvFU004JDz+o
XW3dZKD9b/C7JHuvi6ozE9osgfE/tSZ1nmLp4/+KwItEWGbhl3XVM6bkH4rbgaS5bqyXsnkvszHb
hCjsIYMUzWW3bRIpfHwNRqIwrDBv3AOhSib26MRNrLVqEK20Pv1cpgP94T2ba7nICoLjC0PuIJpO
7HPdUW8aQVU2y4DkAtXBZz1U1hrr+iZKh/LMDDaNxz/96mwWcIbCzQ3ylg41lJQVYKtNGnWvnt+g
XPbODaEjr5w1mwwUDdS1oTcRHX6CV3HMDoDCzP7MS3fs6NPL+NsANapQzxT7QEc/+YKensaUSems
O/Ngjh1/+vsfjl+6rohcQwsPwAoQnxLP4pT708/82KFnIz0qChKn+hqKsIxXjW+89271ctmhZ8M8
UfzC6yDWHvCvK4sG9k/TwPQ5ffCZAPGfQWjNBjqkeRjiSRUyGj6zclDG8B6P6lXv3td4E0G+3sTN
29my7LHbNPuGC/QfAnqtuwf+Aomywq+dFea54tCRo5uzkd3bfQsvKu0PSFPQ7gZmsU7s3Dvzdh4Z
1nO9HWk1aU8hFCBFqpv3jhaNi1GR4KnCdqPZ5WMaAxlty8Jd1IN5LsT0yPfRnI1q6YkqH2hkH4D7
YluGlIIoifkxx406gr858xYcWVuas3Gdj3FUeNIIDg1e01thNt0nMy6y702rJespPnSAfOL61nb6
wpR6dqcFyvb0bx95aPMepabCzW4B+OyxUt31wOri3Pp5waHZq8vfxzsFWosnJqv9tMxYYMeEIUi+
3Jmh88f3gaPPHg2Ko6prcWTtSxvIilauvGLERAeIxM7SW2dAYds21bqgiHvZ5cwekibbKEzsCKSW
74L+h8C4kDUZBKePfuxyZpOvYVYjtbcw2xfDlQtYbiBex8G00xdXBHlLPQOFdmY1PB3yX58q7tz0
KnyYh0Pp16WpBSSIZWKVN99sns6Ao+n0hfzxheLos6m4ccD21DVHj1Jg164SZTyV3tucPvr07vzp
3GezsWMKUCdhn+79Wjd/kLHc/BCyG+4SJHZvmj2ZTnQlf62KEeP46Z88dkGzKbrB3te0o0j3RicF
SxUvw4ni4cE/18M/8gPzSOJcx4MVAE7Y2+kYQrTPUtHcWR3xnq+XXcFs2h9lpQ56oaf7GqIBg2Kf
SvVM3N2Rc59LoWylrFrTMtN9adjtzwZUbQMlT61fLjrzuRYK37keK2gC8DdH4+RJ6NOfGsq0h8sO
P5tDtLFx2Vp12R6kafZZITNk0SooTU8f/ci7qs8mDB2vnkMia4LhVWwCQ90M5I551DwkhF/fNRdS
1mdqK8d+ajZ7jEVsE4ARNsweX5EgfA6de2arhTt+kj6ExFCc2TQcmTr06TX4MHWMtAWUOOJ3mJbI
ftoEtr9IIbadvmHHXqbZ1NGn2NDKLmj2dE9IizXUJS2mc9+LY6c+mzlCy/Y6kbr1nnRU+y204v5+
KLW9Y2RPp8/+2A/M5glQrp4pVIZCQDUDcnixajTlzhrN68uOPxvFFjaYQLpGuq9I0yAspGpxK8EU
IJPNvmQTg8tx9hq5SYt1A+z+vvdhLTphgyuV+GUQWxZJU6Uke+ayRy1mL9JAZGIFsjDfmzCqTbP6
gv74nK3nyIP4lVH94SXNIGJJcjOqvSnCzVBVz16RXwVueGasHXlL57ocSeYqFMCEw7fhk4P/yTTL
MzPGNDP84ev2q/b44cxx348CcjcTdIjxr+3bV08hOtbtYJbm0dVF79FcjeOHdUvcblDsB0DEGCUf
OqalUiPY7PTx/7ynUZ25DGdsvNFXdK/gc4PxMJparNAQPuOMWaaehlZCANLpi3fThiMmsL6e/t0j
z2Uu0MHDBYmnVvI9aYLeAEjHAQ4ZD8144Y2bd18Tm6TJjgLlPkrUfZplj45lPILyPDO+j5y/Ops/
dCg2QL7icm+YDpEI0Q2evx+nb82REaHOpg5bQSRrQnPamwOWiaoasXq70r/TQfOeuftHvkBz5dJY
9YQQFbB5E7vwVqrS6/BrzWwV6Xnw2hp+8+6FDpi0TvXPlUanr/QfRstcYwTpQKqGW5V7CFaa86L6
yIKph9SFmt7Fvui0zxmuOyVeA0i1IeRedC+12RzZCKz7eS/yvWs61yHRp2YCn7GvPp8+/JG3QJv+
/ocpACFRq/tKXmB9TPv8um4DCM4LjBkBtvfLfmL2NghiY8xJtLb3Mit5VIXfXYuxvUhgweiffcRD
mXZuKUdAaqFHdmwhe0Vum4zl7Jnty5FJ8lc988MdUrMMgnikF0QGVgTNA9CpVJfAEMkkmQRfLrtH
s8FYKCJpZAQOTg0U5QV0tAE63zMu+4TM1UaW3Y2x7jDP64ObLVSvWlvkTp15vMcG+zRCP9yfDqMX
zBb8OC1mZbUXDyIttrGtfL3ozsxVRiOI6BGgX0HCJSEktsqCH8jQOanokdd/LjBSLbPxi7Qv9lZo
YvvyTFJ1sjObiWM3Zj5y3ToBxuGCD898sXJtZBtyatxBSlK3l92c2egVcYyneVSLvV84pCn2nkyd
nZ3Iulyf/oFj1zAbXZZdJ5Gq29GeisA+h90WS+IeSwV28Okf+PMDkHPtjDVqwOJdhi9Qp7ugdW6V
prpoTE1Gw99ezKi30GA3TrFX2DzvbFIjF4odDo+XnfhsL1d2TS/0zqOqofcBPFxMuWFmn3l1jt2V
aS76MKaABlF6jChqOCDblwkkFLgcZ6fMPz9U6cxeTN/sa8LTvHIPDXb4EqcVX+UCtNtb3Y3p0+nb
43Cm//5Y4uD6/QoIBQQem08TWuxBeErSpVrLr0oxER66m6boV5abER562XdMzqkO+NV7vWp9ykBu
udEs72vmt99PX8qxhyF+vxQv8yVZrkxwENFXkowzze8uWhsDO5kd2kMpkpllvi+KQF8aWOCWQKyG
fQL448IBNvv6FrakWt3n+d7QlF0V99uSDKHTN+bPazBser+fve4noExU7jm04XilaV2+7hKbUHQ7
JclJiGZJ8qwLGYqwm9O/+OdvsZxLawwz830wO9ney0EIurxBNXAsiFnhqqjrM3PescuajewYdlEP
raLYO3280QzDI0MreOxU8F4xHntNS68BX7+evqIjY3EutKHWZwS+m1DlLcmQ8MBLo0Yi4s5Sz9yy
I2+vnA32LoPHpUbsjnyd3ALfzt79kFr16bM/dvDZKBehoxQiarJ9pWF5TFtRbHDvpqvTRz92b2Yf
n1FN4gYaf7afeFpshq7yNPxewRs/ffhjJz8b1y7rFifq23ifEFt3y8rdgi5KaNjpox87+fnQzt2+
q9SYgJDBXFVGfJub2SclTc9MSsdGwmxYj35mwimaDk+KW2PFX4k0PMRSEtUSRpfdoLlKpujqwm0I
JNiLCoO8U98mfXGm8nPk3s8VMnqm2koHoWmf1TA6haHcSxdE5ulbf+zgswFclQT1JLqa7jMNqrOd
jx6yLyjalx199m32Qi0H2U3drZfpTxYBVzCiLxurc3lMYoZt3PdDvredEbwQWZdLIfNz1bYjb+Rc
EBMonQUAdGos/C/OzmQ5TmVboF9EBG0CU6D6klTqZU0IyZZpE0h6+Pq36s6u7jnPEZ6cybHLVTSZ
O3ezFnomv0yuKc/mnFnt899cGNLi/70drExcrXOzakc0vPXdgt9lL1sz/6ulBrTFf3/6UjOOMaSG
Ryahl6DP42GvmTCx/v/v/s+vEzSL//50mS62yovVO7b2PIYAz+isahpqezyezF51m///n/nnW2B8
nwbAOGcU08I/Y0ztS7M6r52xRuh9/5Si+LfP/7ZiLonbGa5YvGNXzC3oL22B8U0DoCqMP3Q+/HNc
Z3xPSnXtkppGMntHvfS23ljXwALbt9ICozvHy1ORQ5iXgtsf18sf7vy//ahvK6nXG6WiedxFzYXi
1uyeF1yuiE3X8Q935Z/XC+N7usqjd5/oNxbHvtOtXV+uxrNjWe4fVtF//vr/Mx2gGkNjUE4Xx3yF
umgXS7FtqrF8GmX5p5PmP/+A/xkRgN+tLD0t3WPtOInzMhpzOl1EIQ358jfPrf49uq51HSal9Nej
MlYNRUCbxj97JYlZW71q/pTK+Zcr9X2/yW1lFEmWGkeQZ7+I8+gWGfHHjE39869+xvddR1M1piG7
NY+8cpt8HY4Z1pS6Lv8QD//bbfi2AGq6ZlYYdZg1nOI3hQcev+JfRRN4Nv57fTI016YrU3cwX3nJ
3uzb3eqpOUwEwNa/ujbfD4WQBmhdVDO4UE+SwnRRUwfDmFQvE7qAPywe/3KDvx8Ke9OBMTwPzrFy
luI4iCpFCdZ6+wXQ2h8u1L/cA/fbPbC0pKDWlptHXL3WkYWKDlPdX//yIn0LGZ10NOxRFThlO8u7
N7u+vAAvdjZ51bb3//99+Jcf8P1ISDVmGOtVOcfJ9/yIcre6U6tb/13eXPe/xY06ROg+nypxtLxp
dB+v44fDs9D0Yw2M3f/VuqJNbiqraa+gC3pM/+pHfT8pVn1RlZmKV3C+0LdNfzWPTRyvf7jn/2ke
+t9kg/79WGi1Y5t1ouBH5RpQ/gYHQZV94ts54vCtAjv2+rBaPpISkqLOhHamtQrAUf6BUP52mUDG
eVa3sWWPXkccExaF2MuZWu5feuG/pkn8AV0bVY+06iOTpv1+VkMONa6GKcWgx18Flv8z14HDL1fk
TcSxm2PAieWyDPJgA4yoo7+7C98WEYh2aloL1zhCxAbTWDnDsM09M/mrTK3+/aQ5DIuBI48Z8CaW
MgvNOmuywHbL7g9Hnn9ZPb4PdIAuXMRYKPs4ywr3zggSMl/6buMg1PvDP/EvL9//zHSkaknXXtpH
s4wN8m6T2GszSay/u/7fVo+lFpZObcg6VusMbZR2Zz9MaPJ5/v8/HkLSfyb3/ulN+BYrrU3X4GPN
9KPept1uTSHFs4/+5IZs9ML2ECJOv3V9PNS+C9G8UxKdYPJS1tbbash7vyjeOtf5TI34h9bOeYSn
HR+SOGQxWkyncu/8sddvbd87tzq6Hv8qD2usydjUTXqxdSwaSGTw9hhfuSuS/SJ5pZIangAJwI2R
z1+tgXOha6K6qt7qeXkEVr4GSrdfXCzsMDPmm6lE1GlrV/D3y5DG9xVU4cCMm+cKYnpb1jRSd89G
Wt/rice8AJ/jWu6uwZ+VQT5OjeGezpQPzQEdKR33Q+pLWOjN0XOzExngXV/Ze9W1T2lvHwcX9oev
D8i/+31bxxuVphghmp0r0rDSURY51sm2dT+AAQt5ge+dOit47wkZ19AaGHR1vFLKXs9T5kZmFgeQ
We+GQRzhvx8KWgAK07mL1WJj5Kl2WWGdh9IBvLNCovCQ9WKjmJJDKtpj2i7H2tQPyBZektnGtDdw
ThMB2OLneRQfMu5uSRXdTnZzaY0kxp2yXsjr7DN0s6GfyZ9+ifGUy5tXaGBt5T3TLEU2ySzyjQMc
tJPznc/bEyaZ+cPOQX530PIL++SN9o9Gx+rrTQ/SHHHJuje95+ALSK7y8ngdo1o2H9crPebTJbM6
zhNl9tTZ9aNethv6pfakMTciKeDNY4EaHC/e1rW6k7p+i3v8F4Svm7Swh80V7jw2Jbbb62Cf/zIq
dULJvVXY0+j0CQtj/eVlybZONCu8KtVkrJ0MLHBGXOIPGEDzrksxR3XWPlo0lW3X1bjVcuOZMEhg
CzN+qXQyg9ozf4xuKu90t8f/1o1nYZnPug8q2XDdjg9atACdFv27GaTRKrsYSyYjMzGd/ShNDZTf
OEZ5Y2SYbs3m0sSuHZCyoKG0bdxkxw6AKq2Z+icrLw+yrdqHtKvxlq3LnT3NF6Wa8lj2VbGjE67D
crLG3OPqh5e5YqetKKErNIdCW8oABem7U/belrpKVM39dobRLAz5mDCtjx+sMYH6Wb98mW/8Rb/k
In4o4/rL1gYZeuaEEMzotnjDo2ptd8y09OgkNSsYUKTp61QHS6EjAK71kzWOexK2oS+0LLSxWLyb
a/mctii1DT/eYbB96fv+lWSevXNzuWNSBpmKWzzr2vDSlWo3kS4LzCV/yNurL7v1e+RqQPxN833x
xlPvFmcry7HQdJuiXPVNpulzqHx9Hy9oDpsi2ylZqahkBDtE336WvQPnPNHQQhlXVKzXpHddijhR
xp+MnDfQGvtj1eC7w34jA6MXR77bWylStEPmpPM15biEGVjYPK8uMGhvzTVHRuk2vxo9e8yZNQmy
3AKd0mV3xUBHa9bj2xvEim5tMeOjyucSb6QOOxUxtE7tj1r+56KAGZiOt4RL6ePb6xbzIFkpA3Od
fl8fvNGbH9NxfIjxGdRDwnqWi6fiqkijvW+vKfc3gNo+YkorYDDcDhzPPELafsNPcJql/+LmAp5h
/azVxYYyacTSUYJSAQtdYINpnOoseBN718CvjaWNP/6VOQzF6yrBZDOp9tU3PDgs8SKDyu1ZKsCP
BPMyUE0BmN/P3sapnb0xgVG0x0xFdi7fhUzBwgP0rRM8NpYmtq1mbaeuiyw3ZrUwAmuSew29xRLj
PE+6et6uSzsEjZbIcEl1VBFUpPbt6iBCXDCaijw/phD9wt4djn7vh5XCNgQcum2ubgi7ibS1uq/W
+t2Vy6MJCB65G067eYLEuQrPDBWVFVqaBfOffbyvPPk2AJLHf/JA6qUMOJKHFp4I2Ners/dN9aV3
/RqM/TRvQGTuGnc6jnI+J3IAM5PMyM3H/sZxmrOXVupuzfyT1SaRcEYkt74bmr5xE8+WHykTc1NV
6B+mtb6PWLZkOWUBHlvJG2y8xXzojkCy2EsJeN73UjsS3njXiwZq6OTfg8u86XxcSYO+nxk4D2KJ
/qRUD1lZ3KN29neyc70QtVyJctqjFl7uW63clmLaCGMMfLAfDEXkqBcZF/W84sO16FVihNIMSmtw
Iq1Zf3ESlkwWzEevXg9Ojg/FByxAhbodwrbSzGgQaX8oMFs8yBjmvCPZE/C7bRKFuWhcDl6mtxfR
WVEnFvvBZnyhNeYS1viYvw5xwZtjVEYQc+Pob71NfPe5JBi2pAf2GAIUKpd+DfNSGYxjOT8nTUdA
3xUuLknk857Tv2QLtR1dzX7EeDZoC4FNrByHN0wrZpCmrGPortrQQsjGFll8mRrlM0c3lr1NTQVz
BeBkI6djPvEYzdE1uem1yYi61rSiRYvr3YLCM7SYD6KcbZ4IEHj1SIia1s3SwSEfOhEuhn3KfaWo
rvufhXQPvHlHZMdg/V3xUx9mm4rUGl9kP6Y7oxnrPW065S31YPU6ilGdkwqiMn2GPK05Nsii1Zvn
WEeFAj2eoSF/wb9bVMgBsUfaax+JovHDSad7HWGGFoma3lT8d9iCCps1SzoZyX4+vtiYzYQQbRzz
5K6d1nGL72w+GDksWQSwcnyhdIxUuvVQulSdrEnGOszFTT685tRziUA1Gzdvhnqrh6O6GcB9I6JS
6+u0lPmWyUaEY2mn7RM710RQWJJlrW4KpmVhOdtfWElEsLqVg+/bXQ70QRX3cd4N99I3jWozIDV6
tFeahCnh9ZemHBU/0VA9Pe5G/ioacaUEupiBloyxtkhPaX2KfGzYaFKGLLuf63nXW26/t6ulCh0D
R0yY25gsuSUMdWD4eUmqvDphMZj2MYjnL80a668sbpYkcEuKhqua8SGmme0iPke9ErWZoq0A66JA
DancfjeBVAOwreWg5XOU8drYb9IMtW+K6nzLUL08+ouZb9w1jm+K3GA4muPHrsjn6sMebe1u8u3u
1m/K/FaHJUcJCYZt6hoP8Wp7QZOk1g+7hLfPQc4J9TEmTOVtQ+tggjmZ4PM8TcSnoUE5/iQxOr1Q
GpyjtoaO63jWuhHxCuSQbfi8YLr4HPy0C8sx+zDG5r5N6g9IKdz3FF0ihwoiNkxm6LWnLZND1o7R
ykfPtlMUPXP56pnUGvU1W8LGawtYwGOaBAAQjDtMDtXO1nTMiaQbNou9iDDp4uTRchVGx8VK6dwz
K6YDFnRImE/1Jco0/y5P6iyyyoWYeB7E1lhS+6AZqQzQkpgvWdmLM3IMlsVWIQBkBNOM00trOyjI
OvdxWJpP0cz+yVMTXj1yykTps/i9DOiQEsKxIC6QHajR6oN8innoKosOXk/Tb6yl1oJGZWrbx135
Av6pPba1X50a3zI5nKs7DenJ1akxHKTEjaPiyZ8iK4kdXl9ZH8tRL3+n9IQEuE/SrZpLUGMqO/C9
ANgvo3xh3NK/lGOFyEigcK+yRO4E0ocr6H58LY3eSDYZ7ZPs9tcSwWjGiC547rHrZiJI7ATSc1ex
xXhxFnVxm4TK83mJym4ILeWzzJpD/9612LT8tZghBaYyStxavhe++9PrXCj09TLyt/BzOasNO32Z
75ZlcZ5snq+D53X51jbqcmdN4r4pGNVNewDVq5m8uLhaI2LlT55IFOqmUx7NQrvOYsQQUd02QnbZ
cJ1Sae/morf3hYVJxLK7JSzjNjt2lWNGfu1YoeJLYpzqdGybc3XCNZpz4iquFCblRktfXvGG7RyV
ILTDIgOQ1WGDD02LOH2ePbE35fhpmzraw7i9LB050QLk9abRhycCr/F1yXMUa57rIggobweH2L7J
2jxyZFltsNMlB0+Yz0UKXkHw8kxMjIeVO6kPWTmfOurLsNCwViWN94OfqN2OYGZ2qpsfOP9iidB1
3PKwnGrbLG6hz7U7xpumr34YNcZ/7fdxZbtPRn168mbVRAIu5JYkSRlZ6Tw9GCtaMxPkcCCvD39h
pW6wNr0F3B4vdFeZMKa9luwP+z647WZh/ZJ65t/Gej/v9LR7jyusyGVnF2EvG5ujnXEdcs1HOyQw
rEONJ//otCb+tljZXy6cNOSpxNRoxpEutBIFMjXMPU7cfCvr2Yw66Ttbe8ZOhsnP3uQDc6fxYn5q
osZDC3P4XEJjj+ZUOFwZnFsz+4gy1blYeXNdc3jMM8KJtumT/VQUJSLxcYrsxnlzKomsSxm63wSK
I2EV8X+6s5HH5d5MyuckruGFm8boujtnXJ3PnmP9uVnG+p6huIQQvxBbk1Glg5NVSLu0NN0QxX3p
8lom8lHqDLWdHpbJ+JlriBmlJnr8vqNzrOfurbIRkJm5cTvyLJwkJbKApq1ia5uAyOfZbVHLrR/N
4uGEBcHNc5plW8EBOhJTP55MCiD3JbKPEP+is2G/SUIZ6yRAplHbtUMhzk5v+kyPaOsFz5AXFWY+
/s6LQgGGyuxbDBxtHzSxMs5FY7BUO86r7Op6r1GlCZJqtnbG3LwNfdefijJJz6XRDu/SmiBfyNp/
0HBtRb1oP8WEYXaoXcYMWIeRNU3zD0/E8RtmpjpUdZ5tJivFhIFhkRP/S93MTTDXZAaYTV7Ky9CV
yZuRejZyuaQk289pAyFRFvROPxofaWVlV+sUwbPWbsx+ZMFQ/izFb81fW/mUKDMm74Mf10jz0FbS
18/rsrDSOyM92M0oBPoYa3hb8MzfDEh+bkj9EpZWeeGeTQoWd0a8VDcW0sUElJJojrSmijtXVInA
4dkbLGGEsv2qMAn7hghHV6mNpY/a72asituBM9fj3MNn2+PlK+Id8LwFWK8x2TCCMoLWqV85oTt2
u81aZuantrYBurspBwS2VcrGXTvqmzo2vR+OE6v27Oul+TUVYtoa2TJ/lv7MZ015um4MPUZzZsl6
wMfdWv12KOCe9QwaHnp+Ku5fc9C3Bf1/JCE9EdF0Q6bC7Z2w0zzeSQqXmxR0WsRBuWLRRoZWxwtZ
d3PKaLXTsdGnXrNflzw+am0rH4QwoCX7dWrpqODFJIM4E+1z6ovl/Sr/SFgfdJIJupu3gZu48w26
I4a8jBq58YBUMdL7DBtSj8LqlhfYcHG+9imavnj90jkM7o0kkT9SHS1I4Hr2OiPU7vuoqDwEcMSL
ZTQ2Wj5yGpmvTSV+g18g1z1GA2ytPyW+4vDhpHb7pWf1T91CMGL7y+/FIT2QafXy4KWNGLctUrJf
g9tehXQLMKHAzNb5p20I706ZPtPTnqqzV4ShdjDQd/WSc/S+qfI2LpiBZp+aVz899HGShQysOghZ
jSm0B4t3c0n6G8ZgEPpopQzawk2OZae7gQAvfkO35GwFrTn45yUh3k3I2GAw5NyQAO6KlKsNZjhz
MUO7cuyoN9wujQQ36UiLbncZDUuExJsppuLKCJMK0gYxXMeXsOrd1JNIzHEBoq0uc6Jr/9oTxrGv
PFM+JA/C2OYY9klhvCOcKQ85XeKEXDE7vEZw/FDjQnvwrnYG4B311rVNf8Na3uzsmmFS3auWn3bh
FifbNbL3omj9EJcAp/cpLseHpVy8gOpGduLoTihBo8LG8F15LGms/6UI5R78Ih6Zfq80POZddsPq
YJEqWpqTqOI6bDJErwOLIOP4eX2fIpU+Kt3TtsOSFlU0tUlh3TW+eeorpu8QqMJZNJFa9Yln7iQ6
3ntft729V5tvTZdWYTbhPhBz1h0LayTFkJCYatMmO85mNp2nOi6PhD/dPYNXDo497aqFGOtnsx7L
h4S5ykO3Vn5UTrLftb5m3XEMmCLdbet32RD5NN2AA70dLs5CVizD+xOiezB+SsuzQmNlTzfyDGP3
0Hu3QqKDiUHib6qVlSCTKQh4duCtWleMtQ72H0NKsnUl6bkMoRhtfiPGXMJrUj1rS/LBzTZY16cr
IPMV/GNxZ61ttzMTWPuVsH51I3K6WpsowaRwl7eI4Mxz5fhMtJODvT4avXlOzez3NPc6JgxcZ9qs
pYfGnD3SfcQzt3ksasyO2OYrJ/6hSyO/2KNmBEIs+Z1hT/VpLaafHFORGQrEbjoTWWSc9Je2qYt3
A4UVFcakfmS96O6zLE0vY282x9hdtddS9PYXLZLGJZk1RXmepc/suumtzEqWZAKbLQUYyaEu9m/9
tWTCZGbgxPGxQoMdoEZa2tOjk0OXsaYex2gyt+/6mqavybRoZ5q/lhMTw5yIl8oJlA+DjRG0NZCD
/YUxCc/qwEnH7lBl2p400Zfb+g5wrRk2fj19ctYjs6z62GKi3ajTvaJ1l0OQHe+TEeJup9djFBNd
Mhr5n3Sl8SKy2b9ZBgtlF85ItpbRvBtMsLxanFScU0uUWtp0taI7K6ssfkQdIW+osVwfOHYrZqSM
tw4rZkA0/VqgndwZoGx/EFX2yBAHdVK57p7a2sTfpiWYBHu7OyVaam86zUl5UeyVgGDSL40vjO1a
mMO2StKMbbtWbPpk4c8mHqYNe7vzvGi5zwYP4yBZuNYVWDn+CIfs1ZRPFmNbu8RQeWRnGiY9bdbP
el0BWvZTfb7trNlhr8ztaLZ7cX0KHfKgRCGNYXHOGRCO6Ymat3Im3yx6NZwR2U8bM86zi1ZUSKXz
VUt/jOPAZiSGdIP/0yfBdJWYaKWwt2bhT6GomfFva7eLmK0VyEbxQ703TZH+5NyBssUd/STkiIia
LecMblopuxwwltBUBvP0eZb+amNtuFgZxZBumYetlS3pnTVO+YkYSTxQffG+9ITHu+GOBWXm1MdY
eeMHAYDYVW45Y0a0REe5pZo/TV02j0vfTi9qQrcboAvQD25eUepgWOyMZHl+atrJjpy2cre+ksWD
yUzallWcSLe+Cun5RekmJgV10yRV/aVTVmMgP5avlT2o59wzvMskKjIfJd2RUYy8nVNsXu6HeNV/
uNnEz0IpDQJh8ccp3Qg/A5XfNPLOGlg6AiNZp2ctLovfY16hKMv8/rFI0i6I7TaNepJ7Qa+75tPY
9dmNZTjla5syktLhqr5u0dgPt9dunCff6ctzRu14XyW+SaDXIo3waMK+HsqYCNacKoLMnxSRo9n+
EXKREfT41F/HHOF1Ygm101VsXRppicOUewwoL7qXnsAckLJIByOuHjV8llWUWY7xxNs87WbP0qpI
iXzAK+167PCLM+yvH0gtAut7F/ftg1GkrBRTYjAKNGYXif/62A6Ig4ced3VuFIfMt/rTJNZ5ay+9
85V3Sr9tjJozwTJPv6VtGces1saJuQFKDciJNJJnWGzts1+3WL9VNR3ssqUDRnZlK0LLq92H2v25
GPNyW8YOM90Fi6zqhvkxK6o8cqWpIqOzTxKarSW7jopYl/M2lOSt593c2ydmmE6lVj5mA7awgqw2
2d9by46fZFxsewhr7mDXZC3bJ4XJJCAdxqZkkw9mixqwDIdOkrybROEEmWtoeM6PwtVpKLafwEXR
+6u9+rzmRF4oKIV2tInCSOwf/YECFqJJyzOOazPo1+MgCncO2qwfiU483I9xVGbDue1iGNEMbaq8
jxSegU1JDSC0YzNwBoP38MrcaF5KVYQlXm+RcPrI8/Fna1lvbSmOAneyrevhUvSv/RUjpdobF3L5
NOZbnrcIvP1h8LTHrMbbbBk4CE2dwAlFEUKVJEPxW1E4E97hmh+eC/WpNTjXUSL+0Px431XFplXz
EebDZV4xz43qEE/5XWfTN2xWHdVi7a224/PoimMsm4fcz+/MqVDkDDOctPorWbDfcSbvPFv7nbQL
gVVKKNRCh7NowMBa3nuHwZ1u3NzLT6I2rY1yhw9JLaEbZH/CP3fn1fGBwPhgs/QPk3zwV+28+slG
dvJFWd5x8N1HOQifZ6n8yDVqop71AhMjFE55O8YiiXwLzR9Z62ApnSosVscNaUsrg5QVNjCEdlPH
DF0bEvYLm2vr2M9TnByYnf5t21VQteNGd6h+WRrVG6edd5nv7KbWPZdFg/R0ys407X+YWf/p8ibu
CdBb0CLtraXSgFg+lKo/KLEupJcF8as3BTSEwOdnljIakDC2qyl+cU6qKLlyzJzjNKc2sj7Tw9vs
CeniqMv5i12jnXtR3adNuvVb7xP5n/xqV/nh8p+dNtef8OWi0bHe27rF2VWEXQuDfiG4v/pVx/pW
UxSE/Kz+DYd1z6r1U5sZ44mT+aX2daTaKE95ieKUCEpSUqH64W1r2g5Sf95XDHFxgntYkM8y47+x
4YoNhh5hjwwrYYQm5pli5VhjEDNRn7IUEu+JEwzvaUKJWevjkzV173h4bzs3sS4IrCrqssR+Oisn
o3rR4FckUQuDkN772bXGvuQiZCi+hjU9DEMTMS9SBhJ+1sbwdH/be96CMhYhFhNbL7VILqKgsDVV
+CGrbop3dV//mOGqcunmJ7a1FhJT25P7d4ZQ76rHpuk07MZTE+n4u1jDje4w9KVODbx8MOsCgFmS
Ynsd4q2wu2zjW+xcidM8kn3OwsIV47EZHJPEDc8RF6w68oYNzH7UVghfZomGUb9wed0w1b2PZZzv
3W7ezrV5TjKdcF1o1OwVLmIr0m0WRjr/Dnlq6xsQECGloMfas7+kNt4ggkGz3DZR400nuwRPGLvp
gRuGKq0jZ5hkJO5BzNcBzlUK4HXt7HonudS5d0RL9dglPTJl8+Qk86u+Gmc786KOoJY8HvC0YNZJ
r+J2/jDTWUUru8Env+icmfPNPC0b02123drfLnFHIigxtVBrsy/b5XQjqi+jUx8Zl4/MvCF3NFF1
YU3yLUCluPMpECIp+Byr+EGP4Yt7vXlTjd2dsYh0Lyf1u1l8M4LmTZlV6iym7YPutYdOijMvbR82
JLsSsh1+cyOKIQXXXN/nxUCiYKj6A4RrJ1i7eEcKVu0GbUA1zUPcyOlltbrTKI2ToSM3tTxSuQCl
o4UwvlX9VzXPp3oxPkoLR5z02AyNpArHjipd49E4Z2T6Ka3qjSyQfhtJ8YTvoIsm1qnp2oXrqkfB
Yxwn5WfPeHRQm+ZNUQlioemB9pOtYWr3tl2e/Er9GJryxquSQyUdsTNbj3x7XDSRJEEUunZzTIfq
HJPbuFvdNOwtDxl52USjZurBmOuHObZOGVtORuZwCmIKkAGjU6Hl4ENnHgiI0WBWSyT412Yp6Xx2
k/Oy9LtiqN4yM/4UNXnAtvjoHbXLJrLBS+8nwVDZVpTJ5SWlbkHyaePMxkCZiEPp1LIO6awep3ho
not1JZKv9cirMDNP3nRpKuBs3Xwj9fgwWd2FKi37/4ryfeWClbWDwWmexg0V3jsvkY99U15UXT6m
05oGjtkL0F7gqqdcftX9uETEjye362y809KAxCQf1wJ39FS4644A1L2Urk0Fr6s2c866ZJcUfnI6
04KsSduQle0U99mGehvKamGOP9p6RmSdKdSvEBdHei04dQdT75QoEddHI0P77SX3nTJ+TPqihSpL
t540YMZMB6HSPV2NkU0bUXr9qqVvvBPREEpkj0tGONAK8nizZp9z39w6xaiO05LQ0ZBR72M8Akjt
6tx7jYowMvyQtlv8524pGo/ChHnw8Oqyka7dH1q/vXPX9obzyBrWpbg29+MAHlk5+S3XS92dLHe5
V0n56trUpDVTPJc15bpZj6m8asoLFX29gA9zeTDHwgvjwhM3blr1e3qZ4V/7QJjTMq9CL8F5tVi3
ueN/jVq8NVq6N/F7vWTD+KQ19baKVzSq2khoUY6/tNR9c31ypG2dkQeWDvklyxk2g734BP4KWzy1
AO7GSylmj/QIVd1pFr9iUBNJ0W+tkuIM6mhOWTeJau+1TBJVy/op9tltDLf46bo0hSMKroN10Dju
Zmd/JYoiNMbYK6ufWB8fVMICUS2fjW/fw3h5L0aaF9BMeouoiTeX21RmLZWAnlr5wGtQzvWe7sFd
nyRz5Hl4iFS5/vbT/pqeO9AsuRPjcJuOixtinj+4vBNOuXRBo+drWKbTL62crhVy693GgB26+Thf
xKx+a1JLDqqo/f1ktVowEgLmlbwnw9MGpIKPbrw+i5FJQx782J/UBuZ7Rp9L/zov1Ins3noeCl6R
kmcoQGin7yFazBGTJPerrlFu1x+phO/8Jn8BfUZTRJreYtbh2CycD4fArGjNB1gIn35hPDMoQ1OL
9yzm8bHU2yNLKZufRz5utJtt3C+/+ky/SevxwQJ9lCz0DrWTe2cqMuYM9XESqglyC0Vg1WjV81Lq
5ofqHQTEi2miVFfPwjeuh2bDfQSHUIeOrszQW2Ry0YdkiVbAolGpU0JZcBeeCj2hO6xKqM6TGX7E
q1ZsZt/TDzL18qMzO1uvg8upVVYbGpowoyktDOgRZbzplHuxaFwOa62huKbsV0mn4A389jQQbRdw
OihIjhNBecTiQzTOfJAsoJr+H0dnttyoskTRLyKCqRheBZolW7Zlt+0XwtMBCop5/vq7uE8n+nS3
20ZQZO5ceydFnG5g7LMrJvlrtkYyjO6zbZhOyrvANJBTDcpzHMCMgp3miQ4KEFYIP8zqwvpYElAU
Px2rjwka+A7MklnoddrEzLTA95JUS/ULTab+IWxFWzcv423slPcs8j4Wvrtg0e3xEYkiC6e2rk6Z
yUndpgoUq+6LzVzGsAGzDj8y8iJe9ygbiD+3QuOHKCP5KtTwMNSednMaKreS25c5SBtAnUe7FrHm
MMRGshXsjQkhilw2cwhl7wZ7KMMclDeAZ9Ge9Ri5sZ2B9NrOJ9xgGKsdukoV5IgTAfOs5kAF67zE
qm5O/ZAbe6dx51NTqPFZzhwJFD4srneT8R6n/nJxZbm8UeI+VjGCgaV6jnSfKby9ZNq+pMu7O5rN
Lskiu/m5/lbWdXypCz1muEQeaINkiWuod5m4jYOzZzUBzVZjf48dG7aVLfeDS1Vn1HYfaKPMNoUe
JQDRxn9W2hSMIAYUE53wR5VQB7CVF6iDjbb6WF+IqB7pwQb0rVyrjiUV+1VEcc+u2Gg5sAsH5abO
O7CbDBSti9d1TEnEmaQ9RzXTLrSNSx3ZT2Zi/DbTPD0R61TvkqHTn/Slp/+ALtiSdVnsJLEIwJPU
RFXexrcGdPuYJkX06Y2yuBt6AUYmyniPc7w+lF1u7/UOCxNlU79NW+wgytfsvbc4WZBIo4fdYihU
yJJYCDsfWIrLhDVtJfiO0Q3PRWEvTHzart3otpC3uHDMbKPGpd9FrAVFlPRrPlypT+8Y4jquDCP/
llp4m+pi+OQ1YvMay9+EsqJNPtNZ0la9RC6RXnKSNW4kJS/MoR5IIdLPdcRgrCCShtJ0tZWiSWtX
TbHHMWf1SEgoPYK7mxg7g5iiXVvM1iHzk9cy737jrjbCtGL6Xy8mG7A6nOaItdkm77KOXoad6IlN
8dn5YGaDS7sUteaPx47tjSmsu613qA5kRB1arxYheH90jEgsQl5GVfR9Mw+nwqhCmLXsORu0ZlMU
Sx0Yc58Fdc9okun0fM3cVt0qi0mVnMEh8sSXKIVcltYa0mBWDAXLKX8uoxi0a6rmgxGZ8mSbvc2L
CBlvMwEPJUGbduBTTdNo5caJGpCbjv9xNNvCf/Jj8ThG0fwo13t5IQ2PDh3CcDKYZ9vjmzY2r76R
xpt6sZ2jk/jnTFZHWSyFOnKrTN+eKfnuq6JfPtkhID71tKuI7nAntiPXgvn3hgG+aLdlzaBuU4yI
aI60qk3h2Dpgt+kKNwR8AQ3QZj2XiI5zybdfOED3YJUkqZOJhQUNFg72dfSjLt+jmgnBLmZDikfN
1WAEUV5XbNOL3Ce74P0PKdH9ZA4oEhesSKeQd0TbgakvbbvJbaOfgqjo4zg0qtTxNkueJ0lQNQ7X
YG6a9LMWfd0ypc0668hkwzxZVDr4km29b8KkUsSBaqZk3i4JAbdgsRxN0Sb6dhKmYFTv1jLkn31u
tT0ARdK5DGBbezqkpT+9TVO7vvSLSskD6qepsR/aBvLjr+QaP39Jv2bksfvNPFMEQyP8duPZXJat
v9hz/GSyY2sClMugDLq+SqiuNKu3Cf930TI4JZhH8pHRHgrbyawjUlP8NBu6dqu8sqG4bxqn2mKt
zk8sisc1ODBYeHW5mNOlNJqc/dIe9++mp/lWGy0pej3sLctIriBH3oMoGhjGvtfj5ybxjfMoMtR/
Mc9lyt44kb/HeV686WA1zsaoupI/SyJBdTOxP34LreetSaaChyQVqdmmLQETC7Kil+a5ND3N56Xo
wT9YtdaetB7dONDipPEREeY63y+qTjDWuaPDGpUqm+sApzucHeMOukzbGZhJGXX8qNtdAxI5Ouo1
d42W4GMuMg22bP7JCa37xMIFIDrSfbKMz2JJLLRYLlLIegrxN2fxUoV+Y86/RckQalMkRv3Szo0L
w2eTBrwZCjoy2m9e1EZXSD2oEgvJN50GLwljzHg2hQzhGYGDGsLhrpuuvFB8o0TZzth+xG7OMc9s
aAEvmXmMd4mprbEilkhopz0zelMEz6JVSTlrJ800IYOsKtGSwMFWqoKytx2FHuLk0W5SA6SE7YPB
WTZy/7VxEouHpdaRsKGajTbsbZPrAZ1OfWt3s9cecmwv8a6heK83o9PbA9MNd3WKNCajI8/XaAbk
IIUR+mqEZChHd6OLcTcSytajOTEn2/aeh4geCZqHQGRuN24bN25lwCLx4aMelPXZwb/7p9WJVAc2
9/c3y7qdhJpU6v6zLZT5VvS5/EX5hKhLZ59ZRQrUTFHnrTBqqbOOjQ22Y4FUkkv7UES5rUJ6WHAd
oojUfXZqx2L2Nxg9rU+T60yEJuYhrALv9pSiJP1QVGTJJk2W5UfVs7S2ZAa770i8otvWVsLdY4/S
2buMc9KDCf46hsgJ47LjLk1fledZuB88Obz4JcY5MFAEboannrbPGN89lqKQMphZPD+HOW++r8WQ
dhIkNR/R1iMR0ufYYyl61Uz9fKSp5fIV+UqGR1MvTy0/+3LqZdPnjIMNsA04meXemgj0+znS1tmu
Xk8qkH57EAW81MFwa5PxrUEo3cn05uJD1pmThAYj2PqQdAufumOPvcsu98p4YamUmQBvDoz0Oa0t
L+yn1oHJsVusAqgLDJ0ye0Ao9vu5+DHzxAZYt1gMzYvZyr6Ra5OvDN0XLAz13wwVK+wrAE6riU9R
248iQN1ucIrmdo8VKGq6/gIexF7UYu7FvW+L0iZDi9Zt14DzNI/MICu4Upf6Y+MPlSdwqGt6waDH
9hVNB64Mu9Q4u42kRecVAAXITpOumm3aWWYGN6pbRtBp7PaBQ7N0ZC2+wnPpscSMhYw9xzslDHst
hprDxXRUdY8cqz0aXslEbOTafvlNMT/UmVZ9Lb6QTTDP9mQGeZ+JCV5gQFzyZkYwyBIRXK1W2say
KUkGK0KrEvkUVlDpyWawqoJt4Eo3nAdhNCa8Su5o8VO07gvdlNK092iBYCyxblX+eZgN2Ma6En55
E4OKNtLqgD/7ngtQnEe7ubL39dTNCj5zFTB9iKW1rEqQF5tzsoxf7pL/Zj1vi25F9SOVM5m1nBsw
O+MUmf+U2vyiSWqqIeVI82qTqdSwfNIZ33jNBxOhS31aFCGTs11uzih9CranXa40ohcmT8fFMM+M
5ve27jhoZfKX7aDXsTOOKh4P+ID2EeNfcEODHjT79rRu/fBsAltNHpfuC3oeXkJBXkxM3l1zHhmB
drBfOksyZXqt0uFej/I6WsUH5e3NY7fwzh95JLLMdnctzBGYJ4Rz9sBQ+a631lZDDDFEx9ob68Gh
4mCER0D6StZN3EsxRhzdqk8WikHAUKzdDaNz1jk2A4aMD01K2GhBKHVgKbZ5VWn5AuHx0HTGfUz6
vUzGLmSgRk87e90BH9O8MdvlZCXJRyfdD73IH7y6YIVI+VBos8Pem/wDlegQGTkdRYS8FvWvvFFk
CBMwBWweCJuqD2nqQKinpqYcUDczVRQ5PcGI7TwcTXj2jKz1zoNQ9qrjmPl39H3US9/fsW/5kDTl
s1HNU+Dqxnk9j/Anxc/L4JabmA23QWLSaWcSrbXuta1lLYrCLaWk4KVjie6JVVQnFp1YLHWt/pRl
HLnD/2Ix/BsctgxkKaAIcBLDaNbAlc2bybXtWWNnCoYcChqtyo4F+Kc962/r7Qj70m25li+jyzdZ
W1MXWIxcwriBCIpBxZvMeFltKU3mv1v0lbtOlt8ptwf4Rbabe/7s0tdHQue3ccO0joC63ZgQMVtG
6W/CSht7UVe8lWBb2muSzj+5YZ08PkFaXp+Tllpsk7jOGdvFw0BLKiqiuKWr/ze3s2JVkrGfaOmC
udaacNRWGEy/C1C22NKZd3f9wwKfWuUeu1rt9lO6TJ76Mt+5GdgzXdPJnkZKYm5QBzGh6q1vtoig
FVbqFbDlH6xxua817aVrMUusZqmglbQLTM7h87rhEqUgiWap9YGTjv96KW9p7qHrGpBMZjMc2Nu8
T0nK4cBbydt4awFrrpLOZJiCeb5w1EHH/OMB7ZE3hE4xZH/U18ARcN7tRyNGKhATCmaaxSFtxPMy
5afIc2+FK958rzs3vG8Y8VePOQslKEaXl9xTTyyQOtsDDE/kmAKIfDzxqb0lHUN3Y5bnVoGkg/3P
afcR92LeuO5qLhPV83pDUCPeO4P+KO7bvZNpPfPOCDWu6lvo+OxeFnG5i+z23PU8gPngThtE2S1l
arJRhrWPuunFYd5w5KS4T8J+zDOCMOak2GTa8N96WeDL0XTXbas00OdiHHZMqh9QsV5sPXk2x+Hd
JaWhZPBTzuVH09dXInBOWGYCH9Qg1IblP2YWx8yyn8aq67dJnp3GftT3aTHgZUSRmhmBtUb2WXTm
X6dJvnG8kkkeH4zeumW2/01mRsjIFUIp/bAW4623x0uDRh5W1XAlv+PdEmDKQu66vP1JwDbXyxql
8XHKPS2A5UpAnLuPwVLPLtM1FimzTcHOQN48WtdW/ZcLxhXmGL/qqwhqJMMDyyN3jjOdnZ4aKyp2
bjr8mENEUUZI27ZWiNCDh1iF/4MAUOfYT/M6a3mYV4GD+uPeF+ljKttQp9HeWlU1bpYlvvZTkW5N
e3mIEVLbFuNk3HwUuACLefqXDstTJqTiTbCqAoDDmXnQUvncaTN7Bngs+yk5JMo9UyqvISKE6saj
/9tL7exr6goy1myRmI44ApjtYu/+9vOIJnWe2r94ZGW7IeP86CeTCvXBt7a2xQuMwvcVljewK3lm
09Ort04OSnk2/fKcmO2Xm8j/6sTc2rW5Xb8hH6U2F9oBRnfZ2GZJhSse8twNFE/7VPtXjXmZmEEU
jbz40EF3qjF5UYNzrWpn24j4pTTUnU1WJ7yiR9sYd0XNNCVby1Yiy6dy2aVSYOzOs8OExWkoB9Rc
XA0b06k/ZCbBbeTF5HfcitaZc+PNK4lo41/aYEo6zaXxZ0c8SKLatZl+EUUZDmUCMdQdkeao5mL6
9Lr9SvMBZ4CIN2qu9g0/oZgRz01q9j7ieWDcivmiPPTWcGFr3VNVg236vvxsuuY/hmDPFa8B7NSv
LBkV+7ZzbIRbEboltyU9Ed1acUkSV21zhIEN+KEdtDESmONH//B0keisMQFCh8i7CPMMz0PXnDAe
pTtvKTJ62vpU6QmKbi5MkBkfh45xntvyFtE7JVr6juniAirE4G3ybs48GyGC7a4pGFSrGCOEOxyl
P221bLwRxHdLKwFj1J2k71zgEtFK4vi/imUW+Ozlqzn7P0SX75aaOgHbQ1mJa1rlHN9YJysb8gcp
scBEMHvlk9NYb/0s/grbf5EeZb3i41+fv1FZe5snxx3Gk6rLMzE0gci1K2G2+07552hs8fl1NTKm
k+dbvo7aqAGI1EzEY2rw04pyVCGGn+bQZfLdMqEARMKsLG7tcdtO5d4grWJnsW5xaw31C83swdAa
Tiu3QDoFlo/GpzwiD3boD60BGESSfDMXD9hoPvLeO05l/eLPvIl7C33Z799bx/9PM8S0xan6nNvR
0RPF1fA4JSIfSVSbkyeKsoAyi60owwtNemjbWhmmEAwvTc2UpMRguWL964lRxfvWzPdunW3XX0eV
8xAbKvpMEqc8xNxwjuOdMWXtOYIuk1ExGSlf5Uj1yZXyWJbTJM1jWerH3vJebBNbvWvt59QOLW++
5aJ/FBVnDiraKLsnWp93v1PfbarfUru91g12VVdlAVGSu3KcnyW3mcbd4ntrX8WnScn1O2XJodWw
H9mZIi3IkdMJOPFvAKPAgbavRnM9a2r5aZjTa4VcGdZ4JMCLqZRKN37UpuheUaxUueMHZVakO8NX
IfJx/lFAZlli/nN15QdumvyR0njhfr/0aCAPMVuuzzPrsT6nHh3UHZ67ZrhFiY9NWa/e6rx6m6QW
bYsEY/OQXE2qZ+XPZ/RXtLLqkjkV1kcvu8BqbGWHJ6VD1kwkvnrYBc2jsvLcmadXaXtdqb3Chat6
iYjNyq+xojEbfDShiRpA7ZMCjptPKu/VbrLjiy4ynhBistr0qaQuwvmV7P3BxjA9uSdWec2B1rX7
bBq3dgosRUv30OvOnvjVq4yH/3QqMJrPMdloWg71leG3mD7YaKa2Vu22285Iasw27g9I3lXl3nce
ufvEX1hBSl51We9M5mQb+h7O4mmjN13YrZT3Qk+jEv1zEc28Swxm8sq6WfQgkWd8LJ1+Glptp7Tu
eZFWKHtJVaLbxyIynqTDgZRH8jcdECeU9uSrhR6lTB4ZwR6Grj+Zlfhw+WyD1hLEXMY7LXW265+u
Yqa8pXxIQMjAECWD3igcOwVjMW8dlW3HQcUbLXa3CebFUTUhGg5kIhViPkzXHjS/t9VpUcNrbTcS
ATC6zchaRffuxflnNHc3ini5Ug97wbgDkgqJcYkuiRz/vFYcRg53MY8XHZwI/LUrTnLyfNg9sdc1
/bnmZQrV/zgv9c7xFPqZizG+KJ5bI/6ng1vhE24EJDT3ohs0Sbpfn7yl0XZayc2NZziUcbYnthro
ra32GDyeIr8OxJQGAO9bq/NAor0nhO3PJdVeXDq0gV6X72RrzxFOd4SGcsh2EH1bqyGJQH9bEjNI
GWIiX+j7UmqA3cVhXOten3PX6nKwG/8Z/0XgTpCNYrDsrUiz65xXMBE1RCHStJnxi3J5l1EdZl69
nwmFWGosTYvAF1XxeGIa+fW5D3MqYNUbOYwjynMB/Y9jLEuafwwQtYCOHbCzosMCkRuSlZzytZs/
1eehLIJR0KCU7vKmNMxehf3gUZk7abvHNP8y6fEuMms+58X/izTtLk2gCRAku0Dmc6aXLiv3lphC
VOlQy83taOj7xvW2rPIOiYgKph6qlQo8jIf0QHDHpTX1oI6jC+HWD03V7uMIZTYtT1TYD7WlgHX8
03rTQuIgwg9PNtVk1XR7K20xTU3btjNnpv7xfmjH11kOB0j/GvKrD6Y5P2MEXlkCDM4jkKi1nZL0
0Ijq7mPknhfnxNs79B2aH2xHGBSS42TaOFQ9dpNNPPFieq4NM4j5jERXcgokWxeQvEJ+HN0+3Ywc
DSlv9bpCfhRl6wRjjtFYao/rK01Mnr6ZrCpc3zhTb4V52740+rJnvcFdLPKOCiR3lmGhP5OTghaV
nmahhwDmPqa54sHPBwIFWvPf6niNJvdOUNKBPKN9szDXTDkjeYEZW0gvUg4sWoXVVdWNRoBqIzf+
OJFfNj8aQ3ROm/EedfEV8WAM9CT7IG/po2UO7jrVrRTOW5m1E66+wQi4tYeNOfZH043PLoNEwbuI
ed4li/tH3kv/qtx/kI2zHZNi5xvuOxL1ZdHNEzLqt66ywyiaZaVp9wuFbNRYf56MUDH79jFNhl0E
fdr2xLKDIdRBo3CRow333HjFyqevh2fdckuOA14xZNAC93JkrtVIHqxfcDJlxaNIKYsk90pFsXJH
XTAW6hL5rDvpfPSEHgXPDiVVZsAOrqPZ5aiPNsyt7j6kS7UtagEbyfNs8niaNDwG60Y1/c6Ki3JD
QdUH/nRbBQPXxwOulud4LEMveVovBXbaETBBezSHeIcrpAcYwW8gus8yIucOc4HQOefZAfDbivKY
1u15rJ2dazmUwsvGM4Z75DH2sCoGGQYea7s7tGg6JC1AvMVbPENvHHauNO5zh7HJ7I5erZ/90sGF
ZjmhbkYH9PCcgSSGwjZxOmpAXodztPO0BT7Kucz07F15ZQ6eEaQ0XpgxHAir6MG0xg/Hil5rv9zj
eyDLQe7NdPiCFoBraQIti/cqKzdG6nyX5hqv9LNWE0IKvCdecvI46rgxb0LdkOcZFBNarobuwNgY
TZPDi99fQ/nU+pf4NaW9ttGwMrIjkuq72kbzcqtsz9uM8JzVKlDq4xS6mfqvcpvt1C4AgLkTmtpb
Cjl/SQf1MyhiVibf3WotPtfu34ySquxBnmJhZZSszoH2KQ6s5cnmonhl0mzbbIT/Kcd1P02DxZlM
kNIPjFbTN43MXusZF7v2VoIRofu4AIaIP8CFz9DMu6yavpSb0MWDl2xi4SNaSPeaWNySRXnqrPqM
z29T2/GTzQ/FDX8qGhCuwW9QivJtxl0MH/jXcbkEypUNrDI09nvT81gVerUVcXFeOJq41o96niDu
5l8Ux2+ETPqwseaXTkHU5FsN70oVa1iB9TOv333Co1z5MJeV6gLDGpHJ4bD4sOzSOEWpDUvf35JG
7tpFbD3N3q5Pm6V3hMY0l8IpHv24+NQb3FPrX5SdNtLk/nJhviPhXliIetT89pFID6Z+5jYmOCIW
DfVhtcVvEZiDd9bgVOLRPFdFfkqXL26Etcf6WN99ReIcmkJ/Jjz3xTXtTcocfk28IEl809cmmV5D
mNYLuZyN5NaY5NtUDcd6BdYTkF9QgRO+7S6Q1cyJjza2Gu1zD1bN+f8rdD1B86mqAxdhTSlem6Z+
muhZg2ZM1SbVq68pZy20ssg8Yui6sfjcSq/4zgr3P+XhRpYMgICb2d4VJQyToXXhfRY9KndWNYmz
Be+8L8oZeNiBypvwRvBetV70cr42eQuN4ilrm9d68aY54zNFTBviR9qNAn3LYmjNlHRp9y0wDF7X
+WAuGutku4p2mvDFeTDo6zUdUnMBIWEKiUjl2Ecj9r9WYFvIqTrk1VTsUYneGtl+QLDtIYMpgHT2
oMaBntLkqAW3Dq4SSwGcrTv0gsKf18QQyLIWrCpN62srchHUFhkl40QoSt4/2hQ04zi8dGmLqDNR
biz+fS7q18xE827LAybEH4ulvkqIHTNsUptY3D30ybdKll2TU2Lm+mXA2xhEOivZh3S8CghYz9Se
FaanYCrs+8TBP9PM13lJ98aQByNRwf1dHjwdpVkZgpW6dKq+Vjc/fH0ybDg4KNixUJDofPRxCU30
DxtJYYO/5Jks0q8JgxWFjfXAAF3bpANpRHPyO1jozkb6PeTFv9ntSHAw20NqNE8qwenfunfDSgTs
bnyAWqYsZA0Pslt+KecWyLpZHgXE4bI4L6YtniY8Jhu98sAoOupC7F/wu9yAuEt5yrr8LL3qX1Zq
4lho/XutsLN3I60ORoeLwTmBoUmSQ60H3tLvJ63caZ13n/L+uZbqwezN98KNXyPsZQzwHDJ4Mjy0
9SD/pDN9mtyNvkj+tMHZrn0Kr2/UgCSkV38s24WiD3u16d6Qh1NsEB2YEhUZgnFWtO6mtT362d78
VvgWcrM6j1YK4c471II9KpL+Alm4V57z0To5PskSqLW38eabtDSy4r9802N1qKuCcKNeEkVkrif/
8oJSOoSIhv90f253bsvsvJl2Q20a13LBJmw1mPOcOGK2OYPKlG1x6QfZH6My9zfryVQVcMlWe3fY
RbHJ4sLdCIzaIbRjxD8ZPdJ7QJdmlFoaZRf5wyBAuh6ioMjt4mrXiDfvHBuhsyTVVooF5ozL0jmt
DUIzybPNsiJCAcHDbH+R55qFkpvZGbGJ6vYHHQLCk5b+6nl+xnB+jmX6qU/ejlH7xahQxrqyPqSe
DVoZ/7N7qFtf87A3Z+Yj3uc9NjGfMZf7Hvn+0coXaJl0osGfH4sWjRvDid85d3tShKNpPzoPGGPa
gzUMr+uyqomjPp7WoHtj2aoy3faNXoOjV0fXVKdqxOyeECqEIrk3Pf3mduULxPZbZaPJ4065RnH3
56XZaZ6QVfkTr1ZuXUwCXgrqGPqgmNAWnylONJ1t9IDZXZBvCe0ZyBWQSY5k6rvh0ll2MMZduKqM
YvZuUaNT03dlswUN+3WagZK1AEKFe765S3GXXfclFjEA6uAkGBoEnrL/o+fcEyOx7aRxWMuQzo2+
uVu2iRDnSdMCcxrJZlzvK1/4X9Lj/aTiF4WeYfr5MXeyo19Gp9HEa0fEGqTxyeidI7vqH9i1zjmy
COJOmFLMVkwIcR7Ivro3y0julnshqSwOnMzrqSTHNtBcdVNJDeMruzv+ZUTQsdjHldSAZTvYIlhH
2nv5szZ/TuU+d0guST7dnZGvz/kEIfDnShBJByiT4T6dMtE8POAnAoMgcXznHldMJBfrKuzxXMz2
41S5T4aZP7Zefx9j/z1qp4FmrLmkNaXTennNlWUZqLcTTz0QwHlcv3tCKuJNapJqtaZBoRtafR22
TNHWXUQJVJfBJ1pOy0uXVA9GT5wc+UwR/cjkpTtmTWq7jP6RSu+pTMsPgoOvsQFjqDX6/4tLch+C
tKsfC68+rP3RTJVuM/sWUXXXK+BSUamHyJoPxH2dRre82DVCJ9V465sXnvniwbQQ7JpqSfZ6Azve
GjzNERFuW9vuK6Y6dRYaTVM8erDRhyYdSOphW+sWNNN8nOI+3pe6TC5TJN1nkxgl2FxjeZMNFTKG
Mf04THi6d56hxT/EDmCsK4WXhfU0ev8SnCfcLHFfPBQThw2x6UfRl0QoDbNOPpO/djts2gRyHirj
3eGE3ziDeOgtkzi1lag0p7+kBOmpeCmsMoCmNxCI1CYLwSg89Uy/TU4wPZ7+fG9GRm5/nS46Rb7m
XjHvMxEDmAllhFmpn/oXcm3XQs/6sqPoZVQkhpV1wkGVz/YpT7v0v9ofYT8oGYJ1nOboegTKzmxk
GekeNpSq42GC+mBqk3wD4A5ni6DUTUHzv9jqXPsED6VtvNdmYrR6muz1d+K2e+cHZiCee6c8i34Q
O9790T6UKK1k3FXaphwpjFQUX32doIMy/5BjilHOq6KNSbjS0Fdfvmuf05Z7GF8IUGoyv9VTN+xm
bf7spvxA/N2ZocSjC8ue2N7f4FUfeTk+EtP3t0rdwh/e8MtTKVbEFAztK3xHfKC6o+jsmIcmU/IP
U/4b4CBxdraCVc5IORvbn4gXndUycolF+4Mhkskgcl1hvODDP46N84BNCDKt2WG6v0AI9f9/pRNG
dE/S6DqWhLI26ThdfLs6sLuBJloOT7E/XXQ02azqP/V++uKo8nZOm96ADi4RJFRireaAOSzr+bru
CQjgkL7NQT6LzgXgmM2WAB53C1bwFGl6v0dI/RgX60z4CCZGHEBha41pSIjRtlt40eNo/BRKXjuw
imCwUgZ9vX+DpH+KpWBiP2YFwYjDyUlmqASSBkKpDR9ThKlNev5vwcJFZvv1ioBTtPlu85J3fsGz
kBsggTTWlduSINjVeGg5tjcODPrWZqkOcEiF4uHU/TOFmbHXvO7JFlQCkUE4JZEHfKIWSR6DLW7z
oDMQoOIFND1Vef5v0mLiA5eYrXJu3lzKEuOONZurPb2bEb+M/6Kq/WwX03sapbricvVOzrw2dLC/
QVuzUEGJkhEmI+WNv4wT5c3Y0n66x6axSdKo1IvKmu8BbA2i9QFS8Yq0n+NyBamzF+aHCah0GC+q
Ompj1v+Y+qLvnSX29n2hG7993Ch/w/JrLpo5IWV4DaOGHCS2rH11Sx2l79mP9F6WRNoh+FL1ZoT1
lIS4bpSVsZ5tKQjlieJwyISxdzPzzaD7fdNnbkMNC0riGPfe6P4Uoi5nXhE/lC0GkLLQXq3B0v9z
41n9WJAEkCYk3BOSNrNcmsr04OoTBZDnPCcTx+XYsyNGJMZ8HEge2vB7OLm0lsCfLHqylCTNZ8ru
JrMwSsZiDAWjrmQemNnMFvKwxmfVL6q/pGg0997xpp1XON5FzzE+x9ZcU/6K02LndE99R5aox/T2
mtXeUz0YxDpIKG6zzDEtizQij7IwImCq+ppmFMpLbxOPt5TRAw9LxvB5filmavW4mX6ReZidjKX/
gj+c2VTjY3vIxtL5IwP/rRuaG4bHWwX8QKhTDg8xEB+lT//j6DyWY8exIPpFjAAJ2m15ryp5acN4
Ro/eE6D5+j7szfTMtJNhgbh5M0+y6gj65C1sIighPXeNrreLbQCLHMIRCgIQ4GHfJ6XHRBm8JAIz
eufp6Frp6jvv5D/p+7BZVY3VXljdqvDq5kWm6mvEpOHa0UGZc8HpwYWeqfyc0YW9GqrkaaiI3OuB
cDmZ2WLX2xEQLbdjl5G57XoYR6sGEcbfUZkdbrLIOaIK34fIsbFQl68ypwaUWpD5Qfyoxs4fZ1fW
8PLcDZb8DDzcR7FVf2FPsbfROP51M6BtCfePbGI7N05l9jWp6c2y1N3zYEe5bVZ/tkVaXRqJX7sK
IlZsJXvMrDlbWOWPKGl3q/fTfVjLM81UXchZTk6jUfhyqETMcLFi2nCsKQd8OzcnUfYYvI3morzU
Ycvk/BqZqm6OSG+Gj93aiPJ9jZ1tRYTzX6+aH1N3e+geNTyz/G7lCeOfCTx2/DtzNDCLDIyeoMV4
L60ctnKRSl+ivHvqWus+5rxEHIWqQcSxWgdu+S1jxly77x9x08NuK3/6SPxg3vS3KDjA4Bzjb9HO
DyNPr3UONWT5L0VSchfkOgc+6MG9B0+wJ4lLcFC7zsIwsDo+GW65+IBAqnHf+A6KHnFx6WT18n7e
QLppzjJOnI1PzqpJp0Mf4eYCq0gWJey5/B2qqNqLsfUKrBXBcxK0yRGNKV402XztBb75K/Bn49Hh
YDt5kx97G7CUc79uRk4q5mksd1Bm2o3ACX4uDII8Uxwkax9nxbksc7YDo+32REw11RUJ+aLONeRF
RsBw9/MQ1Y+hSfPvvBUmGzcMnGyDhScy/nkTkavANMjDs/EqP4Xh5qfUqsYfGFukdXsUfY/hF0Da
s03H5qss8IrODWboNjCz+9DVuuHkD2DHWr0g2RYqtmlu4p5a6Yl3rSeNKZ4kPb/mUZ0we5f7fgrF
OZN+8qSjCB5K78zPffI35LvJ8fzk1i9HG/0fZ2zZ5/hWVOILUKLpyCdYmIAdV1iMpyb/4Wf5My7C
BGux1gP4PoA8H/kSBCWvBE/whhLCzGQO2jmiCmTbyGp4fAuwPbzXq4Tm6cp4c3RHXDvTOf6z0oh2
Og6reYsPfviokN5KHPlrnQecLwCn3H9jLfxbPPYEGvF8+f8EXKlqDbQyX6UcI6B/k6G7dnmvIIWE
IoJ5gyhiFBhm3Taof+kGfc6MmKo9CE33HocBDjFHfFSTMUboerY4d6HO30TasqqJnSlkZzrgeiN9
GYJToPLho54ScYxH4pDVrOeadLgIDimtAUfoCfrgQIRH0rVMzElmGGwIN/on6M8j0BY6jCM9kXXr
Y+9HDR3V2wblMR7vPcP653YNx3OSVSTbBoa6HvJ0ZiXjM3tXwgU14d9pIvBl4IBirUWA4TnOkSMm
I0AmcBzvgceRu6lvxjaUTuJsbRfPXOXNCmO6VwUWxijxAzqRDAYbPwfNqubNJMkCnG0UwJRhnXDn
0Hn9U8bSvap0vSsLzCH1ME8nDf90xU81eJ7nEGMr5/KBcLv3PdRj+KSCoToWaF/rMOx4vUtVjydr
mKOTIFX32x4ilAJZjodZFN7amzVxaCrCn6fUTa4kXueTRR7sLMspgTDXT/E6s2JUamyVn8R2YW2b
1t++xqe5acvGOuRBqAgoeECUU8PAMDZl4cJD6z7JKaIHSqbIde/Z6S6oh+wa8xRdCQyGjFh+Ze+8
As+lJpaOYh4U09WRLnAij4v7SdqEyR9zPkHoj2vVgOKV9m89d8axmprgmSI3veOHEQJn6l3n6KsJ
k0xYmcnJcdhHrkMiZXDAiyHHd5rl6S9tlBPRJEiA63GoYzp+tWAJZSABBNas8CVgSdvFeN9ujlfw
fkgQJN8SZkmQmALOpm9n/W9fN4zzhfC444yTh06qS6N4r8PY8FdctShHmFJLP/lKJ+FRFbiRcJbh
b2phGhGJxyp77MskH2+qSUIHNKU7xuRG7YAlU4nVNDH8xYHkLFb/dgrRNFEd6E2llsmkHYbTkYE+
9VHFemOt3Tpl+z9KYsc5CVK24frizDZCWQbxcG3MgbsNm2AebzPaxnOIbXdtiUlgqYgSascSb6z3
giNzU0cdgnPI0VTrWj87jnbfC98on0vfyF4DiSyDkaLcl6O2v0WTy1Wdpume4t7x5sB33kYaTap0
2O3KaOTewkPpfg7w9V6LGYCdnkNYMbrxflXYn6NVqbraAckxy37f82IEpmD66SaVTbt1fCbUsE6b
8MlzuuKiRQxnpAtsmLyNN63xPCy9B0FKZoVkfY91jANtnNFtKt+pPyzpFq85gw9h+5LomTbJgRAN
uIxGIHApwo1pm6ncWoq0BQk+F0SK7k8KGzssMKH+QKzxfyphlw8IttA8pLavMiDNlzcqW7Huktva
88VaJ1Wzchuz2cs4FO+EUqY9P8yF/8EFvy0wyKxDkO4rcqXICanXcSgFP20YQC9FT10po82ufUve
86lier1XrqunbRqABtNg03cycty7VbvDJ3eQ/BGYoNJJMOuXCocf+2CPrGtcYePYkVnJk62HjXIP
M8v8jjh7rlFJOtF1qhYlFXrRt42HaCNZ458GG1R6J9DwY/RZLtG1fzc8nV6tzjeIwpvF2XQS99Fm
GmoS0ci9HDBpoDdBvOBS0B6zxLBf4lGWZ9GJfGezX3qv8yzB9Z6oYl8lKDu2YbQXg0hdtgpKUnMD
2fgf1zOCf0pVkE1ITwWXyqnA7hOA3miPEirJF741YavdTfg36IBjrCVb2KPfZfmmt3P511PCeCbL
AMM9ddUmEUilLkqHd/CjmqS04xQNzyOROHtmtHEUl40djmtrA0QPA3PTyEM8Yt5sBJwUuyGiaSEo
7CzSvZt4NuEViFrvBy/K/yS8lHZOy2GfwLlau14Frswj+GAQJIUuWrZGsOksNlvEV+Sm8XGRhXHG
DsWyETaWFYw7Vgqsy+C0ZPni7lMGqrqLzovVwXfr6T7FU33INM6Mg59C1INEzxrR1HAT5iEkxukO
VbcHozZsqyRKnsKktX5AcBAkTRP72Rdz9AAN0BDJrOnuHDwD5ViN/UFPLfC6kOkZV0evDQoT3Ln/
LWWfFbuGodjG3ai8Ez7E8jJ7Hapv7YJCTyl39ZqpP/VOwugmWcYljv17yob+CJWL67jDspGeGedg
2z374RqKapbO+d4YQJ26LDHv+UTubc2LfckrjsFLUwXfKZ7cxXMiXlI0FVAY5cyOQY/OJukM99ak
BPn5JQN6UbO1kWno4ZPVP7YK8pM2THHBjys+08mD/8gIyr2vTJkKVglh7p2bG83Gcopgk0TLvn+I
3LcpdNWrPcxvshDZtaUtly2Xl287J/VRiiCObuLW716D1Gff41cq3kAJHJ7K0SC6Y56Xuwqy6PDZ
ByxprQELg8k0kraA6igPmIwFgEM8axTPZfIuhb9twd0HZQ0CPATxZ/9pqpaJy8e5V4Q+N+llw53G
77aRIkhKTO4pzxovrqgSO3dWxPc9xThbbtAfifZEdrPhudphlWT1F0j+VWjGdqc+LZb7PKrwGbvs
VxqN34qKh8kZzJUzi5XBLYEeLhxbRDa1cNazBL+lXLHRcXuPo+TisHnCHs075oX8CNg0c83nbW15
3iHImpNndI++DflxwSCZDKbBdpd1ze86iO6SLdMkO7Jk/jrvqz+JJG1Vx9+h7dO0oOdNTD6Do4rh
KaS7wAWGQkZz0zGbFhXw6Hy0XqaO1Xg4mkTUohc2bYc5C0rejBRQNOOxoixCmTGG93kraKuIeChz
50zOd6ej5CzG6TznvAKgq5NDvLf+dUzoS9C/S6DW8xjfTbPBhdNehPpQxQcjyjlPgk2asAMtvNMs
MRWmBVI8kD4suwjBjZoWK/HwaowTg0bVWLsp7UiygGpdza3THlvHt58YCnLox5Hy11Ml68s40waS
sW3TXCLxxKoo9p/mskGYiQo730WWYe6oVp03aFHA2jrP/Os4dnVPTW61olqupQRHVzqCg9GXfXqm
GZ0yB6CtxIDhWYC/IifdJs10B12XHnzH74j3pOFz7YqGqSzB2pTVYCykmrCK8sle1V3dfRYONQ09
t92jVfTTNR+q/pdrIxfnMpsfs2tUoKYdG/K/QFqZDNHcIqeoL5pGpccIugpXW49S05cYtKVbZW9Y
3wFpufP8FtuVwnc1Nk+RdtM9wbpwZxhGc+iBYKzyEiJhuxAgakda2GHL9Ccp8n6H7jqt/Y7OubQH
5E6NNK8wSfJ0xvlgg4dV3oqd2rfwNIcslO5sZ3QzTg8dduKU0fCxBfQmd3RRLYUBsjr6teoJRLbm
HiasgWhHGim2YenFsN7Prg9cyPUK59RGZSSIksMoTx0vOMR5XuxKieithqB+dgZ35NORRs43ZANK
Qqwit7/R2c0NOLKIhSyIu9m2f+rB0QdAJf4a/ZuwR+HitwnKgfd2X20GGJRQTzwXUWUkEohXFRum
F++6NGIxWbGJ2zvgV1dcqyCV2GW/Mjz1pS10J4PE29ZPKpLf4Ey44vNkwek0zDW733inihSQZEGu
My3RQHNDDTAnyLRVYZsdfdnCyMjdiItNkowzpvWRMEMfzfNWCq87EpT2rnRTuZ+pKvJfJc//rujZ
giYYut8HH3GL73j+DMF8k4GuBkjWyVRv9Wz8rto84+To/pjQBjYpOW2A7xZuqLy7F6VvbusWQ2xQ
mc22NtgpS2X+RiXs1riEu+0sveLo5y4GlbZ2Nz5m1xsw3PRgj4IuEZEI4s5F+UHkSj76mvZkl1P2
2OcSNrTB9qoI4vAseC3+Uqlo1vmEZQFnMmR0P3VqvMCQgSM8N6vO6cQ5tLnqGUmOfWqq60elc+u9
7XldWCF2O5mIv6Kuy2cH7hp9MLlHj4eO15VrC6R2oV/ZInRHwaKYzgCGT+1k1c4StsHcAFjJi2oM
kIGjdmoa9EYQs7tIcoybSBEy1LxJzmT9seP1RCtNE1RLE9vDlac5ZzuT0WNBBGk4dTIu/kDMK+6D
ls3aGiOXi4sT7rNYjc9zkgFCGaJ4M1YlVkqJf6rw63I92tzMZNyW27Cio3sWrXipxjolnq8afSZh
idGsJBoOM0/vVUdDUK9sudURO1tLmRN/gv36PLnz3coy42/Q5d1+SJr+0lEGs2NHKW5hmuPfZjo4
AzjAoeOwPQhUoG7Mc/arhQF4G8ctjsacX0Zr6ujbKMryfewjfQPkaD5XNW8FT0ritBbxiVs/aXtD
3tZ4LsPG39gyxrUXgMgjY0Lqw2m53tTGdJRouRuzmcfTRD04KFfsOTrqP7OgbxyIvmxeEh/DIb/J
0N6aWaaJ1Bm6WmWTzG5W3xfXPOzK5ZSs9m2dLC4Us10HIW05hT9wzyPWVD1Lfq3XYYrVTyscnnVs
4MW7K5B/e90DiMF2sSZJYoHYnNsWbpWw3thwy12k5C/JJe7UA/Y9E/MnGWQAJzBKyIcg0PJtadSE
kRySOEnic3UoDlUTMqbg9+VaSUpiG+p2h6JEoPg16sedG1nnzJ9+TS7flvS5yJb2n9RX7zY/qLBS
axtQDSTB7cxumzavfRMWcH+c/fLfAz/hw+geEve7aj3KVOsvhBckXuwmUyPe8HtsijBYd9V1rPS2
BjyAjd/LErA4DakyjeI3XY25gF4QbAjbIMLI84g+BCZgNfHqc310+nzkg6Gflj/KCU9wgk86taTa
002KM1UWJxElb7rJr3mE4cqyxFdEN5AK7UvCG6aCDDS3aKQOzl5DbPNu3GRwbleRbC81R7YK9Ask
j50MSpzO0WGO85eJvyHL1Mm0ub1WXTCsOgLnTZLgDnAQCIz2jp9tHmFTDQ6moPAMo2SNwLLmOn1L
DOtLWJz5eH3dtCWKQjaWmy4HJ+1jzZ+skch0lBaNYpua+S4EcbkxRPXCWoWVNTQHZUMjujZSra3k
2vT+HjQiql/wEkqFvTk7Wglg/A4fDazwrqONryLNtzxCCcFWs0h+GxAqNwFu8Sic/yQaUH9gr0do
xygGmDdURkxs3pgOlK0ZdGLfvQ/z3YXRxH7zwyh4ORS31By2ph2+W5pNzJwdDFscGhGdjCQ4NCM5
ih6YD4L0C808+sgfHU995vyOC77aUGO1zxJAeMtzF3H3Sx0B6yggFeSd7WnacQ3AsPqnD3/X1kc1
jxvwuPipFn90+s8N71iWLngKafMQwCPxpHiWteIpyh2gvu3QnGeBrraAVwEdEmuCBQYVYxXYfBNR
SnRCb2cCmstjmAjvZUzHXSafc7idCU+4b3ZHf0p/+YWApc2ddeBA/JiqX0bUrkbzM0OhFPxyqZa5
uLQLgCvEPBsh9nD2OEZ07ln3TrqAAsvJjTtNJnfNszGW8sK/yePP9sa8ChrczIMmv2vRn4AvdMCU
7QVbUNJbF9yDG6dXnzw5agkkZCcUKIdqiSXWu0Bhkkir7s1X+QuvuG2l9LYhoTNH1S3QDR6Lhodj
Sd772Y1EFZf1bM3mv0+/QsPcTM0kQHgySgzwxvr7MCTv8aCoY5B/CSoeoXp8+HVqcc4Inn5vI/AQ
VVjA+cAOvjx4uXos/rd4wKA6g6HLq11qjHszkngEqJwZ5YJMMtZD7H9lQ/NdNcarNKd+Oyj3fXki
ER5JePKXTtJ8ksBwYazvAzc9CeU7xwYzVJtPL8p76eIPAUViFZNbNpv+w1xqN0e4bhHOsSfdLAiW
rnijC5dmgISuzWhhDhJCDDazi81u8GDLTzVnLVGZUWBNJcHh7UY+xsTip3MykGGlToULWhA+oJoa
Z7uzqOWRwVMHRci3Ux6pNKVH237rsug2adw7vAV2ZVpgui1u9fJ8NkZ4YQ4zN6XNGTvKkdAYIaQ2
dY6BovO7a7CvOswry4Ngze5TPo+f9P4d7MXQk0tADEbfLFahfAF64Pwhtrk8DWk67B0NFQnUZz6r
a+N4eGlGNqM1jvdNVcX4L9uCtVGhqm/VBtaD6/N0iC23JF6YdBcR6YLbG6OZGTBVRC7U8CB86bkn
1TPy/AIvhbNBAgazuRxq3rC2+R7TN0MJqTKmbW5FQPOAm9MGiH2/ctUbGJ4LNO+TNUewRNu9moCR
aHnCvsUVze9R3PKRej9S1AjCyI5MOTzw+qlI8g/oaWDmk67cFSnnYBEb3J+bRzCRuS+AQGwkYZm1
y954X0fOte2We3uMN4Gf+GukyAvQy8W9pV8nVfUnNkdKIxAAefb0EOz42RBM1mrv9XgDrcJ9UJrM
XAchm94YTPZxlJ6I/rxQY7Ci5e+liiigog0AN8aPaeCfT5rsynuFwKJ1aV2g24BCLBYULu5KJmXK
D9Ce/R4L3uyyMWBAVU5qrF2S5fTpjF9s5H+7Hl2JIQgM6u6qfu0vb8cK1+KKXpofxadfOsh0gbHE
pUwc2MHWGBsOCr0bowE7kXbRT+J3CATGeixSHuj2K0TzBwF0qibMmQqIXst5oDLvTOHBPrPjSyTC
J5SdZwZNpDPfqjYqi67R6O78pvuYU35ieuqxwgzVtuHEqESZbok0/4EhcmFfsZn5Fbb0m6DvnPKx
Q/u0ziZXaehDnzLj2lGI8xDQvEdlGFoYUSJ6IHDalsnVHfRHMAsqlHrJI0RLYFrgWjeQFlPF9mBB
vTgj/AFOtdGkiGDsumjd+cGLBQy5TSnPDIIu2lacGnA8At7o9Uh1k4kwPUUvyzcBkn9xNA1/JinO
jOY8ijlEA66245FpERxA5e8trR6hHi8FX37Z0pKEW3oT+cNL0hvPoGWSjR1OcBsG7rFGZK0KGzCe
Qa4zqPDnlw76CmdeBNSZIZnEfYmCFoS0TrQYMqglAjefEqNdd7NNIl6/Kg8VteTw0RqIVuA+ORl7
JqCDfLIrDWQuYuqo29e6Bts6R8ar32Aoc3BK6GiggyXTfxKXTb8wgy3lefSluBBrw6K5ooyCFp0w
1DZhsrcN80Ev4Fu8cK943e3jGnNwYTZrKJY9myh1ldjYXcFA1LTDbgT1JQ3j01YT1vPe2+e8QmNm
m1ajY1gST3UTEeLosrtAiyk44VIq3qnc3KOg0jZavbE6Otiq/OP76uwxh2szWK56HAHM73LtdF6G
79E+89QWFPyV9wI3x3qYh+bqt4O11Q0p984yW5RBOW39xWvoB9GnNqbbVPqspeaf2mIgHOe5uDW4
Bm3uhxmpSKoO73S1wzJpCXfx+qjd9BfNCt23wu19jqrpq6VR9Y7C7pGaNG+W29/TonVPNgVLX0Uy
hK9WaYNpCiKsmxG+HUDhfEchFyTbiqEBhLhzld/jdYzv4QS2W7GZ822CLwbWIJbLpkowqAb+8xTR
wzUT5Nl6vjJXDY1j0JOZyGMo4O3VKdxmx8alAuDO30ET6ym3U1BONo2TsuGDOZ9zcylmwam2CmJS
TYXNOrQkbOP7C/GO6xvicWPhCwSRuLw92OZhiAG8o61+Hc4DaGS/AK4hrJtmTbYN+Y1Q1LnGULNl
IIxX1J+y2nBLubOz4B+WS28d2bJkJTBd0CfeollQYjSXfEcOmRDIEZ8V6YG2l+8tCIQk6hQO8+Jv
mAy/OZDiuxNbz24TvNP/+owOfXBdS+7mADi2juVLHJqgAcxNE8hHDpmFlcbBbgJwpbh3J0yFfRQa
q5wmoz0IeONaWmokh4Xn2iQUwNOpm+SOuqE27Vjik2DZYIHEp4YFiTiI9jM/dhngoU9xa60dx//G
P//qO92jmNyPRfyNqGUsoMQTzYbhmRbZtUA8b5L5lPC1OXJ41YkWK0gglLGIZOFPmPfJXtBfQf9R
ZkGE2IaVqh944aXoojJL92CHUOFLOAmaLI2PEb6skpMMJXfx+A1NwSUXO4ltL3wPhlL5bE0OMAoD
PkUvFAsOwEv8YosXuOMlTKuR1XTFp7WND+FoH+suYWzwp63o7XKL5v1IzOaBH9k/BnoA9tKALQGC
wu8o+ZPM4XcZON+Nj1u8aa5DXd7tUV8iF4efrfNDNJsvnm+pXzKxXyHpbRcfqePX/RGlkKnAv+li
eh5aKmxNOu3kZPxuw04/AulHm8HIbnXWPrzcA7lvMDXRvpIajzQXwyphBxtkOfMnFZb7Gey/bQy3
zBH1obNYcyX//0UTNZ1OlLZHjm5GguTg6gRrssKgJeeu2hSNnx5GtcC4c/akdTRuqXJAPFIdC9KR
+BMFwUq9e3HSAUj0wK6X7+YQfGDE2k5V+FY1WAY5199dWdyxAZy6ODqqdLziWz9Pc3BjU/BLVnw4
lLZ3czF9YGz5LZA3dmznb4h6G6LdDruqFBoOpjw/M7cZiNvZdk4xU22HtzYpucSgiLPWXduBhLrG
VJrQ7eIs0oYpzde2477V0IgazJsyc4Kl5HpPDL/cTG5K6Rk9R5YT4R8T7GKi2XslxPjPk9zlZbjm
iTt5OSZ8KHR3I3UZhQ1ogSPrLFT4GOSAYLfqdhmbePuTaqeTGNluz362C2Jm6UBd0eiuQRYffWtm
vMcAHKkJ+phNBVSk/6LKQFpIXmw7O2Ms+Y6JLm2qtvxsRvhPTAFFUcFCsRq2eRJcLa8IMBj/REXp
1SrI3Wk9Crz7tQNW3i08cYimnoKEuXcOvb3U2Lsm1BsKpDBf5SWCgka7zwN2TVVl7CzyFzvWkRiL
uMLeKqMUAE5CyHRuuOhSUky4H9gFJ4NowMSWFqNyw4+9xDZ0dP8fU1PPZwHH+urTygDgRiDncGQE
g3pgAytubNkjIlNt0e48N+oOOvNSslAw+NZDmIjfrVMRHVOx4d55u5efZZl5mC9wxSmayDHTLICm
qqL7OLWdbj1mgb0jHAlIlRqXkd8Lr4V6tmHOh6Fa48nGNSkz9C0HLrdreipfx7hctlkg4lvcjSbK
X289N0lr7GOVwBR3R+/oaADyxcT9MNa+dxrCHsdQJfKLgP9z4LiR29AN8Drpudrj7Si2GFmdy1wa
MEpsyWVpWDYRBqB+Kl693VzGANjttu02/ONrOnt9EoyOlZypyhk2dHggT3SjQ+gjrj7rvuHsA7nN
XVoZJyedaFjuadNY+pn3ThuBe/Z8QEOuKlx2lrPeGy7rXgDmOA7ZTO/iMp7vVc8nTxkRjtDAMR69
5ExCuml5nsx+G8BS2xYNmzFtoqGzhYi3ltS0cUoOajmAFjHT3CVeZjegXtr0aWj0XwtsAU9X6h7c
yAjtTQfh8sVdCAoN1IOVgXK3VVOuz7Vt+ZfCGDBe5H75NM7lcozbiBrx7NdAzkGtrhhT0s/R7fw9
Z02/n9Jg3iosm7Dz2fSZKe9Srw3zfSSCH4f30ZLYLflYerA58INP8EPiXza7iVXdyosIJQA0dll8
miqWEGO4zZZ1Vx8wADvHAsXM4LiDIHkt/O5Pz0SEJyD4J6Ma/qrbHtzA/eqH9NQP2SmR1Jkjiu4k
OlpQtFA54+6Oa2LrDLh04VfQ8WgSqQmt5LNoe3tVht3WB9GYGdbdVs3f2WrJOJNoWA1LOLEOl5AM
xD0eYzIjgP2EcM4Z2BzsuwkF7epL4hVeAl2bNpntk9Aedzql3ialRhzItNUY8aXylo6bmlUXPwss
q5t8ItW/BDIquL2470/wxTetY3+MTboezPklsSqIA/HeotCiUWxrnfYVuvOPcvBGxQ0jaL/cSoro
4k7BJaMg1KyN65AuMmJxkWZ47Orqd9wNDd7J4jQl6X1MUUVb9xlW09OgzK9uHp+Vdon3M5RmFCv1
iTusnM74tQRTvCl5sVCDYlk9ZbP95NUOXpnsqyeZ1xv+3u6am4Vm14CdoSsqvkwQl3g3EhdM6nUT
Nw/Hlbdam2TXreyzy1gcAYCCYXhBC3wVcIG9wfJWVh7vZ2c4DRkMATFXLBeN9hi18tkqrZ03Z9fl
fzsJ86QF+j4bIpSk6Rr5FKfgrv6dq24XecNTIMTVrVseg/qrWRgnfTG++4W+VEEXLPVHAsh6GezZ
hqCJ9WQk1XzC53bCVMKyWX+TFNmVeXHEYnNrXLGX2I13gSxYPxdP2LqfLOQtF1MRXjH4OVWUPuzE
vXfNfDf/D74MNxo723OXqoBB17hwHSVb3KDD/c/ySBpsRC02fjt3X2eH3g8+eOyeKB9k54SfLmz6
l2jKvG/EF3ZRcZZfB3xavgLrFjbul1mZR6ucwEOZ3FZWJKT8V5dYDl8chO25cG8d6zkaRyI4bynv
PbOs/v/RKgyDtpUDG4EZNdA+GSfccYphYjPmzUAKerhtkms3V+uevSuSuZmzio3s4GGhoNHOSrm4
l1IUDgPWMUoipIRq3WLE7mJwRYlo7cFwqc74DhCA+uEbkskLqEyqvN2Q43gxstRC7kzuH1DiN0NC
NViQF5+68taWr/c5RJGFnuWTvXXq3wN+OZjPEHOjfr0ozVnnWxdtCaj+FOQuwkIbiWzt2NO470fQ
FIRgE5RNbU/bEiply72G8CaVGki5QMihvp5YMXwFowGniiRynW15wexSCfw6xE4TypNJUTt79VNv
UD4y2XKlEHlyVl/nJjK3rY4/6JBeT2AOeCfwSlBMfeZSJf6m6tkntM1u1nSyn5GnOeQg7k0wZHmB
NFPJ18IET1tM5WGJQxSji3U/XnpPmgROw0AzUKG5PnCLYhAwltumKL+sIr07rIoJYLK9cjAWthlr
stArrlVMNmjuTxq+DbfqGWhuDlFD2oSMwvrSEpuZx+SPUxXnRSOZJ+tKWOTx/yIZXO5Wdt6TCCjh
joilBLpN9piud3PIu7NB1WyteSNCvN59wuSPNOTUIA4AxqxDk3CCbYUvQT5tnXp+agsNhzMfoSEu
JuX5Vslog6vwe8b7InOy6gWBAc1FIS/eS52flq8rDmPwP++I11deIRs/z95CzPrRCLnL9rnFgfLn
/08d7gbCvmfF0vKL0u8He7/ob5kub5HlM/MCjjDSo6iWaXXa8kbbNjZxVgSr/7k0ZrbphcdNncJc
DD6huGRmD33HiDIKO9pNShSikQHluOx+0zjZWHOIMdI/RJl3cBiVIqzglLoufnT34WtxajL/UTvm
jkARbldLEouw+0dt0VefmueO1tC5j495aLFzo8sQ8PLwhKcFVkTur+2CKTEOpo80HZF5Hf/s4QBb
TbX9XpL7WU0FsUk5rU3i28sTSt5grfj6B5CFoiJpw5MdDvM2j94rXnTacrYWH1sGXQzBxXtuEyfN
cMOYbQ4x3t+7pm8f/D4GA2i3mBIIvsRcv0Qtj0Ch7jEg2KHzvzRuIObbVwqilp57jmSa40f3A4Tx
k1vUf6HgESzmcV8+KoXlklynFjskZ0MLky6q+Ukkyznmz7uiNYq/pNoM/lpyYGmCD7ZGmHdHmiXh
dmbcHqS9aXpkP/pLkGaK4D+WzmM5bmSJol+ECHizbe8Nm2ST2iAoUoL3Hl//TmreSjMS2Q1TlZXm
mp9abZiyR39yHCXp4tlL+Pj7TEXql9m+v9BKJGxLi96sa9w7s3nRauNYwzmkbQK2vU6Y4M8nry7N
TcSiqNvilZbZxvTIlOYCcocJXAhBtOXQRk/XhI3l9NYBxBQy3CApKDRKqojhzTepVckXTUIPYixt
vWcSt1GH/AkIAgGvGOfjwY+/RidiObX4nDGQJLiD1K/S6IFGwi7D2hVxMffND6uThplI4mQ2KvHt
l9P1kJlRdV8bWsBdjvmfxpss/HeGcJUbCexwiOmbwRvuVU6HhfRIjlh2cfWF+t5Jz6a3RLVvrkXb
ln5wiuY5z9zSijev9U/DnH12ljouhAM8BiEuIebVo0HVutpL09gYyXv2vmxzUWUaMWsHTqb0N4Rs
Xoq6+SlojCqcngscqh+FGE8q7iWLnW0xc5KWqX63qvbqleHHSA92ZwObv9GhsMD4oq7pGVDIHdqe
IxEvqxg4ZNNFGWawGr5j0E0GCZYXX4ETb9OKQSPqt4DB4U/SES5ybe9ViKm7uffWAtpe2I54IzVq
edfdyL8EChxJqv7x3JcUUG1mrXQARAOwF1ZcTlrp+CuSiCUD611hBiBRgHT0tDAQw4hGc+dIGjjU
eQDa0mHGhhvTid64vk2HMHxh9jOT7rtWckWqyqKbjPBS7hjTB4Utjh1hGwwPfdBpw/YZaidlGaPe
gQ4vM1dlwEnQas5qPX9WNojVcUwMVAY4w7Ck2rMoEDEqP0jydaYfurIZB3qwChM210u2oTN9dlUJ
DHYYXplvvClOGCD9ghpqT7lXDg7lYqCAA7IvKY6pC6XNf+ums+pVgyZEc+29iEkqHAuDspo2ziUq
q3PZ4JRgdxeP5sqCNHCnd/0dBG6x7KAwOPWQr2ogFaQkP0kDZ5UMDyTUS5tlBwWpf+hFof1oTYVH
nemT8TKDKTgC3ZpEbcp8KwMUwmv6L7uOe/1jFhZjrS72GLWDpgTvbwG6os6MUY/OrC1s9fyXiyXC
087IWGjNw956FlkPkaYJaWSmWJ1CvLF/qiB4ydEaQHLyt40SWGYz6Y3GGwAjUZQaz/iDvkPvfcF0
9KVGISDwcRvUCvdqN5qGJ0BHWY+Y65XepHbrJpyIokLQbWBwq6F32VkTsA0+DGz+vpuVHRadtPAw
167iZqPVqP0boGrAajDl8gr6E83OnYdzRQKuUGVRBvbUrAx3MSPnCMp71CqMdm+SqjR6/Q0tA1Ob
chcoyWmg3KfAP7miIFKAicpa8pugQ1VmAIR1GqqkYdpCrgRHaNxZvua/+JCZqC3w9rGLY6HPznYq
443bA8hLPSNe6XgPhqV1aLMm/DZnTOT1qXrocXSPammH0E9uKV5WBTNWAPVu8U0MeWfiAbhIM+bj
VAP1mfK03yAa7GtkSuUhaiZEl3IEEut0X1ieB5EhL8HM1kryLsITzMFATPasCzWO0EmBvIYuMahp
E1FuEr2ox3uG/B89xbUxTZ+mVZwIbzsP0280ufbOHN/6NNrEXXeFObVyQr0/IJtdoe6KflCUWusY
k/kVqijKgpZEyHHPvISqXqfkIIvYaSPjXmucbk1AzylOAWgzXmEG05gBrO4eHMY5Gs+DWSSvYR4z
u7L77xmQz45+lHSMi6vqt3u9rX+CJnq4FVkJsJhNCsg/4Zs9s973TnZnoLufMtAEQ580v1x89Mgd
UaUbGO32+gpGw7UxxRouoivnngoz/uiU4mwNEc/T3vip8WFlzWMS/R+fUI/kwSoZxqsZKDvkHI7I
0m2dpj82Y7Kj2fvaBiD1UHNK0VYTheyhEdBoRMJcEKelTVfEb1TncL3c5Zwhz9HifqeRlGel+A4w
S+s7xILa01wU69qmQZfUb7iqrLTY+asZFtDv+aQ0cK2ihGlanORgMTCygM2IzQhuGVmIMUbDaW+o
LAJz1QM7LwzR38lN+K5QOUHIWn8qrR3EfRbDJWBOC4h7AwWrKwzH0sGkqrpFXKFug+91wOqOI03V
vB4WDkLEs44sbYSwquehEe93w3dVlVdwUvZqhoBcN8MWqwdSImltlXGwtl1y2GHgqSjDFnnlp+Bk
xqm5lGabLSu7XY8mmKAQhvjCGPVdjd1GoiQ7daaVWQmEYd71OgxGSzRMggreRI7gXMk4t4kUZhyG
eapYlKKZvXJV1MA8eBJM9pcTmt8Z4zxjCI5M0raayMGnsKW2MDjwbigRuEBEGQMWiRB2DViVzBMU
THNFHRtPNGd01zFGhDAsF0bX41MUuX+B9pCjTyHM2mo+9QYt2NqomGun2m2kZornZoAmi6RIYin7
0KnlwRsfVYsKi8bthd16MFEyQjQ+tlAt0GeSJf9j0oeLYcExkmuyudW5hJcfKugn6TdWcbcApIWY
UeZB3Mwa5BDonit+/TpjyrnVAx8tnKBhTpXx2ILxbwWnsa6tbd3hUAdFDyXqHbjidah6v+EQPQnc
4Oh6TssSQFTpIvAR9G+Go12denwrmVxZ4/hRJBxdufd0IZ6hFf9Ia2rIwSSH1SsoU01czS/hiJTN
NLTAeuaq+1YRwf7MMsM7pL0ebLTJ+3Ly5rsA+UdBREjru2Q/m8URDx8eRryBTQsP1rlq3Fmiz7cJ
6bxYUenJ9t9yNzHT0LyZ4ZLn57QK94WTcBTNwS1S6xGN+u4or3ICrZXP/8zBWb36uczmrcdm9FQH
mlDzgnAgMy5lk6gyLDN8XOuC/eyLNZKimkiutk8U6z8QFDvRBsKXIht3QWcda+yY9CxaW6byHhjx
VjbE4AHIIeqBRjjb+fyByi+7qNO33uiBd9Euk6wtVl0KCs4lz8ia4jlKdVEVLmcGzp9KNO8YxIGs
dVd1i47qo0ICNsoAbZ5diP9DgaFDbvxCUO2o9+Yt7/YdWyfbg+cEiIJFbB0tIegvK+0xDlxqtJdF
bGqAs9XpUjDCMP/G5aOJo2NCBzSmDk2QZHH9khUFoovv9g3kMyyd5AOwLSxGvpxryCHB9ZfI3wmw
3SUjg1/JyNy5gNtf5qDIEtouEZvGbolwzGAtAAuk0oS55M5l1jlDWmh47UZTsr3ZTOuy+kwAjg8A
DBztfbCfjfnN92lluZkGWsNcK9uWbjWKDyBh6L3YJ1wI1maMeTBYCH7DQlLbiVGToTvtGNGyt1Qw
EP0yUjP07R5csO1fGoQm4LKUdCItHASxR7GDJbfDhcLI66jc2v4nKJ4JMnz8UaDjwy/OowYIEl6c
jaKu8zLlP1x6ClCL2TUqNq5gcJaWNi5mbnaiMHbpiFb5pnOaP8jG6/Af870GAUoWeIcVoBEE51Cq
Pmef5/HWQDg5qvDPtG6hR+s++jZhjsEgI1gX3T4njsknKgokrdr+CvydB/111PdR4FAxhYCgKGy1
B09hhHEe4oTVJ2eHJJHfDli1GRGaf+CJoqIJu/1jyMdV3ZU4k/6ZGZe4mbOYkFqzh0+PGe84EZD+
e2EsGjUzt/JSOo4sliSQ25eZrKSyv7DpdHkQ2V6CEL9QkfsrqIHJqw/it1yf//C3eqVfDKYBnZns
ZjBruvC2sE93T0PzI6pTNkI2Fue9TY02oTXsGhhJSit2OsiTkcXklU8NABkCnvI97AZWb4aENviD
Re/oizFBZ2FitsYUg6eAZ9jWLSaYDo9h/A5zFHFze8UaVPqXOqN1IgsQPx11ExcQRNpNBQUDr5EV
t+vrJqjHjBbym2G9WeDS7PrLRWlNI/3olY84YEio76r5bUCbEhTdPkRJpC0Ql9FPDvLFZkp6hSne
/y+0Hzdx+JtVPxGg0b9QPE9UWmgIUDHZyEegWWfY74yB5TfMzmBGAboTIxQUKg9c8+zEr6br72Bc
IV6xt5ToOOOpTkIg51EVGlsN+C9fKrBVKD54ZGCvFIQPvqxuXVpPiK4xiuV32wYsKfm3HsIs0IqV
WX/FzIpY01yfvHXaWrB1s71GoGD2fqphn+A8tlOc8ZBXmCw2lBSCy+kQwNGn356NqHAACd77YU+1
+fSroRGexE8ebTI3u0qLV1o3yRUGo7pPtJeQteG45ZqhyFq2att7BzN9xs2F1clVoG525gJku8ni
HV5weTryF4zblyXbayQcuGpIG++1QCKW34hQTeqHJ9ku1ai7Djt7wcLiwenkuzlSAAUmHPMNsxZ4
0OW0mO1XMDj9jBGxgzAbqOzZ3LDLU8IlsaEyv+XLewEfiaYG3zvmPw0KPaAEENhVjymqlrXeXFMe
COPiJ28DDM3agHjGIo++WtAohYPEl3b1sgfXHkLJwcB0Pdv+3ony5oKOzJY5dbXguVCq09xr7WsR
J1/46jFWCqgw8fF4B6e2n8DQSTSG0Xeg/uQ8nj8nw97xKBNDPeVSX2Y0pn00yY3A/2BgUkfdpQTD
GyrzysqsPe+CpzVF2iEA7ugTr6MuXdEChg7fUTi/c/MTj3ZwP/ClWYwUp4yxNkCrV5N/r/Fg7ftw
F3CSqDQVB3Rtp5EckC2Xl99I7i3wD157OicI7w36sImwZsuz6pJzZ3zKW+jb7ODq2DyTuEVNeAsL
fOZyhVkNN6eWRwnubQ2AAjx0W6mo7BpbxdL35phfg8mQwKh07TujfyB0EQ1ryFJBsu6sYsUiQbZi
rVt7bB9x4si+ePP/pM26/RC1DghjNA7ZRT0BP3zVVevV5m+4VKcUR73sg5uIuB5+xquRMwXF6tgN
Kkf2caQ+CoHvDtREBYabTrtJ0CmOxmQdec8gwny6w4hoprsBkmBLJ5pmmY/WJUKrAfKKksrKfigQ
E2KhVnpx611EQwFTybECE3dpthtOnMQDpWgDAdSZ3rabkslVyfEx9g/GAaeoSRdK88SSSOJEtrdd
a+2QRhjhpUdBowahmhueWBcd+VdZMPjLL9A3YoeuTPs9JYFvBV4MqTONi2+FOU9NA9rRui1rA/iO
mz0miCIEsjDUtqj2rXzfIfWtVlhyrQzF+54DE/8qGjY52UGUZjutKu/yA0VXLYi4tppsE2Dc/jWB
yeZCcqV83DNJ3nU1Qp1acTapDDg5R+jLck5wpRrFg4teRy+Aa3ykho7JQmLPf9FlOkZpjgyhrWyI
1Vmkvel++7QK9Yhc+WuhJ8/JmF54VJqvLcfa/5St0U0k02y1kSlXkFfXTrNf0V5atuW1q9hSTGsl
j+HJZirYEX4bGRamWOSuakyW3z7QR79wtM8OFBSFMSSiqJW+p+GI6my2TGfxoP6DlRUWecxalRN2
CLuIA3q0of9dende9/Gpnw5Vj3RcrW2qbq+W2l0WSYe6FWhKJPQ4tZsFNi47HoGc0QOVllLeZefM
1QeNJ+QD0E/uwSDEibXTcC4q6Cmmib5X/Hmlw74wO/ynXeLLNE2Hbq7/mmChl2Fdf2PqtatT90Vr
rYveTMfAU1bop2O2igqKMzRfjKEuyVj+Ln0EkQucTStdvSGp11NNwFQiKx3xUzdjmNn+NPAjKH71
0QTKyjrpOkakODAdlCn5UL1gr/rWoej1t8TWr6HvWAsjQWLFzPaDPR3R+97PbbH3suiJZ+IWD58d
jP9bhExH7iXfdGx5V5rxkeXNEYHwbe37e4MIQM9sGyL2sYD1tBzd5KqZGTdFK9jykH7JBW3H4mhM
5P2safw9qOwc09wE/YynRrh1zJm17OsbVPJWtdYdnCoY0UNC4YLjMB0rjeoJ88rBU8aFE5Y/mZMd
LaV+HTOsgVyz+j3wKOJIXRst3tpRc62qjHZDf1bHuF8qerulkblXcU23K20bCFsSts9LkoNLzCd3
N2faI0WlWZLLAQwcg54dFOatwfrNOhi1FMh2Plys+kvBJTrSb+xtVT/76ltN3GTLSjgOCVqQyluf
qfm7Vn2o7JpCpU+8Mdrq7AAiwoUJjCZR9awV4MnOpMqS0zT9j5rMaw7BnqXlEucZeBB93oDRbFXM
CsxvejiLHMBjTpOjas+u/xO2T04+zj/ZMRODJBUZ+Da5Y03KGE4c6CCHeL8MJvbi9eeM4QuBMyM1
JQLTmWM2cMmMrxLVmLQOYWxdm+QuZwwLXo4Opeh+zeFrwhfzqURiWWoh3VMQSpu5/wiSWaoc6Q42
HJXj8Al1hqEXQ8m4WwaavR2wA9DGDy5Ung6h0HFQ0Ec1TzJrLlxpXxs6PBUoneLDhJIdgwZPkegF
fr2cG+b4+p4cA5cCMntVTY9WTSqZvY8IyhgmuWM4n20yi5GuAtG50KG5VQ0TGHUn0RajsZXWvucg
ZCbrh6BdOVwmm1SeTIQTM43Sk8LQgfdGR4qOEucsCR2f3HOiytRjBvmvzCB4VVgpwAJIHEz9IN8/
QFzsRyKr98wpk3QDlASfwWX4DH/05u4lLfIO72zWlRfMW55fjtVG+xdrKUBgUl717odFcu9naLxg
9iNpZtog6U1gzezfcqxRMLB4+FGgxos8C6AB8VAqfxXoN94JRyiYaagenPxXh3ojikOUfL7/+2zJ
2+T3ZiDTxQgentJIt995mvy0l353IeAkUq+Ot4SI7jLuvlkYRsxEUt9nCUa1NjPGC0sAIrvsLYn+
ur6jvX/kxbTaU4ZJFQVkFXFqcScuEnmd8pFYycbNblr21yMz5zPD8DEzkwcSsKBLhq+rttNZlRnK
tqwCt58JJqeec8snCYd8vu3iM1uCqrlS0RfSaSSGr2yTuEHWH1VgsLQ75lcrF9XTATOwIYGnnEOh
QDujh6gS3xS62FyjpIW0O3dR2h4kK83y+DIO8drxfwoVETScI4A6BUN57rCTZQ3scK+8VK1I+OPF
Cs6Ao6KYX5KYxWY/dTWAVTeNKwkTBlwVGZetwtDacZOazQyUDdBFzUF84AE2H6l5/eQi9QsSiEu0
ptaJdXVs71OKwzFDv0AJxRkcEsHr4DyZPSGukD2xkUy3WWEsW/ff+Sf7SkWDV3WVReiA+M0n0NVc
WzzF7xIxQP8vY+e32bkXilzG13BXymtMEMhkqRMQxvQrQMW+DrJDIodinT0R+wGPxyyOlRifKT28
Vj97tr6JuVul8uHMkDIN/pIV77UesD6kKbQBzkmyGP1dFP4e5F2772LpjEg+aydwllIShm6+zqNu
4SU2nK3sodFlQ5fmxngdMBfBKVlX1b9n4PH4fUQSNZcsZF8zCVhIwa9TzMDFmDPz3nX2XY4JrR3P
ThruABEcQu6EBoPks5bjIDTCwJrcUQy7rfFoIskJIu8yxiDmI31DC2zlcFVxteeNsg8JWlJUE1kk
vPu9v5T/HchpEgoKrzuMyK5yFfw0umYr+bZktJfUHtwjxOt/6xBpvFXrleuI9CWi9yCBX6JulzT7
f2LC6qYwv7W8Wc4cYyFeAkSZTP3/Spalx4JikXu1uiYs86ZlQ4/+qqLMNfmTfRoi76sDhGiYgvSG
dfFaaRl5PAX5oZLO9UyQ4K/YGzMJG2c5SghAY8leGzqBdtLu/P5FagCXnYgEx41cie/hfRcROMLs
IcE3Z43U2jNhd0VsH1nsiXol9vCgZKHy07ahA5MQSshn2/2x6KrI5lV1DI6w6igikT7YlLS4pOSU
TJ3mqDxCwqHt/7AWp/5p9G9ystWIhYck0QQ2Hz48FxQ1zJ1J1P+1RdLPaSDJEAV47SGdQsxpUfN4
L4IBuggaemn9NjPLammxg0CWVoBGbSxnoItuBpcsyzeWMTegJy6dYMZV8+awTuAtjeu6BuEdRWd5
S3Xq7OTPNE9WiQVz40ODCCjNFXm/nPhUaLQ56i9km5deieogDQ8biGS3lyZHSqRTcQuQIGhYe6Mw
NqDk12H/a7YdBNfge1FEcCxE3StqyCBBnN044M6N4GxMA0/OvJJDHQQrlUKKRMHddtttypuQB8KN
VOZnp0OXIEZ7ySVMPuS/pEJBn5wU9yKPxLdfRg5pOTC4WTm6J1Jc1sS/wV1uLVl5dv6gxjfs8+jw
T90fpkRbrWguGpmQkoSyLDljZTXI5dbk5qMeMQeN17wnIqky0Exjs/YkxnHLB6HZhdytBA66bQFA
f+NsspvYVDQoHdQ//eneIFTPfbAeivBrRktnMNWVxklJKsAMBRj4hkI9STZy+azAPEwvpvWWOd6C
95jTpqtigMNy9tXJWjo08v5kjcpJIE02GoH8pDTxZBGzsiGZrGk2/juRBK7Lu7Ipn7tQOUqvkEsx
KEn7Il3Rj2IiQU5qLHXFQBuf/cJZEOnYPDy98J2P/n8C1nm5dKIaPIYsXhgJOlivXQRi0gGMTXYj
+QRVvMnH+CjMNPFTDgOmDWBzbnWBzBORSk9zyFTfLq5mCcc0Z6qLGqYkGVhb7XhuFsUdtUvLtpFu
U0nLrNubPXE72IqoAjL/N0+3GfrBYSO1ZmnhOCoNKjlYibMnjhuapEmD90q2Lm3wV3y6nKvwVBYM
1qF2II3M85fzyfC16VViIy8QDrG2wmEa757U+HRTMh3br/A7z9KzoY8zyP48f23QnEDexQN42q9V
Q196QXczBv3qNrD5BWdtuZwaXlO4CLeQj0MCKbB9WMRdBIsU1JVbgo9qHaQkXNgpVoqikx+Frz0l
hZPmt8FLesCUbvyYbHt6d/U+xxzRKS64iTY7u66uJIc0gaL23mUBoTciXaimDQrU6zjJzlNNW0XI
EsjrMZWyHlka7QcQO4s+ZzIjCZwsqNFqDjMSj0QSe1Y+bargRm/fktLhQYhpnL4t6Q71dUbmAwgu
GiYaGIhb+vqwcky81nCZKgIag+H8kqo5nAX0f6ygvUljfmB+oI3KluB265Ahs/vmLLtNCkfw9381
ihAZMv7389NBi5OrqgyvEJgQMOrqd8/zPnsXRpNNlz+sv6XQUjT/aMfRAWA+jQRjO7bJKaictxxd
jKVqXdRGO6GUvx/pao42BgxjtbdoOoA9vARO8Vmaw9NrwkMQ9ytJ/aVoSUm0XKe51RN6CO2oHBCa
2MpfTqWGW5CtPcKIZlBtN7eQ2YtEI9Lho014trHbfmH4fFdUeiyEBaB4CKuGRQV0ZYwXmop8RZLU
2XJKEYmHDgMVMIwQJ6ay4RtsRNNm0LW49WxHlzFgPoxoxQfW61BV19bDvHZO78iuHeS1FsMMttQU
lcH+XGrZhbHNBU9ubIT6vdGP0dYPVFgQFcmsZQob0orNM0fQuGrtWr8nWXbtiwZBioyieUp6954o
WvkdoIENy16hy0lPDunDhEI2pNueIuWGwjeqUqmmrIcQESslLSAPmu9NFD8Gcg8VABVUGfib0YjJ
Jk0KyAyXrCFxk6bjWOeAHmi2TBRwravvyhR3zoQ3KWdl4ejglPzy5V+Zpo2yVpZ+g7QTOdaLHHpd
79Ek66lwwGZApx4mhFvNPNBYZlOzLhJoLRXFpG6r8xoHo7uh9E98UsFPpyjGaSRi6ClBaa+zExfX
74bWpOMRgOfoKlyF0xQRmgDeugJiT0u9NVLViElRncbTbxPgPqMyjLiQyri3ZhA9JkgxU6mcmgxU
oUbj9mZ4/tpTiu3UhfatZFy5VLPKAoVuexgLuQwZMWnsBzzXi8GeGcKoF9XtX/qhe5Nxfp9b966B
UD2iCUxSywwPuxkkcx+13gn5pJuxLtJRxvRdlgfJymC0P16kZ1ARwLcbTxTaCKJ4WKNzKTGzcxFC
brKVB3bNhxYkh5K0G4f8PlBlR9OAA60Q5bvXgqwbLV7oMsAxe3AUBqmw3n3Qqebc50H3XxFAWObZ
UFGZYeQwsI0nP6Dp9ZaaLrLwYkPcnFWj0MQFJbomfyPWaxq6o2LIZiDYVazljCa/IRlZh6SGPWwZ
EiIzloEPLFfQQHODdQQBuc5HcOf6SrfKN4r6vEINalSVd7UbV4X3LRemBu8lWR8n6RC+SjcAIRHM
KJo/PXVcnluQzkLs+MAyTU3MCjH2BQco3s8gTRpcGiFgghxt8b4jBU7dWwfsB8FaCrhioYY2q2jD
qBn8ExKdKEEmc/aSi5R8zhkiH+2yLFtMcbhNGQFBATpUzKP85umgOGJSIEujUXpi/ITkSSazAvkC
TMZPIy+jRDhB/pk8hBy77d4KnqGDVlPah5BvQqwxmmWVT3QSeA0+/mz04wpuOaT71sRkpPnP4N91
ZAIqprrLmmqeMzAR4hnIIJkV22SrdaK8kAjYqoLi3X2CylvHJTaGNY5o3sKi/UOC0ttP+WRyhx7w
KGZanK7YuhQAwSil5E/pzpd4KspwlxQ2xC5hDF9pSCqkWfKPQfcqB4osPbXFB+6V7EHO7VjOZNh+
vQr/LU92mQ8O39F2NAwOFuoxjt0ewca+c7iPVXDmQ1tmcbI2EnfaoFHIjB4n93h6R2h4xRfKTdkZ
sipkolI+hV1Ghi/9iIdwtkf/NljjV2ABhkU8KmKhNda0ZeqYmOrNVDknnWpjgs1GL2nbcUCn9Cj4
jJEOhtHCXshovnmizD3+wcH4My21c1cnb4rXv1MJjSleORjjsZb5TA9uaIdmBp10+p3dmrvgdYNX
XKJ0+K6ztKVMkEtW434L/gTkIEdu77RYkFODtU8HVf2AE7VEuQJyydNnoEHyLltWGs95Ov5bADRH
PMAEPFqa5mZfvEm6kzkfo+qfIbqc0qLcowmykudvKc06SxCn50HSSVnLk/LKfB/A0ZS6rIEkmUHZ
snr06BX42g8Itwuv+GujBrhorfQ6k5zbTEwtWphIUGgI0iczgODwFRYRuBS3/0XCJt8VIdS3LDAz
MPkSByECqQzYsgGLtKqcHTzKnUwgAo65Grau34F2hOgpKUCBlAisq6VK5MWi0F6JdnzuKbAG8lOd
HXqvOAGxvoxh8q+eBDSxbliiNc3OwDmBFSC1HemL1eBeJ16fbDNZbzJiizifZRIqAahCr7nrGizn
afxZlbl1dfivafedOONDnoiELIl0KvAajTyZNlmiOVvSefn1vmwOjd+eaCzJnrTLhA1tbmTYXZZP
xhSek7/VPcpNcfhw8hmQCB7idd/I58hCaaLf9aiciZhzObFT7onT0F2mI5uunYLnxqSXNxvQJyjp
VwQsUP5V0eMrM2rPzoApIcvsYNJME4TbnvMfNBM4v9571q9Ps0yGc4mGmAAex3Bb8o3KP0penboD
uip01GID6gFaJ4wrPKIOQbP2EQAOoZk3mXOdOJyjCrmAvDqkKALaWkpLC94x2ZFsBjYeZRNBFzcm
Mj7aQaHTPEAmixg42hDTAvQbneWfGe9yuzggLQG+Hx4Q4alQ/T0bQx4wmkXYE6NoXJbRLkbwLiNS
F4azGzTrd54il1sRnWBaEz7jGuzWbP9UFaYAfbilibVx2eFTUSDmVz9i3V6j8w6wx6usNR7hjO+N
X1Vo4UWh7Eq3/qXY9UMbkOoC41RO1ruiz39FhifU+ndnCNcasSsu9XuF8TsKFDhrhFOCiK7R7S0f
P+lqJe3U3O42U6oC3S1hrqWwbLRioybqXTNnCg3rxKAFF/RynxKgdVKtxog+KJccX10rqraLqxaZ
Mwk0U7CVMxeuzLZCBo+AvnN68ztUqTRYhQXRgfHcv+NNAFpjo5gbl2e8LkNv77KTvTgawbkh7sUZ
HInfpWtvBrM6KDbqyFLGSKCUqbQczbIVKtKqphgwYjF21QRWf+CDc/uXI9Jfoxf/yMopetRkhqJy
sLAcFu5gPYAZREps3JvgFx3bdYMGCm2FnYHg3ynyh8/OzU9+ALK8QrWmqbtz1rhLeUlNHu8IKJKN
SFMGc7cN6wajSwkKFIUBJCs7NY/4ZGzlfC0wKwW8rnxpZU5PNi9pD3sg3jQ6egqd4MZL3uwcbjCH
jlSsrCMwNQiEgzMy3JUagBzlv2uz2jRsMbqaEOWipZyZ6Kl9ykxdUkwZWMje7WlHoDyxyfnv0vuO
TR1BJHwW+7u08XjpluNjz8cElcUaWcZVbqKNzw4Kp2VlXJTyYiZ8PEgDegtxqLer0bbukZIjH1rc
NaYWttaPq0Ea5WAPaRn6wMHkTjW9P2YT3Dfd2KsOmaKJFGbsMpA3OBAHqIY8CSDE7Ecz+BX1OEVO
hrEh8EdTDqziQy5rSmCxUCAkrQr0pRRIU06d1qIhhkjxoqavLdGDdqLk0BLOfN6Eb1f4dBAXrfnE
2GWi+Sy5itUxFaYhI+YSbvTV9ygs5n6C8orqvdo6SIMgdzdl1/3FeBVh3RonX80Gb4w9QQZdF02n
kk4sw/x1rzrrkrWYFBHlNOTAX2MRmy8d6JaWnhJ0X6DUM3ZPqAby8tKY6T2OkmEwHcyY60V+xVS7
86RzAJX4oWxzQa8WnSaM4wDnOb/5SEoMoC1H24ZJc3EA8owgNpxmOqW4Os5k5Jzgh8FKodDYTD/t
yISiBpaRaIiHwIajzj4YUfqTu163RkG/RToCtmUDEMTrzK3dRdkjVB2Ub8GCp8yDj/qkaCBAwB8q
3QNpo6XaQz1pOwTO66j9qTh2OB9eVDP9UyUjuGCcEBoDSq1RPmrDfCpZevFViwcF1BzPZ63bwD9N
eD15dDebZtc1WCN59dOIMAepawMDt1ld2eg/IjWMEY5vBiAwNO9qIIsuR2pNwbGt8q69mcS7ybeS
5Yw89KIasWaEzVcEPf6l3lWjdlE5xE3BZuiFd9ZZ1zZx3DL7Q+RBGHL1VysvT3StOEF8WpVqPGiE
5dlepKXXrwoD2LAyN/tcaz4QPt/LSW6o/ZUk5RjY45Ye0rIxs/s/cC/ytnNgHxl5IzI2k2J33Yq4
h/9WB0Z7wuXDNLa9kRFh0V5hMXb9i6J1nznMRmug25xFG5e8GYOpI6t1oznMLhF38r18Z3XdJ3hC
2CbzsXejv2ZIuxBOE7uHnjNXUZjiFTHFpGGt/guIM3AEkPzWAOxA1kuhuvRCqk9cGCAY5qD34j9F
MTwM0hp4LCt5AyFqz8YYfFUZAFyrusehCcJqePaT54CGg2Wqc0muxSIINQiDzNP6Mpih8WAYC3MY
cvppbpyvydGPXZLeEp2nR69jQR7x03kQsNLygSzxp5QAdaxRQc0oKbL3I/GfcZyDbE4Pf0zTz9/J
mBB7ou6PMV3osREok/Hf0tdS88GyWxeK/wiM8GbgT1TVqJ7LZKvFqxsfmn3GdwdkDEFvfCcjEOWs
JkQiaszsrl51Fo5rlSTMqb7zzAJRmHpeqtWwmcl2/XRYj2q5BfmP3BiDjBlsCrztp5QsYUwpakW7
AKKVzUJy2Va1QqmXz29u5azQ0/QXkZt+x+Bp/NL/yZEJK5Cy1chox75+rargpiDZTTOdfIfY0/5L
ZmZSCit8tyKgP+p4c8qILH/TNAOt43YND/2e0fLXMbuvcWj3mxVNPnjkdFjqtW7DnE7/oE2O+Y+6
SjxEZJKcrkHTL3wgjaiQ8UYRwlHAWwsAAn4NYnvxUtc+8r46mYxynFYFj+xN52HMoVNp+zZyEIUI
C0QeC+OiV8MfFh9vHtE0Z4LcR18jWIdJeHMYUnZVxZQFcAHVDPrv/sJWeoY91D7onK9VXrHZG3+B
YLODTRgvE+O/wv4fR+e1HSkORdEvYi2y4LVysl0uZ7+w2okcJUDw9bOZp57p8dgugnR17zn7OPva
J/My5c7E42K4CkC5hAA0pjT6sHIDa4T9IdrxAG55DWXh2uLj8AeIGGFEZdkjXpWUtV3Q03dNPA4A
0/tMmNMg+nDfLlMvmgTw+n854qaAids3msWbiKAhLns0TBupaSdR/vtsmTayDV8cFuI1IzEYaz4i
E3mOAFZ0frBqOW1F3n5kllKiI15+Lp+X5OiNZfor3X8uCWZr1+zeYp9oxBD10fK1IrpPeY0cUz1Q
A2AaPmv+tmUbg5O66bsEMk0LqzkocfEjES6Cg3ajbSxeLK1pDvY/JUf0qDVvRebfhph2JamjSets
286GVhf/C6HBENkQrZqetgltdFq+2QCiBs7+eiK6UAhYMLG7cjF3pGxmKS7L3PFILuF4XPtwhCeC
VfJ8m0ywzms66zyTHM46ugDRmBNWTGuaU1DHCbbrLnmv9r3hvRNDiVDjxJU0tPuHjxnN8XDJ4n4v
je40Cvr/ywyITQcRBX8shxH+GGjXUwMFTgARIljDXgEZGMONmrfzIhL2sg0oONBG+SYEHrfUKayP
LY0CcKNUVexkXEi2GjA4RERRVCVN1dOVA6nA4cRmDrS8pgNh9ktxUMsUDlnRi7u8GWiUB7CQvOqC
0YILaT03CsoiRwnXps6NfizAwUbmvTcU4CaipModFYv5tLMnfaa9vfP9jFROCcuB2luP17CR16Bj
cN1FwcZi/1WA80GfWA/WgiHptaQTXWwdJnYNrZCiVBcF9lMZHGm7qT22oTyMASy60aL1hyiVyTy/
c/CTIu+yzPSRS7VMFMpm+pgH4yDhiLLtTuuQVNgs664BtvUVF47Ig4+ZyUL7wdWJM1jVDt4vRJ9U
eExqdy57HZeOIva55qCrNaSKymyLdSsIOmjLF3tKL8sShU/3lrLGRZm/yuf4smwGgXYvbpGcMtc5
oR/bF52T7wciFnojwK3Ii6Z0eJhon4HsPDh9gQaLLTVbdHJmoNkjOZB04lEhCgDndbVQkXmGvmVM
1vPe+vbkvA3leC/YnFVAaZi2x4iuQtxlzNU5SAX9ZeLC+HEH9QKzcZaqS+Sji0A/awGlyah+dF9v
DT2WvPBoRNsjnH0MLABi+qPQI8AyKteqP3tetBkKQvH6mEgZ69S69iu76XvIjhsE/kX24tiKp8QG
M1TQpkCpdAoydtEmodyMzHfHxpUVFhdu8t63SQ7AG7Zpp+7O5FyrLI+52UhWFrJ/mkxcTtbODG0I
L3VahZ+apg6P6WhZF5OLrkpAYVQEEO/WtAX+lU27WsrtpYgwe+voYNoCQ8UOY3zpHpkK5h2iPVCd
JXqF9uBEzsJ+WpC58avU036YMVc0vKjmUL5JmLv4JzYFz9WAYkxZeAKYavZK7kqiz0QrP5oaxpKN
OAchOXettLZw+pfG3HcJLFYOw7+5+HTwyy6rgBcNH/nsPMaB8x6r7JkXx+LIUHkEvk5N8YJ3NNv4
zZvrc9KzXfsZz93atdLdSMXBfaAVAJCF1iadNxHn52ECKwWlDAuDiPQbN43HHfbG1uRTLOeCkOMD
3twzX0DjzmNpjuiIVpG/NTsHPoF7V8XTo0Xf5FrzwaYpQIcl3vN6Otd9038nLZIDUtf2Lt3KpcVi
OF5KWQwknq1wM/tJfQk52q/LEeeH/wq/hbIKVa5pvTem0eFhATvDlGA58Bhe/WRQXTO7j5uvQU3V
znc8UCeiIg7TmJ5w8LCz6S+rt2pyFvPPFglogjig53DYDT/LawWyf5ez3iHtn9zQX4hZH23eHlrW
j95d+gt2qW+E6hH13KiFecsT5s79rzFam8ARe7cV544lpOQFX5VIHAj1YM2zVa3+L2xJxsPtr/2H
vDV+icn5ckT1LxuLb82xz+7cdY5+ZnbokIQFBEVuoejhPsQGCBGafhymdCTo2RUuNVoyHUsquVvj
yOnWDfZWjJa7m+LswYBEBXlZ4zi2t+HgXJaA9Fx8kX34zwaEuSk4fW+IBTcPpOypwxBgErFR+38O
qZV+2m6fHec5M2BE+owaBJHfPG+jMT/kLjuu+l+si4QhwCUVjGgJ45mgxBgSGVKyEWJFPy6sr4zk
ZY+1e3n2zTw+gqykL0xIqy3uYh/3XXSNDPCWYFTqsPtoNGT11q+GrY4eIfYh1WbYASPzDSj2tynb
cyWac9uOjzqgoLE4pW+xan+7EL87zWzMckY+CjgAw0B0GrjeuCOf6StFTg2Z+JIMYfJA1bXHV/Xt
dV627/sKzACd60j01RqG9Rlj0RHQHD0GHgWJSHUXG9WWZUfTI+uOZNCQJKUCnlnwCSuF2NFG0xTr
gj3OuoxTcSSQ7NEe2Z68sRPUL+4CTeUVXioe4QZQ5IzqPht6UimK4rMVQL3N+dYrSAqVoMPQV1lD
GJ6+101wamZ7YFBlOuvCq57zEB6ij5301pbsyKb0nzVGlMJWT5XnfaVDM+yiKGKWkMKtVrflmuP8
WDIvu54YKOOdtD2KnwgYPAkyxM+YFYJwm7oZ+3ocd9bGkFJs/KJir4aaC+kD3TULWOeoT+03SBJY
c/0R2XHAlKHA9KuqdlfiRUMiAvTCbL46vwVvzZuq2wJ9fwP7nGbZZ+Xqaw6eNhkZ/8mBFz1Sy8aR
GvuZdtW9BwMfFThWX94/W2tE8tNIVy18iYJQr6MkAHHTGeExBp2+bYcxBZJD+2gK+6vtBae5yO8s
t6cBCVczZVSMqSrcjgFAaWAWzXRpepZPMOgvRsLLapK3qxUmCeWRlxEE700xP6ZFutF9/iHq7GaP
qIir9jcO1KYp60vlwrybtH/gHmS09MGfQoY/w87c5Hqpv2wYm3i8mPIlK0sMyWs4ZfyKMbMO7l7d
ckqsdz70eBRHKFYiIFacwuNXU/R79gGk39nFa/1dhhHPo5He6+kU5CHdjfnkd+XedPLPYgS7b3rF
AXPrFkbErs68N2jtTNTn4jmvKpLVqkfY+vs5Df5FpjrM9fQdG9ap9PJtoy08UIj13OAlnbDvUC61
jVmvxyCWu2iqnmZBK81r498iFbAbDQvhRC1fIxuDYu2fmfXYB9frMfPXPhu+oraeU5tKeJTdHYO5
p8LT2K+8/jqRSYAwmIfTItqvDUYW+Sbf1d38E+pFQ8YoBm6mm204+54zQzIXhplpS4fVa4IYKGkX
555+6O3+LYkaHEvFc9HW1YmGJQdYWjajiZUPzfWwcSKNdafdRR5xbTQcsRbSMV7Hyj32yxcxbN40
LscD3dDByq0czlVdf/Q6q8DymoclLutkosj9FFySUEhcb+R/kBrGywew15XDk0EogoCvtRJwa31z
esFb/2Bb3pVsbo5vXJBd7PQMlOPxV0zgF52Oi4OJcO9EHICk438Ws3s3ZzyjXc6IFNTTOSYx735A
hYTamRVa6PmSTqxqqWWcu9F5mkT+LSoL0XeMuEx3wGgHTGsgmbFDDvlwyCLf2oUYNb5jqdDfu5Yk
Xn2m/xpo8ceE7dkm6fbI8brh4MnCPEQhGJ+aZhZBNBtyD82VqsS4SQbw1p5+n1Rl7bvaZUjNG4sH
HxF34DSKRzM4SshqadpckTtmO6+aljh1l4Bl7KPWPGHHIrGNKLVaYLU0mBbCVLtTAzGbHTE6uRK/
RRb9id4+Bq78MQtGmOx6IkrpX+Tx8DgAdTTIlFmZOD3TeEi2ZEDeVGXuPbT3G1WitszRfOKZZ1fE
2dPTJhzrMDuRu5FeGpNiOSaccJOI8C8H4OW1VKATXnrYKnhJCcS9Wk1775vekytTLlyNibHwfZrj
tZsc5MQL0zgkAHMoZAWNQvOgkpqRRUQOttJw3xreZbJZUfLHUXQWQfkqYjBnnQdAdwxuTWv/2IEf
Xucwde5l0S8zD3XfNs7V03O9o3d1rWEwr+KQ7jurT+TQluxF7BP7FaDshkuG078hQ0j86GR8XgQI
WFWq9RC7VOsT5O5Zi/+dkn5jQRGfzdeomvGSUJxz9maSQ60by6ZaoL9rqaZwNRuQkgvTvjb1Uq2k
5bhyhXvVTvKR6X4fhXJay0rdGkJlzl4xsHEHzbhS4QQRUgZ4OtqbEbq/hugeHd95qD2OXTVgn5Wj
tFxRJ1yc0T/MGUI83cR73dSIxZ0JXn8QwlkR3l6xWTRAJv9XRQEhNZSxb9V0gTB38RWgpErhKnbH
NREnxxkhpBtAa+tYmrGcrqVMAdbUkIUI02NA341fUzDskihm/JmeKgzZrgezzcrcDVGHD2Fi7oah
+FimjAY1b+G5kvaX3gS1fxUmRydLSO9bJMZzXppsDwC4TAYtbhjy/ED+rSKyxL1fM9O/uUHnLSUs
KhFPcFxutFSarSGy7B4xGFzUltOmi61Q5kSGlHv0NkfHY3GKFCHb9XoK0+Kka483BWP8MRgo9p2a
JY1HI3knhqTmhMRsO3QG60DhGHG2zz9Sl5afENmR0fhKOMNTWDbnaMbRnjske5bqfYx8Gpc2IfOF
iv8VZJP2pUMiW31ji+DXGsrzyBRhVcn8AT4ip73COocGWblh+F2l4K9TOkDGUtpI0HRladBwD+cP
0wEdiRdi0UoyU+0WHAWiFN9+K4Oa1ORhgyCMna85W2V1VnV17WwPw2NgKKDYoXUqmurOYnTtkoG7
DQi7oQyVl85h4OMzR3a67DrbRGXziGIhbv/KUd+RrPhsgagsMoMpbkzxFxRG9mylNg2Kkre0PtM4
CRRNBocwConCA30TZak6R/liCq0fmUQCUtOcicdL13h/Ih4EO0v7lDrVTNIPi24Pb33qvDOFC9sb
Mt+aiM+VCDBG5sRcNSLfFhZnBMskV6HtcmBWLmcLoCEmSk140koBxjOL+JPew5mN6q92FIfk8pQY
7ePy3QsSLfzRv49deUoTyi+HLpOrTYQf5TEHWB3NE34QRtGV0T26zfTULp9n+V+VkxtqoUcT8mCj
ijXYMlrbe9YpRA8mLo+sPK+YytD1jDhO9aGovY0Xhyc7Z31SCI+ajNmRlH9LCuTWJl2ni78bRD45
e9BKi/aKUw8t11js05issWUVISF2VZfJyyjLh0rY/+q8I82822rs+CT1FLi8hm8IBegqwvk45NNl
sZYsn176wUmUxptHGOb/tzVjX61j0a+xzrJhWJTpXrUx7IlukrxThndx6uBuHgF4Vf64cRqv+WHe
ab/4qQK4UWhvDzytOdG6QqWYKXwBbTbsssEJLn02QOiaSmaYkdRmQZuZ+LlNGil7n/ugrMElgOOz
BEcsC/KbpKNOsGtAFHGW/1X498lpa91LX5EBbrkdzCRtfJozfazcCt1NaHVQJrKBsaA9I7xOXEID
HAC4faJe4iGMYDzShezM8bccg/ykUxfnRKWMrV3lw9qarW4DCmn4ivMqgJ9UjMYpQMgUrAqMFfty
GEnutN2a9gMqL5NU48cwE9ktFSmUElDAw0mMlXhpJA3SMeqwZydNNKHd75v4AKqy3jk+U4bCTdIT
hzKM0eNgXY2JoTR4Rc7fnT+92KVnH2TKOooQQD3bjGTqjkrVLBUtO+Lck+bBi34BJGGk6k7ETfQu
7yrQfMdaGUAttbwb7aPWydbIMoJpFo0fDg1vVRvGc+1+KF2/V+XH8h+glx6X/1IkCWAiw3+pQ5B1
CIqYUi44haIqFxckeOp/DRP+FEBwzr/W42vrvnsNqW9D9BUss/8KEae70ehYqlOYdb8xAeMWdw8r
+bKKJM4p7M6Lh2b5twY1hoPmzkcNFkZIJv1dWb0oaB3SCHfIoQy8dlVzh2dmpBKek2MOpaWKrB2u
qWl80WCUfPVHUCxnk/ce3I1ANz7SMHCtm2UjIPafdG/si+TPt0gidj49VAO2JXGYHYO23foyohuC
tqmz8ay09Czo94/iefkF+XBW0X0lVXdGdKLIAMkQ+SYF+LEgWtXuO5p2i1++pBkWEC6OOiVV0Fok
FXBNugQ/hUSzNXmST2NB4q7Ewm4WHybaOu5Ozl5SJslz2dOJDtALRI8THxEWGo887zgeQwdMUfkZ
Qo7FPASuLEcHu0iwMJV/OBZJgtXJ5iJy4UTg3viedgcwdgIpG8AYc9o9XzCM1j6fwkUDt/xS/NG7
0Jn7E4sSbs2jnfvLNzCbxVfmMQ7pTkLWV5vKsssRGoIb3sqWvxi+NDE6y+WrSDhoy1+U4/ZE/5IR
GLlT7I0QMhq63osYYXwLFqVVsvSQuaHcIv4dAxqlIYXz/IUn8sDhYr34YRavFXX5fVLdMr+6cVo7
wghlp2lOQ6uOkxoOGA6+dJocdOXuuKvSuNjhc62BCVSnWlb4ghi7+s8qAeV1P48Y08WO35APu+w4
hHrtLIdpDxArm34FOB2k10qsYfmuGy4yBrjJKdfLi+LZP8HoPnFFKjZdGkXrxOwfRucnqAx0Mu12
NCEtVydzvJYMPvg6dmviFBpOiD0mRBrubm6jDg3r/SBCk+n40aGFVvNj6lRxYn8MDeBQVO8kumVP
rgHfvU4ZuDxIdiqbtiSPES9d2iHDjwBIcf41PyrMTob1WwZXLy/XEZ2bwbKAq1TtYVCqxG2E97Xy
23EdxDQ+wybFq/dp8xmXl9vs3Y1F9DHpqisgTOuu/F0+nUWUXIuQvADpeVKy3Knwsy+bjY0j3yWU
oS7zfUPmVk8+AA8L9yfojPvYfFm+5/IHxARX+nsylsEOo75lTJD03ERrebtkBU/B+m0pqZbfY1lc
QPp9sD6o5TduG/tlTuCdtuLR1Ezc5yeMrJZL3xeFQNBMR8n/mXf1fvkx3OdlceGL6GqnU7encUqm
a7c81twNwiBhj5mHzIEho9gDl08sawC4zdvQRHvhJBe+xVxFeAaJUule+yai6bNbHtjAmhEGnrAZ
0Xv/Xd6H1Eo04KvotsTjHWaY/TLHCAA3sza2ae5yRmvi90V4luTm3oSpZ+oapw7PljM0ez03v1Y2
v6Zp/zUlSIEd8mWgKHufBimd4EwPsp+3RlU8pJMI9ziHXXIq7RA/CV6axAfnTXqk2Ybnqmn9E0Ox
7YKg8YjPMOv5ldKDt7rn26JJIawXfX5Ec7NvX9LSRAdEekbgMEOo7HcZ4enKafpFJmpSZ0Qjrs4p
Oz3aCvgDzs+k0Rk2wTHJeO0n+ytz+msO9LrMMxwQTB+t/oHAjJVj97S54XxNFlzM5m/w0LsYYwdc
DWOxFj4nzDI6d5baEPS+G9GQ+KL/h8wlOfd+xsaT+1gVuPwEn3KE2GsnY1bm1S9UyEzb25m+B3le
qi058PYXT3IeSedsayUCIlqrvP08BAyYi42DubVsTetk1FAqDP3lgolna3pNiG6MVIWsCbZSSMYT
cQbJ2tJYmqFWnkj0PpmETs70Sk0HStIErcwAjtzwMjXzpVfGM/sxrBfKzHE4NlN8GLt42zd4Ilt9
sQwG9YY8NAP5yqHQe3duxHmkjpGpaz5WjE6mzGB/QokXtY/SSH56RemzbKQ1DWdEaKciYTnKe2Yk
jC4yfz7PdbqfdXESan5yZqBSXnRdQtcr8L6tkUISoZEXoDE3ZvC7rO4uF2akt3SwpAVNC8AfntXq
w+OXnuGahF64Tqf+PM/5djLhIAaqe3Jcj/ZJP/3DU/JtJwHjH7WGCHzUXvfQefm9iK2XZui2JpNi
Rgk2FiZ2iqB6DsLh2S2Hc4aE3TQYVWBqWsnIfIyt8ThwK0ESrquU8F8TzJMps1/Hqs4ibgmwRPVY
R9W4a40PBVEUnZP31rasAmZh9vh7ev5xbqjJaGq7ZO8CIqcvDJ42340cf30CpMOJNMqeOcMQsQWC
7nvOgP/q0HvkgPU3imxx6YUdx6/s3CZvfhQha+2KW9R3R5X399JKD11nb8zeOXLbsePgVtLR2Ri6
ixII67B+HqKcjsGIMYK7toubRU6evQorOc9GHGAbTqtL2DcFiDgSsrrlWTbKsj2Etvel3OAujonR
SCUyyYwJoTNRGSqFzcfwOLuU3EbbGx9rhSLPqw/crhe49SBvdbeRotljGVgNVK1tjPKqHbtzlbOG
xxXdYZzkJuoVa0vhsXWdjOOG8kCLqGdr1MT6jH+NYz4bULLc2dqjY1HrhNSdDjLqurAm7NBTeZ71
+IAXGjqdUSTv4VQDcVD7aFrEGy2UOwwgI/I2h4he71U48tEhFvbUwJgVg98ecuKKsP9DRLFh0TPW
C2DrOeU7DeudSptvd4zAmvLSRwwGQFZ25I6UHoKfEpUv2cFeaiPETe4Chl55ZjfYj3HYtUj2CPuh
K4B1I4vIKHGm4OalstsjNePZ9UmfRx6W462ckwcroHKcPOhNw7YN9c1vmmvBk2L1b72s33M9HWIP
WCR1Gmya4JiN47NAKotn4mHIPI4odLZmf9M3Gm454GPYQpq/V453Cu3x1OXpZegXuX5Atj3SVH8M
Dp43bHqL1qyTGqfIcknnNOpTGdr7yXe+J68HUZllX5yNUXP2w8MUez+hTwTTMAK4C2yHx8SOrn7p
vvWKwT1wwS0jjIOsvVtu632aBE9uMp51xHjMNJ+TLtqRrH0HdpDOAb3EBtXfYDPUX56huGx/R4vI
6LbYmArWsR2hQoVF16FOjSccLvVRde3F8afH0Bd3s9s/qiR8DWkRF3V4Gli1xzR7MRCXmFQ7hP1S
N1moYhPsdzNgQ7/tX1GenVq6234frwnkYPbmnGeWyLWbO8GO+2OsLDI68K0QIOX1aNx1/leWDR0L
I/lizPApGrs/NBxTBweoBN8qICCThRP5tLHJYutCxC+DkpzeT99847ZR9yJhrkMw10u4qP7BL9bP
KQD7lWmCrHFyF4BQwwExasZjZ8hz3aE4nNKWSYUnJO7zJQFKRd/eFFEGMlvHoYMHuV2SS2ZRDHeT
zppN1JV/Vjv+6LS5YB0lYUUPsHX9YKII+z9DYevazvjjeq634WbHmFJn76kSBipXt2P+7ChJ2mZH
m6+d5h3NTh+w49BuhxbtcTsKhjgZGa2mIdS2J2B9C5dgfogLg4li3yRU+P3wVhSNcY4b9hApw6Nq
orOU7T5oJIln3q6KWFyRQr5XCsyMokvm8KKTLXEgGOaEF+zcFD6CgzHbZy5rgu227T6E2QcaxyC8
o/TQc6b+c8GEQYnqI+6wU1au9Tg3OW5FG2Kx68KloUFrOeDm7ArW8BRwzE/y8NblNaqiuoY7KuuH
1K5cxHczzqric5563qwgsveWrNttnPs3gtIAd5jdyqizfzY0BBBOPZSjqZO0Rjpm2QDRHVtBFl7a
71qdy9J9sKX5U8IMiIPyLs6gHTMkGNeNIiOoY1xhdhQf5XRuo+6M4RH5G7q1bj+S477tVI/5NfIv
vNlo6Qg9qtV7KMJbjaRC5eUD+oG7ucqZjss2QVgVGD+z1O+ClxC77tYvamJIe0wuLZGnolx45PLd
bQKP4bi8cg5f+A93dAoejY5Ab5ZEPB5XZWCMn+cPmt/30oRYVJNmtJ5HGytkInc2v7GaQLyS0HAy
esylDiQxEQsye/E+oAH5LgV7RYCciof9X5O4/5KBiW7R9I8dGXjpMP5Ky7ivVdvz+LoxjXjQigHD
SkYEVYELkmgkH8Bfrrr7sKXD40BI6c0N/u/tgmv353Id4zuNlPgkKfzU2gy8kijgUYTEDpp1T3T8
eYLythx/3KB5zQoJn4RAoWGgt1zkOxpFcq/HxkD5AKXRN5yjIVtCISg+KCYoPnCrNW6wLRkApXnJ
2ItmppW/OJSZpI/dU/DObyQ/f4wy+hB+WR76uWa4qploF7TDfBGwsYSvka6+M4SVYTXQ4cietSE5
Q4tDoaCF1wZxQ3Q3GscjcZiMGiY+4tYt9Kq+cC/R2Bd7h7UaPofxCVK63zkpfYfJpsUL0Pi5zZ2d
8GkLe2VOOG+370ciV53wmJvTJpj6505oxgfVLbGIcSgl2e1zl70UBsvlCFUD7D8vtSAjVNbI4n2A
KS6ixSEg7dKxfXfP6OhmmGrnZUO8j6j50G1NG2WYN9l2Sz9gOMTOfJcm9ZUkg2fyJa5pIR9ElN9s
gmz7GqPJTBPUmHp+vglZKODekSMJV3A8OR5uxSVyAHD7FmA3dXA547Ls0eqiEaRTNmT6Ar7zM+Qa
SLf4qGf5YJvFtwkFGqQxfD0rYWeGRmowLhsZMDLlMPB7eaI7msQNfwksvbyII4p5q7u3+SXNhFzZ
RUMiklvM6y55VRxWnMaTh5waNTItrBspHkA3rw9LBGkaWjfh6lMahzuDCevR5JyOf/RFsTj5hOsM
OTln2iNE0QqRPruH3pv/XMTHPLr0pV0f2d+CmHCKc5UmP56Hn6H28gl5mENDD9+Vslk1h4Futhfg
oSHOAkEo4iF+H3OK70o/P5oJLX9QSRaPuXWgM02/XjMdIs9jJWWERWjElyIi8KEFEZyYH161gemn
HvdTzSvBCzalHRY0+6kwKIHmHuCTNYt1WWY0+ZyBfKh6ZP6JAKC11+wNm9ICvhvE6iCM3t26PlJu
NGEE7kh/MUeKNw4LDHVG/zTiZqzGgpFPgZ+SkvdgDPojMBWjV2EiMB/vVKK2jP93lkuC+CAZwyJ2
ys3XvkRmky75c7P3oXJVoZVDMmWQDzxl1xj2d7zUkWFm6I0bpM9JGTxgz3gs3ZpPFLhQPjUn46mi
sw62UK1DKi93btP1FJvsjUZrbkQLAL4Gt31IygXk6yAbYTf0PWJjjdaPDqaliy+OS/jHSOFk1XUN
wB0xjknTOkrp7EreV5CGxE6DZOuxaifpdDGc7qGszKd2olEyR0ediEMiigNKgSc0npw4HJKBSWbd
SU5VSOjl1gN0HNTBTrWoMuVIIm8y3OXx/JzwQZ0+OTfdokPBjJa4tDgmtKWz9cLTuE67ctM7koxE
Pb6VMy8JKRCZdA6h028tKop+jh8Ah7dPA2oGrEIwkBcuVxzjRpHACLK2PjeLO8uJiu3UMSHzcuda
GNYx9SJkRuKos2jlhNOuMU2DSaGLGRSPCmU/o6wsTffThLk/qx2Noye7Xx7OOvdJ/aEVNaHYzApE
iss/TIjFTW4i4rCzMzJ6KeNg53Qy2MhhPrT9dI8KV5H65Q7IRrozM4mfQKQfRYn0ptLGIaOKw2Hr
0ImnpRenuSTkNoD80RnpNo7Rk8aZZGAP3XRrjUXGIb95MlkRXdISsrzV9PcX/HKjHHcbxoJ5RUXn
xCznieupn7J0egrTmBH0+NJVwbMzD2cNd5JNyjnb1MGt4f76pNEDZ6LWy6x2JRXnMZmwLoXev8JC
uNLb5n3hWltBGx/y+ipEuyVL/K+K7awZbkzMYb+GlyAM0AFZu3Sw9joiF82vWxicvjEiOY+LsxgN
hlgdk5Ny9jk0lvJVViYA2QBJuI7qz4w4vFFnjwMHmiWb58FxyQ0mPwTYf5uIXxp5f8nS6An4qXkV
/xg9pkXpPIS8i1kwv5hBbd9XGR1+BhvVIr0g0blAAZgzamwS8ZdO9FTrxbrq1a8MHYA/CkUHCAAb
vOrdbJY7UXTX2veYQEGS4HiE7sYfbvCx3yD7E11jvrqS97cFcVxqKr05vjmNPrl1Zm/yKPc+Gp+6
LO7mO9tFx1jbyVmr4lWR2LaOB5aANsAVb7VVeIxE05znPKS9xhRkJQVxY5ZewiyMFW0FQOW2wLZa
l3+UwjeH6g6vAB8urBjU4k1b0sjw5FexV54bonl4PTWgCgtbFbGsA3nimfTAu5ksDDNjsb5n0tDb
xKAmkMcNKhYQyKwMHA4eCmPwTxzBPn1ntABfWHSZdcuiqRpUtjCR/Nl5aTmn+LHe+8rdxyiGcUux
bs5hzWnfOWYNnQnl5eec+1i08TtjSbqHzUzndpSwg9gNHJbMrcy6d1cTrcs6VEAjLdO9300dWbgK
i7UlgNzOmGmK8DD62aHJxKuCEx4VdOdtsPybYUFN27F+se2ZDBYr7sZbwWrJSX/YRkiEvWEgnNGC
7l2nv9yKGzYg52y65hFhDZIHANG3pi6oTLr4GFtRBPaNxNWmzc3DmAe/fWgJRmczvXAig1Hb+se4
sh66QJ5Ug8I0aghZDYfuHA4oeLO8mMmfQahqj0eLBljUpnR3o/GvDMZwn/Oez2EO5c+/RTajEuQJ
TFck+hlhLHZfDsgA/c9kFB09UxAqgh4HBRLUKUIto149BRwqSSTtUbqaJ7b3XR+jdjOSaZ0nMKIH
N/0WKPJWEmexXogVXR7S8zRA8YDJKcioWhW+vPqFuafjgjPPM/868jntzMPx57+g8ToyIw94ujjg
56nDAGguTkZIMlA0pw8WqA2+Fi0aMbEeSystiurYDzi27JI3RwVvUVJep6jYof8523GyS/P6Mgs0
muXswhnukGD2zvDsJcjYo87yN0yuCyBWLBeCa/JXGlPDNsWJOV3s0l2pjr1HQPvgkP9cW/dxkRJF
b7L7IJ8tqCL2PjPRY2c2GKg7fWe6MQys5diYJd4zobr72g4f2ri478kDgDlCA2DwQYtVDMb2Bi/K
pi2HgEwqSWagTza0TL1jkbZX3bt/JeLzpL13iGREFkNTw+Xsz3YYImce+mhDkMd6SepKm+apqUN2
zcW5GaSkFlvhh9e/q5K5rDcyB8UaHr8Y1CRdB1xAiz1hQed0dtZlpmkpxy+oJjfjfxydWXOcyBpE
fxERUFAsr71L3VK3dtkvhCTbxQ7FVsCvn8M83Yg747HUDbXkl3kybD+mrDyXU5gdTUt54/C3HNk4
1mVc/J05yfmKwUYjeF2q+jKglwYMLJYy26QpHAodtV8ytk+tne+jqDzRzw4MxBnocSpdqAVUhFcB
Cq+FNcvC9ga6ijMyJT5gR5wHwkF6U9T833W1Ni748z9d47bvyuxxQaWKcut3KCGcrrhvno69KNdB
W3xVSt04qb9UFnoDsjF5XKd4cxho0rr01K7PkUsYmk7CPK+3NJp+a6Lm70ilb07CCx/4MFmE80PU
6jwQB1vkKt1zYFEhIBEsflaP+Rh3i48lgUoSH1ZXOyP/u7ixYekDDhzADHuMGsKl24FQedJed2yC
8uKr5V9BtIyppsUgIuQ8Tc1ZmMt3VvBA53vDRDiak8f1s0ya6DIlaj/3b1rRuYW3EsjYU7HQ0zIk
t2qZwa040PfW80lROkACDFMDvKSEJ8dbNDfToUvqf3lc8hZSuzswFaUYash+vNWgySoZt0Bgsl9Y
U8+18vYBB/31Uu8k1s51GFNRuUKz+NFevf8kNFWBoI1nT/fnYbY+cInsg5bQscZW5NJwaS2oNmN3
T8XpgaDhO1yRk2PHOBPINpLSrHtAn3heoal7j+sDOVcExTmTlZZ9NCb6mzcdc2AUhcR9LiNcDyko
fj6aJImOXS/wE5MoyokLmjk4T9l04A37U42K7Z+bTUl5sB/YlOdhuNuAesC3xIMylg6RsDWhjVrZ
WR1zhNl7Sazk2Qo1eB4djdzYHYasdQD0KLaRTCKmDcms8agCj8JlthuIoPFyH2e3+l3ZrF1+Y11x
t7wPcBd25dymF4jdKQF9fVyCCIdOuCw7VTrPc1M9GvCuhm4TCfxSkDncIoxCKxDwfDBgOUUKUDew
WBBx4G09etN3VLbK0+jR9t46OAhxTv525vihtxOk77qynxLAKlir6AypgP9zcr+CrqVLwq7inRe0
bxVYLBumcP82IkIH/LREskgvmYcuj7ZxbdJfWBiwrOJUSHBHbKTwufuzYMt1aehB1TXey1Rhe54C
qMDVh09ZA3XL3G+Aa2AHYmi+Q4FnHOYyTKnVNbdfp5heisns6Xy7ZehOvCbENfJrorBy1YiHovhu
OvreC7L1dpGdsqz+KmbnWeGAwDLPHHwVwdtglS3MiyoZ3LE4vnntAN0zuDT+jNaGkYG1KJujAx/Y
MRd/W47yvVt9kk5AZ6ZpmP/8SUfiskw/kAE3lf0aWT1gpH9L2u1mL37TFLlw0X500pjDSYtAqd5Z
RI5kGYjvywc3hCCLCsX4I9nUc0sLfbAvGcnmPJGty1U+vrgE+derV9gAGcQv4oVmDTO8m0me6wpq
oxrNIe5eoEVB6VXJY5XoG45I5v41rmSCINPovkZtxPTeO62fCM65+4K3TEL9lMty6Nj6GD9wqeTr
NCm+mwmsToKNayvwY2+zxl8p4agGqBmHIrDeSWleB3xQ3M/JNctLnFkrO4GVyQr4UZEUEKQCPm63
wyFR/e7S7o8TEvFsLJCIYJ7vIygf5zCsmV8q/6hj+toFjbiY0cvQOqCNP+jEvo876hJGSpXr9o1I
LQJCeAKMBJVYPgWTf5EVaMdyScuju7S/c9vXb4um7du3yZxxgi6As6A1ixSci+7EjkXvVAnm920b
jFt28x8gxr9bJtYkYt1rLgW1KTTodZk6Y0K/elXxrnu/24hsRm3vB71vpPWQEVvUwKFQcxGvpyDe
Wr2L/hezTKouO7Kf7uqiOfS+bx9FzCJLSs4d2uYg44ZDK1+YX7sN2PL2V6icLzCp+0lFFB1FT1ls
QiLp86YrxqOszBGH+BbODQM7EnVifHPJtKRA9LqsubkDxhCLa3J8CemmDRLnvqqmuw7eIY8CkyrD
ZTZfHpiqbzUttx3/jQKnaSfGT1TiY9PQjCMC9ZoU04PkFhB29OKsaff4UsXxaVg3Kgvnn7bOSWDu
NAFGHskM7psX5V9i+bA1FrdRcLOqDziJNopyi0QjNqrfysv/VFP2j8DDhrJnCmbrfF0Im4+wWN8+
OjpJRmXXFjOsn3awZOz7vGTAMHpffrrCIhNNJq0gZggZtdzXTUwIuyOkwJa7X4ri2tkz43pKyDvU
/CGHQgEdx7mjuHGi62cMMNgBsbGzr06AkrQ4889VciZ7cO6k+lHSOgwaF3lOAKs3VFJXPcfq+dI3
07WJ7TtJDlZDINgWzOFZfC/csega6OU+5/w7lcXNYQFKhvzd8HZswiB7VKP4ohwr3vQsh2ULryyb
8dDTLpTz0bTfA6CtNV/BRYdLb+HZ5VqN8sp6z5cc6QRWCLjCgW0ba9tpBEQj+evaUd7WRx9J9olQ
DT3geDIoNNtWjfPmUq6zzAqdFvwAs3Antc3eDVJqS9puP7jizSnd07IMrFlUiNgV7RuVnr8asdDm
Nz5JvHqrDoz0N29HHoSNvw4rEUOfsz771/Cl7YgPO5swLF5VRx4PsAcaAD9LIDtq05j/bAYmy7p1
/5mSB6iuMIsi6r5mEkv7uNL7Rs3VFaeiTyVIEpzxl5NrRwjnvBPqAVcC2Q4GNsXWYho6j85XTgh2
5ZOqQv/rQ0paGWDJ3gVgTXFKMJDgDQ/TEt2nTJ0nJsuxnzJNiZo3h3wkFEgvsD97y98PSvxzveSf
pN7wDirlJZhIrtcaRXZd4AHMEy83Ox0ODxk1KFY7nQjz0vxjumNVtPeU2Is9iLrBXvu85HcZkNKo
8D0HiYcmz/vkDByRjQb1gnF5/TJm54l5H3MP0PcZuKdo4eDC6DejISBc5J+0gFS4Xie4qR0BXN3R
d8fbKn4Cy/yKmvDYrrX3ZQuUjoOdzn6NWb/PGc/0Kt6L2HucivndkdEO6/b9qppGpIrsoedKEfMB
9zY9U9z9Ky9iv8w5AXS8ItYxyiJYLxWLsPLwsWsZPehSPS3CfwPVdkx6lL3Jqz6IpfClyaXgFlp9
zOT/kH8vTMXPMUfHEN4xGWYQKrSE2yV2VDNwsEn7z8B4xUEMFc41diljClw2mW3tRCK/Zj0Dg4oN
TOb8Gs7VNWbea3paPm3elbC0u9c6LDi4CP+UDebI3FIyFMWn5dJ/o2f7VVO7W/CFHgKP+B3e1j0N
ghEQPv69Ab4JzFi0tLh9S/nLe4jLZdCbY9LVy9FD0iAh0vFlGsNRCIbfrC+ZJzCXyOVnPTYidz2G
bFzR1AB27p6wctyoSfyRVrQN0/JHWPrKZdHtih+KOj48Ge7rpHzTeogPejLdnZUMt0wnt3lmwqIN
/YsVBHQrug87WpK7Cag4t/TPUZJqykBGmXZ1c05XEhWngJjbRg7WN+VAXLYkmsiicQOOTPohc/SV
txN99wLph7YVMZ10oX4ZH1xm2lDTYv0VkT65Q3PntKUE/7jEcAjTQ7zSJ7pmXOvP6XSFfQUzh6LO
vmq+Up0Xm36e2TWHbycOnzrmIZu4ooc2h1+K44n2KI35OSjUKx0B/XYiMmn1CNDO2GNGja1nn6HN
enxETPV+ES3ex45mMQthE1c41CujfsmVAJWHE2n0BPyndXbs7lG508v62ide9kvH8haH3t74KbsI
aToZAUrJdYSs9G3lQA9TEr1tXP2y/fnLpNwR3PTJIVuFQ4lhskO99ClwACzO6BUicn/DZv9Z22DX
16tN6A0zXB6c/LhepNYLTM2V+NDF8pdFx0ztksxMQl5R7lNHE/FatjEdGhgGHmMTgNBj74CMPb+p
jmWHMtkQywy02LY5uxizSXSlN0I254h91y175EIeMAxsIah6qjgd7P746jbeiAmT/81tBDc55lxK
mruwD//FM2rOwMMhaakbpPMQp9XrZLe/rNI/ekPJYy3ZMcPpaMcT1XH9e+EWdwyr263vVu5lwv4H
RZgc+QzhgKs9+n5bghZsBtyRYW7tcr97dqrhjfvRcwuJzy4BmaSrAZ/XxGeSkf8vGqf7sSpB3njW
BPePAVvLI0z9dIhRSlPL3lr3lgzPVNYNJ1u3t8JXxdVH+E9crJKUVG6FIjgBCZBArGg3OWyttW44
GcF5dIl7IX8cACMaCBvT17pdl8mSYFpAN3Waj4/I0K91QfFlVPEuOGF0xPp6BOJ6bhzny56CR9uu
Uet6dJTWJQM86RefT1WRtl6NOx6FV/0Hl34W6cGBv5bhKUXfuwlKe3CxgKhN6q84qM5+n3B/r+vn
HokwXBQM+p6tE+9UIv4Ogfi7Hj1bL34UFm7AuIXs5qh7ux7/OB0o/xqx3niKIjN9EmUd3Fl5y9NT
/Al66qmTgshlKXhl2h1MqB9Xu7+i1A5gdJgbaJk/wiu/nBhcP28jBhvUectlIMit0hgfC0a06QM2
mnVRx2P1DzIhiWCIo9AyxNt6tJpK/0GuFiLQXiRl5L7W/i6IucrXJCwGN3soo+ig5uYOMd9sKMOh
qTEH2ZvNDlN1Ie7RCYEjr/ViFHljz9v4LtbLSXOS73smhCLvX0eJedEb3+y4u9LLe1of4CESSKMc
JaVhkaKE1BVS77KI16QbZ/ARdrgLu+7TDO2Pcos/ZiCIYPtQquzhEq0+IGtK00vh9hcAjCTL6I1B
IMUAx703GTmv10L+cWzOx5lOvwFR8aO14UfpM9S2Z41bJQQHzgc3oqMw4FcADVFGapbSrUvH7Mab
F6Yq0Yvjly/BEGJrVv7TYGPHHbsJdhImzwgL/NZjIa4Mbcj1fAuAHyaywMyX3LtzcWY9hv3txs8e
/Lut9PqaFSx6GVDESgpIdrGVHf1uwXGSPUa1uS0JV+lYqI/BM1SqMFMCYdK+46h9JcJ0LZvpnI14
aXxvRrrGi9x6LHDxfGe1WuHBxSJWJJxXvMR676AGbVK//40vHwy+8TCQmqNYG1b68NJwyoihIqzn
Rovhbp2Rgy36XzwruHAoCGQWsOTwYCp7IJLm3tDPP/KIGOAsW+qi4/w6jQH17tgNC+slxwjrVTZA
CIcy02E7l+7TiAVKJc60r7oAqofNH6tH0k20ojPia3DnGSYEazzS3efc6HdpIN6wgcTQ1zjRxmM0
nCmeHE6hmM9OJL9neJnGR+IdCF21vJzTgHMx699kzkDT9DkgVDU9IY5/1CNVGk6BS2wqOgb8wjtW
cf2pATslPtJGCOcfms8WnPl2NgljCuZ0KBoPrgm+oqW+YukCXBS4r+tv1eEw3eRS43+OabNwGapl
D30YoR4Wq6/jPuBz2BjsnxvPzKc5ce6wuDSbVIPTWJortveQBrVoly75rXOSx9UaJ4LksetQojko
ELM5K9uhuErOxakFMoGDgFN7tfqC+ZHOum1fbQBDLJ3UJ1DnUPH9Obb44b26Kybrto4oOjgZGiNB
NDO6tCCGthkH4z4Lb2LdB8bfUTU928Ny9ec5guQHBSGr3m1CxtAsrk4TPUxzQgUFi0Ml8pUaS3qb
8wNjqOiFPf5ENJyG9uJ3gPXLTs0B4fVGBBXzT3qxpxAeDAVdDE4meg1WWW692CKGnIeuvFWIjRVr
9LpWxy3hPWG+zajuPTxnxKv28+psnIsfN8z2Y7Tskry6WQH5vRIKP1Li7ygpMByo4C3PkMD1+pWQ
4HvRC5GfIEegiCHQRNo6qaW5c2V3CDhSlIF9Z/oSaF5JeJKlUrBzNUKy+jW3qpGvsg8/h0b/W9fI
AUlwVVkZ8V56TExu29NMwcgtcEG0JNyIIyUewyh5mrQ8mQZTvprwRong2Zbxd2zql7ZT37Zwmb7z
PLl1dCo9422DqMyBR4B2GNuRfqwxZHwAPyjTJdgk8cjji+BEOt4d6djqCVqQxrj5yPzMZMEqrqcE
0+iOyXQ/HOqyvGtsDk/ZAAxAd/HDeu300rjeK21f7IER+NpBJZwQlxJ5WXLN7DI5JU4pnAEIAk92
oJ+Kgouics68aywoqdqlLozOzhUHYozEWNAJksr/601QQtd/Emb5IbbCv0vKNVoqcxfp8JrwDdcT
ewV2mRe/D+/LOHlvCNdXg4vrC1rIZD8gadzPXn4nCqZyJAhsJlxoGaf1n3lMrMYZ24ivjpEhetwt
dxX+4cAd3kIvep9YMDhjv441B+GCI2Gsua9G1vu4ahJj/a2WL6si8hMohjD62gzZNWO6seT+D73Y
/LkHUUcxrTfEwpX9PPvzIUUiA9bBb4P5PrInys7IW+IEITSdsLUDtauYuykzXhYOSnnCyAEzTMfj
sSBHOhWJNyQsO/I5VbfnLq2fdBs8Sn8B3Overf2w6+uIEHLMB/exGGxgmeumKPm18ke8QWBMS+cC
NfeSU+MFljzbN7xQeMcJ3g2Z+zia4qUmebgBPErdZ69fKhE/rDehcBoP2qegwJY7Rjq/K3BhEysD
W9R7FQcbu2GiaXJ9C2naTdL4A3YIbR7xcx+MTyH/AZDkL1O7Jt1geW70+iAliSJJSktAHKWPCUiW
9TZStdPPUk3fPefeYH3M2+ENQZoWBQAxTV9zsM4uDScnRIgfL3NIXAXl0feLz7RhLpO4584YusHk
beyxyunh1kKJwbm7tyhPGMk21sWwDzN9tgJ+xySqD5qiGrxW/p5pEIFIO7yP5zbCiNs+5y57oc21
wXcgBUjqp2HLj5jol5ZScISpr6533xHRkNlZ7GfTvzjEVkFxpM81UhVrKg9FBfCiaZ7x7YGKtUBn
I9fYwXk9QFetfT/306XtaEkQGlgJ8djNDF2/6KbXtDBfXYZt3JdOdS/T8P9jxd+ZpGLg0i2S87ZI
YS4DCUjOCXwWtfNgN9zEzaDn+6ZwuNnyc0VsvcoDGueIy2yZs90P75E2xzCFZsoOQFcK37XM5V3F
D70+yG6vnoslY69c/oxucYiEws6jh4/1h015/eRgl6i4jApI6JIacE9hE39pTbQqxl4YViV3DWiJ
G3Jfh/9zl6oviEN76tNN1eOk9M/guPvC6z6EQ4+11Xb1Q6ryhMtJZe7KyP+eO40sYCgslsPZYFHT
1vjAefO+aznAyKV+x1Bx7FacWtVfWeNIRRjS6mi8UJbH5iGS6aO0NJabDvisRWhpD5pi4qDWG847
6Q+2L7av/jGSweeSWmBy2nq7BOrvkAdM13ogT8F86gXXqfX2m1bWtnLDe+GJk0iYiur6IPT00qUR
i/TEnXJeXROOFV06He7dgfzZ0gguvFRvM3drb1VJaLDCbyNV/bJMyX031J+1Hj6rtrM2UzIA+XNc
wTC6rx77JclBbHuMFwf1lDr1CwM4NATz6Uv7loe4ACHTPyRTeU374HUAwMIlXeC84F0apX7pKrU2
nXX/isg7ZiH5uBj3ZuQFwbECjJvRm7mzycYe4t5+simkFQuOYww3yPhWfesk5xuAc9jJ6xK6fX+i
WSfdLZ7HjbiU4U74iKJNkU2kR0HIOXFKDnmi0wB2m1nc49BVJ86mFA5ymGmb64hXigqX7mHO6dKb
7B1BJkB+7m8xF5fEBdHiNfgMph7lKEDdWELzitdRPrmNKxj9NJx/++U+xZFM9E2dhc+AVFviGuMK
LeBvDhHjYoUjfnHSYgsW+DvAujkM8SfxUHwjTGRqr3oYbXmRbD0Tg9owyvkul6vsGBs2NcWTI2cx
PHPw9pPnlgWhW4JXykzvghbz/sxKy/yQEkbvfrTFkenz7xjfGPUZR9uwjeaGYyrFetiv3H5Hz+Rl
yPv9uOBmjlhDBqBZ0AjACQFZq/Cr2CDXbfABnkeU1th9eXAb1qVqaa/9wk0mnNJ/WluvTZhftGtX
qFsYAZg9xPZEo2QBcFDAnCIZZioPphFH9Il3Bttd62yyIIHfYomjjWZhSmYQitIE+g4TXIp5T5N0
QkSARZO1uFxI781flYd3zspWMwc/0sZxIDLB+bI6cTO8zdQsvIVOoh5Sqw02gRgeFXwnIkxyOATQ
gmQmoB7TA84goPC8Z8mupGRMzqF4D/zgTxVxPeZIO+ZZA9uDb6eZAsD25lZnw1XKCpNAO59doQ/D
MFOujNdPJvusV3S11TA73LEjteky77SWJLmQ8H4s5hWMNTC6TDWet+j/U4hxWbAaT7zUbf4SGIPW
L1HYPE0iZCgXWiuho/6/gLqlfTGu/aENDj1vYt0aO1md0eoerFz9iJ5LcaoQ74QNsD1FYysi59AJ
qnpaQ5w0B7i19ROCWmrW0+oRSG4sBmbnux1XrOTDTqur7yX3bel+42XASDEQEPZspe6NbvsjUdKd
HQVo5tBTHzMKyumP7oEqQUokfVz2/lFV1GaiuNf7ClTYbbLd8NEjPIAAhgvrWBfdCsRIysNYcb0g
hPPisux1Urx5vf3F4IQgSe40e9dl0WCO+pIWIiTF6TCkn+ClYmQ69TW8+QUMQ4T2VpNwb6N9Iqiu
hfa/10nzlrb+tajbG1lIyfuHT3TO+nuv9J87foPRblhD55PPq5JTDjEEeI9oIgpnGBtK7N1J7ExU
IBrad+vksPfEEcfBQ0TyWpnpCr3uCZjw6mitiScQEykpLVdEjzMHCCklRDXOXDwVriKEhJ2QfAQ8
JIxxVJ5X7wNb7q5GWPCt4GBHcmel+oXTyg+i4DfCIm9+tcbkCgTveYo+bEK0Wx+ANNB+cJDtEB5K
K/1WdrUWR9QMp9UXpv9zAoiFsKX/YDJv35DJLXu0jaR3zy529jLOLl5eEPKb3kNd30luxERYqQex
mSW0tOu4vBCjHfwsTlMytoi+I11/xK548M3yWfIXlJ6T7+lZpXouBOfLaS2ZogcP3XBi7NTl3g2K
2LGJPTDXFu6k+YJTjdk85s+6h7EdCN0SP+c8Cm2k5tVripBjvyckE5/pzJBsmxbDK7/PuVyK57Ho
3ulxvQ/ameIb1uLIKX+geLMT+/duq87N2N6giQCyDcu7jInLU+DhlmnnSHJEh3sn+L3trolQ/hkX
EswqeQ/yIxbzU+tX53lYuMJ2DSI1kicCoXdgz/50MVbmpfW+LMBHp2ltjKrS6Rwt+afo437vjslL
EqZ3nT89xb73NLjzOR5IYFkRSmitqUCcLKouIhvDSWgeK5nfNcNImaih9nqqybrZQij42hFuodUl
OINZImhtUeCIG2n90qtd4enkLsv8i+sNhyatnrqQPLoY7T/xMp2iRv52I6bRTc89HsPDSzplH4LK
3FYwQGtM/ypNhAxael/Gtu8sqtHdKfjr1MOj1Qc/xi6PuWwvc91T/cI0nwHBTYOL2npg3h7CJrQ5
jrVXybifB5dGoDJPiBAr+27qgoOoWnGox5kpeTkVF4MfetT+i8qGy6K5hc51+bDyM5Vs7pa6PPl5
CmXWzXYrutTKxItvUWbhjD7l4qzfKpaIv5ikcf+9irL/IU/UbBPH/6kjjAw1UBHAPQc/lteGZq0o
QH1KXB92T/zjFeZvLbh1dJF5KzlyRaUdHGHMZPsi4h6cZumfJjAs8eOz31DLkuNgHCAR4bgOT/3o
XaqE03LlrRhC9WXqhOQxw6V6fELa+9O4sbXNdfNVTdgtHXqElK/yt9Y03NCYEFKLySclFZpaI/am
DHLYKYjqclx1z7D+SD3/TkqGT6GnTljK43VC+Wz4ELUYT5473LdRbO2oWsI64gKabNpPsmFvI6kU
UH8NRDt7OQlIC2tqcqdtMoXbCMBF1bNtRn32URXeQ9GlLoiEBqqQVZ0lHzdByLPf+mTS5vA7Wvqj
20B0UjMX1QTQZuu0T5LDKp6cHCt5x2Kmoo86DdVLKpo/QywfAtP/7hvvKkoUpxJA06Ee5v8/GKlw
lvRz+rn0+qcn12QF452Jxt+UHd453fzIRrBjOTnmfIJ9WQBowOf+WENN8gA+f7pVcCtNQR6xHACD
iZ84pWsuNOc6ZcRU6qtXQklt5OMivT+OBWM3Tvuzv9bElvUf7P+knJr6NJQcoWn0OjtOwPSsbt+V
Syc2RU8HQXBkqoIfXywAlLT8HdmI1jCRDqamuAMY6c1d/5UIp+Wc/+0I75CHBV6oTWL2RWvel2h1
/rfTPX7SrTONb1nQ3y2Y0pOyxk8ybduMihMsHZyASpbSMVjMXszZC0hDd9OitKKZIpUmuMuDKFhL
wMPt3IJgsnm5R+Typn6azPC8/gvAtl7xclFDgOOSceSuYnGNQ70fMv+UjMPLEqn7IEr2zGTiXdJD
Ls0ShzNUSocftiuGNtr6cPMZ1CuEaSwDXrIOPMlV4Js7KpxbXtVBY5IYwAlYopmN6pW9AkyipwL8
WilOa2yFrnPw/Kr29jq07JxCvLmJ95acYfRnDrVpsnDSoyIJZX3QmJDJX1iQyhKjbl7m4GjgZlve
nsUzrV+dPujjK1FB7q1jnAQV5XFFphqkIDvKrkNgr7oBPvQ0OYN0XK+9VNiqPznWGZfPM86kBUPO
+M1LV6deeQmwsOCSVOmibV4w+t5I5rcN3WOM1APi3F7eRQkbmxcw4RjzftqR3UHGYuHXOR6aReQ7
m9a4gmy4qpuH2Iio3rUdF9mdZZX4T3RATncXj1M23OvUt9MvLZoiWLEcksFBruY+eo4LPsQ/g/Kh
KJPuWGPLcVxZVMbnjVrNQ1GFaLMrCpP1j2oO8a96Kfc1Ru9eFlzicNJvsHY978dLnFx+STtp5rOI
ZUx2vxmrgBYgBeOPmjV3tTLqLp+2DlZN7LxmEjlok9yQojHML1+p9pLsHc6IgUmZKAjuAeAHFsV4
vh2eMqFGBwW/LdU8A6cd+O2y1J4wD8APn06VU/NEcx0Pu6c41m78K6xaaF+oQQOG2oYhdUuXLtY3
/DxMInlCqIopkB/ahpWpyiuyqZU1avZT0Dv5BkYFrex5ZcGl2gc+wuDfOqmiaef7ruccRtVwwo6I
PHovPYHlCnG7iwj7tQWY0+PspCF9xrWqECmxOOQ/o7JKPA2RGDAgApUIdPSY5xYfkV8ktoWKDFsM
BlknQ6TPou/fAruT5rFtrCm6MCFNebRHnTvLVob8lisat7fiX53qeDK+5pDhqd5qTXP9T8oBZGN4
E5NWBTrb92nfwaYJ+S7GhpRFZ7GE5EWxdu2WuUX2eZYgFm5NQYrsp4FCzzhZzc7qhYqkvTiE53xV
sSNM+GH6fIUJlvZfEcfYOLYqXx+2YxACKoOLxJiSNMLUTQp0hSX5K1Pw6y2dAtvZQmJk7FYa3/oR
7ujIS4sJpDEv8C6DuVknyy4hWU9Q7P62DJUUhCLmwB4/x4H1/aPvPJ9gVJdblKx2ig+IqNtkG0vs
CsejhmerO852BFhEvdj8qhm5eIunpm7Eqz87ffe8hGPUTlgK/al7JAtrqTe7BnJz4h2egCEriDQx
jkkmjpPclS4fNTiu0uEAzxEqCZZg45p2waVJRqtigQ5roCiGLhjdRL9TgsgLIevExFcS4lX73pe1
g+egd9pZPwcqEuGX1w9tz0mSMjhsPovtZCvdLbHr7nfWIjt8T8vQUbUg2DnNQYpqEDOjZexnP4pI
W/juJE2ZfXKgd8wN67qO43sO6mRKVRJ0DMdMLwqLPzJhYO02g4xVBC2u95hvTmneVtEhSCN7fJml
K7g6s1rNXruPw7ic8GmglydUPuDOyBF+U5rG7wYDuXTgyqKJzqMg88cH4Il2l8NVa1VcM+efqmh8
G+LJ65/yCu3M5bRFDyJNfv0kvIhkTe3RtJhaI9m1TZYsJXp7PyKL5bQ+2rmgc80VQEV2ODeSNYnJ
WqMgDEv8f+OuwLAM5kznSUkcsGPC+47V0TVPRsxy5SpjpgtRzB3LRRuGrlVZn+HkDPExpsV+/cZN
5U75fWbxu9B+0tQjpCqWkJVJA2Krs+StDyLV4IfDXQupTnRd95HY4NxI7oLFDH5K5duGoIKSLv1Z
ys669MCdjpWfdtzKAHWx9RwjX0QlOA9MIaPTGmpoMjd1rLuucIiJ7MNBwyiHpIdqdEKvSLpunWb3
GrExCwPs1nImENsnntf99LmJq1tvjwGOMmF7ExbaUpKajrYsOn312mRyrp6pu8pnfVd3jUZ8nlfK
1OzZHTKMiqrqWqHgABac9BD4554QLSHfMHRCQk9x5DFc3Tidv/gtZQuh18P1rG2okfj3MoQQyxvg
nx5aL0/We6mTrr3U3BEbcg5uK/y4JEoN0pIyGQbxs7P3HMT2gPUgAxUP5HDsj4zwmL377hjHzIMt
lOJVic6m4Im8lQ1VZSoSRZug7vN5PHZcT9keF7v2ermBF+5yxtVsK+vkMQtIk2+cVlgS5GWTdGG5
65Vj2zi99Azf5dRQjSvnQz7HgWweTaAKLtdjKaVqttNgz43eaZwNZj5aqYmGvxORhgC9nnhZNr/Y
04QT5+yOPjDqm5XUbaHPsRuouj10BQLQQ97axHOOHc1U8h9sMVs6ZzxkJgU0HVrSKx+0I0NJMcwE
sOjQizINnf3i+FWFPJ9AnFmbcYUqlL5pHc9wwA8R8bJqxLfmw/PHIWkGNDkOB0vPz8wRsOEuNYQu
TCEIp5n9bQE0Dh4Jpk/h82Q1OF3B53CEYHJimSF2j470Em7UAnvtmD6NtOXwzi1rfHR0iI+Wo4pd
3HVZ0Fn5cBSs7QoRMMpCDu8QrrDW/kfSeSxHjmRL9ItgBh3ANrVkJjVZGxhZZCEgAlp//ZzoWTzr
Z2PdxWImEHGF+/EVK2+ZYiBAuDyXm8FuG/lPumMsGYC0ScU4S8WYrhijFbWyxRoDa2z0TGCGpGUD
15QOS6GmnQDzbdl+ZvG97fMCpWdpm9WYb/zaKAsPvWPOI54ZpK9Ath9G0ldRUSjYtiEFgbtXJaE+
CRGitVk9AJ1Kki3c8pYmgaxZoOFpaDnT19TJpv/O4IjqtBSf+gseQLJ0IPLFLNP2Q4kyXn5xQ0U6
d6mVkxHsEQawVgcahUmyYhWNP/KfaQdtcRTjjFV54/hQP0pOsKIy3qeyIEGGaUlewqAPK2xXoQG2
2trlLT7s0xAvXoP5woDrvNRx7P21QkJytmAcAoBdLnkhkx/EUBx4vqsiuSemp8x33AozJkg29ov9
JO3CmcWxjVKIGRjVrL4hWnjCeD3tDfyK1b7pu5J4eQq+jqPYG0pR3pBVyugPBwkIH4IU8zb8dtgP
YhoSc/LbdMbQYfDkFfeWs8/2owl+sCFErMQgspI1g9I4j2Bc5SKs5FtS9T0wpcL3g5EsRT82R/QY
hpu2Ervu3GJcq/u8SR7rSCbLd+fXbrDsMR1ZrsDkZeEm38BYlqwp7Khy3Bs69SQftlRwJZJUkOY2
sbNSjj0TghZQI/HgVYSVofdahNENQ67uYMZsv4xjNKkSOYcc6i76lyAYEPZq4DAE/saEzJHMxINo
3FV13znJMW4qTwwH6gHHMNcu5PLuWiRsUTZdDQMpP2KObcXdhsY7fNZmLcizzZJ4fDNMmHQkCdvj
INXWaYVAMR/WQ/AaFUBM/6SJG3Mj4Z6Lif+tlAAtxFi8LLm4wfb0wd9wtOIMoWHISJXaCxoqO2Pc
QZxkpKPWLuNlFf1nBfLLVKibh82yfE8bq7Nc5hd67rtOZksQuiYoLyR4rCXrDUoPXCFxuOYfLJ+R
FM4BBwSKMYOYsHBkTUhv05vm9DzBC+X0r6IiSp8JeppExdJ67ltEuJZXi3JbCk8NP5RbcfKhrLRY
vnusQgj6ShHynDFpi532AsJbRg6xnakhTNhtAbqo45xHBHSmAZmaLI4ZdJE8bBMONn8a+AptH5gk
y3LG/0vqxQpcKdwf5Mheofq7RTcnENCZ0rW/KFlt9S9qgFzBJOdFn5BUx2aEfa3HyMhiksVsh2Br
5DvJnD0Fpzv8pgOaoIGhNp/U5+LU7c5BNAr6nJhH69NjZ9HQk9VhyBZlwrHuvhmWoONbW5GXIaCW
IFNg/vRYDANOrzCrsKrmcBkgwfZlpaIHvus6z9ckfEcsq/xpVsVvyrQR+ASlBDOiwTYdpL9LMtkV
Q5U5tOgtJ2SZvBUznyWaSRzBQULOb2Mv6jSrJehOgQOU6+7COcGHFCtEQA/SmMHKjM5iYklP6dLn
ju6urLz6aKGsh//o2hRn+F4Ne7BPvV9X2qM+uQzGwcGoAtKO7AqlvUT+jE3Czjsemw2fxOh/cb/E
hAqbs3L7a774LnajqMj0t5y60ZwMAJxS6GioFuhGWvByORi8JIqrX781Iuy1vaVT91xVlDEbMjxy
+JGSYNYWxCQJy3pVJW2RWxRklDH+eQKtU6dnO+OJRLzusAnFf12gnvqOA9g/ZCG50q+/+XjHAS8D
M9TsJON4AWnj4quEi8DmvIt6nlKbzmDHb8NrwCtPCK6/5a9mZg95nVVOcCgHHKavAbZzDJx1F1jO
nznzTWqyVqQWBM8ptSVzl2LkcLcqbLPrtI3mWwxTR7ag0xoE3YQzolQi+V4SCRcEIYOPg2pAn9er
ACWEzjO3QSa/jjSaC307JLuwhDk1x4ZHqgOhZoxfWgTD86UoyeaCEdFGiCJRfxdF9wgoJCAnwmLO
zxPOnDQOz66fpnI/t24w/1aB0LQH3rQ0PGRJlQaoj+MpzcqTH5m+efXbBsjTmtnimAIZY7OropVq
1WD8YLk2OQBLmbqE59CtlKBXIiIicGynKRrl1VDK0UFm7fDjMTlAX3wAfU4J6Et61HsaD1HxKBlU
TV8443VrE42+SVSiSMplprQncTT4JlBi6B7Zf1Q1catqVvkmbhK0iSu+iCyd2FXlRfgz2KrHKsVS
xVZwiwfGPPeKq8QRerrSx7/VWCfuxzSAnpixpg/j/InuNApeM2/pBIqEyvSVz8ce1/6NxN9JfM5F
0s5AXKjyG/eTEzOCM0BP5vg9wycVtyEAx5CliOcMoGlXgsDG6W/mZ7SnVwJ5lgo57yzC8Zezh5A0
KIJp/Dcfo4SCKvCiTFTPhD1I92eI3DonQcMYaMiDODDNW9iKYDAgQwYxee2F6VaNyVQfCT78o8wb
tCYF9Iu2b4P9Z8yzoAoSFFE9iILOdJaWYsNouTxRipGEvRJebqYM9Dx/UnLdWbPizpbCrBGq5WY8
1s8pPWvGx7ljP0YOSBAShR4hLo4dBt6vjd0nI/B0D0j+h+Gy4B8xg+ddHe9Lw8rLmxulafXYNPlc
76UpW2gs5QCPigrNLUFhz+z+r6pqWqwkE/Jn3HwZ3sT6b81lmz5gx65MqsCytua7a/spywOmem1D
2iZpGyhkclQrhL3alRs/sjnxvX9G3PWJIMcpoK9C31WMY70tLdefqk3c4QBhsNUaiqxw1tWsuzdm
xU2BA3LMEXOrPjfluYulLTHwStyaZP6NL35GR7tGQ5kVe8iK5K8si+jD9ZSU1JlMnKrk4oTCcY5e
IfGnEihk9OuUdAyKA8YoEP4nRjX4APLkJ2+gUlaEMzjEKRf51bKVc5pZC18xwsPD9jPqcSfz8wvV
oH+vE7z7VtRI/bV6JdPOrvGvwu3AUi+CeNmVMzXFvVcwWKuYFgGvDK68OshxkOByA3jRufm0S6yJ
LMHam2+uWzh6IMhwsHWhtph+1B5bfa9vJIOOW11JEiqEPfE1dKcuwkdAx7RssrIkArdyO4cUZQ6V
Y5zb+T/pJXLnhLBim6jrHvwx4m2jDaj/tszs9wON/VfestSGJStYEdlY0POtWQfhQ/6fhatQ/uPg
W9NJ1cr/bkf63jJmq0B7IjdAbdCX94l5aQCGXgOrbL5sjAVMfvJhiHgZbNx87IKZGY9MLUJZAkJt
kvZzZLr1sjDN24INyo80pTVE9z7tNkgL80cX8RpMTfw7e5Xmr2UzRzvPm7qjA+Ya1pJCxcqi/SZb
Gk8igeQBORBbXxN7GznZ5sXlcGGglTs7Cutpm6RLd63SFsPtHLDXknX7BtTKubs16p1osNI1Aiqc
SYNRkUDrNjCrYL3omfCvsSi1n5dhQiSqiEkQU2w88Z+5zAt0CEJ2lRmiA9P9SBSqFTHCC0Jld2xD
MJi4wwPCJOwhvdRdia87ZNHEwUGk66ITOWOkTiD2WR1j/3T+c1z2VKGlZ29AqG7dUtBbltjOPlET
n+UisVOJ6Y/0gqehodWQLn0sqGCRnBNHHSJwiCxWcdqVLyXgAy23Hszmimn4s8wJ8sqD4qj3oX2d
EyTswSOE9DZRgkfEdyZRdogYG/Yp6BE8GEAr+HpZk2RFdRNEQPeWTy8ZdDT08yWJWVAaAzzxhiRE
IAHR/Jh4OMJAsQaS36Fq9+6w6JKP0VG0AP2z/B+rXvDzsRwGNNi7PhY4Y6P6+epiUVkScoq5g5H0
7mlRnswZ1kMTGntvdgH7jJs0qv81BebAiNQNIj9w12XLi5uEe53cbqcEhbkk4nlMbDo5IhKmE5HZ
pZP2tsuqA6f6s8V+BR4IMUod2+1xKwx7Sx6bjroer5ZZ3rNm2mS8JLP5myxfUiEwA/tBvvRGWsXW
rrPXgv0XKuaZrGMbrqVz8MJiH/HNMqDblfZPHKHHtMyNXbJ1z0FHVmgZl0/O441KmgfRo4yogXqX
JKZog5dpBQeaUtpe0c842PHRVe+jLoEJYsf0ggBgau6uiW8JKd5GdPlhBkkP/ElD4mznGYoU8YdL
+m4QHkwDtuby3ZNssG8sVva1FgdV36X9Z5TeNm2CY0ZGk2kTAzUtJi9lOP0MQqh113pXHsZr4o8E
otoXyyR6aFn2nIMXZwrPtmE9aI1mnHOTQIc5iw7/jE3yeRfgkyoW/53M28+mJVkZrEQ049x33ss5
ObhTt+/gRqs+3aN2pdLwXhww/OVov1lx8cr5C0q4Jnhl/sDofYxCczs4AuUjjzIjMVRmyJsNGFCw
Bka4V1Y8rhdmX71rf5R99qLC4EX/i1qeGygBzcfBCJ9t5OQemCgz+fkifmNTqS+yOQ8G8GMFZSRm
t4iOH/RxsvUdc1WFCBZE/7RkX6lhn+BS7is1/TBQPEDwe+zL1yUwt50az7JIjhErZ8K1o8Db+NF8
nthGTb7zEWq1plWI1RATaBX6VPiDwei++TTn8Iq19ZxY1d+mGhH5eTrc4uJX/DI+//IkbZLtJJup
5VAspHSSM52bipwfGHcj35k1/vgo/ytih3JF8Yhq1cmwUnfkW3gkfmKQxtmeHJSnED1OX+Wcc+AN
66ae9ii+7gmeUwcoA09jRRaP1XwM+lPnAAIRBzq/ZF5gsRLOolOXEIWYpW8FsgOvnW4M+Z5M03sI
VbBta2PrzURyI2Bk5rLu0mqvl/4OoA7T72/IyL4IhyG5T+wr3rUJeZ9kqpYXnGhKXBJeKo1ggFWO
njW8BkyJXedbg4FcJ9ygfd6ETcr2snmIMd8mTgmZH4lj8WOOyy7MvEcLGryfBMheu83Ap5aW38S6
n+MefwWbBiZ7F7/J1w0soVrMpzhN9pJECy3VhMp4ZQ656n1j73gg70o45mjXqiTY6wNj4vius39O
2+IodjlU0KbzrDCYYCNRZy+NXV89MnQM0zswyNroo7kmUZv55tz1txluqpP4O3OwAEYXG97UU1mX
/z1fCYwQtlkf+nfvkcNpoAkASrKlORs5HezIXzdl8mKBKjcnzknMhZZ2vvKW6s88neoLtTg81/Ao
Eu+JvvvocCzQLyCRnK+F5Wsi4wadPb2StUXWssHvc2TOe2hi488Yh5u0wqzE2Qfe/CXyUqwn5ron
j9eyq5NFtxSycAJp1X+jGjwHifW+YBflL6lJTXzZM315eeS83ObkB2HNO/F574SREcgLSj3w9uzx
kNcLcG4TewdWrIreiK8KXPCTPznoDKxDLGLQtnga+PM6Djky+86eaQM6JGyU3aH+TmaQEfrrrVnA
2hphnLKbcP+y1T36wfeChaXG6lIx8udPePGT4dHt5XNtBpcihnHPSp7yYTUEI6vlaL8YnDYTW1cg
LDiPjuYYbvT/HwzpyeQgaf1qh/u8ZWoxSWedubT/qCmCCQ4R3jWEI2gTirVjvMEneBB1sNdnmj6z
siqAdIWSlSucYoCfHr4LMW4buo0sWDQB5lNF3SZHLpjzfto92EmOD31bGeW3rh+yDvrWWDSn2HIO
NV5L/Vk7DijHFHLhaJdPlmgwoKTm3mK2uepdnNA1l1pcI5axkwq15ui9qJxFTe9fh3beiQVidJ32
eGotdzMkEbffXMlD3fWvKb9MkM9bT/FtGcZTQIb64qi9G9pXBR7bA25viweGRJuC2iKBhu0F6FzR
7vbgNYxU7S1CgXXdoVSyZnwJyNPej3NxLlpvrV+42ZixN0pmdKmMaUhmXzBhDx/cytlrBUGRtddg
jHBX4fvmVp6G+TgO5Qkd5pthf0fUzW1jcaFiTSoZ5GAX9If5pGEE5Yjft85ZdHJaOzw0zaTIZEdK
xc+mQuYQRhg65uGXRwDCauCLJR/mysqH1czVp2AN5bCrfPesb5cu6fV6H78TY/4OXTp6wMLwH+fZ
RY+UHN3Z/Sib+DHHT7rQTSSDOi2CGgWjwNlE6p42iM31j46j+INl58FCmck4Kv3MzXCvb5UJs4Cd
tpeu1Cd5vfXkHyNPrzYvuaZxMzXdaL+R/t30c09W3j5In9nw7HwezsLrX/QnzK7l6rjLjXp/3xbG
n7Qjw1bByG+D8knG4ZM2DetHlxXSqiUHwQrJ5RPVTp+mJSc8bOoHATRD/2ZyCZJ1nbOAqq1jTuCG
m01/kAfxunRcasxiRoBZCrSpxZFUmG+YyG6k/u6yFmMjGnYTyqNRQHx25ueum3EMFde6gpAYZdYu
w65i9lgMsNix5ui3OXAfpyVHnIg07bubPISiVJEe+JxRDNsWCZbIw2MZDI9AfXZjTBRHAK+z8jY1
KkRd0UaufzAlPTnmJWupN9o/5EkcjGZ1WVJCksv8NPPxGz4TYcqFkUkcggjSiDE6kUkQJDKE99Zd
gpFBsf5eZDfQHfKp6z/OQlkzD5h7PRmeVDU8twHRHJRRhgeoMiq/KwrdphWPSZI869NBX5qeE94b
PrUK0QdTmHs7OJtuHE4hFcfA2oMZIAKO4ET0MgVU9gpc+0hkMjT1ZeP1zm6yI5B+MKAIMZgm+6w0
1wQJPev/3Ywv3qOhQ6LK0ddsE77vKspPfAv3VEP17R99BYOCOGgHInGY/9Xac11c6gGOAicum6xV
PsFc1OU2preIa31R3afL9dT0ybVXyJN4pKAMwpbUpIhsL1QP6j49pio7G8jvayo2z/kmjx2ip//Q
IGJK8/JaFZ99F2GqEPS9JOwQi75Tcvmsg2g3c26Gqt2ajHJ0uaPPzSrV2G1gBFzr5M1ByEDnPgQP
Q0aZHDrrepn3oTSemyy9+ktCIBFJWo1IgeQR8I0FKudciibnPHOFTfgCtZFCxOmJRKeTE4ynZNSD
nJj9JeNfVAcPua7viCbU5Y8bdmf9JWvDYpJNewhp65hZrj4oc1U/Nsn4ES3hFqX+iSuH7En7a4Bg
0AfDQxk5R30vd3n+jjhAUx/YkjzrugTqx7+GGWo/UmjOLXTH4tWk7neNtzzgM5EQ1z0XFvDwpg+y
CoTL0LF74E8EU6W/YL8LL/pkYVV6YjTza6JlQ3uw03cpdiHiTkiypsNBonlRcvgafHvcCzAofZ5/
GpoYw1PKbvWoW4xAlbsp65AZC8SCwI6dYmJ7iyyGhpO4+12TYVQB6ES0I4EoMNnKGOxdxTIEHBB9
ehAVp6rE/2o6146SgHUibO7kxx0sKqiWSeSy5yyIKSLhNu1E75yaXqvjkXqDz3vUh39fkq7KP3Vr
2cfLuURLCQH4v9clIewZZOpZv9Zsh4/sNNEM2RgTG/c54npvupkwnXCrK/YZOJLFKaPfd6ZSdwsX
8KoNudUchfknandx3e0GHJDMLjd9G1yG4NrQTWmfZNww0iZfza+R1GfZdwBl0xXl3oL2aQkSJKaH
3Peep8U/1ry/yiQ8ZFG7YHC20vd2uuFz52lt06WpLjs3bJECejtWhsdpwIiEac8tED3nBfPneBcm
9c0ATqBvtA54cc8vLNSDLgNTntMUxZ5PxZj3dK2EtW64ltcVR76VJf9YZu70xaufFpFCMuRb7dA1
6mc0ad881W2VR4spBZxyZ6P/PJs+wqdLqmvcmbyjKNEv2RRdEWvzfheHUAwMydyDj32QBdxFkIkU
5i811Cf9KLDoeNfHRcbbL8zHUg/bom4HeV1XP0Mz7AzLwuVM9ApiL0JmuuBakcxS1u1fokkparx9
AsRG9suZN2bfMg+tEXaLiNEJxwc1wa6Q04OGHxSUXLmRH0zPQ1PubPW/R/juJkbPb/qoB9VNvxL8
ELOzT7aqKcWBI/By4Z2+ZdKATp6ufZbOBdZYHRQLYoXEsNLgwfG5y5ZX6m8rH++QkGnxio1TpewR
5cYn+I3ZGbHCGiSjeVRSCzncSbzqc00l4YFnmQchiKw/bTHeVeddvRTFS3nVZa6+RlmMYscFX6k/
aarDBSYcpicGMOcym/kthMMzGc3f2FlOgcTDpPgseTj0r8s9fvTG4IFRHcBMm4BD/U3nvyODl9zi
xG6eymLcGot1McNHq0j2VIQ8foQOgXH8r0hpJ5+c2r8OJb/RPOizs+/8p8VKt7rqNzgSK57Aqhnf
GroIgsIOpG7upR2+EPbC39rm3eQq5EPW57JN40GAhW5q/Hb+1E2moeZn/Ufpl05XRhElS8FsTZdT
VIBZAuSsFjYLifaBJmXXpCPL1YjFRh6fFCOfJlA31qWYpsTGzL4Qvp+4mBKaXkO4ZwQeV90ehTYx
u77aOBr2ipB4Waxfly4ehfFf12jXfCphXhz08WotzZW8HY7GsDlyQZ8S7lqo9yxhm31ANpBqzQ8X
S3TIKRiCa5HsmFce4zQP4FRVhOyPFvuvHy5PKToc0bD4KK/SNu4SPmLi1U+Ky5bl0FF/D6xD/2SR
R7KOPE12+ilgaORIBFkg7yOqRO0M56nzr5xC2zlWH3rmQPMsrfBsptFFHwj6CDaFx+yxuntRSiYK
R16tq45o2TFJyOEL6gEDy4g9TpcDaKdjGs8fDiFtrIxurEOfdANW5fSsfC8UCTvbrhlMZTc3LJA3
BfQK02pU83tnowdnpDGp5SbV8E1S774bEelJoc5uWFKHeafCMc41921Y1xu5JO+6mkKwAnqnU/91
x+hidefuY1dYlcmw70v1SBzwE/+7z+fFNDochsvI36nn56HdeXLCehcwEeGZAC14yHKohtgDAOUB
U1iiv6m2gvOCtg1FKQV3o7KM/bGnHgX7kdqzzIv0wgNSGxZd8mom8bXvim/mUQe//v+YIuKQ1OYt
PRNsl+DXp6OozI4qOr9RqP/aU3SyAhbiCSV+2Lb3qqotuObilDXLXdmDtdHnbRn0f604uaJMOTlw
CqJQPPtlf2oj9ErgU/cpMwhmixtHGTc9WtQFYD6oA1sbUBoTY7Uogv9s1/EDIdx/g4jVPRJcDtX2
rZbscrqWtaQ5OTc9qbFab6PLKUywJKI4XIXqsFglujuMwE7oYCaowZGn54hZ5ooR+nbm8JhLm3ix
7A8LoFMQ9E+sllaB6TzWocGt3v5XsPXQhRsRv+mz0Dab97DEl83kaaQJlPBndAEiHe/WR9WPbsNH
7ktWNXe76x+g3JG0xnuu8nJLUMsGfeipzVj6B0bhsErq3nV57OT2DcHihcPjOo3pT2HIG0SMCz9u
z6Tok+XlxmeEAFToR9B9ufb4p/Akobem+29O28eA97hw7O6A+ZOsQiJj8bdcOlO9FyM+TU8c6my+
efXMbULqdujxHEb5fx8a4ryzVXnHkJxSMzl7Qjy2qX82suEVMeaVjezXCCr3v557xDBGCBnXhS4G
/ruo4XgSJ383u+oMQGnekfD0CknwzUcvuO7t5Ykp4yYzHKxv2dlqiMRkMm/TQ3dIC/X4w3EkCZz5
YaCh1ejWjJK774C6G3oIxU0l0/Gv1ZEXp+d5nP9gDrKQWV7loRyfzXMY46wRyGFWjufhvI2ekgo/
a0f9k9aIXA3gtcrbWVa8bSskKwH/DRLce9vOLwSY8dRQqIqpTB+NEP8NxItr02tcief+TQz30PYR
vsnQWGEZvJRFcYmm9GMcIBZ17BTcgD+2lGQ7OWdK/CMWn/8OEx+bvH4J/Tp51R1VPtpPMU+Lqsmj
YE997/rxBZivj7i/fdAzJexTzAhoTXVvhJSVvYr5BA6Ot0UtzNe5AjwfQl/AvVz1xS8NxLfREJFU
Fn+GOT1AxoOaW7O8DAHqYUU/j75zaTjMersVqwrbJxDNah93w6/ht69J2F0i33nwGAWNQbib6elE
7jzipNuj/9zqJ6cUQJrdVlwdcxbbsbR+Sj97TJNm04XKJul0uTmMEUcZs5mrd7q3gcT+mXgD8d80
rq6bfRVTvxGMOschpCd0T9KpED8qICYWXGuqERe1oaVDxy0bxyNUEBhVxJPPyfvk2xY52sV7nSIV
QoDwjXbr3LZ8vUGWkg80qI8gN854at7GmKQv34DM5LXjXgcpQCByniI0QlaTvE5o+VbxyJSEFBFc
OH2XrmuJF1KVbUSvGBINbKW/S5i/58X4qTxfzzSAyrZsl4EfJ3RH7m/gEtpnTATnJOVP4aFrR9Hw
6pOJggIGTxL6jlWCZACHG7aIor20M8s29G2gF+vyc/ZbpNLqrfQbhEQjS8zCtJGK1uSwLTInFjNg
O6/PeOGHr77XpIc6WTBLow5i5eGbunP2wl9R4QyRAcaadv5y6KkQJ3tsN8ytGJadPbtPwmo/9DxM
F8UuIloq+uHigng1imGD3O00k1Amwmw/cZmxcmZYRDusR8xTXXC08VgIIqUt9wjRGs5zx58qENvk
NkC0In6H1buPPXPeJJ76aPr8zR9IxyWdABs8whW/gYzC+Uk4xZ7/+0hluG8awJUZV6LBTiEG9hVg
acECwy49Q3vIMjhogXozIKIP4+9OAqd6KS1nP4vgJRyYPId4XC0FV0XYjw5ccjSZBzJymFwqPvaW
vqWQ2NpySICCkLl86fBE9Sc0ItHGLmoEb1lHyyD3RJmTE0TCDRt+9YJ4Zm9xVTBM4OfKTcDyrS8o
o8r0MovqbpO30xEgkA0eNCTczQsDdnqY0mG1F3EX2/lFX/fJON6IIhErFOjHgf8gdJxia5ToyRkX
K6xjO32vxhEMo7QLx50us/REDC/FEf3CJTaM/VQyUZxCBdpVHsdg4K3IDmY+HRxKa/0TefqItvKy
e0s5XRozVr7w1DPjiOLib+7419idDq43vLm98zUpSPqhQiBMCdKH8TXGyaz9rHIVL3i1lUmP7QtO
eL10AuNFEvhBkVwWjUjdNIdpwN6ybj22rdqoztPzTnLMfU4HuSn9aq//Q0vZnym4rGNhBqcQ8gST
+PQWU3FHAWVr4EMhYDiV+rQ2jLLJQqzXQ6VthpxG0G3qddBazQWS8VvfhP2+AFSG21ueiaPIV2Qa
fSRWpLgA2cy2ePiYJQAMr3dp2xeIwdLqYs1NfEBEWT/RGKR7lUiqtF5ee6c6tWbyj3PJ1xPk9ilI
/G07WMNB5kqcLLd964A9Qw8xTiIniM0WyUMRJ7/W4D8vpgH2AW+3JikSd/NZRFUOsbC+DIYN/r0V
pC3yJl+ZPu6kqB+MVj5qREgT5J9w/g9JPT7lIDMIBbzVbvRV2nTEhFKheI7MtyxwXuac4L9+ErRh
Fikg+j1M7RJYzHIgHhNRjoAahHl/PZkQTqlnXohTJwSB9tbslsfRC+8UEkyEXfdnqbXTvy+emqT/
beW47xdgxIkXOJs8XMa73iU3MfNsjylCz1eCab8Z/C++z8+8BzabAfai4SWj3fiiMd4FfksqIqX/
zp2je73IS5rUjxxKR6tq7z2bLj2/FeyDpJkXeyIDHgx7YSVo5wSLpzfuVECyE5TZjgmiZT/OXfcX
pwKgEufXrOWlTcEoOonDltfJN6j0UNwEHDVysQ9EnnN9sLohWeOZsRswRXKQMqzGUwDGkgHFwSB+
em7nE/aNtW7J9JMyDPMuihvKFxJrrRzH+kyjMEvzuTLADHh0e3otgr6nWBFY9KhYjeOueJ1jDNpc
9unILlFleX1oNbi+L9Dn2WO8U4O8Zna2VU3/WRT5X/5mz41PGUIGyYPtmaB+u03b1f/SlCQkJgfW
lB3hXd+ywSFxqqLOyCykenMhnH1toEk2yqM5T0/4+NHr86t65PZG9cnjn5NOK2rsPTYZWtHhMC2M
2XiJ3RFcm5wN8KLZRRSS8qT7W42sc9tEWlo7g4gAwhvLvKIL7lFhXhune1U9awnk+h+GRy08sSa3
uLNxU+yHAiej2x2KEFnV3ONnQBjm3CzfkoDk42NA0TLaINPaICQStT+musbQfzXZxszPdD4CjLZD
ROLRuo4zPeALnwh23MkSKIegu1Ap4V2ZAuwyppx7ODC2hXQfOVtZRQodx4VBAJ5Rm5By0Jo0sYX4
QhaJryb8zhgFzdKPVlOhn4YRUKs/TMRpuHl19Pmd7bUZqPoYIdp6Qx5B0PwoT7ab4dc2P5I5/TEy
l6FGZv0OaY70zPDINalne5VUTJgNxW2m3/DMlnfHdg52xZjCCiYmcWZGeAXYV8mg3HKeqtT/6qb6
mwXsRzIwBUd3eUti4a+w73qXwSqYMOrJEgGDZN7Ub2WDc8QKeg4DFz1BB1zMr7s/i+3IFdKgk0Gk
YWHLR5J4nxhSRBhbEg8Ii1HThKe/+gIlbE6xDsmZolWV2ndzvvNab2CnOr76UE7WmZfW68iHB2wJ
rNuogX4KN/hoqaSjXl1ZcH4im8Nq79cPlMCPDYxDpglGp5lEiMN0Dbs085/Y8hc9p34c6DTlQLHp
+eO4Gfr+obP7m10OEOFwneJKe+FTPtpJ/TrlgonOQEhZaDItZsCYm9a72yIi7lhnhAIGKBpDQTlU
vKeieaZT3/s4YAdm3VESsRcw8rfGTp6kkR77JHya2WrN0ti2Bv1fY7ic7TBM2epBialwgaWud3TJ
UI45IYrafM47tGbRIB7z3ruCuL0XYXMyDHlkmXpdiFnS0o8HSM1vOJcA/kTlNQKrSXaYv7b/S0lL
tnbPJArx3Ufaegd01w9FIWCFlV8L53/vm5+jFzD5My9cpL+e378kbBVWCQaDwfZn9hX+Q5Qn+yll
zSxqCBysy9IcYFjZvjaN+++/Zy3I621nlwIsuHmfHOcUDqwWUMEOa39oCTVMI4x/xZ+0T08qNy6l
sJAhLPg6+lwxgZDlFs56saK1vSliQlA+Ty8Wqekrc4x/6oloV6fL11jO+JVN483PinSTz85XQpTz
NWBQCPvhEGPdn4oSvQiG9H0j+mE3YO8uYxSzvm0Tr1gU57YM/hUFgzuVDSZTXxPHFnzMEgVLmI4v
Y+VM+95y3lSe/1Q2SOfOEwUPdsD2q5FbfGA+n7pAazwFIP2H/oNVwCUT9nGe0ztFj7wj6+1xB/ef
VjT9dFO1s1qT7OfiyLF6MkawS8hVAKpVExdU0ZLXNAoUmwSSTm89hIyVVJb7XYkpvxUyxjw9LrzZ
gQH5MEAFcCcmIDhJD8zhokHvfpYzggzGjPiivCGka6m9HekMzddYzc6/FHbM+X+cnUlz3MiSrf/K
tbt+sId5aHvdC+bITGUmKWqiNjBJpcI8z/j170P1hopLAGa5KlWaFIEY3CPC3c85ZVDEn2KYJT4U
4LmirQ5FHZXJLm66UhqW1IjIeiBHE46fUrTmdnXjIUYC09CvMpjUJPPAGF7tKMsphaH+xkCAA6Z7
D/0b26AMzHLdF/x+NylBSDccYveKtA4JbKz5m67p2WkoRu+TZEEfoBYSFPs+vJiw4ISkQgvoqanU
dbIvdVbWD0rTSt+GyjQOKAh6B4MvefAd85HFuFZOAmepSa0JdfrgDOF8IJfNDU8fh1++05HPV+Bg
/Uok9WA4wXe5cH/3dg9lE08ygNQ7H8ylojRnDy8NvPFLRnIh7KobjKMF3jwcOD1LeDAC0o/dsQaL
C9vB3iyiW6rL8tEzqx9A2X+FhMgBpD6hBPyF2N93W+qfuSYcW0X6ITnqpyYBTpdXtnFWxzr5mADI
u/J1wUtbtR8R8YKeMUa6IIYwzDHBredK+xkDSY4lNwbgA1xNCRghjeeq6Fg4ARSXRGId7ucPsg7X
KyyTz44GljzLNe3AH0jkRc6PGpnibdw1X6k8oyDKHK+2Xr6G7JS6jb4ORMvAv31RW7C+anIo7PQQ
G+Z328YnmhM1FeF4iIyo8YxJNJCxbkequDkQ0Og1VaQCyDbbxvDBCnlpaqa86/Pw2qvwZeUd+KGw
tW+1gTQyqkGRz3O2MBLzlKoyL2wzhVHGTD94QVmgpmpN8TutgLOV0KwHFXWAgjLlPX8pjcOJbj11
cYFwgX6RXQ+YHXUpMKIoD2Ylf2SfAKqPjJ018uiDSYoIaMi7y9KsQ0BGwg3HU1mZL0GefmjlYmtD
5eXbuCO5bF+gWjzglR5jI/+UmOn3oa8/Or76WoODgrdEOdlVdSFW+Yy896PLXHU2hCZtEvdPBtpP
3KJT/aEnZn60O2VrkPEiZmIcIB4hV1mCK5ET6VI72beUqo0aAIGLOvBYUD6VG3wOWPlaspFS46/D
p7+xIPLUYu2DlblfoLk95kGAT4mHWxyZny3PvzVM0gOEHCNsNAiQAeimPFn6JDfGJ9OH+JRnzmej
le29KRUIWvMPcudTVjSQxuQFWfJhb9caiSFCHFF86Sv5BpD7oGT2BxKaRP9t+e/QlI49lWEUSbKF
qbwj+MudmDBk3hhnJ3YdwBL+DqjgzZay36mkjx9CI222UU04xK4fIRo4GFYLmRuobHIhBRg8t/xm
Sfo3feh+OTXJdiWFOLuceN9rQvS2vA1hHQVYPSmuZZ/k1D+qw3iECehZoRB8gxzS01jDakLKKX2g
AprboV3k8D0awAyT4HnQqVz0vYrY63CRCgNeT6n8KzYpZ+ySY2wCIiTyRoWT7L7qZXcgZvsNV3rz
pZbCNZeJk9QXCaLsAXW7DJVECOXPg04Kfsoy60oo8xgMH9k3ZEdql7QQlYdpBx+HRigVesaYfAel
ZCZRqFQlw4hAduh9DnoyvUFTfoAK/NLYI2DrGjhslZGGCcrvsDiNm7S3X1XVfMmRtnwAPPA00fvk
gwwWN9l1NigCKyfIO5jIfzgHIgWfgwQeMAq6kQ6QyGfZTGwQwXSa2d9BQqOJkVevEIaco6j9lAYB
laX+2S7Un3ZffUtl6xNb+GubkMbSXYvKWQnPMFi3/51QlSVIx3TiLvlUDp11BKxnbS0F3tdeL7+7
VUopQNjJFOzlJFSASuIYpa9DqUloBkC3Y7uQcf77X//3f/7fr/6/vN/ZUxYPUCH/K22SpyxI6+q/
/238+1/IsU2/Pv713/+WVOB3uiXLtszvv358BMPJX1L+T+118pigaH8yyotv5heH5GtRKz+WW9ff
b90y/2ydiLTJI7tQTxXQa6ThuG4B3Hu4r/FpSG8+fXSIEXZDrpJCCl9zs/7YZOb5vqan8bxpOqh0
qFZiZCgdYDZHP9PSowZEfbfcujUzK9qfrUtKAiN2VMJ1HUM40vJOl6Nq15smFbku+UQATssdzU2/
+mdHnuTKblhG6smrmlvS6ZewzO6cIeXPpqFVbNQ+99WTHnN1rFzpUYqRVVr+7ml7vLMpLWFTmtA2
hapqK6cscX/marPziRsQdTlaIEFW+piZG9P5cwCRhKk5mtWcYK2NoehFyhR3vvz9M0Zl2n+2rWmQ
qajAZiaS999IjGjbcYjhMcezHZZ7mL7ynRkyp631ZoO2MlmLtMmUU+zbF00ZH3O9+6BZLsH0jNiU
f5y8HnDEx+XuZnasKdgx2QXexoExhb2ggx9gaOUZX0oFdeoJskX+y3I3c2siWHSpAAOVQys/aXJm
yFu4YVOKGePR2t7X/tTvm1nTLYPsS1bmJ1OJ/o5TqO2QHVz5dmUyqveWRLDqPmps4hjIOxthf7aT
mqquCir87kNaxJtCDanuag+cHadYooLXJR+RRBwk941s+qg3I/MKjYi1FQ0nKmFu0G3DFZ1XKyOb
W3zB1J2ozkxdCwbqaKHYKNNtWYN6iqNdgT6d8XTfAASTl1ve6JrmDScLe0e4ogz2tY3k83LrMwZp
CMZuwQlWqJXUnyxvCA61oQWbVhu1x8Gpm5W9NdeFaPN1YRGPa7pTg1MEpAylxqB+BoobrSzxXAeC
ybPCY1HKTsvlvib8iKpoBee0VV+Xp2jG9gzBxG3NjapaqVrE0ahh7Z0ezboREZXl1uc+fvr9zf4M
WgVeEb3g42vJu1i1ke2DwS8OZcUF9b4uBOOO7LAuDK1qTmEOo2fdKkeTFEaSR6fl9ucmSLDv0OmT
siuV5mQaA9C+NpZgRIO7crl1ZcbKDMGCS4i5EFsZ65OfkNh091NhT5hQ+dtts3TcgTik9ouSpWif
W+FGqscN+wF0Ghy0AaWu6lamSnH5W+ZGKhi8DZoQ/RYzgWVN/qjJkGbr2X0XQkMwc8mr7Kj1yuJE
pqff8ZxCsEsb1sx85lTUBTOH6thwWxOwdO26VCgHpO88D2oxQHWwBVGTl3XfJQ1NdTWynZWFm5ks
XbB7tLFG1Yia/IS0qfWQGTC42h1MtHcthS4Yva1Y1LpanOleOtoPek1ZXZImzma59blNpwtGn1Z6
GyowZ5wU5Gqz4YfN7b/hvsVT6tH2n9Wqvrn+JRvGbRFAXGE9wgyxTaiMrrz8WGn6o07eb/lbZjyE
LniIBmrHpGk5m8OxuER2/Ni6ysd8Yohdbv+fTfDO+axPC/jGBdmqLGtDaGSnCcApQ+KZNkO9gZ6v
tG/OYOSIgOgmFAOEmL0IhWLA8rBXjjGA+EdYauCfTtuIyAA6Zr9ViF6AnBR/m5QxEdRzvNhI3X1k
uxrZrqBxwk/1yKnzOHRjX32Gal8mdgepVALNuUPakLSjmjv0MqStA6e3MYb9ATizXhwoQDeoxey1
n1AsBeZTluckhfs8yw/w+QWkRDoodltwGrJqIf0GnxgqmbXfT3HJ2AMqFqEPQSXxVyrfgoCy3w4J
Qw8lBBBj3maUm7T+3qdqSIHrOHa6C8bVh2ILSeGhaH8kBQQTSJil1CGtzPz7FyNdcJw1pUCZoUf6
qc50Sg5CtTCKHeFZLd/d14HgOqHTrisnGrST5vA0h0Nw4AUlDagO3Ne+4A+Z35wwk6+dUO1rkn0D
gH3Ps6qvV24ncy5EcIomVp1AA6qcKk0dh6cklUOZgOAAb+XK/X3GuDTBMcZZBIcLRVanNIDtCWCM
1pN8LFvYjvLQU7/cNU+a4AqJlA2aBm3cCRWxrtjWUtZRVljqnb/yrpqZKE3whqBgdQ2WivHkwYBV
P1apCRZWzVWIS5ZHMPm9d3yEJvjDIm6aDCow6t4VdJplhCvg0EVJoQIIsXU1u7wt9zPNyHv9CM7O
gqGsrkyZJHOrJJ/KMkGmpVVzi8Bk5oMcKmz0wFJUQb1A7Vec/dzkTb+/8X956GvQJWXDqXO1+KiH
FDpBdvJ5eUBzG0ywcVeGfaE1S/UUDmkIvaxhkyZAGgswRav08JEsdzNzSdIES4e6s/PYTupJMRBx
6JsKQeXpcQoK0/FI/zj6k5Poxetyb3O7QbB7PyoRhUvt/kRFkPQY5gEK6V1AFV2WWTv7ziEJxi8l
1BhWFUp/jSxBpkE+zL/k5diDtzQUxEMd42zAlLNfHtLMOqmCI6Dczs31ouxPlM3YxyAle2DBZnxW
ENn6vtzFzD5TBS/gkQgeBwUVFUoJoo5KGiv42w+T6sN9zQs+QNcqOL0KfIDfuMFpjKKAOpXIj74u
Nz83QYIHqNJel5Uk607gZsfmwcs6qgLBq4xPFWAea+UyMtfL9PsbW7TitvQblZJbkij9PvNq6zWt
NaroI0P+uDyQuWUQzB0UHAhw6nVOE8Xt10g1MEibsMS44k6mHfOOC1MFi1dVrXQSGNHJ4u57vYfA
KmzlU5FI1jfktuWPAYp9p7YpJ6HNbLs8prkYiyrYf1xoejnYQ3/KneQSBSWSkDB6HRC5oRSPNCgE
++ZjP1bnoqUkV+rsYZvByLiPXPP38ifMTavgE1rDhCu80roTLBn9L6bY7agvplpjZYjvnwyqLew/
27YcGOEq9WzXwDYzMgsSYgMQY/1QK/UYZvEl9OqVvt73b6ot7EL4Ay23Gdz+HAPZ/UptqAzCUe2/
+n1OKgLfSkXOPbPGS//P/a5KY5f4cameJan7GaERX1FZc1/Twj70ujILx1hSzxmv84dM6bT9SO5t
ZZe/v9yqLWw4B0kyzbQ19VxoIKIzucAZqDBeLX/73AIIm8nuIL4e3Lo/I7excQf7lzr2fzVSeZB1
p7nL1ahigicNRnNsPEs9TyCCJikuVYeSMcxby0N435OplnCgJI3G28V11LMHbEVujUswJBePIrDl
5mdmyBIOE2coLDsqTPMcNw7Kzu6eFdjplB89IK193xpbwonSQrcNQRjiioqvPZXm+AKh1krMaG52
pmG98fM5+uslRzjxYIjWbrDFSTBxhNxXYc4e4GtdnqS5XgQ7NhXU6UtLx7qM4pXqqI++UX+e0GP3
NS8YL6Urdm8HrnkeK+uWA6gHLg0qJvWOy+3PrbFgwZLpBgrktdqZdAxioZR0j+431TCPLtDd5S5m
zNgSzNi3IMjRs1E9Rxk01+jV/u3H+soWnWtbMGLdbmOTkuP+jMAMHtuvrG05cvFZ/nJlugf+5zmr
irkwSmAhhXVtPl2JftSINiJ6334KGulYQNXVm/mRHP9jq1F+6ai/ljud2VBibgzeV4ovhqw/G6pJ
mW4myeg52hVabUSF7+tCMGxYSqhihwMBRdP0pavk71QrvlqxtXJ1n1kUMT/mxZRrwbWnnpu+PSt1
dxzgOVr+8pntKubCitEwB2do1XPFDCGUpGVXv06sLfX8k8wl+3a5n7lFEKzaqfuqlxQWIR96A94F
szqZiarsbUuTVrqYG4pg2QUp9Coy0/7sUrgDzimUtsgD2bAr5dk2rWD2WR7K3GoIFq4Q2quUpBjO
ta/oDwCSOhAqkI4utz43UYJxQ0ZIcbuPdFFiduHZN9WSZH3WUHmD5Op9XQg2XutwcnWUAZxhEr9C
oHPKYa1wXPPjfc0Lb0CnlJH2MaWOl57snBx/gI/KAFSoVOC27+pCzICBz6AIuXe7czgmxglwmL+t
tMA5WTpQ+uUu3n8RqIZg0oqj5zr849rZhJQKnTEYS3fwvEPl8CtypI1VHUheLHc1s6EM4ciuOivQ
gyoZzlEKg6LeWsFR0pzyrtoGTpo/T+0kkM2ignb7HEANdKECl0oo1HlWvn1q5R2Hbgh2rRUG1xed
lZCbNttWVjmRkzTl2cnQD8lkNACX52jGLAzBuK228+FcNzr8h1fvYxPeY1BVICeHplzxH3PLINi1
XJcx0sww3EcNxWHwAflTKbrZr8RdlbkhCJbtFOoIQNtSzmp6TQAsUdwAofHXiUUnLuuNl6i7RP4y
UZxN+PiCYlqbojCoNR8ia+2RNDdGwfRjqYW0N9WV85AOPaJRVMHrZrB2eZgdomD6CJL7pRbQvKuh
y/4LWtoHTf+YeECf0Syz/Utp8ewY/qEzYazWYOzBu+dG9+WuXSKmzEqKOpyy7qCeBCzzUR5LGBCi
AJkrS3OVFQc9M4ViiswaGtmCvLmDTTIfXtKm9n4nkCitjGCudcEXDLWWDRFB5rNhtB+lUPphOcF9
13cxPVaYfkdeiJMF7DtSUvphTNszPmHt5Jo84zuuQMx5hU6nFzo6KGfbyZ4MGXagujF3o6zeuPD9
aDTY6ipk6u5b6Wn+3rxFDCue1CuK9qwnGApIVLB9kiNtzbws7nM5YqaHMtK8cSHVOaPZBvmC6f/s
yvRQ2drn5SHMzZfgD7TYcjXQ590ZDttDo+/HzDrzH6pOH6CmBZ3f37mnBKNHpyfvJYgczg5894c+
KoHd9ka2Mk1zO1aw+RBVGTuVveZsmG50zk33tZG7/nl5jmYaF1M9Zd/1Rcz1B5hjlT3adhh81Tn4
19K0yjQF7+xZMcnTV3EOG2jcoWMpJVelt9oPCKEjOKWAm8kd1fycw5U/6QaHG0isKQoelTo5S6bp
rFjl3AgFg0dDY3ANMrVnqbEBsaHnBkvZWh3GzJEjZoCqgTKKNDXbcxtUyI9AMwGGLHtUivi+54M2
dfzGDPPMiEERd+05IM+O0u1NlgKACcapb/qV7NLcBE2/v+mixQKTqCuaM6jZeJdkUAohsr126M/N
kHDoJ00WJ3LbdGfKnNs9ckJQvlZKDFUxrE737WHBzpElQLtCKzr8olrtpKSBPcUGFrTc+owX0QTj
ztw2rOu6ac/QQl1zCy57OTsnWvCllrRrGDiPDjKMK33NXPY0wdQnpS6YuigIjGPQVxazdWla3brU
vWlv+762V5Z8ZlHEvE6DKEDXel51Rt3kCmXH33k0HBPF+bo8ZTM7SszppAowryLCKlCX8fd5mTWb
joql++4HqmDQdUK1PxU7gOj1IbuqqG0fIxBg911S1Wlp3liD4/gyZ9/IPTgFEoDEe7cdkSHd3Tcz
gjnD1IL8U4kvR5sO+YgArY9LrRRQEC63P83BO+5WFWx5un2Ybh22yIJmP5Okh0TNVA6oHB9NV/nL
06Jfy/3MrbD25yzZeqSaMLTCnW04AHNLo9sarvH3fY0L9ixDt5AoHUvghLq6A0NtbpDJNVc86tyn
C/YMw7IqgT7szuBM00dHSuDyKDp5v/ztc5YlWHDXaIpVtVHHBX2vWiBagxF5xcKuftzVviIE0GHm
iogKB5iW13/QobzrEu9qjWv4jpnJUSYn+Gb3Y1hwkIZMfaYm6a5SW9QBdFe6b+r/qSt707qeBgl8
RVp9tuwJydDCjuYNxorvnPt0wXATo4mkLnWas04+6pxRdknZdNbd5xb+eZC9+XRElfzAQ/vyHGq2
vK9IAhxAla2Z7cwZo0xjetN66qVyX0CBei7QfdkFbpvAVR3cdN8NACP5EJRUaNTDLb/W4VycWBEM
eGw1XuOW3ENCZI2QAcTIhqUB9EN+qUgHM1ChK4XT4UNjSW0Jb5jSbMtOW0OazFjJPwnbN+O1YDbK
TV2pz2pYH0sN4dUyuw2W/7xsJNOSv+MF/7mMvmm+GRI9zuRxYqQpUR22IMhPbBgp4Lcy8js3hGDo
IG4D2VB9LmaEf65kW/vXvmnzz8sjmJkgWTDzWlfVHOw1r6+4BX9owifGb/AvUXi9clTMdSGYutqh
rxjC7XVOyIFK1AtDTvSkodqyPIIZc5SFUxqFn1yVa8LpgTkCb0QhaK8r3X01fKosGDvAtKSOLbIo
mZO2fzeVmvwqQd7v7vv2acre7B+bMv9MrXnIO1Bm/6I0YnxUE7CGy63P7E5ZMHb0uGzJLnNCA0qw
ofr8Z2hVL9BEfC8RRlpZ3LnZF8zbdx1HIrnABS8tyodQ7YFVDvftfFk4nrNQJ1ZYcwQVhQ0pLdV7
cATUlvJzeXpmrjCycD5HE6NGjlgt4qI6hGHKYDwYMUqPVaxCpK4PE8XOSuR2zgQEG06p0TLgWqzO
iBG4EEgD4qt+lAhz/loeyvurAKr9z30ELzjSNA2B5kTKvqamcykCw7hnhRXSXULb4yTNlHjqLaDW
l2kKWm4ZxVqS+909SuvCHlXKMPI9EtC3MR++eV7nPhD4OyCKt9P6+tPy7Lw7+/Qh7NHcR/LKlTz6
qEgWqtqgbQgJqZuxUb2VSXr3XKULYauiIG6ASVeUW274zWOOUCn6QgGU1mEy7gEuhOgsuJMoQibf
s6XoUdi9DqrwelHJ421M/bNq5t+geqVevFyJcb+7o2he2LGqniqtnLf1rVSH+otLqRSE49XKgszM
lhjcdWKzsXWrqG9Zo1Q7LQd45ngmsgxU/R+SroXsykDnUw6z7PPyFpgZjhjqLXuumYNhVTffhrg8
8Kr+gyJ1/j21f4osoiF8r4X4Xi6qW+56jb/tC9t8bXK0Vld218zXiw9RT9XqIXNqCWJ624OmV4Ln
MPxy38wIB5wJD49bl1l50ztdIz6G7l6z1ToVHbLlDmasTwwmO46We2gc21fq6/eGVz7Asw69o7dd
bn5mbkT4hBaa5uhzqb31yiBvIquVt4UBOeFy6++eEays4DrCqLNDL1HsqyN9DsZHw4h3mfIitR+7
oF95q8x4QF1wHWbGbcVDjfY6hlSNj+4TIr3b3vSbh7RZuQjM2ZvgK4LUdtDDSlkCOUHwQH02GBG1
vQm0oc5ja0Eg27v6SshnbkEEz6GnsFxCRCJdJcNHBQHJeKBHy6sx07QYQ041p5c6WZWufqudemv4
GJfW7r6mp6l7cxMLGhe6UpmvNhOKZRSoNbw1TPSMAYjoAAqeLGpOR+maVMFOpnAla5PfOQyM9325
YMByaLZ+5stMioSqkO+DMUFjs7jPAMSwcKxCblxGhnStgvGihtlxHCHsCACvdd5r0PQrHnTGCLRp
xd9Mv9E4pm5VjXRVcvh/hrLe95Z0IDQwoHlqbu6bKcGY29YJwBno0jWTus/ENjZe5K2cxnM7UzBi
FXlakMKscWFniG8aj2Gy9r6Z2z6C8ZpNhQi7zVdT+Lrxmk9K/aUicr48JTP+TYwDt1DsGK09SNfe
ifcaSYXEch8s9Di5xEDIuNzJzOSIQeDWNsphdLEttdaf29Lcoia7dvGamR0ximo4xZC0gHevmW7Y
D2PXP6W4HF22VlznzASpU79vNiblZlLcVSysZUFU3oyn2LUfi9R7qqHd9VpIm++bI8EATEPzIpM6
zGupdRsOne20/5ebnpsiYdubbgnVRug4V8SOqEQwQsQOY+UVtFtwnwsSy9/hsywKNF/ZRVl/NA1y
txDXLX/83N4Rdn8VUYUg6dCP1Fa6K1PIWhx15Yo7t7TCQaWOkloZMCj94/KH9K+YWzqHe47QkrGW
VZv5fDGKCsLRa0q3la5DiCjjdBpCqbyWE3w/tqbIYhBVjzyjbjvL4WTpn91eIQ754Gv1rknaI6ql
z57VXBEThF+wW8lxzsyZGFgtQDk5WRIW8FZWCH2235RG+6wDTd2Ug75FZnW3vOwz54EiHGo+1lVT
wF0i/5com1Dzh23foLzgJV56qevX5V5m7kVirLUqwWfmwOdvvmWeHTX+XcHSrtdUlfbVwa6Dj11X
rwxorivBvg3OewW54fzWpdI1aFWEWcpNnGsfvKo+wmJ/DfW1MrG5uRPs3UAZeGwDK78h3/jkpfGz
k9iw/CI2P5AeX565uX0gnHdZ5Lp9pA75zTG8bDvayWfFhAjbi7ts73G9aWQ45Ja7mjMhwQPEsqp1
Y+Kz5ZS+ea4jDxouSc6kcHtH+/DTCDc/EDmSCc9+eZPK4hd8OONOISt3p70IPibPrD7X9SK/6ZQc
fINvvIwz1HY7Qz9JDTq9pmniE5YHMrPFxFCu28bjAF9JftOyAN6zqJG3rFJzCbWk3w4TH7VR5/VD
MsLZutzjzNLIwtTBYSF5o2nkN6qoesqwpTJEx0SzEEO5r4Np+705fQN7aC2plDjdDe9rYEA16lTd
2tVh7usFHxOgetTZbpHeFPSzT6FlKB9I8bpPy5/+zw3kP3IDiiwLNwcL8Q5tHF2s3fnap89OpB6H
pt9Zfb9F0LoxvxbKS5HuPcl4NJPiO3f2rZoEu0Z/MdDB09sf032vJ2EbycpGNR5jX/pkopVjyYA1
TB8yxbXn4dxETL+/meU8j2DkrT0YfkfFwSHZ3aT1M67Ud824CllwR6qJbo/rjO2t9tgcsnsrpegA
l/mXQbMu0Gt/Xp7vGa8nBos9TYoTDbnDW6UG565SPoLtemmd6FyZwfflLubmSfBEXVqHcpqUEITC
2gMtLVLzsBz+vK9xwVPUpUrRHXDUGwVYv1xZfVLi+J7vlh0xOtw0BGBa6CBuVNgFz7YzDDuWe428
6t31pXXBCWRVy0RIdkvwq0LNQU5gLQxgqd2pbmLDNpzVm6Jr9a93TBO9CR4hy5V4KHUE5nIbWeZE
DwZYByG9Xm59ss3/sFlaF1yCokDZgCbvcCvG6BMCRM9NEW4as/lrufl39yjNCy5B8h3qF2pO4ywN
DxbVZ5PB93Z1UXxkYZf7+CeV+94YBGs2isI3lTbwb7F7c5x4g9/Y+e6vIHlEgmg7IqUhQYTdS9+C
GtHOtNvWESKnq4/suTEK5l5DMt62ndvdQr15AnO9y+EKUX37m1lF97zJmEb1T3/VFw2Epb3kXAt1
2Hdl/zHsEJENIAqJybDY94Wb6Eew9zoYGzhoEufqB+y1oUYAPnDiu+KitC4YfA/pS1WXaX0bTfuD
ouXPelttW+WuAD7XGufPSUKLWO1R5ILmtOzjjRfkqJ8n7tqzbMZQbMEMNd3gkmmO6U1zi6fGTL+g
JQTTYve8vIlnNpGINs6Y+UgJOZrlzvydU+a1AeKFIFSFfkFmrUZ333XozJFgj4YDKspFG+GWuJp8
7DoPeXbJ81ZiWnOtC4aIKHZXl/DF3swUQnKHHGyL0OpheYbmGhfMLIzbyhucPLxFlqkdAgkS5sQ3
quN9rQsWllSaH3atH95kPbP3pdPGBzVvPy83Prd3BLNCp9D206wOOOmKm1Tnx7FtL7Y8rniHuZkR
7Co34PiAVCm45XH82Af6K3xI3cr5MAOLcP4DVpzkcTm2dnCrB+h+HdT3zKOq61vJDraGH25H5M3G
WNs58JcnJuTk4RHBhl75Rtx3tzx9/2CM33HwIvZYjRQrKq02uA2IysTFI0wNmvuUdiiF8T/tNS0e
h2KvBU91dhm87kp+4QjlxUMrjQ+p62zG5Bd1mRsVCH89bJSoeWisF69+SWsfgWsLFfnfcdROjG5N
WR/q8HXUv3Xda+k+98lrkL7YVrSlaToblG8jz3N6Q2ELzaZx18Oz3PHCcVATGaJPg+rvkL/cl6X7
UYvQhtNgi3NRRaNQIy4e+mJf9+j/VvmNQUB6+GCrJ1f6u29vg/qh1pBcUP1tC4Wo65ePUb9vhsdB
yi9eZF2ksj/UmQLN8j8fXXprhFwz5GOOiLueWOUlWWcDAYE5uAwksSBS14atPn6t5Uks+4dEpRRf
zOKPMQohQ/6gKr866Ccz6B00by0oOGMpIk2xVQVIyQVZgIB1Lj1UDfJFbkqVX5NCh72ym96/8VhT
12/u/pWWlwhnyP6t9IH7u0hPhv344NvaBze0LgqCdMv9zA1FcIZIGVim7RTeLRqQN6g1hL+Q3Hos
rVXi3LkeBI8IYTvyQdXo3VqdvRC1wYvdIxFhZs6X5SHMOBYRrO1SFxWmBkMIHIiKvKBAdsLJ9e1y
63OfL3hFaN0aaaT+4do6bCcUr6Jta/iwaUbVWv5j5lQVIdsWxSGDlFTcZzJ0LaLg2hnShzjqLpap
rizzTBciQhsexTHOwsy5ArI8prl3VKwW5shkl7fVx7smSiQxbltzQE4rsK+D5pY75BTxOcpRQs95
xSRmVkLEaOt6kETKkFlXU8cFVt2zGoEO67KV82mu+Wnq3lhcDvkNskUeKrfQ1DwUfWtP+S58mbVZ
nqB340CyY04dv+mAWhdHz3rJvUotRIJeMv6K0hE1CgthkOYEt+JP6kvXQAszRmEKdp3rKbxNgLWv
utXb35ugQpwUaYDBWVmM92PcjEYw6yyXlbzzQ/1aF86eOpQfUWGf5Uj9Oxmzx5TU0qZs3Ys+lLsm
cv5ensG5Xaz+OYMuklJSV/egLqLucxBIj1YtbUiTHatcX7kcTtfwdw5xUzB3lTRqaCKkcVVjGBM1
5JZCdCHG4bHw0n0ljeqDZdlf7a5cKzWcG5NwLWoqOcRGou7aVc4v2RkOtok06WCXzwFKaivmP7O3
RTT3OEaunNnTnaOzz2Xv3lzTfJHJ2iyvy1zzQqihcMJUbz2luyKE6iA+GKbxNkh9J0dNkbrAlUHM
bTkRxT0Utk2AW6+vrRahGj7u88E9uHX26ANfS0BIR33+UvvpxrW6l+WRzZiRCO1uEk+OUbSrr5rE
pU7Txt/OIN+3m8UCviJyazuK1foaB/6xCikNCDXjOQEBX9rt/r7vF9xAEbZaK2tKfe2S+jg2EsrS
zYq/n56U71iKWL1nSIWX92lfX4FXb4za+Y5zO4SwyMSq/kRt36flEcztLcHmUenW+9KJ66uXpnsz
cb5N6tRmsEYRNuOUxXK9oGrr3rWc6gpk4yPqbH+pZryHHPTo5/FRVXlIOMnKhM2NRLB0R9GaMfKs
6lpr+ucmKx/lGMXgNlmJJs54LrF4L8Il5UnmVtckVfq9HiF3X/SDs+li19x1fvObI8E996ZlbFIl
i1b85cygxBqCIvZaR6bS/pqO8ckYG23rmV2xQUfv9a71F6FkgyzVXawq+ZWM/6OEbtRDTEbwoR7j
O0cghEykLhxK3qX5NXfV9FUdm+4axCUYSyNIVyz9/UkC1yCcW6ZiNWauuZdICyPt3BayTbGFkbv+
SY8sRHvumSpTFzZYL5G39BrbuZhR/qRXyDlKifJUxOPKBn7fGZpimZfn2BKiMKVz8WxkcSg4Nh+q
djVp9b4/MTXhQqFrboJSp2UzSckm7K1v6ui9xJVzGcPu6ifVl+VJmhuE4E/sMlAavyzsi5mlBVm3
ojLVB82XrBV/9b5DMUW0KAzvcWB2mn1p5fgvtzQ3TWdy9VLiD1HR/TSy8FDka8GmGXC1KZYJuVQx
y3GZ2Be1D26FluzaOt9JiAcPiv5ZKevtGKK3gShRELcbA+nR5Tk033X9pmj0VT+OhlNFzGGb/UT+
zHww/GBHAmCPQOzTch8z6yTavek4KAFDb3ixEQrb+fF4MPSy2i43PjcAweadDhomecjZa4VJ9ZD6
kvcNOvRmVWxLQ1+5O8x1Mv3+5r6vE+jtE4+dYDm+gbwioofaQFikB4d0qJDcXnFgczM1eZ03/SS5
rKqV3kyboEHJoCiK9q9RWmW1nWt++v1N87h3Q9W93Lrw7IJlOv3SO/nKkTXjF0VOUNtKS9VHzeuS
hgnKrNr/5+xKliTFleAXYQYCCbiSS63Q1dX7XLDp6W6BAAECxPL1z/OdajSlxCyveRCpUERICnm4
9y8rh/ph1d3op0asM4iY4VXHC9O5oI+kAuGdv97JNnyNm+HxuifZrGOkdhYWI+OCROm0yOkvH8D5
lzJfi/P10S3JhBgZnZEg3hbUFdMyHj5WbnzXNfkf0rWvl5iG5k1WzsttEzERUZsAn3Se41Os3Kok
L5onLlBDvD4Py0KbgKjZDwpSCBamPUVbGPTRa2iw5Xje/jT0FJW661+xrIUJgqrLOAI96RSmFS3p
xy33vAP4hqIbDWSEcwRqITym6EtCihpcb5Zk4l1xuv7XLZufiXjaqn4CY55gaeyiiksL7w4cZb8a
ifZegjZcfdsZlJl9pqItlGLQrkNdn/OkZuOhdlHtiHt5f9tEjF2clgXIlcMGHxDup3BEZ1gV8Z/r
ChUCSE63dNtuXGwjtqtp6LdgYjQFx3uUQnRIvLq9bHfAETaHNcIaUumEjFUbpkMjxAhZ7AEl9tht
f0EQatyTLbP5qxHdU+QOC7QxaRrUDgc2Exz7dVO7Oy5luS4zE3eE62WxRHMfppqHT3iG/VNM0YGI
+WPrsddw8dOt8r+wSUO7t/t1ffXfv4MwE3gEgjLC1y2kadfH7Tmf2iApymE6bmEA/UTXC568apan
AOpgJwmGvB2ns6RJs9W0JoVyoZuI6FlE+Al6nOuxWrdhTJZoch/cvPrVDd5y2gLFb4JYudSEDLR5
5YqaNTRltYRulzuSIWE55NN33NvigGZ/a+HmkImJXJpCSHh6hV6P8xNwDrzJyGjvodtmtcun32zs
JfcgmycClnYrqMOWariPx+bDGoRnvw/RSJCPDxCBvW0HMHteASz3Vr2NNNVSAcZJoYjcfeBT8Pm6
41lCyQQz1W7Je28kNHWHdTpRsvoPA5274/XRLSc5E8NUVds4uWLFYn+BHtgAzfBiToKo+QiY8sP1
T9jW20g4GqXGvmoCmtYhCOppFA7nbe09SKrK4rYNzDXSDVeyUxothem8NOOZeOAGjSe+Bwd9fwLU
BDOhGz4g0IdGPnacz3lLUr6SuzZ3b/rz1EQzAZNZQ+EK6X5glQvtebxSOrW79wJj+/PGfUD1Y9Hp
dqMpHxz3WJDAf4jnuTmOfr5Hr/i+h1ITwkSh6b2WbKGpNzL896FfDh2Houx193n//EDjy1ffxDIK
JDFd3Jqm/RgeWqZSFHfBDudPKZt8CBUVO/ji/wO9/1v1o7Gxv69Sq9arJD7kuwevqKv7bZBfoGrM
kZrEZ4fXd2W3HtQ0sSRgwx3lPUQTnTPem54gYvCKZy4INN9GI0FNxBHfqNvNkpIUOsvOneO0zUMd
QX+7vwDvr1vW5hpGYIYEghEkJyRdx+43IAUfct1+WPphp7xlcwsjKAE1Yp0XbSR1g3L+MYf18G1p
tP55/c9bRjfBRqoDrRcgTkG68M45NBWdEz33221OZyK0AxcIWNo4QQpFooskfPg6tsXvSIGXMHfV
P+HKdzYP2zSM8PQVgOzu3AepX87jRSfxkcnt5TYTGcd6B5ShAzoiaTo6TQGZeVbfx6raq79bvMdE
MpWFyj0qMLrEItQ6fwDT959Jyr9u+/MXg70J+4lSuA9raZq7zm8lxA/odny6PrTtnxuBnhfc81WN
f06i9gtZ6yzyNJRTvNvqcNRUShi3vJBdUZJ0AVkq2iOL8knGcg/WYPMYI2rrvJhDEXQkHVs1JaD7
HKHDUP++bhqLrAiOYf82OwB8FE1auZdy5uhj1DIw8lbHgdQPweijzZwcICBy3nT7DTj587rUYOKu
906e7x9GqAl10pps1aLaAHom9Uc1jqeYlL9aSN7HfrHXGWhZfBPK1E24mmvc2VMviC9yNuh9Y9CG
S+bO3ysJWFbIRPPQaOwAc9BBGg6jvPOVdE8+MsdOxrBNwIjqDXrDagBdKjTKvV9+WT874fYP6u2v
1z3ANvzl9zdxp8o2ilH+9lIoT88/XIJVIGEZ/SXB7r/TBWezjxHaClIvCicekpaue2SycgEYLsod
89h8yAjudpxLN+fST9UmH6CKlggF7SgR4cXArW96jaAmLAfcC60XwF9SdwteUIt+Qi/0FzDI70zB
Zh8jwomeRc772Us93FxOYC1D2+c01jvHcdvoRoTLPi7jNYBRIhfPKM0i/xai2zGMZWwTi9Oypa58
r/dQuaC/Y44zURucr/ulbejLVe+NX0oyh11fKILC/FoevNL53U3e3fWxLT5vwm8ipXTpzytJfVAK
HSEUORxVoIBxLfo90Jvt7xtR6zRo7u8r7qexL19Ez/4C8+a36//eNrQRsZ2vkKrHmaTtsNSJ6/ZA
9yzutGN3SzyZaBsIO0QqjmqS0og3X7qGh6fVodNzQIk6u7r9c9skjLDd+hrYinYi6ZBDw0MOvpd0
0e4lyGYio6K29PNQNyDLSecR4vMKbDxOPIodC9kGN8I1ALlPL/oeGzLKaqcYRGnnhcnft9nFiNbV
VZBKRe9POnB08xbB9KCX9etNY5vQmaIrm3D0RkRrXAanPHaHhPL4tiomIND/Dljck3lQgmss5dqn
SbTSP1K3e7cji1eaeBk9xg3bwPCWrpCjfQDv+V80iqeTXPvy4JZ7b2mWvGBCZPjASw7CLjelMkqD
0j8HU3ACrnnn4v/+zRZiJf+20NpXMzQ8Z5ldbrXKK7KYyPOKA0ndeq9Lx3a22/dnEZm7FeD00QAC
8jZztfxHje2dRP9K5Af3173INrzh/kOhAg/07V0m/DXRy18V/ar4Xq3w/XWOTPxoUeqNObRps2kI
v2oNTrw1+NLN3j10IXfeGN+vFUbmnlWVVGhP6i4rg/HO7erPMfgCwaldJSXIGxs23VG5R/liWXET
SJp3M5ddWdZZPwHAT8J7RQaRxKWAfJ7/DHnCm04Q0X82tBEvglwymXWQVBaJKLUocYvNy52rvW0e
l+V6sxnHSwgiYXBPZlEbSShNTD+dSHwAUPx33PvZCFWYm3zLxJV2/hbPuOPXmayHOyfIH+apeI4L
/3x9eNs0Lhn9zTRUscmVuFWbeW53Gnn7IsV4RgPZDz/uHmNOjtc/Y3FiE0+qRh6PHJVoYAgHATHv
YgKMTxUPqDJ8yrttj/Ty/X0oYsYmJ1p3wkaXt5kzl9tzOXcK/cti3NmILG8ukQkfbVflNlFO2kxV
PKVE98cBC7HU4kH1zSftb3fLwu771j/H495NwbZAxu7nrY5XRJp3WS2jex54X9EncQ9m11dQJ566
uNiZmyWFmRvhhPZg7lRlkc3h+m2g4q6Ww6cRaPXr628b3tgJJ8moRkdnl8VKnPAq9oMFzcfBc3YS
mG34i/HeeHE5ahF4Cgl4rfPvTtF/CfP2I0TFdnKJbXgj1oeKhCFd6y6L6unrvJG/OUBMvhvslF0t
XmtCRX0d+ShktF02dcWrcLYnPfR7sHrb2Jff31jGR42warqmy2TO459k8Z0vMxXD79uW1di+qd6a
cgijNuvkBcAXtV6+nKlYGHpbKzE0L9c/Y5mESWa3iXoO5hz8/GBP+4s7zU/Z5Dv5zza0YZ8VrLtx
Pi11NjNQIfpBWd2B/Xyv0mIb3bBPibNlroeQZ1VL2gcw8NOzPwd72c6SGv7DYQfu5rmu2yZTk/Lu
qimo7vpmEXdVGDhHd6NAszOgxq6vgQWNFpkwR6eVVaHRYZ6VMqxeQKqSP5f1Kk8+D6LjNPn8QKIh
PFA5q3PYyuZIWDM9F+26J4FnMabJ9hlRPGc5rrxgRVs3kbGmh2W+jXLNjUyocNyVoOdlCELhOH3S
LTUaz/yzpOjhJt7zOjo7drTNwsjnOkajjsurLpvR3JIIKMsk66Xt6PoqWfZZEyZcC8lJHlYyWyf2
JV/DM0qZp7aRxzwO9+r1tm8YubxtdYiiJEKGRORrO6tkxmFnadC5s+0ypttc20joIQilp5bTJuNe
/72QHvCWWwYlDkhcQtC073b2DctimJJO2s2pt45rky1hVSUgmGfJtL8Ylm3DROxOQMp0bidlto31
owbBfNLR8LEGJ9j1xbb8exOxu64hG/OGyizfan3Xuat7F0QQZL1tdGOZ17yTRK1EZIELlvU8b35C
Pm6nAGexjEnOuG01AdlGUWWrs4VJ5ENavRj/Bn/cx9v+u7Fhs8BXI8A2bRaCSyoZ/LY+NHm4h0Sz
BIDJzghORsdfCo5drwdbHxQb/lZO9wCKuiaRRN/0+IO76L837gHKjIQUXGahrsbgSBcQIwC4NzXf
bzPRf7ami0pf7TVoGio/8Xw8duuuBqfNQMYxvJo2Vs1kbDIwNJ9GKV7WeHuJwa6auOse1s32DePO
7XWOXJuQNFm8xucijo9URHdCsbT0tvvrJrJ5qZGqWSguF7ygyQAFeimLlsx3Q8G29XMLiqT82/WP
WILYRFuDbN2bXMAAs3IaPZS3gGhtP84hq8fbTpcmyrSW4MgMWlZlDcRcj2psHlE93ntquCSD/wIG
IhNXCi6/klWLbjLIgEGbycEG0NZySfkoo0TjZHCoudMe4noXFGCxlwk2LUsfW1krGrDvMfpjLoL1
kTub3klMlvmYuPSY8LLRPaTMxhrNuiT/rrv6Qa/OcepEJkbx1JX9HqbGMhOTX3p0NxaIAHtcDfL0
U92xJN5idr7NrS5h8+bcDw5x5ozt0IIaVRd3Lgnqo67pngKu7a9fIubN6L0izJ9kJ0FgWs1HD6pf
R70Oe/TPlrgzVY6A+PRHPKu32RC7LwWvPzDes6Sv/eN128TvO60JTJfIoisLXZybIYNS5XBPT38e
1uHcd3OiagmJP/7sghvm+uds0zGyIayD0keD2odq6Ndm4kAXQx4VrKw7hxjb+EYmdHWnHLS7tFkZ
ttVpIh4geJ30gdJx23+uT8ESFib2ugKPYeOOrM4KUT8qIr+NvZu6rv7h+ahHFvOXptiT0LJ9ynDc
eStWiOTMTeas7Xe+NQ8DKqkiaJ6Zt3wKBgl4Xnt3fVYWLzZh2cUSaBXljZMWTrzoZJ2kAp8LKC52
/Mw2lct330RJ3aBsIBWS47q10FEd7gDXecm1Qr+L8+RTesKFaQfRbJuKsZuvnYqpm2OBKp5/j3n8
HMtxj63Y4l+mmk+TxwQVm6jOtkb9I0T1wHP1KjCF21bBcF+ti6qmssfwshROsnFgyPKoWPdOazbT
mLs4rNLPY1xnbkguDZNz4CYw/I0yp5EJxHZc4QJXBPOovv8HSmAoBl/uKZX4ct0+FvObqGs0npSr
X6EAHITNOV5ZsoFGLpEq+Pv6+JaDlAmvBt6qb9sN4zOiP3UyeCbd8rUfyUPZqj12F8samHjn3tuW
sijLKpNTDDZJt66O0XxjGzRg0/+OM9QWW3AulDhuFhpt/VM3JXOp2M49yGZ/I4ojsHuqRkXi/8Un
JJ+zywCV8ssb76AmuHnyRFG1nFcZABpQgpBenuAxbO+V0Pbvjc2n1xFxvBE5yJ+LYwGlkoQJXFoW
tstlY1tbI35pUfQzW7C2sRsFCZPt94HTnRuu7d8bsat1O3d1v1ZZV3nFuQyq5uDM24LDBtnrdnz/
E6GJbHZi4vmhQBHNGb3lZcR+cOpqpl+nxdvjr7J94rI/vNkHOmhkQLJsxgr7w3IiWxudOJmHhwHE
lsfrQfz+IoQmQSPZQEQ1eBIX6qoP9KEmXQgIRN2AGOn6B94vyIQmwLmO26LHCUxkeqbbMQzYelqo
pB+XGRyKwEEMB1njKH7bxy6GfGMwPwz5psMJV5YuT5k7J1ADOfSyfqJL/Uq12Ml8NqNdfn/zmY7K
aYgWXWa9131GJeKPGr2dGdiGNvbjCzsG6u6qyoqp1CBQKQjIY4fieN0+NocygnqGkp+D5lzcUrr4
tybqVAbxY+1Ot6Xr0KRgXGUQQ3wKNxMStE8+GNsTaDjtPczaPMmIaRcFcdLNOH2jjQ/Kh773gMrY
01Tld5vfplOodoxkWQITHe3ytdX9gtu7F6nfjcgnkICLPfl02+BGSPde1Yd9SKtMC1T0tvm7iMWN
6SK6GO6NW65FUK+kC6qs9IdTQILH3Oc/dLX3cG3768YBO5xCMvZdXIGhDjlibmbwX9burVY3QpdS
Z91iPmI3oMsFYgTgZ9wUe8zUFsePLnN6Y5q8GcKCaFJlqNF/jZT8FFb596EOX67Hlc00RtSubSEi
ATqdjDD0AVV5Xx5HCn6520Y3otZDGZ6tAtvADGWpT+sWuN88Mtc33QDCyNiGYyplgRt/A5xAp1PW
RNNHPrfjeuOfN6LWQwFnGaawAk4gznA/T/tp3nsls6yqiXmWUUXKLoJh+sn9zlv2wCT97I57rZK2
4Y1YnT0Umhtw12a9rJpEDOCsYsXfrNpr47Z4jYl1VqASHpGERYZ7eL0+dYBWR0/I//OeWp/tA0bE
Rr6zACOz4HwbMH5sFDR1wcS7l+xt5rn8/iamlnbr4rq+pLIgZ0fJO/9ex/kvd1B/rvu97QNG0DZ9
XEMFbqmyMdrOQ76xxF/clwEVhNvGN6J2grZcV24uonZR3inwfP9UkTY4ahmsN1UKQhM/xriilLIC
d6QaHGIJj0v6G+VnsScMb1thI3gdGfsMQK8qU6D2wGkHL4NbfJOYlBuaADI5gFojULgesYp/9Lbu
U99OeBNc7ru+/NTE9cfry2BBx4QmikzPeEAt1YAzzxgdtlqdtAp/alWfQURfJJ4Dncxi+RnyWCWQ
2bm//lWLc5lwMt1GG4PkY5MNuesdg6Lzj8qDbCnAzHvK0+9fkEMTSTbrrSPl5SznFhQH9+EJwIaT
Q/hLD4K/67OwfcKI8HDSNXiQfaw/4fQVXPFo0EXT691cFPR1RWnnfP07NmsZsd4Ga6kCgVqLV+Ou
6S1qOgxsivEOTUJ+G517aMKlKVshHxN0eBMg6mvhqj8cD6wzjb9dn4MlVkwoWYjzUdmXuOpAlGI6
9sNUHqBreeufNzZpUUcTdjYsNrhutvvcndzHcepQngeYd2cRbIttBLuPRmax1iMQkF55H8XsR1Q5
H0rJXlrq7W2pNiMZ2zUnYcFhmSrjIkCLA5iEwh+QJS4+XV+Dy9b532ef0ESLoX+97jVVTdbz6St4
WMDTSIh4GoYalBNy06hu9/NdTed4J0Asjmsiqek6i0n4us4gQ8BfwFNefuw2Xh1JvCvkYlkWE0+t
wKte1+DnQx0PnJ1DkdJwOoKS8mWs9I2zuHz6zVart8opGOBXGY6w81HQoHmgXlwcWdfdWAj4D5ZM
oe2qBqY6y0d0+Ydyag6rgHzp9XW3LYOxlceBmoEwQv6ABFt5aOj6tx6kBJPm9P36Byx+a9IOymat
4yjfsAiRFgeHgQHU7+Z65xBrW2IjuN0e7QkNG0VW8HA8lDNopYM8/1rkJaCVnr9zHrFccE0kEVpR
aCDFjIJwnJ/6sDui1fJZVuDdmZr4FPZ7lLY2Wxkxvq5eNJPQFZkvesReGXSH1S2W8/WV+P+D6jsx
bkKJBFQ+Q0UBcG4Bh4PY62km6lB6r5K9FmQ7ON1PoaGp3cVPaCC8d6fPmwgOY/Gta6v7ZpkPoh/v
1uAmNERoKgmHyt0USu9VNkAX/jEuw/rDUMTDzlwtfmEqCa8QkewGF0/kEY/OFY0fIrI80Wq8d9s9
JkrLYplIo2lumSt8UWdN3ip66FnvUnTuK3+vcdTyARNSw5UWnd/hlToPumPI5Ln09+CXFoc24Zfl
tmyug742vP6hhgX6WqiDleKOsshbZKKJHs8O0dt6qjd/5PnxugNaJmRKDBcba9emwjbJPfYgCu/Z
i5udF1PL9mXqC8+QpGaOp+psyt0KfKzleOx9iGiR2utPMSi/DrMq+KGb/Pi2C4QJ1ST+oJaqxPLP
a1yCTt5dnpYtyndQCzZTGScK8DaKcBQdyuSQYLpnlIOER7flbVURE8bW9Hmke1xAs3VoHhoItiDo
1V53i+Wvmxg2HW2j060o9Q7V6t9HPNySBaJcp5t8yL84wJsNtwAJYIvrISrv7fwQeMs9iF529hLb
H7/kkjdDUycMhd/jjyu/+jUAat54u4dQSz4yAWYeqVG6bFr8bcbB66seW1besUX8n+zxumUsO7kJ
L3NBiIsu8KrKmCiLA5eFPuRkGx9igHY+X/+EzULGvRzkfNQHhrDKwKXPv24Kb7AJgfrjHkGFbXxj
N2de7uugzMuscRwuD3pVg5u4NHeLndOOJe+ZZJ+R38xsoJXIoiJ/bmnx4gzNc0fqO0iGn7f51sxt
7OOQNcDOCsWaDJew5lzlU5MUEA4/Xl8Fy0Kb+DI5gccD143LgbBF5SIoH+Ow+gOCu5ue6EITMVWA
W5PyMCyzAhhC4re/Zg4aLrx37ezN3sVd3jmHmDCpsgCEE7RJ2JzR9BzQZU7yDueqQWdbnP91wTdP
Tv0NIr5HcJM9dx45BJP3pyH1l+sGtATj/5UG3wR6CDnBuFZ9BZJwGv0NdhwoqUQl9T+IbYp+5Kyd
xG1p3FQ9noMm4hhTZBsBrQVou+Jn1o3hTY3poYmq0qKZHVCVlhknUdEcJkg8/rXV67h35bTYycQp
UBKrTSx1meVhxw89HX6hJ+dD1BY/OQt3Nm5LyJtYhRB85wuf4jKjEB28pwzIfMdvfl1faFukGPmK
L2heAfOtyJZh/NRK/rhWoOCs/R37W+xjyjVL1rXLSEiZDdg8V+U8eSx4aYR/GIO9SrRtBsY5gHQc
EL8Ile55rc6LRtVtEcE/Ua5uu7+aUFKKt0wZT4CEo5efHkFz8NoueCMZdLhz/bM0mYQmnlRsbIaw
iINaeuwFJ0JdLxv4tP0Kc6ZP3eQUd+hjgPhE3kfdgfkzOYykR2/cWt+kqu2GJr6UTLpspq7EHXFj
3xySvyoQv1x3MIv3mig66a/RyBju5vXitEmr/ekc4aZxuj76+6jG0BRvrvteVHWPxZED3gZa0v/i
svxZlxfQMv02b+xZde5fa11/vf49i7P9Bz0363XNHVw4AkVz8OJ0vhZfc1T+2KnXw8x2PmMz2uX3
N+l3JqgiOtMKo+Xt960CMKZzeLSzw9sGN0Ie/M20aDQvs2WLv3TDuiaUgurxNgMZ55NwjYNZNKg2
xL0rzjNwmodYsn/mnu1Bkywp5f9R9MY2kQcKsB68zf9PKd6kProqBiNr/JqjyeTGWRinExyylikC
uXgGFow2caU6s4h/GF1359nA4kYmfG6aA2DDWpzi2pI+gs3sN0R07mlY7aywbfiL6d6YSOcab2cQ
F8umbQ7vLuLARzLl3gkENtX5+jpbVsGEn7nUm0Oaw0LovTkvnT75wv8hmZOyfI+dxeKn/+HX3KCX
2K0bz+gUnP02uHO2nYxr+/NGBPg5o1uBx6dsA+nCXLcyKWt6N+OUFUzOjd8wAgG9dM1YlyB3GJtq
Ow4jSAwvdLhJ6YA+EDzRe/Lo0fsnRdfY/qJh7p2wzp10DWQPEPdQHqVP+zNlUPkIIzpCSBRtCRsI
E3eCw7YuRnAAdUUHRKCT1pR94lHz0sb963Wven9oEOL/23GrShLJgsVJtRbFse/ldGzLdqec9v6q
gyn934NHaooZAb1ZilT6vRmKDoDA9gVaaF9lF+0Etm0Cl1vVm8jzO0pE7ysnhQRHnuSKeEkzeN5N
lmcmHq0IXdCkrdJJwz7wzrUchxPOJsPOWe39rMFM/l+qJj+neikyX5Jz02udDJH+vPXz6frivn+z
ZCahZ7X5rAKTU5HRQj0qHxKLVXsHIs1PS+x9ncheDde2BEZwB03vc03mIiOzCy2ywZ2gSxItO0ay
jW6Eddv0W+N6mMTYdvVhclV35PuvrrbRjWAONlXjqo0Fjra1/FYBwnqMCMt38Hm2BTYCV6jec4UW
DkQtSwo2JPnSVd16nFZ3J3wtEWaiz6B0AlLkMYQoDO9eHDk9oTXqBPiGSLS79xpj8SKTobPY0IQY
F4WTTl71DaqLz9Hc3bcdin9j9Op06qb3DGbi0ZZpI2zRbZE5jNx3fv0tGNYnLpsFTP/5cCyi8uv1
qLAsuak/HHVcyAuWI5vneTtNvj/cy9hzd04CNmtdXOFNPor9JqLBjNF5/3Okv9byJwG93Bgdx/zP
bf//Mq83X3C8CYygHk6TOAU/gxzvvqT9zp+3XIxYZIRyp8PGY55ToJ8rD0+4RsYnzwW0tEHp7rFy
1AhQitu/qDrWBz+U4sRCxOOke3V30+RMdAdqyj3jIweVQe/VD7mI6L1XKHq8ProlHk0YRwTEYOTW
sZMuTcmgKwcNe+Bn5yOQF+399U/YvMtIV6PPwaC58iJbu2KAZYQ++wuqR9dHt8W7ka5WBlmuFXVO
IISiRy3H6VgsINgU7ROPxh0j2WZgJC3Hg/v2QVRkkVvirU836pB3ZA9lZlkCE4XHJK9n7gRY4LrA
5fS1C6ZDsJW37dcm52g8zeEyex6HqrtsEj6Sb37R71SF3j/3MROA5wLPFDsVxl6ouJ/p/APP6SgW
AAUkwvnrSJ2nMBr3uEctC22qA1/0nqogmngGHFOdTEizR1RX+6MjtHqaUQO7Ld5MiWAxN85SQdIg
C1dvOlCQUByCyP1y3VstnhRefn+TqaqK1ZxMkmfEqVnidMN2mEaydyq2eZKRqzyHQN54gYnGUX52
1+kbwX6kA/r9+p+3DW8EMm/jpg/q2gFPohR3gdc1T+DZjJ9LHfU7lRrbJ4xojjyp5sbVPJMxlLv9
MtPl+IxOmp3Dgc1hjUBucbIknRvhbN9sf6TTvvjC+1VTem62+UPhqY/+Nu/kDMtMTPAaOBDiufKI
k44QEEx0xSGr2T4txbKzZ1umwi5h8saTIDobs7GueebT5Sjc4CHftEhgsk8hVGeqXt7x+UaJA5MK
jUzeKvKaxKD9XZNV6Hv0o+/sr5aAMDFrlc870eKVO0X35/dN5uF5DOfb+J1Q4fu3jZoy0nNVrHEa
Sk8eOjyiH3VT853MalthIxwAxAl6vKA6oPIeTpDu+5ZH9Vm4220PncwkPWugw6zAw++keGIJv5S4
Pb9Ad97ZA5Zb8ikzYmEt5zDaPCdP25hvB4hNomEgmtqju/YrRO332ootC2wi1iLIGzZOh/P4yhr1
4Iu2xH3R2SMIs41+iY43UTBtIS/rCVHWqCn3D7htLec2rnd7Zixr/J937MZzFZjs47RBj2aI9tJ+
WtJ+21P4tQSxiR3RzCcqwHMTTl/RfVfqZGnL+85ZjhzCguUQARBOdjKr5RTuG/mCCTL4g4dPDWR9
vACIdOGmYzccGie/mxzn1/U9wjajiyHfLEjvDkINK6SjmIvHKAWZsH6NPzBJ1mTwpnNZuHebu7f6
Fhc2kYPzsnK8rG15WsADqrL8lJdFk3ikfcyXvVKvxW4mDysjhESR54CDFSgrxCRLxoDc+as8F3nx
AnCO2kkntskYlgPXmiwXCK2l4dSfJRfHtt++R2WUSs1uK8oyegmjN6tzkeaMhevHad6Fz54YzmTO
74Cm/nJ98S3RYoIIR+kUTsMElFKx9alEAJY0HPq4KItk0n6w42K2mDfybhzPQhVQZkl1vYyHNlS/
o3beuw/ZBjcOID6K+VDc0FGak4JBgKDwlzzpZNd+vc1ERtb11EVAFliktKrwnJYrnt9vTU/PrjfU
O339Fo818YME959SjSxOuzrOYg4F0V7KpA/yl8vJoBz8j9enYjGVCQ1cabmtup7ydOi9wD3kMuDr
SQ6q5TsTsbiTiQ4UcQd6jXyBVO1F26dXlXte8PSVLFyz2w77JjowJPlUB2ChSPm0vCrH/b4GdKfS
ZYlnE7w3b7paBVp8Ujxq3udh8LMF7GxzBzDE3RhvJlLPQfd0zjWUg0uIeIP7fkhAFZjMyBc7Ocm2
xMYBatvAuep3LVagUM1BdTVPO+rtPczb1tcIZMBvZKWFQPqGOmMF9njdiqQuGwB2/bAf5p0jpm1L
ukzuTdIryn5odR1FaeR1DNDP8CGGXunmkkeH8/MWD/cXMafrMfH+lNCbZHwLAMeOyNpNJxVVh8VZ
VOKUbqZEcLz+gfdXhJoZfFak7xeab1CXKxqWzO26PI3Tkn++bXhjwZsxyKNgdsE6PnWBOA39AIo4
bEjxn9vGN5YclyKNNgXuQhEMKOJjFwq63pcdW24r1VATAw4+jcKf4nxNQUuLw83o9mV9x1uZNzdl
DGqCMmXAopl7cks1rf+Z/OLvfgl3jmiWtTUhmSNujCrahi1tht5/BCWWBsLK3yPFsbmmsfP0YEQt
qiXeUiFlfSIjIwcf0gf3hdym25zT3Hlkl+NAiUZDCA87JfiCfAZC/F15oIsP/hePBjzNv2NL6jhe
w8Xb0hLlZNQghHdo21UeF4AF7yPXXQ4bo16inKg/znkHMXtVsadpIgoialWIRwbqQ0/tJkc29ya3
4QEvSbiluOCArWWcC/0omkbe5grmvtRtui8jUW5p5UXCu5+rIQgODLCGvWOtxddMcB8kXrm7tcuS
ikAjUUGV72kBS+7pNusYaZATVQz/4+xKmuS2meUfeowgCBAkr+xtZprUWIslWReE5M/mAu7gAvDX
v2yfxvCwGdE3qWMCxFaFAiorc64gXlAhC9x77EePMuOdmd+SibJPvYxo5L0kfIiLZBJo7nRasOBU
4MbkVvkhd5mKOyVflkB8ziQSTSXgH86D+kr/QbA7JOiAhlvTMefzfOyiTLtAC3fevDN1G2ZqA9YR
QUdSGdiQQ2QCcOpTxfCe6j0q4WSzCUdmHfMiate0kuvfNfdOhWZ/q9D/7f7Kb3TfvjBX7loh/5yj
+1nUn7XXDufSK9bPHi4ej52x9qV5EnPTdeCuT9ms1jPrVHeeKs85zaP56/4gNozDvivLsffavscX
RD9WJ+lARV0i3bOzgbem6Pb7m3jErWUX9axeQbnhjOcyGljMhmY+1MhF70zR+7Gnb4PMl7luPVVJ
nTrepI96rc554PmHqZ0gef4YNsanVqxgaF7UbV7rVGolD4oW5GmEovNO+Ly1Blak4DpDLVxd4bXF
a9MeJn/UTD1W9u3bAPPKw7uBWsMl9Zw8+zguUXuBVOlepmKr69ZJ6zQupOorbtJ+0M6vlTbiG1dq
j1hqo3UbV976Ias9JzQpzQJ6wCIPh6jv914Itlq3DlmnrFjbkH5OkYEiZ6euONAvZG9fbmx9G9Kd
gdnba/IRi1r1Q3gawAb5keLC+ofiof9YxZdvo7lFSBdQQRRTWrFAxe3tJYL39U5Ofmt+br+/Md5s
zFWrgYxN29LrUDis8xTGvAdP2WrdMinKloqLoh/TcGmzM6i+9ROp9WN8HL4NhF4gXAEdea7SntNn
2awJgFNHx8idqdlwOp71dKJo5I1ry1SqpPjfUnRf/IY9U6Y+RM1e0mPrE5ZlsVoHs8AdK51KiJXm
7OMyGLxsOOdxcXduKBufsIHQzrzijcwbVep287UNzIfCKw/dyJ9lv5uTff9G6ttQZ9MMpY+kCoYx
V+asetmcPJ57zzMJWRLK3o/dsiB/lG79GCCJ2fw9TgDYvuZrldKyy8/5OIaXtSv2pIW25uz2EvXG
KKqZQKsqx5zRNSSx7EpYdQ6Z8L4awxOQw/XOyfn+y5b/H6R1NHZ6HemQem0ZPiHV4sfg+uwvhvIh
vh1uTban4r7hqWyQteFtVrTg3UyhvfAXJDDSCk23fNyJ77dmzHIjtJFEtQHrU6PZZyG8LG6VQpow
kj/aoDk9FMb8U9jzZllQPh9BXQoGCSGSLi5mR0IEAzDZ+61vzZB1QLeA9ArHmbEYED9zxuxaZWsY
R7rYS1BtOEMbZE2oqYKwRvdR+9R9oBFBHJ/tMstE2Jvv3Cb/IVN5MzlUSUdn4zKkfdD+Lqvl2jbl
K56hLgUvz6uW56ltQXs3PvRY6tto64BW7RqB2j8F6dKfEIxv4yjoHjy07QqgQA0TVzPvU12C3wWR
anZhNbgy7y/0xjrYtT/UIZngXtGnXun+VCYzsYajf7Dxm4G8WQbdoTDupmCYdqMoEpC88zIOJOt/
3u/7xia1IeIm14EfLrpPqfIAts0zLuXZi0Iw7tOwFOtOvL2xmWyYOFj2mVnDqEvbEBt0MJF7CCBs
fiycsUnlOkRnrwrXo5sF6qRlFB4fG50VLiDj2coQV6FUL2N9NJL9rYn/SsFDeb/9DS/lWibuLlOJ
tMTYpWvTxdDoOAem+x8VVQKtk52gYWtzWUFD0PrQAWpYi0+g7Ej3H0Sdf7vf+621t4IFo6GMJIns
UncJPxfM+wSc+q+iD3ayE+/3nNk48QFEnwb6SF26ZN0fOiz6mDlsLxn4ft+ZjRPvqHIin+sunZzF
O+Wd1DGHovcZhMGPhcnMVoAcC3fuo4XWqQwzP/aNdOM+oI89hDObF1X6rfjnLpGuDnfPtap+k3Xm
n3Rv/nhkdZmNQ5eoeJwqh7TIAlJogajuRFo3j8P+sdOT2VD0rjOh5xdgxmz9InoaR1o/Z3745bHe
3zbVG7eHoEUBvuvXaRQ5Z63WozNVn2o32wHmbe1NyzGgjB28m8HapCUPf9RMZnG/FJ/ud/19p8Ai
yylIXgvI1Zs2ZaH3xa/4tWDFdfLMeBCl3Hlkfz9AZjYPaitWD0qqGuGqCwJXaFq531AFxY4gRmli
wHGbmPbB9LUypDzeH9WWwVnOItITcyuPVynPkGF0ltyLnVH4sXbN3im9MSgbmZ6HrRGNFzUpnsmf
Mqo/Bev6h+9kX0zRn0eUc+L29/v90Wysvw1Q90oPOfeQVqkqFDmBXZ9gNGaPzWdjrmxceiY8XSpU
fqZOLxO37Y9DkD1Tku0cCVvzZIUEawl+jmFC8xrvBYcAtcGpUrV3Ru4UPDg8B8879/kHMTz22M7C
2zjfGCNQpYYK0eKZiTlfhsArYxo5O89YW3NlWaILDVeSkaxJl8aXMZIWL0Hdv6xgjN4JoLY+YJmj
j3doDSQjjiHO1UdHKfXcC9dPuCr5ThiwtZusM/pGzZqJsGhTGg0oOo4m+lxod33sHA0ty+uyeV3C
sWzSep0/ZyP5OoLq/SEzsJHVeeuueBiQdaq9ukhBSyxOpaZ6Z+Y3SgOYDa0u5ag7oVWXgl/mG9SP
kknlf4q1fWWN/ClvCRtINpc9dLmljzKU5ev9UW2suI26DgsaOMZpa7yzFO2LGVX0awau5FWB23ln
aBsrbmOtF0AC3dkXdVoWbfgt4jP2boVQytvZUe9f5JmNsXaHzMsGFbbp0iJN7hT556weXgpPooKG
JNXc7zGJbBxWNt7aqcCn7dX40KydJg6q4Wxc70iH6uukvT0T3JotywShHA3csh+16VAIJ8ZbRBGD
ne3p/mpvjcAyPjnMnfLwmpZKI4YYSlUGUlWsi5tm6o5qmv3HQgabrHT0AqoKp6/SFcJF/bWCqmV3
pm7dP7in7DqWIetRuN41VVpV7iUYIXkxi98fmiO7iGVRoSdpuzRpj0KmGDS9Hyp/hZiJzF/HcE+v
YGOVbUB3u8yu6lqcqb7XLOrgEIKsh7OU45f7g9hq/7YB3pxC9VRJQQgiEK2W+TBJow54U9vTp9xq
/eZM3rSObTMT13hVKueuv7Tl2D4FarcIZ6v12+9vWmeF40f1qJo0B3W3Rq1jWZ/nFiJ3O/5iw+XZ
QG5fte6y9nOTRuEYxXxU7EQ7Sp5IVfz12OxbNswyn1RjruuUtNUvTokTe362p6u1NT2WDY/sJhIh
0HhjWufZh+zokZGx3CkH3Zoc6wDFZoz0CLnLVBdNd0I8Vl1QYjIkmWjMzvxvOCEbxF1HASiZFKlT
vxufSYuwmIlfSkdHpusv9xdgYxQ20egYLaZwcE9MZ579VU/mSNb5STn9TpSxceLYUGFVdhAeQi1f
KpzpCPaGpOXq4PrTsRiWP8XIPz42CsuIyZjxLNNdnQ4rklx99HQ7+rVT7Sz1xkay4WVT76g1M0ud
ol62Qz63NkbGUdV6O4fAxizZ4INcZRX35VqkjjLTRbbBeiITmBsC7eZf2smRL6C734ufNgZjs7JA
07gA/3aTIU0a+TF16hdRRI8VTzAbJzfXsxiQ5m3SDPXw16lqQWAj2INhhQ10nsNm5chEwFdD0bvw
1FM0kB9h2R+iud7JEGzMji263M+4w02mg8OOlubo36L5pvGz0/19utW65ZF0UxVzAY7HtMLj+jHi
XXCSSoY722jLli2PNBVRj2qhCUelBknqrEELn/+MhvHnQ523YWZZ1udj1kDAoa2vtUGZQY1k046n
27KA26X0zUlWNKsbtKKTaVuwg5PTY14G53zOcNQgPQBZzceGcPv8m89MZioRNpIybfpcxVXf6pio
8Xy/8Q1vbYPHHC9ikwyWMm07Wh981SdVpY++cX7PyPrYvdZGNwcr6KKmlRTpVHXPgKleUCJxGYF5
uD+Ejf1pY7zw9FJ0KliKtC6CqYshCzJXxzJkzR5OdGuO6L8XIILQUiPMVKRZVR+bGkLLTesWh3Vm
zXE1wWMwQWajrXxRmqyAgnBKwAx0qEjBjwPSupfHZsmys1FUIcolsyJtfPMM+NBwciFB/1jjNhrV
qEV3quZZ6ov5tfOnJ6HWPWWEjeW1UWIEeF/BKpoBiwrhuKZf2aEz/R5GesP92AAxGcy8mQOTpYJW
F+2QJ+11eKPa42Df6rx1xgdTBSUfABCBoPN/F2r4UNPm+/0F3er57fc3bkGwDHK+BVD21RI+DYY9
B3R+8Srnz/vNbyhFMBsXBqp1iEBlfZbOxPyQjYpXnsW++tmZ352exgBsHCZoBhn8ev+LWwOyzKyj
uu9E6zhJUKnjUqtn6neHzDQ7Ud3WUlhRu+csrp5DNN/qroxBkTzHpeM+xg/KbJRYXwKGC5ZWWEDe
uJ8bswxPYij2YuqtvlvGi9T51BZe5CS+2/xWMJ2KKTzdn/WNQ8yGiGWNytpMe07i+ARsyqGKzrUs
v/hOrmMvgu5UNomdgHdjFDYLqTctWT12eZbWzBWvY1C3AK4XzU68u+GlbZSycYKFmNbP0iJAfo00
+jvrgv+V/XwkE3+IR5XZmLS8gMnVAIanhDdli9x2yD6PYDla43xd+8fOMxuTBkTvHJJpcZJsWafl
mOMkEMeQPcgxCm2yfzsO4oCDCXOEzZQFAL6HNURGpuzL/e20YcS2bDPRM8mgQeUksszONyNWefZb
ME07ke7WbrWMOBetD3wKFlm17RS7IFGJI6f6Pq3i5AYCcIDwQegtsyFqjCo+4rUc504wDa+gbMkv
S7E6Z3+e9lRdtwzCMmsuJigAj8pJGk1UHJZKAxC1x7y8sRI2OC1n0Vw4ee8kq8yhDzi+VHK4tG7/
WFBn49JENNKynssoucmhay5e6wWcuKV5zFvb8C13MZrPDQ5O5poXGvC/62jYQ5ZueAobr+V5WhW8
z53EoCIE0PkX0N7lMevH6xg2O75ua/YtI5vYAJatbBGJlPWzzPjFz9ezGcYHp8c6K1Ue0HHOKA6z
dUIiOyuyJ4e2e3CtjX1pi0mDbrPu8SgRJf2QDUctIAbV+/le6xuiFcwGa7EKu9JDOSuQmSG0xpoj
n+Wpip7E5MZD28ez+EhCGZtujaP5R0inl4hlRxG8euFHI39ycS5Qk37fX20N1TJBGkFfa1iaKAmF
+Tbm4jdK+Y/7TW9sARvGxcaxEBpU50mZt+NLWEfjkRT5+DQ2+d7VcGMn22CuqvfBViZh48RfXFwO
IS4h2KvDm4p8BkgGZCXlTcr8sfHcfPKbgLNjuSI9pSKpdPPsLM7zWqo01Ht5/K3pskLlrKeiXOtI
JGtQnVVeHUK//gPQ/r/v9/592BWz0V1d0OQSbGUiafjY/VXWxfQ04aiNDUSvzgGQmyc8KJaHugnd
AzJ1e08z/5yq/8UOAtf871mbfabCxlci0ayI6/7TYL6LuTgKupyd2TmCs+OQ+5BN1t1RI5Suq+Dg
Vxepz3UukZ5I3fwH5emcrddMgNB+/KTCdJry48Lm4/2Z2TABG5CmdDf4PeMiIb17AS/J5wWR+I55
bW1Qy08VkOKTxTyECV/NFxplUJVzgClny7fy9hx5fwBbO8eaYuhB8bUQq0j8mX2ay/BDM7qJXPYA
exsYA5uxVMx4I6kiFSajHD7V7XwttXrNPD+dS+rHOZQMQb776/5QttbCckdhG7QucaYoEaUQzzl0
Tr8vc6Z33treXw1qw9B4Paup7qGTsIK7pW8yXORkUtT0u9B652Da+oT1JrasgBFLh4dJG07PS5hf
+6L2z1nDXxbQ7z7kiagNGPNdPBjKfA2Tss1PWdebY5W51ZGEgu1sqffXgdqIsawtRidHQX4yu72M
ywF6MKP2P91f5I2rNbXhYv46tkS6o0jCzP1OcrdJckf8Dc6+4eB2kTgCedo/FT1rUJbChpcxgyjH
/U+/v5epzWla4Y1GB50rEggC/U683/zlM9gWUXnbQDeDnPrB3fnQ1gRahl96LhvyAu7WjJE6aJEP
B0Pxcnx/GO9bPODc/3aqqNrxeo7SuGRugPRaQtTneyvPn1RL9pDM/9xK33Pclin6teZ1MCIIGpsS
bI1DDE37g7ek0r1krImXQJ6iPNXBzVcX0WdKfwE2dYDcyaGrX1mfx8MaHRBmxl7vvhT6THosbN0f
K/rRWV4HGh7b5g9F9rj7/kmFvNNfGzKmumDKwXGNgLz9YnqkVD/cujnz6jT1KBlYqific7x7fDNG
fQoGfsG7Gq4b2YcyY/Gtf9He9vawCu/1xPIBWUmKG+t8lNBQPqMrgWiPbP1YwSMz9g3VDGecaCRb
j34dxIGzR+X+T23Se9+1ApQp14M0NVZMlhUw1R+AHSBrf5QYX6XPQU7iEdWN/STitThFGT2SQYKv
j59Vmxa9/lA0/qHGqYT/RsY5SfLJld/vb1iyYQ82bWqXgVjRWUmULNVnA+VQMqAKBZbXruux4m2M
M7+U56Yhl1tk4NNzD7ZQE+3cRra+frOjN6EbVESaiS23gL6hdQzFLBnnQbln65tb7/bZN82HkqxN
X65QQlE/W/Mzd8mByJ9CXTg9j36X9N2nZhbx3Pw1hmmVy2NnEPs3B+w6kIjuvM3889T23vJbLsch
fUZBLHML5ZFecEmMDkTRGjfL7bnvW0uKF0hj17WLyR9P9QoVTH0e/O+RLG7Tb0SC2wbWnsjvqASI
V/E/3Z9RYHdc5/ByCydum6hZQXzKbltkf+Nurc7Njt5MX2Go0iiKCRInaJ+iTqpDGeZ76PCtxi1X
qcIyr2SR8UT4xetk5rOXTY95YRuNp/OCt9zPeaLHbomjOvhAJpWiumSn/Y2u25C8juREr2vJE6m+
AhfxKkF4et8ct1q2PFStWuEGZcGTqpjmOPL4s8ua3+63vXHE2pC7Olo9EpqOJ3S86DCIeR4cetT3
ih89nfGu7Zwf+84tAnuza7QgdeMSzL4/Rj9cCOIewQr9oaqq1HU9EfOFv6Ciu4vvf21rxiwPUtXg
RhxMzRNelA4MKBhBCwIahcdav331zVimutIdBWI+KVnVVadCrg343+QwdQ9uJcs3CE/VoMOhQVKO
YA9yBJKzUQju3Pvd3wh6beXxpWsiPyeGJ6Rb/tSCpoPuvlEccF0mdlZ7a/4tM26gWcCJF/mJA2no
88RYeFQ5p8f7A7it4juu0wb0ybxsFckyP+ln9rkKm8+uUihI8ncuBRvN23A+8OW3ueSej7tGdHCc
8YkI9hLpPXmMjbmxIX3OhCSs7zD0vtXFMe9BMBbK8LHSQmpj+aIo43WoCnR+5n/NYZTFjD7G101t
Yta1kqQ3M3CZ0IV14jDqS7wOjXvXpI1taVOxVh4d2mrGnrlpeKjnjJgwO5YDMaiBATTnw9K5wd47
2tYSWxZMg5DyJar8RJMYt/x1iCFEc39zbi2vZbs8m1q/rNC0y/kSu/OIRwRTPbbzuXX2CtXPrhMJ
L6m6NlmL+ZVU9SXz91ivt6bFMtui8NpxMBNL1MSPJpo+1/gMEXvlD1tTY91RwsJMHGIgNHHnxo+d
pknpWPLHpsYG8mG2C3dqqJd0xXT01HQSKzuzod5pfqPv/wHxdX6n/M54ybzy0zqw51z7O/54Y9b/
A+BjkJAZo5wmfodi75LW4aFeu/q0Sq86PbQpbarPHnnLamSOl9R997wS9bLvFLZ6f/v9zWHYlgtQ
HyAOxT4ZrwBBf4q8NWZLfrnf8/dTaNRGuxEc4pGeDUmgpPVV+vm1YewETd2nJcxOTsV2wvGt5bWs
1vWLrusIMdBYMOygCwh+Ss8lO8fh1iAss3Vo5zmM525iRPuxAURTmDLFI8rRX6fnpn0wwvUt81V9
Tys2rSvMd16vDtg3QVk/ZMcO6nc73m2jMoT6lg37lV7zqfPWhBhzKHJyDPPgGYKdVTyM8sAdqJ54
3adBjBfOxGdI2u7EqRsLZCPjhmFoiizs1yQnZfElLLnxYlGD0uUx+7Yp2Fa8/aJQ0ujElNFnlNde
ej7u7K2N1bcJ1YRXA9gKDYGkVf2padmzFM3XyBVF7GRtewimR481Gx7nRsgOAcO8JBENjmOoEHp1
/H9ALO5xhG0Yu42NGwOzSsicYZamekHhXfQadeYV7wCf7lv7Vvu31X/jTNYKSC8w6+oEGDmgadxW
JpPs1BPNverp/ie2NpJl6aB2mCKk3TXyByPDtXmYj7rK9xi8tlq3Ld11Kq8z7pLwNpC/E838JuZO
ED4EtqA26A40h70fumpJxshRzy5UoK68p48x51GbADJaJ5Yzv8PUgHifl84F5KU75rWxsDbkjg2q
rSB3rBPqtEUM3ZdDa8gvGkyPxew27K6v2lLXWaUTnkWvhji/jdCfqEe9FzBurKsNvCu9qR/6qdbJ
PHu3hK6cz4bj8np/T27Nzi0kfrPtazciYSfDOeFhcxyK4bWRAkSPj4kAU1v7e+5pJLp6mpPcxZsq
qolQApJNaid82YjbbeQdbyY1ss4dEu2rc07clEwaqQ7zmuf9Q7lpavOxecznc7VqlZTTmB105z5l
QeHFmSA7qaat5bXMdu7ZqD3jDAlz2uzAsvCjU+br6f7qbjVuHct9ABHm0m1VIqfpFxR3MlT54tXs
scat89iJZhcVPmi8b+afrTfWsQO+zvttb2xLG2xXSUiBwjWqpJF4CS57HFjjCtff7GUB3s9yUxti
VzGDyieRKVhV4B5YCRFHxT4REf1WuG3CIF1eAsgRV85jxN70P6g73dTZMGNE0RoUZ0Jr5wkFm3vU
RxsLbePttGzBVjOjPkm56jfOyJ8knD/eX4qNZzobZbciu2Y0KksTUc/HSHdPk8+Obq8uFMZGXdQj
DHt1Ahv2bAPu8DSHUz6sh8QdyqTJ/PMEeqK5mf7wyuXb/dFsTZR1BuP1fZDgdRkSL8hTqBy99iB0
vN/01p61LHnyRd4Bpone5xrcFroPQZvLJCommbsTzW/13rLnCkTqfedUXVISv/rsdUX1dEuYPGbQ
tiC2Lnlb+ZnTJZMhn7JGP43O8sf9udnouI2xYy5Y1as26xJAG6ZTkSswQcAOdjq+MfM2xG5dux6Z
LORP1JD/gBpRHhNXf4nafMcENvalXVQViChqoNvYJpDrBk7tPEz6xLV4cty9F6it+bl9+c0xDF8j
kZLVTcKQ40g6ItXVJfVj/LHUxvF1y3orPF66JA8jEQedgXqB84POe7QxW72//f6m9zKXPgjUWZNU
rpanKV/ZJQtm+eDsWyYroOMLZIfXJ0s3xgVF3ZafBKa4rv1jVmWj+JqZeSXSMw1eXXOUe0BTR/En
EOVle4/qWxk3G8gXyIgjqzriC6BAqUKUB4izAa/yaL7PEY2ZfPGdr676s288EL4MF5JDUb24dIV/
ANNCHLrNqVKAIOvnIV8O2IGUujGfsgP+iNX5cdQ/8S8nK4Ge+4R5YXvp2C3Lss54z6/XEi+9VRIM
DnoX1DGHCXRqVzxl44ZqY/+EWSuyOlGdANNxbntxZo4+e37/TNb2AFrd7w/5Hxv/d+Pl7ouxrZE5
nOjTpPxjJdZoZ/9suAeby803ReSJcazh+BFhTS1/Lpfgh+Hij9CVez5ua6IsDwHXHHbtVGIEU/0X
JeVvxoEoVgQ7qDgFkQTA9TvedIMLnNoIwFl3UEEIVJM4+oPr+i9B58V6+Wez1f5XFunT0nykvEWG
dI7x1PzgNFpeBOi6MCq1bBKT1UjvkjLjZ7mO5fhXr8nS/Qn+wL0ykfdXDLC0fzusMhLIB4K+HgQi
85egER+jNvgwENAusuixRKAXWW4rcFfW5X7Gr+MI5roBei6HMvP3CNvfN0zPRkuOdQGidj6ZK+DT
eGtZWnZSLX8CRf9D11rPRg4NPpjGVEDodfGDPzoOWQBhEr8ZH3pU8yLLsZTu1OUg76FXx+Enpt1X
Phd79VHvH0eeDfAhaxZy3oTedRj6/qTDVZ4jbNf4vit53xChU/XvvTNTBY8VGe/aTQRFTP2voXAO
oME5qcn9CvXrX/c/s7HANh9U2XDR0JZ716ITBsX1yzVgqj+WdO/d4p8KgXdyma61Qd2J+LhY4dhb
eRHfDg0ga4I8lqC9pn14AI/aQr96tLzMjFwKN4tLU8YDTqiqNbFrvj4yTmrTIeZeUBrSCpkoxzmJ
Mvrul8NxXvM/H2veiphrtuqelJG5yvql6umnQa8nOrd7oJH3NwN1rW1c0HCmQjrmqobwRbK6PRUT
ahh4RX73UXSDKsycPPSW69mY1GiVyzyRcr2O7lmaKhmn5jwaJzbuL5Kxvx6ZLnB2/ntzT0z0yJXJ
9co7yEHRBoIQzsyqc+a18kHLv03lm2DRbUFzYUy9XiFq0h90tVQXFbByJ1jcsH0bj8oX4SDGHc3V
zzp2XSqw9Jncm3aeJbZavxnr277XYxh2tQ/iKTx3v0SyI5BWWs3x/uS/3zqxJ5+ChqL2QgiaToVR
scr85156O7vn/Vs8+TcS2Ps/Whtv6Dhvr3MnSUwBqPNcPKb8Xz7e0mi9D2VnQcYD4WCN8Ktpx1du
jcgKWkTDXV+iHOLayABMrS2SQbUS5nJ/vt43Pgip/Hs1IjeqUS1spisZKY3zioWXxkhyCurBfQpC
p/6kH83bEztkoCaaWwKqmatRRLxWhTM8eSNDeUEv92oAtmbLcsjaZdPsRGS6Qt12krFPi+kXL2m/
c6JsNe/9e7qgIhEuAPWp6zwuYdwSBxQAwuzpM7wfUhE7XuC8dmbZrsMVnstAhbkth6sUk3OhYd4f
CWd85ylha9Utl+u0TjOtYbZcSQFS9EPHluWSzzM9rNHSHh2osHzrw/6x13dixxJgR+iwKIq8NO3i
HfMJMptdO+88Lm8MxQ4lBrzo93qdyYsXfAC98bEK6OsNCE1n/gMi8uf7ZvJ+JEHsSGKBFh8gRfjK
POpYBPIHCkAgePH3/dY30rLEBuzygXKwRqH5DhpBwJbHuvYvxTLFoDyLaTUm/Q0t9ZRn87Nqn+9/
dGMr2+SSjVnnuQ28+RqtSzFC2K5wrr0M9so/tpq//f7GzZui4FnAeH9lTVfXB6hqeBroWDHtrPuG
rYSWoUtIiru6ppBCqLMzQJX/m1wvBmfzU9W0D52DJLSMPa8HkNRnCuZYR856jnSpp4PIUF/wmGsP
rcAqkFU9QY5xvoLV9bWsxq9c7PGLb02PZeHS03psjJqvDrnp4LTroVmH7zTTVyGzz/d30IZR2JDZ
sl/BwMnG+Rou5OSbLqn96IBI56FAgdgslosPzEAT9fPV952PY6E/VnrYuZhtOI3/wGabXOAldZiv
3BP/6/IxLSr4V18/Z7q+llVxuj9BGzZgs1XOxMu4D3KSaxO1n5X+WORix4FvtWwd2xUUKqcxzMlL
HdWvmdAnWkeP+QWbmVIQqqvGZOQFGOsKoYb/tPJ6J1G3UYxEbG5vCXGjnAk0Dtl2DYKw/MsCHaix
o3EEHbZJFWfH6Q5q0GdZ7am1bs2VZcacDMYFUZK8TpBtilUfRlD+qvfUCzcMLbBseM2CkpK2uLXu
nkAbdlRu9NdauL+FnnjsMk5sxCydXKcTQeS+gHjrc8Sc34NJ7sS0Edzxfy+wCE3/7aaLli8NQKAo
Gio78SGnDUdVav+zaYr+aPq6OC5Vo+Ffy+BSTZPZ+erGktggWjq6TbsGwn2pVPkEOMERJdq/P2Rz
NoJWScVLsN2RF0H4l5FW1wkKMzv+esPh2Qja0tHG5ygAe6Gl/sXHKGnrJjWD2ON12VoMy6od0fGs
yTAt9Ug+tkP3CiD8B7eeDzCWo6xBhSb1Jcvb4Hh/rrbiDn5bnzeHNFzI1DQeBjSClGt1699EB01K
x40uK+UX1vjflir4jdXykK/64kGh9v6Ht9bfOrwHkFqXvfDdF82cn/loLpOJLo81bVl7BDqrOpRo
GrLoA7ICBLSu5s/7bW+tv2Xr7cBmBGjMfZEt6Gh9+skrnG8cMhf3m984lbh9ZtMO3AohdV9mVp4H
PcCxZ08qLy6taFNw3+48HmyMwobaFosH/O6AUXQopPHz7BqWUzwof2cUG2trQ22HmTrgxEHz0Zof
We4+Q+hs5/jYuIDbUFu3bry5Ipigxv2K7M+Um7g1v5cQZxZdDv6ynWXeGsHN1b+xClADOD3CfWyh
QX51SPh3vyw/7y/x1txbFu4ZlIwNBSYnr5tTnwVQBVWHRfLT/ea3en77/U3PMzPlPvt/0r6suW0l
yfqvTNx39NSCAqq+mO4HkJRAUrYlWbZlvyC8Yi3s+6//DtQ9PWKJIsaeG+6+4SubydqysjJPnlPW
+tj2FlgCmUN3c9SsSRG89unGqYVAtTN0KQTOdAlBCzdU0Saj4ZpG72tTYxzcKGIDJ3XMDqoLPjss
vedje12440o0+YpvNdG1nayGkffYOy266fTbvn1vtWBDCD7hJRfF3+3UXXFAr5xiE2IL5UnV9AN2
j1M5+1KJw6TaQ5epr4TQ91Jmf3aKTUStssqUKKcrjkyoHlU+K9211aB2xKJroPlXjpsJqoWArU0s
TTGS7NoJyI6G1RFTVySxB1qUsezWEgSvLL0JsZVyjpMindOjQqcy0uPys+wbvxzGP7tuTGBtEjMn
sEKN53UAPk601XzlSfJngmzUBNXmyRjEsreSI2s8GjyCW2lsPl8+zq/ElibZpMsKUJSM+OihbA4c
xVxB+k1lDShqr2zWV460qRosJERTZNXNhwb9b1tIvyX7dJZ85Sp4bV2NIz1aLA0EVcmx75I3Dct+
zWiz9Ei8xv/w2rc37uPWnlM3DpL8WDOtI2/KwqzxQsCQP16e/9c+37iQMzL0Q0qa7FhmjeWnHKzM
Th+utZC/sromqHYM00aJJi2OSVJ+gQriB56I2xJdw6M7+n80ABNXm1nA2Osxn1G2AXR0Yj3xWGz/
2WVjgmrnqujxLNDzwQ3mXTUmdxLw6ZVI+xUnagodV1ITaLBa+VHS4EMmyFG3kEmYmHxbR+KBZPrP
vKiJrSWNlAXI3dgB3Rbut9xOm4OoE5dB5xLZ0D9bhGV3PbuUQcADr0br7FjngJODXWq8Kl21xrz2
yh41wbVjZpGahi7OgC5uClb80rp5/LMvbhzfAThIANYV1AbRww645ehuWDOsMCi+9r2NsyvRSGZL
SBAfC2b/gC6Jz2Lyhx9tHNsaHBgBHbv8OMwlsPbQULwGuGqtTeeVY2vCat1WJOOIV/ExH5viiyo0
OTZWB9ZqL1MOdImh0ZOqPztiJsKWRx2aNDBNhy5othkaTj1QhYuVM/aKd36BpuXxJOwBPVmyA29B
C3QCSBpS/Pvy7nnt45f5e7btEygPtujFRSXOhvf0gOa3E5A/Vm6WxV4FL+2ubNPXDC3//ZkhF8w5
XV42xdFVwHLKWkXbKBDT54S1aw//VyIhE1QbNHGaVA2mytE/FDpaa/eqJ1fFmGzCpvfsbq2F4xW3
ZxJaxm3ftyqEHa7zPYzU+ZUzPDqZ9SYKf1xellfOnam1rECTM09QBzk6Q3krRHQnLbHmtV9bCeNM
F6mgUyCs9IiyqM8iClEs9jirP7zuTWxt6losCySLjq2AKr1lJc4O/FJrmkyvnGsTXqvZ6OYlCAGO
WRJDKnrs260DTLvniPlXE0A85PL8vzJHJs6WSyJUEKn4yJL2swuiHLd1rsv5zxoKqAmzhTI91xlQ
wce0HH4NuCtnaq8kzV/ZOSZLZtmDdtiK4/iIdbh1LZJ6rh7XUpyvzb5xiDX0nOyg7OIjncafRV/v
JeuucUe8LQHIvDzzr33/5b8/8xORnVDX0oN1KJMYiY8upltajms8n6+tq/E4DlttTeHc4tOF/lDm
9c7l3c7OupVI7rX5Me7iOIsglghp90PEwvBdXyZXsQi8tmyjGz6VV382Q8b5bawpcyLZR8ew5x+7
vGJeXbdr181r02/cyl0wCtu1y/CYs2jcWnn0hoXVvHKXvTI9JgQWIBs7dDpOD5Zb37OB6Q1p3cYL
8ngTDXINivHKGpsI2JwPTmEhR3ucxzhDmhQcwAULpMfm7P3TCvzn9/H/hT+L239m3pt//Bd+/70o
pxoy5K3x239c/yzeftU/m/9a/ta//9Tp3/nHQ6Hxy/wjJ38Dn/svu9uv7deT3+zyNm6nu+5nPd3/
bLqsffp0fMPlT/5vf/gfP58+5WEqf/79r+9Fl4Nk4P4nVMjzv/71o/2Pv/+1PLr/8/nH/+tnyxD/
/tcmirOf5h//+bVp//6X5Th/45JBOlER4TrUXTzz8PPpR5Sov0FCRULsEyzojk1gJC/qNsJfo+7f
BLFR0bDRq0PpU3tSU3RPPxPO3wRibttRLoMkI/px/vubnSzN/yzVf+Sdvi3ivG3+/tdTxPc/tROH
UCkB4bUpIlZgILmZ8ewKNFCjxjQfu820gcjUwTnMV/M22lAv2kCQawcKp21xM26GLd1Ir9/lHrkK
N8yDbviW7vlKluM0eHj5dTBdz/3cOGkaWSOdj9MvyiavbLiXRbGXVHu51id7ehD+2xQWBZPs2q7J
5kn0AI7sYpyPcTFO4+whXTTOny3iTOWHwOndX8/2xL9m/vlMG2XDf9mDIaXAjOsIUwZIMO1kecjm
Y6SJZyVAoIPfy5nfRy44xsTnVD4Ew9d5XEm/GFRj/zTrMFilFPtMEsMvJlHPUZUppyNeQd/lQVzJ
A9tVd+Eh9/We/qodj+6ig7VfS+OeHe9zw8alUvd42KGFYjomt9EPvnX2zZW6znft3Ro/g0GP7BBQ
JOJkOa5gggoCOeXTTZPwiNekzOTBxisPQCRPTm/Kke1d1XkZ8aN58hiSvjw7MBug9eIhn1yP1p1n
93Ibiy9iCjaTpNuVBV9m9tnRAte2VIwiM4oeWlCImoV6CIkz2luBs+tygKD2BXnHrxlHPWzzmTQ7
Me+yNRVAuoz0mUlMA5OcU6RNiWDkRbfqWDqFLGLZXocZUPpZowAIqPlmGJ0ZGSb9sSrmW8b1Nbhh
rvWsjrGVAmjIpgPQcsVKqGIcZdvGF8AXkpwJhmK5ea2Bh6aDTEgfXI9TWHUe0J6s2uixTqBXEXXj
nUYzWwR18rRce90aJ9u2HYn9wBh8IzJ0DjfiDaAcx9ERg+tDGxgM2W1Gr5qU8IMO2zUdl3OmpHQh
xY0xwocbgYGQqHtNYnT9eUDyNEiRbiMz6AlU+VsPRNwCTysrUSBS2ErERDbUFbqgqla11/bg7DNX
6I2mw/fUlR8v79oXqyZc4RIGuWfXEcuynZ6lGKCq0Smr0W8gffBWQcb8aorD4XNBpd7YxG2/M15m
K07qSSLA3LdCCmwUSoUSJlzGcqHnE5V1ew3SpTdMV790MoFH1Cnvpyj7OCRgZEjGvrzmlKJhwN0N
mQVEug02nHE7xvW2bTuIPZdHQZx3qPffoNKZbgIa+EzbK9/1iaPs+XdlDIsgUJ8gFDMlzZw5dwAp
F2DW8JM0PVI7fmtzXnuETg8Vr5BAnwAOsXX4QCSYqpTo36G3BOrKI1SRJsW8okm/ytkudq6dWfBC
vIVIUrtP6tJv5fyhdgjcU/V+QD7m4FbQERunxH6rlDPvnTINHpVV2xtW9cMuUOINWyCQKAzc1bFo
76tm7rzYkqBf5O3HSjm4pvPs7TBmNzVVnzkFQWtSF819RPNPcZLG23TCBRCVw5eo11sVd29qNr+H
IGfnSR3+aIsp3FhAMZGh2gVDXG9cIjg8ifUpG+lRFzLZ5wwB68TbwstpcUdy3fl1MeOG453exG4Z
gt51Olgz+obl4EcRQIJNLfCnnTDaXd67p9G5Yz+tjFLE4cCTuC8cbiWbwCmiXPu9qD0RPvbtl8sG
nholzbWHX0HIIBkDRexyep49w4DPqGSeCe2XMbu1eJIf5nG4L2jyIY3qjzaRmYd+vW9SxW/6Kr/X
Iv4UTCQGn5L8brO0QKMe/c0Dy3G14M4THLGl89LlK9oQOhC38/M4iB9TUMgqr2sppx5VeYIIAzWY
eZt2Q7l22yA+PblsMN9SyiVydBZXa1bxhriooHvUZX4mWvEAomE08DhtaxdvyECqbo/qs01/643k
2LZwXfxP2TbIoF3XRKU5g+tEdRdMfk2DIkVXWiYrf9JqAoNtr6fmqm6o+7sXGa4TR0kBaKtwHGoC
fqaqA3JiqKVf2az2dF3s8Ed/DWM04KzphygNby9vs3OXynODRhBcartNSlFJHypA9Icu9aLOWo27
IOLjP99qJ0+151Hp8lHPN/TTVUkAnbcdTvAaMUxVcdCh109LP29Y/3ZmEd/Ys8w9TUdxXaB0dNVU
oMYcJTxbF+tVEuYX1w1H0IZoWOJA4UuYrDJ6DNhchhY4lhs39BM+A7QFCcttztPo1gIh3HcIHIQr
ufUX8ytcMMzgwSOYI/EFjEHjTkCeCZqEvpPKrVM9UqU3QReseKPTfOvTVsXJkK6LX4jITFkcVgXI
kGWMYNtAdxUEymn8cR6n65CoTdVCxcZaGdaL87gMC54PzW2KuY4ZBg8DcrqTwLAqoje9sryRPCiy
iHeNV5c36ItVMywZ2aha63hUCSz12WdubathX8afennMLLUSRJ9ZKtvBy5kJF8B1vJVPHS5F5FXE
xJ180YbScyo1H/tGyW3J+2x/eVDm7QG3YiuEcq5ixKXwTaemeIxuyrhsYEqkmU+67F2fqmhl5s6s
EeIcx0WmFMNBsH5qRFT1AKZDa/DHDsCHPN8GeXKd8Nivh7VU55lFgg0w8uNcQ/XSpASBlEZDMskG
XyjHDq+nuep+yCiZbgPVFC0SKGUQ7pyBrRFEGszdTxtfKITehBAH9DhiWdNnl2Q0Czuwk3bwdYFm
QXBNd9AEmEPlFd1VkPLQq6rwbuh0uFOyHApvGLvydgA4yoMfR0Nxa+urEjIfK+u7bJUTV4fIVkGJ
7OkBDlHR5bw++1puiw7ppipn303EdRvwQ2cLL27666HowUv/JRw7v1LWCkr0zAbGZsILkBIkghwz
7daxuLeRlhz8KmHFFakyFXpZMtkeBNjaD5d38FOa3xiiCxAHw/vAdZwXTbUNUE3xyO3BRymPb1np
esh7F8V2aud6z8qcbuw4i9+IQovvusvxpeI6PFL+qPsQl0xJnOEw1yrMtnqS2rNV22xFntZXaRCR
z+CKilduupff2LGlggwFXqtU4lVj7BUyNJmjwXrgR8pz6wG9esMhqaa7nIcfemt4RNV/05Rqm6fN
3dTkVzO69yWa49BYf9XhURtFgHxSvYvnj27w4/J0vjirDmZSSrY4VdCymksn+gYqqU414ZpIbiqV
/6jd7EuW63ekWZuHF7sEppCaUa5EzoC+cAuspH2bpMnsZ70TyA3Jq9HZIL60PkXQa/12eVxnjeF5
jHuCIlY2HV1Ssj6Qgz35EmQUiFkRtWVJu+Fpvsa4fd6ScBnDBW8jP3N65KoqSYpuRLRWTWRfZdOV
ojE0g8jKJXFuocCayzEUBh9u9pK3yGXzCSUMP0jHuzwtd3kn8arpwvvZ1Sub4oVXXVbqmS1jSHE4
ow/ekpMf8uzB0eqdcMsfUQSh6ri7KZNoJfY0s2jIZZzaM24l0RYz1RpT6Ez0nYPuQK8Mmyu8KR7G
JjwyOfvl7ALLre9sYOFXom0DWw1Xvli3HTTnIVpa3PnpAurA1oikFLaKDoXnNlz5eL8iyo5a2weL
UuL1dUEe+rEbN9SG4IcWnO0nmfK1nsiXt8ryVfDAUYQh+BcmqibTUxKUap78duosALFAyvq5cWV9
B5nDL1R0wxHwUXUViTK6i6yO+vGUiS16QeJ3qQURYhFZ041ynHrlRn+5xyWSjjhJNkUKCFf76RTF
qRSBHSTSFzIZ9zENfkZBUF657jSsbPNlsk+8O94hzy0ZF1jfgDaa6FT6QWTJaDvPQw/mB1HUa1yx
L8/TYgjhOMH/4So3hoTnf4HEreX6qVWDMdGe98hw3Tsu/1IWeAFd9kZnjaHX2Yb/cykW93T+Bmcg
g8w66RczKCA23QTy5xtNs87yensGYE25YAPwLxs9u2jIhiuFdCkyhMvPn8UCqmYqd5G688MKnX2i
rkcPpUO96ZowX1m1s6aQlXaRCqXwUcv4n5mKU66mjAvXr/Rob6KI2GBApNkhLvQaGO+cKWTDkQTD
yBDAGsFyNDfOLFImfYYe+MdG9M69a4HuWgbVGqz23KqBRh+ZEI47BDHm6ahAzq26rqPQU+YR2bgR
FLJE/3VqrT0j4dffXyxnKYchTkBMY97DpS3LmnTLsEJm+4FdQGrXrdytKPgag/dL7441QnUNux+M
TNzsKJoy1NlBUYHnsOx3Vjz3XqT4rmmmt4miH8Mgvro8tBdvxCW1gOSuWNYL3DLG5o84y6YxbSRY
3PrmZ+/y0AdwE7I7XaF9G+rvhzJ3I/CJp+PmsuVzzsRByQSZLLx3kHo9XUDBtW1NTSF9wF2mqzqm
aM/Pdbmy+c9ZUXDZ3JGozcDQqRW87OI4cWLlOw1EhUBZU/oq7IOV03zWCuR53aXMBUkz44glCrjW
pk2UH6LOeUXCoNyi/LaGQz23N/B++LcVwyuycZrtboqUX2v7vqro7WRDD6cL1Fs2NV9lUK6BDc4a
lAjo8YCTyGoaS8REElA544yJdPQr2n5Gf9NxborZq8hwRBb++re3BCNwVAKpIKzVi/5GWRepQ2fc
L3YbvpOJELsSgMGVLX9msdiTx+DoBkJV0gigKttOIzaNCCRE1WyhVpNdR0jareS1zrjCEyvGOzvI
umxAPKLgdSVlHmpec+bJzK7f9lMQrpEwnfGGKPQ9XSSOgi83tgati7KzRw1h1gwA9wq33XUZ1dHb
NNfj+zjhfGUOz7gNVEoQ7FJEZXgyGDXdXtc6z2db+rpJ2WNWzsm8iSCW6mxqIeJHBYGSB4uz+V3C
k3RNvOrsYKm71KAclM3NptE+CCNIxCukQ3M38dKZ3SNn+m1g6kM5ypUteW4ZgQP7ty1js/SRFUe8
DeCP2x5UD7HlbAh1fgzOGsrfLJMvNUNG8Qp1XJQtkU9fRv3smh6HabCKHjlXEMuLzK9TJwWxUwpt
DkgkpOyqb8EYu8mhgOHbY+VuMiat9A2kkfR8PaR5121CMGS/5Rqo3bLqLNtLh6X4MYVR/dgipWT/
vgOHPBLINFCJcpHjWfbIsy8MMlY6TyOujiFBe4uVo4M3tLXeXfYJ5xYAD2CBipeL4rpj7LQgnO2h
n+IlusXl5M3ZjAaaIgOZmddPWb4mTHrG5eGtuMSBNoJ8vD1PB8Vq9MihkO/6pcSt6U923A+bcIqz
j0jPicQjsuZflaVatnKizryzUNFBXxzKGchGC9MtoaVexI0gCGiypvlZ91NyqPrxEyrG6GC1ITIW
ZkiXpXrQ27qyq/foZl4DDJydawSjiBMJVNRNSrcuqkKIiGCzlx30LS0dHBwniDdVWq/kpM65YI4J
RpUclTJuNj9ADSlrxniUPuUoQQ4OLuQJmPOVKT1rBbA4qYB+gjVj66g5X4q6k/STKerfCh0V1zRo
1tDG5yYNqCXsGsTWDNHU6Y6JhnCckT+UPoRRvggWfgwydgMuz++Xz8G5jcnhx/BrSQ6ba8NIa8Vh
iHCppeG3Mu1vJShCI3gAxqGyU6k1DsQXyUq4o+f2jPsrjUs2EBf2Kqoh8K2LdzMFLfVUPiIOuSEz
BMBd1dxDvvrD5YGeXTVHClC1Y+1eRGxg/SUZMCRwK9SGygbTzYZG6d1lI+cWDenJJf50kIAyU7EN
6Hpy105Bsjr26RVIsUG0PTutl04g4/h9UyhKIwG1lEkRb5zuD9IXQ50gjeeD5+NatWPhlXV3T1eJ
jc8tmEsFxoOQhhNzSHY0jnwUsNMUNfcKad3GYbzXRQnFKqQhgvxN0ob7AcpwK+/nczsTpV9I1Unp
IPlrDNDJJ7RGNdrxe4TYd0kkAT/JVBu/C0A5+yGxC7XTFhAlK2bP7BO+RFgAbLgEf31Z4ufXjxXL
EYoNjl8GxbCTTV1umZuG28urt5xeI+WBjB4uHwQaINdjhpVukENcJZ3jtyBIfstCAg0BYtXvSjtp
Nmp01spNLwBUSxiwJHFQ7kVqAI/O02FZQZ0qe7SEr5CUiJFlgnmvhCyk9twgmb4hhLCrXQ2mK1BK
oDPwqENsvG1XiWDy5NCwAbRHAflaF0X/4fJcnL2iXBR0UAbDweHmSjcop0jSMuFnmu0baOba8sop
Wz+rHLwI5htZiU2oGkjZzunDZdvnAk74WIIYCZUkPBlPpyWuCjzgIB7nCx4ojxDw8U8hAHSQ/N7F
qvtei8a3nDVqhzOrD2DsshoLSpabBJVhQfJ0BKbDn6rYOuRINXp1FOjHnmbUd5uh/n1fwRlDPhP3
L8A9ZnGOjQl6b+oQqZq5JFsri4qHdu4TX6l0DTd2ZkJPTBn7bBh4RJ0IptA6gNom/5V26WYkaJKi
UbDNExvy79Hny4u4HBbjMHG4JqB+UOZE7dEIruJmGMpqjl0/a6t4mzQhv55o3u4ITdfKnGecEkdo
isOEN4JAjed0v9Q1FwoU4+G+QgDvAYK4Rc3vPgXAtaDDpszXShrn7CGOQbAB2JqLfNSpvbZkqsqT
KdzTWlfekIXUq5zkzZi17+Ik8tN4baucNbjkoZfjAKij4ZjkmIAGRtBwD1zhbgyCZqOrAVAngvZL
AJY/1DT6cXn1zlsEmsAhCj7KpBPWUmlu5QPukAo9AamVoXjpoFUDZfPmhnc03We8afzLRs+dQMDQ
BREI//GyMs69k2m7TAo73IN171Pajd/B9vzQt9U+mf+PpkyeoJryOWtQjNqjm6/a8YR+Q722fTPy
Vu+Glt9fHti5s/BsYOYjtnQwV2nuYv2K8mPEg288UbdZwda6yc6tGu6vJbWHG2wB659ck3gioYpX
M9hBKxn6CHl96CLb+YmNEmXbou1BU0Xo+Ovy6M7UbRY8v0CxRbkczxrDvYwg3syyUFk+lIEhIKq1
PhBrJFuawpFaOuf73kE7PqohP+KxtryAqNYbWZBcX/4i54YPkA1cAF4aiCaN/SMY5LTT2bb8ACJ0
39uyn+5bpA5S30lAW//GrUYGHDyaUayVutk5/yrQJAGHBypKuKHTeR8ysIxSqw/36Gj62AXxT9zP
99Cmf9vnEkjGaquDQq+8yM8dlgXIBK+Hy4qapIQtF87EaYMdTMUcX6f2DMHnqhvqvQtugmErqyRf
gzwa5M1LhU7iDYd/MfSDQGnSCP8GIsKxjcpob7lVOniMZRHZ6bhNo5vanhP3zSRk3h4TV5RQDJDt
znaSuyHBteq57TwBi61Et4hxREV+rcuxjX1iWZRuAWws8t+P+5fDoJYpspdb9nRVRty5DGBXyw9Z
JN4qQgssSNXS8tD2NQTwLm++5dPM+w4oUAlzCFFf1A1UJBCRY8r3pM77fStVeTVYQO9dtnLOk6CH
Bmcbj/alnHQ6JjFOad8kTbR3J2TBmulHEMQfKqtbubzPbGgbIT4lqBS4eFEvJ+1ZvD3V7pCgyTDa
x4F+r0PramAg0yWlukLKCf2w7a4l1go6YzmdxgQ+weQAfUAU9gLcjspulvZWFO1zoRr9QUxW/92e
8Sq9KZ3eQpvaQJoODRRZ517NFOLp6MAO4nBlgs/4kCUDjngFSDokPI2Ru1EdTzaLoz3wH52XM2eT
9OkhHEBZEvPkDQ/JyrDPG5QuUv3LXWvm3cnYAUTTtBi246TbZJw/NBOocqFx34ba2QLSswZgOGeR
2sg8oRcLmQwzIZOA08pN+9jy+YC2840ce/Cl8JGAWrB3NCqG/UhwuAeBIOfqt7fvUn5aKkFQ9UZS
7XRfzU1kqSgcLWjZwI4GwvNWch1uYyzx7/tklE9Q5l0akZBqNS4DCGZGEzK9lk/K8m2d9d+gxB4H
be6hAf4AWEG86fVaVGH4AAAXGOIW3L62jd7kFwQ32eAGIGbk4SFwMgKixtBKyYaJoltTAzCc/5Mh
hJ7ARCP+BCzRcG2Dju2K0FYf2mmmv0pdpDXSNuh13ZQzSI62pEzs3yPlWFAZgEXiH7yPFZqNzLVr
ZyjBC7fRh2Cc8m7Tx3iYec04OR8v7xFjez7ZefIBNrwcsuSGi5tKkK2FYa4PNe3QF5870psjYe3B
6lduWAz1gNiN2k+XjZrP3X9ahbAFulGQv0Ey7HRnBm0Tu7PK9AFtBulmcmLLawre3wH66mwiFahd
3nT8QfV8vnKKufWIjtbIbc+sKto86NLKhfv8hStAJ8pQQjhGH7qkH7NNiqfHtOEht1oP21n86gNi
r9k0g7dl4MC5UAXi36d0ozHdZSrwOAzL7DCgmLC1IGa7jbPiPk34JyQ/gm8Tr+Zri2ToQOga+4aP
02eArOaVaObMyQEumyDVAJg0oijjWxTYWaOe5/QQQfzqNkwKMEYC1Lpixbg9n8YKRD+AEWiTQ4Bk
LHLbsnkM+yE7jMMA2YdiaA7uGCV+Kuru+vKGOreW2MUYDMCfcO6GKbyTrNISQXqwwRH+Ja+I+G4T
tG54ARDu1jaDAvaPyxbPTeECxuYIehBGmTmyPg2nssnD9FBPgMJBvUmjIJSk1eNlM0Zo8DSHz80s
A38WGoB2Ds3dU5ActFVqtplIYbfbCCjkxouKKP4UlgOyjrlKi8Lrq8L+PdmsJze05AFxUFC8QF7B
mNjeDTRDRiY51KzT1GO5dm/VOMbW9vI4z7ghvOw5xX0F3Rks5ek4EUgXKOvT9ABuMQutRXbvVWUi
dok7FRvEj19S4DVX9ue5TbP4VokGCZQGzZq4E7RDWeZNeiDuILdoHEBPcjxhp6L5CuQF4RoA5dxa
IjsDWA3S4riQlzl4tpZFBUSbhiDrwUbF4cbhVevNJbouYvTBvQe5XOiVg543E8vXcFhGsLfsImRx
sVelhGlqblbdTywNG50eKlmDrmp25hw9o5Uc8o3iMig8Jy2sZqurRj1kGVVfQ5Wv0W6e8QZYYMw3
sCJ4M5uzHTRhHNVA2x6StOC3NXbwXZVP0TaYk98snz4NFzsJxX+kNCXig9OJtvF07JI2Q0vwyOvv
dSqdyQPolqypP50ZEoJWZIVxgWBA5rSiiGIFlRtnB3dqonfZYC3sO7Y8snxcw288IfqfxetPY4Id
PPnxGMGD2ziIiWNHSs88PeQqiEto1ELvwZMx1LwAgHD726hz2w9kSKIvCZpMb5RO1NcySPtvAynt
N6qsM2D0S2vUEIdHcnwjRB/SDal4gls2rt/bwyDSTVEM/HNOuy69BldF83OobBVvW4VeKI8LxOZb
RLjObTjoUK2cxjOnA4lvsCKgLsXQU2OcDujkRnVaWvmB9iIOoNjaivckkuwuD2tRbktSN90eEBdU
qkWv3A+X/c8Zd44ID5BI1N2RZjTj14WVvg3AUnYQFUoejlU+1moWu8tGzjg5hDx4sy6Yc0BkzGs3
DerRqhs4UyeEDEvP+87T0NcFS0h9LLnS7y3Nf1y2+ZSONTYOzrAEUmtpV38xMjJGfQFwK0reZTX9
Ynaj7qA9Mr7lXTY3Xk+1vBmDsvycDGK+C2xW+F0eNhkYVIHm8qypd6dN08ZgRGmLJkg91oU2HAbe
At+HHsUpLwSeAq1z/USvq5llb6J6GPJtY0XhZyTc0xKdPWEPUamwbo52Ui7xcsMmjYhjXEQk2imp
N02g2t5jVaIg71mC1TZIEB96WlrZh4Yk1ZEjIE49HqX8seSRM21w8MXHzMnEjaC49wtR9vI6o27Q
XtXZnELqCkfR2Y4JiRAFtFaWeZWI+Zo8jVlUWs6lwqZ10R4NmgK88k59Daeo3MQ9jw9uV1cPJOWy
Wtpj+/d93ky7Npu43ibUqd9pVQOsJIImeI/kRflVjjT/ONYsjzZuMuZrOq8v9xriElw0iDURYcun
QPTZZcMLYdUAjUeHtrTKhZ6NlT8HErFuN2UNUIhNnlqHMef5HzhF7DX4nIWt4SUzAoh6gglPs+Qw
O5rfNKk7bGKNGIwATfR4eW+fucCfmn5wr6Eu+yJvEgJPEjQlgpOcCwtcF3UVxhtNhvhuABrxq4V3
2kr64IyTWqDTQIMv2Eo8d09X2w1EGtORxgfSy+xaQ7RrlweV7YVIM18J9H5tqpLl6AMffl4e6pmr
BkBciXcg6hHYaIbhFHyZ0JiOkkNRhnwLBA3Zy14S0DSP/QqN1jlTiBZwUSG6BRXN8vNnOydQWT9B
UjM+IKNbXeUx6FNQuydePSKA+P1RATwKTBb+WfIGp6ZUzgkAAl0KtS03/gB80AxsnSu+IIW5Jr57
blQSaFVIuyLUg48/NSWTGY+RqUoPcZf3b5lm8QZt93hYjgV9+INR4X3FQT6D/iJzrXjVQ2q8xKg4
KdA6r9kExqdGjPxRkikSK/em2Tzx5IFAM6QEyrcSzYDGyBQU/mi0BHcz+os06GZaJ98yKGyXXm9l
c+1Zo6q/WUlbfE+ZG3zt5zLfRFTeDiNLwJ6SWvnojW4C3SgXy/F7NItP7SV4PKCsBSwyEo3mvV6S
qRtGIqND1tf1NRqQ++0IXo1HBPXRl8sTf87nwRsjX4sYm7yY+D6RSKCqLj6kYbrtO31Xxg56n8Ik
u47FOF9FWbpGR/LSBS05b/h/sGos6BAj7zXqOMRyN/FBDc3PKYmibYVSZulZUEZ7iOtxXIFmvLQH
axxFjwVhAx9rhBBg6MtQdqiTA4vciXoNj8m4qecWsW0eN8l9jdbntYLvuaOj8HqgZKEPQSni9OhQ
K53mOB+Tg51WGqKxid6AQr+4tivUtS+v4FlTyIygCEpwp5oRUl11BFLZBMFKR+hN12t7C+irvUPr
57RSQTjnypfqAdAgNjoqzZSBrrWGPB5I/Fw92N90wLLrwKkbj0zl9DCN/Y+4gzzmnNtrDdZnkl9L
QgQuFn3cS/rL8OUdrZIKwnLQc7b/P2nntVu5jqzhJxKgHG4lreTQDm13uhE67KZyptLTn0+9D3Bs
ecELvQ8GmAGmDdOkyGKx6g91/QOfuZnUHB+v9INcvA73GTWmY9e27bKTmVp+REUn+1yqizJc2Exv
V5s/BAAo/1kLJ3/UUF5EekXQAaDHwYftPWVXyJYOUuLY+xgPtt37H/btajMUOgDkoXBBSX9f76He
U7NS7di3EFd+jErR7cG7mVcZAWOHi5VzM6L6ukP0tT/+/cDgIRFpgqHrINb0euCsUIWcWi++atET
/QBAJNV91C0Kda9lpvtjNdC6ycqsuc1biwLo+4O/Pa0kYWtcBuZMG29L2ilMVyASpZCEZWoSNoNI
n8dZ+el1TnscymU5vD/cue8J0d2Anc3zwnrT0Z96JeroDl4ZWT/tvKFMT/NSGkFPYn1hWc/NbK1P
k2hww735novDYpPziCvYc0owpt4UNIusr43WSgLNacr9+1N7W8Ew+E10DamI83Z6E/fw7oiM0kyu
pEFByFSEODaZqvpo/jdXcd7o4cBbdgfksNwZXeN9en/4cytLEZ49TJ7Jpb7++4uTojWZVnlGw/CT
iCLEFdvpY5y345MyNd3p/bHePkW5u6DY09//t+HweqwMbR1XVHpy5S5pfFc3rfZJGnV14QOemxGy
U8B4Vgzvm4urT6KmEnpKEKJqeOvxWBpCz/UGC10+aSoXIs254w/0DqwAohlr/WIzp35Cx9CYk6uC
ItCR2vfvLMrjQGiZAcA2L4O6iIaA1+Glvv1mYA7dyixd2fnrw97d3l2LUavNpMDzHpxY3Tetnl8D
JfKy9QE7P412slzRFslCZ/Iutac2K/zv0JS/EUqj7MXb+/WcCwpxZjr18zHrutslekBN7XOpJBdW
dnMQ/3eU9WKmlUF3cf33FzuzVqNKIjE6HxXAoSe70/tfU1mnvgOPNOhxQr9gmfBGJmldUc4h67mi
9rztUUABa7biYZqPaatq/qKg43+1pCLmpjbT9ENKBWHvKWm0a5X695x0d81MCQmMSB7oY65+LCsj
+yAA8zq+a87zJb7YmVU3KMihTKFTZtG2rLSWUDcVw7jQZXATHzfiLizdZvYXD4WEvzqo69KDvwFK
CHmC0tE2z09BoGkWtEwikQcybZY4tQd1molLxfEzc1rrxavkIEfQ3F4jqWO3adZmDo5kXU2rXPm6
VLrYG+MQX4g9Z0YC3wI8lmzWXdOT17upScoEg9dUPSo4V9xprTa3gQc1/HPOq+G/jGUBAqXpuKJA
NykBiO6ZAFSqx2geb5ZRp/rYOF8Wts/7n2n9PS8KYH9OiPdinDVEvDgho7u4c20U6nFqIx3CiVbc
pk6+PCNFEYUxbhHXuujUC+H1zKBcFuwLMJkGVIzt4Tc6bcoRBD1KKFWLX9nGdIQuLB4tb8kfNKEq
wk96c/L+PhwAUOdJwlsLUPwWB2q43TROXoJFsteWXqBHyvy9GyLT8030IH+5oik+vr+8ZyIsWSwg
QqCEJl2izUxF3LSqKRBNsBKtfUzdqfyWd/FvtZHN1QJPZK/rXUud0RwvRKJzA9vUM3l6Aa9AYuP1
dxVS41nJa+EoKu1hEgKRu5Yf+9lR9hZBZ0/3Wklh0urlfGFH/SEMbbaUQYbDJb1enTSlXw/ddwhC
ZHakHbWkwuPScvJMC/pOcbwwbYoGXb3CKtsQppii8RAdW93XzYxyzaxkKD93XdFQ0Z6K8hLY5AzV
jVyehygtyRWosA1/KSCIdk4RptJbR2l9zSzH7ms9JfiCQ2qiGpEnbu1rmZ6hCZwlsQyRl5jmvczt
Zgj6etGjvVGpwxIYiu2lp6mN9QfZ1vkPmQKRj6sM/673N9C6WJvFhO1IVcsCNkZpZs2HXpzPZalp
aFBOPlZORUucd20wlOMeIhlt1cp7eH+0M7uGZyUrw7t91TDd7JoFG/ZBj2vtqKAab4fGqEXD3rQr
00ROMbUmvzOL+Z+uzdsnxEAQznl/+HOT5RkE2hZpHACMm0SoL4eozmyCXqdWXhh3GJj4ZtqklW9l
cxEYs2MPF9Z3k0+u8e+P/BVi0+R6b3C+uZvl9JCJcAqavakv6yR21qxv1P/6QNKfWkEFKGeuIMBN
QHcTA65vZ4B7t0rtR2RO7X0PhFEgLtfA6++MZXhWlKovfIzlnEuYhnMflmgAk4QeC8ImmzhEZ7zF
ppLIhwu298Xgven6aZSgOxQ5aXfbWOb4T5T3bVhSpvnn/a965tokCpHYIuHhAXhY/7YXW7h0K0DH
qw5ElwufmjqZjghkfOlLXhpmfSS9GEaKXm+zhGGULD8tRn+f6R5yAn/nUPpHGMYh3XBBca1orm10
o8ujDLlhIxFiJ9eddH/FaXYJO33mHLwaY7NX2qLNBMQT5+hoME8TlKiUIE1+q/XhP3wZjoC36ssg
1bUZp66dJaNp4xwn90QdxU/MMcjluPsPo/BbGGglKGyvIjuPhSutHgpNlJ2EnX3T4oUp9RdEAM+c
ZGrXPGTQC+CS3zIvPLcpzbzonGM/FPFhVOY0jJqy+rv6/xovHKqLOmk0s3mDLxdlkySDBx+orOVV
G3kH8phr0V5iWZzbzFQQKMtAltEpaL7ezEarLTSRPedYEDNWgDphOXBbwb1Z6KV+CcP3djhyhBf8
n81w49g3Awxv+9im4pcFfftqhXrtXWNqH9/fDOe29suJbUJ8ZjeF1muRg5aZHeYI3atI9g69rzmX
pAnO7YcVCL9SxW1AOpt4oC5FZdJEdY7aOH1XhIsMuj7/PW2bm/n/BtlyNyRyMEtWO84xsuslrFrl
upjGrwO3Zjl5hY+L24XC7NsvtQ5oUpYlkfFgF7zeGBKZKaubUCiytScs+U5d+VRc1LhZf8km6Xg1
yCZia0UsUoWE7ZjL5LOuKR2gmOm3JdoCtmpxV0r7/zmrzbfqGiQGxiRGlUgMYU75LlSV+DnP3b/z
efk3er9Yvu33SgfNy6G3ucchASBijH7fz76X/PwPmxwU0wrl4arYxtUYh70ZvCJbL+mcIKFrNMFY
1LrUgze4/IcTtToB/KmkrHL7r3dE1+eD0dMNOYrhea4f4bVRL/pkL5e2+rmT+3/jvMHEe/FcxGbP
/TrW6k3jtA9N1V8PTRuCfDm+v37nNvnLoTbZinRapH9jnTuWmhjGAW188nDdfX+Qc5ucoinvIwgS
RL9tJIJAFAmA98Q80/GXbHzukeUPkq79OeJP0eTl7v0Bzy4gRUt0+shxCYKvP1SjRTOUIG51XY8/
tIsbuF57TzT/fFld6dwCUgshRfHg5b7p/YNbNWUrCnKhsblFS+Lkzf1BK5XD+zNat9Y2TrwcZhMn
RMGqFTrD6F22G9wfin2byKdSOn6pPs/Lp7H8DxuD4/RHnRLEzrabC2RhIlOl1qNHPIbm8Vjm8cGy
lUvD/Ck/bmYGaI3WFwh6MqCt/J9UulJp29w+ZlW33CvaKoNRCHFynMII46FtgjxTXRKmeuSqpJ/Q
6zHpYJ87O8XA+t0AA3Y118p8ipuhwCdUzldl7uhP+GVV+6myo9vKm609ekDTs17WNfhC22Ttsiz+
CSBIeRBAlm4HO5Pf57LX7xJhDp+jtBb71FXjn3LqtOdKemOIDal4SsQEuZQS/Q4AFYncnKh56etp
Ox8LWxX7qqjswMwNcT3LpT2WignopawQc4lt83YSbflrsVMaesUgDyvWCXlDNx6+apRI9qKqtQe3
N1C0rRCoVscekkQl4twXWVJdR01TP05Sa3HjVOrZL1i8EHtXsmKpz/0dSj3mbR0n2r0zLVHp9zP2
kZbWeY9ydoyDXJxZD8o8yx9RaO1+N9mU3PQVlNJkVTvE/aj8oEZeg6GA3ZyMNjcfBz0CndfjWfdg
KtWPNmrNg3CECMWU5kGneL/WjsRH9PCnvedM8lYgnPxjjufEL+JM8ddqoV9bUf8B6YLiI7XuRfDr
2vgODlt9nBwn2Q+K7QZNYVU7Xc7VoZxzd0fFAnjd2M9YRy7YLsSLcktmVtwk1hB/yQ1SNn/s8DSf
Esv+boKTW/aqLttfubTjj33dQdyhPpxcj+lQH1EgSY74KUaP2JvJJ8ubjZ20Jp5GxjyEKGirv0cr
UcxQb5Y+85Fkrg/VgOhOFVvFDa384nE0qWJ5aSnvR6PXDpkzNL9kNrM2FIFzv2/tT3Qd6l1SDBXu
io04gMzuVsQRpQ6K17c4UtQPET/8jLrNGExd0h8i7GuuqZ+5gQ7S8YRYlRcCIPN20+KpOxMluqBK
6gYui9FRBEUPR7UVaPG60+eh5UbtSWTVcgdaNjJ9IG9IJcG+i9ESqCz2oKMCXIvVzxyB1k9WBFyP
aFA4mKN5QNpSDait2wFHE2QazwnQ/aqTx2Gnxc2hFToeDN5Ye0Gcjtl+zIfkdgBWtsvbdr4fhQlk
I9Y7gYpyWlBzi63HuGuzp9xVV0UivAFuysFFV8RJ0mSH5Fd7ozaw46RarQ86DqngDf8pidru3lOK
/pgARC7CIYY448/WOH822noI2jyffVua8gDyqL6NjMZ+SBdUw4qllKdOL5JQMXLt1GjmvO+oDh9R
5CKdroVI/HqqExKqRJluLX1MQ3sApFDLUaEq104nF2/2IFd05/six/lLjjL0h5auW2C5WX1Q6sHc
10Ov3VTJpH5J9dbOj4bZeOKgssoHZiN2rjU2gRNlje+UxafOiKNdXch5Z0+CL4Zc7BNbagpFkcy3
ElDLt8xNx+tlVQ2VHgI8CP48iqwfgIQs9U4mSwEituHgeRQrMc5M7TTAd2i6F1E63WlUS27HtOZz
TI3V+67esCmxlkJLXy7ljb4gIKhG0nX8JJowfzSy5VgMpXoQpgKBZXIaxKj1WX9YNZBiH/127YGY
Eu0UUO9X/bj0odLl7kMdq1mg2UP5mPaT8sXuqdroNJB/LB3VOTeNjRLC/TB9sqRbXs3lZPzSaXB/
iLq0f3KkBshRpkI70PDQr2wMbFedw/mDrPDmDiyZ1ycJ1dxvlGI+UFRNdihKjj/VJIpuMSX4lMbJ
sveW1A6spFRvI6sawqJStOtJrBUqt3VlAAZ5DHvDlcdEeq4/WZq2JyY5gZj4/7wB/ysTK5Inw4j1
HVYozSGjA3eNkqQ4WJZVcpeVw6cpLqN94oriNjYcBXSnO+5nkdSfrXGlM0fkkybbLYh1O/2c94W1
6/q5eVCzLPrQlY1T+JlT5GAsl/xkLLp2X87S/tLWrbvXe2+46u05OmW1a4Vj6eX3diVnXwHXRnbq
JjP9argUwPWUb3o/g+Ob++67HJP+yzQn2t6xFeMm1nJlXxQzD7eS2zDIms7Z6Uuhnbg2lt+zjdmX
7g2ZT4N9+oIdbnqYEQo5aXyQ3ZQ7wzdHRvZnCxDkb9NqHZQ6B6v9ILq+CpK5a/duNw6BSCPxwRtT
OORFGz93SCrsYoSw9grlnZ2scxlMVex+KeY8SghPWbOjNhr5ydSnu6gd+/ulNeMAvbj2yVAS+Rlx
5GiHic3w2Zki+6CsmnXSdNv70cMfSc0iI4DHme6V0ki6G7C36RxUZRk/dYrGkbZoCIvFtZ9MatY7
o+rn3SAwtgHgrh+yzkChIJbRMcXr0ecn5FGZp/wuMjxxiiBdQyfgjphA/Er9ONeODOHjNDvgWCJU
EFoJ284uwhkk8rHRY3ltpMLIgr4xq6BIbetocACCaDGGQ9kbCeZSqnESszMEearnweylvV9l0IJB
cPRFyOPJxgpGmfdOrTk7sxm7XdICtHDqgt9QOHPYqLEZFG2rPcZCutdFGUGXhl9xMnqZhRK2hD/k
XrxTRa8eoqwob7vWtqBGRGawVLZa+QTUPsiNtkh8G7263TzJ+M6ba/ufaqzdW0+k3VWc2sY3l+RE
9426TU5q4iofMO5md6xuClwMjRI/NegV/ejjxgyNivjRD0p6Gt3JCBKlisLIzdQTACQB/1YSTSG4
f4u4fr/IlL/F9vr6tuPGDGf420FdjXNooJm8W9zO42Na0yfp9cpvTWjtAWU7+6Mq0NzvkqkhDRCR
b0Qatj+g78ImkWmoNEvx9w9cOJiodEDywE1ly+BRC0PMw9Cax3yxCHdRdI3azqc5uqTmdybxJ+On
2bSq+75VytGsSLjqIM2jXiFdXcmd07eHaikuJP5n3k6AmLlRaOEBc9l27wVbL00Nhpk041tWcO90
FRiXcryTivvbafULy3fmoeFBwURKHYAqzYFNX8IdlaUpp4TxOpHd9lFp6bu4jRrL95aWrKul7piG
2Vgun0CiaEWIEHV2Yc5n6km0jVYC70oYRrb59fOtT9EFdaKao1tG4rNspXLouvaS7OCZRyKmFKsb
B30JAKubUeIsj4nJrn7sQRn7MaW4exvU2dEqR+t+han+h5Vdm9lwTS1sCLYg47X3Jael0KmSzcmd
RNi8IyMrofXvDYTGp4CuuxP5uhKrnW/AgrFuamVUL017fSm+fm8BlUJ+GKguGCJw+a8X14lNhMNI
LY+Fl+2VSf9WefYHjDpuCzIQu2xO9kTR+P3X69uz8nrMTdHTJJ1vJ2isRxIcIwmySAgzdEeV7MzT
ZmM8vT/c2y/L9kV5G460BfVqK5JRpGPboaYXHb2IsucwmqGsm11FCuu3IrlQDH87Nwb7g+gjU38L
9s3xY649L1WOY+v9MMeRx0CdGNdV53UXJBXPtHuBwoM8g+qhmc4bonmVGGWlI1V6jJokozydETGC
eF7meVcnWfRpKjPbDsEZ6Q9qoozFDlTYRAbe0P9GGaSp852bVsklB4Yt94Tp83chGLEqajLk1lmv
ra2kqoTpHSd9nBy/d51ICXGJTHjIub3y1GZtQUPTkPTDiVr5TQHeooaJn6nafu5GI/fNuBI5c5na
v6QR/PvHQXW0aLeufaTNfq/NKOqdVfGyIhTcTVNhX5FwT0E2LX9tHMbxhlSNhjjwfmBz67580Rcz
MpGqTYdGND91bRVKF1BDBH9kPyJoe4nf8vZiWGMWm4A8gzajugnUvHPHHqCThz9SAT/KVB+VqT0g
poo2lUwOeps8/fWpAisMKQ2ZwxXbuY2XVF8jrUIQGOf30yDbzxReg14ZJj+iN//+WGcn94dgiEsA
53g9dC9WUgAX0Z0SpdyoK3S/ELp9JI+ayDDEfK/LLg7HYbqkc/M2MkKKRZyXRQXHdqa8uwCIEKOH
OM1S3w9ipDbgzqvvy2jtSxCDfpSuT+PWfn5/tmdCCHqfsAUMQjLM482nzKza6Vq38o5y1q1AU9Qq
WIxi9A3vYuv27fXOHF8MtTkNRpy72oCiy3FUlWejGj+7VnWb68Wz2kbPbtqbfjMn9IgS+0JMPj9H
diykLIjxW3U/Z0TcdLRy78g7CzsmQOl+PM3PWiZL/z+sJkI57mpXqJI3vd470YiETmV03rGgfOfz
5tB9sYhrYVzyDDi3lqRmZEsomVK43Hw2tj8X2Ug4NkXxDSf1O08Bu+9at4rIf2t1uy9q6y6Dk/H+
/M6dDQAb4FdXx4c3eE5EMfNcLbvo2KdN5psSlXNpP9EDw0ZvuM/n7P798c4dCxqWNJVNwMAoNL9e
zxJ3gqQ01eg41D1IHkMe5xhIo2ia28bpT3qh3Tq5+eX9Qc9tF0SaYSWseMM3KArdLmZPeKAyE6RO
qDQp2JoGLUXge4yYjQtNpDVyvU6J1sVEq3hV4wQOsPmQC1a0BkE0OtoJxp4IM2KV1mXZ/v0pnclK
wGpx9lZxKp4M2yTInOxxxnjhaOE7GyLZrd7yKvHCyGwmqimKfiFdOLuEGFgCigMk8QZD6aF9i9p+
E+G+4A4l5dDFLnd53EX/gJWzlgun7g+Rc7uIpgXXEx0DsCfbpKudc690S8x7ZEUJHo+VuP+hDnXX
Ubtemi9pLDzL5ydg2YIaiL+31mK1fizy7JtAS/6vwQPk9QgOwUT74+izWeyZzzyjJYBdA3XmXYGU
S6iLob5O0zK/kNyeOx+0L4B2g4Ygtq7//uKuqkZ3nhfwOEdpu9PsW0ZefxyxGXGvjEjph12nrx5Y
1ejov0rka7Pd328rEGtrowvzpDf9kz6O7Ym3BPLaYioDszJgLlsU4Jy8DhttunAxn9vEoA1pihNg
AehuWnkGujHtjHgYYMceD7FivElr82Mvre+KrC88mM4dSzrI3Ih/CJPbwBPVY2akUxYdp0pUx7Jy
xY3SiubC5zt3THgGAqJkoNUedPP5Ik1Utk2qYZULujvVCr1zUYd0Wu2Sv9S5xXs51PqnvNgpMR5O
rjTREc/T/OPUW89xQ8l+aLz7SftL0Zs17aWjSg2EtJxTsBUnbPuy79VBpecKlPqhg+h/qDXR+zKr
eAa9vwXP3Uj0CpGz5SGNasJmXmLiKV2RVB21VN/BKttpU/Jo5dS9Z3ojg1VdQryfO3IgtanTgkBy
gNi/XkhS1EVB7J1G/DwZ13bh2B8xudHvRtm7P6zG0B6rcvSePU9Scnp/rue+IXS99aIANGRv0+5l
ii09ssTqTLF4+yZL9SNFvyxovAKuZ6IYF473ue1JGYZyFsFsRSm9nmqh8KdMa++80IbqSpaV/dxU
stm783QJS3Eun4HUCQqK2xCc4Dr1l9uTxr+EiO0cU9nJ5tTMcpr2winan260zDHvOsh7YefF6S/K
3LA+c2BbF5b3zHSxLUXAwARIjRrWZispEQwgN2/Aw0zyQzwpN9Zom4EEUHdhoDPfEfI10NdVBYcS
0+bOH/IJOd/YcEH31M9lNHxw2noPc+i6jKvP72+Zc3MCVow0Kak38pmbORUdTc985gXKY4JcFDyQ
n7YlLawkvmSmd+Zg8BGYDWeD/9rym3oEGJL1rjrmialIX6+66mnGtZ1zb1T5jxSQVh44SUcTESmO
+EIedW5NATeiIblaPr3BgWn6knm9ytlo46y8rYc6CevRFkEKVdovap6L7y/sudmyTQk5ICpRD9ts
2NJCar8YR3wZ5vyXno1fqpnbb47UQ+4me2+Qn3WvvpBVnZsjWlsAOdW1M7v9mGhOjRmKJe4RneQn
r130wB6wZHHmfYTL6IUJnts5XEqYQbKcWP9sUm8csfuiy9mkhWNk166cXL+wouZAp0Y/vr+WZ4ci
PWXfAKZ6Uw1tG6exxpzXvVN4yaOBEA01GTleOcK9pLBzLlVEax31o5WFy72xSSJmIxunbmCfJPFY
IuqQ+a4wf7ktAqrICBkmd4an7aUo53BBpO1UKEq0f3+65z7jWq4j7aeEAnf0dawTZe1Vba0pVE+q
JhStrgSOTI3rXFvqq6kwxYUv+YextEmPKZJRVCdB5HNu6/iVQV+2LjrlmM8Ylu2GVp+i3erh8yVC
NYQ+otbY2T5HlvPnvHSoKpf4suvPuRlzr+jRVO1LbSp8IiaU7DLKglYfH9xJVDSclkR0oT43WuY3
0rPHg1HGkUv5wIsOQD4gpkbGUO9ab1p+yYUGHOUFfTF3rtZZVWChTWPsdSNzv/E763iPGmp1bXo1
f+D7i34mTyAlQWR11XqlVLqe5xcXTCaBAIKp5AWk50nQ5+1XbXJuhGncGV1xnZn1x78ajxf5KpLM
a4uCN44q2zRBQYh31uvEPWGfOT3qoFOl36PBd7+Iulh8T5bRg2dF4BXeH3ezuf53XAj9a/OCz72Z
Zw4OCcc93TkZaZ9VvhBK3gWpjpmRr2tJ9lDPmFm9P+QmV/53SGqO7C2ccFHheL20Q1TGVgu95STc
QbtPK0fe6omrX9jFZ0ch2v6RjsRzQn89SlclzlyqhnOiT7LczbPlPbRePV8oFZ1dPrRl0AcjoXgj
adiAKBm8ondOHqAxX5emCREnrgBUxXdTk/YXnhlvh4M/SvsUhO9qMLV9AAxN4ViLBi6/7KPxWqHg
88HSlu+l7SVHWZTiwuzeruE6HHZFCP2tEjqbNWxrTC2yYnBPHirHt1o2m76B0ML+/f2wuRrZD/yd
1E7RB6Lj9IY7kSkyTifB1ldqCie9KUwwcukY2GZS0G+2lf2Sak6gN9klR8Fz81srKcR3XAveaPxN
lRVZ+Eq4p4Q83LdtoV07Cm+d9+e3ua7+zA9hG+4PFnN9vL3eibHuCq+ZTefULI2h7lQlN4sQaf+m
9B2R23+J2v8zHCkN8lX0lLkyNteFRSI1Gl7iYYyg92EJIe8T+NzR8fFNuyQBd+bTQRc2IKeT7UOC
WPfriyjpzobTuV1jnRRLWvkeyWowJN4k5EfieTeFszMOjZ83WW/vqXDIS9SwM0sLgxvAFxk4Xdit
BJ1ZGjEyK555QmFe/UEdbqCZA7DkDmT/dMmcVD8zWzIpMnEKYn8ekK9nK7RGoVnZmadalLn3VYB4
b4Aj4XS5s2apVb6iqGX1qZ6rgXZKPEsQjIpVgirEv8IB/zdP+8WOxnlnZmnyTH+P3Gxh/5lHFHTd
+0YX9uMy1lHznXKG1d3l9Ok7H1qkjANpaoLgksBWDCp1tosTDcPlS4Xx1hVvXUvfR1bcGd/f37tn
pmzoBBzQCawyW/j1lBV+pYXWtn3SLUW9M1NrOEnVHhxfHSvlQBtriHxTtM3PTkEH+cLdxJuRX/8i
E1n3Mr4NLvGB0ApQYpN9GRAO7REz5FM0Ot2jjOIo8Xs4HPedMoKpWhov8ZdiMg4k8fF03S0ol6DL
1CihXDJEXxPzpo3zKKzzQt7E9M7RtbMUhB/tf8ZebcM47eveB21r4swSLT4cRtO3CmuVQuqfI9ga
YSawnl86o/lU5VqEJuakfXHyVlK1Sow+tIfa2aWdW/otRa+7sc5rfzJr6SNznfl9oiM6a2fjXkaN
7kdaXhzVJQInXEXaato9tCRMee+n5RL7ZLPxTo/j0rckvRzwxX1I/xtyYIKWvEdrOsxHJJBpWQJO
5L0UwsbodrVZJr7b2Ivvzl6Dyh9+r6BaBd8Ic6LEBjQbQav0db25B9s4hBWvSV/0RXMr+CR7MgDa
oTbTT+fKvJ/q6bHIbOOqn9w5HB3FuxnsYdoNsTrtILY4V4WFOp4tB4VKQuLcZ1GshTHA1WccFPDQ
8VBl7VAyeIBW+32mk7JP8qIN+0iiR61kjXNSjGUJk1FRg1Sp1V0dG59E1nm7uYqX48CLzRfQIk62
V3rP+ir76OS9A4Hf+jUbrQgopHxLFsMIolFYOyWFr40Nk/UjiWPvlNp6RVIJwqt2e5csFIbxV/ZZ
c9V68kOJqvFvI0bfD86F0wXCNWtgyd3yYwDv8M2odBlI22ow/+3cU4U7xhX8oNLvCHK+PaAfuqhl
HmBplT7EMRoJSV2rH2SkpV+NMW93RukVB1Uqw7EQTgbuzUv3njDjj43eaTfIXjXXLrgVEWRl1R6o
ckeB1RdGICNV30EgvOd0fQRNzmYopT74aqlHH/MiH64BmfxapvyX9GblMNVSPbS2dEnOk1WZg5R8
79LD8RWn7nbz3E+PcmyfzHiYr3C64E1dFipnp3G6cCoX62tZ1XWYFs3nGSbeTrjF9zRqv3ogtQ5W
LwBYaaWzez+WnLltLXRTUFikzr/ac2xiCTdrbeqzdwKOGldBKmvxTDemv6T3tUnd16CBkOJakqF7
R162yS9xkWqF4oG0h6jczHvXnFFw1dSs/ZzPqfD2amrJIqzi1LjU5z5zHVHMsGkIrrWpN0UFOx1H
JDZm9wTS0Tq0JZDlpWsnonbqXChun1lMYALMdX1sa/zv68W0WqONk1xxTj1+CLu0jqNH9POqv+vf
/Ym/L0fZhH8qQTqNVhKkONaifdlnJC5QQrGId8rpR7qoMnRBLl+I+2eWETjVKk+wkqLpNb+eW4Q+
wNB3mXsaDEuGegKIuOjM/KNbW5c8GM4NBUgF9TS6olAqN0M1IkVrkcT+NGQqEm1t0XGEKt3+7EVF
9fj+/j9zlyJEqdJ9wVMaY4dNNm2bc6V7wrJPzVRNOPjaZmjNcRwsQtzIhIiEXHjYQea80BQ982gw
qR2iYY2oBvC/TZKWOVo9jbyCTpZs+sBxoXP4nYLQlVdT6xqolV9oaJ0ZkCW1oVCRM6Ars+7dF1lh
I3rkaycMEaq6rKtwTMf4t91YDpdOXFltqGA/fYFHf+Y7MiQdRCAR+J5uc+yhaAyL4oRykv2wXOMk
hxQULBA/pe1+4WF55jOuzxQV3QX0FN60ldrYSpMYXNop06z0hgvU+iCJ6SFG2lqoSK8MZ1MZj4g1
peH7G+jMJDkNhk2baVXQ2Z4LkQ7RZMyae1oW2d+ZdvEzn0R+B0rB+fIfRqIW8efBskIgXn/BqRyK
Uvc493nrVFfI7UWPVjNhMWnFlw77mc2y1oBJMUky9Td6pkOveZE6es5JW2aBtWsnUxnEbtv9GHUv
QhpAhbN9IcCcCZ4YBHCwV1XIt5y7Uh3iuaJYeJKLG+/12HW/enadXpDWPPe5HKp2gEPRH3qjvzY7
+IxNXRadxFCJ1M9pbKGsGY3VR2eJgaq//8nOzYmCCmhNKGrsjk2qLLvBXWJ49icQ9QriZMlwhczV
fHx/lHNf6+Uom6PdIzAy4K/JhRBZcEn1VOSVX0GFlqikNNqnftCSSyakZ9YR6w+wK6jHeCiUbuJX
lJiYbouWtNHOli9tCa/FHyIg5t6QTt/fnx/iG2fSBxSSEcKiyXpG5DJRE5s6JuHS7kszsDoPa9XU
GEfgRqKznQBs6NQdurn6oJaJdi3LBi20ctSjAE2xKeiNHA0h+FZ7Vat/Ra39WDvWQYuTyB8dmQRj
gonSWGdxMKXiS2GLq/+h7Dx260a6dn1FBJjDlGFHZckKnhCWJTMVWWQx8+rPs3tw8LdstPHNDDQa
1CYrrPWuNxAQ8VC1wxKryqiJsJq3e9j319Kpm9tJt5pEzeWvdMqbGI/LH2ZdfThVXR9mZ/o0+qpL
kVPUTQlt3pquVkXbi0NcuVMgtfhiwmvvo6WYpBsG/DFG5CL6GRgbp0GEZKTYeXJS3+w1z7571Sr9
KB3KaS/aVhBzMAb7jGA+FYPBNnsLEkO8ZCB1qvPNO9NS1rkzOwwFx+B5VcLEL6kwol4yeQu8Eane
asukWNYHX4dDq1V1W4XKmRGTIEwcviss3w+6yvXj3LTDi8HoCf1hJQM7HopmvJn6cTuluqbv1sqZ
ou4ipRgyU90WdebEaljVXi+KLlR+47+Oeut/Y6vXdGQjSWCVkz72o5wQ95TFPh3WH6YxfErgln2X
T4nvitdybYp9T+bbnabc5oc5V1Uf/kPEsKuL0LDnrEsH0/0hrNpCNIWGMlJoQk751Ff7qmrKfbnM
9V1NexNS9+rLfpLjsAvmeT1umVP+KI1h2484diVtiVoNp5XgOKz2Cll8xNFvPUN/JdWCvRu5AkHT
ikIPmrGuisTK5yWhBioSYUxiDslUq4N49Yvs7KGfuB5mWb9ZmdkdxsXMDqvqcY9TGeJTgy6AD/nW
Nw1p5l09B1d2m/ePMOPro+6jT9JTz/7u41IS4/UCYu8z4JtFrV3TFjnhQJeTtHqQJnUv5Wuqivbg
Srk8Z0Mqjgtail0hO/duWjqA6a031tsy7Y2omT392dO0/qGRk/e4dOu9lo5yvziii/0eD31we51x
SfOymv1wZeWadvarLbsZqJUi5eR1pFVTHpb+0ET66o3oPQoX+xvH/uhdayIUuzKbd1FJe2+jHG3R
r9WTQ3QheyPpfKucE9XQPW+DqJKlqquSn7qln2mOYsyyUvmEiz+cnlmDwHThZH/QTVd3/H/Nudt8
1LZkbUBoF9M0P2t65k1hxXDg5EtTRUa/uLHujVNcVuZkJ7QA3uOWt+CiqV0dCwyGwSKgDcdNvWFc
Zq3u9wL45HpT+npjm9NF6dePt0svB44vr/pO93WvtZ53Wow5ODvbUt5z46W/XL3xfjSdKmby4/CO
KGh0dpmtN784Hu3HdivWXT3lU9y709uSzv6VM8jxWlkVblRI8SKDNNanDRFQbJcNnQ6CGwTBiCiR
mt6a5jiFS9+om4br+GrMGxQ3KcNk0WzyaA6eGxt93hDyK/13OWVVF7nZsjyVNLW0jqq4Ztg+xA4S
9TdjTquDVtTkB1hTt3NLH4CE7XiDTuyO4EXnR5XP9fXkDHroKB3UQVuI8g2oYhKPIiZaGhvfzDRH
gDRqzvBT87nraa/SY2t2Yud1Q3NkzCM+iR2uZWivXv3WbDVng47qb+oJhos2FDROaOtTSvGcuqSK
opuL+G1e3K3VYIVbOb5nci33btdYIYEG7r7K+FLhhokWbiY1xQ32Z8/1bOb3a7/1e19rh2hZSmeP
9rC4WupeYVyfXUAeba1OKdo9bHhNEfeWtT4YueD47Q1/uW+RwZEEXWg3WSaQdnl2D4PFlAvqO8vU
1jEpViP7zKw+c8AG3RQHflFUW5jKgEMJes9JTqLkiwSXsZko1eOsdLE3R0PndwwkSpS67C4CpYLU
0Iu0F72kow6w8PsnuN6WHmdjy0ol5dI/r4bgB+pjztlv/sKk2fig32KLGaBaKvTq0vm0hSZvEddV
p1ofp2iVXXNSOVxto3TEy0SayccMDnZKM3uKqr4FDLG6odcJi5iBJe1ly99nzO+v6eUGETLIsX8J
Z5wjfTODQ7Po3YPkj4nrXJrXa6XMfN9UY+nuuqLcEocj4XJ1zbMZca41+0Zbm2+aW2e3gh2M7dVk
B2dzCeafDJjJ9O1zQq+doUjUtnq3KMWkcwmpMHdulm5utLZmGhswda8zoYp4hv5SEeTg+n3IpcWc
0fOmwzjO8OnpycGfVOf8UFNa/lwmz6VdMMmInafXQK/ldVtr4rlyCmQSpjc+a6VD0rDRFd1N2Tjz
axPozWlK0Y8HhfquJnfZ95a7xVDPB3wZ3Skm4kbb6RIceLDr42qtH4FdjGFRuGOYNzl6X0fdo3cd
Y8PngjZSLAOkyrVDiwspSYszWmjlb+GytDfUs/t59DqAoeBbU4/f62z9GC2u2VQrjrAAiPCbZfBD
n9ubRdPcqJmQ+jqTfhyD6s2U+q/a1Ot9tUL2c1y5Rgti8WQrre/LiolsKNNJnutuTK/bgi8tTVPe
2Lqm8nBpt8GO9eEi8qvXQzs5P3vYE1GTWuKaRj6P6mnAR7hsx0NudcbJz5d3t9xeO7tMBHjZ/YoW
8aLFf1vNemb6G+h7aa6SHGPO/CpFZZv0dT6dVeYYoZQAVUZH0tPKRfJTX7B7W8Rm7GzRlmU4LxDe
EIgnTVepnTuUFkiiqw6V0eTx1KNdhDinYbrDqBSl35RYpvfLyqgTnKk+ZZrUIzVOCwcYhHWPuitO
yXMj0v5+cNM+NMF+W7t3n7hr1kMwpFWCeu4YCNlnaAjLvRysU215eRCWmflZU3E8+as9X/VNXkUu
0/irEgVlA6gsj4YucEagPMx8J49X6bZRjnI7HhdC69N1fXA0a76qcskun9qw7/rvno6qUtepPLPc
VAgy2jbanE3F7gzhHWukdwsFaLQ6WRsFvQ4Qb403nb00IQ3M0+yPj+xluddGcT0bqty3QSMjVzPV
o1sP6yF3/U3wi/U8poXNX0dHPXhA51E/m9gS2COvHouxkHFLdaUyPYuxVs64Bv30aM6piqumf1EE
JxRIuw8OmYRkxOjiIdWEutO80XsgF5Cyqe8yAON+2q3WUr+qIf8hlHuhn6UDs33XjGgJzZBVznXS
UVINEtpEo3UJqs978HMm3mqLzEV1Lxm4+27Ksp9rH+jhSMmH79/8ox1NJ6x8qcJ+Mwn6TR17D65Y
H71sftNwk9h1M45yaMSnaEM8Fy210SSS3MQju7I8ykaTkU64UEzgZx/NSBniKm+u5Khu6q0AxSUu
eVdkw7lSQlJVet1VJUwNQLmfo7Q25JXrkvNRdCaWVcbc3YHHtbt8MZddZ8o1RMcdvKZt75/tzrJ2
Qdr0SbZkW9Q7TUdcm9k3IdOCK9Xn6dnoBu2aDEM3dIPRPzCOKRJ9se+AwQlG4GtEmYWDN6OF8Zfp
bDdBMxm3jD/unNlanwJoEaExSiMx0hEbSj+41VqtChnJJA0X5ys9Ycc8HxksFZ6728Z1OIvF7/Fs
kNXjWngiHi1LC8HJjNhOgznUyZIFG9LeLXcmTip7NZS2zxWWE3nXf5uqWduJpYRRVBq7ql8NI1x8
WT01AweIYLr1XLmUI1kz6VdzlWehhsFqOOY4VivH5h7FYe5MUqWJ3abtEiaLg4CndJM0ucU+2cUw
MfbaUHmQdRl6rcBoobTXJGMUH5dmWhymXjm3a903iaYP26+uDWbeRcYNQEXnZfmnX89WHJiXqjFT
YjcOJW1Zld4rUKurWuGHpBnK3nGsLo94HPhRjoV/LO3tVKr0AxejjFaom845cPNVppndiwvgH2bu
ttxuLtWDr1lYH0CuqrajHPQ+qUXxg7xf/7od3PtUEVqXTqWO8Q1rXhtyLAaGamfqpA6iWb9UmfU7
B3px9oLsJW+cZ231nwm69HeimD+JZ20Og+WpaMlTEbXecGu6YthVW1+EM7d41Ak+mNc0JroDVSHu
T0XoLpz3Zemdi64ZzzYzM1OhXhFaOyUy9deoHbwHu2gy5kXlOx4r3ZlQY8aUXtU8tnIIjpM2zE+F
2+Nng5tLSAhEe9aDDNOIqXIOWzXJ17xtk4HpD0vLu3ZU1T+5Tn+1SCulmFkfNVW3CRkJtQqrNp8f
58GsjpDBhzhY6rOo1E3puJ92rn1r7fVBQsng1K5i6Db0xMT9Nb8sYY1x2XTLQVbFg1ube4FvBkSg
yrvp0tlA7j9+ZxxKWWOKjoNPVDF63zGSom4jO1AL/M/hHqY5JKMG6wqbpJysc/VIQz3RhbaaH8rJ
uKJ/z3YB5NSIsrSNvM33TyP+kNwgF9GIN32rFbx/Rom3bmW+dpp2cs3mzi3bnRsoPTGysogWUyN8
MZhEIr3lM/N7EVtLc+mn7jcQgJ3TCPvGHjhTc582QZoYXhTeL+G37pvIbQv5e3ZXgTlENVYwZ29K
NWyxUQNZLt2rva1DxezXMnilCJJkWt94mKIAvdSV311ECmSAzRwlMg2+ab7/6ii/JISWo9IX2QHD
vm+bOcwRHeetp5cvhtaWtLoqi/FBQdOgG+vjTF962GYxn/Js2HZqm72dXCfrttHYBSSo9+dtxGOw
d0rzvS1kf2jXyY18V+mIInz5rVpH70oU+cmfHftx6vAYWBljR9pYy10L2edsW/L7VtuE6FQdabmW
OMu8d+k1U0IIJt6x0H+2TV3vMEd4RMdvJdtG/nLnDw4rQx5Kr5v63bq63p222v3BMNt9q9Ibqbpf
1ipuG0d34aw6z42Xyc/NsBToNviH0+LZFOYGLhaGMFUczH6kuIzDYczvRmXaLwvNPqGSmyvOF3On
WNlTu+sbLVbK9mITL5La6Gbof5gNYfDzPqopS1qK1xh/2CrS0NOGLWLKsIK1HwGKzzHbfoQqyHoz
bWoZ+sFHv6uzM/ZDC/QP/6mYrO91419ureGnlzkPbmlfkzm4H2VdDWGFTceQj8OpTdud1W7Zvqst
da/NbvWNNvbHmvlMglPhhZPfPXklh29giWbfjkUZYga07IN0FDvkWBw1rkXf1BdUxYxw9nq7TNdj
xmia87kM1VCcFpfTQ8vkFcMI8c8/IDU/F5TQGj6mxeJd+7N4Y9r0uEpjjLJitMOlEw/DYrjJ5ozG
rd+pFMqnS6mtAqvG78edVVQv5cbh6/TmtVNg9tKWec18tC2e8ybTdygm9ZvFs89yW9yHuXKieta5
XSxHsQl7/gVA+7T53ryrbdqnLXWcnZuvIil9v44ZSj2PpBzuM9Mjg7TVT0btlK8YpO7FOJ2QY921
lKYPs57eZxyo7CHtNgfMTnPX2i8WuSVb3SCHm6u9rqz7oFdrDLT/sjqrngyWe7IhPKRZeWVO45sv
t/t6Fs4xzxqcXmSrx7bY7ifEZZGpzx+WX3Xxmon7rMycK96Xg+nG1sVca3bEMHqJ9Hbt4gqrlG+r
Q4WwmPB+Rni5ZKjTAAWNsEIMWNaroOuwhOlWBxxXkQ9Q5/6DAQcA6yAiLP2lMkQ0LyugRZbiUac9
NKVp8MOq17XU513X0GQDoZIvMgSP3uT5YVDmyxP4XRE1hfyGYU8fthDI8YmpZSIwOslDiXVWbOfl
WIbdVv2SdqntcMG5CWQrUeqpT1R72A74y8+Msd01zlRDkgXFRa5d2OTwMNnh0KgPXla8NyLNjzOD
ob3sZpmkk3vbwUTadUN7Z8qyD+u+doDEmXy3Zi/IDqKvCBrzjvTC5qrsdeK4iH8Jg46atkFwG5Wr
+1IOpRFCRu3CJXWwK6YmJb/u6JfiCG8t4MTMxzAYrHM5uFWoq/KKvAWFb5MfJOAsfpz1F2OpQKbR
FvifWDO95RDgGYtPSSdcKhvDIiBUyFMP6NnpPuejC/Fzs/IrxNig9zqa2sXcbrVOG3ETyx9VsR39
sdQjx6g+2qCnK8m1ZggL0xdxRgBi7GW9tW8KJwulQ5pjb4Bvir775qTzGx6QL4JPgw8k9mF1XuoP
TrbNjDtsG0mrIcFK6uEhwKtqw80opsxHwqEZ736ZVR+YkAfxXEwYQ/WdSIrOfxMmiWmsxccRuUNU
GTO5evPwiaFOio9amd0wY/lpAg6AlxUyrEaGqqt3Vy+YDBGT+mI04t0Q5JkSbcxz+VSx22ZGsuY6
n2Dj2qEFwFcqwLermxJMI5ZPxyg+tdR4pPW+3Eg2zmrpZnxYGuvfnbfuJLP2abyYuCvluRTNpQhL
fLBOG37eEa9D7AxTUB20/SdWPG9rJsuDa/f8RaWt3Rnr9CH9htihbLudqETgXdTGLSVSD8xZfmA4
dmEOe9sNhvM/tnXsbrzBeDEoXjoSNSPpwL5hDjknlpoXrLKsV1GtyBnlENuT0e/8ZdDCZZs/6yU4
KIkhTt63DDQgdp2XraMpNoqD6AvCql17nq7w5bun086DaPOqzAuNZcnuAJ22JC1LJ87S5aeY7D6m
eM7i2uM1TkQ05OlYXVvBcNOW9ftKU0LJqB1wVsPWh5rjw/XWF7+373RTXnfailzNfeoDySqj8wh7
kfo3IArQvrS6fnbq2rkqLQ6A2jBuqzo1zoYaH/GkE/eiCTyw/lzbe51fsP9o0h1GlWGG01/SkgpG
k67dNyUtVDUH70IBLUdg1ktUC+dx1dHHl4P+mlcLfbavGWFntvd4ywKG51YRerzQmFd5GCH6HxuQ
K/CTcld0XCfSrO172U115LkKCNZb9hquLElP5CI2nVWPMd4lLFoOXiSVLRIDY6FoGKAHBmIxji2B
e4dt0W8sY2IIYZivq+P9ZPp4lxKIEHeq9cElhX7naN2II1VrhFUHF8otpu4TCTcG+GoqD5iRqqsJ
4CCylWE/aCNx9Jb0cQ1D70l9WFnvDq4ie7BsPanl9g49Y7kAJ2sajgRSRXqjZbf8Igs9vShvNsPM
0C0P4jiXpsR0r6KpWN0MHLuq/IRdsrQgYa2/G5gXfB8K+9PHDKYqCv9hHabm5NeYchHSVdePDvDo
++j5Hy0U31hms3Hqg86jyMkwyLB7XNfd9ntDcTgaWEto45ATU9c+c0+NrzMmanGzNUacleZDdXms
8nxJD7VmnCGXoz917ow5/+FXmLVzjujOlZ3OXdJTkANRlZilRbiYOcCRqYPNEboBvmMXB1rbE4Q3
l+B65LLuIOQtb029bvAWtckI9XyomDkAInYlVltjXXQvBOVcV8U/LmDDoWZ+m+SYxISK4WC4CXPY
wwP6NQT1I10vS7/XTxSFRUhSoogKE0IdzA5Oq7Q9zJb5mVsVubWd/1Doy2Gz0unAol2OnSVQd+jT
r972GQk5zvJdOROXheVc19UKUaneNODhsrmBR6t2Gy84Tj3IW2h0Tdq+ycXIY+NLDsurNTbbDtM5
E38ruUXcRlDt0zmIfDt/LokyYM1u1hSCd76avdx25XTptBjjmDupgB3DEXlQrIphPGuZrkK3b773
zTQDf+jWQ8aXubrojO4ljjxAzDOjtwVcfK3mq4aE2+Ns6OZLpfyCiiHAVLPAffbADEWPDA0ht9S1
0LQan8tdAlLT/EYXZUJktbX/6npgP65NaQEf1IqCCgceH4v+a8ZHQdjNlfjpOAOGWGj8dl2O++mm
oL6ValBU/7WAeIiTirNNP7oiXxKzZRlpuu0mowd4W2P7Cdz+sNjrLeADdnmdI3fzlMn3bGhg+KRG
f1849Yvll2+4BcrjbI0q4qPdt0H6mpXMzsHwO5VUAlwu0IZ1V+VFw5iwb072xhil8GUXdhfx+KQD
+QVB/yG4mPa1W9LlFg6vA3nFTwJiL5zCGUJbP99DlP6s6nxMDATbd+7qz9FG5bLT6uasiM36VZA1
wQUgaO+d2vjpysKIO29sd8agMzwoux+TXa0gKm4T0u+1R3lh3q162u+6tqnitXKZYFnB+H0eqRrU
NBZJXUtspmvfBsZvzutafva689769RLlLonF5UxTIIOnvPG2Y7WBDBFTl+9xC+bIzK0pKVwfQx3t
11zqH3jHdU9iYYYzOg7gGwofgo2D9aCGgSvdFuM+8Kdq35pWGdWeJyNZD8WjX1EDUO1bu0xrvgVY
ENqq/NUI3dtXw2Y+TB2uqwumg0fcZy+Th+5BODBhixTP20kncHoF+L6pNsVsGBnVfWPRwKdKfxLm
AvoL54LB5uocjDbDSm5onNiwOfu9DtWyHcRQQbEHSzsaalLskllnIrvq/JKNAWltFN0eCsCQcPEW
R8KZb9bg0koI/pTKx0N11b3vc76pZB2Vl3g22yBr5jaSwwiyLdzmfmjyLVkDFy8dGsNby5DbzZhR
WuSSakTT2C6VXTwFWmDR3XfOvgewOk10K3dVD5xqjoF51sem2UKnrz+0sn+FeTWz4AMFgN7c9kX9
MwV712DZx8IunzKn/cjxTgxXr9TegDLWnSv14drNpXubD1m6AzV+92v3ptC6G9+e7P3UGUNc2Eb6
K8/T+mzlHNA1ysQrOWB7OnV2f9NrcLikWT4VW3nPbTtC3AVoy8lFs1bn1FbNtEv9IAOXIeRik2K4
NupaPzdiyw6lo/mxpgTepm72wbVO9uy0aCGQ/qHq9SlM6ctDDDXfeZkSP7zuMWOZcfeBnG5Leodi
OVnnSb+QuZ40CScYwq+Mh9nyADbl61w0H81sTNFsVe95O7y21Xy9QKVAtjZtJ7OsmTcyeyph24C6
l3VsBoMP1XVNFr+uI7fTX3CRJxVxWN5aTd5ja/wpi5yR2zY8t84ywIbmYLTtugb8AuEegOiWAl61
PhXnhawKEHNCg3Hok2144WtCCfCMpxwdCL6rqSpfiuoCiJQeuZ3bjN47MtopC/MKeit4+m7cbGM3
26Wgk2qeDbUEmIfAxLWq/mZTw7ctz1L4ZajfmZpUB/gMd20tZtxV7WM12CM2ikMba65sn7MZs+um
o7nn4AqSYDPuFjwcsZfHjrkd/GaXkYYRrwaYLpTs91Fi6bp6jbdrbZkmutuOyVDkWbw56c9Wx1vU
VWmxGw0D0kBtBjG0OutYDO2MGHEFzC/Yh22JEWQjG/4+Je/HQH8M6mkLW8M9TOOqxUXezRFGlWjq
svLDYNCgavmSrrLelXhvRqmZ9gd4z2x3qWY45elzimj11GjTelU2wd7QyP9xs14m3eLgt1eDO1Mp
SVYsO5UBQhH098Z4aaXa/OdsqmYXuNMth/CpzccXcmFGIGu/v4K0KzGpJhJc63p3r5d9FZe9k8Y4
cmHsqaHOGyBxewZVoU3e9HMjy/tRJ5DQwkg16evSiyaCqHdYQHcAzJZ5pbnr8+bZ430LvEZhCcwy
EsAS5A2mraUXuqgojjnT7oiTjVyofu5OwbgyMKepNIvuXbRyDHWiBiPdAp2H513Gql+XE36ZZNLo
FBsrs6pbjyw9jKCXJh7cTU9GoPJItm0nQuj4PgQKndY0MF9JdYRZXlB8mvNUnjeTO8MyPjnLXC4s
IFnQ6zzSChpyrS6+Yf+WfeQNSkbarQw3mfRvwXt/YFNBWUQXRGII9oVfGdGZvZXO2KzesbQ26uIu
DSybwWBTWmEgK4Idi0BbxF/4i3+iU6FWN1EFEwz6W4ivbUtSCju4fWa7ZD8bN3W8WBpp82Nu0En9
zw9DPsonsi/Zh7gQfOFuFaQWucPap0e76sXJ7DuK8KzI76CCW395lHmhPP9bLHIRUdLqwX+D/m18
IS3CvS7UptoUVh/VVJzpq3ZWllhVuG6pVwColo4RO4wZygi3WT/FoxRoO2yZmr9X2HuCksjgc9Ow
RarWrLyTQbmMEQBLVyV5ZeT5rr6ogcmFG/k/och79udf6GcXDvDX38CrupCEL4lkXzN/u7wa1k1Y
GPHismMlZRr0v9zSGn7NdamfU26858ZvAUVbC0ZEmPWbAGbnj4JC4FcBmBIr7W+E+t9XDDMOHZbm
JY4X/4EvhPoqyHoB1zU9IjhgjqbXWdyu7kZDSPX+/N9v4Hf2Hc9CkYddBUxe3Mb/zTwtMstcVd5p
R9LpfBCfADGMVa5x3WV5Ui4Wigfg8+S/H/r7D7yY7yAygrQMof5rKEwtcJPwSfo6Fq0lDpRX/W4a
dCvORKn9z5JKOMrmRUuJEQYP/PIuARtq6gBOkrSaBgbgJi4kdtD/heBq/MYGtXzkcBhJE1drQ578
wmsf6F0Lphj5iTFZd29PrtcgP1SVH7bTUrh31rD5y9MiXJ3+Oxd2FTWtFTDLtXR5p2otfyvXyrge
tEGT10pm7t/8F3575Zc/EIkioTW4Bvy20HFfQTGn6/nJhXfAxD2H2jIDLO4VJLin//Hz8iwLlQT2
fB6zT/vLIZQJkZsj5BRMjri1QgO7PBF7XOtliN+6ucb//bjLOfOvPXx5nAd5FIY2wR5f8+oKUzDR
YMucREtJOynh7ypNW57IPhaYiy/2zhzq7btptvIvi+ufJL6vj8bvEDWXQYIuQql/7x5NTbX09Fyc
Oi0rudNob1xZv2Z53x/ytcmu9CWbznUFt6rXnPdeZ/T83z/+tyuNH09SIO5EOsl5yGD+/Re4k6CN
JvLw1NvUOOZYnKjYg71pZ/3RzrTlL4f+n9413GreNl0cIscvMpjCmAerGcvqBFlmeas3EMOl6mRo
bcYUssggmAa6u6N1/puvz58WsIMvBMJEi0v8H7Ho/xE5zJOiOM2H8tS32haj4YBep5Umn9rtdv/9
Tv/4KNQwxNgCviA9/fc7nTWOLnP0ytOYrkBx+JpefhDwo4Ga6b8f9dvxy+dDovT/H/VFo6LZxtjq
uV+C1+Tv1jACuvvdloiq22JXDTjtTO3fQkn/dFbBtQ6IK/BZsl/1KdKa3K7aNGK1p2ZMWmwZEkjy
+f/KXL/8Mvui87HwWfjN2aYM5nQQ+loSzDLpuOe5XJZcrAGtUq5O60RP8pdD+E/vkvvEcS6kfF03
L//9/6yQgTwIGH05a1MrZcJ0RyXIUGGAC2ZIWGbM4bbq/7OknZ+Jbwcb71IE/Wa1Wjg9sb0O+0+4
gzwMXdNeLc5fM4//tMuxPAWAYuEjvP5yzjCtw1+x45MZQ7te21j1hDLY8pvCCfok7fy/6bz/+Dy2
NwAJIcssz3+/SgcygAz6BkZFNTXnPjDza9MuHsjrRRK9MYP5713wp1MFcQ+0Y8LUuD8vG/L/fDmj
6v3BHbgwwL6LkDFvQBICJFp9E3C3yUgJSfuD7QDt+S/77097gcMM0Qjvlhrhy/FZWZLknqkQpyFv
EYGSK4ghPhb/qk/++yf+aXHScRAhDTHdJybs3z8xxVoZ8molTtnUyUjJ9rs2Kbb9YAzHwZm9aJbm
X/Qwl4/09XJCqoh0nQIdacWXR5JqoMQaKHHqXa26Ry3SRWZeQ3CfBrGT07TtrUyzILqNxY4ck788
/U9vNsDvkWoK06DfnDpkSguwZkZ1QrKQEdDdlskoqr+Vd384qqneUZWYuL25lMv/fq1WZpu1k/Mi
XTtlpH/BFwMRzN/NBrz6v7/gH14nynxSIJlb8cSvarAibwwfHkZ5Wou1O8CzRmnuCDPudd2OxUYG
E6v13M4TecVK2/7y9H+MRr98TRSulmdfdggRm19W6jJ2PWG/BY/Pi9wgvn6b38DdYZ1V/QJIbYLq
noIiM/JDLsp1PZpaL38xfxRjTyzFwiAlH6duirXaM41wzrQ5h6hR948C6vtzC8flA4Zlbu1TLKwQ
WvsNhhl23VoEVWu9V10r2INe7Ljm+lySDf7O+NZ6q/Vu/Tm7vZmGLZRlDe+hVv5FUPmH44EeE0Wl
B39Dt77WOIGtRkWdWZxKrrM3o3YZ89isKthS7oBO3ywjyq/8aEsI0f/90f9wEGKYg6sNusXA/C0L
OYXk1aT2VJxkPtGlCGSyj6S4ka1mOqll3QXmsNjxfz/zDzvH5KzHSeRy/MK+//eaFnJyJry0i5Mz
uqO7+3+cndmSnEi2Rb8IMwYHh9eYIzIiR6UqpRdMSqmYRwcc+Pq7qJdbCqUprPqhy7rN2oqEAPfj
5+y9dmikc3a2HZRb/8PNYcfjyII/HCTG1SsFhTUwE3tOT/TIaGR347Q27bY4KlHTyLLG/5gNjI+S
CFX2k4XyBGTCuroenT7iLJ0mPeXN2Hxq9aDJZSP8Bd2f+O/VBzU57s3lMS4lyK/PcBpnMRhRz4ZJ
VbBxcjFsUMpTjwsDthUxcTeu99E6xEIL8xHoDHCbq3XIjFovC1w3OdnmLD77OlE/ulTT4sJ3rW5A
iT46dSx1G00e/oOc+urmNGpwwzSTjO5dEsUbo5vlMQxk/yUK5GKbS0PviaAyE//APEw1artMf0ef
Yt9wq3906qVtsngEF6Y9Jt1fnzJ0NugSnZmdAIqY/Tqt4BaztRl3UWk3X8yg7O5Uamm5Nd0p+QTD
ZXxqc52hZ+JzfbA0vCaEc8hi0yCWN7IXPvhyOZQRtc2ivZhOr/62ui+T0RZzdMKYY69UZFvbnpk3
kVkkJSVdG9/4aj/Y4LGdcrRGK8yR4brR0NWG4ziLvdBMfQZqUW937R1ypBLtGzlCn0O6RdE24jv2
brx7H115yWJ06EDwEV9fOUZ635BeFp0yOyHSwUO0FRyrtpLW2u9i2uuwQrx9S5zseGNT+mBhdjwT
4q/PP/narp6xAAAqu1pGJwSs5bmpxPgJ1Vu3IeN82rlBo3HUWczJHHu88bQ/+N4cQKAcQ0Ef+jQ6
f33zyCiLRsV44GQMZrqL2sDd+soSu0Ymxo1LYYvmX3a19dK3BbeE7JPzzDW0wIhhi5QqiU4GGaXj
Vkbm+BdDOne9cIOfmRih+E90fci6etx6TZycZ0CFl8jBrsrpqmPfSosd0znnnAAr39I0+Jscgb5Z
kUU3oRu1kJ/GHRVL0yj/MQrEdPJI4trXfmsd2NWClRPzws5KGtg64I+vpQZtgDS+HFdtQ7JcLmXt
oO2qmHZ0aYncBazdYSDdr8P/4TgHizXjXVVx81Zlg5oIDMNb48VNcDSCaT5ZYzy+UcoxTfSG7pDB
IwZiY7Hl5PSH7n27xv+gfB8fi+s2Nlif3hNHsyDRhqArPRHdmk/OvEabg/EjCKy7hIsfhDfFm97D
yXkQCH0AyDg9ktOp2DiYIJmuw7kpLfgIeVKkW/peDKN8PfdnhSz02R6NF1FO7sbjK3qIphmhC9ux
+kxPjW4ocq75ycQLtBoSp2J95xdaDpfzSgy9vaUX/hfS8uw0S4myoG6I7GLLY+fm/7SjazCipg8c
cnoXz705iAjPPQ15QMzBq2e076C2+uNs1Gg/sR/tCj+sGYTN6WNsFpjbUFFTdDXOCkajXE+thAIk
CDWsZOatM734i8ZF4VJkqtlVPAmeeRrdGSXhoOsmy+vt2C78rKR3na2edXkrevuf9/LqvV0kEAtQ
CtbYbwtDnWUkluECPLnaaF5QXVrMilvmuejgssvokZoHz0u86D63n50ByzESEtwkc5kX+zLKnCUt
s90zW6KyrOzohGULR6kjh3xfWvaEYMpsdvZYIcZFRbatYc1tAz1PlzRInW3VZSQgZp1R2/SvJ9TP
JpXmUZAliAO59X+OXe7syoxwSccowkOvdR2hqahgE9QTGJ4hrR6DDko9t+cwpk71uchcGwt4Le8r
vAiXzOgY9GaNIU/8JvUTvB9s3aWwz1VJExvJ1192iX6Y+Wo8rGK0f4gx61md/MglKYvJ7slz+8Gh
nI/bbYgic92Wtu0j+Yit9UAswD6oZnGPpyPbNabMHvSYlN8mYBVbBaX7SYq8eZizdnhV2kRTnocL
O0zXTKx5+pgOhI2nWqFQtFQ5P6LSD3fKTPvtbINuQjVgpes/V48f7AY0yKBV4D4EJHZd1MVunwS2
YSenrsnRIwxRHe+19pBOl8p8SQR2iNKQ8r+fo2n2LEEQ9PXd3463FpF6bhe78YkEe9wOBqmKhEHG
1nir3/L7KYxiNSDgaIldJ2TtasvxUfTgX+KF7FTtYuixxScnTCDcg5k3vZmTGHnIu7pW4V4LN/nx
Hx8uN0c7C6kQdaX1W8rS0kTw7CEMjlIn9rl2UvPkko94sDq72SCpMx8mfxr+a5nORemlOYwXXA67
17tsUjpzKDQYkqKK20dFQsLjTPm3LlIHL5DlhTcqp98e8XI9zuycewQjE3PZe//djZlzA39bFBwJ
aU2yNepZ+agbKs018Xk5500LY6ivkmRG2YSCe+wIAb7xPn30N/ADWyBRJGTc626vO/YqcHVPHeNl
5OUmQq8kmc3bQmYWrom6uaeJWUDCcMqNpg65gbf57SOSJqU8ZzAmtv+0L359BHHiB63PfO+YGsX4
gmB5ZstFH78vXG/45HA+OhIQd2uK9FvJylURQf8TrUc/47rOsGKG1sGCZol0m3wa+n586HE9vTiZ
XT84LcS6P7/NvxVRy/UojmGzQBxlSvbrXQq/tJ26Ap8F++ClxMPxVc9MEWwQMMc/X0lcV1DLlWhe
LusDMJ3rEjWP65bYR15hch+dfYZQjRa+LRpj++fr/F6qcSFyvIjdATTCfV3dkofraBpysA+l39P3
QEqO0KzIWtTm3ayJxhREjRFBXItm5Sjkj0VvYKk0oyT9ajgd23cpneQVOWQ973PiCaZT0ki4c+gi
M8z2skmxZ9X5zz//3cuf9ctOLc0ldM/HrsIjAu/56y+RBIk7tFPhHzk9AVhoFsXdWJgoTaruxv7w
4aXYHziCM64U16tJVzW1W/PqI86LxGtu9kjOlRrOOhR//fmm/sHVXt0VS4jFGZyojt+B/WaZabu2
cv/YcWLC4bjYDfsp2lrGRBavRc4zO6xDLq5Zn1rsNYfK9+qDvfxCpLzeSq/84MbZE+nTc0CTvCHL
kvOvZY34QqcYGZAeSWKd7qbGmA+o6N31SKjyjdXrw9dwoewzqbKX7Iur37MRuUVZO8LRdEtMCJWY
2p9LE+2bTXjkOaqq4Q094DQh41TzO0BNXLjYxvJPTd4bxYrIDPXkiGSMAEQvYrQyTDC89EkSnJD1
6JepMG/R0j74RCWzWpOSlzYXOLFfH49JAEljMM89tk5owses4ufZKm9d5Z90tt/eCdcHUka0JmO0
5Vf6169Q8IMTR+jC0Wvr4B4DvR2v1ARn+S5KicheaYrxs9ei0JqicNoAzq9PjHD5kyAldF/nssoe
qgmL2irkdgbwJu3NzJLfNx+CpaHTkYJJzwoZza9/42x6JDX3s8ciQs7yqstMhTalQH8XGlmM6jL2
vYdO+smXRDkaqyano/db345cpoxXT0oyQ6eXBOWfNJOrvyIfaiI/S+2gei3qO1vOzvQyoD9rtwiq
0xa/ZNlFq1zb9GSNIFtrpgBLbncC6JTee32cofZ/55xZvEmZFvKsxpQMFsNY/BlzFr5Wo21R9bqd
X/NbrRx4VvJeO22LbaGsps/2mCGPxHXXbF2Jxljqyfkxll7rESnpz9M+b8uyQP82aQ4AbaaBHYFW
mdfgZqxy5/UyBGyTGz5+zVYV4Z0n2kIfJLC4Z8XJ545uOqYO5tXdSUR0gxDNg0EdoM56G+Q2uMwn
iHCfSTfWrBxeMn7KSp2F69ZK9MuYanKanamxvmOTaym/KPHL3RwA4ThlbRdN65ajEYxZH9fSW8DJ
7bNh2zEw4cnCup5PEybYOjLDO4PD0wMtDuc8dI0bbStzDKpNAxtlkdAL1a8aFZA1TzCKeh+LMcbm
avcusmpdvDu9WiI0IC59NslBvkj8E6+xM7eXOQ0HtTKmqP5pzJ3xYqRZpNZdSc8KoEWlGZiDCNm0
IaaQklNKsepGIKtYjaJD6BVxsmJxrYdVubD6czOavmvReNsJY8luLIA2HpOGNg8finABOjjwDjBd
pkOzrr0QiV3QNskP3BA9ssqpBImDd7/tCvG5GoSG8eqbOAenIi7XnaRduvJ7cz7GSRN+CaWquIQZ
eAcTONKnwm+yXaXD4bvZjP1dn3uGv9Jlgx+9tOYWtoeVtRzTWaaCjR17pb1WahY/E7vo6sOQxl1y
Bsbc5msxVGZ2SfuxOij89d9A7Ms3F/uk2FiD2b6lFj8uRBq3+tSMrdQrRTOr3ifokrDA9UbL6EKN
gdedDWug0dKDpU223SwwLdUyeC8xaM+Yk1OElTBflPMiXV79tpTq50x05LgO27BLVujDzaOcZvWq
mjI9ACwyLhgko+csbpr8EFoSy5KZYIaMLaF2GAnV1rOl9QY4OpUbxEvqk+mkRbkyrKrrHo1MGesp
n+bziNEG3aZpK/uQJ11e7bwsc+4RHgebBLePfR9O4QTaD2Gp81wi1K9Ws4UQbZd5WI+LjpNmn/qz
3pUio9EiZ+LDhqmBJ46n5my3JDm4IaaPL3GWRpiOYmBKntSnVqTZo20it1zx87h7v4+yncoQCyPL
7IzsJEEwf08x/Kv1jAb9uQm7GENv5yWrAgncFyorYtjwSYjvWJZ8Y6WGLvhOoIn1nMZS7MymNmEj
DJmFbhwuM8QFRE8bpw4nZ2NOY/YXDPB60fsYzaOZzMaG5k1AQnTW/cxFIjF1zUoB0PJq+75LvHY7
B6a6uEYk1NpqsnIz+NOM98qsPsUJPBiORMPKSczmfh5FiQe+xXpajnoqMDCCDNqGeT6cWMb8J+Df
+j5kqbmYmZ4eGES1Z7PuzbVuAvF3p8DvEjOXDPG2mKbgrG3djPxepf9gx4N99CXJnXzUlfee9eQB
58JK9q3w2ks3EgW9ovfjr2Q2lgr1tcFkpq4jj36C47164wiRBp1ZhYNWd7sUBM/Lkk2GrDpMFBBq
ZbVv7ky43kOJWsg4hmK0F+IKDmK659JZ1+MYv9lJlUP7Ko1dBPGFiZ09PhuIe1BHB6G7sZEhb6fO
7F8HSW26wr4X+gAWtP93lLXiiAocxo7Os26xzrXnJInrz3koO6zhpqdIUy8V1rMRoV/oiI7qu1P4
WejTt3s3ZFGC/D/3T86U5A8MVIp9XEzpnUyIoBdpbG/iQUsoykWW7BIUR7ucZfas+PpQDPtusg6r
qP2BS++9Zo8CtI+qcheS5TutuwQn+KpryBdd54XtjGsJjvipmB35nQZSsKah6darvrCZT0OAfhC+
ociPa+bh0PWldWp4bBgozLhHaxyE+hTEFElbbGZyX4RBXDMHHAs4ZokZvphJOONW1A0eWa5VCbhS
7qJNckR6n8fs4YrAE3dd14b7VxNx98ImoMe0jPcsinPKwRF/Yxgp92c/4EqIlBJYTjIOwmk4BSc9
2umldyBTmLqf80OXAbCJTNf+FEeGvxvsbj5jgk0/mWqyiVSmNcRy3KWbUJvOZxJmSQD2W2zdeVqX
W3vU+c8xI+ua8YGoDxTR4hhOUPNgAchQbvALj+NRMJSON1mLzxbPxTCfZcFMdK0Et73pU41FsdOe
92prKd8nOzO+iClqljUnwsccFvx6DHVXI13kByxQA/L2OBBvRVSrI7J+th98ptU68ZJ0Szj19NKF
A8uMigpzPjCmHJ47k/OQbJ30zgXE9TD1agGmpE6xSWPFf3NiD5j3HG2pQlJrg6ZV4dJwZ+9LIhNC
qFdz4jAHEtOAZDYNre94qlxzTSkQ3tuxDlewzPCk4s83VsGQVccqbfyT2ctqb6ejXTy7C9gLtA/K
c5NNIt/4Th9yBfT0VtKa86rgjr86zEcerZ4EVN7KwiQSiUppgJzSpfk+CWLn1SVOqFlh3hj3VuuD
DUfJeOcZBBvv4V2oYi9oSg9gLEzWjkLxFvmpWeCi69nWHjwgFSczN+xx5Uc5DMWxz94lTMj0PFWT
8aUTZQH5QJXTnsyveYuaBEB7lopniFjGoSCFe0lkJd+LuM+DbYdiG0MZ2Wpf/ki7XDxhbvL7LQLT
kO5kwmtfCSu7hDpLWbmYda0lZ7p8DYHL+Gm1qhe7ITNY5jsFfJez3HTCx20mf1dZLPsV8ZNwnIx4
kD/5ROZu7aZmtotTVhphDvIJaz4yULbJ7D3kl8B3nNXVavBopG2GOVE/MXD5HuiAYWJ3pMlDOgED
xgJQ1yq0lRi+siFHuBXRRl8UzBAFji50DrUryLY04Ec6eu6emX/JGqefI/CjuYNPs84MdwzILPLG
qvQU9nzmGG8N65LytY57XmN0jGZj37meUZc7HQud7A3GFds+iXNnjZE/up+cYGoB9U32q6xSea8K
Q3Yvdq6LaO3NJW8pcxWBEaIrPjMac82NKlMMNyXJGMNjq4bsEzPRdIsdSIVQiRy0FXA6j2Ncpa94
pwHxqd7ep8w77pTZ9V+cac5y4Gld8wwJ0jpQpyY7PrIGKF8bht6pdewuPTpppS5FkZfnmd1378S8
pOsANiPSYx7EHldt9uqBWrlTjMTvctcU0S61s3YPcsRl9a2aO4sp6QyhZBT85DjDHkxCmYoVxnKX
BT2r6KsGla7C1UQqFJ3Hqjioqjcv/ijq19D0sXyOyJqadUMjdmtakfOe+pSzgr/gBL1+gihIHwJH
mtlCPnAxk2qnbNvVmEHUo9xaDMlp8hinYQzkIBeHlgqXQnio4textPDQFQEE707wtWL9rPTBhrnz
bW6b4UsQ0T9Zz5AlHoXfifd6nqdy3Ze+t5HDPFxIXmq/EaShdlU+ynJdWSBDKxLN1NaQ7CU+A4lz
hLyiWfVW3j/2VRkk59ryuz2ETCZTZmY6DzZm6aPoEbNs7Ewmj7murIswY+9b2GDlqIizYVXw+ul7
7E3doZtdbz8G8cDHoqlmoxitZajtLRQjaJh2AnSsTOY15/LyaFVOd7IzfEzcW1GRfiDGc2D7LVKY
3n9PxtY9dHVovA7gxb4mmR6obGtSDLxJnUOHdKy6D4qvOpizjWTx2UlDThzTwmlnhXL8jDuJvDZD
ZOYefK0J82LyVyKcwIFxPHDxMzOWCSxtMTvO8yclZ5TNBRZ6/nclTvTt2kerdfqtzIlAbMrYOlp+
3O2NuZn3Y4TrQ5ujPPZDWKzrSXjv4cyYzJvJMgxwCt7FlvY36ISTDTEipKmEIWAd1yFEMgTaEhGP
951d1167MnXuDCudyAFP059SUsITtAEBk6p548l62MDrizdu2s5vedz3u7lUmInIL3q1GPahajOa
TQzbYiv4tKYtksOOPI0MMWY69NF90w/9HmQuxyA/rL6z83nZqfTb7hnVPq3ezoaRhIYfGp3lTKcU
Hm20JTQkw/ME1YVIa/p7Mfz3b2yOVbHCgF7vMHjLM/hHmKdZU5+1LIrXXjqQZXogsqsOf9+w8syp
fVBzmD6m2mnUuhwjdAmmG29n0WFwY/SKAT0bhhr0bAy5MINBgRBT3GdBjcsVABsn1s5KuxeTSn5b
5oP1Rvn9uYEHQRkdU3rMyqq+YiSHrWcCGGXvHtM9Potg08l82mhzfvL1FB9ck+fqNG7OmJIW7Hq2
DLwBNrHkAJHTZYiYkhe8Dgfe+CKqQmZucbyp/crae4Zy/yraiO05CL3s7IHuhb042sNJcAR5oH51
3oogAssxFeWmL5Q6MpWpjxryVLnOatva1UFe7JD7NHc1lLhNwMSBlPmmyoFEVEyuhnl8k22aPrdu
ig3PabPPQuH4jkw7P4BrbI5hMdE6bY0ezZAsHWs+zWNlfG2QxX/OAnx2G+im9AoanHbGVpij8dxZ
Pa+HMSbfFKswFTRojyM/WvbgD4X9xJ5l7IICeizMdUVh608vJKFCD7Fl8dXIYV0WOehhNpxRPtfC
szjpJYvtrpH7WoJhLTEWrVBSxZcwAoIfdrB36p46SmbO8AAvP9kakJMODJLGL11XO3gFBszPtjHc
h7Q+TnI0zU01Bfq7r4LynCtpf2tG/KNAHKPXro2ceO0Cqt5OkQOGti0zgxkbcW4RjY4D0NI83dlB
nvzwu2FgVWOYsvOr3thm3PrKVsq9Mx07oNmi8/u4l9G59WQ0Avl28qdG8xJJVdi7wGTDYwtRd52H
UtNhkdjME2a6VVo5MJiNyD1SB4nnIMytTxj39G7G6fE6tJWpNilbY4wHW5XrZC41wJPAhiYzFjxK
wxuK+8GSw6bs52JN81Q/DL7P/I7TVLVDtoHEoa34nn3tbQrLbe5zv6mfK11bm9ZusK7z0zoHrFxi
JY1+DtdSxSYHKxhf58q0wzsTp2mNf9ga2MRDecwkh3Z6JyMxnLq/p9hc/KRVgarY1feF28THGHYO
UNXJAMdbAm70CA4q72QVu9vUbeuNSoLm06S9+LlsNYixlPY1Zx7Due+01T82PYtxQYIPxItY3rGr
A/lOpjR9MXCG7xIqp0PVJt4uQjL1oGnD7Hnf2jMlSNtDPfJg4KfzOJ3DVCSvVhOY0MSs+YftGpCp
4xr8AxthdegjER30ZPCMrMFh0SwzwN95321NWYlvHPT7i2dImt8WfCSCAKMd8VlkyOJ7OvGuG+9G
Grcon2y5c70iYMzuOBegg/42rAe9SSwidBK8kn+jduf0WS7otQZr8cVdzttQSiDptxSQMAnCdTjx
9dpGbN5pVSMXoblytBJZgbzSZfWztPp8A6FiJoEINjNAEHWELtK+srOoiwQb96DosR6ZbZLyZPN3
1Tr1t53dp6/QlPpL5uTqK3KU9CL8CBlB6yS7zjfy+0AVDh4Ckzg3GCrrMAcmQ1vP2dG2GcBIYppr
hBg3GETg5vAC38PiTXFd9kDo1iZGKbYDjPbYdqqLPSTz84wN9hPVUrhyCM45jnOQPk6c4O+WVukm
r1AjrPqJ7J4jpzfj1UhU9saS7v9lD6O62BWNyRbjyrhq4tp9TdNMXLzapbRh3jH/CLXqvwiwInsr
yp1TFc7Z41xY0Q4XhopW/WDm/aZNVRhiPO7tS4Ra4yzyRXxZ6NnYQtex3U0sLQBOlfNeGrNxivD1
rD1J+QJe21iLRA2fECA7+Qatx/AqwTP+HKOg49gW2Bdm8RZGKMdCrRKVrGUA8HdFF6bPZu3Mj1Mq
wkNmFCxtiWFYe+0uA6oss4KvRQ9hDlnvcLE6f442Jp3hbTin9qVtneJZtbZwWZ4xYCZFU16EURbf
3NyMGbgFqH2mCUhZTKOW5SNIKkAEnvuMe8r6O+uqZAtPLfw8JzCCikmZ67r02LRz6h5iMekqkEnR
veDAmf2V1/XznZNNw2Le9St6gGV6VzfmeJ+2KDhcvB3vRTaLvYsy5h73UnrsnM5+Bh483vsloaqF
N3p3DaoPxHHU2PdwXUgbVZYv7toqcE9GDzF51TdRtS8Iqx/uSrPI9lTQ/EQJa0wCWiav9oMU3jdr
mvQl8aBrzEbS7ru69n76fce+BnVr4XE2zS4qHCLpO08b37vWDoigyEC3oasdqGRGczemGfAKL6hh
cxocj0XYDWvDp46ac5cmmy7iaUO8VfPg+fHwwzI4NrQqKBacFAhop2eXUTXsXrJD5X3qDx3vKFbY
FF+1BX+oau29pUx4rgRlOSd0hOQCuxO+aW/sqZU5U8gnIUBmtSDpwD4qnqpoCVeL3MF4oYMNwRig
r9eucg9MDot2XWKIh3gaZVq8pUQSAEl00hDGt6KBT0N15KhSRvE55eOBl8/x+/NgpSqmK0kzY/Th
Fg+R3R2M0Gz3TpvOD30cBQ90dY19S87GBnJef++OIv/ZUnR+g8c2rnPRq7d2appHhMs0aTKLfFpO
ju4Tson+DM9gZu0O251g0PrslUT1jbSPLnU1mJt5GZkDm6DmztmgXatX92mm0ic5ddFXzzT4yOAY
D+l6SgL/UgbaeI/SabjzwaaWW2+IAJmyMJ2ioovOcWUZdElw3wZT7LQXQWe02k6lt/h0bQ2ifHb6
i+hmeGdexzCEdLh6epuGDjwIYrIjW5miaQ1We1ekCUqlQDlvUVt1T4PoecWKgQPnOo3I/0qD3kvu
BuzQMAFM19sCX8zcXWMl8dGP66Ffm6oWSJ7yHol8xEjwNVV62mRNTARh609E3zFd3hKQCpglaI1q
Y6VBV90XoIRf8wCtnkU+9TfQdbazzhKbejIkc+MIkDQBOefTs/B9GC93xdh2941Ne5sPP99hC3I+
04xsHo3UaZ7Cyi8e00knlzAuqlOZK6Bsip64dZp0DLCsAD68GgqKSZMu4gMg2/EbtPFW3RBNfjBN
pFdlMT/D7/e7W6HNCVG0Scs7TlPjbyuOYc8GJ9pbSuhljno1I2PnZOa/mHwRsV9NE/M5TQDVMTcP
kxy49sxXhW7FQlg+puammwdOlNEccEy1yiOa9HSfzcRYyFJwshIUyn+e2v0+OPwna5zbJrUSf+TV
yK6m3zh23pKc0g+ktVArGjC8vSR4cwJj+mm3Un3NpPa+cijvf6Q4//obz/03qapcJtyIk+gFYRe7
1qE3EqDlOPcuR7/5HloPeJFcmUv3leWBleFbFXr9hvaJccOHutza1S+B0YJkUulRj/wmK2i7Phc1
mdFHA67MKTNUcK51Pu3IN4h2U9J+6Y1R35Ay/C6E526Z0SI+R5uLouHKqOlgNEaplXqAv9NW79yW
BW8jkfFmd6Ta5ueeZLpzO9DNVpkcwR7TUL+bojmebvwlHyh3yPtCZi6QFgRYvHg6/5pqs1zW3oAa
9ujT4VtBG+62pYa+Ghpusab/c+vOP9AyYE6VGAGR5KJUutIyANbQBg45DPSh+6YCUHm6aKENG80t
f/GHV8JijDxl8Tf4V1fKcol9nfnwcR4cbq0E/fFi0Fk6DgR7Nje+n48uhsgNsQjBGnjUr35PTLcN
SBV+Ty3mS12Hw7EvnZqEZ3jsf/5SP1ifkGbYBCPi6sGzcbVw+LGm2kHfdzSHAB5znrScX4VivL/9
84U++i6oPYTlEu9lOddvRli5dEAYcBzjPoN2w4HhvtRFs4aeWO760aFvp9me/3zRj56jRMaB8IRW
MRaTX19HDsKNEpjDjn3vi3eaPcyEOTEVjChF1pY3nqX10bKHLw1nGjZ0+zd/VsMoGuVlKI7VXLvn
tm1JmU8AjRWkqTzomhJnZaR98dK7fm2unWTM97L2k3pdNxUYdxsNI7UMbfDc9vQrMHrKTYCa5VPe
z+rYpQh9/ajzbnyzHz4kSagjuzGvwbUeyIiiwLAtIBRgiXoSgl3081mtd4iIkhuX+nh5sDAG4WDD
PHi1L+Cf1XbRsTwYeXgSDWm1SoPPbozA3A2D4936Qa7JLMibqKxZjrgt6brXduHGRXOeesF07HNO
JMQPNOHXOZl5xbVg+rJqrYoyRBtSG9t2ZODfRX1Z7aewgEj7317F5U+hCneRn/suWZ1Xn3QVlm7f
h850DNNgD753E8aLZkTaf//n6yCcQ5ZLtggejeuND4uDydpU6KPlhuYhWKZyaZmNT2Ht+bs/X+p6
j+WWeNX5sBA6L0vI1ZJIWZYWMBbH48Ap9DyakNZruFhrck9NAoOx2ZbNDJpqyN7+hwszhEeXSprO
b/dYz6WRwwsYj1n3zcq/js43K3xTM4kMHtC47sYvd/3S/nOb/3819wr1YJMEMI9OOR4D/5sf/7Qg
unICrNSNH+56gby+zNUL0qUZPeepGo8SLGIzfK0oV8oK1o36avXmjXu6uhgvx3IsAZCECNVF22X/
ujAGNSQ/NWnA+pz+GY5gyob0FrYcU6YMW/02AnYY7yOfDvCNNeCjSyOxRbMOFwUd9/K4/1UixApe
neyVgJqukx80J5FhsfdAnO1C1AorqMYwi4vAwz3y59fmukxa7hofDl+g8E0ksddQKDNkK0hY/Q/0
2MzmENDulg8R4eoxmUjjZ6+dQFiuNATKfpWicO52JvoietYgxPv/WLLzxxAWzJ/jI95nU7w2gerJ
UpEAknKEECHCh7B1FSRUUtuZKzYNsMrKQHexchHaJkvbnWC0ejsz58+2AUnen9zIbvMzYR6Q9P78
nK5e+H/+MhT2FMUUVcAArl74sBWyjDg2H2eB4qRoyTbtn9NRnapJ3vIV//42UIbiZUajDLvGuy7g
pKOZ8iN5O5Y0SI1NA0YL+pzfz0SOkMJJoF+St922achaO/75Nq9Kn39uE20qtk3Qyahzr5YvMXEE
EF2aMlYpBdTkJtx5RWce/nyVq911uQrqfYZvHgczh0Par6+7Hpysi0ScUfc05c+wzeLz5I3ZQ9kP
1Q2x/oeXQrkKbECai/z710tlWVs55MplR7qe43Z0qmkHM9891zAA/vrzXX3ws0lmsBztfPiUHHV+
vZSWqkPu4PqHOnKeZD1t+xqufEsgVEJqH4zqG873j64H0IhHCZ6Lg9XVb+UZHQd4ZoMHHqfajXXV
bqrKEZd6rtKtQHq4qaXWN8qHD74DbA8O6tylEIcT8+tNDugRB0q34MBacOTrPGAwZvAowm/dHN7y
INy62PIE/rUsNpLwPn9QwQF576feFF/juH9wHfkCeeDLn3+8D94TKX0LUBJ6GVgRV993HE7wKumc
HuLEMO8IMAk+L1JCCK5N+PrnS330u/kU3h4dIUqF68XeG7VuG6vyD9LSf5VLYATxIZe46B412LgV
OWdPf77g8uL96/i9fG40HIjuZkhD//g6QDhuSRMgocI/oHzFTE+XO+2OTTuPxKCkFtkduiPaxtHL
AVk3fRts/3z9D54tUDGcHYsDitPb1TtDVoQzOd4UkttBu/reDIuBGFFplcwDh+ZW0u8HSxjWfqxW
KOzBi5hXv2RbtgNJj2Z4aEB1MAFy3TchG+eGD+qDe/IdCna+d3r6wW913pyB7y+78DDiczbW7v9x
dl67cSPbGn4iAsws3nZQNyXLsuUwtm8Ip2HOmU9/vtIGzlGzeZrQ3piNGcCDWV3FCqvW+sOEi+2d
G+n9LwjJSIjfnsG1MVG2QVARD2/nCnSOvAhGjmLw6Sll4t94YiV/tt0ZX53bcVaWJrwYkhD2gslV
tzjCfCOq0spBGbhW9ejowtcudnRHWoTm5+moAR8/0fUfN6QC1qNKZhPvUssScq5fbXNdc7gGqkk5
Tz337CMCO/CJW+ymwrswDeiNlck8/EYm0/h6e7hrH5Hs538DLxamKtrUFWRbZwv0pweY2zjqjdPf
hRRQNvKstVBQ5xxhmdRmwJZfjrErA0tHLN4/56bVf0f2PC2/2jh3fVCm0nA2PuN1MFg1GnqNhobK
CYoal8GUCMsDVC38c6hkZnbsoOxBPZ4c7OuSMvn99kl05DuZZF0VoM4vgwl09TCLUWGVB5p5jxQ3
muh2jj8K+MD6/e1Ya/uAwrHBTc7Fpy75SSAbwyzUU+Vs54N9R1Kr41go+o3pW7l24PG7UmJFigcu
k6CRulZpAgQ7u0pWz3cFLUivgBO+x07vpzMBD96oj15/L4f8BNE8mJWQr4zFFKrthD9mAWrBB217
l2cxNppppz1CHtjKLVfuAvg1FN1tZC9geS2WfMd5D+144v7G8wm6c//OKJW7ELdArCWHf8e+vYtE
8OX2Z9PkABY3kKzEU5PUECJEY/dyjdh+VKlUgbnI219z7e5mQMPdgL92BSoDnOcHPxOPpj6gaFfd
B/qW4Mvq/AooP6hwClgzi0yprMpeADKHiiti/7dwgLnN7J8Mx6Q42iqwrM2wFAWiIorCA5fu5Vhr
rgzbnlw8W7OMNiJWw0hPij1b8pMZAWUagJUHW4JaayPk8eiiokOxjYPmMuis9vSrpso9BxDP90ML
YtWCJ3qqBhpPtz/m6vjYezwTXqSuFoeL2kRo3qkllPy8E98tcLP4bwC3eQ5FSAYI+B4RbKx6n6y5
2pLkXR2mfKdSwkISbsngDKmYKiUQqbNBG/k4dGF58DNjoFqFGcbtYa6E4itSxEF2GJ6xJY+iV5eS
Sn0hghjvn+fIxdKuNJocO1/sFXAGafV5qyq7cua48v1to5nD3nQW94MfDwNWcgDA8eIbTkosnns3
Sb/2yoAcgAOX5vboXvQOFzsSxTkVTikibOTyi3jYsbVZhdPiOQUmDp447sNHzlOITLiXjeLkTI7/
qQN9rj2UIyDgXd/ZqCSAhtNcFCHzISdhFKjk10IFiRk3xg8T8Dz0RHPw77Iog7rX43QK0H6skAoH
YeyU74QxY4XUqHqBNUVtz9i86WUGMwlLjGcxKuGXFPe+5HR7sGufkuyJZxJ6wnShFts/TvsxidEU
Pzc6vUyjqfR7P5rBdaY0zm+HWrmgYKSzO+g3ClnUv1w19gTiLOgN/6xDsXhXVtRI0ILW8Ei7HWdJ
IpU5PSpzlCL4eCAllvUIfBV5hBmcqBpiA48kbsE/KFxaLdRZnRJy0AXw/4rcEc8dre9nEVog+Vt4
ZPk5Hit8dPwp1J50IDaY6xlOZ5xSVLYB3fexrZ3idnqPkNmwUd9Z+xBwyiHZ8gjRrvRoB1WrFd03
BPZOgbELyU52c9KZRzM29I0PsbafdJUqCsxyKt3uYn2b2FpXszwQLacLn62+S891gv+QyqI9Z268
JQS0NjS0P1CAkF+GZ87lh0fHEFKvWbjnFg12kIXhQ6TV+p6MaWMxryTLMD6p3iPNxiSai3NJc8de
M2NHnPMq+NU7xhd8hf6JjP5domnvXPRL7jZWmsEvX54U6L+hKcYpyPt4MbJhgJfRhHiQw2RwPpb1
NHpYIqfPJUK/Qozavh5N/Z4EZsKMqffvVDvA2plS6zk14upsl/Ambv+klRuIH0N96qXxeNVJr+CM
dY09YrmHaSS2VyMiv4nSx+/62EEc1EpSyHRz+jfsUP65HXptfzu6PKRtx0S1f7G/QbuZWqv4HNM6
4F4IZCanVeomnHlvDcThQRzk6aiE0ji+XE992vjdQEftrI5J87HEtOtLlGFwcjvK9apFbZRjBHUB
gxPyRVfy1SXXl0UyqnXtQMOcImB22gRJCdh7MttbGpXX6/Yy1GJAVBVdBVUc56z76kdRGh4Z7vs4
bh+B7n+qdWdLT3A9nmXYvEkg9iyLDqmTRYWZaM45s8WnpMLcsE7rT9rgPoGke0IpaOMRe70yGJ9D
OVNnl/CEXlwylVIQBE2nM3IWuicFpO4yv3xjb59jnyh4s/Csk9m7kL/i1QdT89iOCl4uZ2jK01nT
ivgR99PgjqSi3kgRVtcGJT4AKzo1hyXnPxRmYGSYVp6HQTX2okusozoAjgiTytg4rNdCwdfU0b+V
J9uy+BbAWgTxxDIEAtrsw6kITlD7f5JzZce3L3hEehzwClRtaLxfzl8eN6qbqAVfKcSwxKib4aBF
0Td/ABd5O9LKDc3prHNKgXjhtFj2MkQ0wabvDOtcB9P70U+eSogDjt4dgGIZYFEz5VR0yfsB2qlt
AL7i7lZxjXbwBu1GEF3RZ5Dqh7J/c0Ec1S/qgcw2iIMrTwfqjljuTFQfw1T39wi5TkeHdG4PIqvc
OMOu7mBesvwP4WsKxQKlj8vJhg2TOGU0IaAF4HaGr0Ytbm+656r/9/ZcbwVafFU3LiWckkCx8Oz4
X1JeqlbufsT553ag627ZYkjyl7zaf46ihr0NehePuOGT27Edqmk+4CV0Mo3J2qXSpw9xVnTAMN/c
EoK5OmIWweWR9yr43I52ozaDAczXxlsyrbjnIOYcbo/xajO+RLGoEIDqoWeyOMhyNYrtoUUVEDL3
13aMANWixje4eGndDrT+1f430LIoUI5JnyqWCkUAB8Od6lN6QMNKQzdKkKrT9dvol6zHI/skMweF
tVTu0PrStltkKs5pKx6dqH4XK+I04EFdDfbH20Nb/1L/F2qRM81UwtIoYGiNj28QqiAADTeO56sk
SH4muv24y5MGXtkV2TiqkbybBkAa9BWxx9JALLb1s5X5sBDf1SjL3B6T/O4XeSABeWfQtaO8jhLL
Yl24CD/X4PfMs9ZWD3XXlPiHzl+02XoIFP+YuDryGuZHjNDfiDUgyyMw/DlgxdSQNGexu8dUC6B7
q+a5muxnDWKFr/n4FRftZ66nn7cHuTarr2Mt9zctWauk7H+OY7s/jIV+AkD+NdDcO0iXj5DKnhSz
3Wpzre04BEQ0wfTyf2exWiahZl2gRNZZ6dse8zd0AVpRf6KfuNG0uMqJpDadVHaiqqmRXS5mMi1V
qozI7sApi/4JHRHv1B6ixPDk6+b7YHI3lujKhkMsCI4KqAJVgn0vzyvT6V0TSrx99o32O+zZfle2
afzUz3OOlpGxeTjLFHKxQumC4hUg4wE2XZyPbqnwWEGX44xfcR3szcHsMTZrQ3U4CAk13hWN3StA
tyc0eKlOpcouMQ+l70JUBLq/paC98lmFRPpidoPKJl3ay+HXaEc4oZrBozVEfSBxQ80gK3KcxRAk
ub1sl3Zbco/I2jFeGrpUvLUXBVYtaNzErkIIa53F4+fP1NeHBO89t7cOijDPsLKOOhoL09TuK6Qo
dRxScvuf2p1o7diHFGFZNHGyuTk6CK4G05b9xlLu6+UHgtqkpIY6Pqt88W1gniG7gZXzOR3+8TMk
V3UoCMPwOUZyMoOTHaU/1OrbaJq/reFZulfenqClGvVV/MVaHI0kKcO8sc8JbqLB8FgqCMdkNUj3
+yB4H1s/kva+0safWfjOiB5or9zp/VbR5qWOv1ygryZhiXdDKnCM9Ly1z0X5QUzfXeu3dCE3imCv
+MGvtgn2tdXusDI64lu8t0r7zkbbMELM3q0+hSU8Gyo0RocOKWnkYMUY2dsPueaeybR2ri6dFOCb
VHiuCwgyboKH8d8w/jGnv2/P5so5IniJgHLDA8+kEHG5sqsBRJta4/2O81i0q0Ejn1EbDs9dU5d3
YJUiD34KAqe3o66tIRzl2FFS+oq8Ur8Ma85ThANobp3zLnniOXuwq/JQut3BzZq73Gn3LTyXQrUO
jTUejQip1X7LQm9xsfMcp4cAqpwHGPGvOmuYxyDn5WJ0H5pB8dku/K+F5BXeHuhqEJvLm3I+BZdl
LThD6Vhr8z5FQjlGEcPC2MSwM/90O8riePrPUF5FMS5nM6nVKsG/EUSTPX+3guFnrmsfO6RgNj7b
4hZ4icMBKNmqBq3WZccJ2RzDnJUh9SoIb3t7sFA9TsvI3DVJUI7IOXVb3fJFpvKfiLT+SfRoOV3B
0kNVbWxg1KlXO133uY2s4JyaVdyCJHNmdzeGFYyZWM1JYSjCZB9Sv3D+3p7c5Vr9z28AB4rkLdkZ
t9/l7FZpWsF5laNGMPZLUzvjYzG7nHPCqndZi50gFj0aXEWUvbLWRLEt7L6Z/RQBbBvMfzZ+jfyW
rw4e+WvomSJYCoQA3fFl2UoZiiKJ+6bwnNg6tcFDqg6PHbeQMz4bnXiYku40Zl9JuQ+RER2GwNh3
5cZyW/YA//Mb2DG6RB7zg+Sh8ur1Qo2rb2KBzRov0OZI42X6oqK2sO/dERNbnXtgzpBUAPBpP+ep
z65G4pXDb6q2DpJFkvfyS6ieSL0cwMeU6y9/iSkqNUMVGtJPO7wrIFiaPb+jcq0TeIffesd20OuN
F4H8by6/gMXDm7olrJQr0ce67FM3r11iihAFEt16FkP6hOGtByPrgC/gVvaxGhBLRukMBfdp2cRW
XNHYhZ3mXlGIBz9W3s9WgZGQX3/R+nZXB3Z4uL3IVgOy3sGGSbuQZQtSHcHOVmGXe3Y6/xNntfYe
NY5nQPpYgPfJX6ft3c+3Iy5f4y8fkoQHMVxKbrQTFvdQ1yBcXzQsqZ521gHMVvPUxWV4xEtEfUQT
ENUtrIx2Yy+GR6OnORX3Tv18+0esHKOyxkPWzEXI2GVS+mpZu2bjRvBPC09phXnqhlm/77Me8QRU
Z/6bUDK3lTsY0v4i1DTUaR4ZY+41rskurXh2ARgiyaupwt8e1cqhLY0/eSVww9NSlqN+NSot9pEn
Mfrcs0T8LfCbP8hRHDS9f5hF8+d2qJV1AxsBeADFP1d6pV2GQlnDUOa6RnSi7atjAo7sDuK5c98E
3O4Ajvs7GojdBpBk5QjgLfTCh5P0gyVzyY9KC72lvvBsdfjgGr8w0Okw+OreTdl0mIrhq47m5MZF
uLJSXsd0Fzl6MKFWH/tt4YUiA5wfddB1R68J0++3J3Tl2+G2QX8IONWKGWKX22Of47voGTWuZU3f
VTus0tEfik915Gy9ulZHJel1lFR4fixb8giOBHaSylFxdRx9tDt32gB8Pi246P+LgfG8o2nNgcYb
9nKlKH5hN44fFV5njF/NBPkmM0OwANY99i0NnOfb4VYWpjT0kBVwCbpbli/NIsvVMrJzL8pVyz/j
k+ZbYKma2t73aPBgvoTJRHYcg2Fs/7kdeiWDkTQO8BVgnLg1Fjt9rqpE70tGCpP4K6wRStXwA3ZJ
Ee2VTCPtjlGtLJ+sJHr7IU5grikKf/y1rBB06hTo1mgXXosukWHkz3Fq/wmQctxNFT6Jmnq8PdC1
1QNGRlKRQKtd4VYSSh8UJfLSSy3WKsI22c7xYxxELHdjSk0Wx+ICRrFdUNaUmAf6DJeLx4ysqsWk
jRQI/dm92rVSKrcXG2tm9cPxRABoRNOZTXEZxXHaSvQ650omophWifUFhbtfsTvux7ZgwTQn222R
n6m7f29P5Mt/eTk+7kLJXpHw82V5jm9mu1E2kWCUCS0EIHhpvc9qkyVjlODmEAug7nBO5ir7mA1N
Ze3rZn5sphS71Alh1saM9pbZ4cExoPjV3gVqp7hHzejK5DCquFxvnIZrpxQEIpMWhMTyLfvYvS/y
pNW4zEbFjw5913yC8vzNKNsPvftWhXnOdwH+ma2EMQPI9cXJmw+oF6eCXEgt89ra96lPASK2UcPd
WM5ri0wyh9i12BsDXL38/Pg7dwiVNQwqTFGa7eJ8FzfJxkpeu7teB1lkPb2CZH2F26anoNS2x7SM
ZmBzTnrjoA/iMTOUjxEKbreX1+rAwJkAniObvHJn65C6rjNUNTwR59qvJBWKN6i1ffovolAJ5Zok
hUQq4XL6YoSqqLqQJPdopO/DRgGUa6EdfDvK2h4FQQYABXKvc5X+dwIgbKqT/oNqCJFa1YBBzumu
KSJYTc6fIGmPje+c1Fr9czvw2iQ6pP4onMMspipyOTx1SMmI3SH39BaWVzRJVes4EVuW1ytnqkSs
wd4BSs1bY7EIcTGvJ7Z64cGlOjuK9pMU/O8ciw3Q6rKkJrNvgC4O24kFL5jLy+HgaRsgoJnWngtm
6/dkF+6HxlcUpOrAVtkzeKPI5p+Q0o5OwiplxSqN9+gaaPui6cMDyiPW01j0gXd7mtfGD3dMJsm0
/UFcX/6uQimCZvCNyuubEq1wNUX+O8lULFGmLQL3VqirBat32FeJyhsmuzxpaHl+s/Q0vK9BRd7d
HtXKeUk+x5OVFySP6CX0WdZVIxN9dc9Rgr/xJAaoibyZ7bq4g6iyZRS0NjBKNVAOQFvLfsHlHOaI
IXAuD7VntFb0aZIquFbZVgej7JyN7bhynMGqY2QYfxkAqBbLNapEWaLDUnuDq3/39fiLaTknu/fv
x3w++o51CGD2bVw+18UIdghMXfYIPDtqeou1OxhuhWalimJeTHEN9RQgW+oX1/7q6DXSrupxGIJf
qNx97wFwCWOjB///hGdpguCTbS15RL16XmUiyyQDrvSU0f6tWtOhMPIdSrLfVHSbgVwWTfd+FvFf
vf/W1vXG/rg6/2QRnuIHZHwXXNfS4nvIOvzbOzh+ymAey9j+APZiOgWtaezGUUQ70VblLlST51Hz
t7QwdJlmXaQpBKetzGXMMxbx0sXIi9G16ih2Im8yssx+0GxvHpv+q186TX+fj6PE8x4RDkVYCvOP
2M3R5TRiU+BlEJDwt4Y6mO9FquTzfZRMc3YWRoc0GwriqGsPKcJmjmJm6MwDOuUAgs1yoKyvZBud
tKtFC36CRh2pCwcMF9Vi0Rbq1OiT6UfIyVDjyPoaiTvrmxrqXhzO7/JU95LY3dgoV9eHjElSyTej
hMYr6HLRuFGfw04mpkDz4oTAqnIeOOo2tsbVzicKTw7QMTRryCcXUXxr4PJDPd5rRgTT0zb+GKD1
+pC2w9bL8eUQWa4FySSEGqWDRFYXh0wW9VAxyyj2MlTsixTRwsoYP8K/OzhNdU+BH9cB63tUW4+q
2+7HzDg7evQdisJmd0h+rqtfwuMAaBUdUi7Oy6ntajTHtKqJPRsJTMTden9Eh0CU2CM01YQDTTgE
tbPzR+gZnaak/aE2p8jfWXQh8f2LouE9AkolNgl0yIMHO3FdtIV9YX2pJgosewM4g/v99oWw8puh
uFEzQepFwlwXO6nO54D+Rhd7cRYem0YtdkpWfUeBr9yBHP3sT0V5vh3x6gpiQfA4lNhT3vrEvpwl
3Uw7NNx6RIzz5qRqvPZ1y9k5+BoEbfb5dqyVQwo1DOCxOlZ1OLotklxFywJUEke+iNEWCMEplf67
MNNxp4S5kPVhcRjcBOQ5JayPMdpd3u34K7PLbUT+ZGNvgpPuIj7y1dgZIgmNtI19VNB6R8/9USsB
ZgHrumPvZ2+93zkYmVxkQGBFS9vly8kVvaO3KI0nXt0YGpqNc4CAHBZTCBMrqqu1u7kr0o1JXvmg
AIhtcITAfORpfBlz1Eg4cMRLPMRBm4PaVv9qcfWAhV16sJPijSg/+uCSe4rtIJq0dPCW9RRcZfpg
Vjuo2Eb2N23ch5kyD6IGk/n2IwzILOxPqA203ZffLvOrSPMLLfGmfvDvG0QTP/Q4oj+oeulsINpX
zmRCwdTnYaTKXXg5g1WBSmA2Tonnql13qGwHODIP9I1Ue+VMlkZZbDnZfHSXByV3dUebs449v0Ab
ech9rpkUZFErovF4e92vDciGGQJTi+TkCiKi4qAYIr4ae4VLRlvoTnAIbfpCb4/iSANu2T6WcNnL
aUPDFnpJZcuTv0RdMwnzY22LfiPK2rTRqeesQs6Afu3ivHJ7J2nStIk8t9ATFC6FdcxJx3bhbDtv
nzbyAZpWtNhMRKMW6yAtIn8MhcypUjU9VWhA3usZsPS3TRvdBZ0jFRV/ae99tV8RTI1UUcWW5+hZ
eURYvb0XuM7/vB1lefTJKOB2qJUA8wJqvKiWDKFtlllaWZ5m1P3HwmyLp7Ch6mg1Svx5Amt5787d
sJFQLb/VS1Dqf2TlAFmu92yJX2+ZqBamim1/CHCBOyu68284DG9kd9KrkVUgCaHmEa4C9rpce0pF
Dx9do9Ebx/6r2kFqmmzr3ajEe6fFueP2XC5P2JdgsFBkOQNRk+VC14NQracUVZ4mrSjE4UX0j2bz
5Cgc0e5rrfY/vT0e/D9QV+hrAB9YpFRtgJZzHAWdBzkICU/fDD8UbS7aM8mW0e11B5+SjV22xB7J
CaXPCKqHhgpaWcu0wPLD1DHqfPLcGMrcv1FrK/Z7Mw3U8GPpmCjZ4PUb616ro5t7TKpc+4jHbfyv
lQ3OXZsH1rTrEt7PuwDBTOwFJtwgAagpjnofl3H7rZhU/3fvNsm7plNs/aPtDtpWgXDlM+EJCWqf
jJ48dMmmGjLTmMNemTwn6OcT2IvsPI5N+mBkif6bkuHw7fZnWlntVCgoSoJDl7fH4mQyQt3o+VbE
w+kYbYRkH4risdfE7zfHsVVAJBbVIMxal8uBvlkpAjUbvaFKUddqrebUiBjQhUiLDf7DVQGaZWDL
cppOPg+TZFl2In/O9HQ2WOqzWiheRc8WI4jJ7vNTNlUlVC8aHejwtu6MBmSNevenno6iC3AJ1do9
2D1r+jICz09A46HIdl/b0NY9LajRaB3yzhR7azBG63R7ilY+PT8bTJVszHP4LD5FXQ7Cmnpl9CYt
d38O8QixMdDzc9NNxnOgIm5yO97V21/OE6UOWNiyt3r1wGr7tlSU2Rk8LM587a4GqvIHD+6fal/b
Lrh1M8hPKZUe92hNbf0DyYTSPOpRqXzE9McqNg57mce+fvnwa+Blc9/zAOGfli8fbitHyf2y9dyx
bh6CPjHPJSo5eEv6pfpYqOZUcU7NKHU4fbKRY69MPVJPXGmkGhIhuUh5M8yEqrZzGk93k38DPT20
WonjjNurO33yt/AJayPF0lQlu+GGBqFwee43o42TxTQ0OJo0lX0Iy0z9A+gm+VmOeAGNaVO9M3K3
rEFAxu2WwNfaUNnr5HD/6Qwshlq3w2hgM9RS5JKoH+F/q5v+EI7huMPlaqO5vczh5DdlA3KL07+k
vLTIrgRGHw1+443X6GH8pE15vXfqcUvVZW0+JZmWFjNashTlLucT5NiMk0uGBmNpjnsqF9qpLnXr
2GTJdDInQzm2UG3uXEUtn29vodXx8ZSAxgJr7crFvPTJe6knN15uVNrJj8LOy3InON6OspIGASSm
0Ww5EFZBkl2OL06LRM8BXXpdpvVH/PLYI3Bk95gPZAeWyLc0hyV7O+YVbEx+OshJFNXB7dhAlC6D
IoUQGcgytogE14q7r0KL9kTR5OK7QW0dh724EOqemz8zD4YvhvakT3zuQ+8n2jsHuFuMvmBQhRuH
uwy7PCV4FPANIQBIKa3Ln5UXwgSvHfKzXB1vP/Sjg8GbsT7G8q43Yd3cnoa1D0wwSl2yjXp1KMWG
CFUq0C2fNQqRK7e1/Ww15cZkr+1Jl/oduhASC7aEpweFmuIHkBOlSL66qQISt3KfXP2HHirBxqm/
EWvJdXFgp07IL7eUM8Jn0iVsmfzozs8xqXHrLYfh1a/FK4HNTyLIk3vxtfKxt2eDijom8KGKDUcF
/lwTcz/vE1r4WziJlbGBx0Vrhs4g99kSM9BMCS0LuVFia5q/sKesO9UYkoeR0vsHNdXH/e3VcT08
tgb6pTyzuLGBulwOr26tQbSUrD0czcr4sxs7c/BYmXr+exjH7sftYNeDY8VTA5KVIAk1W2zImCyW
9DWcPSvFW9gKB+CjqNgH3dOYmhtZ4UpqQCNNA8HPXmNNLlOoeo6H2E5IC3k3WCnMbiRG8p0704rZ
T1oLswb/POcZyfjpjzu1iXuI6yL8rYgWoTkn5m8buf3KVHON0CiV8IzrjuVY6tXsZvrsRabIjvx7
/iEUYkY3Jdt6rF9fJ1gqAxAGpQrdFP2dy6+qh/o0ojSoetaQ9JiBtFj0OkV+sFz8lFwMlg9qNhgH
3Fiq0+1P/AITvDzddHpd8k0Nw112My9DB2iAm3Pl2p4RxK0PNkQdPuV1OOOPQlU6w2PNLNN9OCbm
3zAMhyM+aYY4RmPcpHep6fffIwsT1cfOQUEUeysE6x6mLFOVExIsYXaIVAx8D1PcjztjHLEDLuCL
H8gQ1eSD6QN4P+SVVkcHq+q67MeszyHgvk4Pjb0K0Ec9CXMs2ncJVPvxnsiKuQ9my4z3Tejq58iN
In1XZ3gQIMnpJ/e4/lodzhKB+kXrqK29+SYAQYzyBBQOkvwrTg/uWX3X8bj2KqUqjpgqgdhplLqI
d1M/xufbX0ZmRVcfhoNMniwGqlmLNWGxSbjdJiS/LTW7a0p/fjSSYmK4sfoun8vqLlKhadlFqz0H
EW7Ht8OvrH7SJ/SCWZPAv5zFQaNHEN5yPbI9qR7spRgf7nqrrT/1lbPFj1kZKR1JSurw63i7L3ty
c0yPBD8Vx8O7qvrih6r6eRzgUOwyli59EUrUTxZwtHLXlFlzDtxIfL092LVfwNuNWtlLLXNZyXS7
vs9jnHI8u9Sm8MDUV39NtQUoMyiBfq8NI6o7PEbUnQOiMNuBCYu0jb7o1RkgOxlo4DDfEiduyT9/
1RYVg5EmUsbQC1GS39Vj6cPhrXu63HjAeJM6+we/5BQsAh6Jt4d/lXLQY+D9b8hT1zSu9F3RaG6z
FGNoT+BN9CmfsviLqKct+v7KAEGc00Lh6Y+C0lKICvNIUZjQUL0JC7iTThvBE1auH7TMwYfBr9WD
G2vm2R4DbINvD/DqIpMDBKYJfBJBlKvFDFQjoUQVOx7eZtkdjgg4n1KNQ5666XGZ1tos29i9a4Ol
wkahEqgNlY7F9uGRW8QD/WWP9NE6G5X1ddSCd40GpSnT3R9jp1mn2S+23EWu8nYQohLYj84WKqwk
1JeLqC2tQOuqzvDKxqEtW1Dgqwz72Y/D4R7NjnYnpVU2rpCrk4IXAiciBQySd7qni5izCIbOQQIS
SwKl3Yetj9ecZqcf21DbEp68Ar3T7gOiSZ+SY+KFGHs5vshW/LrBmt7r1D7f4RftfopbRUr+WCoE
9Ea8z5DZPGqjCA+2GrlnCg7ZW28BfgN4d4BMwIvQM1x82rGTXodjrXpu2CBwpITNfakLzGl8Vzne
XrcrG5M0lgYV5XW0uJZ5gdQPsJRQ07y8coNpp/ej4h6mxMY743agtYnlxUH6gR4TlOMl5t0f00wp
08D0sELBHtev4l2qzfYhyRvgBxUglIyNvYNc9qvo0/YwmuHWjbOySVm1aIggh08PfsmRgUnQit4t
LE+PIoyfYrL3plT1XdEZw4kXsfnx9phX1q1EiANFo/iFooj881cHLgT4Mh6i3uKhpST04uY8fadN
s/MPfkHG39uxVvYlzyy6jSRaJJTLD5mL3EJZoDC9oA5AhIUFruek8Hr3rjQCuziilKfBC/IDjLVu
R75eQrTNDOoEFFop8C1HCUwu0JLENjwc1caH0Xbre3gaw93tKNdzSRTa8firyIracnzAM5QoSSLT
K1Un7khZLRPRzRyFnZ1TWfH329GuVwq9C95ADu1UoDTLHWjNOjjGKeeUo0j6tcQAfl/GuKsKDLw/
VMqcHm/Huz7MOcnBtPIagDZxVT0rdHKuAHwKleQiPKhYPe7syTTvrMz8FXN3HlUlBEVcx8HGx7te
NgQmHhU7yP88GS+XqJIkbgVX2JCC69FZn6PuLgqaaWf40fijVO3qAdOwemO0KyuGuhJAEFq6QJSX
lckqmqyqtnOVNmvU5FRd6qnE2bPGt/72tF5lXVTnSHRsEh4E6iiDXo7Or/wkG6pe9TDu3KtxtNdK
rDdR3bUpPFu8QEbj3lHCt8/pi4QYr0z5ql2Wc2zMH1vdCDTPGtNgjz2cLc0kyyfw2MkfHKsBFiWK
tlFuWVlBF0Hln786a7qkB69JF8bTZse/d60yFvuCqg603Sicp11Iao8LLqSuXdqmwejdnunlOpKq
DtQLAG1pVJqhhV6GjzuttXIRuZ70Du1Cz3aDnaLmB3wdpJ3k7WDLz7oMJn/Mq7EW1PdHE7FI2d/e
4bizV8b5vtY+y0iN+iHQxS6OtjQdVw4gqenDbkGGistS/qhXQc2+qOKyVmYPKG7SHWO9sx5A0Djz
ofDrdoOjvPI1Jd1HvhakGO/ystSTCAM8tcCEbhzEcXL7UxYr9XczgE6Jn6qDDeik/dOONB1vT+3K
wUfaIxl/AnDvFUABeJXJppw1D5JdsMMtMzsq5LX3UZ1CCNfDNwreszPJ6FgvkroFFGmJy/HtQRND
M+II6PjzARnF6dykDopbjpYd+hlXwjeP7wVvRMYMLcZcAiQT/H4p2uEJVcaV/amoi+aHnRpmd0zL
wflBR6/Zevpcl52ouFjI3kvADP2JpVQaXmQIrMydifquKe5bW53uEr3QDzyOrWMV44rtuKXzmNQd
kJNxmg6zaZY7xbe3zEhWvi19BBISEj1+yfI0jIQf9akzm55iOQGiB1mO9e2kFoG2m2lfzXdlU5v5
6faEbx0Mi3NpmMfRCVP2ahB1n3XKJzvQ81jvKueujA+tu6WvtLxb5NnALcozjGyTguLiIBqCGWNr
UbieM8E5TJv+jIriRl63HBOLFuwTOFHolDQUlvdXWOZNkVWZ6WHBrO6Ctmz2qZ62T2jUWVhIWz/1
pB/Ot+dx5fiRmrzkzS/4rqXKalaNLYKviuEVTmPWu8TIw79qMBYFvs+QzA+3o60sFaLJp6XslVyd
P36FaW07EA1R9RjcclJ9HHGqOfhVVnu5Wqlv35ZYwoHCIoNkoywz89nnJHPi1vDcuVHeW1FRYvGr
G0+2HYYfSqMSf2+Pb+0LyssKQWcNTfyllo0tMJmtUCj3AlBM57Kx/ft2nrIv7qh1h3DSB2Sz1eLt
aQ+VNoBsFKLoTS/rz+DKzEztOFvhfqn9fnQ43vZdbwa/bw+Ow3p5Q748s9Dgo+JDPQIk+uVlha27
SIB96HKrl2BlRxykht6KPqhmXezHEQWYDgems57NBtgAK/nklFp0qJyKZlc6tLusoxxqahSHXNVX
76o5Sg622VcHxVJqDyYRdEIHIKUzYSzD70PhYLAfphaCCu+E6rtd83orOIP2METGPa/C4afh58+J
Yk3ZDhpwiUQEUw9tTNvxOhIeqjUwzUmcDmw4dN40OEpZpxQZLhrRc5Gl7n4Sc/fH0cvuw6wrxU7E
CrQTRw2k3dgHJ9V+FRiUU76qtb0mmhhHbCP65Yxl8knk/c+yK/Qdzq/lYTDLH7laq3sLZ8zHQp8Y
UVNjXTNOzoc46+fPAhN11+8mMMniToR1/1gUJYa2lJVyPfb3tloWezOnu4UyF87NGhozVvB1zmz1
KPw6esRaWHnf5pHUJ8M+vheR2HeamcR7UUw/bfA7u8nFDrozu+mP5STYX9FN2k25bx2KwAEYG0az
1/q++aM1lfl+GrVPijP7zEv2NVfKXzE2RvsiLqxjGquPcTIHP/0Ug/vOH6tzVPBZsWyq/2R5PtzH
qRt+0Qanf0pi/68TF/mPpsVbvqoMZ985Cn1GR/er95qBPqTfpdNfCD0JxHQTVnqkfqu4pR/GBtds
+HfGYybibD+7CdjxfsLrO0IaHVqDWu39htJ7CeroLlKC+s7tovh7nA5/51L/WoRCfa9xjh1ZmV+N
eMggvP4Paee1Iymyte0rQsKbUyBdZflqf4K62mACAgICe/X/k7MPvt25S10a/RqjmenpIiGDiLXe
9ZpJ7WfXcW+NvqtOvQ6Dz1Yo81soO6/KqMPUsmbM+tvifiuHMlkFuhWJmRaJ6IriJG93hm+Uj2vo
dnukWPejt74MQ1+f9JIfI1Lm4Yzm80PgDcQg1+pxWac6bQNGEPE/0EpV1z8G2X7MwqA8tCu66qpo
QqLTjXIfuIW64RB+oturfzMps46h9pqvyyjETWuYlthNW7M+wa6XP8sie3b6XJ5AaLqj00oVIxj9
pLPcuhcZ9rU56MJtM4d+FYva4TWCIni0ZX8wXGs+8p3ZN04pvphSNb/NMnzURuD9bOlsb1urF8eZ
+DAjzeqlQDo8kW1d4pF+dIlmjrUfgaRkKFzsTKtPztzhy8AJmURu96ke88+sY3lr+D7GRUvW48hh
YsySm2KfO6R8Qkp/rY3oRWWZc1O22XcRlu1jPXrTSwdPcVc5/ec218BQWfR9CTzl8k/hS8N7FDu4
AMU2Kom4Dh0CtLO5/km+7RpLk7+JSMhdafMC57J3EruIRAJUiPhlWfonNRvb0Ryts2EFHaJRVZjf
h96qjrIo86S1wx9ZaxJEDmvbOJd93z6VwlruzGVVN0Wlwg9FPs67ymsc8urcGWvtnI6nC5jCBlbl
pkMRHI0aljkeJ1l5RybmR3uDRDwFwye4o93NlCPJ3TRZwUXvV8+kjz2HUpF42hOCHoV193ElM2ia
TRm70YT/hVt+a8roMh4plpRMjnpf6e732jtG3Et1qgL3u2V333pr9GJA1OjjKuWyV2a1PA5wYHaQ
ruSOezJvJhxS58moE6Nuo0TkmO7HaCLUw2LI6D7a8v7cwYq4q/1Z1LFkXaZVVhest9COXQGTt5Ky
uFXQZfdjbv3KcsZ5k3JdFBPRxdR0Kp+Fp6NbMTgg/S7GgkdsbLN9n4e/Qnds+bZzkc7hVH7xs/Ar
Uvg2MUtvS7zVHMl6L4ImXlb/02x26oMpvD7t16q833y3TZfMmk7ZKoZ4XhpKuA7uWxVjHVBDNMRC
mWal+jJX44i6xRS3Qpt9d4686jzatrGfM7MBX2z7RCxhHhcah484mF2d1ksXnIXe6qcZX6bX1TO2
54s5ex6DdpEUGBVrzrsrw5qphaF/j6addbHwh6xNssIZUi/XRHe72ZJY7uQnw6IsP65HSbEkQj+9
xK8acbiFY3mRX/V10ht+u++wmb/3DTx5ciUYQ9ZLu5v6Onxay8iO163rdnJpjJ2hNTKdXAxHaKFr
snECpGGzzreOM683FfkFiU0acGybHEpbmf3u3Ei/6Kks4wbQjGPDU4lB1OmH0bDrpCvrLe58Ffwc
FRkymVe6BPyWUyLthUNtxrs23ipmzrFuEGMIm5+qu7H5SE9kJIiw1q+OORQ3lA+eitW4hF+yrmlU
bPi5/CXXEe2tWxHkx/2O542CdOSnLtZt2/vMumwF012VvvNhE3j59U6e3bVFZX/FVnf67UnLTtux
de8b18DA1mmqm2BCbV1GjXMwVn/5smb59rn3VmcvW80GgCWU/YW6yX4Jes96mLPmq12pU14bBhxn
GbwqWsl0EdpOKyw0TiYh4UnZmsZjQ3IcX4X0421of6Durh4b+MWfl03Me1saj4VvRHsVLtWvdhJj
skEdRIxjLvK7RzAHIjR5SVCs+fHasOpdVnvRSa329LXOC38Hc7y8mPDdjltYIDRavs11U8YewyFk
beavHC7AcfTqDFyoYo7hhrfdSpSu0Q3GM+bv46E0mnMfVURY58reOd1sPfY0WKkCEUmNURco47Yc
oT3f6LaUr0MfWqk3ZHVKLvRdUOcfPOXZ+7JznluxjjtK6H63lsOHdQnm1ClD5smwcdLMEVY82JvY
K816Jb7BfkLxQB5Ex+LqC7gKncxvGgwEvroia2OEftM+M4hBcbDBOjiyGeOyHZa9X3hglowOwkGs
e3OaddJaHSFobvC9E0u9MyfMe5BJr4e+KHDbdRbypKNZh/fThb/arIZMTUMRHWBv6tBAIjqsDUdn
bXm44/k6S0tyljji1uLJNpZh324IZWXdBndwLL5HcxnEujbtvRj9Z1vld2ZZPObFRM7iMHepXvQH
Z+onirelTq1h7hN7DfIEha9zEmP4upIqkC6GpQ5escxs9c6WGmDeCTTvJqa2IFNZCB1HFvdhhO3e
U0wSDLN+DoX4MOfVnTPrcjeWtcN+rm0Ct3z1kI9GdrKF/Yhvg70nFv6zkuaxWWv76Ap1Pxeek2B1
fAizTj3prHN2vjHxA4BZYnFZtJ43nkd8gZIx86ukncUJTJGdS5sveS9avoZh+AhuMh1UP7wApeA7
BrqcrF443PSzdA5ad8XLhFVEGi62dVzt5qzcvk8jbMZ3vbas31NfiDssjn6SWdzE7F7myeyAunME
QLHP3p8oxTU5EcNY9vZr12Rm7E9WFFeuD94GnHQSbXMpoLXaBVOPicE0GOaxUGwew1jtxpnTwtbi
NQi6gVXneVlM6Ki564RY0skvPw6DQSr0hJFHdlFCtJu8WIhpEYd+8btbKGfmeX1UmbXCJw+6dOJ/
jXlDOsxifAFAJZ3zWAvbw9fc7+5pIziEGpntMxFRoAxyN2LznMxuqY5W1xe7UW+QdEnRmnNz783V
/OXiIPbc1f14nk1NmMUY5M+GU8q71SjDJlYmNl/4KfRx5JGWWql52XvrIGLfrbKXaLX5PbhXRXuM
4iSRxG79nTPcPgy2mj6JYMpTv8yCOMcNNl57Wd1r7e25MfsZdRNKo3q4/GL/HPpr/4VO8PNIxcSo
HqWsYodw2zl/NLWGrmhJl+yvrUvLWjOKGNdXx1jsW2Q+/cmtNtDtYhyfnIyzv3cc57kr+3I3F8KN
yy33d5261FFz/zBYGo1YKINUQJY5eL36Zps4GBgD2Wk0q9jHEVPjVdzoPKGNdFYd7Hi84mYI54NX
DflDpmmZrN6WcMG7+liTPcMZ4C3HpaJ+60KhdqA8NGOBvKvW6Sur246FVXVHL1s/iLFod9AOIsKU
o1cic/tTNWzjIZRy/S1aY3rxnFrvm0WhGrRVfQ9wAAzZheqzgQvHlKBAa3/5bs5voSijB4HQIZfg
c+1ncFe3/qWkV0rz3vVx9XbWNFftEuugguIq8LmE53aDBzKmubqhHtSF/kZ6o/EYEI0d1wGn9rQV
Rcy6tz82M8dqPpjj92ljFO1kbZ24mTBiheBhp5bJ2LU1T2qQam+GY/dcuc18s/brFuNRQ1ecU9nV
tjkSkOKfItH4D7Ay27SdlhE+UpedqFHF62gIeRtU1Q8OerFTfRu81m0boWgJRRrBC7tdxzW8X702
e6hKNR7LnNJQbFtnURI60a5VlC/m2E5JK6bPFmr/pNiM7anhdDh0TRvEEv1PLO2N5Cq1fel19eKI
fEyBlYM4tF2djCGhOrlfD9j3FFU6jBHHvzbgqvlmzsppT5jbZWhScWkq2yJI/BbCKKYQlDHwPe4g
D2H9V4nlhtr9vplC62Dno07EQPlVT0Vxbhcnh/uPCVGrEAlvgaNjo+2mczW0431W1sF5KNY7GCos
otWwiWAozbTbWDedBioQBb9rXisvEYSx8n4+NpHKk6LDMlSN7roz1eDHk7KNnd8snJa0a+nYb994
kb+yIXoIei1ecUuZKQSsX85i3urZup0HVrgn2aNw1G8uH5hLL8sPjiwv1abZMJIzwRUjdfbnvHxt
l+aLa0V17Cr7t9iC8gY9i4jrtrL32ta/jUn9wItyTbp62249j+1m8YY83pT8kPfrWS+IsbtcxU5Y
jdQm/k8q1xmsol92o1vpV68ww72d0zRNpT0m1ajDm5ajGquI6FMGA/Sm13VxRofzsTPG/DA2811Q
FDbZ9pYRN6Kuk2ho1DE37OJxKfGgtczSuAUWvyuIC7rNxm1NHBG4ad5lP+0Zj30EReYD9VadUuxu
36Im72NLsARtyLUPanK8RAbsEmtI/ZS1xUtZ9TLGZpRIiYF+JdKfe5k/iFV7qe/1dRfL3HLPHcLz
BMNgmQwefeQUdD+0Dj6Qd3tPACWMuansyCryfOafzW8qX5+yiz0OdTISXb4NN+6msjrMVrtyO8tr
bYWPSxUehCW7BJO+z+Eo5Q4fmk+dJR/ICZkOszvXyZTbnwyjqlLb0tOrkdVPbXXxo4JgfTNkYZf4
o3Ge2EE/zpb/bXPnJ4VxgaeNARwKuqINreUDxp9GbNoqSHJ/dXbFdDHVxP0zNuTa7vuekWLfGy8Q
CnOkxFBSFoaAL15Z2DQKwbaD3X0Iw9G8m8fFPfagGMcKU8DbVmuRkNRF4oC5GOBCHLETaYG7kfl2
kgv5ldktwkBddbe0kBnSGiuk/x1I0aZPfI7UErLs+6MhDStZfdc/dKSAplpzFEi6U8EJkMhS5rtu
0VsiB6t4qKCMMes1H61xuvUKKVK861TS9XqB/5c3SV4XMm0v1sQSFd9+WRdKOnpaIJbmlg3mW1E5
2WkzKMrapsOuxBueNasjnm39XbnGpThuhvVjLpddPzv50W+8730+F7HkNIzzZWPvnLpGxlNZz0nu
rN8Wq/np2NXXSFEDsUHpoz3r6mDjK7FhVL+fzSJIA1H08ez3UxrhuLfHfPp1tGsAKkqlXRUhhAMJ
KL5kw+r8ymqbt6Qcq7ghg83oWj9ehuUHs9snlW2PIewPaNs+9q1VuZ/7uf5uWcO4a0ZoGrbBDhnY
RsfIa8bgpjTWfTdH4141/ufRHl9ss3f2dFvrySW8kuQt/bnsQzcZ56g5e1lb3hpUhvHoXNCzuTMx
yrH2HkIhusn8VNb5dHRoOxBVzL+M0l32BMzqo3QGjs+6b17n2a/3ZmEyI3etIVGD/npphO+GFmdz
PzeXWw7l7262smmwx9CMhU/NWoIAja1+jDo/iJuSLtdF0HAk8J7Q6qxwD6ad9wc77HlpZvcmA/DB
GDz75Zc2Xa0RzIcsqMm/cLvt3I26vVdi+4wxZXtcG3wTzK5fY2ui6aaJs1NYtwvNNB1yLYIHKeTZ
EC7+66yz2O/gtBbQ8uIKDeVuRr29x7jTPwWy3+ugGAg0bO7N2RDpqqPhtvedbzDMg11ty3KP3hDW
iNEexWKRSVDoIWaCdUbQqWMq3DI1o+qbJCkn0TLTCeAsKObQmOdyW7rYdAadRq6YUoI8BBmwGhSr
sL5oi0g0ezKD+0x3Dv9bpB6LLAp3ReDJwxjapHP6g/uyuNF3I8jFhRbEDY6RilkYrP1pEjfTWM47
qd3trpOiotSu/Zvenf2vJJP4jxPgxK6e1uY+mKmQ6DRgV3vlU+3IL76Vj3FgDrdu3dwWHvSYcBgf
ACiDVOMNBjQ9/Z6iGnPwUDVpUVM5+d1Q7/oaCeu8aT8uXOKOqklYaVZeXKRVDVjQVN2TaAznHoUX
UA9E7NQrrTnB67BKSRD/VMk5OHYBgN1AGvQUDzUFSlTqIKH9sffdGFVPdc2kLEF3bPIuzj/mtQU8
i+pyvK/baYy9ZXIwnPX7VDPfoIMSHW+6V6bWJn0y9/CXt8U4JSOPn7ZaeEcyHeqYmeKLGFv5Qork
eu+sMIoNE2RUV+XOXk2OItdUB9kUlCqj3yYsH4SjyKmSgs+3gw2D11OQWfiRW+zDIQhE4lb5doC9
SijzNmS7zO3zO38IDS4my2MWDMTwtP58JBYv+lSvYfs01ZV754Fq8dSyly0fHvgPxa3mxE3denoa
YBaeO3v52ZjDT7ms297wRiqfhcwGc+7sm2YgspUZptibbW8kbYMZnEXC/c8lX9jUho6xhAryJXHG
2YotJ9cXDmR2QA/UvKhWPfkF/VA5sgF1zpYfvChD/beG38pIcIBgbsjHdQUgZSm2LNx59XTyaal3
S2/n+4CJzdmULrcZRF9Zvd1zuW3Rrna29iMDuYADLnJlzzoje68fF/0SNN4TnP6flRyerYB3P2Ow
8RhYOrjHH/U7Xv4Ztit2eDN2rTxUw7rdUSabz12xrCASIeR81zprZwCgi7xPg5P9zGRlPzSZdl6E
2YNhmsGmTu5QFHvyxm57c7AgCpbB0+qUyz6a+ykuh1nGy7zJW1GpDDwQ440qY2g4WMgCVeTQuuaL
dcnGyNgdAVOXxcXYt6m+G6Y9nls9mt/y0tziplv6vTRUvW8tb7id1aJ2Ku/N2CSSEm1B+40jbEql
Vn3qNKvDjCQbj3NPNHKHQOdEHPS6A5OjyGM0IqxeJ5LGfmc2HMJQ98qYKVmRMhjgKyyt+yYT63FS
EEkivILoUH2V2uVKnzdP3V4hRnwyJiFiMY/TqbXn6Ti2zrwnTkuk+TA6H6IK7G0JOZfsXnyrGUvt
Z0t4+2pbvGNhdeYHuVbfc6OBR9s51d7dwJO9qngKp21IuoH7XgjK1ksd3RkLUQJhn/m4apTikPuU
FmAe0E+6hRPFwJSMLt1L52YNkkh51jcRrnf2KtWlVaUZh/AeT1Mvk3IuLiVc5++mjDON23jkKSAh
XgOSh/LuwRLrnZz59Y2xVsoL+bKqlaZCETupAo1vWE3tNk5BGlUEi8jZrWMrqH+XVvnNmtY+kVHf
JW3HxAs0+edGoRjDemjuLA7yBLCyTZgAmVQkcx43U6EO/tBkR4ds97hid0iqRoLMOEMUY2flHmby
dQ9m1H82zPElrKlkXSRrjNdNuTMd2pQBdiHQcPCjDvX3VujyfnH8MQGxZPujuqDHG/QBx4O7INro
UgdAHle/NGXYptoasnsevJWYM8CFHGfn7LSgPTa53jc9ESe7rR0C3o5hOmyToCYCIHwRq3EWZfN1
ystfkeLE9s0P6zbWNLHyS4V2KUGRCi4/9r/gA/Q7z9D5XruhiKuGMUy0BF+yhgBRZmfdU2316tEO
5ZfZAl3sbP0BpyJ9IMyYFTpYv1EL8N1ZNN7wCvxvgWxuWtZLojU9KazA6UJL9l6Ltsu/5n5p7tfA
XlLGl86RXMwsDdthu8RQnN4Z9doMcv/QcDA5hRBwoZegG8Fn5s9BLxWyV5ag9qcyQFx/gAFmB3G7
5WaOD2fU1mm3NqYiJBV3xD0y8cBLLFWvmDCZpn0/jD52EO3suu/4TfxvFgeGKhdCKK5PLiSJazlw
m/sZy4VAdsMS2ZBgEYZztyPx408KxxxZoKPBDJQRsnDiqTBB6yAqloesy5ncOW7+W8gaAEx004q7
goMjb6THPLbyeoPXblcXar3r9y+9KtUXp/TbB3DksUoJLB+c/VjkWK1lMBUkFblsf9dRVFrs76vp
xEOh+OZKRAJEZVfsGrQLrnyHYXDFoLhECUL7RWPK/AD6zzUPxcPZt27Rfh/JVqp/Rd5q28dqyqkf
HI3gaEevxwH271bDPxfFaAiOEacC74Dz52roBSIfC57PsdnMSqYDQZ6fQwuz3HiOzNwmWllsNOzs
EjfmNudubDW1cWfMWMTcDmbQDzeUWYv38e8f64qS88+n8qFhOljiQSq5zjPxgZ6lhrqKo6ru4cfk
NfhEtb3zKlwbZfxzGUI98B51yQUkh+nPm6dDt7dJ+sZRr5FYzj0RFIAxFyvSXea0/RdUIzOphCwj
xr8uKdPRvpSRkZNlElUf4YXV3eeqMmiEzLzOHsC6BUyFqhmWs098T33exOIcWoP5zblcQwUhAm7Q
e0m3b6wbD94SsqwLLReX2z/vwhwiyeFgFKeuHfJj2EBaDTbTfZjw+dmNXeS8w8/y+Hn/tYFcnhr0
F3hFMKbox69lJGtoScsSEXPloQueLYuRf9W47pde5e8ljb2xDtgP8IO0oMN5iI//vDWPd9ZRy1ae
AO5qEV+M6fN0W4Pt879fb+FF04YTAdGI1+stWtHVN5gYHsG5zLvAKqu9rfz3dI1vPDgXW308PJ0A
vus1yzczl3H0AyM7DiRegebSanPqTMIG1w70ewSpK8LSP4sbthleGsTbY094tSxQMeM6Cwf+WMjG
eIJN3KzxtnnKP27qt8YB5LYeg+m9NORr0cY/qwNSeET8AnxQWHV/fmW9x4ubU7YcQbfoCfJENhYo
vTnsDUP96heqSUtLbPCN9gQ7/x2e3eXwul6bbJ7431xY+Bxdf169ban8UAOVlDt2mDoFs2wvHHEH
cB+kjM6NK07MjZ5k/p45wVsrFSNrNlDeC4h+V/toBrglDGctT6ayeB/CBe69W4h3KH3XzND/PF1S
6S7Cf9RG1wu1QjjBFExhc+mLkXFwIKN6BxvAn0922Cx2AlOm0cykpvl33wjvCUCzpi938S8d5OaV
79itvfmB2KVdVjXJ56555U0VYEqsL6nypxqTvNjetp9MW+6FYQ6xQK2Xa7lvSJ628YqsfDe2ve4d
KzY4uG98567DFg4d8GLxfbXipGs1wF5uccJfVgJnrF7wkcmkuYPj9TNaav8BipRzXuYJisLmq4To
IfWqLa/+ZviAriaN+d0G7U/GovK3I+hv8Wzrsn4IVya6Qbe52ELPcvnO4NmcY2O8cIma7DJX1CLY
5bWa9tPY1zcMtqMvGL/XbcIOOj35g1aYJHU65d82cw+U5dL+RuqFTzq1iS1hZE2NyJcjx2xpPSA4
Jwe2Cn7YfWYkdjUExxIS3q2nZJT2WBCeg3be4t4XWzzIgYnIwKGQmMMs+JzYAY+l13+cTGUcDG3/
CCfLB3QarBMWHcuB/vRuy2rj01CCPXT+IkBfPf67RK0mqL9u2COYbDY5EQN9i75qzXqMeGkvXvrN
mX8zQkc33UgvSnosiD952FvEyJigr2hICEx3h+BsChXcdK0jDoynaQkjhpUu1rKpA6BzO5IDtZs7
696kuvoRVv3UQY/x7V+9W6+PhXTHD65t5ftmDecz/YlKiSCtobBa7X6qIGVtwdS+OlVQ7Leh7746
aHIfsHdrkEkVsk0D7WwnWLWzkWjbBAdcijz4oVoiI3bGZva/bAOL6He4r29s7OzrPqwSk92FV/PP
Xcddddlv0syOXj/ZN6Exyb1ymvZDBgAR//2kevOF8y6eTmi+EW95V0dimGVeE/IinxbXP494WCTc
6wEcI4ybvPze1QbPvb0J3fJ5nP0Db//LO5/gra0OIjNqOBho0PGvtjoXHLYdVw5l7NUiYy8jcM+d
OzhRaq5NYDN/sltjF4q1/Ti4Xrm3arjPjBokmNEltgQovRgwWffr5YIDIm5K3vmEl03n+hTAZZDx
voOGB7fSP7+P0lKboMAvTyqMTlbTK+Zl48fCNh9lFD20tvEcwtmr/qEMq38dHkp59N8Xv14Mbh4M
XQTwPQ49YZ4Zc9/Qz/UJgLZ4p2x544jnUhR+AVIIB2by1X0KwHQDQOfEZI86eVkKYFsCUV70jItj
3pRNGjrLe0f8W/UmCDGKOmyzkLVcPd3KGxXyaJ5uOUXf+wlWJhMXJmsAAe6g35NfvPFu4cj2f1e7
epxIQTprXriaP3RLinzPgYwL+Lw1z39fNZeHdb1oIP/zqFB6oqO5OkaYm3Vdr3CMdH1lCAQXRacS
vwHCiZ3eFkVczKsIDpuBV9QwCpkf/n79t75M9g6U7pROmCFe9eVIbjXAVkutuzQPtbISLay7bmvS
ypVAz+17ueNvHZvQoqMIfrkN5fvqwYpc1qItlvIEMHTf4/IWSzXfbmb2fdHDPazzPaTUc7tmu7/f
55sVIqaceFTxbuLke7V++qyMtnAzsc1erG9mIwV5o/qpCYvjsDHf9i9jAmc4N8X8XJrVO+XCW4uX
U9ZCaEecDhjIn69MY2wYjtDInxosxyq1vkCRI4ewr17CZvv49zt9a6NEJAmAd5HzIvv481qOTyJD
447lKfOnlngA/2LmDnDNyP3vF3rjHUHOT/GF2R8yyWu3RBNyRYDJVH6S9uDtgtnOzqHBeFICM73z
/N64J5/Dx2GZooZg4fx5T5lRWtBQu/zk93MXu1qUd0zXw5e/39Ab35J/UcwhJ6Fxca57l6xfBza9
Mj8NvmOCA9tn2JP7xoDDEfjVvz+9/7jY1ZLoJdkckxLc0mqL3TAH5blyNv+g3GB7p35/84vCnY3u
BJkeb9+fT89usq636jw/FX60ubtGa8YUlDE5xRL70nsGz28+RiZfmJ6zpRA7+OflDLG6w8J06IRR
93NgwsbI1uqI8PPZyd/zSnrz1v7rWldvddgB1DsdT7GuGyQgY2PGmzGgVqt//X1tvHkhdq1LwYXd
zfW+NcshWFFBGsdgVk2SIR4HYVmjhxJK9+vfL/XGFulzCWz7+M744+p8HUovLC8UolNoYiuUYIQq
PsJYWVy4VLn+xlg1k3unnNUGk9Guwztou1H+zod4434DAHEPgxI0ZP+DGtj4wJCSVERHRpDeh4oo
hl9t4+qbRjTr139/v5SwBA2AQNrc+p/rBfBxUhK38eMmL0lmoWHYLrJV0duJghDxpd4sMkKXuelJ
ysORncimYrF3f/8Qby1a4gfZXXDSj1ARXn2IvCFtEEr9sccZ7ee0wGU/eN7qeZg1weTdOfk0v6ez
evOaiFjZqknrBhX/85pBUPZWUWCoo0K9d8fpJu8iHWeDv/OX8Z06443vE5vt/7vW1f1hI98YTKui
I2w0K4Wosx0g3W8nhlf/1kHjAhcAKuPfg902hrPX+jFyvHO7sVUE7araR3KBsSSZqzQwQabHemge
zLJ6MtZ5X9jv9UT/vIdX9dSlEr7k/mDm5V1DFZuVmyq8mBTBoTXT3J4dyJwZxrrFCA94Rt+5rCP+
qlU00sKs3S4QEq62taoLyXV6Z7zwVtXBw4gumBCy8/9JtRTUdz0+ItHR1chY49FkljDMukhneOGp
yFfCZrs239cd2swQZ7NnfzHe2ySvTk+IAFQeDp0JdvtgJteKcDlRoU8aqWnvueNl0HYh5U9LIOK/
v0NXtex/rgMgwosMfO/6V+cMmpBlCMolOrUOrmWbial7vBG5fGMQsZfiWWcdFtINLmwy/x3LqKsy
9j+XxkaeXC3++h/bOIYpc9g2WXSaXL/4IV3Bw66WBgJACDWudw3n3MMg/ncV0OWqNgpltgvk0jCk
rl7gIhiCJifM8zQB/j1EXpk9wu+GbB/O5f/npa7eXyNa7CAj7+Kkt7I52Es7Hc2M8EKX+djp718j
WXhsPP/1Ev1zXywZbsim6gJO/XNjWuZOTFqE2ckf7WnnVBsj7HXtgJvU/MsMhvVAOFC9n7GtuCWa
hzVViUuwduVAVuMsiYZDhILhi2MpXKxqueBpMU+HuqvXdGHyeY/tf3sYsRG/HNdNXieeHlfIt9Du
qrgt7HIHPMbYv50uwoSufZXSbb9XWbR90kW5fkIR1r6WGUJYFKTjUXiV8FMPAraNtmLFv1n3Hlqf
0S1lnBuW9RNkwXwaTC1TKRh6Fx0uAQu0yZ9KWPbZHNrq4COIapJ2zfsbc11bCHeGdrE+rpHSVQWK
g6LMzq7bT8ii+uAmQBMCxaOu8KwIcUWFgUjcT117eEZHWS13Qi4wtGUf5i9bNhdJWLrjMZu27VUv
nkYjMUb942Say00TIbUELLYOuTD6+3Hxq592B7tBaUd8ct1MptTZ7Tm37Ors1qI7DLbZHSKv8b/X
4ZLfL7MyzXTNoT7u/RLnl3EMm2c+pVntpWZ6sQ+KrJTpOpC9AZnWcO87RCQ/NZLS57nxssc+N6Z0
atDXDXazPjRL7n10mEqjm0XrSK75cCytqjqjwnZvUCHZ3Y7kGfunO43BbznkEVyDsrU/dAW6rEHO
Tf4O5PvGHnaxfuFPzLKpZ66X5EbKYRnO+Y0MVPGhZKRBiHrgyO3fleX/LH1SyHijzYvNzf/j7Dx3
21bWtn1EBNjLX6rLsmPHTnH+EKmsQw57Ofr3YhbwfRYtSMjeWNjAKshohlOecpeloEXfg5MxtCk8
pqGrfUgNYaxI3jXsQttb7heL5//vUHQBNbrhKItqSx/bsSpcDNam+GiXGUZ57VoJxaNmjYB4rX8V
6uKiejvUIqTsaxNXNc+Ij0YffXI1E8nZ5s7VuhsPwCJynWeExithBrJVFkJoi4+UFSINhkSJjq4x
OndmFJVzuU0+4PYA6tRJjQdRDNm3IZ68bS2GW/5NFx6BmSpPxsJyzt5V59cWD59AdM8Mj4mi2OAb
s6SptoiXZp+atKoeqphyIT2h4Jb931/RmMV9ObckUQ+my6a/e2CdOkvKLFCjmfMU0fdopLevS0Nt
9m3pkGtZHdxYHzRDcuy8xvg6gUz+40Fh/C7pWQGYDeoERh6wi349jAWCGtGMwl7rnnLjC114ov/i
L5DYITZCo+F8ieiS1UKaMj4OtZlvQscYP/cKsOAUKQOITCbAIlP/WidTc0P258L5pWg2i0c7hCHv
hBOc3JG2VsThMTTU4N6cuTFsgP7p+tO1iHL/bkCbagTWZaQuqFCeTw+IsA1RIoP/LfCdHGg77ABh
yV2sBsGNC+nyUBRCKZ5xtJZZ2hhqotUhqx5xRgw2Bs/KC6yMdCWjUbtxJ11aO2qDOvK7mL5x/Z3P
yg7dFqPMSjkUZVR996jYQQL1wviWsfb780OPD0MCR7XxfnnX0pKh5tUZxqsHk+h9l1WBTh81aJUV
GC1jVVepvdJDu95c/2b/iWoujw+GO6qJASQx8rJiNQFPbRvTVg5C4rW4S10z+t17FSA2y4AwuqL1
OXI8rLhvn7SsbLbwK/PimxEDOts5wlOr1TS62Y/Gy6LAL5MOVl+QpGgOJWUK565tNSBTEhxrYlkh
DChaaQ9OYhiPbehm7QoapftSxmr7yUTP7QGGcAb7g5e58lWROJ8GTG8Dv22C/kmvTe1PaFV1so5i
6d3DOJ1gKHqp/Kr0DeyEsIlfShRIgAyhTv1FGSHFwf1SIDlqeiN+14kD7rFqrXzww0nOXNW4gwbe
ZTM72W2FDNYDYi6fPVlzhZUF7cOefMkBKQphZqZT6ZUfG14T+I0py49a29DuhrRSfk5F5T52XQms
rpoa8XnG0WqrtqrsfkV+IuZokSDS72sty9eNGsOtpnHdgOdLi2TyB1NkHcdSlSet1yCpFbh4ST8j
dW8PZVt1ycmbprHcTEkbG3DoUjCvNB8rc8WtXGKQ1hAWbkY7bPdA/hr1SLAOmD2DG6asG9L7fh/S
M0pWatS4X3koRLfJM7X/ViPWEft1kqlHjI26fOUlg/OjiucZW7D3HaDoSodVzij6Cqq90elb10Ph
ArveSUFlMxvAXCHggxw9vtGPqjRwOwlTt3d8TQu6X5acJnuVudKgZ0w0/6HWUyhUjQms30+7zjxZ
dR89JlGI2gYEvzryi66Z/oyF2u8jS7Zy1aJs8+v61r90G6N0rZEaoq79DgaVTzStOq8Lj6CLh03Q
TO5vPa7b79WkA4RN1RK0+KDF5o9uLPUbY1+IPhB7tKjdgt3Fs2x+y9/IhGVmFuc1AitHJQ6Kr1WG
MP261cPiCVxt/RHiWnTT8uTidHmWPQDlJGlLTauADm/EWY+OEimQeCf0wvjSuUF/CifHOpm9mx3M
1NHuXdAp0QfhGeJbgRDG62g4/WNA1Hk3qJEFsNRwJKhSoeUxlYxI/YTBkfujbBV49Nc/EMUKluH8
biJkIH3XyPRIXJZItdosZQPozkXwJyjugzJH+XiMOi6R1EXk0CxMrfddEU3f8ZzP72NkejZOXDoH
pavM4yREB859cpxPICRa6POV8QP6zvA8W8ocpAinLTjOMl0VOd/DB1RV3/OvnWDOiwYarOHY+sLq
HBTGS6AOVdOLFLxpWB/JPa0PpaFHyMdE6SZQ2uGzWwF0geFeHUttKD6ORjt+EXmh0aDzCu0F8YoH
acEN6WTnzpeI4dtu6K0EzcP7IaXHH0eQ9bw+hYEyZ3Xwaemo5DvowxjAKa18ThE9yz9nbhiNB2mH
dnUKOMDm76bv0UrIatQRV6bdy9dC7bj5LG1qor0VuS0uhgEUhGMERfEEyhydmc5N5WtAGeyzNKek
9tvOQ9WoJmPHeduIvBUfF+LSOEbtd2Po2m+15xTPXmcERwNPETiayVB9lxI6eV6gSY/+CULKuQud
s1WqO6so1MdEDu4rzCDoRGasrYch9tYoErunDhXrbeON/UOM8Ox6oEC2j/RWCzeDYfycqCfcJ/ok
H63a04tV77TDY4nW1B7Uefgld/HZxEMr/d7oSrUJ7clZQW8cvnm8nz/tAU4UCbuxC8Yo1HdQ/otD
S8zMcxpp4kNU6uNvkcV/WUJgZv0I8pkJyQ9utRly5fgVSWy8mVJLvZNWYmwmAsST3mIDyZ/rOHu1
H7THFEkF9lYLTDsM6h/FWJY7zZLDveyEuTfHcXzQhh409pBF5k8JdQ1yHgBK18jD3C8QvXkG3pyf
equIb+Qb7yMJQDnkTzzmc/1giUsisQkrqyHaAyL4vbQjxBTQad94KEA/q3bxza2M5FbV4tKYqMVR
djLxkkXl9fxCcyKykixlzDIJx4+DAsg961GZnRqC/iZHn8clUP/ThvDwIWIjPfGBynOs4/9eylMK
+g6sB0301NciJ/kde2V0nwHjDX0ZWn1/42ax9HcXi4n2N4DouSNIp2TR/5FVF3S1VNLjoE8ZQp95
5ThrjJ1UWOa5q51SsL/Rqs9tB7Ugoz9RqG9BAYFJfh40Q1TAkwtDPdlt5gx3Xe3oqNKLPHrpUSX5
nOVO9hMziwYOcG6EBtrM1DB82SheSIbhJajNNLGKrk0XYQOGB/2hw8yYSI/jCV7KcEssmINMhCtB
3m2gtGCbP6SZ5MHdENb9HjtWLb4L0i5R/CgIggKAjhc85vBJP9sx52uTiab21pnVO59lZ9W/IAlQ
FBs8rVe3aEZ65baIrXbYAd5KX/tuNgyDnf6D68j8DWaHX1E2AMi2ty7098s+N/cAfCBdzfZcPHs5
lvO16SXxUdaVqD7JIOr2YK3UcS1Ca/xZpmr2EhlWdKfrffaQp0gnrYDEDQ5CTGFyV6IOb2wpnIeV
b7pNVdwI9d9vYsyhgGLzF2/Ou11RqKU3xQSpcMBxqESEofdDk2KRmPrZ+7pW/c6Ut6AVF1IZNG5R
2se+iULBUrK4kNxpI3zoI21PuUqQnn9wRP8nkX1/Iws0/pqunr+nUAA0oBUIpVNeWcJ4y6FPuq5w
42PaeMOq6Subhg9eyQHpM3x1OL1IP3i+243dOm2E96zkTfdBZlTvFdUsVkaXl8fY7hQU87t+k/Yp
cmvIn6wLtaZUk7gOly4AME1ap6pPXwxYDS/oZDkbkdQwVAKIj2FfDTsUOqCiyEhsir43Tqk0LYSm
bB0WeCl9AU4/yTXhO5VU/UAfPjqoDQOnnqD3w0dGgtIZ4IZitzHVwvOVWJGHWIbZw9SEw3EI7R9O
qgzflEynrp+16IipJnIKWnEnA/kVQ1X3l6oX7to2B3tXo22zzpUw38uJ0EIp6sey0/7I3LB2btHL
LceKKIPOxhwkqg/cXUigazK+N6qspKDXOg+6aJRjkjuwJ9TQ2WJPA3Epmkp1ZZg1SgZRB9OittIN
FPv4A2QcHIEMpURwyiUesJ0Po6po94qef1bq/Euqea8gPvsHMxzaDV6ScGj4pV8tBCV2dm4h2BCz
3rUs0ZIA8fuBV2BYEVp4e9Ubv3J2nqIpRXlIQSWoocd0aMjbn52so6HpEchEKsp8Ejr4Q6mmKGDl
8IZJ+ZwvU23RNugjBPTbKs4/AfdqX4yIshVh+KqsIvTD+D2pT2ouV16rfsXRCCNc0vGNnIYnr0Ui
DRASVoK1O7PxE/Uxc9Q7RBxyVA2gHiB0NNnGAyitbqvUMPbHaNLWTZ3Y4IlmVRc+XLMZ9UAjX6yL
F9TgNXhnZX+sHBO2k46CUgqHvDRMFJoq77ErUPBUs7Y5xY02nKqp9jZGDwXU7ImSCvxcfGPKfwad
rq9xE/8PqAqQcBr2U4KCiWjkDyEM/FuM3HrtJ9feZHnR+bwbOaDerDoGMgHsWbTTV6/TrG+tHfc7
4l9lXUZlb65wBoo+opVUneZLDLSm0m+nUn+EJpkC6Km0fd/zycJO/4VQEeBGNAth4kE4qFIJDbIo
tCO+h5SGKUOuHOZLhGgNvu0M6rprDGvvdpC7odnGfobYE7KCqAU4VvU16bLfNbRAdB36+uBUFSSV
BEblAXX0aG1A4d61EUY2hkGelUg1WEtK5n8GCe8ZeQ/tWE295lu2km9d2kX35ZArPD9Ij4wiFJs4
jVGoo4HxNAr57AykYXGpQfSVMRYoSqX9SkzpoIaQ0+6pcNBgyz41o51tNFylj1bYIY+Y1L8bQE5+
WgnQimh1rDptsvxYi3KYfQI6mDD6jeYku5SIAUBb7xIcZ9M3a2KWKEMMK5tO5srrYYfKzjsldcwa
pukfzckRkphkfuT2IeBsY/Mkw7x4GGu0Kaq6/+7W+W8r775Jx2wOOfoR1A34zxCfCn84BsX+vE5b
3s6RnxdaJjxglAbHqq5WTUItw0K4a5ckVrYqpi7ceGxSf4rGekWR0CLrHQ808zjSikNjVbSfVWSL
TrriatvBsJrtZCuvqi6LTTwmd9KB2qe4ZrriW1JhVPV4FdVBsmbNCS5ptXMN2ONr2FmEEqQY3/Q6
Te6hnjR7M0yjfSxifT3mmbEtIqHeQ49DQqEwYd4JMay6PPrVuBWCnaTy6RpfZ1BHcVBuKjUXIYsP
fNwpmviPxEqK6KOlhqVlPykJfjMqZ7rPVKPcTigNUksrR25Qof4UoJudrjf3QHVn9tpU7MwsiTZD
Zol1baKhGavhuMo6U9l67hjvU1e+pDm6c4AXnFUN/QDVDxzMPbeOdlY4If+IRMg6QBIJ+yaLE2d1
jzFhDZC7FDJx1sB1rtvHJJT9x+uRx/t8m3jLJZeE70QNdCkgHTci0iONIh7AH3tbIhS0AcP+wCbB
bp1FrW4EmItIYm7CQ2ABhAXrTkXHdY4/3+T3WhN1hRVC++ggMvlZBMLAUl/q0HwYYaGvshRoyT/N
8L8RIShrXMl//+Z8RIPmX+7ZpkJUmVa7XNHVjTWlLn0qNrxIIDBfH29RFp2H8FTAOBhezESkpVlS
B75V2LWu7KcK+jlE5DvVSm51Ti4sI0brc1UUguDcPD+flIM2PMJhTKqpBErQpH3eKE+YP9yZeBKW
TTzd+G4XZ2W6qm3bc89eWwSoQ6kodZ0Oyh5F9XCdRkglYD9W/Vuc+d/aUSEHoUGnhq7N+bTKFAUM
MkJlH8uB6l0d2euMFIEwxdQ2lZnWB0U3bmFd55/+Jvb7b1AwGVSw2ZbvemsG2nepgTb03qEi+6F3
a3sdQ3bIuEWa9OtoV/oW58tX0bg6evxBeWPOF1fWISyYky5ofvMJfXMieDSxcFYNZT9QMNn2KLjs
AFwYt/LQxUH/O0vOHVYOOhsTZM/5MHncerLP1JCHgQ7Flsqb4PpOcfH16wn6xEqvmtAFeQfFfdXL
2Op26sif5ndlGUbbugj7Ak2bRlPRe4762tdcyOVIAMNyMcF495+vHyNtEf7//cF0+zULdBDGe85i
L3i1atn0xry9rnzxqGlRctrYuDPBs/RdCeMBjYihQNmt65FURWvE9fwhRx+wrOBA3AI6LJtp//0c
tO9VkPSQ/ZY2fA3FPncykmBvO9K3quy5pAadwCdP82RHCw+2SbzVzZ+oQVHh/d7DnBWy25JtbnqB
kG4x7f6HBbJmW2iQHnOddrFASgmZxfGiYI/usN+bT4iTrXSRfbNC8RQYLnyz33Pu2/5MwwgiPG0L
0/g+UImAlHLjdrhExMBjnYuPJ0SjkTZv8jebuMzSsIA4G+xNL907o7dFgWtbR186z3vObXJEghqj
/GR52V2FWNeNlVhUQ/9+m7ejz1vpzehhLaCZVl6wj53sLh/HlR3IEy5eHwoqBXZjPcQyf7QNZRsH
4Skf2hvjv9+puONBGuby4DHVl29oWWvwwOG77zVUz1coR5YIxMhqpY7IMl2f6vuheD25HlVKBXRM
l+Vx18V/s8i5IIPe2vSBe2cpgFVEZMh/fzXfDvQXi/NmSSHjU5GKo/DQGnG88oLgp5c4qi+N6j4L
hhuzunQFwhQEdAs1fYZTnH8/DOWsYnLwNMgc6tQqSmbo+Yb6jc906Z6nuoLDErcgH2zxZqpoZswN
y/CQTFh1QnsY/HaQyinMYLxbDuSC3OwnDDFJTgNL3mpjLuFL/93AYHXBccKwftdr1rxEgOuHDAov
E/nz1JTyxSg02oR0whracUMNNlCdZY9XVoEQoA9Oqf+GDXvv3bg7Lm0jkAEQgmZFA0oe5wuO5Adk
UAQg9ggIYzkH5orQGk0O3DVvIVfmP2r5us4tYurWjAdY/nyoBF/IOsfCfo+YAAKKCLud1KJE0pSi
+l6xzfZT6Fpi++/HxIDCTgOJ/+O9Ox+0qgy9QNydDYV++WcbEeX7pkvlx8mr2ud/H4qisonrFLYW
GGydD9XbYYnOR6nsJfn/tuyBbaalVbGLnfHGmcR5/t1i/g0t2Tw2Bhrw684HI9+oyiHyvP2gBYm1
M9DufEUwr/WHLgw1NEQT6i4qutTrLg4rSiyti/igkyvQBlLtl2jSEoUOb8SZF9B0Uur6qgsQwG3N
vl31YAcOIiVnraegPAlLpH6TOMFKxEDVwozwJ8PT+8A8Uf0AOBpDdERGcPJQ9IjLzKU3OAjr0NMz
PjSyDzfovs28CFohfpgylqnAkDDpdR/JA62ti3DlltR8egwdoXwwMCX8jgZ04OeyQxbNGIed0YFb
9OIovsN2p/xdGygPjZVEuhaYOzI7ZXwKiNheQRHRA8ldc48M9SwJmaTp3p6GfiPGXB5zMH4n3KXH
NVqm44csTDwecStRfiQEN3eZRc1DQYR6RyPCO3GvWht6MF/dSsSYNCJxuzXdKt3IMLFPInWGdaZj
cVtlzWdL4LGDSpeLsmedr7U+TtaalpEXFppWoz7Nu6tbucjWSRjapyiNop0xePhKJmmdHSEk23eB
7lQodhbOYTJji0Cn6T6KJBc1SlBemc+dM+ejFZnBelZ2Hij/pGJtKIlJr6qD59pMBq2mMWoO0p2m
R4xo+XIUt+q9jpbDgbJCvSsGpPVXMDmUO8VyuNFT0X2kS5ifNEXDx8/MonUr2+Qh9RK9Q88yd+9k
VEZr3UlMWn3uqxkn9QaS7rOpR3RJsR7aoNfZfIw0Lz8MBupGpuEULxKhr33piMrGihURLgzjk1UW
WrXwYQdV31C/dzbKGNp3CY8kCAH9x6SHww7O5riGSXki70Ek3mr1tTJIdHSrqNxkY6sdeOSASjDa
2jABPmRWXR21OtEfwe+nSOqW1cbLx4+OXsbbCoUt7nTbfLIts9pjeTk9Bch4JluNbjydqyEPbMTK
xnJaB1rZlmyeYBeXXbYxmqQDkOYM973eN499gTxnoCkFDGhFnSn06BQiYBZF6l2IrsUho+okdiiy
JtNdmBZTv1YUJ/msxob1TAWkfcXlTH9GSDg79UMz0v/ANSE2kWDbjWZc3RVBbr6M+VgqGx1un+Kb
Sod6KYLBFpRxU6kfwib06LFajQU7mVqTRqHAQfEqzP+gW0vnN+uR6vYhgHakflr+GVNqnC5z9Gdd
H3MWdeKFiY183WlBkLwiQJ7fN0ZYsYORtnJuxIKLdjp+m1yDpDJwrW2e22XZXm+nwcP3uN2PqhDP
qTHmDzZ88DUFaXGPvojHPhPxl6o3p80/XsWMbM85Ktc+nKwll65Uiwxpe6fdN3xYFJwVjVCdJrhC
8SyPPevGRN9dxgzngOhD3kGjS7EsZWCHglWwajX7rAL73GnkAElPtSiY0Pa+PrN3yRtD4WXGvU+S
yl22eM9kRRessRKENi0LjXrN+hEGysm0i7WmBp+uj/XuwcbjGZwV3o3MicrQIq2QZlv3mcw7mml5
/sOYEIn3e0KWaBXGqbQOSd6g0uu6bn3rfXv/vEHdheZGCEjax8+Yl+FN0BmRRnSlUfX7Ngi6L7pV
Dc9WKcKn4Sglgt7JTgxb1HDW9J58fLfEivqt+YDHODDmkoofhdzq4z+vBgoWs00VMhYzTfP8JzV5
G5G76N2+b9LkUxPSdwMHhkJ5O8nX0IrtV+7L8Ebue2FnUbCakWcUWuhuLQYddK1vrA4sfS36bYz4
vRf0Gx09sOtzu7CrIPkQHs1biga1fj43VJecyY6ybi+BNvU2OsfESroNkVHe2L9/oflnUeD8ZQFJ
6zTeKRosz4qa0bXSu6iHzTKZnzGvMZRNGiQ0kpxoiEZftbXupFhW/0UqYvwE0qb4otllC+qp6OQr
kCTBu+eW2V3vlHts4pQQfVA3xHtBjwv38frCvMtHUAWjVsj+h7PBsVsctyycajsqm26viNL5oVaW
dx8Hdby9PsrFr0wpAboxqwrG8Xz5e3coYlFw0ArKDT5uQyHwQHenlt3m+kAXv/ObgRZRY95ZldLR
IsCfVAa7pMmp0Q/AnKfIQu1toMNzfbyLy8fFqHI32oSpi32VtpYq8WDmzGB7v7cokW5iA1HO66Nc
XL43oxjny1eLtlQHj+XrzeYnoEhUTBO4VIN4+fdxZuwGU6E+SJHufJxpSowuUzuM8Gpcjlv9Q5eG
m7IabgB3Ly0aD6aKjxs5IqXI82HyxKDcLsZu79WtulVRAd67qrglcXbhcmdD85hovMEu1bXzUQLw
qID73JbOmU0Dee6r8Ahs697e6mm/KxC7vr56l6b1dsDFXrCbxsJHDRHLKK9faN9sdHEr2bu0vQH1
Mym0nSC1Lc4R4I5Yjz0d+fg0lOWWzlu/Desk/sROR84+zDpV3NjhF2IcF8Nfm0uTu4YM83wZlSJp
Ug8Q3V5x8BzapSpt4/WUK8Cl6jCmHWmHephtY2NI4xW22cV440i/W1bYDPwP/Cqg9bkJcP4DrKTl
qRt7Yy9qecimcTsa+Y3r6dYQi/PVdnaAos1gsO/jfWQXd2hV//MsVB4DcmeKmDqGrYtlrFrPzimn
TXuzysxTVej1Sbi4w1/fgu8uCuJ/h3scFAkEQKK187Ua6WiXwjWmfQtI+c4bbeWJE6jscrxIflwf
6t3xYih2O3tjVqWiJHk+FBkrABoEV/aWMiL+MXVZ/QN/L4/Upwq+Ka5TJisBW/rr9WEvzBDuEdAV
aC70L4zFOgaKWYsIW+29IcoJEW4xfPWArKOn1is3SnW3hpr//dsQrUrARCM4uddtGW/L2BIfU8wS
D44zjvGNU/a+YuZyHXKskfugXML8zgeb9MiVtKinPchc/Q4F2rBaB008RBtKLCn+g72Z9qtkrh/S
o/XSx1aiZvpYl8UtRbP3BF4+q8FzNgOEAF4uxfeaEnacAB+4J3XfjRXI+FHsp/FnqIYPgfogknFF
435rTRVIIQUO2K3n7t0tx4mfCf7Q3rm5zWVyA5ER9qjaooea/XGU70WsQdo51W6w/te9dD7O4rSg
RoUEwMREBfjzuyyitIA2kPLCDo7314d6f1rOh1rcMKUokDbHgGRv13gjxIhzN7+nDotIdeNpz9fH
er9vuTAJqNECVknXlkS9XLW6RK8QXqtcsFKG1j8NhfcLsc+n6+Nc+kxvL+bFA2vnxUQQNxp72eq0
p77OoquOMFe4lWyujzRv/jchtW0QWM0lR848rEC66ueHIwA8VkLrSg8CLXRtbSRC31p1FGYn9EIH
b4WYd+d+iOsKRfk6GXPk5K//AH2xpvMvMMi0Z7Q+pRQ6Eue/AK5mPpRtnB6U0oK96tYulbesUaze
xxk6i/0SQgqK59hi4jYagkei5kabEUHtKtoB6bxrVRVR/yEM3QgrpCn70jbOSKOKxm/yMk1a8rHE
MCzbGZkxumtXHRpMtNJI3I9Qb0a/s4wqWg143WkrKC+5fWOJL06Q8J+5zRz1v5fCm8sOFafWgZCQ
HsLJnjVnab9Ms5WfMoPNAufL9fVcbJ3/lhOVXrRrZvG05QmHViKADVYpJpiWt0u6NjU3HXZ73arO
0lQ56oibrq4PeWEP0dEkKSOUQRzsLxr4zQQR1kfos0JY3Ora6oDeHU0Xc4jV7D4qyDm304B65X42
aO/wILxJNb20vjz7UDMJSlGymy+IN8Mb1JQ9MLbiMGd2I959Rja7IOJm6mv4jdx6Txb3zd8FpnGL
hA76tnTcF1dbGcNGkg6fM6n6g6aWOOy6Hd5qCnY3feu3hncjj1w2jf8b0UTCigxbo56xuOEolcRp
VoXpQYIJecoKDRn6MgCFj/8o9q36d9llKZQRoGgVig/rIMzHHb0wbz2WluujuD1DJCuxTduAUr3W
OjcUjC4uCWkNXUUXDJAxf6E3X0BDujxSoyk5UCbI/SDDEFUX8dERuB4lXkjj1LkBRLi0y5EV0TWd
/gzBymLEjnK/q9hacmgr8tBSNcCKA560B43W+fiP+gvzDfV2sPnHvJlePxmjMgQ6jluB+xgm6gFf
ZkC4TvHQDd3OLvpbIiOLoPnvBwdCMmPn4U8R1Z4PKOME4l2bpwcz7Kj2G1a568F236IUXzo4LOFc
I3NZRn1xcAClNTauswmKenqxTxzsO/PWAf+AkMf2+hVxeSgLeTC2Lzr7iyUUdoOHcJqlhyGdkrWN
OvBGnQLDLz0goteHWgZZ/60e/F9apQZA+KVUISElpQqZpAc0/p5qxaOxYm4aO6nRrFX32pgdpqHa
zfL5aqefOjXZuTj+3vgVlzYo9Z//9yMWn7AbQF8XklvCSIiCMlCfyBS07ZOZDsUjQqDdjQW+dAdT
YqRqTel6ZnOdb5mAZ8tqQhaYcHfV9fVXtw+fySE2YVvsOyDhZezsri/0ohP+3zrD6yOOJK5GAvh8
yCINg3AoccmupexRRQzgvWNm9yL12SPKiifcK6PfAW2LnJf6VvJ8cYHnQJp+ELCnJUBO1QK1STsr
OQR5jVVaCus7btO1aZT3Dit+faqXB5vFsSieo529WF2EMWLkXqMUU8ceFFM4ZZSI3H6NYqvECijy
blxvf4Fwi7DMAGJFUQ8KJSoKiwEH2H9eAwP70BSoEeyHgnCUwmpj5x+TsRgNHwd7dcCdCHmsT7HT
TFz4ld51WEuM1gNplJZhyRmP9EQ9LdyR13W/cS8O7lRkJkGKWziNrXqhzIJTOF2JGw/CheM+v1eA
F2cdeKge51ujhSGZWKObHKISil9tZcl+qr/XuXGr+nlhD54NNH+4N1cz4o4BLTclOTgYSGABpz9a
rbQo6moP6Kl8wKeANt+4TXFMvb4j5g/w7gNxOc81feM9ddKwFHiAINcPpkVNQ7MJVvFp0r3yZ+MW
ka9Gxo2UWbv0KNBJoV6EULwGV/t8qrRQzLGrEdPUm3IwjmFGCLBCP4Y2OhbhCcVlbXIHHIg0DJns
skwphSNX9z00S0X1S2gkzqoy4DPhOlEq5lGte+XP9UW58BPnE8K+JZWw6f+c/8SiCho7jYz0QET9
qVb0Gk854d5Y+Ut7CwQI3UGKPUjZLvbWoOtjp1t6eqhzB5T3YOn9czLGWXVIA4GozfUpXTj5dN8I
KxEKQn5jGU5Lr5yLS4TToNDX2KEeZ7OMVWqYHxs5JP/L1Djz88M/23XM6/tmN2NlWJN7sn4JPFTf
7CKciqiZcdj/sU48393Q/Wf8kMcyolpxPlKRiFkElpHMUP+G7/JT6GFEc33pLu0Gig3gcAHtvFdm
xF8tAcAuyER0s7qvkzz7lOEYcWMUY95Ui5M41/1oEfMa0C+er4g3i5Y25JVNNvLyQb6H26Aowa9S
6pPYlpPXUi6bScABKrT1qunAFmbaIKu1LbS42lpBC09VnUbVWim5zMwNueEon7uJLMqPxtKh6e3G
0Ql2EraTois4bUbi9t6HoK7oSkxkAnubLn4M46/JoFR1Jr6jyLsXv8spjD/YIEB+Tao3/KYzIDM/
DBx5q+N56RIETc1NDiTXRCjsfAVGCsMRjYzkABcaD65IrGPwnEBlviO5sK47cUxz/cmAwnP9A1+I
OYixyN7nGjanflEyj+ATNRpM8YMywIwQjTOshFnsZGy8Jgg/IMWQHbU4v/EWX9pWYLGAh4LCA1S2
uGR62CUl+wDBz1p9yazws1XI4camujgGXXKkT8hrqSufryhunmbfwS09dJDRcQvz3JUKa+7GK3/p
JqPujqwOFiVs3nl93+zctlarxlLH8OAhTvLYjFmk+HDKhnsbyYRb0PtLgxGjzYeRPJ0q5PlgMnKI
lJHcOuDkWEMSc3+CcKF5ozU3HqpLu3Gu7s2PFLHJElDcxzz3YkqzA0dhk3NzTo31w2kGmDDwmqRH
mtaMw3OTuP/ICvl7qaFCjE0FBV9eykXM3SI8ViSWRp4s7C9qPR1FHK+HUvlVtzUo6wAntOsH4NKa
6rQdkLjAuZFywPmaNmbWAlZiTcUQ/OIKwlRSREco2M36+kDLGvbfqYG0xByGU64hbbEYSdNGappK
emhac2vD5RO12KpILzaG8hUi9wvejdsmchGHvZVPXXoBAYgb0LlpMAMnOB+a8l8Nkq9hl07YDcZh
HWztHKMGK+rsO4ISfXd9rhciKyADLOZf+UHDXYxnYWaujBpyyIUlUxAaWELTaRah9PkUXYH/d9A8
CTNob3nJXDr0DmVI1GL4i5jufKJ1yD+2ehSSseIr7jBOzzcYd6eb69O7tGf+/yiIk5yP0iV9TaDO
KNaAeKMbx6+M+zkgYvf/h4GoxoDL5XF8J+5RTW0bT1UDI2T0Pkcu+LUWvbJTPr1eH+fisr0ZZ/G9
cNI1C8etlT1FC3dnD0l3EH1xi3916VZxAH+Ay3INKhaL6ytsTGcIFLDGmQehTe9H+1lDJHinthb6
Amg4wTozolVJrXsbU6T8dX2Slw7BLDKtszWpci2VUmzafXGUgC2XanschR1vDGhEUd06K2x+/4fs
Ca4K2nlUFyHZLOZK6x6OlA6VSEtq0OWpCiCvwpPYVLzmxm68NC8CBpr1lNIolxjnu1HFXbxREp6g
3hAnGZS/c/i0+BztS6l9v76El841XDbYevD/Z1Tf+VAuipDBADJxH1eq4w+NGL7BJBL3uqZUL3OU
sdXd4VZodGlzui7AJMpoKBEvLy+QzGqhtShb65Vb+lIbnDXeMOaNJ+/iKnqzsxqRNJirxcOjpuZk
1WMFZWesoQhn3euEfU9O03Gld+WNcvCldaTOQ1xNKQ0h8sVggSeHodFEeKiafONONTCBSn/xhHkq
B87C/3F2HrtxI+0aviICzGHLZkdlW3LaEPLYZjGTxcyrPw/1byyq0Q2fjTGY8aC6WOkLb0A4o7jy
zJ19ff4ecvX6qHSFtchmSHjxC41NYB1eMXCbdvVOZipZcBpbwHerr32bFLs5r80r4grnrk1qlCRH
fOaP6ouRtKtmtixxNKpFrmwwQkhjzSn0nGtmI2/1wVVCwUahcoJKBRHMuv0OYpZyis1QVJn1XYEj
+tNYT4CQwxFh14G0+WlKQ9XyzcRusWkHtJz5bjF5P63J677h6Nc8tmkKNnyxvnWPUMm9xwHh/8Vp
MXEFvKKGfigSJe0v3Zb8vbgd5YnkPv5ijjDeK3ewgkzT5+ckk+0phGnyI0Hua29GrvLcpN5TNFj2
S4w7+K6xUS/xtYw2C18u/lRoblcjLe7I+0Yrmh+1yN3/ii4TR1XvkxsF66CFkw863M9CfYaKXePa
GsAXH3UoHLHzK9TS6Msc2xruT62i2ptECctbxRD9Q6MgAIFCweT9wowPxSjZ9NIvo7j/YULmxmQ6
oe65bY1evMZzY/zBF7XMjq7TDvW9Upv2D9mPHeqwVTo/VULMZRANpgD7qvVtvFNDIAAkUdOVjOHM
8SRRsLm5qZ1QGljF2b3agHKZHXGUQ+2QnljhHdQ7iUL30O+INq6xns6cUAJfhOMYkK7IGvjX2w3G
SQjTHhVacb6XkULYQPuT2dsLEf60MDm88tZfG3E1Q3RHu2a0e0bUhxSKnPuHJ/SEeUCCD/X4Z8r6
T5cv8zVVbwlImSMTpAUGhWw9xyJrJySSIILCDdA3bZc8Yxt9B7L62Wn1lwmmQoPIPMlqgHjFthDW
lYeLQi/vxd/HdPH1BB2zXOuwoCjLvn9PzF7zkDn0sAjLBjXgfU78Pun30uvIv+nd3yooPyBsJ75l
macEqYoWcyC96UsZo/eFozvo+NJE+N9tA11Ww8Y2xuhLWGUh8YXZOYs2hPC1WZwMZOUDgyd5F0ZI
grhuXIOfKOkl6M2DoRiJH+a5uI+FpW1V5Lw4XOVDmky/cBh+LYfwV5fGdM/nsdkVk2Ii3dw+oAbm
BpEy5YHSWViIKXCvlbTdAF4e+AvOp1CZx0CfQ26R3Pmamsh9py5m9bbRwfuv1GlrleHkj3HV7xun
QloGddKHscoh8OSJ94BfHu7kbtigN2JW0bObk6AAwS7xPm3c5JA7rvIyKVCGfaVQkyB0erkdCmFu
cdlUgM32tMZ5wqLJTztDP0iUKD8DwM0+S265R2021PvaEN3BluX3Evfs3+kA/WfG1GDjDMX0IzbQ
5Ipyqz6MrV7BpVCjLWQVeeehDneHeKH9UBKX7MAYGTtKd9bPocghdTjaBPAOZTGl0auNlSGYViCH
8KIkTccq4oflCy3rPlte7m57PXW/1iqEXqewJxzkku4eROm4AX9eBGppzru8RMoBYdbs3nVhX3ha
RnXUtW/nXJ38ierwL8UVbsC1bQs/p1a2mcuCvMNoI34CRd0JqWiE7Okz5roKDWGRxu61SPh9Gnr/
iTLvX6bR6nwdNsjWqMb5W5U2ClI6qGP+yiNVO+lmbW3xrppOepIqt106dHdl3SrC72K7P3VehE5V
pFHza9ok3xrQVvxORxBCVevsMXNLO0NOBgN5WeKVQUPXc4K2QMXKkC4wtKR2j4M291+lR5XND51y
CtJFDGvOUmvfuyZqQ/YilICFd/3kzFK7RXY8OUwmf0SkB987yyv2XZhrL04K1CT3YKDitBMp2xBh
oT/4YaHU2TrN8KAgUX60tbm744mrH6K645Do04B2hxP39n9IzthVgGCzFoSejuJmjzoulDKpU6t2
kqAbwgzpjqz5GiYye20VZMnR2SlexiQftrMejsEQ920gLV4chErG+SGM4mrfZUZ6GJShOKiVrTSb
TEVqXALnLm3NO02uZ96OcHOPXTe3sZ/EIGt7kRQnt8+x3055s4alattt4ibxfhdJ1N5p6E6drDl6
6ewGQJ9b+aNczIgzbdqjYNj79Ou8zaCI6GlqXdo+ffg1rr3s0csKsbCH9JOwwxdUFBvUShKFTYys
6Iz8aj6DloEapAUQluKj2YSWLxSbnqeMNT8tu/AYFS1bE7avozWObwj1RwMFfJONrbMbiiTEmrh4
LboE6lCDWDKV6YPZUsUoDY/6STtbW0BV9ya2DrcyYSBliNHGi7XhWEfc+thmp4cEZSE/7voe1Tdr
LvYS1NJrNBT3aVJyA2pRfe9mjXeftfqnIUI2wGu8V8NGh09D7BrFNdTnRdll+xRNdF/xuie7s69k
Beu8jlscwSz668tNjt3AKrS0KxRm4q5ANtML+ycnyqtdkeuVX3iRjUSP427isjjZXnNQ2xz7xMvP
2DqqfBt9AT0uWR2ox9UbUiwBWpkgqdyapUTcaZhuTW3OcJBHNv6fh4L1TwUBfKVOPr484X8V+yKh
p1422C7V8LS8o0CrfW60wUCIC0H5KwH7OhxgWiSqdNtJEejOfuAoT7InL2CXTQguB7x+diCQgd2P
hSrh1BdT4S8325/LM3xLc1YvMiGPRvkEzzfkDVZrqcCRiySkm2NtdKjROGqPr32i1bkVUBtAobdO
Xfu11sfkhGS4dduUJKYB0G7R75DeqqXfZSo88cnotGfkxGz8DeLIqgK4xx2OviKPPuPygXs6iDHI
xgxiHYqkSjM/NYui/+evSLHLpr0IMhrvnrWam4OD/AAmLkXNzSSkiJVhk3M9bs2uCPHAVLxjY4lr
dLB1wsrS4TACv4X6E9GjtdqRg1Vpja5VXBBD194LFXRCFzrj7vJSndn3CD6wE0mnqHKvN6PtpIOi
550CYguJMERQ3S1bRTvWmXnNzvat6rraFYyF99DStLTUtcB3PFi9hRO6chzIAEyEcbVMwXje6rRb
L+2yJzjITb9LkkTuUfNpLB8VMPseAnyTQsup9W5DVF9/mZBHuPeKMOba74xvSTLNRhDFIPmDUBS0
laqM+jZysYjO+02TtfcmYvCJr85uf4JKrR4cmZsvcFfbZz1sswdHWGPqw+rudxQO9NCfLJvbueo6
qMwoN0VKgF+CfdNnsCfx2tRK6edUfB8mI7KyAA0D7UsVu1aDeDhWuVsYA/p/olf7B8VTpu8dom8W
MaVpmIeFAZhvnNyYPiGErlmbnvd0RJqtUvStjn5XGSiJnd+i/9s7fi4d96F1k6L3IRyDYhvpHP0q
LEe+TEOd/dfltX6PYwMWhjN6h6+zrO3jOEBghiQQ1scqydKTFY45T2WofHczMR5VVdp4uITxNd3j
j1cNh4Q0QF3m4HzoxjohTO+0SLNTLL0ltDUyzdiUbtQSsUQDwv+lXpoPmAUPY3B5D6+zOk4KPadF
dgqVGYhPq3qS58U40WAVf6xrFY6rmVOo30zEH+g/ZYOhbfSw0KKvlwc981zRCqYASHmAYvjabQhx
2Ynchs08JZ606PZVbeorJji7x4I0/3YMi8HeNJ0F3tLs+7E+0ZezrnkynLkk3qU+y3//6y0RJkxw
6hbZCURHE1hZZhzQGpJXSi7aG1todXSpG9NmQ43K4O1avsZf46QgtsVQo1OmokP+e3RmYxej5rhJ
jHB6UkLaDXDblYOp5/ZdTY6f+ZaTKVTBrOQpGaaaYCsvFo0+fcuOHzaz4tr3ZtsND5GIo1uU6E1U
oLP61YRSfINAP14waGIf7DZJNwVmS5tQz6s72g/aISpqeN5top2QnPN2Y+dZOC0sXG6BMbFdzdXB
qzyJDFvUbitXz1BQLr2KooI9nZJyiQqdBGVtsjr7OxhVhbSIG8SLEXTp3BhxmdKx9jZIis+yc9Og
n113PzYlVnhGawBZg6kdhyoaH6PdHgxMl7DljovHHlW920F2ULgRYNoOZe1uLNDbG8eoqiMpQnlr
e7F7B2cfLnvhzftaqrXYSjlNB8DV/Zao4LeKd0mgtUN8V6MTcOO2kwhQALQOvZf8UlsSXC4V+eyF
nevPCVUMLiVnr9j9r8joYsSASdPyRa5uFKpyqm0j3iSZmT4XzoQvT0HjpnIlKqMRmLuoFfqW69a4
8SgY7lD+m7YNnGdfiya5w3IwhIeOUryYsYo2lQqGhNIg12fM2QZVhGgnMUTyU6UMA80afmeCS7KL
KuKndoyDwc76IwF90+ytaRQPaAB496422VvN6+otcnpEI1E72A8hKsG/w27+To94KP3ccZRTZc9o
5RdaVyDRZDrxrpPQhEF625HP+JQzbGfa9bKNN1geuIHnla7f6JP3O06d/JdbZO6mDeXwVSKqF2Cd
XO771Pwli9idA4yb859yaNGbqsbwxa0V+1nOWh8oWkGnKQY3/CCQ39yAs0KvQhZyX2spuUZqx8Hk
tu0GoKR35Sn+eJa5QCEtAffnMUZA7/0ZKyez7pzQplOOwHdA0jUeMOkLv1y+t5YC0PuTzCgUTrm7
PEyN1xhp0hOjctA8PknaTvuCyuVnOkJfVLs1TmAKhg22PJYflaN5ZXofL0wGXoSGbKBgeNatwt4+
t9HO7LmqgJ9mt+CbUGgcp+5FzSplq9WjfhjcWkdpQ0ybMKateHneb1pv64ljykF/Co8gmrSrmBSY
R0STpU1PXRjLPih0qX9CaCMeNqVQhEN5LA9LX2St0fyHcW70J7XqRqOPGw090WfuPGKtW+F2XQ8g
q2WnJeyMxCutbRlXmbFJFVQnD71qVSdEiXKkVZ00qv0kMqYdZQT3+1jrZbU3gODeKjC5XuhkFi4K
sY0IbGzGv8JwXWTZux6v2ctz/1C2X7SCLNOEcgBdzP3QauQgUqkdE+Y+UdpIZ2d+iqwEI47M6G/U
QdyopSVJyw1rp88UtrJ6lt8u/4YP4QE/YaFf2QTRzH/d9DGqUjEqBHNPoRaFu66T9mGwdLSJi6Td
WiDRD30UXpn3h8BgGfNN7xmmOCi0VQhti2FAPjFHXbNUwlv0HLOtio0HPI+k29CgH650f96yxHd7
bBnQwL0dV0j6TGtub9treWo1bXZqzCg+INNYbpNRiF2Sec/053MfytCId5sS4myjKhvhtPVLmKJI
qGfye+064l8zl+UH4akDAJNfA3n6/Z1SuXleZk6Rn3TZQKBJ+8r9FTnCfcLhjIBB1lX9qoUeyuyX
V/vsl0d+kFYYcDlIZu/HNUoX7Xatyk+VGZYHkdTyCPzJuxVhJO7pBAz7y+N9uFyYJ2UDbZFNUsk4
V/OUk6v3qlRY6SQUG81FDCXFjd6Z1fxVaMWrUo3Tzg1nRN8jw7uCfjo7+OIADCWU+2WdHoqMAmQ+
ss2GakaoKSy6oCvxS0Cm2vjtIAsa9BW5MILa075y23+uJyxzByPBCpPrk8u9/9ZynNPcMAm8KVSK
W8Rou6dcjZ/bpL2GHPrwdpgL3Y33if4wWN51qd8m+lJmMpFTR0p6mOpk3pB+hxHFS7f1MKzRnQ11
zf5gTc3Pywv8gfrCFcbYvD1AFc+Uh0olp1aaI4CXu3Z3p0UVsGW3jCZvPyk558bSnLnEjTOlZITw
PPXKFmN7n558dKPWYyUOVW3jsNPNKqzqxVZLPZVwkmMsSAb5/fKvPfuhFswzz6yDEsNqO+aZlKqa
eenJpEx405g4DM690KQPsy25Rc+geKC8j+yTW5lXCPIfEvrlO9F8xmyBXAhA/vvdUGBuhC0ja6R2
sQVZjgDyJwrPM0Pb85Xb5QPB4m1RAJDSG12gEOuanVoIF8Uktl4im/KHB0c5SGPPOPJmyq30yLeb
VrP8MVKHTQvrbOv0yDZv2irF/MNFs+PyZz9z6yBhCPlrEcFAOXJ1EuaobF0lZ+644YnK7+m5bmPN
bgPUm6yXrIT0cXnADyHb8rH/GnC1ziaPqjMVNQeCCtYjjdHwJO30y+VBzryckAUXgCN/0GZbxYWd
YstON+LlFXPrO1Wf0BPUMfZA7jhCbmp244GeTHtlC5+LGVDNAUPHcQfCva7WeGg0igxK3Qkxh8Qi
18BrNluMfeuB1pBrx7fS0STVDztE8M2iEjOpkfv/WFGUE6F2LJcO7JL3u1krXaENZcYHnlXrJa60
6ltfRKa/uCv41IX+FcdHtQ1IEAVgDybJR2OKWVcmA9mg/FQ0SN0BDjMfilKYP9u8HoLLy/rxoNLo
Z0GphQFipTr1fmo0Q0PVkV1+msPI+y0rI3pqI733XRRU/h9DQY3WCYWY2QfM4GTp5aBEvI6NIoa9
17bKDVZB6U7DSO4KSv7crMB4w8DU3z7lKuSK+t7up4perK7l1mfPAytgIr7mq2305/L3+3jHopUB
Hn+Re1jq26utYY3apBSizE5TaI4noHRK4CJup6hpSQsPByGvmY5Jql7jyn1oeC97ZGEagV8il/nQ
8FYLlSQx17OTiaBU6VspvhOW0MLdUMn2oazjwY89BRi5mUuIgoJaCJ4ONAHja/LWH68ffom3OEHS
9eaw6u+3EI7XuZrKJD9Rygi/1mFX0HBLoZ9cOYVnF9XjSIC7Y+br5oidzoAuAcKfRgJIbIT7330R
ilep0Ha+vKgfb/AlBwYVhvAaucJawUPr+o6snCTRHD0vWMzbaFVWeOCmSnZUhqHdXR7v3MxIi4Ao
0xxcuj/vv+CcFlHcIrcGkm/AVBA/oG2DvkzgDVl6Bct3brFIvG3UlYFdq2t+/dTpZWfKOj8hj109
a0K1DniFX8Orf3wsliyb948XA9Xz9a0tkGrMRWFlp7qdaYW3Y3OXYMH70KJYsClgOeDza13zttSX
U/0+72FUfOPAYdA+4zJ7/xk9Go0Rxg7ZSRhDXm/IySY6oXglfYmFXXytx6ShBJh04qXE40bCB4hq
NCRRfwSspMTZENDRsbvbAk61etRjq3x1Y32wHmhamKSjZcFkinl8iOd0Kn3y9/APBfcFeTW4OgFG
kdZXAs4PO4OYRqctssSbHHdvdbZMqSSJOvX20VUwIFHBBD+4CIjdt6I2ni9vwo83ChIrC1J9eeTN
xa7w/efrGy3xZjPyjgrIifguq6U7bRPuHkzmIhzCD2Pq1p8SAfGd+qbiQUUJBbpHYywz5xSN9mBc
ORdnIjtWlJqBBaODcsn6yKe6XZmRxsFoC/hAfivtBLsg4bp8bFFLajfT4tIRV414wWIDGVXPJSan
N2wjPWwPeImCJqmuVaL1cxfEUkfwljPEO716X3jy8RB2RHFyJqNq/DS1RgqSo1t+FSALHkd9VB9T
bRoRQAMz/jnKx6nd6GNjPOZej0Jlhcuote211mt8JPHKQ+rV6glajkM1pNXtb0Yby+d5AG/AcwKk
LpjGUgYDzhXuFojM+DkchxKrjcwyFb9CZCG98unP3RMEFrTiAL4vipfvN4PVcfIUe85PjoiLzBeJ
Hn8rsLn7cXnTnfmQlmXzTKPUsBBLl4vkr4q+6VLetdXF04XY8uTYgGlqVY7+hK39jZuYxvbyeB+m
xVPNTgJ6SAMQlsvqiuCt7mrYSdZR6lV+rOTUbSzQsldG+Ri1gkVDahJwDoLciFGv9scU8mRDgbSP
iK3CO6oxXxBKAWqmKDyx13JeSLAQMkBPBMtcc1YPJf3DK3WgM3NFuRnXNQBpFN7WmgRgZgj70FI5
Rn3T3ynWNKHhmuiby1/0wwpya4C5A0eAvCbndLVRZpEY2YRQFaSrpA8ARv0SqYvvlJDDvm1a/cqn
/fCywCsziI6JABZRfm+Z9F8bZnKizGvq1jsKfaw+uzb2ux7CwkmYgziDiHyKXOuaMemHGI8xodYi
HkrjmOkun+CvMYfQiyRL5h31CSor1138OgH2uh305EvB5r0dFEO5lTT5jpe/7ccVZGCKeLCjFuXS
9WTjODFHIG3eERFmQ+JPQmy9L72s+315nGWN3j2cxAJcZCZqHrjYIH3zfoJ6TifWnQbnCG3fC+i+
j49Kb3Z7euXXhBc+Ton0CTrcUn5dErvVyTDMrM9GswSFrOBgoCaV/UnOaRheieA+bhNq/Aa11Ld6
AOpl72dEP9IdG3tk70dV/sssveGQKGni+AOG189Nng0POi6o1xhf5z4kzzUAf6JyGrOrD5mnsz6D
W7CPTjfrOx1R7c3odvPOMek8X16zj+cOJU+bgXixz6BBUign3pybbEqt/B6mIZ52bW8GtiGNY+Ng
mnF5uDMzw5KH0j33GRXV9cwsvde1xpq9I1Y2ILNrNMxepVCcp6wXaXRlbusD9wbmVRetWBIrh3ri
+9UToh4jMm1xbIUxHyMAQhsUF6MDlR0zSNM8D8wCDKSZmGrwb9N8GxnlYx49Ns+HyB/R2ynNJlof
ij5FWwJxeLROX+7sEUzE5aHWW/R/Q7FNlmDLoAf2fpKWh45oVXfRESrIdzcyJ7qxee5roE9n3cT+
jq7o5RHXa7iMiBQHZRwDKDRS0u9HdLxJKmOaYJaj4uYlJlxoolqffLOT+pWS1Hp3/m8oGOPIcVBZ
WAsMe5OSWJj1Rqg+JfFjZPTNTYPn0N7uhyEo5HyNK3fuY+IWQ70N5tBCL3s/NbMxeFg1eEO5ZhzH
0fwy1933hIYsMiBHtAuviS6dnR/9SzoL8KGY5PvxGsWMKjuHkGsDEt7B8wdTCvBy001ygudd/768
ch9aOm/f01xsnGDi8watrk18LXLEpGBNpDSX8Y9rnKBq0CXDKTZEWEO4nyBCpr4UQ7n3hsQ6mKEJ
P4Oi6K0GtCFo7Oia88eyW/5+NN5+EqfTWkDvxHCr/dv2sp6sUghYZ7ENrE68hGp/zWfj7Hf+a5BV
/iPAyKMBugwS5bUvarf1XbO9icru0ZvFFUjk2U1kA09EkBw9LWu1iRqzMjKc9MSxmoBc9drwmGnm
XhbGtk/wpMmNz5dX9dzk4CosB4TaNTnk+01UNYU2hqMHq3ty7XJfWrbAPTAyIyANOeEgBg6ghC+P
eW6OxptrM2yJBUPzfkzNCEGmpJlykIY7bfokf2mT7usQq88UXx/d6pqL0Nk5uiSUb11Xen/vx+vd
EiuJCKMU1PC0FHxO1ewilNc+j1Oyl6pHVeXyBM9dckRKCymSMSFBvx8wMeLKHCUmKWYujGCeUgmk
3PoSeU64vzzSsh3WB2CRyjWJzOixrKdWdcBQulRTDnZoIw4oJlAZdVKW+KRa7qdMV9uTE9VaIJV2
/C+PYvXKpXDulcReiOIAancUplcHUJmwWJiNxYMm1fGIiLxok45ZAjiKaLQWrQpBQ06P+FunV+LS
D6WC5ez/L29D0Apw77IIf0XEisSfWUqG9obB+myOUX/bgqtMtmh51vf91EVP3qTOv2u9Vnv8ObTw
NSmnUfHrKq2uWc2d22IkOTwyi5qhaizf6a8fE+kTRzSHwey55TdFN/dam99EnfgZdcWVtta5JV/q
S7Q3SY1J/t8PlczQ7hD0gPUbub+KnqKqnLPD1BuBORW3XtxuoxKTNs0Jr5Ttzu3qpc67xHreR22r
2jBREMkgvbf5XANF0x1cxhXw+Q4SrZe39bnPSRONqgb9FvpXq7WdBtyvUdOOjk2JonYcKu62suTP
yZEFULHaunKKzl1ILB5XEV3CJb96/0knfcxmkUNOG5ta92GI32VtuaVVEcHJnTdUdYLL8zv3blH8
pI4MiHCxvns/oJ1OQgUQDnkU+UKsgSoZLQ6uhCxXotgzA1EUp5C5KIKRvq2uvtY2KTTMM1dtLuNb
HfpjMKXdtcD8zPdbVDSIlhdAESj399OhDjU33jwohyGavqguOrNx+G1I462aV4cux1Hg8uc7cwTe
jbc6bWU7N6YIO2jTjfhEi3efVPqxj/Kj0PKHOB2PaW1+mbp/Lqlw5bwbd/ldf51yBELUrFSWK4f+
YwDmONpg4RiIxlJ8YVBMM+JjopT3puhOavSvFfpl9LdWEskxbIK1SoJR9dLzEhygpo5KX6rB7cLb
WvXtvHGunL9zC2osjzOwlSW/M95P1JnrBgYvXse1mSjwl7Fk4iILT2k8x/ui0a2tNajVlfvl3KC8
Y2iuMO4iK/5+UHWQc1GgqXscbPNVi5Wvc9PsEmhyjVAplI/d/vIu+lAhWz4o8oBsWWAUWGisjn1c
lmY9haR4ulI0x1I1sIUaoSXJynI3kVoYSGxQnDNxMP3aJXUMvahwf1/+EWduOnDavJ6czUUmbBUL
qbqM7CFWYK5D5aiDrK9NA0p0mFX72FDBZPSK215ruJ55tW3kS1SHEhY30BuN9K99LB21xommFce5
jtRDB+PnaKfeo1tLaMdZpmxpx5ifKnzIPl+e7bnriASC7AEpB7DqqyWOpD1lyIyjgZeH3WM259UR
8ab0ysKemx7eIkv6TJXAWHOb8wIqG3rCCfdqc1Ob3qfJK28zNf2DQs8vpU5vstq8soznJvb3kKub
Ya5tmTX9hBCdtAbdb5zOui8SCdfs8gdctuQq3nMcC8V9Ikv+Yd2MMM04tidvEke38LQNLqW3WtTP
2/L6HXt2JC50wDOwL6AvvT+N2G2hEW9yGtW+bn8YqUz/2KHzu6jL/4fCG6edSIZB3njL70cSrp4Y
ToU4hJA9ez9S7yAYzVBesivotDOLxGQwEFi6gbStV7eabJxaJn0qjhN0oltjKGxfgkTdXV6iM9fY
u1FWT24lq2KUSGkfiygxN0hAz7Bcqq96ZjwWKmpW2mgfLo94dl5U+xZsI3njOnxxEmE3xuDmR6Vz
qwN1PvWYNbbyj3gG7gvgst4i/8UdTen7/TLpuaMmAlDVcaCWBF0n7NRPao/zOcYcfPMrG50qzcet
Do6QkjdSLOz39VavrDROy4lZmZE63cW2MnyHqzpuMYtGI2gCHd807aPRTnXgCFv6WuoJuNzeo4B8
oJgovkWmrAK4VWLfxMZnWOvqLfbxP4w26/btmHZBHWnJg1NXnwHRjLvl/+vS4lQlkiSqq79JC34w
Wm6vKIrca2hERN14J039lDThZ6B59pfGsVCbBs04QHxG6BruxbSbzX7eRVal+3xJ+HupNDbU65Wg
FrF6V5gdrIIS4pTWGOGvaBBHu8BcpSVD2VV0jzdlCVLDqMPnqBE9XNXqxCZNfQjT/T4yoh9JOGoA
+vvGp+6F9IQzfC/7/o9wvUcM4PFJcaV2U5h6UDvevdqgrl660LtyPGYllIM2m9NgqJOfiKFnLzZM
2SDq02zjFdatbieaz5vkbaY2EXitQJ1WaxQ0umLfG9EXWboH2L6RH+nQGLtq/C3D/jtRSxEg8IVx
lKN8GxtuvW7wnop4urWE/OqmxY01q59K1dvGg7I1uj4+9Yr3vW/VL8gMF1u9hr8fzV7kIxvzOM/O
7ehNP9XYvk2UJgBV+lr13l3ZY6CZVibOhZFrPxUWrhBYbvc+ipjtibuSomKIbkA93sVD+t/U89GQ
NVB9gWMjaHqn2mRzr2JeiW6ArUXtgxh6BSByuPOy+dgNxjN6SvHGFSoLJprwhk2W+LYVf0mHZSXK
/MYqh5+YtzwoCPAfkf54nMOhOyHM3+3zVO12WglYw05s5DDrPNmUHRZAxgjBBHXjGLKF21Jo6YHF
RFW3Gb3xR4SrY2BL4O6Tmnh7m52xd2bHvUk8Md3KNnlUM4N00qzUm6Yru7vZohc+9V67t8QoHyz4
/IfCCRvfnLJha9bIn2t6qt5mIslOKOn1G23ZJVoZHy1rHnYYGnoYIZZ33qw/GJn9U+JA7DS1eYAQ
+H2Ke7nhdqz9Jp3UnQLRdLBjYPpekd3EqmCdreHF84bCnwYbbeyeguNopObBc7M7Ky8ftNa9l73+
6kFxVTexDoVcxO03AzrBHidO109Srfvm1Kg5OLovzcI50KvZx9EYPYJ2wDO3tXoUewbgGnrbYZah
9j6HFUmGLtS2+mT8kmiI+Ai4PxpeWO1cadcHB6eUwzRHSaC6Ke1p2CsboaEug+fHN2M0niMxmvsp
TeZHs6oXvKzmbOwyf2wy50ZJyyc9a5yt3WMQPL2R4zVz9uO8yxdy+Xd3ciA+CPpeSnmg2jn6wNmY
O5uizlWUbcd2eGhb/n2eReMJKEC5cUQ1+wZ5up/aar3pleg/p0SIDjG+fhuOah3Yjf25h724Lar4
GwpKUDdHBRNvBR5FP3/qI/OAoGbhY+WR+2RfhyiMt1OY/MYxcw+qHBUMTZo7t1R0wL18Fg+ZgkxT
n4QoDsaoiU2cZ46fmeOhUfuRo9N/jeMp9Fs3j/eANW/izPrmpfF3wk3Yu/XibWopKAWXRnhQQuO+
ArwdTLC07sosVPdkVd0mhPCIiERT7WyHm6xN4h8hrjU8AukOls3vwu6eiyoMmgKmV1wGQOLrvVW5
T93onUrHlATV9S1aHUjHIszjlya+m0bPQXSGcvZrILv+QJrjTw1szc5OtcCZmjudIuwmTYS+a2P9
hpDhpkv7X6bQP9tJnQaZhdo/BHKdvoX1u8qtx9RuOhhhwvnjqMqfsoDwCWHhy+WX90z07hJDU4gC
d0YVelX+cp2imz2nLI4s9ogdLbJvyRaFJEJoLMpNrshSF9qVAOPMc8+gS6WJiiYKmatYU7Xq1KYF
XRynOBk3hSsytJwn88oDfHZqVNaJMxc26VruE+NXcyCByBct8eYOVi5yLa2mgg8bagmlcEziazzv
MyHnuxd/FTll3QSD0fYYUpYvSW+h1Q5Fwqt+Xl60MwEaZC/eXpUYcPH5eh/I5G1uDHFn5Yg3yi0a
5p+Msb/L7fEub+2tHs9XorO3TbCK2WnH0m5enCDom6w2SZ0MxGU5ViDKNKHVoRVtS0zThS9abo6g
3+FaKY3UTrbos19WHIVsIQzLsSsu0vjBKKPseXQGuJATgBJ7oyYFd3XT8QrHkyUav+cJTTdYloXt
Pk143TdAw6xrGItziwOFCOFnCvaU5VbBcxHbokHvPTuK1poDp030PfKvE6Yx3b8qUCyRJjwOtMag
zJCfrhYIuU/D7doxO2Jeo22UGLksnDQ6SgBDElzeC+dmtfQiwRxYAPc/uL0No9MrA7P6P9LOazdu
ZVvXT0SAOdySHURlW5Zl+4bwlG3mHItPvz9qr3OWxG404blvpgFPwNUVOGrUGH9IJXKCun2FnPWj
RbrHuzzOmScp20+hgTSEY2etzkARJ0BttArdrxa1OHyCoy89AmWwC+G8OSb/sQ2CKGjAaOPRc3aG
VDZ1cLEQl51VqXFM5TbNIqRn+6m39tkMfFCKn8QQtv8iLFHTpDC1sJ3o8H78rJq4KUK1rTM/mxRr
V0+yhizQZG9M5+xCgq/EAY7lZJiPowSxNEljwHS0Qh2PaW4+oeyjuZ3VQdgTcX+nBmWK2EZQbaDE
zkVdQFsUa+FVnRYVKvRewnBuMr9JYK/NhvJpKpR/0Uaw3w+ymh2mTnOGanvmB9iVf3LKgq87kKIj
HXJz74xmvxGbzoVChzKMSS17YbAsh+ddISioiOtVVGR+PJq+og0vllPcFMaYLPdwCEu92ypgnLtW
2DtMb7CeQwF9FeNtabacFEyhL0Zj9KfCoiCNGvnOqLFbR+dWbA149vy/G3A1RUW06TyjE+XzUiyI
lfMes7cHre76jQvzzEAL4Q6LbmpbqHqsZpZkFJ87qydqFZpClykvFBezbhBMQQ0c9HI8WQ7C6k75
MNjqMW51ZZniaELcGgUPmuYGyv5L5ogfJoxGJ1OOdVf4JnnQRhw7O0mgrQtcEv/AtfrBIJUTJYAh
ozGDV4wzK9otBlStS996Swn83BQV8hwCM9ELiNHHs2nAVEugEaZUa3BP8TXsa2a/sXM4pXagZT+w
cZe+Z0MzKJ9TEY7q8+gMeba/vM7r4wombUGPU5viLY3s7BKO3n0go650QsKvFNHz6il39J8lemkq
ebFHGeIv76JlLJo1lKdkRDQgFn4cy7DoBTmdPftKM1e7YKw7eD0Db+1wiwWzDqILzpV+zVLQgfvO
/fdxJAdCaIbwG30S2Qw+RQaAkX3lhOJlUWsaj5Qz9GutpbkHu2rstjgUZ9YU/xMKPhRoWdm171Fq
gmTIcJ3miwxuwtR+KvLAl5ThBpUZbeM7WUftZaYLkuoNfrrgNT/OdApwGZgdZjrWIwnsNMaBiXw2
pfaNgc5OavFbsBQDWO8aU2gUWksbzB59AHcxPJcC0y876awbtWiHTzQafv71wSTZ4+kOLBNowxpE
XMlxOyVTMfmFwhFJ8vq5mXqU1kKrhcXfb6BSzi7jf0ezVkkECp1hDZWCLavGV3sKwkPZj1vf2jq2
LHuFGgMNUSzraD6t9gqsgjbMDt270WlEc6tClXzCLyftDvPcatHG1/bW3XkfQt+GQ2KADjMde1by
49HQahX6V1MJHzuR9FnnTdXvyKqxG651YYdH2ZyMcBeo/VjsJDM2fwrRZvIuRhkav4u8Nu+ayrQ+
UemXPiXm3D8rsnC8YrS/WiUCk5qU/s6q2UO8BcWWbrwnUlu155iZUXhGTELvtsXYvCRKqX0f5mJ6
gn1b/slqrc2oaDlmhCStWoZerlSogOlRXf6ejKRtPHtMS/X75eN0boN5CSHqRBA6Zf+M2tiIEGVa
P7Pi/jnJaXN6PAT0fiOevoHE1qsOYAXVA95eoJxWARXCv1ksjxRfDwI53cmiM36Xox43+0AaW3iV
5tTXOyx9UvnQmz3XZzGJ0irdwe54dqa5PtDxnHsqjgpqOs1+eEtpEbRxrrUiU/w+cKDVBB3VNwWm
8WcRzgPioNpcf5FKPUSDBtqIvcd5zXotql7Orxwlwp4kLzXkNa3ceA7R5kQzurdL/QBrr2yfSr2i
GCi04K9Jlhx5UAAU7QmHbKq6OoMySn+lPAm/ClK8tcWgVMmOBTByKqh5vKWBdy5I4QrG98WtBth6
tfi2npWBKQeTPw9W/LUCPRhSF52S8A5Aa28cJVlq5I0dX77a9YabC0IJvTiyovUU2040VtxCQIzD
PHb7PD1qlJVRDUPtuBCRB0FqIxSfO8tQdQnEb55B69BYxFFH008wy7yd3RyAFM14jsflL+ati7ia
2KJET3OMD+e0e6xYPNF7u0MgrgAi0s1uEAZ7w5nuWv4cJGppyhc5u0K5eehBufEX3aLCKWW7Rqbc
+ZQU99MsISc7IXv9MlvtdWz9cUbrq119M+vKlRS/7R+V6K9ZNTIIXGy4Ueoi+mF0+/HMwdIuFkEp
1U+ixrrpVbu8Cp2+3Qivp1LEDAPqBOk2dCyBba+ONleWPlFNV3A3tJG0c0VV85jIJpWaVc//m73B
nqZnOur8RYA2x/exVmiDxImVefFcNveKVM71VcShVK9gyaHUi7CF/rnoUnRZNEF9ihvWoEMR0y/X
PcC3yZdmHNqvseo0szcmjWy6UdfXGiSxuUL32J6VW6WXyxs1NINvZoufDQooZvdPbFbKH8vo8udB
pOpnC/0q+ZqOvxLuRnRTBrhuXTRcR7gaowpMVXx0nTE1EdXLdbqInRBi5ovNivSAeyRKwaPdlK7V
zE7pVYkM519tq+mbUoxOdNVKtlP4Tqd3R47waGJVhkipJ4Q5PkqyEQfehDB36SHUW/zTNHZjHKuG
pte+HEVHYAj0NHJtWiY4nlRq/kMaqpgeGKTn1tOgxt2BW8/+JJ1qZjslr9JXx5mkX2MudAOZm6YH
UKUZ+TfTwqHJRTMvRVi3ggp0GGgcgSGkCbUfRZD9bOhENYfLn82pegUsj/+VrEcehLCwunaLLkLe
dDJmvw0bV8jI5ao5BavRHRE61rQ7BYRX9kkN7vquvUqb9thZ4i6pJy9ENq11tszyTlwFSQN4X8Co
oZKKWsSafJ5qoeQ4cyB8aHQ3kdS7jnNEAMub6+gKIpeXh8kR0JvbOz+nNNhb40MeGldKbe4qvPSK
Lygb7UbbdFNjS2NEOZMQmdyV2CFpcB5OKAi5SSrQhuXsc1T2i89Hnyi70F5cp9tfQgFqGWrUyhdj
3+ZXRKtKksODDCipyNBO1pq/fPuxUohFLa5WLNdixfYxcNQNkovOlOt+MDeDh/EO0oJ2/QjH7NvG
GbHOXFQWFSROCiAH6H+rQ1LqearF9KR8ZZa1BJMBu+1ANA6h6oHhG7srB3m0+1zT4m9JgDAoPOLh
2kkc5BAm9I8DKW1dQnb3ee4zCbamUOXe5ZXwnFhIcfeFhqqYjkuCWbXG97Gj7uC22YyqWYnCZT+E
2beUMV8rA+uuSbZaetxFUT4sRZGHpIzaXTvpdHAKtW6exlTrjlx8/wSTnh3AUw0+RoDJZ6howYMG
Z+OWbChGcXywxoivK0f5Xh8BApRVGO+QdcgfNA1CL7qX6pUlCzM/CLp4ex0M4i5Su9IzWfqvRWlB
vqSZvauccui8bKgs+niavo9Cs6XVPEyerY08PbiIH+NZQ6WrGJGlcIJ4bN3GMYRvmEjNuVafhyF/
4YzfujJqvsXGbNxhHtzuVavUeUPgIXjtzGHuOVFZeBxP8yCLSnzqbLLlYpiTY11r5q0T6MtnMk3e
HOfdLYijzFMmlrsL5NINhSW+2rWt3ykNLd4MQj0q60Bz90EbNY91aOqugVgtJ3iYp31TNcqPAmtz
YlQs2tZVcJp4aJ1Aojmb0w4yUsf8rEph5aF6k93iaBz4DYq3RyeKumOoF8Y+0sLBM1OtjVy9EuJb
rSBKqzpF/9CYyKmGoyGepz7udhlC7wdczWNPbxriagIPE1FC4UJGXdjFQ3Boal6/TlHIh8RBBzxP
I4DFRl7d50qQHyxtsq86R+2O2CiY14FVSDdJlSj3pLCDlwSS6gVBK/0wF+MJ1JTnfyJeIQe0VMt6
JxkIqx1kR61/Evsi5Pyq7mspUucQJtJjUdfleDVhSfGPijqZjixYkWIooTBOKYNzBDP/u0Cj/mqw
8JKLsWNSPTS3k+iIIrXwKm3JHpXMjtNjWmQZJvaIruM93SPQGlQDepU6eoQvsylK7kyYBlozZG4i
p86fGTSasp/0LqbDOYV3slX2gN7K/iE17a7euArOhLfFGMYATgLSl8fAx3gSoU8UTSTcvjmof6IA
L5rSNLhjzQ3NzjMZqEECqpFmQzgiEf04jg2FHNJGPfv2OCmuraXqcBPQo+1cJ7UQDedRLz23bbpl
2nXiTrpcLUvcfgNqI6GyyrRkCT3JoOaqq+xhl/UG2cL9lDrXIE72Wf0yWfrOKBZR9FsdBPUIAQot
GYSbtmoT5+/cdz9ktQIag6rwQ/khi+tzfTU78b4sh+syUP0lo7F61IFUeqcZ0LWGlktg7SK7+DpI
mmc1PySx5cx8bmnAeS6FYFTGEaRbzsa7ulo9IrVXhqHhq8AEpOsoyicceKs0ULyMQzjtRRtU4285
0u3r0GiVF8loU/x7C2mMPiGWLLSvOfz6hGTK6WCt4Q381zxKwE4kybQKF1HoE2aMrnKrpkFs+vI0
pk/WKCuPlRFVL20mir+EVi03KxBUEmW47os43cfVULXaCgOR6X6ZhPJ1gZfQAUmBAsb7lj7FuYsV
4yeYRdDpAVet1h3pWUKaJOs+ig7VL11JNN+ZUuMlb5rsE3XrjbLCuU8cDcCF785nfmI1VWVTVhVS
aqBzbQauhSHJvlV65QqBlvzL5aTh7FCQ75CdQ/UKyMjHNZwycoQeLRUf3dxS2qeTJcfXnTJbqKIi
0rvF01o+mdXrj7Lb0jikF0X5bVnodwdY0kfqDoOu+Vadas4hllrrQUid0h0LJQ67b7mCH9LOmjtp
3A1mYv26PNsT7LJOiRihEV5WEHAtDujH8QM5m6IxVGQM3edAP2gICJM3VLEz7bAgr65L3ehvo2Rs
nqp61DpvroC2oa3bAuG4/FPeKGIflgI2IK8L0miQzIv4ycefotVNPrRGo6D/jPycayZNJ3kZYhk3
otTja11OXyLq0btUM7/UhZneY501f5OMxNlZYy/dpWH2VatQogukifdYEMy/4Wl0fuZk2teoHIxd
Oc0NKKLR3NdwigQIrUAvd4NBDuzGZq8Fu7RLeBoUto3StdVVduE2/IwfZpclWCZoOaIrXaPOn0D0
hWCqG3N+7c05+afPy+FRslFOJ9+SnBSclobSDgi16rqaHe1Gi+38i5aFarkrR1upNmoV6++RDQTL
odAXpp2zoFI/rl2sTSBHhtrxnYNIj3Z+W2R7ffp8eYdOJEzWo6ziv+CWN/sJ8QDuv+rQH6WXfG/e
asKTvwUv84P0t4dzPd7S2nn3ceSxUQugUotYgTc/VAcjdB30NBS3O0q/Nkdbvuz352812sljYbEq
ToPCoUfj7uCFy886R9HV7hgw+elIbrBvb8DiXF7UdVaxjMrHh6Ao3z+djNXOdQP4l0yNHZxM0j2Q
0Z96h3VInt5yKnci2yo3nd1D1NohRizV/hMZGqEKuZzixPHHP/NDN7jq838mWB6yn9uruu6+LdN7
P9wqnFpAQvMeQXdfF556J71Etqu/Jj+Bm2DtdHkl15F7PdTqTupzFV27kZVE0O+AFKJfgfUIkSe+
PMy5GSH1bCCqvEi9rLnuZZsMdR5yKHHPEW74+235+NpCYK4bMzp3It8PtQrOeaGpIxgm9kq9FvGN
Fm1M5YT7+Hb43s1lvTupLWYVHRfmwifWH6n5/OYL0+7012U+Wy//rfmsdqjObA1haObTgKicUM9N
xqvLm3PuDLxfsdV1mtT42ho1EzK661S7j2ZQwhtJ1tkP9t2arYKgk1RQRDMmURtu+rM6hMquPHTH
y/M4+5nCz1rMPbgU6XJ8DH04pZf0pZu3UDv+kZ+rw9u+8J9lsO3v9NzCvR9vtXB21qVjmrYOzpp3
enSt134eHP6Pc1qFuljMvVSPXB8trkCWiuNQJc9uODVXYFX2Ral7WmH9UDTpplP0h7nNNa+2tuQU
T2B0y5l/P9PV/gVTVVFDYP8Q5+nxqqv9eXISbK2me3uAr1XIN1XQX/fwUySl/FTaP8ogfWqcelcG
+VNXjKhst57CW9eUalQ7ndItncVgdfhbyMn6l66uv7lvePf+Z09kXGQAMW/tyca2rwmkzZgZ2jhx
zKI+2lmUS4R6O21Jjp4NM++WfA1vVdOR81Wy8dprpO64Tt+ucv6cnwkz5WHzKl/qeuur/P2Aq8BZ
pFWh4/v5n7jG1RNIBDWA+9pd8LJF1FkOzKXBVp9qaaShg/iP4/f1K1bw7lCgVK/eauF1IB/SboPd
eCKf8b+nAlwQ2kNQndZpikSjWNM7zu+Nc7Xc4TZOew/1yNTeFlT6tZminD8k/x1xhcjLkdtK5iVs
Z9HnxrwLta//Km7Tr///k1I/hjtN6TVR90vcTg+JiZHRL/wrLoefrVmszoRuNnLfCoZooIAUOx35
jTH99H8bY32fFm0Yt0HOSuXJLp5ld+qTB4gW/8dhVifO0cIe6hBTyeclWEfiR75ZWVk29fRU/3dH
VheCkObZHis2Pf3JRTc89ce31EB/nZ/Lw787YgbkWW46nqRrqG5c4qWgdFw/UvTsaFdRnbq6vnFx
nz0A/x1jjWCVIOwT5BkjFQ+m4Izhu5f/vHwAzmU4aE7+v3mswasiUGB3VozRUUzVflTR3wL2oNri
mka1wKLCA3Vz1dGwocUADc4HP9JiN2jvIy291dP+tXOGPy3BJzXGlyicny5P601/4/1pYFj6J9D1
sLyjHyuvrm4tBMFW9+XkiygyZS+Xquq7nINI/BnwShv3YY0v1V6CblU+VUhuguSbZtEdBRIQNf44
iNwq2KEFnws9wJGOQuL8K8tka/iWtjKlc9wG+uTVtAIDUcymDsOnSC1Fdi3hLvE7HWynvGrmSbky
JQfsMS6prpgl7UcH4rrsLPOHXVkSLmDo6Fg7CW+qfJehclt4pgy9CKPZ1hz3USD0mUtcskk+TZF/
w68DzpZRSeF3NZ2H1OucZrznX0qzfSToJrhlMUXBbRlY+R876MabXA/sL1Ir1F+qmi3uPzZVcl+S
o9FXwlJgjqR38/goz6XTehLC7b+NaUCySNWGDAPUnqbN0UHrJDjO4VBOu0V5NP1yea9OUkf2Cqw7
VWrKcrwn17gFdEqcInaUwW/61jwiMBX+hl451J6ORaDjMun22CZZj8Zy19Zin5uDrjwmXTm0nhWM
FhUUaC7BRmZ+UmniZ1mI8lFuwqwOX7zVyY0x2Gadqp5CYVJJNylaMMENLreBtivSsPytz8jqUIzJ
E95RoHrNHFQ7XnI4p5ob4O8ldq1O81Lw4oegT4xC7OoqgGLtBFkTD75RZd0OZxkoUJg0vQ42veMC
xsdG5+DclgA9BRsG3nUR61iC7btCRhdCjLJwsWBLYrm5T+M6eUQ5WKb12lIN2yUIIz6iA2d2N1au
lvF1OZeZJyvhnak2muJaOFLlu8vnZP2O5em/tEuW2h8gUWPdhjU6uTfaRp59I5iTg1U5f9S6QxlY
BNZBWLFb2gejb//RGtXYGHn9gnobWVl6vzhsICq6ymtjhHTImFUaKWXoeAAnWAA1q7xY0/H5CNK7
Puo2Yv86LjMk26wQNJG8OOW7K0OZmVGhCbg6hXnbUDR8qIY82F9e0vUNs4zC9wQtAyQ8FpOrbS77
0MaNoZP9KJN6Dx8z+zrPR22fhdbsXx7q3IQQaucaoNx/KjXjJHYhMHWTfcx86WcYSlF9L/ow2RKH
O7NXy04B8CWrREN8tVeFZDpSj0e3r8lx588h3q320E4E0CFBwG2EQQzibeOAvKmQfvxAF9UQBGAW
fQLI/KsEJyuAx+rxDJkW2HS/D7sCp4/EUfGOVrNaRfzedmrJpbDU/qlCvRw8gSNhgC+cqr0UmCv3
LrYwAy6T6IGG3oCou+12fat9DvrBOEAa7v4Mah9XO8NU+8CtG9yaXPCWtuLSTrJ1X0W4yF6oorCx
wapLoH5wvPyKLPcIwLJT/ihT/uB01KljnPYGt4J8rsAdB3HdFrPyfRYZuBRau/L3uk3NW2HN6pdG
VsoB73NzBNIvgrRCpSDXHoNRaUNvQh/k0Z5HZhfJ9rCFYD4TgxZ2Ep4P1NY10FSrnURyBeImK+GX
SgLmo3DGeXEwpkjo2WkbSl7bBll8UHQrAxYBstarFUgAahpCGy0rXu+uVWfl1gFbhl1vNTp1dDWX
nhWPto+hEZcls3WKdAYxOpn7WWvHe/r+gU2Pf5r/FE6dYm0ezUPnNuPc3dRJpm3EhpMX1fLZLkPT
qHsTk1wlN71e6alUi9mPRIaXVTVW6aMV6NJTk6CBSiMIrZysbOrxFkvt8Yjqa/A7Di3tK5+norl2
L3WouyCcvRWi1y9LWFZwyZZ/hUhNhXh1ZYb9gKtwMKSIugQSuv21VD3xNwWQIbW6yqwwuQmtrLtu
28raKNasr8hlaOQg6VzyJjNosH7cFqukSzqZsCa0xVgGG3a9V+8RQngINkHhZ4cCgE4Ln90+UbnL
0ySPkLhNfQUAzZVQk8KT+KY8e4AKnDSh/Ody6DwpR7zNDT4qCsMG1ek1cTMT4GOb1kr9tDF3Q2Rd
a6a4j3sZYErwGOTitctDFeKEeYjn6W4QyueNH7C8Zt+f+eUHQPYFIb2cO3Kij4s7VFNKlR8pOyPo
nPS+MLr0xZ70IQCOaLW/QzVQb4chmQMvAt/ymjdmoHrDKNGh1ns7A8AYq9pGLXh9obz9JsyR3ygO
ANlW4UEqJk0TWMz6QpIs4TrqPHbHcYTgt3GyTnr2y0iQm1SH7vEicLqafZQqihUrIiPGAuLzaiiT
6W0WI57kDlml1yQ/tEQ+kyA7X+Rxjue9kiQVym12OXzpg2bRBi0aC6TmZPamS/dU+hfUaNIEh/QI
5RCYWKsEERBTPEzBCJ9tiByPx47uiq7eArGv04W3hXiDBCxPKsqSH49BnCmFGjqQr9o4Sj+L2rQg
8OrZ3rIjc3/5yK2v8WWopatKokfHnl7hx6FMVQIGERk4fnRAPzMQ7q4EXDzKQvzY5xpI8ZYg6LnJ
LbBg+42DBCrh44h4VlWFPDAidA/1SWF3jV0Mcly4fR1OW+9T/rH1B/V+sNWR0p2+m4PJhBYrqwjH
Ua8QVoVAZ5K6oLpeLq/liTfHspi4gcFhIqdcmq4fp2Zmc4dgAPuGYk7T7OngZ4kHf4ZbNWwwZgVa
25SP2KcqpTs2zvA6RLXAvCGqC+0QgKpN3HlW7AfB6qVePphl7cLdrSnxMnB+F8uDBhkPyRO8D83v
ElZYP2kEVf2hq0NVu22iwNoCdJxuF3fM8rTHhw55uLVoWhJKHQKcMdJ31gSxxOR9aOAKn0ala4e8
DN3La3gmBuPJygv1TVtrMcT4uIZJT45nVE7ij4rYofn/pCMMMpvzrS05t7OY97JZ5K7T935iN9d2
M29EoeXf/3hiPo6/CncdGjpZ70iL0FZ2P1P0p96k/mhUmhNF9i/GQmZP5fnn8DWstXHjWue4qFri
18uV5AFohIAb9BMYAzGX40sPVjPcKBOffvCkejYiVQh7Yqi0ztslE6ZRhv27r6hYjcXdgPe7mful
QyJV9923cZMIxXk5s6YYGaAwAu2KEtVqT3szgaeNcgXSNNnslXk47GFeN8c+1PXbuIrSL3Ku9wd7
Ssqbyhqm+wJxJs8Zwup+FpK9C5Gxp+NT1UgXEQPdPBCIkVo2Zfte/+oUinZjz1rhVYqkXxlVWH1G
kVJFeCmMr2FhFYe5Mtuj3Ef9Hmw/4SaH/BSFRgcUUev3AS44Nc5RY/04mYBJ5qaxbulPp8JFBqdz
uzYGPWcU6X4qqNwjvqLvk7HQfscA857UOS7v59SW7qU2G465Y027Se/bK70zlUNntd0XCtyNJ5Fj
ewnGbbtmLIad3AvnSOKjIdOkm3u7CKQ9D8jmz6BI0a5PIBIxbPHJCqiOuApnZTfkjv3cFdJ8J2yj
+mLH/fA4I/DpQWDSr3jFtodSt8WXUPQ8FRIhLagdsUPL1Tiq0vCErlCzK6b60R6NCQK2Ne6r0nxO
0pb3hpJkHtqE+QPDYVydqvWT3PbdQTe6EFOcSfdgwyg+iGjtmx1ksi9XUuvlelrvuKztKyeL0WMR
TbZPW8PYqTnF4VIgdKTTrjyYEmJAti4VB12tpaNkSCaKj0PSNq5Dacyrw7na+LiU0yQZbCQCtlDB
cbjiNfwxkuQoGqdZoWR+DZjqpQrb/jdXYCTcqAGB65bDJLdXXYfd3W3RBXXr9fAdY1cUYH+OthSO
yT6rSLWPcjw7hVf03ejsIFjkBc09Cgf7qZ5y3oxjsln1PveRvlHYCb3YJ69LMAFYZNWclZg80PoW
BP0Tj8Zfii4OIsdge4g3HjpnYjwBV6aMa+NjeWJvgh5SGk/pmPhWke2wHI88uTfVnRLNWxKcy5qv
o+v7kVZ7kqAcrSNxlfjCrEe/cLT4Bl5BeA8DcaLhR8Pi8nVydmYkbMwKdCC+zB/PgMjDeYqMgshj
z/Rpcztz58aIj6h/OleXhzoT5CACWxAnKYpo5hpjSUEb7GNF7l6MJq7l2OMUgkxD5w4vHSDSV0pa
jfYhaovyFZ9cXTyB1w+Nx8u/4tz9uajxQotCLmjhP3+ccVnNeT84oveVto0eCoGgFHIImEg5VnyM
23lwIztW9jZS3R4e9aheRYS4mGrRRq3mzNIvnEM+vkWQ5ATeilL4OMqtzOutSMQvS+TDUZNa89Mw
qltJw5lTRf8BfwkKyUCi10ksyUsrFQ0SDOY4S5/4oPI9rf5pP6Rm9BngT7LxJDoXWYCALv5hSKqe
gFyHIY4nPRfcmmZ53wES8MBpQYHAx7LCc9WG3eV2ujVt5EZnVhQHqUVnGUQf/surzNmWoiKqrWjw
66Ao94bae0VaNl6Egd7GBM8sKJRK2lUkftCC1vqteASlujPU5FgTBZc6Gp6KwOZCctofqbRlgHZm
NaEKLkBXVEIA8y7TflcDz8tGGaYm6H1rVnZ1LP+w2l72lBaKoq4XB2PIePdLWuxd/lLOraYF/pq6
AtZfAKQ/DmvgUa8oGMEzbLUnn7wNhkqDzidvWUeeNDgWix4L3W+oRlSAKS98HMlUEM1vLKP3p87o
d3Y3Tfs+nOb7IYi/WYm+5B5KM9UuWfW8042UjAy98Gzj9Jy+45dfgQowSGlkvdanp1pg6NSNaDU4
VnE0xZjdtAbMlsureu7kUJbicPIAgoa9WtXZGVBwn9hMCBDPsEm8XoYtXfXqjZ453y+PdXZGYO0o
3i4CDOtncp0WRTR3zAhU8LynZVEcGkuyP18e5cxdzDz+O8rqQTBrQTvOyrysm/NcSE7zwsFBxN2a
k+tAShTSxxzS0+VBz06Nhu0i+Qb0eW2y3moTxLxa7v3ZHKfD4OjwOVXMJC6PcmazLIzvOA9AmlDc
WlUznMKCrJSxWamOh3OjuEKP/NKQ7mQlGjeugzNfOb0CBKqo5OLItm6tzdPY6KghDL6CZFOKFEIf
RA8BjaxIyT4LxOaCfNq4/M8sIt0iLuTlObnwLD5+d9lg1gommVyFAPZR+LLKfTjl9sZWnVlEiIQA
rqig8PZfjzJhPx7DR+PE97M4pDhHPZmQER6L2fyk9PoWMOvcpLCFh2DNti1SaR8nFXVsTe4kvS/F
SUCubYldH5LOXz4ZZw49LdnlYGBiTFa4/Ir3MXkOW6euxt7PlBR7gvYf3GJk1xjt62LIdinPk43j
cSZ7YkC2iTcplYb1JbA0Qmk5dExr0HLEmmJ8/GQEHQOw61eVGOMdfZV8h4VUehgH/E4uz/fsJhrI
pNP5lSEwrq7WQlH7qWidDtJwsJeD9kgXP74eAjo3lalv3K5ntxDrCaKWDFZ4/XGbdW/bhRn1vpH3
VobIXtsrEA90bdp4659ecejpKEt4JBifVivlXpMlSVa4We1R29WqBN3ASJVrEBfDxm16OieGQuaE
YLWYiK/3Lx4gdcvj0PvosBaf87Ro3Nbsq0+Xt+nshMgVULKgaqKvNSNhkcdynQMVsJVa/wNGQR8Q
NUjte6NXArEBBjgzmIJqHxkQUiLkl6szYVGOCcNubn1oMNV10zbRk0VOT0006rbk3U/PH3Hq3Vir
rzpTywEuFmMNM6a7SW2+OHXhTZEiH2bHOVxexRPeN1FjMejjsC/JACp3H7/uMDLrdDCbmc1CX0at
vaB9yHrMLZCltqO9IIwlWE42o5fGlceXcZMWyS6Tqbul5LmXf82ZZQZqQfed3IQraK1KZckR3dXM
hDuohMU+jrvncQjjAy+HrRhzZiRUOeXF/gGBcXnNhZnyXqFxV0Ex7id9V9cGKXs4wcLXSaf/elJg
okgrgbSojLbs97v4GSglrkm5KvwmGI0bQHkZROYcx1BFKzcu8dNQTQyh7IwBHbobvA4+DmWPgdKF
kyV8IzGOaWx974Mi8vCNP8z98Eeq1C13rTOfOs8sqic0yZaMcnVWbSnoFb2G7d3CyvaGRuTsmr1l
nnHmi4CIwvot6gQ0flaX96ymQ644zeQPsoOxDFLNRxnAwbUAB7MLlGLraz+zjPBwEY4A98InIS+z
frdjdcaAptQIPxQNco+q9ruvAgpxljbuk1y3rsFU+ZcPyZmFZEgaPPJiwc5cPw6poM4SSU4pfHso
X1VIZUenQy7o8iCneRdNnXeDrHYrq7OpKlkuPw/113Z2xE2St3BONW3aFXXR3lbjEF3JYfrXnRfG
5YjwGWDsfdJLDWEmo6KtTn6uS1+txYK8bqN9VInMnWLz+fIkT7S2OIyMBiSE1qlq80L+uJTWODsT
/LPJx66sg/oepI/4KndXAjOdL+YQmZFrlFnzvTAK8y5PBwNBokZ7impt/FSg1P4pz+LymOVBRK24
7qiohtptVsrlU6Sk6Y3WRW3rweZWPb220pvUmkaQUVF7U7UT0gtdWFujqzdxcAj0XM5cqs7BHWig
xrVBFPpKPijXOTWSRxVMxxdp6hzLqzGHTf6ykgdUgb4kcRSmAoUQebUOlURxRS5Uze8kYfHuCivx
FEJYPUT5sMVfXn+hy1jsLyUJXo7AclZjhd1Y1mhc6D4ePlPrdnM8hrtMNdLI6+Mk/ietrVjeuLrW
n8wyJpcxhV22mmrPKtiVqcDzsc5Mf1Ir6xhVuk4fb1Tcy8fp3MzwJrIYgqISQ348TUMAYzKtKtPP
jBF5iLTsvD7SSk9NVerA6dRs3BYnRbtlWijOLiNydmnOfBxQslTB4TFM32yc7koqK9UtUcD43GlI
E5lhDY4r4eBmZYTNro0Zu5woGlpQ6Jpenvk6CvJDSEx13pyw50EDrYAlU8tP0VLJBPHSVa/91JVH
5X9IO4/mSpEuTP8iIvBmC9fLm7IbQmUabxKTCfz6eahZTOlKoRv1zaI36m6lSJKTx7zGGOvPQV7F
+0of0mjI9UtSTutL+7sp/GdR1IvpFEKtRs3g9dMHhiZVQ2F19LJCHoxOS3d96XS3ZY51wcfP9875
WVVfyIiBGNCbPAu5NioF3bTkHkYORsfE2SzGl7Jf0Kz/eJ333ij1DF0lGiEWwO+zgwpWwq/GTHpH
XbDXoS29dqePSCEUGSQhoTxYoxXSLX2qsMLtE3cre9ff6Yn0LuTM771SPtP1mgF8+AYrVLpoHvpB
5h6zXtlRYkv3ILzWifJ0+a4sDbLyYEwXLp33thkg3IpH99cGxtnTl5qHNtakOUc5Td5XRTIUViLV
L6Bn3/lMgaN462WNaww9xNfnJmXIlyM2x2faBWipuJijBYk2b4q4yCLLyy9SH9ZfeH5QXTKStfNL
A+08Ve2h3YkR55sj9h9I9sTgTLZZNedxaOCy51wVgP3GXT8jusX03qlhStJlRaolkwrRILIkO6zp
yFyKV+fF8/oBrSApBwAHSfQ5binRjToZlYUjtx+vMkWTvLfjpt8m4OP24KhfBnRvrp1S76O89voL
N/17L5u/eZWyYPBBO+n1a1Bw9fxi9NFgQL/nc6sYX4KzN79+/EWtQeB875lmAK4g0VqnVa9XqeLG
TnOPmOyOpBBLVZb7pJn8AohmMW/MCd/NJrHaCOjyJRHrtw9orKqVKy5ghUKcc1CWNPebMvfA86tF
yi16TDSjYSTIC8abb88zOaCFsiBq/mgvnOvIdEYxuPOgmcfWnX4DD0J0SbrPs2b5ISovl8wQ3hEm
Q0Ua4TxAjuSf9IRf76hTxLKzp8I6muSBS6j37lzfIwSH5mWzuN/I10R5z5Rh+aXmMvsPXIutRZ62
AMgWrq4t0cIAdNjmwsJUpQxqsCC430xmqHy9KUOrtP2HXsgZcUyA/fqF3gYf3JsTwXYh4Y+gMVcm
PYfXf38w93lDo8g6SgfR7WCor6jXt21BmWqrFrqi8txrrS3tO0fDAXjGHLpqAArzNBgsQ117GG28
iazatffAgh5SNTwZ8VhvK3xVd4NeSCD/6ocFdHdbB0kVDg7mPXIszbvFDeQ20SsAO4bUnE3rQhD1
s/TUZJW1xeUO35aYSllNer6fkVhEWTDTN2VTjmGvCQRGIa5sCyW7fW+6T40rTlWAXxSDo6uuWQcf
GWCBZnZ/0prDggO5ZGXV7S0WTsZGF8IMDc27KyylY2Aku5tmzBJqy+6mE8O3POmnmzz1f3V6dcWI
1dzNcNpQ/dSrHfZPv820iUNHBlmYOq3Admb+TgkQ3Exx/H1J0x+6P6DSY/UqjCWIXyW3aZZOW8Aq
JzGpdtcC+my6RYVejH0Vmqf+dilRIRnrPotylFBQDdT2UndPyDuZ4ZLPza5oze5e+dO8w1uuD9O+
KTY572HT2yCcKcXbKIjzT4vpa8d6YXA6ue6PVAb6wWao+gxbQG2ruN7j9gNCeXGulZ3rkZbCzfEb
UWB6s3ibwRHPoK28h3UDhkq7UYH703P626VvjmKQc9h1qyBoj7VOkD6LJd3yQe9yfSijNO4XMKWF
dvCz8qXGY6jMRPw4A3MPAwdWVZLhguJ394nmHpQavwLnusWUb4GuXv1Xjlq6dfWlRx7OuC7bdMOb
8vd2VkNXE5m9RXX2wRuHz5mf3AZTGhlZ1aAh5tLIMuK91zRJ2DdokAfK+c+uu2M8eC9e3UmAX+2+
0Z2rqvHcm2YW+yXXdrK1P6VViTFVnQmADKlzEJmvQadyUXWsHB+XnuT7KOHtjIaUm3ZotZDMS14X
Xf4DQKuBWtR4moviGqD6iz8tVkhP9ynLkElME3o/utKtTWcCt8ra9nmxSVdkVQTI3Jb9dsQ9ZDfF
3mEUclmh7MHWG0cIGzl96JR3EppKf4mHzDoIH3kMK5bsTmx3B2X4uJQhjBJmU/4lV8FtPnq/SGvd
cPSMx9GZrxiwbMiTl12tPLbBbEOJ9h7iKos6xHom8ZxOjTAtkkhz7E9VYP30egPtlIlujkzE/WxM
/UETy5VyMA4r+k9tKoLI1Ds0Wnv9SiZGfJO09ePQ91+NWf8shfpCVxHpfryDtgVmkaHR4cc7eSlU
F5BoEcRatP3G8VtmySvkze5GNZ+gvs57OZqHRGtOll2JbesCc6mslTaUqsgo6u/zWD9CX5lvl0r+
dBFg25o1tq7LUgewzUy1ul9hCNdsLc9eIjMpxXbK3VPWaHmYxmm6L7tu2nmIz4etMMoN3mVfIcKj
0OgtT7RgH6bKO47uiAx0D9hGq6gph7i9KRyswMoGmNzYxDeanaFPkigOypJ8SWP9FzfPL83XPo+T
Zx4Dr/yUVTLH2U6Wu8E0XnoB0LoE7G/ZYMLKRR0rI7nlB85eudq9hV9jSPklyH/Ked+ZjfUpKF11
gyEU1mDLfBSdf++o2rylRr1Zy2yvNWtMbOVnJbRxM2v5NxhvL3GwDCFCeVivOvNed+pbXGX0jZUH
w5bA9F+LPd4JRut4Zy3O6qDHN5KjcbcIN1LMOfdFm10btfald/wpEo2XRG0Sexhj4T8HOz7gpHmr
WVn+3dHEleMkP+oYSKvCa2wfuMNN77cn3eoP85jrYZmoRydof5aCSWxmc411TfczcfOX2Uq7PbD3
n5Y5gFExg//GwLhNYvMHFyAsubT6nGje16p2T05umpsGPowU3U1euN9BATz3xjxipBvcA8sHu7ZI
9Ul3xwxNWhep+JxUvCiH75k7PTH83zqD/+xghLntiD+hqu3pppD55xUYfiA+mTunc8drL3XS61S1
E6SSWFwT5EcM4ejfNja/TySpv0GDEm1rqq4b2kt1VHjak7LNvRtj4jVWxrOXyS+mNh17TvRQ+8kp
GOWTlui39CbCYO6euHq+jvZkh3AoNz3qeU5qoD2ooensdi1CW41hb+su+2HnWHk4wLgOQtkPYgGH
PgHBmNvq85ThFK97e08GW0oyLIbQsmpkNSEjyKctVFbtBjvZZgv0zol5/Nbp7WmDLV0bIUPJRDK3
ol6HZVAnd73o72YR37lZeTtbGIOnaX9fr/6CUpcv+uA/jgFhaICdvKM0fu4AFW0YvN+MDZNb3aYr
yqwlxDXzOaOzM3X5J+W3ZURX/3PuCSz80Kzbaqm1Txf9YWHIRZwJbsYAOWA95+RIP7hNK6SNluXk
NNqta9hH+vY/sam46/zxVzyZ36G97s3a/FHNConlWtunTvyFzPml6plmNZURWtJ5jGV9cER18gZc
65TtVyFg9Xsn4VYgXfs2DDPigVmDpaH4L06I6oNrvsAM+m4qAkEbTzujq/b2iAPhgpvGvqspLeDL
HoA3XgmawSUXXEODKhTCc0JH+E9u4VpwsriRRF3cKG/6bleLwyk0HypBZyzTrhINir3E+WOD8P8h
GLSrWLrLZtF8cx/gNBa2lrjzZfBFtsG9ltsIwwr3aYAnGWpOJrH0YzfzqrlPvTSJ4i5+oNVmYfBo
PqRFs+u4xkN/6V6msgGetOywUd2QDh0mO8NlDq/CYvgkGgjlsxNEk7RPmmHSGB1+1r4xHpSmnfxK
o69k1qHtxb9NPcYb29ZavhUUfTKzy8KWScIVHIK7pFjpEI13wp25YiXlbzRfVXsYd15oVvN9Su0e
5r7zm7fmMwjob+ekeMC5IuJeuukH3wjJi9vIs/093tAyLLXkP9+C52TmrrwpA4ycy8Q1I1XY17Wd
tEU49iB32Rvtph0cNsAOhofE9OGZmROiy+aQ3cmqj3e1nv+Olym/LjBh2+SiBpo+lLtR4BA/amzt
TGSMS8nVrAZnS9126PCp3lDsQkZTc3oV1G72zCT1m9PmeTSVyfwoRhmNbZ3tGjf/nXRAkOykxyZy
MvK9DbEl7LAQXo/wiwLBHbuTe81sYLWEcvNrbcRnVE52HnbacFIjsCI1VvqeRL+NcpScD+XAccDW
7LryjPLnXDcqFBpMWXP09R9OLYoHrTflLkvyW6jmTy1o1APupzIcyXyv8Mi4LWUcYOdXNluV99bG
VTG6H0EwHgpIBsfatJ2NERvOfszKz5gFWGHmG1tNNN86WefbwgClmooBFX6lzRSAMok8lzDdN2az
JbFHnbZA9VQvHxfp/4iF1e2mPOXqbJ04nBM5bvuFTGVJ9N9Q7v5jWvIgzRKf2cyU25zx9o7GeIDN
4OKHKlkOMaPqDR0rESmp96exrkDpmu6Pssuv4b7lYZPXPJ3R4pLuBFe0UhbyHuPnvJRBmKAGGqPE
2U3GrTHodUhNO+6Bsx+L3MM5crZ2Cb9UuOILePpvzG5/OKIFthb7kMkqZ9o4XbscZlkjf6MfGiCZ
WYYSCz7M32okrsMkMB+lVzZhoEnCv83eeHO7V6klUV1r9Cdnhrg4etndovRDNy+/O38aNp0w7vHI
/KGVC2R9t0z2IMCSZ4wxKNjQHApnmRlhErdt6JqApNFZYw5Y7iqt+0Sn6nub+HctcpWbaaiMqMqs
2wbc47Y1IAhjOvM8tt7XoB1U1IrCeOAwZJHZBg+lhqJ4a6gcOqYBFDqoxdHJgofcb8m7XLPZaziD
2352aDw0hiDI33plgAGlhdoODplOHMlhGQBlN1PIhbVPVN+/jEK7qRd6hF0/g4fri4SR1/STLYyj
btKySCnL39k9Co30xEXoTnG7KRdPkB53z7PhJlu6uhq2jtXDakkUKl6vLcibhk6koVZ4m9rp73W9
2dLfQf26qhHWMOYIgsBxDoYGTd/YOE3DKmGGsfw2c/0DuuZLVBWApvXFwpYVRY7t4Da/oDIaB8sZ
mrBWnMqEimsPs7E9YSJwHdiU1SGFkh6iYLwptKG/tQq8Efuu2pXW+LsY7DaSFNORU2bkxxpH1sx6
fhQgcp5pP/0mT6O26vYi0G4d0RP2oFDrtfox1cuPmcPGxRL/1gC6kSp1B3fs3SssZK1D6ZC1W93Y
HsGUbmEMDi+qcjZ6H5OPt8clnbBH1YcHxg3MgDPH47+rgpBe46MJs3EnZ+el8kiaiiq9XnTm43kT
7PPR/EJPyLgzZvwXuIQP+sgNy9AAvYbhe5XW+sGrbbXLTaa+FeH34FXFTa2q705vGoehbznbJcQ2
ZUj/ucFKMdRE/pQPkE7T0U1QJHJ9xKfl8FsrGXgOKamhaV3R83jxRoYdMGYJAMNL0oPWEqVmXtVm
cFszLj3Qa76FcXQ10LmNhjqh5hzTidut1Pe9Jv0dyfnDOIL6r8TENZVM36FNDCE55RdvnNSFZvEf
IeLXvS1Yt/RmYb7RLEXq5HUno066xa0aXR5zLmr/2l4MSP5N46bZ7ewHfXI/eIWpNkS7PD+lU9HI
XdALYLRIRwdPdVm43aYHQO3cgmfUfYqLbrY3OBHpNx0ie/3X0maYSq3dDZ/HPpbNRh8yWwuRLWa0
H8waBzLVJmv4r1RF9X3ERoAaKi0RG0V/xQ92xdRTq7e2UtmnfmoS7AHMkbAAYDu95Av6ho8MdpA9
YPAC9dfBN+esr5NNRuOWfm8e56WogxPUCq9+0Fon8UJHSzT/qlaS91bGqWGHnZw87QYfWO/BNPsi
u6qSgJwSWJR9oc35tskK6mpF0piwFGkGnr8k1FiFPiGLMI66RYgogmtlwfUwgP5GakpxuFq0Zm/N
fbLFzVZcWN57pwsJZAOY2SoU4aG68vqQJIknjDFpddiRTZcdjWxw3I0dJMijqy7znqc/ccW3WjRO
+6Ibn6XTt/RDDUVDrCwy/WUSelaEFULU007BOxcbvU4Jgr1HHzD08hof8bElAepUuna2Wn/MdnEL
gjA0lDW/NJ3eYY/eNP0cVlMPX9DtOrfaxgOMzIha1X6wQLreAlMufrhGpU9QxPTkG42HKtjg01Lh
WjyaA0YlBrqppLxTq0MoraYXyuT4K6wvRw+XfvTJ+d28WHatsrrN1CftJ5D8K4bCn4uv0ITU78K3
K5vY3hcYCyeouNNkR9M8VMtU25scqgtXQxwH+0aa8teEvmu7gSVQ7lsBVKFpJnktISIMmC4tA+LP
WfnFLqZA2wdyVB5tHKtqNhmGk6e6a2zkHDFCHaOFuYa6ARKGu3qSBf6paYi7mxamcoEddJcMm4+7
3u+8dLqzYOjR9AFGfI6CGInx7jxV1tFt42Y/1Km8yezCutBLfTuAW9UpVp476GTLOafag2eXDgmS
OuZFQLsow2872Bs92GmkK1N1ybD2nT43nBZAwjSdkRY+R0xSNTeZWzTqqGNQ4H3O49z81cFddKnV
A8oCS7RxcgFr8Yc6fRZjUV9iQgE3A6GV8ya+Yw9WaajWPi6aXbWRi/30lW/IAgHZRmT11snV3N4w
TypXrGPKaZlHrzjItlhOpVvGXLO26NZ+ROpvuySQ3mFYUtc45XpbftfLBfJY7yt1N4rBz6K6nePl
vu+d4j6O6dv887FArMEDoI8VKoTxdYf/AqskNfbYfdZbxyQ10ie9oLkUIcUE6fnjdd4OXQh50Cc8
RrM+Fufr8fxrnS5Y7NjEIeM46Qmu6442XGdGmTzVtI88IjAj0I3EJESFIHurizjJd0Iu9EdMPNHk
QQH3XB7QGdoSDGrqHCcbS5o7x+1Rsm9M9DNKvemcUAtE7N9DJTPSa3O23c9dlQ8zlkNNrzYVJvFw
F7phrCO9xabbyf1U22WtbibXqmsw46iZCTzlmVubEeaEmfHF6pzK2PKc8MUyy3jURSN+Gwrd6cic
oPRSNhkIuCUIKLV7h77QF30CWbFRogjaEKK2cTcYJXbWqhxtbdP2vXFDp9C5XRwUqMKkmPwvjpyT
gbKsjh8aTUcOzK4Xr4pmIIhO5Ixak+2GZUzmrWtoIn7wLNf/ge0nUvTKFrMbTj3/74UZ8R/09dnX
AZBrHWzaDDi9cyi9pJejqQTfaJpV29j5Bvri0C/Fo+ckW+6RE12HQ5s7uzrzQADQH9aHEwzOC8ft
ncBgkxNCL0FtYMV4vD5u8FDw3nVB4SaupGc0l/Mm1Vv7S2trDFSsPNn+8/FGDH8dm/Lkb+Gknt4V
Tm+xHpjB9mZMuuznnGYWwxqBBJSv0m8eU6DILUt1YeV34jrgftDw6wDurR0eyiKqQNJkxDayGzYA
TvTdvASXuMzvreIQ7OBSI+X0hozRNRYxT8/B0KUJJjW5rzNP0IrDx7v43irEU1QEYP7y2s6CUReU
zpR4yYSscls0VO0BCooZnNBL1k5vwgGGvnBoKEPw9UNJ6WzQLBt6hnIcktPiWLTKzcS+naZK21Bf
6w+VnuVbx45pLy6LEPi/0Yr/xwf9sz7rwtUGWnVOl9BXGa6+spMTdZ76Pse+GTVi+Fcgoo2Vu8kc
30UhQX97KFU3of1hNPFxXIpiD+Ewua5afOaY7QdRW+pipzuxcyEAvAn0TNWZO0PA0iHMMkx9/eWN
VoLpuj2mJ2Fp3QH151WKL5kfptVPTFMojS0OYwj4FP/sFreu7CBx7gPJBZR8ltaKmiw+t0R6crK6
ec61BuVfx/Lr+l9jC+uQNCPbtCLU/fNpt+WUyRTncXrK07XkF2W8H+sFEQOsfo9WrC7JF73JqVgP
PQg+PHBq8K3ODuu4+GaZz1N28gDGf26YAobKXoI7kTIz/OdzucozAHtkLeLY2RYGnmzGyUUcDoCi
vvfRb3vEM+LS6X/ngTDa4NMjkIDDOE9FpdcNuonF3ok2fncgfx/Dbiqq6wFT+N3HD/QWPbXKLcEU
Yt98BBLOYVqkUIuuEr0+aSUmxSN8x/3geF/rJPe+tLO+bJzFtPYFhcy2W+mrdHu8TSy94sLOvsFO
8XeAxqAm5x9EstbQ91f+U/VJv2hdV510WvyRJ408at1E7pohnXeIJE2bBmfox4+f/r1FiXErlJXb
AWDP60WbillvzzjiVCm9iDQcuegM2XKTpoYVNa3MtyTylxSlPIvf+ioD4FGJbDwvxwj50LPz2hZj
02uWsXLaWj3f+QJ7i1DIMfsqewmOQsXOrzHNaPpUyvEoeZzlPrPbrNg4xJV0p2LLyBgy5/Mzo9rm
qSwz93dv6onYZto66HW0q2kUXA2USc1XuRTTsh2NMqCBpkp7xJg11lEsHlvDpV8Ud1g6FOjdRFYw
rW5CHvfJNq0w2cCa0HE+BbMQd43TFJ+KABhIZCoT0zGvC4qf7qBKbad7CgiDYa3MXD82rQfTynCU
6zm+yYYKhCTdreLFu1HG4CX/VY3h/0oWc/5VOVlxcsZR/VcYg/i6ePWUMLQ10scC0QbsGVWC3WTV
TCVD1wFcHzG1E2HXIx4Y5iAVftWWmJkDq7H7jd/qcp3jifmlapG53zTmrHTM0VSb/GKM2DJk8AFl
33tG4XUPBUo8dUjpJOP9XBWwMsx51C4c6ndiPUkPXDWIveB+ztFiqtC7GBfw+uRnZphY4GYqAcnQ
pT2+X2gQtIyBomD69vGpfpMlWCuNjH4+QDXShPNc3oyrgjGSZFVjDFAmLn1IJbb/r7nIugquoIQM
Hs8+j7ouXS3VL0N9SpYBqAzWxk4R+lxsQ/Tx47wTDYlMwI5s0iuwq2cfaeHMMjdKoz7ptYZVcGwn
BoqqGsChosBm/ULm8c5qK5PeW0UMLDjSZ72nQJ+KFMhDcypGM8fStS9oOWPPZoK/sSVC8x8/3Dvv
arUcAtZtQsh7w8j2lFFNsreqE2h97SsTzmHeDOMYmP/DOmBEaWtxK8NmXCPhX+G1tIc0wBqswoEr
tQ966buHJUuMCzDRtw1FWma8IwZI+H6/5dtJCWqqbIvqlCX6tDGLWX72zTa+7aq+AniSmUt/aJc8
WA6mQVUd0rxofgjfSe+otTB6zImWF47Pm0pn7eLZa8DlYqHfeRZtK2BSFqqwJVlP32xwGhO41yRZ
5OsUt3ovhvuP3+gbDjpZJbmPzV1m0keigfl6q+kW2pWm7PJkpQbJ3OTIZ130uH5qZf8DCRYHz09H
NKGZzEM0QHtjvlBdomm8d4z//iPOrlPNczJ/id3yBDuC4S701kMzAPmIzT6/QN57L4WgpU4ORlfd
e2sm6seOGHA3JBI4qNdEedv0p55O+Qm+i/iZMoBn9GmazKWWwom/oY0sNQZ5kxOkoQ6no/nnyLQm
g9R8qwO690bpt1G4aBhlmp8qETvRnHkp/kh6coHy/Da2r6usshtoZq5Seq9fs9U3JSHPz04rRwvG
ytxan+XiShXFzjBurVq0P0WDw2QY43zw8Rl7GzVIPxF2o13kMWU5/5qdrurSXAzZqfQlNr/MLjWx
G7tOVvv/YSGuEMIGBKM30ZARQO4nVkFqLVqbYb45Ndtl7J1LLjvvbaalYyAILwwl3fN6s7csVUPQ
zU4kNT1QJQsVoL7Lk+d1sLWxRPFVI2mJKF+a8cJevv1SAACjJWNBwF7L6rN6zEz9fLTKOD9JWwEZ
6bIueJwSxMhDpbdI1n68oe9EB8gB3JoEBkpOoMWvj40HH9TqlzY/UeDty8YY1Cb3qNeiGe6rueuZ
knaRC9PvYBZe8lQG+oCnctX+s139qqBHE5pRM868zJtf/x1dKTtVaEt68pQTn7RhEnfutCw78OvL
hQDx3g4j04fuAfxCmpxnVyq4TsxSGV+dUuV7L1CNu0cbWMJ2pvjf/g/bC/0Anubqwuad5z6WbMCa
jtS4ydro3HRZ4VwNZTP8tkm80s0wdM1WinlKosH0QQf7cQ7vlitp+vnxX/LeJ8rjch1yrrw34cGn
1QllqktPUpvVN5En411a0Cz5eJW3lxva0xT1eDmv5/f8chuHwsyoJghCKRfbtnGH/8AQdFGruicz
tzAl/ni9d16lQbUNcYnbjbbJ+u//SiOW0nKmeMaNMe+m6jHXHbHveqlfV4T0C/f221EttycC8cQe
JoDoWZx9mOs0POkzgpzXtmCJB3K2Rxn3TRB6whsECHPVJVFVjtVnt0vNfDcpSz7M2tQun0fSrTGM
Z1f/UelJhq4HKnLlYbCQYQl7P8swRBa94e7g3g6/DCNJoJypFpyR6FXnhtnC/YlRb48PMkgY1aCt
5jDYl45sr2cKiHrHyLfFvyjWlkc1+x2CwDjHr+isIdUuROH1KnldMJJHsA1IrHGk4Zi+3vW+zAyJ
GlpxmjuQfKO9xCFyaz+xfo1xOOkAEnuGeVgWiBm1bNILL+JNyFoZn3y2vAJEUuA/n4UKfay6pdLd
6QhI60udbasCmkETWml+zeDpuu8auPTxL5Fpl4Yi58dtXdkmTNEEQUKRK/31gztSOLKLS3VEeqE4
VtbaCrCzYSs77ZJ00PmX9GcpWrcwu3EBZNTzeinXbatBVLWC4YThYBnrIIY8GxhsB0WgNS7s6Xnj
4Xy1swdL+bwKa53LFXF5BWT3urfdb/PgbIKifS5M5+fHn+17D4f9PMQhQj66c2efLZ12bTS6RR61
Ujuk0DkXd7gfY/szcNj+f3i01QqarAHReu8NH1/g8kmRPh07UNp4idBQoAzfph2TfLEqEgrH+vzP
j8cZ4ekIt/jWnEfBFtH0RhO2OuKyzfddBkP+OMci2DE7m1GXHi5pE789l8QkVD0psvU/XavXh0Vi
/eQiVyGOSQXKuqVSDGtb/IfHyYXNXM/B31++RZefQmrlmznMa/6I9P8Vb2NDW2SusRAs3zbSXHe8
iZMpv7B/7z/O/1vlrDhkGlYMQTWKo1ul9i4r8O5CULK3Pw1ZyRTq45f17mL0JehV0XFk1Pl675Yi
Rdd5BJXmt9az8I1vQek10Rjkv/6/1jkXVhOLP6BCgbVc2g1HOy22KbrdUSu7fPPxQu+9o1X6CJ35
VcLtfMauCTkU2tx1R9ACCHyUrePWG6X12aVM9U2htZ4GrJ49hrQcPPc8S0Z2FBhhK8Wxl0gZd9/y
zAZ97QF0Lx4LOW/lUmOiAtojru0Qt7Dtxw/6J9yenUYTLAElHhU+6dPZOSmc0fHr0qsYpcF6UPt4
Ko8qnQ9DIPZ67kWwoPZ1nYeed1XM8V1LPw33hshpjAsH9m08I8PjKqIPv+bS/llGifLf1Ahjqo8u
Q90gz7SNraV35NFPmeNcSkTeWcxFJYkCl813eQdnBzaee16J1x+7YopBOhtNMvihCb5vhVb3dXCw
+1Qbjh9v9jufCRg6npJjtbq0nH0mU6fh6YEg2jGpzeLKnEZvm2ezc+MijnthqXcOML21FWlFSAMd
e/Za7dzGAimPO3Yzi699kgxMNGz9yz8/EOxhxFMg+q/15LrNf4UyU0pAz4XTHfPGjnsSlSKooaPY
xi5Hhjm/EGXeeSZaRTqvjA+FeftZ8ui3izfw0+5Y1Tqevk41bYnZ2u7jZ3onNYJEil824ZnNe8P4
9gcXdkgiu2Np/pqhZEaeme1ptERe8R+D7j0cxft4sX77w++PV37v+ZDHZ6IO7hCo2np8/trNypY9
LhAIriEAl2zNHooTjgn/WiRy2GlKMhuCKU0Gdt6/7pseH9esQ5vMUj9FnG9BxAehXOi+f/w46xE7
iyx/L/Rnn/96nFrLrR6Q2HjsR/dxCexbY5bHWfmPi21vkBq91G945+sijaY81FdZUSbpr7cvzcH9
l1jUHNVsNPTj3AUBpjEV95qRLNuPn+29tbC4YNQDqflt67W1mZbZGc9m5+OAwZL3pFd9HQ2QLj5e
6J1NBFnGHQHQC4a4uZ6ZvzaRJlwrTVBlx2oCr4zIDgm7um5K1Hgbd0I55RKoY41BZ28NiRBa8mud
BiD/7BCO6H3mumUinSh0H41hC+xS2AvmSptGDuVvR88oToSxdNdwTaZvaBHOF3p9540jTijrk26S
2lKOnusECKepR7e0huPczFmUxDOOSPhm3AhNaKdOX1FlJVB745Jt8zuXQoAaJlnuinTDXvv1Xuvw
syqtmIajmajkG5cmlgNBo1Od9Z0Zue1YXIANnC/I0SE443dg87DrLOn1gnHaJXUaYJAzQz+9QcIk
uZGLpGAAXvytNo1Lk+731qN3SpOITv5bmT7TIkkry1w/kuEXOyBju3RR3c4yq7spsy883Pknsj4c
SAj0KtlM8CZnn2MZtwzJmgSHKzTxrxkSKtoz1HnCLy61Ts8PzJ+lVmgLlmYseV5LZ9K0+iku9KMP
dxEihrXpe2vPnDQJ/ZKxqjfHT2mvXWgWv0nd/izLMUH2imv27euLgzxoQQYfpTvlCLF7+7lDZiux
Hl33xQzUg62sGLJgcTPVoHYNmB4fB4d3t5hkCREPtMsYPL8+P2AKkmyuwDQLU4fjK+3vidnhCzBU
l1TmzsPQ/31UxKho566h4Sw5K13EiKDu68dS4B4UOnPabGDHmL/bbnz0lJ7ustmqLgg6nIeidVHU
5oCbkBVSVqyv/a/YR/jRbLeSxhHbg1HBTdPg0tIr2qTY0W+KYW6jqqr9fV73006Q7FxQgzq/j1nf
QC/DpUfu0qw5Nx1tDNixM1NKUH2G+VyXqbrSO/MSfeHdVQCHrk2/1VzyLMLnDerfAmw8tXWA4jmW
FVtzGaZ/zJ3+PAuvb1X7XZuoZ2EdmiffnsdRAXRqHfwai7ZxaJ1/vK3WVdgyMFDMj5mhnL2xnCF+
3QHMgBYNGUoFC0K/dW1Hkz7NEXqQwwZz00tj0He+AhZlEkhr8f9wdmY7kiJZ130iJObhFhyfPeb5
BsWUzBgYM0//La//4q+MDGWoWq1Kqbs6g3DcMI6ds/fa7N1fXxcSJmmik/6y01tj7TlyM3fZ6CN/
+Wlo/d03pWNrRFRL+s4f20wJspzTWaLtVBgTrl+jnDhOrBBn9ffH+hu0CCKrs8CAr55D2T9d1H8t
/MlxMmdCEMyF5CrqP5f5Kl/uiwQFfYr3TPic4Fdu/pE3Xmic0cOIe6HldDG2OPO4JJrf2BDF2v8s
AmOiTUUAI86gJWPY513iX7+XBxQtrxRL31HtD74R24VfOOlttxDRXurFD0v2j0Kc1QSZhFkfZvxz
u/DLptP3Z+s4yRdw4vH6te2uqMzQjbRTWjpraXQfKRQNVEwvrant/v4VfPOmRBiO2uKM76Xc/rKz
5iSkpFXp6UQ6KCdp60MgZ8NX6ga/FsF+f7/YN6+vf1/sa1PcMqTbAkTSd2aEWMrXU2GOvshhwIlo
ia4MZyB0CaFC1ew5tRLU8t8vb9kqtTrUMnqJX6oQlXzwzmIYtVPzwgmnoYnvgPT1QQt+kAhZx4Ed
zFLiRffTpOObJ5cBIRotHBqMVdTzt/Cv9VSlfTQ5Wk1AoDbdRiMrOXb0K3uYnv7+CY3zSvl3UctK
oo9Dr/k84+C8r/9+oUmXM/7TdNnhNhijY5s6ThHIQvfuHHiYLN7B6SDZO1IMewIc7Rn5e9Ydy0Y1
PnD0Nji/FRDLfDWp1flAD9x7t1D1V6afNuXhnEYDsdR1DUij1vA6IH4wzG3TKzJZ5aZAAEV2w+hs
kOCbV5Wj68LnD/dos3sIfzaEeIyEizCvyTqvC6Q9y/96GjvfAsh4WEbs8/Dlqxehq5ylS8oGmKIF
fqQvZ2WHk3UAj2eXqyTDttrAONr+/cZ/8xidhVLnZ5jDEr3O3+976QhstJpYdl1u/qIXGgolPhmd
+7g03g9P7DebM00jzs0spnMUwpdVnMVWW1Y6sEiZWOMhJ5/Aj+rov0ZOne8iNKtzr47xi/v1jDlC
YmoWD9ouSarGSsmiWyiUt3rlqQEcmfu/371v9oXfLvbl7tXAw+2iNZcdeNhxXSjatEOEV+JRHcBV
JKO5EWnLUlWU+oej+5+an38+Jzv8GQpK4tWXnb4oq7oDVbjsJijRpyFJpovFNZb9Ep2Xrllkt1W9
IAZy+xq/ZaLv0mYcfVINbb8qlSz8X27E//9tzjfqX/sEiZFMfm1t2Q3k0Pq5LnayhfuABKUfAMbV
3VO0/Ncx1T/fNMqic7fpnIvyZctYNB5EQVLnTiecfGMXwjlpcf/JnfipNPumtuaBNGh8umD4cHT9
/ummJUmtrOUUKIvokEzLAXd2aBMo5Zfj8NYW2uv/cDc1h3EYczj0zudd+V9307J6zAhev+xwg2bF
sRRefbbCCutXVgnjoVza5Far3QRgvaqYj3+/+HdbPggOVhQH7fPZ6feLs2sCibVcMqrbaLHuFjfq
n90BgPfTSH38Qzn63faDD4ZDKBpShBlfPikEaa/TRw5ojTkIv+vtUOkqnCLmL2cs/mv76Z8Fc5aH
MWikqfxV0ihiZHKkd2BwVbps5SYdZCWlY6Kd/5Qu8N1Wh8wYMjB5ohyLviyYaJzKZSnZVT1RMzfV
pLly0Pf+sAd8uyxRvZ11DtT0X/fuBeaEFXkGL2cTakMDWQ23qUiAJ+SR92uJfkre/q7cQ0lC84eH
7ZwM9KXmmtNmsum+/EPiJoAtqfEZ0IgJvFa3gsQEemLp2Lp679JKxw/ik39qI3y3XMBA8oZ0mYwj
9Ph9bdotRzG1U+ed0ZefoBs+y8l7iMqEWMlE/PezJbNU+ubnMcOfenFOg0qpAm7agd2cr6Ysji4b
va5+eCl+97Tx9kW1eRZ7UeT9/omGRs/cooZeHdnKZ+xWFz0mDr9K9Z/sGt++MP59pS+1Ooa9IcoN
YNyTrYCWIs5uxbFMhOmQLmtPsaunQWnr1TBE2ZqIFPWgjWfgR9TofiKs4n948NE3IPdllmSjqfv9
czs9KV4LyaU7xxzrYO6JHJ7TtgRVEeshCtbsf6hzOBHpjJR4A1Ee/H492Wa5OwzQoEynPsYLz6Ie
qXddLggp8n7Q4377nZ7zo13EZlS0X17NmmJM+pz2M4dDCDBT1UC4KYt6S6/E/uFk8NOlvrx3UbSb
o8IxbGfjmd8V+ajeNco5MKg8cyr+/mL49uEjlQXtOf4kpJ6/30InraWMPK7Vq/VxAGbToB4JZiO7
mG3rJ+Lrdx+ML4rnj9ftn7T62LSVItPceZdrYweibsnMJwvfAqiNppyMHz7ad1djkMSoxcboRzvr
94+WLbFeVNKcd9nQQfRxsYSbq8mAsUPMpKiS9d/v5PnHfT3sMED9fxLWs/Ty98s1IDgSLLHqrp+j
NVGIL3Tr8pCJybZWq2sz9m4SmJt/v+Z3r6R/X/NLtTTnbS4SrBE7aabpCu9ntU8SHCd/v8p3awRF
HBIU/jSBW/z+yYpFA9QleZ9zin2TanpjjkDGFkXdVML8wdT/j2bhj9sIQuPsezufHs+/zL/KpDHP
0Gf1dMyysdX2sJLTVV/byPAywwnMtpHJRZ3o1bOMRHE3Z7Z2KPAvXAyDKl+jdi73SRotvihlvm66
Kl9HZ7vDlDbV3qxd/bZPFLEep2EKOA8pB8yZI2CH1tCCsSrruxF8ku9plfXeOPhJpIjalZl68Qax
qe34CfdilddK8VFH6rDJk7jhregub2XjGVco5RDDg9uAiDR0g5/mIroqFqXZF4Rq3KaTpW2iGO6c
r0/SWUNgtp8swAg+23h6TygXsSn5NECFTNuDMrlFMIrFDjxPgSIzjF6Gs2kmzHRI5ofBjBpAmqV9
aq1y8elhFjACrbm6l7NQVkmeKyEzpfKycqSb+mSbDdBXu4ioIOdVZhlGH73qdq7bm++NXqQPi9Fo
O2uRIN8GY1jht+ZvaTm5B3H1U+fl2wXF0JD6EKnHH30Bx5ujdhhoaxvcczLJ1O3ojgejKKh9e+Ku
/758v6uoEMkgMEfdjebjS33hlpEDEHDhGJMX2hXC+u0oaJwrerGG7qOHqdcYP7TQv70kOYQc/Vkw
f5yKJ43cTtir6s6ORs8GrJIXB6UpxHRlp21j78xlzFBdmvIn3vQ3GwIudJr2ZwcBEosvlUefwUNJ
Yoo5hFsTITjNeZ8ztSVyN3+/qUiOz4Xh708q5xia5zRbSLHAFv77k0pjS8lVIwFD1C6lP3vi5MnJ
9udav0l6TubV0p3qWt/hnntWrPEk8+yKWn0Abug9mK0MYY+WAX9shV7t2rELu8y9ttwkUKR79Fol
1MvoqKjNqXRhmTBS+nTt+b3XldsEwt2kzb/6RKYBsRSHYlRwgWRKIDQ17Lp2NTcVGMaiD1KRX7Sk
Y/t5DCeqdEhHRnTr1xpY2GK4Ez36H2LrApnEa45PmyHz4KZ49YPm5Zuhjs5oPHMMvL7ZM3kGs1AV
2qZo8iLIq+lgWz1R3yMH4/ZU2vHD0NWf+FKwFJqlsaqwzkXSPTmwBFdDYz5akQg7s7jMhvSjiHTt
Jo2ty7gyH9VafZgy49TXxcYD2o32tTzkpTqsaHptlzK6MglbV1twRlUL+JKjlEU+RiskZoXFCwmi
fmEYxcZXkIiMr5cNM1Yv7TIN8+Lsm0iZTTV6xF6D5TxY8uEam+iRH3SK5tz23TnZNtnkl3W+hRr4
JPH3CFUJh7L71ZXRtWJqny2xCuqIfreI+5NbzR+i4k5FeO/yJL9oPOfo9e7n5DUuwaLd8wjd2QdJ
dRVZRF0YsRMaZb9Jpq4PlMzbaR4R1eW0XmDO9ZO6yiZ5yrNunWrakxMNoW3F02qOSsQEqL99c2aU
lxn6dT0W27np7uTcPJbucFFpSU9HyPmUk+sEeL6AfWb6M47Kpykd30G8/7J6IJqRXrzqM8nOsl0I
d102pVutZne+LdQHu61CczDe4mwJNQUltBhtaKB5+mY00VudiIt49Da0wg8zljlfQeEA2faAWaf0
DbqXPq+RU9pll1pGWJJhAYwj8A0xy9uAtGvMoossr64lySxBBgFelO0W5eaFMAfI+mO2HZQoXy8z
fq0UZmAqTbZ2c9rUNa+ppUd9nTlRzbEzd8NqzHedYW+rIT0LLFQsj9KFZmKGqh3v9RjEFHCfNdrn
axklTgDhQ0WCnb55UXeYHRpF2gDQtIiMK0IVXpcUiAznwiecZYmf2hj06qreJEO0boxmbcphA4V2
BajqzWo9zK08BkLQLY8c7Y4omfvacQso4NOBWI9jmZFYsywjaOF0BEBtr3jeQTjY6WbRl48F2FyB
oJWFWJ4UxwZ1h5ssHBJuo6XlpEwYcvL7GLgqyBO0r3dqPDV3OGUOIrOuXKd7FXZ5ThVRbusiZp3j
+lesHMl0PAZuXB88tb/Nm/bQzPlLKeorb2mOSW89atXwnHYa4Dz7mfPRvYpL0jcmq/br0rxzS0PC
No8D0NG0KuCGTPjnFrN4p755oSH3wndzEkr+mHnOafEy1kZn3Q2jElpSxcc9jvt+8NaxjAe/9vpr
mccXcztfZa4ZOmwLK7IVAqaQKzvrVahui722Y+M+iebUN0br4ixGfDfK+TLv0puulICbq3rnGPWJ
RvW76Av4LM5NFsurVpWQTY1mn+XxuzrbJ6WZAIYaDGbtJr0Wlf6oLOpbWoh9WiUhFBrhK62D7rqY
xjBmyLDivAhZzkshgoqxPFiKxh2FI7SSSxUHicucK8bCgi492ectT3fZJ0+1VVv+JO2bHg7AKKsE
ka5+qkzjZGmlszIbFqmVzM+cx45ZLG7jSmPVWsVDjhMoqOdWg9SlHZCziLCehz2BLaDRyXgKE904
xd5yrA25MYWpBhgb30Y5bGcQoL45OY+zaq6Zr0O8ndl0jSo0RHLPxnIZRTxovXZsEn4Vt7tMpnIV
tcZLZHm7xdQqOtFm51uRfV+ZRUCm0nUVm2/lFMHmdF54DEKe1ehMYQdk2yTOvds1mW+1lhe643Aq
VWUMbCZuQ4loqsaV0VgjxMpYXEtBzZUUM195e52IBsNAdeywiAdGlu5jbXqsEnWdjNUlWr0kkNwd
z2ZnGowixWxdX3cKT32L9tHj7ulV1bBtdPV1O2avqp5Um3I2Hrqs7EJo9QDvLW/f62UCqtGESu9Y
H6NSX891urW11vFdTSj+pJc3mO5Nf1DqNztrb0Vcez4RovGuM5WTl+pqMInp3aam5exf7YexABLT
GqfBTawAOJPu91J5i1T9ATLTJkLE7NuRYAsXUNEjnehTPk/aZH3YdOXlXDUvqShMMucnx69HyL+J
7YZTmj+4HaJnJrqh5sogjZptMxVQPUEQhsM8Xxr5CKay8k61ml56XXknJnElvZapphkfG1ffSmm9
eZq8jHCNBb2boznOwr4iBj3J7eOo2sGgxqC+EtIGvOxibJOBjM1F9Tmk96thcdeWB1+zbqHWd2Gt
ASrOq6XclLkKDyvZGAz6fWC3l8P5d+KZupHmsOsJlLEhGEWNfeiTKKh1jKeuzEnDm7tDP/NTOo53
ilfcVpmZA8p1jskinuLaZMJkKqE32Ct0BJcKcdcUFx4XG8wnm7efMPPG14fmsemYEHt1tISJNjOq
Z95Xxd6LwbuFDcfcjJ11wxt8CGpF7CpluUvU5hHQvrW1qvJo1u2DrMpdl8RPXZ0GaS8v0IuRXYGj
8GDaKQvE2Ffczjkf7dDRklMixWkw6m1typskjrfxXIR0gx/mvt+lerWZeyPkfHwxGumjYnZXFl9v
qzPghWx7rFLvwKz8YMLgz+y28U0JorPvNrGst6OXIpfuOOuO9b7ziB+o4yMV1H5eYKW651yyLuC4
1ofZ2F3JkvkcWxy0aWzZlaZB5Ct3jQXDfOBdAvN4Sf22S5nqSS0QeQO+00sAnC2OwIsw50GRTbXf
FXMfqCmbmhFttSl/nKRZHqcuUy5odF01kPBXhlzeWORbredwUUTWO2DRFz0uP7qpWNtmu5mH/o62
0mvRn9napekro6LemtGUhnM+3OpRu6+tZkXMdh1UBFFkUeywCVjYPYwbeBZ6oObKYR6AKovcOIEm
JHqtZL33CWRi3qR7Jf2HMm1V4Yz25GQazSEvxAH7PWNHZ3hLpmrbu2Lt0L0KlchtCLRwi6NB4kdt
lATeu3k4LaR+RJ3SrrWpfk07o153inqVZsblqCVKUOokHme4vZ2JYAK3vesM8zqOtI1S9nfCdbZa
qbS+Mk9ADIfoQ9G7S+UMfYw7/JjaqCGodbewyw+ZOX7o4F9TzTucXVPUdPZFI+XRcCZ9Rdv4dZrO
lWVuvkQAcgNFVTFalvlmlMs7Rp9L2XVHM3JWeUxxVEJbF/Rgg9bIPvVYBfqZSmhy6oaQMETsNqBa
1FsbWxuPVl+dZg0FLEktF3ne83X1BlBa8+jpYjUa9UexpJcza9jPXWvfNoK3aIQGMc9Nv1PkHjb1
gWYAk984e58oPaF9djI0ssrzk0Erw27x1sPSXQyYF2QkjZ2ZmtO5bH5G8nsZkyCwkna9Bmx1p0Bg
Ch2z0be6mW/opWyrSnnt++51yYy71jN/yaq5b/Us8WXmHSCtXeiDngZ5rELJXoy7kY4EVXeypiW7
BYpYrWBJhqg3dyqr1de1jIfdmH28dp/R6LwvKsq5FJ+s28YXTqytwJxdCKEksIszjAltt3Oy5Po8
ZlSls8un/NDZ1PKzOb5gwb3yFArsbu6fibDbSBDxpjsrvqPo86rIkIVQjrxHLbl982TthW1hjvVC
yNu32dx/liC8SVlhR2U2EKZ9K3y7KVaSpF1/HMhlGdzKWceNfa+MDfIW60MnGTfAj/smFVGtoTjn
YREnoeiGai30nreHY5LSIvfxjEjHbCj3MR6DIVlxKv8lkav2xvjCsfWyMokuobjdj7VKTWJdZkJf
kdayUWd9uBXSufkHbjtQTDZT/5IOxgZD9sGKmibUIuWGwA7dd4bmOirMrQEMJdC7/nHSFw5KBDw0
fX7IonQ9uC7brM4ZEy1+jQW56FfllAy+7XQnIYuXomn2UjaXxUD0ySzEPprN+0S1HsTSUiKR/wEu
s5j9VvMmijyA4QAng9gVx2Fcnp0h3ziLfkUz7JDGzZ4IwWalL8trE+PoiwF7Be6SUg/3wlzziutX
jU6utibMeOdoIILRnkzBDLDqWA/FlZ1ZIKsolmJiunwXI6BSGGG/WMmqjF340W7x1g7Jh1G5IIwo
FP3OSCE2ijZBIW8Eo+4SzdNsMlIpUEt9aKo4Ma+/lE45g5SOxarTrRfPEw95Si+oqakMTTW2gul8
cyrNfqVdswHxUAVN7qyjtK9WpHzeOKSsB63bAyMQ46fZ2lQEreAuu9PbmPGzJZQ9KPbzwa3EBc4y
CpSWQYeVF9eKTF8QaQT0t3Z1WjzrTvlhJhhGmyG9Fw4nQbdP7rspvy9F/EaBFoX95B1iEk+SUVuP
BfZB2ChXiZyPtMyswJXsu7p9GiG3g0eMJl/p3GEjSyd6iGOFkJ9+k4+D5ZsLSsW+3SZKH+ZEsTJG
j/oVDN/naMmVFf9lo4N494FdrRc1uYBswGEVZnCUu3AR5YWZEu7DZOwtalseudR8r3hfq1K/1cFf
B2PrfDSL5at1c8Xp8ZLw7Z01VJ/iTANK9Jpj7PIEuZgl6lw3PJtOzDvVzLWbiF2IDBL95MppDHo1
ZhxTKwezak6Njkd+tAGzoP5m7Su536oLFGlqbnuiiwkEdksCKqk4ncO7x5hu2zntAt6DrwXENT9F
DQ8KvjzZtD5XU5Fv26S5dlN1IY9ZCSfBzu8V8ZNnKo9xZW08MmoRJvtFOTpBCQvPayXkIuXWa8br
NqteYiV/RpmxoZ3VBq0SrW1r3nftuZXYhnpG6EDk4OQVCpyBScFaSkvGKR49tSANxEJabbErGlup
THng9PmF7OVmaSqWUN4jb+/79Twbl43ZftaJel1FShMokbjrHOWQ5PMmN7Xytch5UcqmuJ3iib5N
bl1zIHyZNDJn7d7ZOgMxHrnTgnmzODw7JEzJTO7nUduDz98toDgDvH4qEViU9ENzELN5g88sdFvz
GYr0Q5Y7OzTTt50Y9/nS3yeTOBRuBiVP1rBdc3ub9kRZuFl16+C3J9MnfbRV+5TP087O3E3bUaKr
wvKjpKRB0FH9RLWgPyXnPTa5X3Xc52t7sl1SDCL6Ub1zby3RA2V1v3G86dpV063itIiQzPrJHCVf
gh624A/5OzdK0R/HVNkCFttAt7nMWyjWCx6csM66j8Ks9+cXDsNdSE7EpFi65CRAdebj4nxkEre3
45xIhdzgkXDTzD+n0wQDpwt2mPQlzeNbQ2aPi2yrNVywoI+9qwUZvL84PHo9nGZeqLafdNPlnI6f
4KU433rcwoREMLMP2bB57cOm8ruh/6Bd+FBkMOnMpY59NRZXKpNyP+ujEj+b8kTAbYiMR2U7KRK/
XrxN0lVvVpl9GHp3sRRx6quMKIXSn1+S+m2X2vdmqW6SojWC2DK3qdReHPoHSWoC9SwingEzu9a9
+Daa3HtrTInJKvoNRdWhhoUftLoZYORbURWxobFJWmj9N1WfPmp6s9Y5dwVJquVrmbgH1RD3iD9e
UEVwYON9vSQlE7ehW4+WzbSDFgiUBVsSCTl0K1tgF0hQ2HKgJgz5zbPiX7Tc6zBr6k1xzslpOMww
SK+pJqJyTfcFJjzpLyg+9JvIKwdQXF611ZSMwbAXFzzSHpT/iVex9QxW/7ajNe3PKgbxhKgPrt/s
qrh9gpzdr7NUpLx8u6NH7hRPXnHkC578JuPUYyfFbTMWWK4TlLlkhg0kSrRCrBYH8qk7qNuFLRap
+roClcTfj3i/oRfOjW2rd8QFLM7N3Ep3Zwi6U2jpjDAu4weOZ8/m/KtiNOE7C1uuBWxomcywo5Lw
VUgRgds4D/VQb1G6rSZFIU4i6+6jsQypRq6SRKxtPDuja2+KM3q3ShhLSEE6hAdW58BI5qRV6V4K
L91MpqJvIpwmdA7Ku6WYtvSxt7kSk5vmxZc4tuJAi+kb1OMqbTinkuFW+HFVhk6Sr1r8QXU6HqZ6
vkY5tvJa9cR+IwPHstYoRTa57T0YTq+dU/culKz8xbnjTe+1h0bzdoaMt+6IN7EnZ0ykzlqfo72R
jvsy0jTyw4jlGBWKNtMZTy56EHpz8qJXmrdFxvSsuhcviZMAtLbGhmC8ZvWssVoU0pnYWMl+sz9z
ATjXpkZdNbJ9GmT9IMp8Wo3VnPheZa07zT04hYIoKZtKTrIe1Tq5JZiaGQ0NXeV3OvuRMYqtnsqd
qxinOuEftyfhJz9lKQtfaipTrTS+b6i1CMOqtpnWHFmgvW8m1SuC6hM18L63m2PlJM+Jrq4WVrot
3G2fDxc0eh6MUb80rGGrgrau4w5eetvQ/1qMlTWTs9HRIfFHCoBzNmsemK7AFBDFIc0fdsNpvGka
+BkO8/HBe0hz5zO2nOu0JoXCjXcpOZtWbKS+pnX3y6wIqmT1QaN9rzbeWxKRnEYH9hVS0hvRW1fE
wgWLl6Q0PwsRRPHch5SfnAA0dpd6Uh9bPXoARBtq+nBfDQvZJ051qqMhD5tYXtJz43+FLw+Tn1Ah
TT62Xrr1DBmSmsnZg7yA0eSbiqeTUptV2BvWNRtT6bc2rmqKa8IAoxvAaQRbiPwW6WgZtHWpBLCy
e5S6jDW6hnW8FIlFR2m8aocK75Lyq5HLydPTCz2fPs8mjimvH9skuhGUVZQh6y5bLniCcQG29aVD
nei7ldUFZj9763QkKUivpS9aiIauoWw0o/zQ5/bTiuqnXjqUcI12qyUNbXFJPodLYG6gWf3VNCjn
+ZL0F94FtXDuC05k1syHVNlk+6ZfwU5rdt6U0Ugo2yHAsUdnKW/W7EMEJ0bFiq7/viG4JYjQATg9
q8buk93C2cGPa3k5k5RBGpYT4Jq4zeKhWJVpd2gX9kJhNZAKyuLg2HQ07N6smHI1dwZDV3XgJTVz
Bvdt6fDO6pv3fFxWs529QxLmX83txxhDQumdya+y2PUd5lgwhD5oLO5rB3B/NNTXtZD3gw7vT6UT
XC/u3fnImME/2bbOPyeITWdiyjF1GnQ0d8alOCyqxyiprVZ4apFyJvlpqUilHNnfeCxGzgPFehmL
iBvDNxcRaOJPZcKvpnk0RMty03U8JxpzomS8E3rz2fYGKVmDfSMnsndmqMG7yYj3UhleNGv0e8+6
7ohBmyQejLSc3NA1k1czlXIdO0TjeM2TdJy91pqHSe0q3o0e3BGg8uHYWg+YOT60mQelWp47tdMJ
RNJuMtEvoYDfBJhxM5JuGYxLn/q0/14NVH0QLneyTjbjkD2lIvrl8uKhweVcqIt5tFJb8QnqvJ11
YgI9+jC0y+mLdsNr3OibXOHl6OVhmU3mCmPTxeBZv0REcmjcuzsx5m8yh1ruWqSHKQ1ljlWtiU/e
IEU7qvTEvKRjN25dxJOqjFdw5VeMBffePD4V2nRX9hzA3IzdwhjGO6ckHU2U0V3UGfdtLy81g2rL
NElG6N803v5BpDLciCviHxPneXHO4tNyC7EhFGa7d4zoZNids2sM+66bvH6tTOpdb3nHyEpus6RY
WYoZ1qV1ynTveamWF+JWL0xvfCtleoxUyezImT8y0QyreF6uisJg3WUbdak2SlRd95m85nV0p6Pm
8Etz2pX6Eq+kqj/ahcO5nh14KM/nEOg0xtysDIBSmqjoYsuUyHEtNGJaUwQojnL8lZFmzP+TWmZJ
H2trvFpEf+kl7TtdeM0vxumEQIAjDdEwTp/aQRIXt33XUsvYp8whcTJuV0rrITNyH1wM0Ihhb71z
h7zRaY1Wrr1asmLyhXPb2OVHY+grXTb7pJ9pSQz0nDqDI3nKpKaNV1o2Xk+dSn+xkUFupz8IsbSz
BOTrLBjDCIo6Az7gH5DpKMViPwAm3XWxZ2xTOsC/krS/7SYqEDvTbYzOqXacC86SCdi8K9EP9L2p
gX8YvP85/2bP1lUDn7qlIfv5IlWRvZFYNFvcXTpjewpHKylztvrZ/nH+fZbWfP3EeLa0s/Adx+xX
pz/ZVW1D19bdVSoj4zV7SH5d6rjjWBgM58jSMkjVxigcv3qxrmkcvDztnVrtXLqRP24HKXXlf/dK
mZiy+HGob22YIOf78y/1zOyQN8JW4ewSayIep5+Wvg70pJ+aH+b/3yRTmCiD6QnYCLmwLH+RjfYz
52d1bL2dUibGGGDg9U4cAtontSim4UoQUHZVM/x+1AePpAJMDovnL+Bun10jJ5bKpmlBcocUGJzT
tFcgQHvmg0j6+l5TEiJgJtcg1diKcw7F7VKl7DwqgV2rQpU0Dv6uZvhTkHL+MNhzdRz6Z3H277dN
MQxZF3nNVNow53Vqx+S3xGn5HnHkQlTT/vC4fLNKNajsfD18TR7mmN8vN8q+mXQ1icgeT7zjnBgR
BY5OjtcPH+sPSZoBWYSlgP0E+zGX+v06Rp3MXasSkimVJJ9iujyTqYeFUrcZTpuxNXyLcJ2PgVco
L1Qvyt//flv/VOCBRj9rJSEeIAf5ukZq7IpN7LFGHGIDQAPT5uu0LAlR4umrv1/qGzEKQiKoXlgH
0BB/5amgb4iFWnAppmLVndsxStx0vW4RfE5DZFyBu5UcPKWor8eF3AtfdGXz+fff4U/VDx/XxbWA
7ZpP/JVoXncoFXAMc3SSSxEmnXVc+umCFBKr3gBBM35YRX8wZFipXA91I1xkHR/ml1Wr8a3Rh2Gz
U/LSQ+iiNSulBO/mDaW+ciY6uUJ6a2kv/hKZb1E6PMXWTD13j7TsyhoU8ycC73ffN9YVNkO0vxru
o9/XWzFXvZWqhb5zp75GNBBX67KvhqCSuf7Dh//mEQLWhwEb1b9BWMTXS8V1HJsIsCCZWUq9WrTe
oQeacd0fNrrvXm1cwEX2j83pDBn//UORjy5crzPw6elM/Fdt4RDKN1W5aLfwjPOaiM1CS/Vj2ggF
SiKBxiXoMZKkk+jTFb34yab6516FAJn/wHwCGw0v9f84O48lt412DV8RqpDDlmAYcoI10ihuUJYs
ITZCIzVw9eeBzkYMRZT+nWzZ1Wx0+sIbzn9Po+rM7NC6OaLuGRyULKY3YOg2nWfDeMYCRL2/v6uv
F5XxwLWi+ItG6pUENtU+O48qIudY0rzWknF6BJc/bhurcvf3h7o+QAwFLnBB7EJ1vYTQUt6ZNc0d
vCO5gnynMDrZD0U3/2t3hOT5TIsp1pzy8/1Bb33PhVxscnEwz8tTiy27afR+6x2drMkPQprqVSqL
ujZ2T1vDxrjj78cDgBWgdMP9z4Dn6zdWASVYoDnHwrDfF7HR/LKqQP9MNxXjn6nx6pWb8cZHXWja
izgpVE/giOfjNZxKrDd9/+i2yfixSdtSP5hjrn1sAy/5lWSRke9iw80O96d5a1jGXNT5YEIYwQU0
2Wmp6vaV4R07Ez9fp+lrjkttb3U5eht8Jupj3AfJ7v6g16+As4RkqKH5GC9dwR+xdrYTcjLWUk+2
ugf1QNFv3E2maW+8on1B8osGaIx9IOp9K2PfnLDtG4hbLbJil4+6hl73WJa6h/QT90BABSosNLc+
4tWDMWQDLrFUcm3C19cgzTOQ2UjnBXgvXEahBtWcsSBnf+h5arON3xt56HZYwaxgaG+Ow9WOJwhf
2NeXSOOPuDLKQDHP4AcfbKMYADZ2c2Rt6c+szee3pOFZWG1xqcGvcihnQTC4vNelMGa9AOBzShsQ
HZvIkFgJO/jDv8ZaP74FU2q2UC+bqtgDMgNb404Qt6kIR9nRLu0q2usmvJPQHqLqByXU7EOatDSo
aN8XtGlzZTy73VT+whcx/tZZYoRlZGjVv14wjw6xJUbw1jTgj+hO+VvrdOOPoIG7tOukplnguMgQ
N76eJ9Q81RC5DxFdUf1rYSaetZPcFviLoaevhUSTzfcIuEKzsfx8ckN8k3xaHvasWrAxnV4B/phQ
H9VLS+ah0CrtOZXDBOonyijXWcDYti5efy9zhNY5+FL+IxSWWOhuDMAQOVg6uEXth76vDl6X5/Fi
HJt/y7XIALw119i4Jk0SgN+a/CQP4cn1cod1xSRDWxQ6cq9xYn+U7jC/1wcWlFayQDgCTCWQvZbw
PNjA2jK+jHFaPrvaXHXbMZpBJIqmoXRLdgqo6v7xveaiWTbczwA0seM7Ovoj59vMirPIsiF+HkvP
6bbdOFnbAhHaN1tmr4PeumByuJkttBAAUfoxtqlgBv7+N+g+as6wMbEVBAdy/htKd7C0whfxKVAU
ELOxHvctHi3bUu/mrdtmw16mZrPrKAgetakwPtVp3K38iKs3F1dDKGrcniQc16dAwVqnMUwhr0/K
+aVW9GCsMs8+eDo99fvzvboyl0+uo+kPfRssz6Xag9NHCabj0NJjFwKxX7v2DiEEi9IsTpsCgMNj
XTrpLqt0/VDMY7Qy099isOcH3jaWW9MAJ+/phnPxPKVUqegW+doxtz2g2InV4nOfyi8yjk8aHaN6
68Gf+TCaEm/tuq6smhxCBIDErcr4XGadjYmW1sTAuksJaMhLI29DkZlWS1mnRGfRhNrTBtq2SzOk
H80vvtdan/LIUN2mJGTTV97bG2vH5iEkRZrPxCJi+fs/rsqhx3TH4E45NgTuz+Qe05fWGpxDXerT
ypNzdSuzdsRLHBmeu2UBz4dC56mFHDhGR76f9jB2tXwcaowDVtbo1jBYt/728YBle1lU6aMGBF1M
cYcILPtip3lv0ZyO6mJlnBvpKqxvMnEXfti1klyZpF05ERsdCVjiB9xOgw2CANpp8PvpyZ5mhN7T
TO6yPgCVev8UXD3elg1j0UP9G2DO4r1w/iUdvzadzuiyk+mr6TmJKJ/nLkJHEdKj/4yiylBtmNZq
KDeOHhQNWDiEJbAEL3lVwIUorGpBetLKKBJbxEioi9QNXbjQGuY6eTBHCxzc3GfpLx3gVLfxUMn4
7/7Mb9258LYo24F+IMS8LBJUZTmacGKTk+5Jjo5yNPmWDIrKom+K2gypKyNF52qp8cs1owhtLyrM
+ktQDcPfRsYWFhCIZRhICnF2Lok6Ud92xdiL5BTZgOAABNM7BshwdOqgfRFNF6+QgW8sOsUXCoYQ
ZqCaXQZPU6P3UUAMc4rqPtubtXiVGjrVU48An58n4lDpTrpCI705JlKTSL1Rp7hygRgTDTcPLYhP
VWYbmzxw1J5OmoPWbDk9AeXLHgWKCyt3/K1BkT79nQSQll8+aSYgY8wg6K42tj7/J7M0+ZU7NT3J
0bXi71Y+Txj19UmxFjXeuAp5wGB4IX2FYOOlt4beqh44MZL6IKgNbesIPy+2VNjS5x5g6Nr1cZ2p
s38QWEByAEMwCGrLPfbHzeu1NrqNQ8I0NVMeMebTDjmds52/dMuiuBt2fHT5kCX+Wx6038sanQB7
oIlw/0TduC7xBUQYDpIrG/nyQEnUwy2/0RJs4LTkP6eN7T3Y4eh4f5Sb5xZsHlndUgLhej6f7dhO
EpufFP+8xAafjptk+xrMVbIr53kGvWY1v5wEaEQh9QF6ZFLvBrvuVsowV8kzn9xC0wLdBR5vqGfn
PyIiHPKoiiQn+mhqT2UWYxNYPHAicFJ7GwP/4/1Z/xabPQ8XyHIg9ULeh0iML835gFYT646I2uIE
/hzca4mqxGssu/gnhox5TkPMm55IdD3vpXSN+JB3IMcnM4Zi7GIp8B3TE1B9Xpy5eK/Zfexsjcrz
x30GQ+vFmlE52NZRObV73Crpbasqxd7i/hSuDyORLTHPsjP8Jc49n4He+GNnjXgxoDcGpbWxcrpg
+PVBUM67F2eYkqfWihNv5YW7PovQaR2EL8kXA4qxlwWzvHLTUiuKE/zu+kOJiFyYuLJ7iXR7zfH0
+gCgG0bW/7vagKrDxVAAHWoxDW12KucgfqybqdwlSbpWl7o1CpnXopTDjK7irFxvY25SOz21gZwe
cCvBjLZ01oS6b42yFFhxj4TM6V++EZ02Ym5H1nmKytF6HAoCzwI5pw/398T1MXJ+19e4Kz3urcvw
Y9LSqRkt9oRf+MmjR6f4IdcdiMLGpH8oGnNc2YO3NgPvLNE2hxaN24s92GXKTU0h0pNrVs0BH1zt
EGk4yOil1+7uT+3WduesYjmBDyeh1cVQdp032LRq6Wl2AbUe/DEuX6NWjV8MM9Z+o0fzbifwFVHb
+wPfuCCXg0Zc5+tLSHeZWaDcVoMa4PWpCpe0vOhRUAFWb8MUtfjgWAC8ZnpgvhOig5+Y5WLlI994
j8iPOQWsJ+60V1/Zr8DxIwuZnuo2p6zXKBm8NEObPM61p4EHn/R/U96sIzTxGE1h1Er9LXoFwTdF
N8M+3P8c18EmkkqLoAxSzdB2L9UQGg2VlUrR4qJWEO3svH2ta6ntphpKoGzSFJ6bXe9SwymflR4l
K+/Eby3Yi3t78Z+hZs1iEGZfbAPpdWWS9Zp/TNqo3aeNaeLX1mAHWE4YRQnAtnBu87CJ5yxUqpx3
ZZ6o0FdJGbpGr7ZeU+NiqqbpJeriEVzr2Kws142NSuN40WvBUIoK4sWtJQKvq60ByINDIPE4ZE38
ILOheKgwUw11pMZAw9f6yqrcOPgQoTjxVGgZ/VKaPo2VSZ1L+cdat+TT5OSwTbIxCSkdjyGeymIl
NrkxySXg5VxQYKPEdjHJyK5csON0HqMqiJ8CJzW2s2bmez8xvf3oJxoIHj7v/a1nLazzi8UnpwP/
QLBgXpsd4KsDibIPoqPRZ9U/UT2KdgvlkaJ+48zqydFKdwq7wjWHLXj7+EshfRvoGpUoetfGTPg0
9y+Uc7t2wVIAKAfwZLthnCPzvBnb3s72AsRQ88luC/nTo/0G6RSAuwPYODMXnq4VbMZkjr7ryvG/
6vCyN1XV0qPDzHHjT75a2IFuv3L1LXv6Yto4FxKh4W6DcumleTM2sIOg6Bef2jwaHkRvyZOSDYLa
2AO/u/+Jbw9FSkHUudS9L+IwlxYCcZ6mHcFaxAc/mKevQqj4cfJbsbKaN7bQErbQosF0mw6Gfx6/
4FWbeJhXaUdTZdl2rGd0HFmbf8y2fY/bBpVBTBhWzuatY8K1RUFwsfpFGfR8TPCEeazxRh/rkQr+
odMs9zUdATzRV06DjQ88zV8Z8sbDD4pkAZGQUdDDsM6HrHMrRQWQMk7V52ABrV6Zz5Md5WsCkTdW
jssY1SuAB4jUXIbxwBe7TkG8PE6dj6YlEUgLyE4ET7qpppWc4cYbYC3GnWjQsStJkc7nVI1ZTTu+
1I6a4SsKC5FXoHFS6K29bcfG+uDWWfFLwCf73KMkAm9mgNyycihuLCXN8SU1okuPuPPFd8UptA16
YyYBtvFCTF2qKshHzhtq0j5g7WbNHup6vEWf+P9d4uHJ+svf/5EUBnObKiF5hAfIBNteL9td4M/t
znNUuVOQfFaKCjfH48nnnWOOVxmRPetWp9UGUYfQTBru3C21Y5YvBHHTzgCbuBLXXx9H5oeHDBmn
CwLCX/7+z/mhyOA2Lt6ZY6/g0yDddujncXoLAtm9L3PaBG1r/bVKI4VpLGmBelFV8NDcPB+UJqUH
sjArTq7Wq89JGTWbbvbtfZZokOPvX223Puhi/Uclkw701Qd1eQnrNlaM5XWf0tQPnlFphZLm9+mh
xzp0ZX8a1weS/gOsRhAMC7rgso9nJIHmWYIMEwuX4tOEjNunvsohmThSi19cMyf6d/NgALIf6YXY
6cksnqsERdod7Pbk29DNtQhLLWkV/YG4evIhNIwrwe2Nj7KAvAgYQIpRv784yfi4VYEJX+iUl0Cz
uzydt2jLIoGi0+uKxlG+/+tFIGrjwC4NQC7h5aP9scsSt5lmKO35qSKY8TaGRYEQ2QEWX9Wj9i+k
jlXl3OUdOX89A4JFLiqAUh7iPRdTLAGd5VJjHbrKk1uec2/b8S/wuW2j7ymNl9BJ4/gY+NL8eX+y
19ckIy/ANvBgVNV/tyz+nGxBt1M3C0FFVDM/tQI/TyNX3juVCKS3QST3j6nVDc+y4TrZ6ES0a6Zo
148Po+LfwB25JGmX2uoz7ibwhDJx8rW8PFi5lr/L8UI+/P08l2YbSeBSdr9MkMxIwmx16+IUBM0P
3+CfNvYwtR9bKgnfA+UQgLt97L4LajXrBy0ou5VdfGuai1kS+TXdEnAW57uqUF4MDWPA3nkajB9G
4aFhZQ1Zt5aD3jjSAPsWdBiFD9zFLq4rtP4bLJIwfcyF1x3MOajei0Z+tOY++us4DNlOAIT4F+Al
DOzmfEZZ1EsBxRg34Vo3HxEqodqETFK7m0Wcf76/fIZ544Tg5EhBZymHUcA/H8zqo3g0pp4sfga3
3hBXQ8KN2vIlJeN+P6ID+TDwI5+5fpA96lsJ4WLK0zCI4UH4fZmthBe3ljOg7gnez6aDc/nUZpSE
HD+iIqn8NjvYTdZCSPDS1/vTvrWYBJ+86csZvap7VoDlqUeOPLA0avGfkOXnkQbVyShEtNaHvXHN
YhPnArAAkET6fPG4khUVo6Aux9tTY3lq5OVezhS2am2ot3kFEeT+3G58QbqGS/tb52NdBUeqEI4e
0yE4JYEp33dpYzziT73mNbT86oublVoWpWmahuycy3MvZr3LWlp5p7qHtpEl9FkwYPW2oFeK0LHm
+jsXkLmyOW4s2yIf+LsSsgijXSiTxQM5UBAH2Qnh/2kR5HPs0GnL+KeDHvyat+6tGVJyoZHE7K4r
kJmpkkKZVnZqUx3eNWSbr1YOoCFNZ7FLO0yVlIpWXo1be4V14+JG8pgL7WKCkGsTWeJIcxpz66uT
atHT3FbiJZFm8aBqO/hbpDvtSt4mquCLqh3R3/nhn4ogMsQULa70MvsSg4aAt1M2otje35JUym5s
Fxuk4dKhxx/wEmbqtY1HxZ3eaDK7mrENhLUTafTJaVGxgoUSksnLOvRrvXgyTGLNXeZj4tn3MOu2
MsJrYAvJt1mwDN38FkGXmg5TUjQvuV6RY6QqS39mRMgo60yK93XAUeZHE1vad4P0A2SnCXDHSr32
DRh79dXIDWcIG6HbYptPQabtkGJF+Suv3QDWY+84cNOd0oZgGtfah5kCfI2qoGf1Gy8AbIDIVcGf
EXvo7DApK7SnUK3FbnfMsqLbapM1v41DqX7CNgQ3UOUOOgh17+T9pnSg8m+krLJmh6Nk/lrkXftA
FETi5o9R8EX1XQHnKgpMATu78+LQ9Xv4+XUjvHnDWx6cNF7dHzXijkvzLVHuS4kJbx6OZjI9d75Z
e2GVFh7sWoQwtS0dPVRNlOh8dH0RKXHgRNXT/Fhbi5mo1YrgOEaTh3xR0ABCmTBTfc5m2w/1rF4o
lrrR7q0ugxre4jQBA67LvO9GknU/KqvQ/FDii+5BWHCG19QeJy3kzZg/S62gzStst38Pmq6jOIQ9
ICIDffvRiEqYzpo/1m+kFdbXBGM5HPpE7JQhnor9t6nSG4SIwWJrm0phI7kNShg8m5LU5asDgywL
xyl1fnB3Os/eYteAGZH7mOkgULy8KD46AgXAbV7UKcom1qxtwIrr+25ox3mXegatmXIaZ+fYRH5u
bZCu7veUByIz1LCe+YxPTSPhpOIYAzl58L/gI2RnyFD0wze9H3QIpOB3X4YM/a29HKmCh0aBZSus
wr4vQttuh8+VGNtfdqErIxSU0njAlROg8+Hm7bMyEZmCTJmwYbJWL9TerCIDdnJqiAb1EmBaG30y
2vTQMSaOMfzMz4OWdv/4szZ+BcThYsdlqG1TFFDW07yGgT8S7aGhV5rvkHaqHiJEZX5aWeeVYd9o
7aOuIERuDHe20cp0FYpmQzG/47JF9cjrRgjdvRhqiso2zYncdeW7IB70r/1o1JiJW9BA7KYVH8Go
seKGmTVEIyZaTnu3xvZwgwLaUrQxtOBf3M/xx8xjJgGxuhxRlqKjGpZuX/9ARqKcw6jzpk8gf5Mx
FH4ERw4GkldssjKtvjS90Yzv59xWEzwyB7lYeP/1g1V46gfbClFDLxbez7nFyXjrldKtHqu5g8Qd
1OXQbmj8j//pSMm9z+Dhlgcz1SGWznbco3DV2+kx67BhCLNEseOkV/fNZy6M7j97boIPad9P3iZL
iwDV0roY4k3sxkn0KLFz/Ffhu/QGxGHMd0NkZDZGH0b71Ta5IDaI06h3mrJU9NrZoM7CQYna3Vlj
jzhHV2lI3bWNmNZA3LdeQ94KRHWp+i6+3Be3tz3VsZMb2Umzpf+aNWAWw1kv66+xdJG0vH+FXw22
PBUgahB3J53hGj8fjJ9Qt0OkxMlJNBMBxCapNGSAbOMX1adS390f7eq5YDSXBi3PLq+9c6knD1UH
9Xgcqk9mFYiNrPs43mSJ1R+0IUecivpP2DttsS0wXtkJgT/d/fGvYijG561CBRUoMIzOi9lKTkRM
4Zy8EZPhY9t1yUdBonW4P8rVa7+MgnMPCTj9syukoqdFAlxaLU5WMTQHWL7DVnH3oYmkuqcqTrM1
boV1axVJCYn3GXYB/Z6vIuLZRNQVAsee0Q5PSwXmH1TB3R9zlPXYBJVa0D6WQzC2oQMvTW48EThP
GHE69q6aLfHauomNLAZPyaJROHxF5kzLDord8QlUa/quG+ZRbCj4JFYYjfjKbQwaViisTMn8sUlE
8oIAj+hQHxyZHD3+b66lJQdXocpRmBnYmZmmugg69Zb5MM13btcmP9x2bF8nUQRP97//jVXGTJF1
I9aiw3a5yo4Jbt0dyNFxOR11Cnmab4V2hUD1/XFufHXfQKNrKUMsvcSLFDWmH1XB5S5OiZ2qPaUA
ta38tPyc12W/Ag267heyp0ChIZxPOqxTDT5fYdn6JW5GSxTj4FBeaKZ70BNkcQsUEHeouwl4vQaa
DJrLjsMOdDd7Kn4hsB1XPu6NScMTICFfQLiLDfz5D2ngkhaR4YiTqEoZb6QuJ4jDaWN9U+hMy5UD
exWsM+0ArCudIWpafOXz0bzR1sAhpeWJ4ne+xRMG6eCuIfhJCyd0FHjpwSrXysI3pujr5KpLmgWn
xb2YYpv3AHunojzx+GcIcBIuJUASmw03pbe/v4duLSyt1wVAYC5Q28vviVEidqNBL06l6GH7x2go
+TM105hrOyxzgOJqRDGxybxNh1guZj4DPUBpEICt/JIb35qiFk1plLdhM132G5EcnjDDYmUjSNMf
srn/is4uUhEN4i76lFFh66BvQ63YT9jToK8yjxwrxSuYBKn9ABS4eBSohz8IyB04SgDi8oyqXdkR
V6U/fMnYdT71GuySr8hdoxghjRcG36sO6hPihqjbFl3/QHox7MxpdrapZQXhIJt8Jdu59X0w1UZ3
nu4IZ2C59v8o/TW5Oca0I8Sp8Sv1EuQkFn4QuaHSc3uvT2L41Fr1yhVz4ymhxEmByiC7ukbxCh5/
TR8aigwSM6BENXoWzs1QfwyaSn+bpQF/ZmUbLLnoWQWAD0z1nrYByGFK6stn+GOag213baRbxal3
VBi4DWKAmYtfatd1n7MG7Uvq8Da6vfG4nTQ2qpSoad//Db+9/O79hos+olvaOQQkE4nNWCbvcG6D
1uB6SXLkU8QoMUa2OGADqr9CjKpe0Iq1/jFM/Ij3+ezaOQVhv0RHQY/KHzZmP+/7yimtDWA0Vfw0
c8TydmocfTucIf/8W8nR9qGdiuqHqgrvIY0D+70Ycl8nWxvMd60WW8bGSFGE23FpSBv1F3PwwlkE
zc+y66MurExVP5poYKSv81Rmp6AchX0a0BsX36qkBcWBRCNGqY0I6EyTCDyTKBbuASiX/MePIzTB
Iot7fTPkJS7ALXiAo91ExbcOjV483AutrUKz78tvg4OAFcoUi9QxnbIu2AQonSDa2lVJglZIrn+z
nYlmVj7a8fsWN6LdytLc2B2Lpjt1RZfG5+XdqHGqc9uOKZcSrG0wLCgf7MYe957TDm/3h7p10h1q
CjR3MGLGU/d8I3ZDPoD2MLOTrpo5zMB77DPRBsZGj3LjCA+7OZRt82QnTbdiNHHrASD3t5biHgfh
MgL3VTQiGkQ9KpWm++AVaTyFemL5dCPtfI2IfeuIE4O7uFpysVCsPZ+mWVh5kOq0T8wIiYs4RR5L
BsV/7diJfU/69fn+V701N0IJ3lLfMsDILX//x/H2jDmF8TjmJw/+9/suKjRaGYO5ldJNVi7Mm0Nx
bRED6zgBXLZzy07hNx8xs8Wq4gF7jOKtHzojtPM1xYVbIzGnxU2SGOmq4KUU2U0qY7oygz8+NZ7y
N7Hy/IchlsPK+3NdWV/qy4t8AvnZ4rt8sV6IV0l/wkfsWEWLqA1akZFU+b7o3EfcQPwXlKzqvUZR
6y3yhva5ykYnLGonQH2zD1aih9+OJ2cX5fJjFuw2TWwC3ss3O/HL3uypC5+IofJ/4tFS32PQNp+t
0pvEwW59BELTubRGChrSbXZxZdsGEJkOGTiRW+i/F4WPIgXRFdTLNK39F6cM7B+F7RfUmCPJ+5/0
yGXPHkqCCBdTIdhWrdPpm1xzxXcjh032JNt+RkoKbJhB3KnlnzTkBSi1ZX3yz+zEHhebPXvRro1y
pC7LuoyeKVOgYl1kcbwVrTLQRFsKfBRqzPKtqLP0BelxZW3RKDJ+1IbR6Ug1Im+Jp20z08+IByX5
uZ7mhJrQ+H1x0OMv0cd2hPtioRVibynfj8JcIqOwmXEfECG3/aIQjzoRVIrYDJ5ApaF7d/98XTPv
Ke+BQl5wBQuk4LL9OpRSoXoDin/uEE6tevMfc9IOwujDrNa2ylE/o8H5JijAYaiGai3Mp8fOq5BO
z/o3rw0e7v8ec9mPF1vEWTAdtChchBUvi8HQYYVsoWmcnLJ8yQfQDURLvBQHzCyfAzTiN+5YvIAT
2KKkI0KnS3YRutwIufKVXPepK9L3eISh6KWjI1db3ZPEuKCVs7EQvhEzKfRmZwfyYbCrBIX0cuN7
4oNrx5/uT+QaJsiHBWyDn+iiGXGV1qGolRWOV8QnfzY/FaX1GNvUUu3aAODVY9UCHDBxmq/Z6IN1
mKrxXSPtY0ygu0npmnhVRyBjuKEl1jDNN5cc7pPv+lzkoCgvkjNImF7tou0MN53QYNPYvdb+iosG
VYWk5n/ZwFxEDWksZFzt/XosPxidG/QPGRzQD0i6TX6IZrIF7hOJSJTVdZK8lW159coAVMabjNbR
wmcxL3PiUWkoHFGaP2bK99KdXdT5C+XwudsHg0zQB2+GlXbnNcZ2uZsgKsKd5/GGQXT+0pjIxHoA
OuPTmBIqqMWfLPWdfd0l2Cjp3avZJllYZaR0kAy/V3RNVt6fa7gGOwbAJmxJcgVKMheJHB38sfGb
DMKw7fxsjOTVEtPLpNdvQibPcy770JTewxg7B2TZj5atkGUOzFNtUM+wOKOBv/aLrmIafhGdTp4P
7mt4IBffxPCjzo5naGx5VsFZTAZ9fHIFT9XGRnIfAEEQBSdHJojCIYqOtpojnZeZSpOBCJhXfEvl
lKHMks3Oozn43rhUaCvz5LkzyWPTmbihdBM11pWjd5UT8LN9yhx8Q+gkZD/nSwkybMwFErzYMKLp
mUTbIVDghO1tkqF0VXdDsfNG/Scamda+SCfneH/8G5uXTNxb9AIQY9AvceIi16QddyZdgK4rH5Rt
NeYGn9vhU6dxYHjmarFWeLgacgGhuWB9PIpcyKdchEm9mdUztH33GDjjv65mTScnGiK8Rsbu1bDK
tU7adRnAA6nD/cy9Rh3vqnPtSYlwlTCc49zwQKEO3duf4sV2jO6R6fzwARVp0O1EPm6aiRr4LubJ
/TQq2ct9D5NqFZR9K86BY8LxsSjzUE67CL9Ta5q5RFnzevSISXlBS3drDWX2Os/TIDco6CyFCZPk
6kGkhv5OJyX+kqg0QJoYaQtzF3uoom1l4HRzaJUpopZAMb1PtS/LV1FnLjndaM2f0GEe5LbUavVf
b/T5tB1k5ZUPMK1tlOU71LR4PelJbfRK9oc+QJf5UIEp/hcCsI73sDb6YxhpsYLoNAZcNY3T4zPU
9UabvU/7fEZebobAjkSgG7/FlerTvQhKzYQWbHRvcG/zRz0eyBvrCIzGRo2yfR2SyupPrdSxmNKM
BpXaMbNRhIzqyX0wu0EBAzdTke7BIHf6Ng2UK59QGsrqd7jDjp/Q1Yv/nQVmGAnyq2NoqTL4BWqz
sXCyQHN9IXhj8t0ZJSZSAHqCw+TVwN1Tpw9oQkTT/CYLV/tRGqOqtkkrs+lB4f7zkAl4ejtTM8RL
JEkSwjrqMXXTRToiwz3MCN5EuTTK7eAotKXT3Bm/z70koMLMHdsrFXTHyW6jcoPRmnL2mAzHL9Ry
869mkafRJh579p+gEyp2c6PBgsqFq76W4GHMMJ+bxtkQFVN5RCQoO6FcMJbM3tLGLQq2AayU2vQh
o5pe/1mvFn8LfcwLsdEpamUbUVBiCs1JqXprdqDUNsEcmPw56NtnX6/tGaVQbCYWP4zs7f4lYl/F
QcsNBgIHQQ9K5NZFTcGB21AM3Wgv+oDG58nOAhjhVtP+NS6EvJjzy1trg1/iBTy/K2eK6PpsYpgn
ae+HqCBjzL1cHdi7K4Dmqnp/f15Xuc9SHtVhOYG84nZ2Ls4ppQc6EZ0NN6Hqy7c8d1haIwucXZwE
3e7vx2IwriiUwxxEOM7nZmZ27dGeRwm3iqYXRbPvydanKMCSzEWU8+8HW25DSAGU2K/EaYJaS7S0
Rq9uJIt5VbTCP6O5MXvILNYkNPcHu3qY+Yq0DKh+ktkBZrx44WQdddKtRx/MIPiXo23aEAzAubkP
+Zxm3yxgUdFm4tYgiLFl83B/9N8P6FmQzvBE6SQOLo5aMIDPP6w2ZdKjIe4fRYHsxG7UfBIqIAPJ
F6vuzGZrx36SbH3ELfgGWukdNF8A6Z00Wcc7oDXRTiHl+AtDnQw9RT9y3xnx1KqNEXVJgWWKkD/v
/+Kr08QPhhPPRrc9nsdL0Re/JKRVYxwcc9evXrBJbr8GuV2urMqtvc1ruHQn6RoSA5x/lkio0g4K
1z9OwVTDJTBwb6HJ3pHoeWv2z7d2APA8WN9LKQaY2PlYQ2loceJMPo5huf4THnT0VtnSfuucnha7
RZSMZP6EQtriB/DXDEwSGuiKBObw4EDSmOeDywZsSTGh1NplsEDCdopzL+ypP2K74KTmasPwxvLB
8oFEyl114zIcGiP2ZDB6Rw0E4qMpyaq/U8B335XZqNNpaPQYaXQ96h90o4vcbWRT/9o0LbXRASiJ
oMJe45GK7q3bunqFg6IslRaamqM/SLcdcNOgXK4/2dTKj8iNoo+DAmv3liK8DGhCatTu0i7Am8R1
8FtCb6N76VGqP0pn9lKqYINb8wq6RLgRKsdvOqFIzaviiI+NaIURljqU1d39PX0j5uMMIoRFpX0J
+y7SBbQnazG6ZXB0/dnHvHkSO2IQ43G2ZiskMy8P/8N4LLsFUdpZgH3ni462ih05qLgepYcOyab0
ijE+1YHF4wruTrqbqskpsN8f9Grll5omMk0+QhrcNVcQ9ozebyDgrsyuV/6rAexFGLfICc7+fhzI
HFSlFjGzq7JDrpdYnLUe+iNxY2yjaCj+Kc0hXckMri4IZkObDrAn0fpSkDv/hCZgnRIGrnbsxpqa
sK91j7hjuxvPxVX8/oSus3zGYjIcVOJ0Eymx87HqdCjQkuFxSKLYeZ+CcYAphsH6uOk8hECP0kXN
nzqqwgGIy7jPnuoY1WdhtPFHHwn5YW8AqVjgNMRyWg8VoA7v/8QbX4OuLCE7LwXc/0u+UB+UUd6V
qE3PRixPpT0lh67yu6dGacPKi3VzKLqy7FxSJF6Y849hoFibjaKMT7hfihdKnlgMJFp08LGeWvnw
y9t39jairuhQhkdIwPO5IpeL+4+KtRwKLAtVD6kMSsVeOQMi9PZsniTFvh2hqNgWSHr/bQtgWWwL
why1XoRfLqOqeUJLtwxMIgGJU89Go9czkQe8G3ze2r9etUXZilIJUIKFq3M+P5LbjtR6uXaiFBPy
ItaerBa7OK1EZuz+UDcOP/Xd5fRDDOJbXoQZAsuDyCjG4KhbAxJHU1Ejcl0iajD+D3OikeygJQCt
94qgIcfIb0s/i45T7iWPVtBHZHIYeBbJkKwAEq7ebYBLSMJxASzqkCza+edLBkdHlT2P8NjJradk
NKunANjjri4yjQqrVuDIJvoQ2CEeVfc/53WJi61JuAAiA4w9MNiLsb1WJbmveRq6fq469UFd71qD
kvZYieadMjSBCVdKGTuv6whAYuaND4PXWT/v/4ybB8SHKwGmidvJvkAXm15N1J9wCSoQIrsKYxBk
zuV/Qy/1h96crJMYpubj/TGXTXl1KP8Y86KQRU6nMCDD4FnP8+ZL1Mph53Ox5YC6oBLcH+vm/Fhe
TolpXAMTZGvXGKLgIVSW8/9xdl47kirbFv0iJLx5JX2Wr2pbL6hNNSYggMDz9XfQV7ralZmqVN+z
dY50pO5NAkGYteYcc9gaaaKvczJDYBDNSJlyNYSWJaLdxxe9dINUTNniLrYQ8/Sok6VakEQWNSfA
vQQQjOio6B8MDwgu9Ssj+LxOyTD6XxAzh4+Aqsv7IWwNSHuspqW+lQ/uodeYvLXCIsxusIKeMNp+
afu3WWx90/UWaSh6Yvgm+qCrm6mwii3l8kfCVF/QIQ3PqV8kV8b5xWdBzZgS90LBPh3mmmsXSaZF
rOUOGYLgT2h5e3P5xZrjf6+lL89icZ9Tr2ZjdFpqrLVZxE6VIwl3ovmAfivajfSAfBBPaw11K9C/
SN+YnXrtVO2sEbz594oeZCiVonTkUAlEEdQ8fTwaLg3Bv4ACoGIcRk4JCcFc9IGF7vxAuhFBnpr7
XLlptLUUNpPEielOtfE1w8eFiY0qELIFdmlU0U+r12juxkqbdO0AByHeUOxdMofi9IYWAe1oaOh/
mpzUG1so9c8+VRYjagkwuFl2AdK+H49e1YzFGDChNNpY76femtG3mOmmmmO4f9WgX/nAzzbevHN2
wWguFxXdGQekrhrpYTpOjqrJim858qtn0RMessqRRzch1kl41R+/0AsrIYd8WBdoJnUDV8b7WwTl
JkYqf/ExS9po2gR2l0ebwOiuEX0vDBzMNKYByp2O4NmnI0eflM5qpGlVtOZnz1taPcRyo7+v1dGI
iCQyuqq4cnOX1qV3V13u/j9bJqeOi66DYnokPNx8IDCoXXl6Ujx1U2wQgwV2OxgtFNTwYb1Nrak3
YFD/j4MG5RRcmgs37lzXkGCQYhQZ8VHkbjOFus7aNGSp++3jF3lh7OA3ZmGgQMCh5nS+6DuvULbi
MmrIiJrzUXKvq64iA1UNzbozDf/KBS+MHLRfEGtglSwbxNOPQ3O0abbgkKIwa+6aKYkfiHi61vL4
6wY8WWDhKSLE4h+O6M7JApu0iJiFqdNTTAyVoKkdjF8W0caEE5YJll4wVeqzi5FchmmWid+ekZu3
vTXgeCtM8LZLgAa18aRrwyG2tR15C4SpDiwa0arV4wnwGKGXCRRdp0oIoZkbA74r9om1O1vky1tS
+6K6zCCOmmyqOidtVCraS0TT2d9y3c6/J0LHPxAvR41AxxcbthRdbSZp96pu/PyZ00dnfwxWAubp
GSGG7IzIJDkzOc7Itb+YwjC6bdzTW7yy6/97hjt76pj6QH7Dkjj7XAtDTH1E6efQTQi4d200ALxl
zsLRPDmyntBgVs5w23kcdna2ky60S2KESH0xIg8tXJ+PX3vTqHF3ZMqar+xJzicTHgDqTFTAtKao
HLz/rJsoK0dLg6iW+m50S5pbvSMYo34eA88NNcJHV0FmFVf6uBcWf6oTOk13pOznyQXg1vMIfSpV
Clsz9kNAWF7Y5b24IVfP/PTxx3zxWqw3C5EJ3ddpGZR2dKRZDo+fnXR3HKLEuM/qPtsHeCKuVA7O
hxQHV/bKlM6ZnkDsvH+WDkflwcBxdSA5ctq2bs5HEMzplRta3sjpeKJ6vRA1liba6ew0Ve4w40qJ
Dlqdlg953NQrvU2rr6rXYM8kslrTkImX9Pop1PT2mt/hfMAQAYeOjYUHcupZu7n1RO8XPXxBgi60
0Er9n3VNAvxseetUpHj1iSNdf/wKz/uGOAGB5S81H8+ldr/8pv+sPUalO/GkM3HZuTvvTbABqBOh
DmoF2pPCMsnhBGOFQXEAhG4SUjkSVZ9mnyNTiuePf8v5cGLa+Mt7R8bHOnTyvdClc9BhNclx7M0X
RE/aKzJPJ8Rdc03scP6gqaXxXcInX9a709KhlH1vxX2cHh2v1OmB0aUwClmu4dtjNqtJr4saVJkf
39750scWecGyUviCbXk2uNo6tyqB0qibyMtrKtVu3LH9YlazWmdOMF47pixLzvvBvByIQF8wlOkK
nwo6YmdOBS8wPQrf1O4ds5v3yhTBhr1avmqyLtuQ91PDS7Sbe5gP2lpzSeJTBSHa/37jmFtZgRFp
AuM4+XbztB+6mvbrMYNQeyzlbOxiGlbgF2o/bImAvuKnvTSOaENgvYDagirUfD+kpUAs7DZ2chRt
/c02S+MpR5CwIpSwvrLzvnSlZefGVpF/zuxYygjcziLB84gmRNvoTd3t0CzZ1A/VNXXm+QTI3ZAM
QAmYXdOZdFDFc9WXPQg8w+7LtzZGVxkmhJteE8Rd+jQwBSzz0AKFOj1It5xwinzE+d/OybC3JZbn
jI3HLaWgmsRHEo0xnXcvH4+QixflTbH75Kpnyh8/H/KqzazkGECF2cxuW626xNNXgTbLG9Bm7Tab
U/fKknLpe2R8GHwiqKycU3LiPEIUDPoAWvI4uA8C42AR1vpER0TOnFttT1wZlxdeobHYgfDpo6c4
Y+im0ouyQZXxsdBaeSQ9Wm2Ryv+zQPlvWxnzwdJlZvOxjNn/TOh+N6vBo/qAO39JdPaK1sr2zOMD
ZX3Q6xmlNUc0V57lhQ+BXixvb6lU0pVbnvV/LirzcmqMBLGfp5I31BrFj7Rc1IkI6f95f0O/h697
oThcQEEqV2uyiT3w0ZS5u+1Hf7jT6VLBvmucK+eyvx2dkxmUOYRVApuNY50lWEAqS+M5SEHimnlD
Bkgwkfoxai75lf0Y9Mi5vD579qF7kt7ZxC/pYKs/pBSDJ2Ad139OQ+m/leWcfUp5dnUYjUlEenWT
4DVWnvHC1nl+1cpFqoub2vpdJRXOgcL2CLrGGeG2u9JBOrIaXCPXfhlRGnhrm9W8Q7yxqFT0jmYr
gn5R/FKYIrq8GTHIQ6Um8wyDSreVsA/VSvWAAlfoy+MqJAwicVZtX8k5HFOZBeAy4+GLSux62+t9
y8ZZF/NN4RvkNn78kV+om8HDAFNB0hHZWaxN7wcJO96sb0ZatrkQrbWR3MOEUQBf8HoE8ess1TH4
qHlU622IuXkkrjVie7LX/WraVlmAcJgAXPdPDwLz1sfxgAe8KdJrQsQLZOKlkLOUOJaj41kpp/fG
aPYFTKwGZvl3GDr1TstyoeNJqabfxgDigFNaQfq7LLQoW9EOsd7svtVutbl2b2BqYf+Km8T6Gesi
HUMw8KSA+nNBVq1naj/7xsuNb+QXdz4Bnpa8dpY/38Yu+gRq3AtF2z4rCHWZ48xTnhZHBeby0akA
kMxpUExhpGlo4TyROsQoRENJdGbUuhKHSqeuNa0vVDXYcxiodzDl0ZI5PR3kVZwV/qLlJaQt3RGv
1SCpbl2scnW6outnHoTV6CtL6fPaUESmNkS/XJktzqfcpdaA0Bc4Djuu01JtMMrcg9wljmk7lDGp
wxK1EoNv/PHx2L54nWWaMBnWnE5O578eabytQ7iKARgcJ0vYD8ZAvfPjq5yvWNyNvySY6fjMWSjf
f0D08DrRCShPRhwNq6Ct+13VGW0YWEW79QiCuXK+PhejL5VMEJHwGKkj04l6f0Eq+arITSLIcy3r
1Dqm8cWEsXSj1uZI6Hg42566yc1ayIOIdeubMQTWuM6GTD90pVq6jKauEf8SmUNzj5NYh42tYfsP
vaow7BXgh+pHoenabe8Ekg/FLCRR1TL9FbX6fDSmIfNJPZ3bW6oU88ukt8VjG4/efOXBntduOaZz
+MEviP4YXNf7+/TwKRFinmDXDdLhrnUz69H1G/Ob5ybuYzF44k1jtabnP2f/frBdKgRLU8ygTsDD
fn/pxu01b0o0/ERqru6TCvlz3E31la3HhRv8X7iUuWD+zioyOUlGcMl5kaX0py8K5fC6CUzNx4I5
aO2GkRRF66EeDN5P1lyjk51v79AcLeVbtgeLSPVkS1ISl1IQTZAdhWN01iHpY3p9E4CMR9nFU7lL
iYLETKLia32AC5/lklUJNxrH7rkGoIf3GYGgAPk9NCweUY6gZZWnyOKubBUu3eGCI2PPheOBDdD7
t0gBd3bHgt25Ahvy3Ofln8gcOz4YQm8kiqvRgaD18WRwQeDw12tN/BxHK8BBJ091IgViFoHimnUq
tgQd6Qd7xJWYOEJfi8bPV3JwFAjmad706kZLynVjmiHahz+aOUSfCwfIwce/6XwbyE9CcEitlYdx
BnL3bJ52NTrAQI3YxKRGJE+2bXpcnUjj5/gaMPPCqEbNwAF3aVwjOzz5dgpKRiq1fXbweX5X0BDa
mLQ5t6ormnDyq/iOMzZsFMfef3ybF9ZXrotDjv0B/3s6novYIqoz4IDJRtvfkRqm7/Ci6qus8wTk
mDhYxWRasbWht1yO+r/393jKQL+AcqBDOkPoloCQtHzMCZtpQf9LpRkPXeX8yczGu/I+Lyw4FHwW
YxQWCL6ik2Ht9u5opd2UHY12iHbonbJNFRT6PpvrcmO11bW8jYvXw0NK4DGQBqpB7z+jJAdX7tqA
t9w6De6LJn5FZE0LBN7Iox1f5YRfmh6QIfzf5U4KBa2qAc/5zEtWH7dfa3cJKYZedfh4tJyPUipM
iHz479+gyJObEpz5AqzfADctjxxKWyvsISQCTe8YNbXx1I253oWqieKveRcQ8/3x5c9vksuzeDP1
shtjtnj/TH3qXKRyueJo6X3nHETkmzCyg969NgeefxVcaCn58+IW99LJ19glCam5bH2O7Khplo3M
TFpNGvTSbVjlDRVkJmBh0uVwolvRKHFlsF7oBiw/gIoPyyjCitNWT+XRi27gWxwL2Vfbwk3itUeK
4s6YTLW2KPuHsV76IeDRZuvnHREjVTYcFjY5IXuts4qY2P99kmYT/DcvgZ4ix/7TLyjRDD3pS4ZY
5ExeqHoyde+0yAr8nYzd5oh/z3/uNMe4t/rbjL3JRrP69rELhPO9dmdz047qmbxC90rF5Xym5ndZ
S2oRg+Pc2eT3g1TmnGXHyRxmd9Wb4/jD4sjzJg1TPn08Ai99AHzPZJaiE2DzevIB4HHz9DQR2dEZ
2jzeOF1sPAnRxe0ey0R2M8y+cjd6NFs0ROxMf/746pfG/7JCsgFgI4D99v34d+Z+6In5406FY6vN
hLXURm3kx1fLBfyL3lcLsDuB7qEVzxbyrEI3jhhtFCT146ATB0ZMZRN/CkQLDurjG7r4ONmhoev3
Ftj4ybovOzcq41YxKWe6f8hAWqkwiPoe20ldlgAeova3Ndq0fcq0uzKZLA/r9B7/YjSpYvKhnT7M
oa3KMWkACM4FyfAVpP2w9ya5xl2ShL5VAnaruuH/c1Ey/dDcWpQNTlcFPUER0FVmcnRz+Gw1RN9j
YJTdUxJVD+RtlDd6Ofz4+Blf+jwWmS8VmIUIdSrmqD1ihqrUZYX3pQIzWYDxI4L9xkija5TqS5ei
ZLaUWzG7oCh6Pz7tpkwdV6CmwMcUE/MdWwcFzG/fyKS/cp67eCRHsghADDcjhfGT2Qguuy0kcXRH
s07QUmRRe9CCwt8bc/cpSCTu7OX/0bis7wgfRTpblc2VZLhLqwQiYNRvPFUWxJOfINrByvSSqqts
+sLe99icH+zKH+QOo3fi3FReVA6H3FPWFNbSHutQ1sHVTtuFh76wc6jCLsCDsxNJPE+urQTvFwh5
d1cX2JO1AlJinfXG5uOhdGH+oVDJ5GOCWEfut3zO/ymN6kEXl+kMsdhRrfNpbGkU+PRir1zlwqRA
a4AGEwVfpoXTkzpIVvBavN2j7Sb+Zxgj/qYvpL3SYxxcqEsQ7Zt5e9M1V0PML9wf4mV6adiGsWOc
yhlLATw3nzi2kkOXqnVDzam772Mvk1dG74V3xoXYxSw8kyXi8P2DtMpm6HKoMsdAs7s/eo1pzrVL
/8Efx9ePX9mlKxH2wRNjxQZUcbJkdHUUpRUWqaNwDXkwsmjYFxDTtvb1qBpz2X6dzqjoYBwqzKiK
aQ6+vytdxi1BaHwPooKbss4i0UsdHIbqxFa5Mvvq6oPpokUn2XHXMhWqvRJaeRxaNjWpcG+AI8Lh
tL8Ghua/jlOrxavMXniL/OTqzR4SDyeGxsZnPRTCucWxqctdjYPVu9JwvLA2cCKiisFIwHV2+mV3
WU629MRAn50MUmyQJ8Fd6keZv6JCbT0aVZw8AuJorzGQz97W0lJBfIMZBIYcn/X7J9h6XW/HiUtW
oBV5u3yU9V4mlTq2Q3pN5nM21rkU5TAWdzaahBOeXAp622gB0aGlWpbWHyCdgw9Ed0qvpTxSHz0d
FsuV4MsssxOhEPZJQbGyptIKCH0+4oLNb3QAfNqqI1PhNYG2KdjIRs4DZSvEygjWADwBcx3WOs/h
GXV3e4grP38qBqrAKzPKILpC7rQOJjvOp0kUzq2dJvn3LEmNiK1vU6sQw+twJ+M4WNvR0D1gE8YU
C/6RmkHblU8wimADgni0PwMznZ7HMlP7FufVwYjTAb5gWaEZKOtkknd5q2sdQiW7/MKGDGB6Wpj2
j9qr9be2LbObKE4KayUSVFmrhuSXg+lioOMvNMZN4cQyQ74U66DKFiW/7qp+2zSGqta9TeLfxosC
ae6hmbTWKujUrK+Zsp1uPZox9ciyNdNgwbIWfijEJG66SunxJjHJ716pqdO+qTHF0mQXeHf8luwy
YjP9Xdu1ZbX2p4Azgmdl9osh0wlWhvDyW42M8CF0cz9QtCOE9lJPGZa2JALBYMw+7tvY6gFryLj0
vqZJN39zyyF61ozZ/e14qntLzWIC1WlrHt9p1c6bcY6LeKPpWUq4xAC/bjUPnro3s2J4iMrRvlM0
SgoismaLrjUrRrX3aukU+wAfNT6zpG6N9VQnLWsjvXWLLZg19nzvhavtZ6SR2d7VIu+eNHlz2qmq
H39Z7uDGeKxF/scZ/eLH0JTxc5cm6Q1oifmpM1IrIT3d9HbAax0HSFqfGyi2R7jJWqPJtwmLcbCG
hIuxe2pz57s1TfNdXmeoq2STA+eU8LxsBGvdDdmE9WfHzM1HHfmTfhNFWeKAxZopVSUjzbO8KRva
5TF9g03npKJGgT+WXZiJvjU3gIsRZPlGNf1JC5G/6FGurvHtzwoNfF7snZduMx5+Oqbv5wxzoosp
dC8BTuJb8G4GS78ZZ+k91WXwpUM0sv54RTmX2bDboqqxyB6p9J6tzzYe+YjXAWxsxufpeLF+G0fI
ZJEqx09G45r0gx25D2bg1H91R1nm/B7t0QyzIr6W1H22B1t+DIsONcNFx35a1rHqLILwA/zeTYpy
Dc9s3LadFd9quUv9sKGDWT+gGVPZWk/VMK88b2z+dbHgJ1CSwJDKf2ibnGwDZdcRiUZM9LGVatoW
gJIRw2jpLkhALxl5+83Mmbs+fgnnfT0uyivnhm26x2cOPgywljty/D8OwyuA6j9DHYnQ1tTWkKs4
slZOkjWg2Dq8/LJcWXn87KRpsMu6J8cmRxRXZBKV9g4iyLDBtdPv2SXo93WrR1c2yeelDH4pajcW
Uhg1rGsnuwKsWjVkj0wckfCLna1ScWCqkZuuHeeDacJmqWv1ZpfxqyFysSLXztua1tBsmsnWdy6h
XruPn51xtsHkFwHgp/tES5wv5+SFUb2vGrchaSCRg56uJ8qfn3tL0SOBEfyLmLc2DuE4yPqzqotk
3tbKVF9pKDhxKCxfEg8I4CHY2Gx4XglWKr9TKwMs7tWG0MIgT2cm7zGZkitnxwsrtsmGGJYAulyE
3SdbOS/JqJVaKXnjQ5zfW3FVfypl6e0/fjqXHs5CayK0jUHNmH4/neCHa5usTSDQjUqskzwZQjs3
xcbK/HRFFUfc4KIAP54ao/b540tfukFKs0tKCXMZe6D3l05zTZIABn56Ts1hgzE1XkWY4Q8fX4Wj
woUpc/FtOWywULEZp7qSTkGx9Wos5KNOotimKsvMuRvm0di2JZ5JoF2asRkGAzzZ0JVVOGh15Yep
nOSBsJ34vp3s2ttPqUl6pz6ofC3zzNgJy5u2MgjEtk4teRirkUhJc7Cf28EUhAoWdf5Tq7Tueyq0
5os+l+5zBJBC/igEhjUChaIMnn3mVt80J6hfi1T5MW6XsfhOZLO8z5iKkVEz3YCHzO2muLGTGOMJ
ibOtv/Kd0dGIn0qNx1mHuRwllfY4RR1ZhVjvILA35DKFQVYYz42bj5+6Fg1o2M2mcSTmt7QhmEcF
XBI/87b0K7MxbCJzvlV0HTbIzsWrKAvvcybayNnLPiqfZxThj25rZA91a9lHKm/Js4uBYleZNYZY
ujfujyortWRFcmT0LFJyBl0n0O7sSbkHpxoWOJoXRXtcafrKwFY5bnHAyC6sptZSz4FZgBsOEkt/
dolo/Z5nKWACShxNs+ZEnqTUPW1RvtitWXgP+WB4YtfMFDW2Jre2sVJreFBxpMu1PlV6FoLU0arX
Ig7KaVUlWQ73DTGBSZ82AXxbGkHz0pFEt/XLrHnra2DGUzfNJRwDWT2lnS4+VSVr60qlBVI/35M1
WgNn7O3NaMnJeen9uBpWdkxO9MZiczK8VK7UfpbZ3FefNGuOijDD81yucjtAuMDTLLpN3gGm3wjM
PD8nA7zAaqwSYrGDwbdCAAs9L7Mz1QslwWa462ygKLecoFz9d0DclJRY3jSuF0b+GLjZwSyJx5Ns
k42/tE+3gOFDJAhdddlBYLkXKHWHRa6Qqn1Z9LGxaz2iBrAW178qeCqvgR35L7WjEVlNDF7ynDql
gX2j9sVmzv3KWdWeH5Pm0wfTke4nwDUjdrU8NBvcJqE2ZP1RIy+456huTg4jXvpDWGZS3FWN0Uch
WWXqkOMHSEO70+vXqumiJFRmVz3Idk71UCtF953ZBdG7YWntEaZ184rqsfosJ90VKzPt3M0UxCD+
yh5teMiHM4+bKRush8JWzre5Hfyc5MdOJKQCTOkUmkR2HZIgSn7bMSGRK0z+cGhUQtTDJ9zo6kVW
ynrRTTHHd63Zi/2UROK+KLX4i2paownV4LjlaizculolBH598vq+vqmaoHhx+nUtWvFd+m2xp4+Y
i52J4E9bW0GbfCfkwFzbUxx9DnrTOyamjtFBRNI+zrU0buoqFsMuItljC2Sw2hdtZ/8kqiltH7E7
ZLA4o2S0VhOcx7tG5u2TpoOOCblw9VoOee2yp9XMP5ZelNTa5PytaKeE1mGZrWPbTHZ9NDufrajy
t7nLfr8llgljL2sYZ/OaCJHJ6lY4Uyso5TLH2GfXG18a9TYH7HXvL4o0A8x4qJt1vlaFiL+lffNF
qapdiKRGuUmCfpScowpwDVH7xffTdoOsOgqbibNNT7RVOFZtvs1JVH1GGEaXzSjNVd3Ow1FOU7QK
dOLFg869AbaSbfyxMqBPSFhsURdkvxIn7Tcl1JVq29t6+wlJPt6QmoS7takMYyF+DQfs2XjwRC23
GEj0/QJvyMhz8MaQGkML9cepHQi6c74sWKmX7ssqwRk7uhHQmlHyBQ3oiMgEKQP9UNk9f8wkgpUI
DABHe9UtjZbJcAd7M/ije1zUQaQJ6gEZK6r/nGSQTLEyR0bowtbr9tU82PVq6Fv/cU6teQptj2Dn
te4jnwFNnT8m+YR20S84NIVdR/mQ7bpbQa2yUeZbzK2g+qTQbloMHt+Srikon3Sl3MspC/B4zK71
OxvLNl21jh78NlK9vcWvbd5iwoVTm1N0DvVS4/yTW238g02zfmfFY7cvytJgS+Mw6yVT75I1b1D1
Zsc+8pBMv4juHVWlByeR+cEx8AZ04BlRzyMff5iolEFXFG15k9ZCr+W6NrU0WpuOM6pVw+kT8WAS
z79JKCmDlTRb+1ZLRa7+eHnjN2uMdZQkZYN955HRXvY7JUXsroit6l5KLwlsoEHYbJ6yDCTVryZq
h+AuSJvRC+txKkjEtuJ6XFEtE91NLgb+fIkolHWFVWAIlTEk7qo0iMTZC46BydZ2NNt7Gfu0SkMP
bnnFsAIceoB64eVbiptdvwmEPv0RjWegV0e7Z6B+M7ziwF+qXQTlhJLs5kQUWji7kfu7JIf3BRNO
2rIB1DQRGn7ufo/KRNVbMmUiMjmGwOkxjuJE3tV6rVX3AR9UDDctUl9q5ZvlMaGSNGxKt1D9TrOd
vDq4et/kn1NTZngUWEWOUV2U2HroDjMOdULv7oOCgJt137tCIvoeCz4Ja2qCNSm6ecBbwiC0jqcp
M0NbLuKkPqL/Ck6F0mw41U7j7NBsTt3aLUezVCFALU9tTbwZ8a2c/ORrDDeM4sec/VExJOBQpHX1
C7vp8Mutx6o7+CNBg+FgKl/fRtqyp4jQwXF6bgniu8mjhmpfY6GAX83x3HW3rWa4I8vN4KvQaD2P
tFbhoJHrq3p86z1X/XASXW5HC43qMY1SQ94UPCjj0DtV3R6NcpxfRjAuA3U+d4hWrlHrr8GkWeVT
aqrA4EjDiWGnobcfVlOcxMXG6PzgrZR2/pYnEHJDXY49c5flW01oOCN7eS1wR3+LvUfA+4Jc/W12
HY34DzZ7PzG6ke1dDEZOmA2FAj3U03LcYhQJVvZc1SIcirhGidI73rNWTAgpibFxQnr7vsuByydh
0poN6u1Br1nphkZTnK5TaZlkUObJn0RrxA3qEu2tmD3aSQ6Nkzrs8GX+kcrxi43VpxQ/+rKx7sF6
U0BpswGFJZHjsRE2tJpfHT3nz4m28v+ktkyOdEOGmXWA/doKyW+GkaVLxO+gbphPPUPmCCKbFKJb
m7nFdvkoy00QZPWD4LO5mYKIZKbYzBTVrDaQt0rv5I7AVOuX3oz6xpkUJQMzXiIWXFvL3mI3LT97
s9YWKzE0Zh5qVdnVKxu3Q7muvZk5StnR/Ft6jWDfVcfmV0zU6d73YoOKkxR22Od9H68TPSrugJbM
n/oyMO7MNKnY4I8OKTuaM/TGmgges97M6K4rAHASOwtaKPnA5fqDNdjlTmSmVpFD3IkWJ7RkQQam
ro6dlXefaaxET6ptzRf0X/0XoD0Q3egRHApNm5g3mhkXsVsR6CV0dNebdEjy4q0wvZgQbkNEYpXL
Nn8u3Uq7HdiGvFJ4DdQqZfZBZ4X1QhwGVWSkClFq3y6H3e/M9qgB4Nh8ln3OCbGL9RtF1OBt5YMu
Ins2TextH1RsInRLTUEoiQ1CL5hosbHvajncpnXmV2vKN1G3svMMs2qUl1ToU9FN4UzFuaWWWLDT
HImQdEAKKzmxdaxTZ2Na7Xgv4iB/6LI6uCGPqPgmo9TS1m1eaGh2JTq5lWnG3YOM2sgPGynZPkSt
P+zRO7lfXP7Gfa4C8AKe1IY9Ri18m243ej8VuNqjA455k8NFOQw6+MKV787V0Wmi+SHJA9AzMWvZ
PkiXTLPaa91N2YPmDC0/YXcX15JwhqyyxNZkXOjkW9XaQ9Ek02NnTDPxLU4vn6jwFy9J37PIuiNn
8GlqdbJ5HC2a11ZqTF+dRksebJOw0Q50frWaG2fY+pkuDvC5yqOgMBlv6cRDMsxMoOzIbep+RZi8
K9cGRcW7Bq3Vna/1wWcRz2m3ghNp71tYtWyWPbN6qPrKpNzp19aTg26GhViC+gfsMvxkx2/MHHgV
D3TpLoZVLePH3iEDjAgCXUPo3ebzopt3tbvMjWbyMfAckzozC9Ju6W/llKLbkdFdRq59myYmhQ/H
S1judK+7tYOh/sKUFECybGsOGm5Qzf0eKHu2i6XQvw4GeOk9l5thxJoaiU/VIGSIbHvakEAwbhw/
N384GrLxsGzw5DtBXi2Vz1w90HO0WzK0y/Ig6J+ZK+bVBGSBwK6b6XmjtgMTaLLCKAJgkxDx/CGT
tMDDRnXWbTn0gQs5uLLvK8cXNxz/2Jhg6RO3fZe6MBajprjVtAHdST/O6rsyOpsDrhj9dYOa5hBM
fnmbBEb+qFIfYHfKoWmi9JaM4zqxMN2EnD5EG6o6yyhr14IJ0BxkGc5zkT36aeYA97HG31nF8ALd
qepbDrzpjdNpXkwSQ0kuSuWz5Qs102Hq9WIrKTYR6EZznS6AWGcw7ZrnjMJnlRY6VoLcmAmSKyBE
fqkbYe0lAdx3Xlp7j2kZpD9sURmvubPEks0isTZAxKmAj070UA5weRWcn73TZ/Sf4pYJa9NNjf6Q
OINVhuyIOLpiosBbT1cCCjOYvvYpqYR+O+b9SBCaVjnPDcad3ezq0X2Rt9ocQqaR7DPTLvvdl7q2
aVUDPNrg7JHM2fS9BVV/SEb6TmqB+t5F8eS+NcRLf+n0kQw28J06Oyny9T4NEFjeBFuE72bfuF+s
bEp5nlWaPrJDk79Lsgy/27WV3KWR1r0iPGB3EdlBdOQL6EU4MgOXlLSy+Htm1Pi/OjnESP8mZ8na
sJuXqIv7TcZT+TSVGQ/IKbREhcVcYf3LVOQc2skxvzhpk37zisyLQ6oOqWJj1ljz8tz1Yet0RXkc
G2O+xfYl3hq0MvXKGOK4CAPpcyyqNY3BNDFUbyHStQ/o0odDGxnaA15pzufgTOdsM1dpXIYTMNLp
UHepGW/QSA7FDcfgvF+3SeP6a5ytlvkyFqgCbszcmxhrNs1DjRL1IWor6e4GtzV/GmAzsgfPln28
SwomqXDGRuEeRvLpgnXvaan8MylcKFDb3ZRNjuxLuZ6L2ck3wuTWj0OuayaJcbkc/ja1IIq2fv9D
eorwMLrnvr7q8lqv1oZeTD9y6fbBWrMFy6XeaOX/cHQey20jWxh+IlQhhy0Cg0Qq2woblEe2kIFu
NEIDT38/3s3U1HhsiyTYfc4fqeWT7oxoioFEpW1fWiIjG65+l5ZGJuiMRT0dp25s0MV3ymkSCGn9
z3MW0zgtZdv/lhy/Q+ouertYkyH2dFGuqdMVsfeSKkwow6Ey9rA9lHq3wlSjk+0PU41iIvNH0r5v
UEUzZFUvOjsraVRyU7tn5H2g5EY8h7vTkcgKAG2msyLA9L7Bc6PvrVy5zpFxGudyiyp+SpHx6wua
YOvDnB1BN4iezWRw/SXgde6BnTBw1FcyXTkcHJieLvO7eW0zTO7DOy02RfWMaUh5yRwVJriAo0d1
B8maFwfSB3R/WhczBDogC0fHJZFmeRKExmof8yZgQBSV2v5FHUkWT7k7mr+nuXJSuyIyxEWw97GY
+x7B8lRaQ8XtdXOq3ZmUajkRF3ZghR3cGBgvCO/52WYraWaTVvSe+wtswRZk07kRK25mD+QbcMxW
s3FabUv7TKZqU2clFk++08UXSjduZFCFxy2gc/WJTATTPhBu4G6/F1BAvAYTqphrhT2hvicnDy97
4VlNl/Dgh8bBxDH81wOcCo4lkj9aA4ns6q7NYAw8NlAMO9nbjqhTEYXyayX2jV2knSWHazMPwbmt
taezVobMsZ6p6SvYN6CYhMTmzqF/eaIaomG8VglK21vhpG9W4bXUIwsEcb+Nf+hKBunjvhEVFxdj
M9571pi319V0pn/uvLF/WjuLRTyQkhskJpYfM+2HMJJ3ZJUGaDLHqdX3HZoX+c1ikItT3+vNvUxB
Pq5JWbsVqoM836OnNjDrV5B00WfKVgQHoSaqi8yvHGa2YS4XfeCZdX4Z+eR4dJ+2bg985+71QbqN
URxXCEjBhBxW5WEmEpjwnTlo50M9lFzvZVRqLgbUTliUhBESlccA1MTlGujt5O7OHP3q9lVWt3tX
m0eG7t697uXYqUOOmCBIh4Xk4LND8VnDnb669hMAl0XpADNCkbqzNdrsF0U5PYlbW88p5MW2WY9+
XafgUdhIQIGCT5lXxXzZsFAPEFEbMwlA7Oa/UVkFUeZTL1ZeRcNjn7mIN/us9BcyNqQXUHFpzXtf
JWM/7N1pcozty50JYv0FaV8EB1/aojkZKH7lPU+D2ybRKrBhetoUNLI6JdFqHEJ2n+HEg1CPkLPm
z3RodXQNE0u23Ks2VO3BHdZmefC6wvaP0q8oA640Osp4VjRYJHaU9z4xZv3GhT42rXVU3JnuIe/b
1cn48cImJh0qvEEmjWrjMoQbjuuVaKCsIZZ7+eUj+3quLGpsjwaXzAflpbt8gCCezR8+jNFLtoq2
vvOi59o/Y1V152zzQl2lwbhPfD1Fyzod5jaStb22CKQk9XhR92AOY5FImBcuMuKhaQT16mlPO3NX
8xGizrQOtcEgzixp9QQYeQZIVVRwvmSVWQbRMWJZReje5zPzgcVEiVSgdPDx6XprUmNtZJ5IajL1
s+zyPo9tozVpAMFpaGatHXQIEiszN/8zmnyYeRTrrZt/FS09ZcdWYvq5JxlSRisolGftfwoihghS
cZe20XeEP+OrszYn/GgoL7VjUdWG80GfiP/hwy7zYrTL3kZ9hCFOZpBbUTI6U78mS4suK1srl4DW
XWhdHJ2oCuWb5mTZTxLZK/s6e09zBnSgB83jShanyqs6unDLFbIoZ8w0w9FzGN7nfHjmuRBrVtt5
VzyOM5h8cF46o+hloqi+YzbYjZCwaaQLeIt9MyEbeOj8JGcYAHGYg7CrEm7gwEiW3RV/RAQXnpAl
nw+xC7rZJ34dEMw+mIULJt7Ra1UKwN2Ywl/byqyBPfA0DNjEY3Ob9XJyvKm4HxrwpgO2SguAtZ6q
8B7/Zj/Gvly2/Nvk7wRULqMa1URsTHakjJiFj4b5mMS/qTg4IKrUgtj9TFaxrAqRAUPn2yetuZ04
N1bERK7qnPoV2AwF0RHWXWXwse7Lcurpwx2zurD1dAwGGyZPeTMFBzzFNZprMtELVsJqz//WNxlk
Yi6rml79tfeszDXAY3/1g2EZt/7JBsqmqTvMMmXRrpWfmJYsjC5RtqzNrGjCyfkUjaXzFFYEpElo
nuG/LiXMw8mRNgvgQl3yfFd5867vurVUCKrJCmat1VJR7ktybZNOQ8WSxa1c5c/wA2NxZ4Ke/nab
uTvI3ZX+I/YNmsxzNEfGyextvyPXF0FBF/PwivpoVQQOv6/55I1PgAm+ujazXWmEfU6/nNFSbLd6
L3sNt4UCwK13f7aNRK6UQiyzQRwH0P9nLju4Gb6UgU1urd5VNllalonNe8fLiIjTP0Zz7RrfedEu
ASYtRF3R3aCrbroUUs76vmzFFhxWLO4/xmbxstumdzY/IY0FFgU3QPPGXm84Z1/OZnQ2mhG/LyDY
3BBK1/IgfXn0HPyzNmORdy6RMiorTDnkB5Op8MswKvRHzeoQor1RFNieQiLcxN285wayoGJdqsxv
o6VI1pyQ8c9xFTmnZ+AOzXNXEGqf6n2RRPGiGeMG7F3bN7gOTTX9a1qXaLKi3kEBzWry5GVsTAQn
1RSU3+MmoKsmwadz1JVuqku4YEO5WN2wCDTA5bodg1CUD41b6/FIQSxkBQgwdAH2AxFmVRSJ5eAK
s/APPpklMwwd2zyERmP9oze+VBmMjOccHCpDHsPZRpquFx3Mx0lE/fiZm1FhHMmEVyYpqbvzH6oi
p6IImUzMU90Mu/xE6RRyOs2Gkw+/lrBat7SWtTQfwoZskZOnmV7uG+LgvMvqFNF0zdGgTK/2Xszt
G7rURSOAKoxHnsnlabNbAHtG2rZ7FmFZN2k1Ct+Ox0HlQzIRt1ZntavVdJDU/v4TtyZoTjySjDpw
NMqXl1R4XdgSTgNkRG8CT14cNXuwnbtSTDolddXQmZqQ33MgKl0lkXTqHZhrVxFaw2KpUgOZDWqc
KFfOHVHkW/Bkb2KOEmt33W/KJi22x32hJgJdCeOSCfVVpmqfrOW0KW8YH1AFjXnGY07EQN/KwLg3
8qpt7zX16uvRNty+4xGGi0hGc9mrdAlH3Sd7bXtVGFMnXkxZV2v4lpbvxT0J5TYRP2PnLpde7lZP
Ub3X5mmz72WRoZLxOxDenXSssrwVKhCrPyNYqomBzKQl6wbMLiinFGOjLh7r0Kl1VoQUiwMDdFAY
U8BHlG5l7/6hG14hlDW1UWSCi9eihLtbsUkbvLD/1mgtQmqOnYFppW5WmZqMX3DOC4N7litbrF8D
XZp1qtogWjOUDETOsr81G/0LA3SfZ/s9ai7b7H/rkGD09LZXkhZdMstdBp5SyYrkO4+F9NsVrsuk
/DDy1yck0L+oV+EhdoOu9ZMQy3SfmGKM3FT2W1D9rfaian9Q2lrVf5u/3yhIPpDefG7EMPbUMvsT
uCYyssa/jkKa65HsQ0ROlhhskYjBRccWTgjeDjA8e5Pliz2sxyE0co8SJrIVY3sO7lFwbuN/AOlw
6F4/zHBSWH+L1O46W50D3HAUzYjBZ7xveq85o7s0AL75kUEqa1V+iKV0kHhRScLmStgCZTmV/7cB
DymvIHV+lISC6xF12dYOdIXIAOrdMafo4HcqEGkhYXEvplUDEU1VN7e/I7CK4TyIfvpAqxVtn6Re
FVa2sRL5V+yGvjg6puIJH0hw/i2n/wdwBsgKQOs3DhOjjim3D93jRm8W0Iy0tzkTgFnGXbOvXf6q
+fLsRzUVgXFlJ3D1Sfb7Vt61lSnIZSPfatqywKIaLen7wgneGAqtIq0CszA+BySbUdKEg98+ugsa
49O8QSnOyVoEtKF5QZVTaYbRbA8Ru/nO8KtQRWd82roJ31l56zeGwuBt0oJGCkXwIX0cPq4xYLPd
q67oaLALR06YR8eWtJaardjkyiL4fTux6sElGG61XaXa/ZBp03O+9RQ5E4Xy1HElfRVBBvgMH/ZT
B4/wb26dhVV78eps8S1HxLOP2OO5Wzh7P7nKSMqkZXSEPQbjqg6OdLr+YJqzq07LKNT6VVF7ifvD
3bsOqx6X7j3woxZvjhzq/H5h856ubiC17cfE1on9m5SvJTw1pZTVwZ+4LA+Mt273YwTzFuoYJNdr
CUzt1eqBmVQsrv9ppEecOmNUP+Qwk7Qt0AkwJhO5xXlGXaj/FSqzN9KGY1k+rH1bDXG+71V7YmLq
REqw/cJQw5QuT/QC1+tBElBwbTx/FIeqQFMRL4br93ejGrwpqX0KK1la83eZC5mOWsn2R9jS3mP2
2OlfnW9LfRmIpcwzAwjDfuRCMAmBDob8L5wpVFhTbWt3QKzCg6kIkgzuDXvJv7Bdv0g5Ff0Txutg
OASd65SvyDuUSNc84PgSziD8I5sXJPHEBj3d9LCeOk8R0hprLPrpytoR1ZntCWbJgQVriRG8BQyQ
qK7AX5uNfhdylv2NJoBlQ4akqMsxjXBasgbZDiy4OZWvs1fD7m5i00NyQ1qJF1QoDPqjsECMegGU
l2B1Gv61qJrWpCvz/anoen9Ka7foylfPlKNKdSW37bBCm/xXkzG18xHspp1QidOq2LGE8ympch3I
MqQyMDbIufxwmr5Cn278PynRbgs78epq/W1P+0ypWtcHj4ojmDPItojC9P22/4WzbCaxROqBcsOF
44sKwRpDnU1INhJgIdwP5EXDtaUo5nkepHngL8XQwj3vq8TEQPplUWd0LAACKzCxcPiNtkCfwkqt
buz5OZEGbkicIPN6mL+KqQusG0UT/qkEgjEeXEGxDwUXTOJwxtH04NMM/9hsnqL2S3Acxw1z1MM4
GN3r3q3OF0Yb/60bVg8tK49Mfx26zpGxM7fuko7ODTDtF7k+z/ZUNMeQNoUnSu86nNyOMYvY8tsi
T9bBDJ4MF+SMQsgQd8Vs1cDw7bSpi2pG4yOU1XgmeGL5g5yET2MDF/nw6oLHxfB4OkxPtX3sbNyM
qTARZx29xjPewsgMQau31X+XeJP+aEOYzAy9UWYeZMpn0GnzHhs7zFFLDbZ5rvpeUnREgJc6CwSi
D3lYDxd7CmzUIX1TfUe5yXeoBvn4QJdUgFO7BeXySHGmJZ50zkrtr2t3AV430taKaLTcl6r6rjoa
yCgom/l5gplIw7h0vb1J+pl8iNqlnjINcj0wDbk6ONLCJt8qbs4fDi3n92xwnsSLOfLrtuBqARga
hxt0utEWNy0W3Tds55G6K9m49qQCnXwg5856L4gg4H0p0XyntMAb39tWgdaYPimhsbsz1Wi1RCNc
HVNHsk6++1LcvrrAkL1xFZ6ze6ft/41V9GM+cDGD605TGz5E2jSSiFrYFx7F6pbdM6HXHyfZXQdl
tkcGbu9lQHHU3zFDeRL9fYTnd+6KOvU2M8qsRkSPplk5+uEW+INawPXzVC87J7NnW/2xNubuWRco
fTiw7BPiKf4Ud+pQcXB6Iygx2AgUD92qEZc5pog3v+HR2DkQ4JpavZ17uywfK4pzVTLKubm0BOvL
1FPlcNwWbzlGO5KUYvfyJxGoTZ8s2YzHKmAdTaZRoN3hR++TsHHHZ7IHlu/JidR/lrcpPy2BVacr
3L1PmtYCLgsgo/zoecl5hzO5Vflve/f5ic16aZ+3zWKy5pAC3y6n9RJ58wpaEBnenx4Y8NIFav5s
7SG627DPgtsJVbSxv/UDK0boPjEOtv9yh8iB2K+9/ATuoJd4L1sDEleJ7Yvchyg4d3003FFH5nzV
7qC+UbzsYNfy1r3UUHxYUAW2CDZcM+gr9DKhKRIXps+N28oqX/Z9NH+tHm3ayOzmfIeJronLYZfs
dQIFABpur4Fz19R6eZSbV3zNwgnPyHe0eTJQ15kHbzShoVDUTDbTRlepE1J6VQOXopJ3sM48jlHe
/YNurw8brEuBasulca0SfXAIesfZ2Zrt29o2TsZp3qvuZdLDYCa+0BNKelXA2Hlm0gT1ZKQVEPYQ
i0Zsn4M/W/d6MekWk6tnQZaou2AP4ecalcu0LHTz1vY7lWzsnbwcV7u0xHj8J+Y+Kb6KEM1nPLCk
z/xT5X/GdbBfQ6uQtHcHBEzHA+A5jOvSQGJYZZBfynAvGOyDWZxyurqft30c4Tz1/M/G7uEdjODH
Jku8TFdw94d1y/OPfhNO1sJ0foyem78o6UPXEZ96vwrXv8it5+3eVBO8rxRvbsnY1N8GnqoJtdze
4N5WXA83nurmz3TqhA9jveMf8l9IwiJSqBVqzjB8RGajb6v/7Mpn0Wbes2Ni22FnGmFG3z1HPNNR
MP5badqcE713xbni/fzsGZhVii42bI47V02BdmewHgoYbh9wtCzfFxp56Zyjh5rbAIXFpfWG9WX3
xf6C8avZj+SvN79Wv/UeaEWy3yNzUd3dRj/Jwd0Ceth6PVnHWiGzYc635qeNZxwWI9ps/PQ+fT9J
aZUDTbA1pH7SFa0kQwC+7z4YCw7mkJ4vsofgmQsI1esSyf1t7PR4MfNpSJEwmH+iEstw4RI4Z8dw
dgv3GKC+G9O92qMJm5sFzk3543Exh+44L0wcY++v/y2jCqvz4KJDOQa0GxHYLipigHhOJp/svMkp
D4Zf7l4aFoyWB7L/yVhSQdX/Z7Z+KZKlN8I3iSLKvjPgX/zMWTu3PGx+5/M0VaYPkW2N7/1YRUXK
GTUYJyC+uTuGgwqNRFVogO6KASdJC5iESf3ULLNtxtSaj/jjxer9yrH2XPmWogGx6QWq4hJs7L85
L/LfGsvcqz+hFYm3uVDhhQ9KX0qlIqhLNd0r06Yp3JdjFCSBpkkpibhZqoPVzvavcnDbO7veHcRS
60LYBl2IzGmla09limyvBTMF8A8yBCzzlhl5iGNn7sAsj02xBf7D0GL6/BsslVn9GmZOr8dq7fyW
Cr6h5SkyuHiCQtn30cSpTso4aDGFM+6835c0/FIKlr+yJxbZQkHNFsNCw4HNAVRjJdzhhLvcPEqB
5Ht3Id+p070x7kNPLlPjg5e1fBaJrazxbt1G8MW8UA1aAVAL1uNx4oqMosED9rd2CMvIunO3kMCY
SMwZmRQigUj2DwxIaLJq3oXXsFy4103lkWCgC1DVxkq0Ha4HgQrvvQbKfCBz0KMJDbUBNePtAZc4
58Q2fK6TsO66qLX/NmNnHdveKj5CsgJO86qIceNyg2/zGvpKrWAvaQwzbIdHrDC+eMoJZl2nPT8h
oZbHHUtKDC/cvqgpEi9jpG7vtuHrf7bhzS3UzlaBrYa6fhVyrTe8aeM8/7K1gxbXriasSL4dqJPR
1GPMgztmLNN7GsJ28RfW5btrlNGjDYHJF6Ig5I/I7cBJ1UDtRGoBF8br1g3/nA262gPui22M/ySY
iblOByIAyA5WFMOtAMJLQ6oE/U37mwHf/HuB8nizdo0SzDSDZyWC+oHKMjA91FMyrTZT/ImKvn/e
Rh6GtnWHvz0rIeoZbuq7caogxBaFjEk3e/d7YIj9L1j7/bGrkQmTPSj/5KG5xV2eE0NDFd9UJ2ak
5R/6MOFbDD39mLYYcsCFvX2iXjI42mhFknLqSARxHfxQCIR1cz9WhXlkdPom1QzUTNrh57qH5oe7
G/5zy0w8JGgUbUaFYftpd9c6IMbm1rjJo4MYViXKyglhnc1kc21Hs6aUuvXfJg6kA4jNftC43A8k
oP/FOlidzdxdjXikzgy4t3CDuyU05rOlnbmAo1LeqRrkfNbz1gGx7B35o/Z+LEYsh4fKHPPPiZ6J
LbHMWf4ZCRsbE2E5LjlHrfO5D5SglnWFreSW/UWfutnhPois7ceXawPC73af2gv876mr60cLSDzu
inK+WgNiU88qi4/CRTQTeAjSOPtycuSG8jxESxibqHEwOTjjbzZn1gbSQ859Bzx1sjG5/Eg+H07B
fU0GGairrhsra8cgIBcNF6fuAuN71355mGAN3wvu6mNUB/Mfa5qcK9+w/NRsYBJFJedMurt5sfLd
xNhYL/9yJcTb7jkT1tPRSdcmfy/CznkNIYo/1tp5NxU0tIet8xMZm/Ef38iQtHc4+itXfnMSQjd2
snDRMhl2ykaMG/kfdhhsEGllROFnOetPsvlukwQAyalofPfNqWdTcQryeR6mSEapHrY7URsVMwdp
sUzn9gmnYfcWhLk6+GCiBwFy8WwMxZygvbNOVq+j4CiXqU59NdgtlHSRt7dVey+OAV0Dzn1nLS5A
6KouK0TMUfVrncfdPIaJbMT8f/mvlJRQt+6YzDkBW9GYq1OFpvfYuQqlFaPmcaRW8WuzaJDv8E+8
QOh7r0K3HuJxw+JXDUwgq/9hLAo9kphItG2CSLxCZq4mlGtBCZC7Q/6Xu3/MvfIbBWoos9HY19/z
YJdPII0IccFFZ/7vXu2x2kvxrIJgukNu0L8Q7oJ/cUMwkPpL778TyFr+rNO0B5lRWTfSb2+YsQkM
HX7INzCu3sgWRzRMgHyNTMaNeSbP/wZGX1cIJG9HPjG/7bfMI+s3sRR+5uZo/dvcGZo42HMuknwq
xod5sOQrujD1Q8pEBRZeEzbq1+H4vuVdftHSs3+ttj1XYPEDREdBpW4x2BLwxdtORKXt6e3qfiiK
4nv3yQloym183EhFOgE5m4lysJoiiLOWFArSZMDuVzCHxmlsn3vbK5PQaII3qZfuWDEiP+H1DBEk
uNpnbrWR8lXAmceqKkI6WcBtBBtQ0d/NE0aDeKYU6sGsxzVzy+i/EOoQBg0aGKqvHU8GuoJH5dFK
ZzbL2sR2695ic9z9PdrQRDX8RkxFRXuKCGJj9myXv5tfRPGMXFqa5oiCyqtejToXFyvS2yOomErc
rvtd2FZ4T1d9e1hqjTgOAEDgyL0OAtin3lZC1HIxXmWzl/cEdVNX3Ac+CgroDR4T3bA07d0zF0T5
ONxyV1t4vEtXVWYmervgBpLI3QJ/HR6RweqHNXfmXzso1p0lMAu4VaemR9jsykupfUCV5ZcugHrj
+NkNpWpIZ62np5p/m2IleZu0MMa3HRD3EnC2P+962R5WI/APa1OOZ7U71ptG0QvfEC73prSXx8Ip
vE9FSjVgTuvnwH2y/NWMwO07EXI2z5FfU0/NEFMLX57LAJ3oyGX3HIzNfrBZuOykRQv8buEegP/r
PTTCY6AXAcZTu+/lapvpgoeR9XQLmlNY6292pec9LGTiTM1l0whtZji/GN3gfumwvVwjxDRcDZ2R
BJ1tnRyCb+ekaJ2k81dNa7MnT2Fe6LsQTAjdm7Re0NzcNVatLr1fTWk4j+JoWOt4rVhuk4XbILZH
85/pTiUjGafSvk7yTrHlnF1znhOfKfY6DcUjMVtT0of91ZHzW06K3b3XjNHVWAM/JdtuPHeUpyd7
Qz3EAIB4t62eyTCIHMHgd2VCOs2xl918yUNDHSZDl0lFpXNGgzTJhpOJYHXqnqUT6BRu7B1H5SuH
nUKlxxNMoNv4PNplFS9zOJ/C2UxvgZN2wNlmsQeFnf+6y+BIv8h3z+2AYHehvGkLPwoK1BHa1C8F
1r3ngAPkwHDOcdZH8hkYklgtey3TYvT1VTfTp657br/SSupoclMLO/fZDUSQ2EhZN8Qryo8lyXnQ
dSaVGTN8wV9BuEHmFsEFgTm5Oox+ZHG0jGJqji4GsgoKt832xfSmPnGMwn5YR+PHssIC8wpiUl0p
MxtbMZz5wuhLaEAfNGpws7YQn+YG0ydGHoRikZwBInwx7EF/qIWAPnMmAJmaqCrxdImmt8lRKgfz
mNxcGk49/OVmwnBfGzLpu/lbD46bBotl3oVO9cLQiboXBAF5QMHy5aGybL39TIzDQwCHfMHMtaT4
/7ejtuv+VIO4Yyob3rA5t5nD6ohEYzxZs/ehCOMENG4uehPF7ZvcPS+UNMMPdItxRL/L8Zf7fow8
M499w3ZjszPF04i7Is2d3LnTJqnl+Mvmx3xfPyUpQpLQAQ9USkc8/aJUKRo+bBkuhwLLNEu7GUY/
a7f/gl76DvpxfioARZPSV3MGx4lpYiw+Zr98s4Q1vgDuYKNzBoMFwG2L9hjWTffTddVjx6tEHefS
YVIt+Ymedu8X1awGgHEXzEtc+3P7Irj5D3m1b9lqBkTqeMhGzpWO6nQG1o2rjZ3cX2sERojwL3OZ
B4nPO/i7LNw2m2/6Qc6SP11poNIplxQbHDEE2FXunQU70H4j+4Mx+qPErE+1DPprXUJ3YPhxUIpU
0dvqNj/ged3JcXlZME/5o+903ZN0TJgdwrnWezYq82TiIDu4ffWFJN66og14cpzVy/rW80m5hcLu
wMGSji30Hl8IioYGnXjqjbItb0v6K9H4lEPRPvcB6QWsw7Wxc1aVxY0xXl7GxZ1T8n/+KsO7kHn7
ZS/mU7m2/JFc5I9E433PjXvtx946tZNVokCf98wz5h+8kxG4RLA+0UvNO2ThBps9ORyXWbaHnG3l
0G3TF/E0OEj3Dk8IJoh8F/lLv+F5rMZl+456PEhG8J+7ekylnmNzsujWfglHflNhwpSDa3vp5K4I
mmAyEzI5xquqAYsYrAH3yFTOrNz8M0vrspTBw2CF+/1OPemBe1hh1vIKPkUcX2KBawVZ+SU8tMJN
Y/lZ0E5KA59EnAtO92WEiF7N5va5TesCtFc+YxALwKkAQbma4WUFWnGDaQtRFQ4FQPZtmBOozI/R
jtqEEL4vVFo/NI6+VXVB5bPnjSckJ06iDW2ebadVJ8co2YwcCrpRbIpTW5XnzqlazrYcWhTZbyLm
9oM708pGWyONgj33jqrwgjNKPtpDlTM+kcdRpiiN8lhCJ3LQFs51ipiQEW32CaJG7w4NjJ2im6my
RbRvRqcfyQcpk6Hs2jTsqYmmL2H6nH0XJnsWz75um7/oiC5VNdgHNNEPvnRRMBGreiwoHon9Zbl4
FkKpyh8qiFWcAaW9GInh++XraFPC0JmvzHL/ETTxBRn827F9caTeyolbUttThc4FRnDovruwmF4c
5JlvCJ3UPWDX44bwC1MCq7vhe9MZKRRv+7ZwW62dwAWRt6ny6iYjBrpM6AtpXwthveseYWaIvmSM
K/62vyB2waHKEWpNLWE3iGubOGxvDsTNdusCU9bmsmEvxTkYQ/+sPLv4BXpgv9uODs5ubgQvHUn1
92G0TGmHkfOwhM4SL03zo6P9svZOnXnOqI67IoRiWCV9uKHT1+c62gnsJV+WDBacBp49Qp/odT6D
IPhP3pCjelcDxKEEVHduZt4K8A3i/L2093cEGkwfkifJGIzm4Plr+Zg3GrvYXL87Q3U29j28r5E3
f4xBOIJ7QADVu3EaN+cvU++ayL6+9IrFUy7VyRJIzDvZlYyJ6EQRU97lZfHtNm3GqjNfjKL6Yf2t
iS3FI9VNbXRfGbIlxB/Fe53koxMcEeb9axH5dc1oPjOrggmaO9La1l++LAm8bHWbOOQtiqd425f+
qBbz2Tc3QnNmhA0OKvGkHjiWbJosrqHQ6o6DHKsnX7jUHi3xbMPcH5d1GeJaOTWkBi9scYmTGKnT
uSydMxDlI/COUh4S82MgfB+sxzIf361WbhhUpMp2t1+7ROr6urWrapCY1fadMLc3dEe/zc7yDtYs
12wVXY2kltWEvK4gi8ZFKvhmSpl8oIFUII9IuoHtoF7/x9F5LEeOY1H0ixhBD3KbZHqjlJd6w6gq
VdGDngT49XNyFrOZielQS5kA3jXnPfI8Fj01bLP0nJVOR/aHKamzPfozdfjcsFkTrg+t/L7UD2Yl
v1SXMNc+C0W3pQBuUn8I/7AN/add5hU5bTlx3nDotqzfsqrsDT/guxl8BhzBMYSOg/ee2vkVzfqR
HfQrRFzWKQmf5vyjAYYSz4KC2uwvNEj4nKfq74IdfxtnsaLzWG1cd+GbW/rPMjSfWSD3UYyesU3r
gY6tPX1QwjQ2hNF2NCIQu5Kp3oi8/Ayq2nz2Sv8L576JMnojOMvkuusJgwQ2Z4Vs4P/XTsmLI4ht
UtVLNvwnjNdJhBGheiLg+GH4cEG7o77E4CrV9FLq8DnvCaMIArbxUqG5NH2A0qB5SAnTufHGIyRu
qVfedB9K5lfljU+dnRwU8sImeTgh5bLaTC+ZZtZYc1LG9nkV9kdWD3/MkcE0TeTPUmf+mbKKPkvx
/4TyOGxQtTvOi7HZtbnxFyoHepY7XQbdTfeFfA4fj7LcFrTLXhVZCd6zy3hG4qxPidN5OHjWwwQx
Z2ZbOCimYf0DNhRQkWmzX2lpov9inh57dqTw7zr+kVV64edh3YFthFtoIbTFi0cPt7A+18Kz4hbg
0LZmbOGMLgjXEBHk+WNnB9UnX1bW/ViipVWZsAyV352iw15efXa0hklyWpvwSfbzf7Qmmygt+vaI
W2zH8xLYHz1yGRWFtL+safhE8OaWkNaN1DTZEdenEbWO+5SySXBjEyDZoCj6NGr5UjrZsyMVbyVv
pkzdvVhd90Jt7RJ0wbvlVFXkWe648YgV8vUejSgr8wVC+sg6OIkROfBlmTbaJWuCyzGWUYIocam9
Vrw1TLJbirnkcA1HHsowoXgw+oo801BEIdVPvj1TN0RjzuFSZcFIxGYcDkuaGBsXAtW98VT3JKdm
3YnULyI3ZCFH4M4rTf1FR15NjK/AlUOsIrCToE4fXQztE5fpdGyI2/2w4bQ/TKmvmT8qts5SOPqb
1ckpMGjWmI5sduyavUD7qvfE5D6AUiEkYhJfjJHuYkGA9TSp4stJGwLL0/CUuqRG3UWYu8K1Eg5V
aW283B2i2jJ/RicZD9Iow++lrp501vUf0BNs2NrBE+8TJhYuwCyeFUa/AZwTgwThN5wVOVhu7jdn
7nLKbu5MNbvwSZ+M9pWcZhUbaf2H2TPdaEnJS4p0PFInbo/k6MQW8YmdkA2pJ9eu7vXgpwdbepqB
OQ9ulkGILCMKslWBGCMSza9Jh9A1QM7b0FybSF10TtxnRI1KMvaBd/Xq+iXV3gKYXFzC3OBQTFCM
HzG7TefkkrEyY+NbP1zaJl133A7v1mRe64qxK8ubnc0HcUv8NI/NfNbvVWDwMGClxdlPMMKMuWDj
irX8tlXDi9sb/7+hscZgceCQuPR5k/lPNhgsgynkK0i+gMlDkZAu6DTxXKKb6ywXsWT2iSv8Xk7s
xxxmJP0gS8XBD1bi60Wq6KHLIv2FtNS8OY8oXsha3429FOnF74zqyEnln2StkohAWBMrMQdxn1b5
EcvWOq8hHaZlTjIGz3CJlcvjsnFLrnkRNnuTAuG5w9H4IjbyrywQTogOUHsRXIi2M1vEywmVEMPh
OM+G32rR9jOLKq2NsF2o0qV9nwcNbkN2WyHWd2IE1pmm3EOPX+xvTBd82mTtDxlLFQ5ONQbPMjBf
pHDyv34a2LtKulZkTTO/TuElx0IXn4NhrO+1i7/quPqVIWUlVtJAGMqKotusSIQY3u1RzHS+da2u
GNh/E6O4MTMy4sCAiHz+1LEpID6sjl3f3dke+R+yXySbujMNpWSHe7PssZOmp9UlcpQ8uA5Al25m
EhA0WawpYqXCsBWNYHNalqdxCUGEB2ciNtrgn2bZ8/iaui3YhD6UezdYvGvFx/I1VI9NAKNzD73m
v9Cc7pBOh83sG32UTYsdD7pon2tN+I1OacBBLCzy76uzSer8Ofenoya4dPUMLnUSWmz8Yn0nx1D/
N2jrlwnfexPmq8tW7eYPsW6NQJxTOh2dJ5GVxt7s59dscnm3liZTuoHJmZOSju3GNW6G6Pt7zp+/
t6ntQUTgSS+brZVNBYUWbz5X1kSurl23Q2oy5HaUBZEGo9Gyv3DEwq3JGsXjYkwj1WRUzcWbUcxo
UMBy8J+8ulu/SY48UUeinwIAlTdN7UbWY6pItQTdM7TG82QuSyRVBpWiTlWUj2NOyAa0n5v0FCsZ
4uO5o/a4sbT6XbRZiRjExezCJxmI3WjxbuAr7ovSdqIsAN3hzLx9tX0n4B0eKdrL70YYM9/uVvxJ
y9A7ICYvz8KunnPBTtRs2KuWd6jOW33rFnH13ObG8YfwOngiqurpaDo8oYrCoF7LIqXNLOdPr9GM
r6X9NaCsR5XZVVvdPGoCU3XxkgSwovs7F67YEER2+GrknIpWVrvPLnSM92mxuqsDHXPbVMFe9TxH
VJi8A136zRblD50O11CPf5scdQweEoZOPn0mLY3VlNnguzMfCBd//Zqd8nUZRRfLETO41lm50w8V
rmNO3joPYf+RqorALu2CHg01SLPnaeaVIiZmBUFIbafrQLJvOPnOkQuf7d6p92qx69u8oBxkNHNP
fj8ykKG77fzJb556HyvUG8lohMFyJYT+GYz+M2WVY2GVdzMrXi3X2IKX8/AJyZ6Grr6sdvHP68nc
apM0LHSQdWNnOE4QE6CYSHkPm4wPTdldbFJGhzXhiqDbP5FSo5YU8e9Ai2jxXpc8yaJp5acb1oFN
cSWrtJz2b2Y3474w2/VowRV+loxeeP36l0FJ8tb5ozp1UCLPwsi+wVBo8ACYysQaFpCMxbc3mUgU
wnrh/1fEIbDed1dTOOiy9oXiITCqZXLv0gmQdEhaUuL/m9fyXrb9k9fxDOYpzPom9OPk4lShBfZh
MtJf5A/9XVEKGD70mneuO4/EutJ17052uGcr13AnRz7tqjkv6thGiDajZRXrPWerzitTW38ETlNH
7qMpWhU2zbbROjO+nOZS/iROmj4FQfCnY9PhNpthdBAAaC6Wrq7arQXKSt9cKOX/mh99I8Kq79Q+
fXAkXsISz5Yr2qR6jKNMJ8YzPobZPkL4qZAfsvc0RWuTiZxiEETNdiScvrHwSiLswZexk+dsaJq4
sRP2Vy1XwQ+9mXMY55kO303efZGvl9cgf2QkWK55THu4oH3S+Yfc5ws184ikzGGYcT3XN5+CHeB3
U/xAGZxeqBiUV5qtwO0y5dKeTWEBMttVV2W37rfhLpS8eDW019rOSjBbIvtitlt3KUtM93J8uL9K
tURHfT98ZzJ0tswLrKwg4RDJVGimri4Q1wE+NkQCbSjaL2X/LUBqxOSLnE2eDDJKsmQ6VmGnd006
OEdDVPx3tKR3es3CaGic5pYkY/4aDAEuCiiEo98HVKXKADevxEr2xUrky+DKuBA2Jh7utfpPrmV7
e0is91ELuZs8seRRm6ZQx1ryMwuhuatJD/xarFIdaKl4Me0hYyclexFjfsXZsl+5+wxzUy1FGWxN
c+geb+zxFY8IvAucCVZLe+uOtZ/VhiApsUcSd9uAKgH6wrjQWgmXyyBS2jsew9/QolCQCZB9bI5o
hBaq/bY1bXsHGV3uCWAWEFD94GUgG7Ajq5bdq8QeMMWnLF5RsbnsOiNyZaf2azXzLjHcANqTBYq0
ywW4E9QlHx9sN/o+TQrlsPYYtrIDMS5NrHiqSZFMq0t1P7FQ0W0eGmbGV1UpIzyEpKKArBYaXaFy
dxJkaLRIWx/F4k8HJJD5krlavdV2C6OiVOllsn3zJPL2D0xP248qx2gvFGemd78c5dMQVkbUExk9
cvVXbx4l1+cRSiTFKre2i+hxOQzHvBv6p4VFwweoetPB5tFwNNnZsHdY2Yh+BdeY7xyVQLbstYfJ
t+a3x6fryZBjwtWi03jtjOCVzqhLgaBQ47tNFvNPatKJtnHxf9yZAhRb56q9pzW/2jxn5KezRwS2
TfS5dgv9LAeJr5biJ71TT5t5v/jmnZf+sIc8MTBx9AKd23G+xsnLP9dFN28KbfBm6sY9mIT6d0Qk
uo9lol6beix9MohJD5GzpsEPGI8eZdmlo7V26390DeTVJvqxmQL95Y6zeWZrwMNN7/ob/VdqCqEL
mMH0BPuIh/JUjCgvsO6Wn3SSiN0jkSW1aVPDxCObs79tRqMYMA+WSsK2jzYeWUF345qs9ikbKSLV
I8lxybLDeZaEi0gCnYhVGSACRvPWChMjQwnUYCgdR4ybOqa31V3RepobNNr2Xcg6eSiYC1WQOTgP
fr3+N/TrfB2CxPikR9FDHGu7iUrnWjdbBoHgSNmvISMzpu2T8of1kHpuuStwXc9Tlg732RgWlOjO
2yZlOF4tMtTfPdGcWzhNXPTAWdOPDjeWKMf6h6TjuiOmax/odssjuWBOSt35t7Tz9J7NXctuqs35
1Gqn3eEMN7s+qSF0t0UbP+zfk06bhaRmanxQKiXuo0iz3nxXP1AYBCQoD1LSoYj/5KfW/BxI3zkM
yg4PYgi4aRN0zXgdBorVpkqSt0cf4+/azNWbWFeLB4Nbzm+jjY1q0+faZWQ3cgevFrpiR8EsW5HG
2MmSj0n+ire3IlgBZ4R10Q3hzbadbCvTIH0riplqdmOoVzz79VOkAUu+56reBsFEd3BmH8Md0zK8
tfNQbjOLFARRguHSmLP3QeO5Bn3R1MM1AQx2nKGtvU5iyOrYc/P1a8py56K4HRn16vWrFInYq2oF
ECPF9Ghs5ScHLlvsgm3aBoJxjkeJEz8Ov4i6nPO00ihCW+LQ9xuJeu3bxqp4KBjdl1P13mWlQxJA
G7KIHnOpFF8aF/PEM6qMTFVXX8LMl6cAVeyKcjP/NocaCY/6/fKKr1x92C5iedzPRrVd2TsLDtB2
4c1lbKPdFIo836bOmBk3lhicTQuUj0hQNxNwdhFS4OynHQjq9RGEErkJ/dLu3D1ZUCuW6xxuB9m8
9L7Iwdr1pjyb5vK4QpG4YGWS+CQYRoYs991v08vpdBvpGJOvFs22ybuuRC0IuJ+l5X9jaXN2hF1l
PpupmpnyneWv6xePxvijhxp2oxc3y1L8IqvUboc15EfABwr/1SBJn6qsIp1jVu6zMRhc4MPj0DSI
GiLIWSUlcXPst6AtkygFGvL7YUi8+eGKurOabYUgmnYNyzopPMSSoNNWDRQaSCpMyRF0GCC0pmqL
XZhN4y+9ltWlDS0MPi3aGyFJyu3oROoIYKU4sZ0OT7aY7OFCnBU3CmzPxnQLEHELpvc5bVPnqafg
tDWJ+wO8EPJYsOQC31Ilf5aQXMpiyvpGQTN/egC0Yj49aJWsDzyboWch16GXoIgTjOunwa43kldq
LAKtsS3DYd5O+Cc0I7LuxCTxE3a4E3oKCCWtYfHmg6Xg+UggQjtOe8n4zG4tckk/jZx5q4xG1z17
lWvsepO2Pr21NCZhR37IpiT6kXiBvk+Btda7dhoqnr3+SqID+K+42dZK58LJ1vDHgCBAJ8jV09kc
0/W33fkZn+PR/ePmNHk3NkSkS2uDIsj9Pok8c0p+wb1vP8Jaz59urRSuR0f+QRGsZ1+a2OZQmJBG
4NaB1WmORU/A32wtl62K+rdhFOZeLhQ/wPkmkY0Mg3iTGVvBqf4X+RiV2KnoR42G+0hwuBEfnOxG
fQdMnmuJYz72d6LFw7eXuT/CLxmRbMUBSqLnlTENh9izVKxXUZ9wJQKUZgbDdjJYWpsxlGSP/EWa
TzImXz7RAs4ZFhZvnZ5Kye1aOwbXnsWnYuY7QliE8BOlE5zssFLtXRprxp/L/sMzxnnKi9Dszymi
WozjZRAs/39JqtXMPnpN2siGMZGxLpPyl1NU9ZGtIsaZCKtNlMjrqwP4TWgAojeOIzRqNH+dj7fG
RS+bBYdAVI1y8mJpJ2KXgvvYZ8iGB3AgBHEZmbqtMah196hJ+PuSnOtrDnWWdxUuPNsX/I0NNJez
NIQ3var2VXjQy2B8VzXMzdopfhdZ5n81RPQPfavkfyIYCa3VhuT9Qya8jh3Ldk4s5dWnmVJnsknM
wSUHHEKuK6rhlcgROPh+RTTdjGzepfbvVJRPR5Vvq7L55FmRxUWR5vTSSD3zZ1k6Gnw8p8LWDF5n
goNHf+FFDvNoXGKEvPGtAPB4zFxIHt3aDWd6SwhkndsfQzmqp3V1v/J8YHmK0NXeBE4ZpZ5e06iU
IcGLcW4PXTCiF9p1d9GQHxmbFpJAM5ytmROVpBvZPg5HOzyWAPsA9tql9bsxguk/t5UhHzHbm4Dh
8Jf8S9+gJYiAB4XVtkZTMyFpcwIxjQ/s8mqrnzaT+dnOZvFKk6lADzPrjNTX2AKn7OavQdXcFnLh
ec5rc1lvNDjmpwloyLuu6/4g+R1vaGqUkUUK5c2Ye30xDVU/Jw95Z2X8JKcrpheeggDkAmIvVqVL
NKI8OGRq4Otl2felY0Oxqip5DIowARWAVHRDDEUu5MVz7v2kuonVCS490bmTrddHp7rM7U+/7tSr
rAZ9nlcRXos69a8cXO4lxRW7aT+hx+Yraf2reULRGSXADKuHQO4yTYIAJGJCjHwnz+WciCQODELU
GypN8hdwMNOmQDZYMXRuiwXZ+CqtAKXjGkTbqaRU1Y0UiiujgtbsFxJhxYACDCIjE/IH+q78hcRj
vBZYfP8MiyAOfT7urwcRkIWxtG/gj38Vtgzvkot828Kju5DaRL5oUuKSAWtTMLn1jfeVs2toMZD2
UcK4OIt68lvP23ZTRj++99gp4MpSfhJtdy8ByeeMwvk65CfT81cAFl0hsx3I4wREE0P3LaDLusVp
Sh9ic9c7kTTddF8RrMRg6nvrLs2OMZoPOaKQsuZNbRlolMoSwDloL87/BU1VbQ179a4rdGT4qmEH
uiBZ3YjOZPDWsmSLOg/vqdFs1Avohp5QltHswnWsQWO6lX/3MVMvg2FTCQCk/J30qf0OHMDaG4Tx
t673aOs51EV27AUeNmmSmjBPlnHXT2r8AoZdksJI1rPZ/9+PzvJtqEO2d63K21WO/qPy9Dd/IjwN
kYlLB+oo4o1IHK4eqi9/9rzXxvRwJJ202C+Iydxcdf8kURHIiKXFQRGAdDe6YVswjUbItigHR7IK
tKxy78vQRRqzpHLYZkvW/4ysLYj8ZLQ/gBC7kZHiU9JnG30bmF0RvLRW0b20fd3vGvI2kVEULTUO
EFODDS+eN9Csf9sZDa7SsVg22tjscxuq5M1OaaJ3zmT9yhzr72inzUtVj9bBVU4faTu1jnSByheQ
BLzMq7y7u04KFBio91dX98Mji2enpwFTaANhA/GxorRJeR1wRBWo9jjNhsevv4crlxIcOyhzVN3O
6UJjrzDeHn3R9T7lwrrBoZ6PxH/1q17SYDcBpM221rIyrOg6pFk0W5Kz9QG4e5vwvu4zY9aXMeXY
lZNumwP4gmA3EvrcSbIH2zBtrP0EiwuOBatETLvCq2XRYLQ80o5U96yX+UEoRluSv+uWoqcljY+a
yMmuCezibAlrOnHU0HPJSK8us7V+4m/AZfSqviKt4eJE0MNG+uThVCbEII36w8IT/zWbvvhIrRVY
8swT21dlfa4Mo4d7qvqUPcyt2FiLT23LbdYetG5B7Db0CGZRVu/4/ubeT7Bm5t+1GrO7a80pc1fi
gxto1iOwzPqJ77W/qWi575diCi5sFFkPCWCXJw6u5jjK3MTfrQb7y+xw5DauyqxbjU9AjNBOP41F
ij2eOp0JPnQgQ22P2GQVOt/ZJNb2KGff3bP5mbZpnZgHn+el2gNxJZ2viMRAHsNw7LL5m1iIDTBe
QQnECp9PYzvbf9nkl9111wYHP6dZ69OlPtFe7zWJZzjXvkj++SBiIm8xjX98dxjwq6VrsqgLsbQZ
twmJpehLp6r12MHhjHwR/F6JqxoNIlSFtK2j8BQPptBTv+RQ5kdA8pRUFHrLxVVQlwduHrLInGUE
A915p6xpHo9gbqp6RxcyVXtgXdiOc5ZU2VbwY74O1vCn8btiE5C6PXXGMt791mq+yH/2cTIQ9HBm
X9BtCOu3OWsUokOI2EWbHIIxEv9GNrI9V41LnyClEq/gGa8EDCHAnH1Lhd/8qdMDo8mDul49ZKj+
mYAZK+BZ8izvrACurnXp2zduQJL65UhYbzP64fJGNkUePCeUP4hP80eqVlxzihhlg+n9QHcuOf1d
3vWqvmM4wHZtVClP8NYGwU3ilf+FhsyJCzkh7SlsrCtgrCBAe2qKZ9wi41G/YphcTHhAG29s+o8i
WBlcprauPpSJ6gZMdcbHFs1+nDnM3dVL/4F+Sq/sbE72Pgdp1DuTca0tupJb2mZ8T3FcNwumuEPr
yP5VGZPx7KYQip6MKkxYqJPUDkj4yXpe3NCPZVFr2tHarc7CxfYbUAlOfgImPMqGpDjUVZcY2w67
EdtWO+eCh32ccQR/ZjUXh+xVeujS3P2CFAHvxm5ZGzqJ/DkD+niZMf8ui9k3uB9Sn4JV023v3OE4
LU32lydReUBcmOJG5u4NjSh/dsze2llDGcQtHOCduT6S3p5Kx12aD+qoUE+IXQqdUOgolsOwDCu+
eiEi1vRQQuT9yu+PIawKthXcnhvik3hjeUP9rpuxXxGezORCji0/DO7SUdzOgk3QF3kbt37wW6PJ
sjIRwcH3XZBwIYvUtMvDbgP9i19WZlb4FWnPGlJ4usUrwn9JUDO3XlcZqvc0dEgGwc07drigLNU2
qZ5HPnJD3LB65TZYUwnk2Esjsxjw8UyciGcs/uKzbU3jgxxGTWsb8DjblprnNewb5jFizk8+r/Q3
g8fV51BQ7+pSUR+6RVmvRhjWG2rCFPuyBzkVBS59yYfBORgGmVO3kQRxJW9XLEyuFWFOR/QUrjw0
FwaIlbIlAPNIigXESKmSLR9ue+tRYYq5Ftp/iW9Nn1ROLTy5gGw3P83BLnjvsFF5QIYG3NsI1hM1
sBBiiFjyRlgVXMUDCOin7rmZRfOaO94SbPx8IBjl45qkNG1LZ59b4bifOkqbNEn9OOnJRMilabaF
RcygH6bqRGIAkMhE2Zi9aXJPmFeG0ao51Ejbj/11ncb1kGt2mGhfDcdg9MRhMjJlA7FOKcwXi6qc
2NRV8ctGSjmW0Kw2uQmCOmCN1xvCA7MhCWa6AG1ADNUbIchTFn+z28y584lRkMbqBNk0Q6vh3LxO
vDvgs/jVH6BA6Y8LiPJsd7L8ZgcEp4fu+OJsQmtm30mQOfSaiybuayfV26rBs4d25xRPntD1FXhK
d8+ZHL4SPfQkLOZ1/dfLAr4cR9Debf3ywmulvQeIxTfHZtlQmAog5r1iBGuX8eRnXhWzeK+JrVGl
0UzznZjgqJ8F53dEUte4KHMdn2rUsuvQ9SlumkwB+mgICSD27rSSSz6eijeEObqIFbmnXtihiplk
I9zdKEdSeG5lf2ZtCGUjNuxsE2nCRQYRFnmZw2s0oGRWx6YE7muqRhGXrCwuttIOL00V3oh3hGW0
VFTnKRkuKJqemL0tHl9Lp8xwje/RqLK9crruy1dmu9cgQE+1aeQfEzVZGCLQNF9zl8b76KZsVTFC
caZhy9dQcGn86XL5rb1C/IcZQrWE7QEDYPYcsQlL2R63ieEmwHPgEYpq6d9MdnQcugcHH/jy+l/p
J8Wpp4W550sKwtu0RzrUyiGFxSeo8t99pmhcugTmDcSa8R+VD+Q1OknsFzSTTyq0YZz6ARRKF+zF
PlU9ak+uScX0U9K98tTlgkgMB7wLVAxOyjZfb/1i/ecUzsyijdF5EH61pV5ahntz44/+ePJMjU3R
5JW6N67F1ZwldiFIgMh031Du3YzQuG5W1xM5hNTi0S7IO540EM54sqV1fQIIM28Z3kK6D51ipS+M
nMLonWcSw/gmj4N8k4R5P26sIcWz53Dj3SKBuu8ncoFbjNQuaqlR06TNBR19QIU1Vt7YHLIho44o
yD2zqLguzuuUVyzrpvlfeAukcnJPfGSUe9NSYZdkVfK5NB5AgbGXzg5OnbGja8+vqtAYNdWI4Bus
gCGqqvRv9romtAq7JkRTTLHQl7D+4k8j+exlzr5lWcFhMVKcaTaUkuHCFSV+lAuGopRlikNlVLsQ
YNwZi7yNe3rfW4tXC5aA0UNvKDwgMI+Z08Bf8HzCrwkzdgzLxI4DrxoP41Jau9AgMtApq3vj2A0i
VWmP4Jdsn3rWhewIdiYXihw5B3eXXHw6jJDPlPPjWlP+S3nAtd2usH4GkdlbsyueTG1+QGXrTn1v
kLGZje4/Z2aTOvK1BseRukhgo/vPHueXghEwHlz5uC7AWy3WmIELEOk7e0z4Uy016BFC8Afoh+uz
l+kgbrhXo4ZqIuaS6I/rCs+bvvTMb0UKRlan+JNbVcXkWDWxxwKOq2rBsFF/qs78/EE8VTq5zLav
j3aPXJ0qmhurOVl/2VvaO9upAYRaWTa40EXn7V9fee6hsUhP5ePkXh0KvlG7LtUX11b6r0yXYT+s
TfUDEtu5BCzr3elFWMcmn8fz3K76Gqw2L6JMGt4r/hO4UaU69V/vd4CkFkLDnm5NuQWJZR0lRAT2
iiAPsZ+oUYCIV2J89uLM+HMlo6tlM5/yFoehp4eufVnTLLsPZQfsre2LO8eNj5udzzsA2bTIisa3
foKW3L0QpX0cETlPYlH5weTEO2sSEZFZBhPhP1izrWGnO9uGw4Ew4I7XouDzxdvD2c+jteyVVeV3
rAZ/L8iZvjukMFGfhlHfHAUAHXbZQ7ykRTy51u++9/WpQXrac4XQVtWo58aceLfSgVYDhMq1dyVL
1nivrdNx6vvipZ7N8ejndb7r7aHZum7adJEowaq0ruNuDdW4d59s8POIAPO5hIV5YFlg2/GbmtXR
VWF+MSXM1b5SOANj/ujVABvQOy2Sha6568d2aVBnAixo0Noo52dZoHu166TiR5R3JzEqmZGrYQtz
jGsGnAAttTJUBzHXNl5a6xxtDdVOA/V9CXgav0LUdOKQqi6QLTNFp5vfFttv3lvH/Ff3D8TV+Ch7
IKAVkXK0dVh8T27HqjHfkGGHuF1WZyeE8tmF6NJxoZjE31+kxCorVnTOfUn3nO4gL7DKa/9DvfrE
3XF2GX2GOCkm3u0WQf1Dx6WHAjMSl+JyuvrpahGOsfPk7lZWd/DbwfsEo2Ac2gTrDD99vBmAbg82
O3i2TRcU547o5O+yW4uX3MVqiUngpAfCp8E72mX5g9zmXophwWML5gcfjXylv9jdZ4MNsSdp+Y/a
PqHwdKELWnnISEDp62MP8BXTHi0AB338xXay5sAm2mmTlVlCiH0VJywJzjIwlZtgAQzWGYmFPzUi
IFJ0zvbO2BmfY59ne4s1MpG/dKqMnIG4pjITiA0udhbKBHj62lki5bMsEz1T28YO0urMg79aY6kH
8QcoZP+7GWmMmkvO7hNG2O7Hbt06bmtvIU8pxTVh0tk9dnv+MxRT41BX9SmvtYY6zT92CsdqLw0H
QI0zjcPRHMpE7ZdxAuQzJi4PdvpUGL8zsOvGVbR6PKzzowm17gDsdd6XAl5GHHC3vrrLwCbTvGDX
SL2Mj4osO/skf+94ZD69JwxwLP5cUUnk72mu/YuyfI5ZD19OhoG3cagQn8dO12+gfQl3QiM/O6D1
73zB7rzzJ0iKi0/5qp45J4sCzEclntciLa+EW/tnoLPIZXT4tnhCzu1hGUQyRBotKZxEvskRr9h+
8EUPa/kPY1uyFGhtTOaeEdpdbrq/Mn+cnShw/fwYZNSDMKy0t4PQSneg7/o/BVB4IK+9NLcEP9VL
6LvEMYXCLacAudWQJPBfs7yL/EDwRxlle9BB4NwVVjSxLXC3cYHIG0Mn/pRAliI4tTZZcGYpqozT
1vFF4fDCqvU/16mokclHFCXIghcdYng564KWmXtoqcvi3f2Vc4CwkoYhhcVl/XugvLDFGlia/Lzu
znRDIuMgCg6mZ5u8OrqG61VNqYEK7vwDotE9kdx5ZNukJmdUqpuaM3DLgiIkjIXA73bMQMudty85
NW3qI07s8lpZvBN1pYNv9niobUGK6Vnk68x14k57IJqVGVvV2l9nby7j1cTU4SXKX9Ox9IEiFyCm
/n8cnUd3o0gYRX8R55AKiq1QDpaTbMsbjkObIuf46+cyu1n0dNsSVH3hvfvChSMfTPQFEu1zPdnX
XBJJM1Drr6IxdXaE79aHHKIA/saJVQFXfvkaoB1cu2abbVhTaihNKAuSdjaf69RN/uI0J+SpdmyX
XjhRqGeJNlhRHjp7HobADxxoANJEbQAEy6tJviE377dlzR0y0CaSauVgTMfC5rBSG1E3r9xBt3cY
yoI3PHkJpZ5RmncxdBYZftn0Wyi73oqovLNW/yH2JQcslA9q5cixOLdJiJgSg+FL7pSVnypoLFpV
OxT7IXSGzgIdF+gVSnaKQfZQ6iQLEADpjBePJj9+x18h3rKUwzrTdZu5l2LVvWjjevOxImTghOO6
uupDrj+Xo1ZQp0TZzo2QFJqOxQvMgt7boPi29wjwW8q7pEC1Dd8YZX1sg6eZuvDUTAp/JA4b/ckO
molxKSYNcGUt8s8WNQjBEQQzE725UXHXvSWs0S9aOufPTGhxZ1uGBCmjG+tWB7TTMdwV3KBFuY+j
VhfrLmAVMQbtT8BU9wwkK3/s6qBVG1ZW6O7Ad2RqpXGTc8Un8yafy/kBQT3KIcS84cHsp/YUL5E2
hCVODPom92eWlFurVEXAMh08+ztv9DTedngWxFzw5zVegpd4bJq9mIxwxyUGczExjGsnE32NaADh
sHT+RNlZm4KpNY2saXhoRlT+zh2kdi4+2B9k6NO1B2pwaAr44YyKYAPL2W319VAh8FqVBmAC+EYY
YNiLI1RFboHfIXWrfx5ovJfKtfJTmdhELjnGvYsN9TPNmfeipgpuP+nByPxyPjLQ9OhuTbgWrFu9
PVaa+BlFRvbbp6HaslvrPic78M5R7Vrs/ipTm/YQYZFEe7D321VrSUB9bbeoqyzvlW43/jVxPn0m
SWfdkIPgS1OkhH50orN+6GU8wrQV57fXlDYdEwquVw8lDyxlRTe7SSHlPGpz4c5rnUyHz77x5u9K
N5B8W5MObtik5Oo31cDhK5NCvHuJyJ5iBoIPoIrmRUBq05g6gXcIW5C95VBHh85tzU8I+O7Jo8wJ
V1WuTx+WCsRWaX2xNwJTu3GnThU6P7yNVgjeqlKmxwhP9ngts/gyLy49o1nSEbRY86n0ScAz8J4Z
ffPs5QmpeYgODu3QTO9dVEUsRSa7udZ1Fe0sYg1qOsLK2Fi8JZ3vtlO4LQuX/4qk/pq2JXnVaexs
maWDjnA1998k9OTTDPI/g7EbiQ5AQGd4Tj7DkzvYGLAQhbkThYbOLNXCD7DM5z5Jb20/kQIuv9m+
fs2E3eOg7s9TPI03U9fzo0scwT+t98Rx6tB9eMkIHDTg0Z3M4MUKHNM3qNVpUMdNLaGdd22Mco12
3d0KWz8rHXJ1oY9nBJCvUuNnZWRobsifhf+ED5wUtiyhRzHTnSqNCanswvsy8/LsJc4ns9jN1BTT
qka9WU3GQ6QDbuIqXrmy+cR8k+zdon9Dh9M9ZwEvYZRSpro6ATKtbb5SaJ1LK/iuxtF8anEcbqfS
BKo/uud6jCzscqgqDA7/VZeQbefF9g+XD8EJjbWkgcMHGyfWLqixky2QGNwaAcscMw2YgVQMFyd7
8kG7nF3X+IM8nWw6ErR8uBwZ5FC+T3z8D6msmTWYGSCV4A2n6EfdxeBLqvI6Tc671bosyBQpkzqW
1mtGU6uM/9VVkKEQZW3zFHYSDNAQFBFr4TZipkteK8JCOhZGuNpFg9kqm+5Esf2juVTLBDM5CLoJ
jUyTBH5T0txkpBe8AIFxANHPPqxSOJVn3VhhNqCqsa9iHOwHvEnZYfIauh036jjLMms1oxFdAYAa
DgWbWSICnsmfQIgUtFd0ZIfI6970AOCZWeHqShOXpxaMySkt4bYYESJMpdvWcahm99KJtl0HwkG/
J4GD08tmKNY7wh3Aml6xzxnHFNHOejH+bzgQ3AuvVnfl80KKOA3VRc0gCQa3vU9EWhH5gec6sSOo
hSBWHgkjQLM52+0mzhbrT6jQ92X0r7GOaDrqBeFsJEMcOlmLVarN+A96ZzoDCjA3bJLeqpBTrtLZ
5+VezNxxYjVQ2S6U44woeQRx7oqxO64Yo9xRth6crgCknBxs8hYq2zoPDLsh3HiwqFo0XaGovG2f
i6PmAEOSVbCTmc72FLkJHmr87qNOQ+0wMJOEQK28IW5oIPjkXFDhBynZGGlAuJmQQCSGqvALQ0tt
iyz+VzC3R/JPFISOFXZddAERdAQ5bRzUw4fUrEBrcEtRw4aviSwXp44TU1BbnLwZsyqrdy9u48xH
VvjFbiB4JQnsmXAOKCfdYjCug+3ULMhEz10DLHgdxvKiG/BzISvg5/z/WsM1IpHHjo5OTF6mPbsZ
CSSWPmurjoHjKsFa9WSK6gbf48yd5PcRe4MBtOs6sgYyCGdSsJBb7K1+Sc2Jp3tpafpb1JErlgzR
8r1O90Hqv6o3f0lYjP24auud8MDBj5H7RcxgwKTeWSyu6XDsQoa7OE3+AERyVLdEiOAE0YjfIFMx
qBi+ut2SuLYo2KO5aXHp407QNFewthnMk6USVqZe/Q0/jXRWMjQovAsGzfhZ2b7uFTXGJZ21x7i0
h/WsAISH3S4aozcMHBk6KW/b0Eryiif1Np4lYvnFYJ0t3taivAwj42O97FqWpSEWDOPPNUhsdPLo
waThX4GBYE7VuVvJXV0qztAMBTOY5rAZ/3AZPtro5vZ9RwRVPkVXpdNwp9kEXNuw7GOo3L3U2ZFZ
E7tpRr4C06X2GyT4r/Pmw+kSgKKGhUGhuAVu15wIlZ1WY243a4pJSOzOsEMOvlNdea4G1OkJt8GT
tdy3s/wzSgcMiJHU/qCZcg2GkubRpj2HMPHZCGzrVTkaO9MBZGloRs7WKLt7ZqAeR4e5/piEr1o7
AjkIol2VanvNQ6U8x4yUUnu6pKWEPFHD9w6jx7Fg8u5aFy7Eq2XTUNDvo6yCFGH91eXkbe3Uymku
UL6ns3cqDGNNEhJZO418UJg9/R6R2SZygxeEaq/l8opnnJ54uASJxFl3JSt32bpIfUcYwEDCGc0J
Qu1p03rY+qpx2RcVk40BCZvwEJf8+KY6Z7V60HuF1tjt6H89HqYKsZHMifydiyfdTn+QZD+kSpcb
1sutH7gQNHKTNwPloMHtEbz3nbgncKBymx1GkgPzyC19Dxtm4kchGWcqNEHgmzp1ngq25FuQvhUy
dZojEIQxFeoEi7Abs5O5JBTEHJDbfkjtY2PP50JLT51uXUwlRiR8xmfvBskGqX29TgysU3pEAu3U
DA/L+xyb2QEYgE5rB3MfB+KTEYxbqU/3QIEarfj316aGOozx0hmJ9MzMR73mdYZijzzZGscZ/7xz
tRiPIzHiMlVDDSXANYutgk3C652MfpAybBtyeetKV+cbiRZZPx7gqg9P4eSJXUXaFTHkd0eI39lL
XPJ9UrVt1PRFVq1+zI1EHpmvMZOwGUbnGpT52Lx6gEL+6dhzdjjRACQ7EM2qMGkeGO9+OGHwCy01
37hG/Qqu4BvI9D+R6weevBdd5i+GHg/gMjp9geQgiNcVHXwuha/VoNMNjVW7rHSITxhz5dad6ZRZ
7B46Fi4LleyYDuO5c+U5SuAg1ZH7zXkb77B2koaKBgPd9dCtWFA8N6nDPpM8o20vJwb6HpE2jG54
Y5i5NBYz7VXKsyCUV2M5rq5QTDAGG8VTmvJtkiqwYrIBIrIIb25Ro9aogdt7oYOMhMyjHbV8tjck
MehUCh9NZp2VNaGwLhAcJm64EQB+UiQMa1biRyof9OOERvoQ6fA70j+uK1W8GWr4/zx+tLThzLF4
NxjXYhFlkY1j32OsNLSMu1TAnMw16Pp11xd93a070G9rLXMPU2M8xyguUlzV1oiX0Y5bpMGKDQLj
2f2sM9tQJNIYmUnNXj0Dyfb8lHRhmabptitS+jNAVmvL8x5YOU7bUMUEopDE7eNS/qjrFv2wYFkd
1eYBeVXzgPqE4WtH3d+hjX7Wqp7DVrMz4LTTmqHCK16uCyBkZ1WW4isY2AMX6nPZWuMSZY6t0GFO
tkx3NY35yi7lvU57KpSms9WJmTsbzRALmDMRCAnXSNsyswRwKVGDUDCkto9GdnzGvmj62JUBjoUz
c8K+4hAZuxciEctj1rYwIRVuAFk2L/YUfRK4BC8tIswmid2N2cJQpI+/mqZcDDDmdRi1i5k4ZCx4
XvKQdiPNeFR5nyigF4yCejYylH4EprzbOm5DiGTxXg6sSURi5R86XmQyUexoGxGQswqbzlopqf7V
tvfMXIqxd3ZbAjSB4UTYjF0WSIg7PszSyNYxYAJ0F7imkYT1q1pE09Hm7QR1YbxZI795n5oINqP0
NarSCwZ7cKoTRuJk7A8IaQ6FNv9Url36naRja+P27lVqeDRkbvs5gY++VeFWKC37VyfbchURH+zX
JIYQytcAfJrnFyWbi8EwFq0kTl/JpJqZ6Vm6oluNUZpD1Q1+5g6Tl+ypxvK0mH3Mzg9WmpmnwcaE
lgTqtctRUBGAcmpwf69jafwRsgQqasy+PJlPcAlFftbT6TqNvGdAXnCDe+Fn3ILri0PJVLcU5O3p
mGSKDhXAbOTqmo1efbS4OA6WWbwhd7P2TAw3tYp3KZuDdZgPxkYr4upICd69ycK6dGDEN05FsHQU
OO0TbMJyZwReuIOHFm6VSjN++xgqT+l6ayPQjhrYJtplRvZQWi+6xSurL3164Ta/yIg4TAz9jdBf
Kokwbx4nqzl3qfuJ4Drwk2x+L7yS5Vt2U5qJ2ih/VHWY7VpuQp+KfoRMnb4CoECRW3ykyYKHLQDK
YgTIt0S7xSciAjN+bcwfOMauZMi9jibt2ZCIZxfHykbH5L8y6iVS0M3+yRkGAlb3G+DFbp01xlUz
Co6lKfmdrfJWzXVwcOHkc3IkJ+SExByg3F+HSC+OANJOHK/NpSlF/Q0qz9obU+nmMCEmtMy6GjY9
xrN9g7qKNZJ5zYxiR4gfYaxOXny4Ua1vCFTvkDVpgd968QkGB2gHvHTbNNS/CvYgGBi1RxPjMBGz
oNpt9DCw1LFfSdZwCdKZTHjHxtBgVU1fvDW8fRgthUvLmfbFlhEHobWF81Sbw7sV5G9OFx/55/ZY
Ou6w90lQEwUUle5cJPNTWIj7CFxyZigvAPlqevZsdvqzmO33zjTNzaBUv+9yc00nqvzleopgDSKc
RYuSvEG2ulDgQK2P4QJAKhN4QqgkJQUg9vV0DG2Q/U6EKSvmYVX9xhXh1fTogPppi+RqYWQLiXTT
gWauFLTBohnXY9J/FbbOtS5GuWkaEKiyQp/ppEzgZLHrEP370FWzbRMYL4blfGBjZ441YNHvkeyS
ZFn4GAHfx1I+SNP48bTC8VFRPGtyejapnZJO3JwBFTd6bMLxHHetAOjz3ZRveaQ+pds8twbZNHKk
wUdt0wzjlhtIbKtkHFboz1DNg31H/OmtYsMI/VFVHwjxISxlyY+5gG7iOQT52DabfubWX/xjg2w8
H2IWcX7Sxr002d3RKsUhaMSt73FmJJZIfWbYHxotz6Pj2r+VCw7DxAYkNOaw1jSeibFpeQHqr7CI
nyVejc3IDANpaYikPzgDflIPNhyLxR/8iYAVjXg6/Mu1dM2hEy08XsTxqdrP4/hNfNpRhpIuJy5x
RAsMA1HqHsak+SE05EMWI8mRowou9AQmM53uzcmtL69M11zym8RYwNgGm/wIZbTpiifPbK19yNaG
3hKl9ZDFaj051X1CCLexqukY2Wx3vR5bzWSXAuG09ZB39Wlmer+2O/EMWeA3M1MoRa5jgUdkjeJj
1Uj9tjXPqW7Zpyyu2TRTurZ2/2Y1zbOrq3rNT5GdqgRwRzwFgrerO4WjeK1pC5ESflfFsqiXBe90
w3NoVGwEgXHjieioRQySvutZfDYohrERYCdkjfVWkcfr80Zj60nan9GzXyanPVU43nnauzcXA+Bg
N7fICr8jAxNW0o0PuuNdKDzQ72PtH9IcLHSRUwOiiKY7A6k8f4QeSKPJ5cHPBZeP3dyZDdPwhLiX
CSBYNZyDO8dG4dcWPLvuYnNsvHtVsP0wVM8GsMWoXtnFezYATI5n1l1Bp9F1Jm+2QxgJKd13S9ff
epLOiB2vT3jRFsECkkEL+VDHMb2eI8RonRFV+9RrvA3Lzit6tFdRzUd89OfWIvAxNrA7uEXJvVc1
b2k8cYkl5QN90kscemzNksx4YpqSraG8nNDpwSPKq3tSWID24+cKJWU6ud0GVbyzb8fyqsiqRZVp
obXv81MUThcvEi8YJNmP4xcHreI8mibHWdzzdrlNuyQeGgPzQlozcmI/FHG5GzqSlzSNb7quXc22
XCZD7a60MZvYDYiHROdWb1qgk6L9xKX5SMQSsTyR/hN71m7kKSL+pQVjHD8RnvNOuNJjg/ptVQaE
irt2dJ1M82HUo23TqGSPyP5iJFzKKpK8UAPXlTKK18Eo1oqcP1xp/kwiE4NThUAADktngnVytWAX
QnFCYyI4AMC0Qbk+UfA+WESms/bFRTGW5aaVExmivE0bKUVMSBYnQVzeXVhMtT490tg/tFH7rBtR
egba8dW1JTvAHNF+3mtAAfhVpynV6MKYppGatCKn7WjWirgwwQpJTgkGaEFUa6qhAYUq/6wUC/sW
/UxruSuXLYtfkyuBV4yxRMLWhhQuLiMYaj3TrzUxO7+pVcd7Apd5lCYIoZlr3rNkfvUcMuhCjQK/
luMjm/jMD4saiVaQsOXR65cqkkCMKIoiSYabOcNfKZv6rXbiJ81hUKJSlVyahm1Yats36H74o5V4
Ek301dZ0SxXdOTVmpx3q0FCXOqRgFpiAtu3YYhZsHsNmpklIh4n/L/qS4fDdRMZF86xzTzYXTkd1
nYdBoOO0UI5P4wFB1T2GbL+OG7ZsbdjBymodRinjeNbnCbHmVHyOEQJX3C24TtlybEk/rFHmlckG
kIe3CcmIXU9DYq/JIHlqYnkWZXMG1P0O84Lbrs1zTiK+Xm0auCmYNJ8Bi4HEVRPZdQ1ieg1k0Toz
B3g1kn3TBHeptaCusBKCAAsWqJjZiQy29S1M28Mj2usHPWJf50io00hQX7IWhh7EyR6lU274c6n3
O8gMn8tSwzLLLc2AfcXRIhnZ9jcA/dUq08nGixbvRoQeguUJ87EiVz+5G70Uk/qd5757NLrws+14
+zC4nJKCy5ucGQCuI0LNHuuD9CJCSNhArUyjd3xVCbnvCGD2ZExFlSDGGbwVS9Bml1XW8+ABwnH6
/hl4CaVVBEoDpIufhLrYDwXDCj0GKFQNr9ZiG4oa7yas5oaO8G+Rou89u69xUwIqb0ugVzBzj200
saMq9X+RBV2LdcGwcYLsrXGHxTd0t9Bwr5F/vjup+a0TybfSGoQ1Q8H8M2frLmriy3qdP8IvJWoI
kU2KPJ7jbwVK/8Xu6TlyNxXnRq9/bQYWJ2p01P4jw3Ql5Us2T19uoS5jFpN1pQfdt8k/Sxgr7S3b
bfJvZv2jIPfl1ZEJ5lIcaJJj1cf8sej/Rf0HDeiMSLhdkVP6ySPwnNfL/q6EfRcX7nNCMFSps9GI
rekUO3P3RjP3EDXss6f5SnFHdulM4EmDOIfckQOQiPcyt91r1PXBqWW/8hI7ZXbCdg6DaiKCjURG
ItBChw1C6gLHwENnPXRsVP5U0g7fYErrTYJjH7mdIPsBr68/Yyhg/u0RcDgU81WPRvkn6JTwoCYl
0ji0oAM/h90S9jqic19hlnM/+qk0LnOLNYFrLGPfxHhpY5GzsSbl6cFhtHRpEH0+SZODNgb/sDJM
ag7YLaT4MZjHOPxZ2t4SGlMzeM4cuZsDw/RHIC4bYTSETkXYFmQU3lqXqqAw4vnMUjtYhxbr2oK7
RdAnEf0g6JGluSJjjnAdJLLgbkwAyiGbaFje1gOArHul7H8NtAwJTRBsTFduEcV+oh10/GHkVDNG
4wHH5rpKGWOSA3KxFfEkltQRVIcMHtqiZmLvyjsjoOQEJQBdkVbbi8M60s+6nm1gCqFeFO6u96Cc
M6d4bUoi1NRskhBV78uifEXI0q0S4dlntjQkQJE3k26aop13HXCVf2XYw+8g4wAxSfJsOPG73rfR
Ezz+T8fs34cx+26MJseQWzp7w0hKNmMlfoWk3+rO9JUX4jRXDdW+8zZFkoiwsuTsE/qG6U29S1P9
B7f5tWUo5JsScQPG7l98u3t8huMD8DA+ICW2ScOnZJgUIAVJm3ZV3qbRNTZd4Nxqm/EC1Wxz6G0G
/1FBQ+8RObbI5vdCJp+VYz6aM7NoPr2fsdHHK3/wzJCPdQ9+zNUkrSfS2dIjmO/qlZAzz9pqZkpO
RlWU47paNtImjBg2/AJIoGGVIFV6ohSnOV/4Gt1WaC6QSaiceYJg3c2m50Y3fjFT4ceDCsxVlt4x
wTsvFm+Db6JDqPAPrcqxDXet7hwZ/jedOaZ7Fk24T6k5cIliMB48n2BFkE0VUqHm03PctOJo0DiD
cTitM29ELmoJsyfBIiu2w1z9QYci+cN99XLrSYcRskY5vh5qAvJqUtryqmZYFgYZV7aqoVJileOw
bFZtNJL7nD0UoMWb0kx8YBaaV89+UpvhH3gr+2Z6NcMsRbbPY0mmpVinaQ0ZrRJOvxpKGq8sb18s
gNHweraOO51sMgN8Eq1+ndF6y8tF+gOzgIU+DzYk22g1jCNjJ1u3hNxIZQPFjhl6T0SKUq+7ysrO
lMhQXhnchUyoY7lhc+ytGVbM5woi/6EVus2YUrpgB0wgqgIkaqsjY27IbyffNXhh43b2puxhpsee
u/yKmOyZA/EQIpxn+pfJnZWgJcBdqQuCVktT4gIvw51OYuiZcL5qjSBjXCual42RhXcv9BgVRkR2
9PODQEiK0SVAXTtKHk2XZZ1WJei1UA3msUaaS1J/sl6+ZC6ikghF9j4MeOpbTFxbkRmHrOL0VN4f
MbHAM2sCu8t9o0P6LVwEdknoyq0TVeKQ2+g6YovLYwyD9YzOmL6U/NqiG0ukOeZ5TjjyVAmAzClr
DrUWoiTmiMpPylk7B7X5kqXNtivlrw1w0i2az84bsAKiMva7afidBJVEXgIHIzUrI99U79pjV/QH
l3Qi30vM6a1K3b+gnrAwmuodA+DZcjEIaBzaRBaGiA1xFSE//5u79Mfq2JWnTHIXYx6WIkyWKwQY
3r5sjeru6ABu0Zoga9rkRs32nUUm2QdaZ5OLwqAXiYVd58M9I4faRV25KNZoNWEdtLaHtD9CpfZl
F85i22uNZNxAhmrJ9fKM9JnARwHPxRXzpVJVH6+NuOjeJ7lYiiYymCJ2nVGcP3dxNuzLuYTz1I1O
/JEJbK3Hpgq5ots4VsWtmdx+w0miKcLOHEQXLYSreKvpY3cM4qi5DDTNsOC726zGMyyMG3vsLap7
OtfEeJcWvz4X4t0bOYNnh66nM/Md4owvhKmP2Cv2jMwvZO6Od3ab1ASBU1KCytcU+z0NAOpDG2Kq
l0+nVtnBti1iHtco/0owBYFR0QFCgEc7R3Q1HzEZZXt8yMrHutRDswPuzgcnj2BFyqPN+Q56k5RS
RH3hhEtNFcNPz8nIDTWzyZApQ8GCoTzaiqqU3ppIUPU6S7s+pYL0bb9ISO1EXK3NmxQsx23QZPoE
lJHlCGHL40Ui7XzJTfhQ+y7rs1eylMBZk5R0J1LYvpqySt4QnDH6d8M5HbcWeox/XLn6uFWD4Urm
GGnyGChWd9yuAREX4IgYWA4jlpUWOI9uR0TQy5700zhmpKJb1lTvSVWqszdJ9xL4lqXV25xh/bgm
VphBomthh2+rml6vEqI0EA5WhMtxdvZbgI8abK3GgUjQ9mtV0vXHMi/eZeho+xQy348eF9XJrjOY
Pez9i3NJwt6mKvEkLdl1yUs3e2boY6QcfjOE+RLRgmyPaD5Rh/Nw7mo4MRuJfekoUL3doyIkGj6Q
WT2sbXNuAWnx1iYvlMWjuwmGmSbDXgSXFbFoT2VaRvAMcz0m7dnjfSYMp0Wt3QiKCkbTwwdz8vSa
Neg83NByH2zN7L5TpGCPwciUPGwyBD7WkjmI3yX/hEaarFFa86VJWKsa3sobEIpwx0aecySIGBkW
TbLzoGHtIFY7r7qu1IYVW/Eyuyrazah0DjHJv0f4GcNeqMq+hzZZXexLZyZ57B9qFAxdm3g+DvsI
pjSotrvJwPIFdwPHZoUpy8d30T2NZt+vYQcxULC9ojIJqXW4dMPWSilDwcBbx2pqxAituBEbGQm3
W88ZEaMAs8rw20CAe+Rbq61tDPjoeYxwB42sTWy/7G3Fjh2YChWglU2XoFeKJ59C4ce17Nlb97qb
HcixLB+R4gZbD1s+9dDYPbShcD7TuiMws7DNfV+BW2u1Aqpkq0mi23o7WuxX5MGZInKZm8BZYn4a
HkZIgXuE0/Ojlc3AOtp4kNdaN/s9OZvqAnKx/UrbbvrCY9nd+EqiR/R/zJWKyEY0ljgtLrhIhARo
kjvmXIhkhdXGZFgSegqRKF4TRRA9EjWS7oE9AG7AWaCPF6IRE7WpMWo9ySzpPyFlCjSHCs/amskN
VToTmT5hrRuPr2JKjOTJqlkgXiqLZE5MpIzGhPYTV0DstMp5TBgHMDriXSylOImcms4OkDe02bBj
by4PZmH/Q1AFc55dZWFg/6+MJVlw4DQ1x4cQyAOrJgpruAHPoDbQFMnDVCe/SVvsMiME3moJP9LC
h1pSGoWBynytsl8jqDXIpq0v4cl7IWDke65xNGCE+Bo0HZhhybeGyW3VtGCsmZqxRHKrmRgLNBDE
Jdlr+KDakcOL+Z8nL/3gTQdFwAz9FsdJ7GT8/WwUcp/4rierCCZ6aiseAGPXDmPgaCyRQhlnM2wa
UuGAaEaa1h/l5IIi63gKoKORpnpNrfKbCoHiCBIWfZUOZz7YxuEQYnrrnY2na4+F4dpvKg1vIUQB
VbFuqyrxWrDMWQuh3YDvPOmDo/mGSZ0GEA1VQe36Y2A5B+V4BH+WcOiEleOBa0vU54gyWSBA83Ot
8LUZ9GrNvTnsLamgTS6Rpz2AFHecphU3HEkyafhceiXDuImtASefBc6UirmJBCw2CMfsuhrSUt3h
1OjmuO/0UEEL081NgqEJWQwFTcY9W2jcd72pnhyHwMsUCpNy5d9iX8dtQ5hvk9iMk1gAmGZjnRxZ
oc0ycUhC7Jk8n9Fxtety/U1IuCjYRc5dA3kIkcvz/6ASSV0TRc4dujpDF+IxESNlJGZQ/pc6A7e4
s+Hfk/JULSwTDCov7DJ/cK4I9qgQ8CudgJY6JuIKNi5yGpGSNhl0R6XEjUr/L2XDcQx5bX3AF19t
Tt8wtslvh82dols+uQQX8e5SvYl0sFfdgrx3+05t2SRBjwrq20R0u28XzV8vtK0Hh3Zl5mxZPYq2
jRgQgYWJ8dkBNKQpSIo9INxhE9aL91ZDTBMI7y9pwwudK/nLbfVk5k7vC1ey/Ysk0YEz1kSUbx/S
4eQqCWfelFn+K5VOp1GOOX9BDTXflfO+g6TVMBm0LXTKVm7/dWMCvgVU8CzbZy8KPzw3fIRY1nFt
klAYmrizDGK9fHcyp7VV9qcyDf/MwlDrqqoOS03vYL/EZ8qDXGrilnj1rY29kxtnH70+nmpRb8dw
+o6RKKD7o8GYc5TBuRbTfGWzXzXIFCWhM/jCQrCsQmdhSJMT23ju0riFNMER4Ijoyen5oBibQgNR
hDm4pPfCjh9+9C66Fnr9lFeSkLIoPydjtIt7rdzG/fCZNkv6qlBLWHvz1iTaT2PE/5jykuKkYV0S
7kiS1SQD8O/hyQIb23ixONqsyumh5yvTU9QPXCdjCJagdowHETNj6af+LW2GbUPGxYxCmoiVZmto
ENl0cA1+0RqQthNvDxyXZWGZ3tMm+Aii/HupzamObppQHxahAGtHlTe91L8xM36MlXk2M45VpUFP
NIzsa/Sm12wkn9Lx3thnhOtOwW4g38tD3lBv69461mgKyZo/GYQpaXO7zUtIR0A4LyYd8pbQz4rl
YXjn89orwsFXpV1HG2m4kMJEd0rtAWNOVRxsvF9QwOLV2Bn7mJVlmRnf7ohCpl688WRvU8xBv1pZ
VX/Olq2Jk4nTiFhuDXlHrEzaRaTe27oYLwgIGQKAG18LlsW+7IGslo0CHjsxuyT8k4oDFWkrdl2a
lxvBe8PJg5yNlB7tIBjta1mrrSDb4EpiovDEvvqLgMN4rdidYb0AelDr1SaxmkfdJhUhr1OWJPXN
0rqbxKSFncLmfqhQFtkJ/RVxQZSm0rQ3hJQdy77uGfMM9QaMKedDZtqnAIEn7rz6GneRDdeN/lFY
KBI6t6q3AMj+GIkTRNCZJ7Y4YsUL9pKpqL9gadq1Vf/AcO8Wj+hAzaR9kYkG3UnjvQ5xpMG2+puS
ZZiiNy67U0pQmKV5D+pHugR6RNgrLLrXnRfW/yh54lVSxW9yETv0fABeUR5q1p1bq6j2i7viQKce
Hc0uJrgPaYGVNhcG/SxireglAleCEzJjSDCxlw40vxLDuwo53HAj3vXa1P5ZsTwSudO/RFnVn0IH
B5tXZL8JPmr+UOoy9P+PszNZjhzJsuyvpOQ6IQ1VhWIo6eqFzWacSefgvoH4iHme8fV9ELUJGimk
REVmbiIyXM1gAFTfe/eeW95RJzy5WAG3lrSTTU665wqqR7RBHY44xbhwS5cZYATuwPZ2rUnIUMEe
Ct1lEScysC+T7MEsEea6kbiuo6ZYed34kxk3NfU8ortryUEAr1CUzNQaB5vXHPyx7Op6yZbcVwaS
G9ec0T7wUIuqewAOz/AX6IBS8K3oX1zoynwoXM4oXc+owB9BuldGu5vy7CGLxLfRd48qo4sydekT
cXDzk/DdZi309BzmkmC+eELsSPJW0NV/fHomviUb4muAfg0zr97eJMEXsADag6m8NrW3HumksL8I
jiWzotEPHngni/gqscOftN8PU5mnazedXpIwgKZCbRCxt2aK6YJAhA4bwIa2qU+4FBAt51yFVGU7
0HNQT93B2HWiavlDsgvNHP1rkha7oPDwVgz6AnAhjE5akHFsJycw9dtaoV0WQ1xj862drROaf/if
WDtkuFO5cFWiPkacwQDVr9NHou1vDURdw0KjUvxN7aKirOf6zoinBxE1N3iNCEKOpwCbW3jhRfYl
kbhf+8xEWtxO3DTRz8ARD2WsoVKk8hbZ+x56bb70h4MNjfYLy4nRLTq/RpIFYT0iPhOmYA+viFMg
iOZQahTSYm40fv7RJpmY3Q8JKAY/0EPGJC+RppRbHNCPkgIcUGOMLWCEl8zrY9MX5saK2CvAlvHW
LpylPSb/kM/KcST2UVeX/qpm4rj4vJPnRHRbHZmLPKm47DE0RIgkF9/MIWvhLATAUSCH90gIiEUB
dsCtkq5Nu3x0TQ8WVtznG4L7SGIdvB8DN1uUoUtDsalRoGVOr9dY564zi+QGJ8vjXcM0noKl3qWD
f1Mqh/NKjCenjsQlRroHOHd8knoyN5yOnwY5/AaWOq6akOhotOcnIjtORl6HxyDoH7Rh70PLQ9lW
FtfUn0sQQwpYxcESPFSkCLDvs9vuadNjNDDb6z5smcLG+s/seCeUWLzYgZcd7QIkCVHS9xk2WMIa
RwIlY2PY+in9pExSr/omdK2AEWEHhbFJkp3BoIjyuYEPZX7Pe460OgtvcHh/bYzierS950Y3JMRg
/8wruRd2eYVCINt6bLRTpWkJl+2pRg+yHgrrx9CO352o2MMCwJxpGpeYW/9ggLvvp/AJoewNcLev
Vll/R5HOI5DaNZO0jMQCKQ8MqbaMeHn2Tfz17jx/DyuOVbQ+v5vNgkGJEA2wSXwLmmEPDp1IJD+5
zjBVIAp1vhPD8AXkFGcUQPYyJdLF5kI5Zmquy0l09APhgk9NCM9rTo+i0ejS9O8sta5J2DBoUMcb
NXS/ypjperS8f93oC2XhNS3yH2E7IX2PhdzEqbdMlezbmpkBnJX4Bt45/de09zdaItXsveJLF46w
8IidQRs3nWDBY8Qda73WtTyhl2Zs6ekez+tyUG3Cq8LJYmAcXAvM5HtVFoDGHRCGvdwUAqtw0kUX
eeDdN6UDMJLeyxi6L5Os9NLGOk5+vRjynHVkxVe+4d3JeZoXo8iD9uovoRGdEFfmu7KMEjrLIpar
GqAETd9svsi6BLtHRkuuiPMfiN/ABobkzOgmR+eJ6DwOxY2PvGMVETyAIaJ5RJ2bMfXhtNhHyZUF
Mj8teV/k1DvM1us7Miwx4Ze4WmVIpaKjxwCgFeSXkdt9oXSGDkVVoLCpA92sdfNl5GJs6rii/9IW
02Wa509xVt9GQLU3gytgjZso7GP3UHkQPjMfu+WcVL8xQ/1iF0Z/k5vfwqKmuGMkBlTYep6IAtjU
lu9jIufXtGLufj0h/3DCWh2YH2EMMgXqFova0DVy79Dwb6zQqeGHdbJhwyR6XLm2fjCZmTz1vmQa
ie+ShmnBH1T87Di9Ibw2aSfKwtm3dZpvrDFDGRDcKQq+tVmMJzW0ZEC7XGGuGcKaMkUkJVAkDsUj
LkJrmyvnKer7X+MAHZUQtR9dCdS1GbytNRNqk0qJFBGub6dJM8mNG6W9O43ddJuYFg33NPs9xbak
nVW383OAfvVCFhRFTEHatmRst+gy6EU1F83sON+0Y+a7OBcK6A3SfUaKASMOIEhYQ7zMdyhzIxdv
sqqzQayjuHKuYuJSLrIR6gXNNROXCHhJSealTdW7nooew0Nh8AesuqBM5IvrkaDCVKpN6JxNkj6f
ndpi03ex78K7yEkMh+tZ/GILbq+S3uBwTbuKMJ8x0ErR6zDT37R8qPIRDS82MndYYhddecgIVKPt
VjaGw/BqgChixqBOd2GrlLcL5tLDO4JuHx5mFdO1CrQXnOaWs/VWEgp+Sbjp4EMna4m6Rczmh7sc
qwXgNuSM30AE5N/tQiL4K8uBeCOAYuTZQbd7LE0kBAruCCjDheuxLsvA++44vnfRcnsH6wwI2JWm
v9GsSeSimA79An24C5nl25wQAbwy6CA8thil71kd1ALJojeu8JLfAedJFHlec+FiIidEINWLeRyI
OpKmfDASWvUuR1hCXez4kpDu+k/pDJiSa6r+7FRZ2noEGxBcZ4rQY0yzIVJyQeMNGa4TMBSnT/bS
lZIHg/vTg4JshszKeUnNF3HrkAWJKZ2+0cyp9YVOM2auSPKWd0cnix5FqwwYYYkiuzftY0g3owJc
TngDHcsxLqmDoQGob30AJoCUdDqti578vs70YizjXbTDi0seLoJ2RnIx/iHRpvKp67rAW808aReE
gYvdZFTVj9rlXcT4mnJaDo39MgvP++lhjL5FidNhbhG9Hr9qKyMxs45deslNPqmDY4jIObS2zdQk
81SJCcEwY7Iq8pg6v0yr9puX0fFu6HuuS44G28x0nRu/Do1wH5En8mBno3ubuqEeVjMZB5TVcChn
N6fYaJhCgxVlFHBfuT0kLHStemkyIapYwUkjrsJCjHvHb6KpabhrT0iCmO/nTkn5iQ8xbL/Ygc48
JBJJa6/7LqjiLeGulOhtQIZqMdJyCtFFbkFGxQfDlXm6zcYpCfedSNlQ6fw6T27Upb9dZ0RS1WRO
zD8zVYoIJIfvtzIievUXdBrEC6kNcvxOfgMnejp+qtoDkyF8mw6hE+8B8Icmr3XCwlaibE219qHA
NLwBnVatZa7zlphI4USrjgDv727sGD9aA0nplp4MVuhibHiHGmGFBL9KdHeZFWgtNYjOvZ+V9MUc
awr801iHvBl632/2fjknzwYHl8tkgNdGUYzXErFEiVYnIKLBaijwUaKncIXSiThV0mYzQhBkbqyX
Qcou64fpNEMdCTZu3wKq+ivstFXoQHGSO9uqboxtKFVziFTvyi2100wsmEU2pA9VERxi9cxwuMFB
QleOCjOYv0gPTxSMoMxbEy89ookRNmpaui1os0ewIzw7hVsxKnToRCE+cfNN0DidOI4zWDdUEARq
oi/ErQx+F7UKGN9OloQnqKDciLoT19Pcij8cJOAvNJlrWKeZTC/cwvBE0OK7aJ4zQk1v4ShDPccz
nPbbvm+h8hIJTgCgnXXPDmaDXQmr6fRXZpdLb/0xJsjFv1Lm1A8EwMvk0omQr24a2+VFOSs+eWFM
Zc2wdib0F+lCczcoHRABEguUERo97jbKIDRdu5DnshX2uAy0YNdekd+OXAi1wDezBEM9MkVepOON
v0szhqKYlPkR1l2nl3dDnDDKtEsaCSIe5m6fheRHD2ghMkrVicPwALTDujLqrptRv3qpd/sffjxC
P2UQnmwOpEu2pNf8yqZ6MNaoUcdnq0U59h/i5sOYIV5wqjt8GkOOCl76xFFk+QQUPrS/G313SSfE
xPpiQK+JuS2NJrL2YdoeY4M+ZR078pEYwyXa0You0BbqSyljySCzrA0LfUjavGAVc3Yh+IVdVPVo
0oGuPdVVgTTKh2pwINg0+hFZIRVf7xnxwSoLdKSZUVDkerRJbutR8rNHBN5d/0f0tB5lL4ojXpk2
QNsAe5Pcizl9aPu47VZ1UwHVkTyTFZ1jrDJOZiqxtnu765/+/a//8//+78/xv4LfxW2RArvP/5V3
2W0R5W3z3/92/v2v8n/+7vHXf/8b/pyt2Ov5ryeEcunl8M9/fr+P8oD/s/hP3fUNXgnDPQK3ZbYA
BmrT5X0I3kSJhxwa1WbsueE/XlS/t6ikwiefD/KhlK8XpTHjhzocvWM4RUGIrHek3FN+gdsTKXun
9x8vZ71dzrMtgYDQRCzpiOWf/+07ppXFZCSN7OOMVRtmaek3Xz1CLD/5VvY7y3ge38ZWJluxp14v
U4mxN2aEv6Roa5AklrjveMU8u/B/tnFtxBcffythvlnPMvnZbMt0LWVS+r5eb7BHpzMIhSXaryVe
QpMPNLbDeOzzJgVYJfyLbkkCBFpV7KVeZMH1clz9+FO473wIzveWkCjMba3O7h/tp6TVtGZw8jGb
h2hE0+SlTWb1w8m6OqODk1bpphUF20s6Cplv/vnySmrbUlxG29Nn17zwEtDL5E6c7HyI7tmsW0mZ
M1JwakYcNVvlgvjsTzaAjOPHS7+9qyxTo3H5a2WHH+H15acwmsPMyLj80ilmHF9qJgsXgKO3/Xgh
sfyQr59RVkLrKOgoMC63zn7oWGY1NnZpHEfqGiTnToLFIsMa8uyB2btmQ3KYBjVuhY++CxhWdtYk
pi3yVJv+yGTnn3yg935z7fDq8DwBbOH8nUHcETFFSRSc+sK4q+BYbkqc6Qd8jD9mX8mNU5fyPu/J
PPn4Qrx9bXAdaDlZHosSUXB2rylqSd9E7nasPLO8weA9X9pREtwzcoof/vlStgmVRjjgWNT5s0xv
gV/T4L4KVcKmJfz2tvYkQtnKE588x+9dTVta2lHa4qvZ3uv7qJq8No5aHZwaQ5UW3SsBFx/pcUkc
3DLHgNaSOkwgMdojjsNj9PE3fec2VsI2FT4W9Hv6/AkaTIWoo+qCE8qqpdEPLi3eE7RpqPXHC737
Pe3l9pUmwNLzhfrE7yuNhozRgdPgiMgjJNE0WJRZYGizyp+VOWXrplTu4eOF376XWdLixWw6ruV4
avlgf3v9d8XUTcVg+EcfDe8JIGj7zI/qXLSC3krBE/vy8Xrirwfg7IEVFq1Xx5NCm6Y4W3HIao9/
2vrHPIonuXMsqsbN5OM9YPrVJmgrSeV4iijXCeKVWK/XGM04hgK2X0Ja6DTAoiMkq181uBIxiyj8
QxuIsmSiaCLzfhWdvkkY7VwlWrblmrcryr8R4f0qVhpeTk9bJVyN9eDeQibBVFfF0ZMxVCLkRF0j
hwYTRCZqFQnqviyqE+DKXBfkEGYlNoWd2Tfap07Z0H/zXpbt7tGk0HSXkxNHuaCye2ARZMGOl4Gd
miQR4fyd4BphXAAxnW/NMoswAKS595wijrx1LDIRqnhEkzVDTrFXohhIK5mYiDfrULfdgd4DZW+L
F/JrCnnzAb8dVjm3NgQ9xsgyvwIc0saxqxKIItgWmjvQzUj2Q2mhFpckaiUvLn0KfzNYXEzIKNF8
79Y5RT8thxIFRTYzY6WC0qR6GQ1sdUsyX1hnfdt2mxbJwN2ASvZg1sn4k0Rn68pB/RTQlLIBEkF3
7HHH8id5B53hMd4aeQHrr8p7SrqcjXgm+SGAri+H8Zsp5+guNrwYLVhBGMO6nXT/JQmNmsCpgCZR
Bhr8IWUKXR8jYNkgd2Wmv/iERR2ypHFvKJgQuMAuZcCccIb/5eNQxD5A35/gTApytBIk8Tw4NWMY
tOWld490Hwh3kQGo/wIZCAqKG5GRuB4YF/6gH89F//g+X16353e5YwElWPYBgR7k7LmiscGkM4lO
c+nHG3AkIZnbDbPQ2pq3DjlE29mJnNPHi76zB/D64IajhWZKnubXi4auWfSR5UYgWwztr+02G2nb
Wo7zXYct0Zwfr/bOV2Q1B7201jRX5dm7eTJNV4I7i3B825iyjbAZaK9MVDBFnzS4CtwGkJpK+k9e
Ie+tK2zO4x4rM9s9+5YTWb2IqJP4FJaUmdhE8AFTx5YHr05K7PUGiY5bm+TPT45T77wq6dY6mgrV
VZqr/PrqDtFcJxBHw5MTI8Qah0ynUOuxMK29GHgi7YM5/vPxJX7vGCuVpPSwNQc4bS4b1N9ezxrg
q9kRjHgqdZyvQzdHBZNzTK+tCXZ2m9DNRjqyCWrCwGKQikx72v7h4w/x3l2lLM6RJluw+3YPNgJ8
+mgYT8Bb6oMuQVXi046WoZjxyS213DJnT41UthJ499gfhHN2iJFJyB1VVdGJfJTcOqQGZ8xL7nbn
UptZ9gg2p3lxxcD0PJ9d4P5F5aWfnFzfu7s4uXlgxSRnyvNzVGTZfREjTzu1Vt3D6HC/xBIDPIaB
HxKx26EkFeeTU8ay451/a08wh7UQ1C2b8Osf2RELn0ERNSEaOzwqtCir2Oh/wnAiRTpdYDQFMVfK
8s1PFn7nl2V74uayHZeXlTx7SUV+jdYpoj7RDap8GLfTSyDzfu0Obn/38U30zsOjcPVabOemy3Hj
7GWR+n1fBoAvThQhi/+CcWGRcyaPCvtZlfQjP17uvYMbxwv512HYogJ7fUkRzk12nHIKVzgKJvTy
MW/CKnRx13y80Dt3LKdDng1NleNp6+wS2pZ251pQfjgBXRQ6xUuOaRBfZpP7Y+ptRWSsE23zEbJM
nRfRJ8/Le1dVIpg1PUW2Ekq011+TEBquoYL5hBjJOZbSxdpQKPd5hAu4tzIjyv7517W04HwqPLoT
nrl8oL+9j5j/NHNX2PoYxDWKduy7iNRgdEJ6dKa++wNhtQ0PJpkfxSmIMxdeclrX/dXHF/2dr601
uWcunhreE+cXXReeU9miouZz+p+0a+GQdbigDSLqLyRF3f7j5d55TDR/UVWZpgS1e3bv6t4UZjeX
xtFIDXU1DGZxSsIyfFBEpe0+XuqdVwErufxmnmML67x6XMKaVcIJ7xihP30eGlQMihCgi4YKeLOI
tr62BY41k5nrJ7/su1/SkdQeLk0gNtfXv2wzRU6n5tk4liQFH/ohFlsyBM1NTqW8/V98SfTIrqIG
oCl09szEOtMEFE7G0dZYnbPem6/qqm02dRvLY+U3EIxKi7Z9jNH/45Xf+5KOFmxkWgh+zLOVlYqi
XrZL1NrgDic4EO0aODYB3U7X3X+81F+Ns9dvdVB1FmUyL3aXJszZK2hEyidyM+cwhnl6tvN2W0Lt
MsyZjTSxtr5rXBHU/lDbyUUX2acl5WtjBj1WQOwIobr55OMsm8j5x1mqPMp11/benJrKcgpkSpz2
yTDU/egyh/LktsNfljQE1TqofgDQkRiRN/sJPyvuEA2lIqif5yJ+/N98Fn584fHmFLZztuEhQyDS
LcyYooNw2zdRdg86Il1HpsCOC5vXpm4iGjFPVs1ooBZEBDvX+qVFy5bH4yfvUCHfXhkqYMFfJp0y
Ty7P5N/eaWQR8s3TMTwllVj03+jREP55IF8DQ3nRnuZSf9dPJPA6KPhW0OXjR+VQyKB7tL4WBJul
n32k5d44+7E42lKXQSGhV3reOJTeHEgtOHLpOJ1/WWMdvVjBGADHmTAL+WLRU0yDgiwWCENdJ32v
v5EtkuBD85vkn27d2qIDoxWAPhpttGZfXx80DWnrJ7N3NIMGP1Mf1NFN0NqX0Cv8Q7zYrj6+Pd5s
qaxHY4CuiyOYFZ0/pBScU1jBbT6SEPm9s0qk0OWAmGO2x1tSfL1jVAfXWCXmx54t5pPF37yAl8UF
nAjaMByLzs8pge2j6aUsPSag5r39JL32d6v01OL06IaGILlSfx20XX7N/BTzysdf/c3G9tfqyiGs
UZjaPN/P4VYn2OJbLjXheb00O/AlibXvQ/DiHMy+fLzam0PSspqj6a8J5WlHnv2wdcpbdrYs71hq
HSJRM5Z4XqS0H6/yzneylGZDWZo+y4zv9e1TY22tweyzWZOtsu4qy1pjmFy3bgVLIQ2ALH283pt3
PCcDh9ar57m2vRTCr9ez6bULCN/GEelze1UL3GarfhzlddX3cfPJYm9fHvQl6beaGgoZ5MHzOYP2
67zEUglrE/v2oW5a56Y1YsC6flgdyipAdIUF56ZOa2aMehCXtQjplE7oZW1a5J80AN75RfH5A7fT
tMI5sZy9WIs6VCSO8IvqcSxuqtG01mmB1/rjK/zOM+I4SzeUIo2X+Pnxa0b9nhEs6xwFyoudFcKc
sX3D32pmkXdxICCCIU7flVUVHz5e+Z3flmhHxXV2bZe76eyQ4gBp9wX832Nel/lF2yPomJfUpSVT
4+WfLkU3/a+Tvc2vqqyz29aLvLgeIQMeVUWZ/a3x9eR+J/yjvUymWN9+vNjbZ4QCwpJKCbXgrN2z
xeIeDEElOvPIRDu9cXtMAA0bC6yXKoV/Y0ef/IJvi1zhevx2dE+oG2gtvH5GnKzXJBjSugl0HH+l
MTisOxPcJ8AEEnM9H5BDGX5WrLz58Wz2e8ZgDOMc6lx3ua3+ts/23A9dggnpZI+RQcxBQ6PTDHDC
JXb8yYn9zfX8aymOlkjJlsb22ferE0IoSDdO2NInoi0T+J9MnqedJP53rcy+++S9/eaJYD0KA8XR
3fWWsvPsq8VI2PPBIqAeiMxqZiK5w28BN2VWD7NujMvEpDQDMOI8fXzjvHngl4UVJ3be4g4DmbMb
J51HryTmOD6pYDH60rm+s9KpuP/nq9D54T8WnRkGq6+/3gSFq3IJujm5hoe+JQ3V5SDn/JPv8t79
wbfgtGNJzxXnk2ijF7wbpcvx2JuCozv59C7hoT0YBr3+j7/Q/8yoXp+wGEJbiq3ClOwVztku4UEB
IYGd4AzZBUSB0Dub1l1Oto7hNwDlImWii3TRbUWHEPzgtBrcmK6iPZQ5lNIuglFtiMTYMizx6EI6
HAgmPynuJpwQh5naVG+nqVweMBVcAL7BVOmI0v+CrCS6QVZMCwsiKQe2OurDTY2+AVx9lzXPRjCJ
BzftAW4ADAZOhfEtHUAD8YcioRoExFgs1S3kEMsaj1VlSHTDdUzrD2PhtQK3cjkOTgHhrMtI560j
+2kUYnhCgNfNSGLbkLAXy2r+mHnZooER6TYKrSHaN8Zgf82sCr4BbO54P3t28ru1JYJwD6nUke76
+OI4GYScdOhTwpxRKObriKjvnxrW045pHS62APYQL5Ip+iL5A0EggV8KHWI+ViZGkqPnu/J5GGXS
rUcZz5t2TjlUgjHqUCQW/r6QnvmLpE9l4jbJnW8JJsYXs2WwscIjmm0kvbA9iqT4WIX2eJVLZz4h
D4S7RLbZTo99QYRDh4OTvM7xQCyr9UWlytxClM2+2dDgu52YFlQaQLnyNNgCbHg2lxU8BtCVv4iI
7y8N0PnDSvXxgKlY6uA7Ug+bGWAClHFSVcznKUrwD3W/FTwxazOte66/r9CmMhPYk0vJa02MCpcq
1kuOH7P6QtS5dSCoIN9D+8qPdVL3d+FkpjOfxJzTTU+EnLmH0Y2EqzTSLl3Lqhmehq7z/5BRk+gL
LLfFF5MMk8eCmfIFcrHhKqpnY28ayXTri2B6Mnvf/UIOAoq8UqPsG1M8/S2pDKcpnaPLQNpIIJyw
ONBzjoEjKgzdqzxAa7tyyX9AujjB5UzXCd3VW5Dv1DtFUFYZFokCEAt2ZTvdBElPptLQy2Ijm8Q4
FSBs202CDwmfUmLdtgzpHrrQQrqkEhuEQFYYxZe2n7oXzm1OskX04XmbdlDeZQvn/JEhEI05Msbb
y1ZwKj4yCobolwvdgi7OW6I5RmyDgfTrOxN39tHuB/g5UhThrZP2zFKaMvxuxE1P2rNT3siOaBXk
8sORvQjeVjOO6UvWVNGVxUwbXj4pns+e6IybxAtFsxVoqLJ90Vbqrmpcf1wTTu30K/LQBL8FIQjX
tmCqtvGjtNuTRVqJ28qblLNR4WCS72WQNgl7Nbyo8R9d2FHYiT2pZV274G/m0zgYYl9Xln5Bkwgc
0Ley0EG8a9WXnqGy5xT1KY7QAHaGS4G3tRAZ47ad7KK+IyAV5gQp4QX6LTjMyO3oCRVehR+3n/R4
6ruuxpTX6kair6yrn0VjJMfMJu900+R9RcPILLxL7S9xXnCEUmeTVWVj31uU0qeqTo1ibVv+/LvM
hbmtjSDj1eGWZrwSxNlPawv14MG3AbVMmrD3RfdvX4UhaGIsiOGMJlD51rpnMn/wotD+1ptZvzeQ
m+1Nb6zXYC/TbTLj7EumvOa+ir3HIKtwDCLKjPddE9k/M0YY37tWV9eAhciMJY+UoSmEA8rdykPG
XoePtiria0akFf2LeL6rLSt96FWR/RjL1rlze0RtTjfHPwarH68b5cHIa0fZHSNYFT+sOQHtOfUg
K5WvJoC9MeHqzP/cbIsZuPxpIS/d4V+b9iDUrN9RS+bbre1mGmqfnPVp7pGYLK2J7kTYXfETWoq6
bMOmPxI6YR0HJ58fg0TBnMH8fEPARXYKXaLme2pndG2xuAgzKyt3YRaKPbQ/b9chD9k1ygUVQzHf
fBtiE2ygYfXbPC4LntmRe5gIzdI+9Trsnjjr+FuYEBAVkjbV99Cug3JFaB2cVy0WugXNLPc4Knjd
zMbkTY6O9FAS/3XMHWs7dLBInxp9HRuZxHDkeAWTDNPp12QyheXOtiEUAexLltCKMQiDY+XG0GMS
hlxQ5uu2fzSkZV0DCrG3vgl4ytdWcMhiuCXNZHt7yAYYCmZH30ZBYt4zeoWXUhdhcp0MQ3ghrbRi
olLBWM6LzlgT+QUJG+OLWI/WkvOLZztbZ6ldQADEDvWUO31BqFU+bl1j7G60bqt90TTJwatSCPSp
xsWDcBzSVRdfJgLEBQ+QOT+NnBauw1jz1BeBj+sgsZsNTvfkcYZdUK89gm8viZUmxQ59YoG9OZuH
TYX4n6dMT/IHbxGQzZFDGBlwtaNyRsCg42QxPjXsLPykOH57cJT0k+1lmknBT7nx+mQV1hYUscyB
FuH56V4GtkP8UkOI7mgM7masOvPCrpOvobDYbz8+A8mlGHx9BJIUHUxk+OGoPZyzQ2to+ulcljXn
cTtBFmFLUoVSwoSqlY5nEtbx7m5V4QY3fkobb3kPG+oXrgf7vq9qsZlEJPeo+eabGltFsMbVCIkI
w25yUdaqxbzRqGg72WWzacemWjaImeAEF3DJiZghN9h9/H2Wo+7513FthxY2x9S3Y0o7D5j08ECc
TDHWT61K/btyUF+mxoWX1Cb6kyPk29MqV28pMyRF27JtvP7l4EJaaWuK5KTtMbic0Lvve8i+e6ME
CvPxN/urbD//ahT0ZJstBfeb8oIUYrLQ9JSeFNz+lQ+l/2s8EJ+SW2wAPP1kyc7MC3lHPbWEv69g
YngnrWGBwr+pyJPtLj/5RMuJ//wTLe3t5QKwIZ83KB0n7Fw0fimY4ZzAOxhXzlZPwS9CfHGX4Qa4
JSMA/nk7ICxtE+LNOoVV0cOi9fEnWW7SNx+Em5eWNvfxm+akb7ZRKJsxPZUR2CgwodkugRi4iUts
RVhecBSEQYeOZbB+VJCWPln+vefXdmn/KGW9o0WohD3GFTX7KS97daOZK1/1JV522A3T1rLzb9GA
NM1mFPfJwu/dfjTx0ftJCnh53gmRUFRgHFBxRhUOuqTnPFoiH7/K0Kx9osF7R4RAv8Vi9MWvbck3
UxMsj/jJGwyzjYnqYi6ysQf2WU7gW7sB2ps3b/u8DQ68wuAlJbMJlqIPP2ltvXelKXVNk12Zh8A+
q0Gr2UirIu7SE8lz9Q3mmGbrhzbszDoqHlXr6HWclEzJNXb0j2+x9y41EDfi/VDRoig+WzlwO4rr
WqWnGsfRMRncGhZiG9zMbe8cPl7qnbtZUFBYkquMBPy8LwPqqEcjKtKT2TP8IIqi45Cb1Wvid9td
hNxsE8HQcCIcYMJjDvjx6u9cYqRKNIKpjK23Yxn08MmQ+UF6SlQfbditH1WTcCAhtWfVjR6e4CY3
npnYtz8/XvidKywYeGoHdQA9t/O2dzBQuWIr4QYjQHqXuby4RG7kdx27xCc383tXGCU08x5HsNa5
vKMbJ3h5jmTTM6mHSCc0N+YExL9qxicryvOTlc/wM9Jy2pS+X/8vfl/60oLWIhuVeX4rGeMicnWa
5FTCa6AFXsR3ASdDAsxESVqB012C6Cs5AiJ9a2Y3OH58nd97kimw6Fh7LKS4yV5vWgKTG+9Q9Kwy
F4a1zmAmUWaZQfDH8+LR2rvab1/muuwvlQVrD6B3hH0yJz82/KRD97ZxxSQdxQtzN+44hBOvPwm4
9UkFeRicMqKxLj0HrQvcWK/6rDPHvOi9n1zx0vhLx2sic3m9lKmBKmVBnJ6qnrMfcGV1dPIs3TFn
iXc49QhU78BEd1lmb+KoNtCRjTAPKvv7ZCbPoC2h71bzdy+jzuhks0Z5QLFQd3I9R2R5MP/LCHU2
aU0QNIKzuJBrKEYmHHbgnaL6Y9YNzFQV3WsPq5ld4/6z5ph/m7hZSmFg8mMqnozW+42m78sgAVew
2X+thDGsCs+Uq6hBmynHzl7wtke4YeVael1ymMti+ka7JPnBwerUJXDvejjneMo5rPruMBLNZN+b
Ywh0OA7HbSAzEPkN5FzZWHyPbqo3tA6up2SChUMmBASIZ7tSM00YxYh8fEriyFr1bWUd0ywgzsHV
0ZU3CWedJRjrvZJZLWrLP8EwHkqjo/Gga2hxgI7IgJ632m2fYSNTFwBR2DKuOPRx+jgNhFmgJ0Ny
2xBHyZR/hZKUKqZJqTpGoFA0B66RBD3KBNdCM/gAVggbzXx/N6QtnK2KSDjyOjH+SGIPQXetaZPX
2FTVtd3ok5vrZ3zBmAHx6aPgSsErldXiPU6ep3r8OqnQ+p4a9Dqw8JCxKqvu6NN/P6mi2DGYJCwS
yRf19xjvnKzU+9Gzx93sZWptlxBX3ZbOygClnRRn4E7uNCXX5IZP68zo9KqynZag2wJQvAd0DSru
lymw4uveHa8UlrZri97dRnblnWsRWGbG6hvdO3yEdjDtTK8LNkPYeRvVqh8lh6991YkJC5/CR5BN
87rGKr1tZTesM+Gge4EEtXES92coZIT708HqVPsLVsXcxNSnJ+DkeMiZ0awasybn1GfHxA0xb6Kg
yDZGOsmtNTjW78FQePqxU+JBtWyHfCnH+1EDPYMHWt/MIy8paGl7TjM3YaPuJu4xpli23BB2QaDf
6MTbvIp/dNn8TU5jtMK2dZtWs3uAofGQj9ARaLLcJv+fsfNabh7J1uyrdNQ9euBNxPS5IAB6UaS8
dIOQhQcSHsinn8W/+5zpqqnomoi6qV+GIgkmMvf+9lrsDFeVbW4IKmOakgznFg7GjBgrmd+aZb52
NJmG17D9YUnUDV/DdOvRfXURc68ATGJUccxHE6aCT8hV42Wb35mlnhk+SC5MwCbHin35fEWcQJEg
3A+Jd+HJdxw6id+Tra9tyEe5d6o12ElJ2jN7yYiaClut5ZjdG94pzpETm5NJnbE3ZgAlmhPWS6Z+
UKHitJNp716h70C6XQQB36oUP47OOKbnXIV3mNyCvoYja+E83Q6u+8MIgUBmluh+NKpvlFaYfbOZ
uJmVXlszdVmEXlF2gaHEnws5wIAqI1eQIm6Yd8MxpxtfHhCpQLAPQXWFBqMVSHCUWDmbovtoIudn
kO4HeW+PeHb1pdnNzdyzQ0ivRnYzRXZBE/ieKushwj/7nBoz+k66+D/jWJ6EmsLASsVD1fGocPxI
yVfWC4EA6rXZ9MJEJ9o+IwY+rOjzR5fE5jpC78XV6IEXJb0np7on81Yt4QSdq6rMl8rtw9hm5J9t
3C2hyaMKSugWfkl9jpvhNm/ntwFiqq/2xXTSovYJjfvFHsuYpYszOD6yCQMas+Ce33gQkPo+qrZe
VWjMGoOpze2SfIaR/gCPGIr1bDrlMWvQ5iE3COO0N88JM7Ph3OYdThfzpanhtHRLnz9XMVLDhPs9
pWToY2VyxfZZqYYH3Wh+FuApPqXzLKAU1ty4jWYGapWd5qpot6bOdFjqwmHA7yBWJONUXy+J4zJt
QAkmcpiXNu1lWMseypeKwhfrOf7wTq1hYFSs9HyYzpZTcQ7OjGeIRS95pXjzCqErVYpY/VAVBqJL
sHL7HsKxD+DaW6mjZgWNObEatfF6xEkf0I0uDvliutc5XzNsiOigtxwZIdZRe3VYQeq5eshihq57
BueDlJUaqlpyURbrCs5TF1bDyjmlxczYaUaXwxnV6pSO0wce03HF4YtSGWdYJZcZ4HX1gqMF3mAb
2RsRx9zAiKhtRlNdzmz6YW1XVOGlyGk1ZGmAU6+nCDznJCe0G7ikX2jlKMroKUXFvLt1mn68QDj6
dgSj5RMRcfAk13tMU2hrV4JgGEFG847Ud0Nl9XzY4XJCpLT9MjZrgDnzVmvQEMgSYw7jCiDv+yvP
ahydhYomu1VtRqOtd5RkB/Qpgddh1YjQXXYOL49b9i8oRTDJ0OXiE5oodxrDBRtt9ABwNOqFMZK7
qqnsY10AqMwNSs9SyRHv6UY73GInw4gnRfsg8hjIKr/pzkqQJzotaihCEGMopqZaE3/v1yr1EzKY
6YkL/1OUmfS1SOMGhZQhG7U8pB/Qr6jK4gHpi+FcIKVbKUw0ssnGbQ3B/BW/xjfexiQE9QfQ04WX
RauWGbd4fGE6uNpaKc5oqwRViKvwovwCX/cm8xogz1fM/jYg1IvkdgDu6ue8NnO7gNFo2f9EKgOQ
YKWBZwiTzpQJY0gyO5y5ik8Eu+WNlN9RQQFXVeIbadXNV+3WCr4/c9oZVBtuIgmLhzYBtjVEJ45R
DGFkmixtNVJOhgC+zQaBghia4QA+9VZTm2eRGG+pYuebrtUpOotqCIexin0uelpopaNsa3oowBOa
bwLJLM6e9eB5RX+JO0irkyNq3+q56Wn6TKJuTuWq9zAvMLL601gOZHRi20HZeSbkFYqtJMYbhIqA
7EpGgypbO2oGPeclMfO1hfY2YMNI0jpy8qNOqHtTNUm+Kdy4uES6dP0irYtzVi4AUySw2bF1fqo6
eityqe2lhfdySIZ3pl3eJViwzeKOXqgNFQM7JhKjmUA1VD2aXlkD1qWl6rzqQQ6tU0K6PkOXB+m2
+qUl97ZGLkwPxss/cpN6bEFpMxS6NIGPg/OJHCD6Q4LOkibVlqnDS1fanW/kBRZDhaZJL/eFCYWG
uCP2qlL7TmDW+Y6ARianPIgWQbtPlheqKrfskR+ViUIvb4C4I9YP0dmLotuOaQlIWGiWTNUsjwwf
L9tk7OR6Sso7MiwgnQo3snwnasdHrDd3ctK1B3NMbrXB+0ym7DjgAqPznFfn2WV7gxDcWedWXK9H
utcAzqczfAtMT43zjfoMSpINLifu8l2ha8oGRhecXm9kQEgF9GbZNXAcSG+vdsTbPTjFqzeyGeN0
LtZpbFOPFRCuEt3KbmAhwglL1ICyYuybPUTHygLVBy3MA75ZZOG1CApjutVhZsESMxmSAecU0eqp
JrllliRI0bWEUjNHFCzzF538kz4Or0qvRmuXmbxVQyPXH+OOxTFVGQFf+kunwyaPqsckY+4RCk75
lKncBvM+zXwqMEZgxiXx6MUSB7obIGQHKDCtSZY/192BTEA5rZwrT75zIGB7PTpFe0E3tAiuG3W0
Jr/T2wNwt0Ode/exZ2TBALuZyyE3d/W1XdR6+fMV2lTIIsXqLc6MM1QAW1C2jIUbgpa5mWC2T76c
BvM4ZXH8wb8v3Ovj5TltGTnOe8h4UU5rZio7d6PV6Ug3tpsuEU3NUHUEUHEVEiuO4erYGfOwiVQl
ZDrjSpusjLtmjNrjnEs7NMqphxCWvUXcEqhfj3zkSmvDLXNfKemFE/E+JgSrZDzhVhqdj4299HGq
9XuxNM9qUaJ8XUbj5Iz2obSM8s5SFfPD4qOECGuRb9msVfPKHIEaVZBQgQal8tQoeAX1ReX22y6L
dmwM6zRCXqCfWg+cf9jpejYa6FxH7IumbuCcwZCc0iHCnsG3QE5MXi0xPKoSV0hE9gBDbk0dqYL0
IijjEZGNxjMNIJxpZU9zzEojOtVat2s420Oe194Lov564co7BfzBzmOYzJO05gHEeuHYjCkYiyrV
DqxM5WM5Jdqu7WdnLai3gcUYGEAnpjKfZ2P+BCKUvdO0WXw3zeoQWgcSIAj1mx60RgjfEVCFwmkr
30DyMLZ163GlAfJYObRbOknDkF3LtGbGLzsseQRpucqm+DZXnIRMlkmLZRac4l0OpYbHJs5zi4e2
G1+cSDvoQrtPUrveIAMZTqAJGaxVnUtTdqoP13DXyx6mpGm/p5p0tpQO6Ew1eEVNC8vnKDgk2GPU
rLOpOS4qInhlijoIfLD+JguZVKYmb52LIYipn4kvujCkXFhiyKPd+4E28t4dlytEnSgpxhKIQN4s
/FiyUZ50Dj65jcFY70BoeGKke7m80fJMkSxCuLO7I/w6jrWV7PcknIcVPNkrzm7nZam3nsRwEzVO
/VSVw0PcdD9RnB4n5sDptTXvpFhfXdS8i4gO0vDO0eTCII4mUti4dtg2QX2CrhZf11mkkwM9TIPz
tUGI+80tYuOHbyjf4ajxySMq1h0F6uhxb+IWygOPT5UIlU4fP4BqWxrkf7p/77nV2MXOtFIkIUYP
YJoNRTt/qlqnf+rOlJckUDBGcq81ArU1P3V1eWd68KzEmbPysO4Fk2F98NaKsKiU9ujiCwWZLp6b
3KDFpksGeQYacgNujWNv6RxwVffLMaItheQtyhAcVKlmbdso475URT+zU987huCG1H8MKWclen6f
FMcC7H8ctt0uC6UFx0mLDcwgWcQilEWYlQTbZsmNHKcPQt82j+i95/m2yiIuPU27jUlvoNGa7xnR
5lLpytel1N+zKi2/OeR9F13WXZhUdUI4YV0I7b9h7tW9LD0IR6cvLnqZw0puuKZpP3CLMO4JGTIi
BVBWb5YmdOh0GuDP/ZHFiEHUfL5EkupBobQtqCBItVOsfVQ56C+hTWUoQVrhZmpuaRc0K0U0CJol
/2TJ1jgBQOtQZVbTStTl1lTRsBcJuyZtaiJAHBh4rzNNYaIaPS7t7DKN2ok9Y3mFvFwRrONdmogX
ZMba2hmjN8wyfHrVpLo19P5j1ssnReYXGdsn1FVzYIHYCVqIYqFTzY/uDEdfG8udacAGwk54KwYr
ulms5VxZ7n6eEzjrGNFXJsgzP+tVe8fk2lGxOB3Cv6AqZE7eXk24ahFxDqFDFW81REt+EbLsfSa8
Xytst2gW4zs7I8tRq9kOrrkbjI55rob5qV9ib+222bGf88jvutE4yB4T4SynzyLuroPF6ui3Q/Iy
cLaHdeswoo7oWFZewNsEVMaudnFlHmUG364C47cpMzvyyValmzpimHpMAYxWfd6GEAN31ATysNcs
5on14i039VMyNjBijebR1iifpPOUftY2c7y9qyKn0Ub4doquQNshRpvYmDCGRX9QSrR52rVI3kq7
9KFDnh1F558gJYRWlb6yfBYcHNIJLMRkrwcJhzgd39XGwViZOoehsF5wzX9RI8mAOjV3btTV2wpe
WGjYIGoip8ZlkTK75WJ7+wZgvtc755syuX5B694/aW7Uhl0lcdt4BtOgUjbQqNPuOCf9vB0bcYuW
b+cOYjinzXJW2Ayu4Z9xxXgdK9TiXfj0IUZI4csaaBe1vu4AOAHYCrjjsB9w7cTiYKm51raRaczJ
KLOvQ8RDBJlveIRgTsSlwRY64vITnf4McUTBBUF2oGu1s5FYD0aKNtjNrOLgAObZpTI7oKQ7VYrK
kVzJiE1AMFUs/gz5q/iWEKOS8QClepaYFMvWCNDDVaFb2WyfqGOcBUEPdvbTiFp9HKN9BmwX1Wv2
ZQME3eZLepfZ3g9EWhtc0YgDKrc3qiUSZHWMrvau7mxbbeqBSQ7cZKhA+D3iBw4yAM0rg/EXIZ3l
mVJesYrZ6m+8oXKwXmXFWovynsqHamP4i1Rg9CYUXa81VpiB7hdsfr4trU8KQI0/Oy57Hy+7SRoI
jI7HB3IGqoU/TUzHLgX46kqnDge7XXx1rqq1lg5Pkp0AtNn8VupSB5llQzAiJ8C+T683ub7shvTX
/kzeQAZ7teruQBr52Ymb6VRYkx70lM2hDrtGGCkzg/4526zedW8sUbUgizzvLnfMD1lYr4PhifWc
euWuVl0ZJg2qeCKJAC/T6EcW9blU1W8YCDcS3+6KqMYNyq9oFVPs2CmirREZdjHvybBzO95Vu0hk
sDidgqhFv0tJi/qCpB+JCse7mVyv3+BZv2M/9ZRP4xyOFC59p0HLbls/XlkTflquBd0sVjaSmNGm
VTpxQjCEzmga7VUzywvJsve6VGjxj8WPMbOXcEqqdiaUF+6W8mx7QxQo1/Qcw44PU8QON86n287t
oc4q7rmJvDy0ci7+XorhuWmoakBYSjaUP39idb7PLU6AMNq8IIfI6btSB36tJ0Gig/iVrRx8TTR3
Vq/nAYXyNzXV6EsZc/xmODmia9KBJAapPecJPsZRjkyHW6LcFXWH0C0XjxLcmA+knmNjOrb8k6f7
OCTGteai20OnbobMrHHHqG9be9zGBd5gnRLeotzF5dSsWBJVdGxud7guPl0/6icO1GR+LXGVQYxk
OQsrB568pGtRkOKTS8FRBWrXjvD4tB9dQlVw9frr3vTQMDnPqgGMHmdveTRcZq76FMYfYK0rBFFR
1FCzKJfbFFM8WQOUnJcHTBPVuiw889PGXLuWzBbcRNr8I6a424KQ2CE+EQFHnJ0gog9DcnxaAFL7
aJryn8jTZNgMmc4pN22CLI+yUNgeprvWfTCWvA/haVZX0n58YdWMfRc2UTiX0b6MkazMc3tevOK5
Go3ss6Nhh8gki9f6tNAOaUgENdZR6ccPVcS7wshzprMrhO/xk1JZxT4mKeCnthWF2WKdcG/fx0i1
gyjLssCCDQ7x9dw5S8mnAJh3HXvPiki/R6XDaDnC1fX05oE2b3IwlYnNYS0AdZtlEcqmR/FJbv2t
xbR2rBxvfgBr51BWKctrKyXJ6VaPsMHpyaBc1mfu6rrShfPQNSGot58CJtQG8dJNqfJ2Gx4C5kXI
ncoqDHdLvY01931kCqfrzHrdQB1M5zEPJWMmpLS0h8nB4svoVXzIIoJbY+cwqJ+oVDlK9UkOBplO
wgcHUeroyekwgLFEQ07S6qbtvOdYZXPDHffMaC33xCV6ShTozKIc37qZGggr45kOxaWzKieIM1a4
OraPSk2U16YJE9RpQSHNnjvj3oSpTFuNyoz97HD028tO82sEhL49je3blOfczKzkLi5yxIZORUhQ
de5NjGKgvydKiblCp7lrMUM1WnXIscM4ad5cllnnIpWjd2PlCVf1VFS37AAbBMHMFK3MRg1HBYkO
nLLjJLgpmHrMdLcKe0MzQYTiR3PCqWme7Ag5C1BUcORzchHXJguikZCe91sewX2dxv5VWHJnUyKH
Nlyd9fqaXi3BZsfCukYimbEhAd1kBIDnjYIGYd2Z0W3UQWdJUo9IdT67rd+3Rhd2kxwhWtd6IGVB
JHdJ7fuawkKBaIGdK7OY5noW+dPo6v1Bod8WCeHtMhhKJ3fgzUtg6efleK5U8SQr44GO6kunQFNp
qqHaQtnf5XH2muiZX8x0kl0Mrz6Nw50hEu/secTToChv2ph1cqCIzesRfae1+h3TVigd8RTHBEOV
iXYLszKhY9UAZjKMsu1E1UYx3G+be1IcjSBoSkReGhxQO4uPTWPXvtJnZ1ZZALxa9Drq2j3i+vbW
IfGMKtF0D0o/n1ndi72SDCzesKdWbOgxpUa6B03V+CpS3Q5iXFZ7D+LNSm2a2z6yX3sPWQTc1ReM
RZQQRs4YRlrcZU59hPR5gnQGoAghFhQxoR8nu/pUS2SmLdNWlPMUc230Y3qXLuhZI9N9GYr4pe04
3hmyvS8tLpEppX40et/XEaUYtOMmn7Byl4bSU39kQ9DL5dhV2vvQRHcTccY0Vk6dPqz13HBCJKJQ
iuGMhnaRQou3H4s2vm809k2Go71xjszY7CWHIu2eTA4RNoFTJvLBbQpaFX1bflN4zjeRJ95Vpd44
rig3c2P+RcDg/x2tIScDqoNxEAsxuX6Nqf3blAvI+3ToiFPuzGzyPkcgudtI4WNCPSva4dduj5qs
uof/3Nj/kwAFo3wAD1CVm+x6ri3wf3tQoRuzY2Y5aJIC4Rh0hYekR+6exa7+F6P3f/ZInCkcFinD
dlX1D4+EOFEKUPvJvinigqC8xhXT22kcVOSb7//zs/qTxv01mOiRg7lOUZvXvMq/Pau00NqpJn6/
R2FE7lWRrqBglreMvUZMyd+xXMPWyaDHzusu5iazs4HaqX/xjP/sr2AUkxFuBkM9Egu//ys0ezDr
iXrDvjNAB+qFkJsCTjliRqNZTxlCeeeXxw37aAawSsn+IiL6Z6848TKPtARji7Zh/P7xRekO+ETS
dF8oALKlQeJcjrqgIF0ofxFP+ZMIJSm2//tQfwhlJNR0XLxk6d5rRHF0MuntLVB2QHYG9dKAxP+L
x/uzpwby2WJbxRghh5jfPzU1ajVjaGJ6qI2jbjTHE9uKIbEriZp+/n++mP7ssQhrEvohYUX05Q9v
o13WUptFFe/hAEfvXHT3BVM3d8guy794w/5kBbiOYMIAtAxiY+ofkqEjtGyEFEBX80XEfqIBi25l
VIU1PRVkr/FHkzftP6Nb/+t3qNLuF7r0sxZLC/mz/8P//tfmuz69l9/d/77+1P981+9/5r8e6pL/
/vgtv/sJfu+/Hjd4799/9z9hxSAOt67vdrn7vsLg/humev3O/98v/u371295WMT3P377rIcKOv/d
d5zW1W//+tKVvnqNQv8Pq/X66//1tetT/MdvK2jU6fvf3quvv22/W/kdA7aq3v/489/vXQ+o1fu7
fcVfElJ0WJSZYvvtb9P3r69Yf+f9IQxmUc5k+v/62a5qIAj/+M20/s5AHSkxop3Q/8ji/fa3rh5+
fUn/u8X0qfELmMeYuqf99t8vw/mf0dR/vjN/zphlgf79pckeCSQF45gG6VDVNrlt/P5j4OiQ8eGm
Zr4xKcpFLX8irHIX0GeP2nT1UVbNS2xguGvsIdqBmN4ToZnuxrY1btTIoiPCkaLsOu8wzE0LbVkv
t3EugkQSaKLh+9kn9KDhQDJusuDrMB0J9h8Gd+uR9YazRt6tjNFITOm3RPLKUJJ1x9xUzhScMe8T
vSXyQcBCuPWTY+efrVd2eCAif6xvNdhtfJDaj4aNn58uubHLi6v4arzn3KytCQPpgV2xvY+T8cns
mX2m0lD6bVkZgT6J89zU8kDZCGuDO0dHSqm6D3sfurk63tuJU6ytLOXsQRuudt1h1yy2s2+X1oM+
PuwsSrzVklcHJtyW29JLv1EHLRS5a4tB6zheK1pp8ohWd9sP0+xbTRXtzDJovTl5t4TxXefxMwWB
8TkpmcSIbN9M8592FDe5LMqADc9EmSCf0C8DR0yb99It6QgvqHNqilfKwLxgsSAxKNvytqzPqZv5
Ody3x1LdWUrcc/isoJAbia8igjsDGAc44g0bd0xTP9UTznkyZyy1aA1ekpiCc2HjgU8fSemZK8X1
Hkqvy3nm0RzY2sWuYamWKtvUxW22VFH7nUmtXhm9nLm4/KtOo4nGTV4c4Zmv3GlBq4JEYz252w6X
OuradA4USqPoiouICNByycGfM+NDqRWIHmEZGGp018BgZInrkmOgL06TvtuzpT+w8fmWtc6OtPuM
JiqhaOW4I4Fi9BnmZ2+mGENglws1LrbYa1t2JrqCedyKjlqzI5DwZtodA/nTURNUAo0lDcqR6lMz
qQ/sZwFuxPRNHDbEAW0AyhTMgGSFQryuzrfdLPRbkzZU0FOJn4mEr92OjbVgFm4FSqJGWY86kjwY
ciMQ7pR4keXEKV7hxJtDykf4xMScrMkKaBuMmsTjPJSO+GjlbUKCjPGpn2oWNBAZfQjquutXxjBT
fnRFdcz6uDrWvV2sKxQ6K23I3bNGGZwP9sAABdm4CNlJ6zD069TVuxGbCeNi0XJIIsDa3SDOJsNi
p3UfeSbRoRLPccf5sxgGZT80SHMU6phrXiPUBWV3wyl2Ixpjq0bp2q3j4T1ZkEa7uf5qO8hWSUB4
EHT8iik0Jg5INjQGR+TFyG85W1B5BlopjOuQVTM9FNeKej/pz4lw1V0rE8QR19rcBGGT+on1SEdN
DYpudjdTwjGM+F2+Qx/67MXLuznCyiQKQu9zRMRJXzYuu9OCMXZp8qsCC3tIUtj7uJyDsWk+ACLE
h3k6V70KkL2GMmwZobA67IRicJh1MglaUEDv4iV719AxSYVwncFI2s5S3Seg0DvRCfGEc9iG18k8
qVJY9Xbo4vMSzyp1NQpqE8B3nZNdT2bg4hbVK/E4xpwi+QWs5M70qvKDsYRvO6u2JJmbO42zftjY
1ZOVVPUenrjDKajbmUUVIUK5zq5U5ZtrpFQOqZLLe5FwOloGcWP1EdkZzmB52+XkLhS48FQL1m4T
UQ8a8LJDqfFZuyuOcc7Ry3I1LCIGAxcFBUAx4Z5K535f9RPVkxQDFN6asDG6C+bOPKSB9d0ZxtOA
oANDcV7v7bonWzDVu+LFaJVmT/uShpSGGVMO9JOHn3mY4EhwfPFr77omZKSSZEbJJ+rl19ScaHcE
/DbwxqKl1Jk/5Q7dZ8G77BNMG9d5f1RrbGGlhyLLHW8yQSNtUeKUmnL9mDTppY1NL/Si7Jba4pYI
zQ8Y0nvHSgM1ktUWJ8+2bHN8fO6XOadpEBMYBuq5BTJ3n3nanRhOctKIc7QVUPtB3iwD/fak5epo
0zs7umsEY7A6bb5fB2mknaQOrKR9UA0QiuPsaseCQchVr6Z6oE3TNtFAqiJmkijEcF8jaq9pwbfe
i1pBp8q9VZQCzoYmNayWpqYmRRCLs/hrxDDyCtmiEcqtLck0ZU7Cu61p724iytVEqmoFUM9gzdhU
dN98t7RPzH5xHB2Mrdend7kUs682BvXhKV/TtCBTwhDtXlFVjZer2HLWWpEryAIl5vJtsHSzGGvP
5kB8oWp76SscZTuwEalhHyqziQOl6RX6d+Vnh2iZm11MdLLEcjZ4bBJVQTlV1GRVyIb48cCM8pRr
bdBO2bzykuY8illZAQgmJTZ90HjCPjwTHyL3exZsLA5maZ6Zf/THhFlVYLQSSpv8vhYyZjX/MrRS
QbXUsVQZxBnKmXyCNT8LxVh3jbzPLLxQhVv+NL33hQT4Qy/0IXC9GC1vdR2hQ2gqmxvLvWbK5iK9
su5OZmKOK1vJqbyK9lkxnd2sWv2+eHVT88vuC3Ej7Zu05iVyWasDPe9eCcW4K9Mh4UColE9eIy6j
2jB1mHGBjw0iD5QHu7kdcKsx3sHqQotREK/sLa/a9TkJ0LTu9ords0Ma99GvPJUmN0xvh4W7LTQI
Froe06BaPnWrfRk8mWLiGxbIYsq3aiaYmA3ygk1+T0+aTYi+r5Wi3JGxKgKKEN1xAkifESybyZJE
kfJIuG3wYY8/pRItI7VSso9DFpIt8VZ61V8bHkS+JPEQqVJp0VFAgyOOjllmqOwV+JsohAZW2zzx
StwOHvKsfDI/qQwQSTGKp2rCLw+YKlmBucXMtNR5UFjG94xohV85JIAJlu2sTu+a6m5Hj1ZX2/c/
BfGCVatBEFObvQOYINSMaKEVp620pXqZoupsqIKq7BSvUjt5cpk2oByoyvumYjivHZiIJlaVaDS6
MLpPKwZNilXUE8iiphqjNqCchKD1MUqQVCtoPzcuytuia396YWDiqLJxwx4LUolP41VfLTam6rHV
fVDkgtrxsjAIj1GAnH1gFiovq8ui1CNT3k1A6NOxWbeW8dxnA37uwTiMbQ3Hwh0paxE/Z1u1YRxk
9L04IYXW1W9qpYeEgrN1o7XfSZZMa1v9nozYWKnLIjF0GvqeEu9KzEZ9mGQsDtwB23VU9W/F9bs9
OXwilmbsFomsLF8jNmQzytYmUkGOteTQ9RkAmVZd/Rg59/FWpz5d5WxGhaNulXz8sMz8w0FdfWrK
5s0g3WwgWR+j6SsfkZlWuRqtlIpC5TQ/tHzsLKF84Di/61r6i1llPwAFZrhU0yRY53RZqWr/FY31
V/arUA0vYIXc4tFsyna/SCLEpbFux5XVv+TkBTZ1lu0gUjxbAN2jY6dW47ZzOlyl+k8Ogm6jMFCb
1Fy4RnQBnhNIUeD6U6MT/VKUm2xp8OLwbOObRHEDr3WzvT0WO3WmF0R16aaawDoPs3kYreycGW1Y
ycqnAXmDlMQOkoVsS+y44SjnkFjsz9CjcRk8BDZ+Le1mC4L2WGguiVCthaFdWudWeLcGG+5kcpdN
Vcfv1DiGtanICx1BNIqU6HIZzqyiaTQsvsDA6jeZ9tZRQk5puDi08ZokvsReEVqQCDSzv1hdGgjD
+yzGLiRf/jH1+W2jKjs1tU9pZUvKw7MMKHLQuDO+wN/QZJHeh6QKnozWPm6hGJBP9Xw7pxfWyYvS
yJvEonhLvCpdm/pB1XskcI6Xrpekv43ZVuLjYj2nSE5zxi4rUsjLtF4y+UhN/4a0BM8/UkmubIxa
QGS7ljTZqRPwysTBjd5j/rxk6lYZe3tTjpAyU75I2GUzpg8gF5z15EU7kJnXCy261J58GyOOTRi0
hsr9mJv0wTHbDdTEdsVeKGVpp9lXl+obq+RlqRFDW0rpcFxgbxQx8K327tuAUHqvRm9VZsyHoqcr
Po4Wd6fW+7AwAiCAhX3I9sda2NPMjVf7oyluIigPqwrZTUpccDUC0gj45p9ezkds09OG9NFkEptv
BSsBB7M7SjhVmEXa3nFAaHuqCiPTTgNLZxLfJYfYqoS6rzvvWVveC22egqqU9+aYH4CnkOVhOFgb
8BQuSLEDtLgr0fKbGfOg4cu0gxIbzoF23rpthkd6Juy8qm5banPuj5PDJPoDidaTSDvcR7ZZ+1l2
S2sh98H23s3QU0pDh+UiThU8FO4UQT2V9wb3TXcpo1BtuQxYJ07TgocOe3gbji5jdxQDTlFUlSuo
vC6hBJY2UCDFhtHWpzzvzsnSfxhzMvtydB5qmTSHWPce26XL/T4emqCJaMELhSfecyRWvXLTRam9
MudhXmNurzPkrObirTQarQzCWPZpcVB/udOzzG15XxfcSGi+3CzzaTHjNGiZWSONoq2mrnFWjRLb
286wNrVkB2N0JAfBeaagBqpkSyAs8h0H6cSI14+Ugfdd6bH5NGletS9lxp3nBmDIvGlB6jEMQiyd
rj6b15bwcQG4y5btJSXtShis3cp42iRCszaqw+e8d7VDX0UFuYCpXemL9VMrK0grJ0IjZG0M4oLc
ZgKxFP0aKtOKvyzIHIyilZYHWd3flHNkMmM/7BY1LbdC1fpg4bTlGn6atI8mPjeetwtHO3bYsMzK
MdKJ6+uZ0RDpVHyYDOy+m/bOGtiPXsk5ebaNjPg1ckZjdbWWzbKnj2B7X0m10JtTvSBTuLVWLTFC
y2MmZWYMl+nwLy1NnieX08mQca+tKLpyql4E41Lyw2i5AQ3sj/3JNJll8UrMRqrNGbo6txZ6L6av
9dD1xIsyxquh4bhVDLtM6B0JbRsvPFv/dYsaqCrL5/9D3nk0t46t6/mvnPJ8dSGHgSckwCwqS1ua
oEQF5Jzx6/0sdh/fu9s+PnU9cpUn6t4KJAis8K33e4OOyoYcX20jl3w3beBfpV7X0UUz1AIuGtE0
PLyNOSDxSXI/T2PCmKMBIo+Yf8osX9dWpGDhNm7DFA6SXhErBZHu3U50uc9VHyq2ODgUzDt3rvaK
CQUIcGagfWru1ZrovqruDU8sqk/3ILqJclq8WLwkDMyotN8Lw27WpdGWT6PVEdWrcSgpyWVeTVlJ
MrgD4UBR2q8wMgtvCWzqYI5CXHW/qtOqXaek4a1qYyHvsZiPPecVtlgy66ajS2Mahh0RcPAPHgcW
Li3tAGwUopSW5sZm71nVeYA0Tr9Xc07P9VT+4ny4s+uePIDS7Tn2IUUZsqciTTkqyGbXEtS/aIaX
lBAARJ05tzhtBedpqb56q9gu9DBXXUHqN9ziE3eB3GpxIsOe/WmK2WftJwsq7GaiN+wPymfQcrYq
+Zuipuusx+lnnWvRlkMxFTJ5olOSw0sUr1kO0hGn842tssi2LlJzc3oZ8uDGzbCftLRsWRMI8to3
90OKII2VLvLaAkUcmA+EzZhKwmh+cc2JPKtgA1bM9Ey64OTAL9ovs0VCDBnDjP0NeWP1KkBcsFmm
y9Q7400l69OCfOkmQnZckHMVKyYdaNRnrQ3b3Rlh40apg4+JFt4OwyeeiIlXDIy3cBk29mxrm45Y
71UQvdvB1IFmjOg+KgsvtBoux/RjWCbGJBRPhI1E20QRT2FmVzvZTNWW/SJwbxozfdXpHToH0zx0
1aL4JABzBqrvq0ZRjoFpA2s5+VoLyS0JRkjwPbaVh8wUBxKe30vecj1wk9nWeIzqqG7cAKFvVS3h
PqTLtJ5kbikVe+WdwqkLIVvj55KQlQZnW6opw3SLW6LpOxkWS0mPrcxsLxuELj/O8qkMGnTErE0f
QnfwDfOzFvW4xUs4hOGfsyemcePRzPDTIXhydIjgURC/6VH0kLvpsrEqK94nubrWJrRVMSn0q66u
CE61N0FDahP0KA2OI/q2toEOdAJIcoFaUB+MAKUrrggdC8VjqNUO4B7qNS376N0J7n7V7BXpmOaA
SpM4D2uqzNwP4odubC17UWfTBF0kQnnkKhPVfeUIRvGd77EfclYadsxrAVSlRQo6TWx6vVSQ/IeF
gh3U2koZxIuKgxZiQ2NLqlWx0ufT6EZftWoNmAZ+Y1dKUWUl+FQHcMgMbRMx1f14HCMvK3kcHcvl
EIePiXWbpWnmZYh61lQjpllsXKj/XhSNH6FLNHbHGQJf+ue+5RM3S8mJ3sh+KSOfGPnbB3ICuCrD
ozO05ramaZTD4ldYl9c42ycrsxBfxSBJe9nDQp/Px0sbeM4NzjIZbgNDecLA4s6pm25DNvhbHNpf
MZoI/CUEJ5BBlmNAluOC+GbILU4U7S3IL6ensVWgOVfHecYsMeiwW0eN1MKsxnOKBzTnBWHWyviD
vGtNEvvOCvOdnljb2QZUNAbiT2xHQoa8GQ2XakcI9UYwQjxHn7AtyfETKNh42YAd+m3hE4lyvxxG
j9fm8zt2Ua+MW25IbstIZSyOjAnwbVYPRRASOua2v3qKOht0aR26OeqH4mMqGIxlxSqgaG9KGEEF
nCZzZVPN6cFLmsMLXcJXZKUUww+cQDEF6jlnolaxCyNf69TVaEWy28Dl/J4obLiSuFV1+ObEFEDO
3I4epj8qSjp83jhbfbTDluMDKgUN0mC01Eik8FIuw+K1CCZ2CApKrO3g0If6G6ZRmGHDvcfQaX5r
anF2nfq21GqPKMFT3jlnjjhoKOQ4JZlJgZ2/rAaFMqxqD23p/kCNRqnUkRpOxNl+NOKe8nnZJGTX
enNE7CRZc6e+CgN/1MzPMcEGTyiztA6RUerItFBrfMbpk6LBClRdCobJcNaVxhElKHC6Q9TRheF4
uH5JLORPA9PfSw1w6Dj+RtM2r2ot/QqaNiCtGA4RL5wMlHAT6A/yP+qwMTLWfcyA0VgfCSSDgd4S
1KmPsNcwT5EECzNaOAC7MK67clMaMIhwvSPM3VbXHWu9lxfaL3vWH0mcWoVsfCsrY/6VvQu9wnmd
TZGhlB0cBGIF1YN9NEv9M+20CVkKFiR9UB1r9vOVm3ZPsT0+BjOADwZR6NjCg2IMnOEUHWsqp18F
TvOjJPUdaCSfgQT3NTZl7FvUEoUzfU5k1pPt50INQtWIf8SlVvh4QW8i/TFvXdjmnt4keJm17l00
JI+xgEfEaT9bm+kdTfR7l2Rx+kpIGssQTbjLYFzredCuirzsPbfz6sqEsVYk5VoZZEIyXIYZHRO9
jLXaCAQCiBngBAboruECZDVOh4MjFA9ovibFCeKF7ax8VIW5Zw0KkuVK5su691oJE48BzvxRBf5W
zPKF1WyxeVgV7g8wQuLTHDanainosUPWpFky+OQ/vSzJ9BCK6itO3GZtE5KUtvStKkc31mYVP1pF
9LhU6qEN08fE5r6NpoCBXm3twfjuy37rpszsFKX+Os8H1uv5LEpO/gR+fBHI6HctNemsNR+R/iom
BV660X1YVn5ctPJVbUv2sHb4GOEtwzst94ND5Tru0gntNnDgd+WMK60SFkKSfFkZRXzfp4kPGyje
Osgkw7RDORgvm9BIIfWNxVtyDXuNlB8JHRgApitsIaAnrgzaCFAUOY8G5rZq3A84act66NKHoIb4
aqZvLbVTkdDFQDTTM345y9E08w2dJafonK8pL6u7eeTxhkHyGSxhhk0h21g9fZeQq4B1uo8A7hA7
g0ZlB70pN2ReNjetndLQD3XjTKzSkxk8YMwC3NkxUjuQEewCZVr58JM7ci2INJqIlnmyIjo9lc1G
iGTAby1+FuIEOaq4q5fxOzlem7Sv2PZ00iPmOmedDt5mzCdgoyKtn+uQwOHbDMYvmw+rKgWlN8Q6
bNbMuTjZsjMsGV/PvrFSQBPXIgbeno3dYmKAGbRmCnWZTpCSpmh2lqNQeNDUyg9WFtxRjOvrwc1O
S/Ouq5kBRTg9WiO6lDjWGKedVnn21BzVytyYi/6l0FEGBQwEsV3BYXTUbmMKi7QrmOIgmPeKwS6n
tZDsmsXcWpg8UljkGD8u5SOZyR+4qN06OjldHdnp4Jttumrs8CZWocUVULd5wK2Z/+RkzCG85qda
wjFcyW7MkIchA7KxrBt3sxi+O1dOipENVUkE0VvJR2fd8Wg1VmH8O0VDIPqiRzuQzFda4Xd/zh8d
uzLOHrUd0jOoi68szwvaTiNqaFt/nib2qAGHSEDxTQL9dTW1lEXYxyfuTxPG3+mMGD2ItDu9ji9z
lR5Ej61jmL2Vee/41FvwwOAfU1v0EpBwbBrJrSgDZhoSB5e6p4u4y24BlBHKQ7L4KJPwtmf4YBqa
sUCJ7OwmMFvZuXrKK+0cW9ZtmyBVSLi1cxZ1chSygMmHRScUQnH1plTi16waujcU+MRoFrUdKiwK
7XLdjYqzXkRzULPyGNWEYutw4llDa4ZEJCBC1ydlcd+gCjL66DWgIYoPk62fxwz7Lixo2Ij11He6
0osGwebjRkg02Pxx2T3WiQL2ZD4utSh9UdFcy3ju6qS8jyUimVbVJzzPGA1qPe1pFnhMnrd6pI3V
yHhteYAbq8grFz5bJJJZWvs85OYMPVWl2LSfgqg7di0ziSRDh/xj5UOZEBwrNtnqARRX6kRScqvy
McIHD/opR8CazQjJ16FXwo8u4zuM4YyAUQ7NHOZRfKytmay7DtGA/B/4t58aBDgsIFjh1ZmbUwTu
dzY+od1ZX6crXWttNdhF76HUeHRpoVpRsCLy5b6LYE3LfM2N3rY7GvRisyiF4JBGJiOHJnNxVQBM
WmDjKL7KjPkywZhFcArrEzUYwsBsCwmn4zBuTxgYmSpGfpx3ohJb2DeEieAOevRaYx1ScjpbN5Kq
HrjZfdU727m/KwtW+TAIn1EV3RuR9aWkwWPc1XeOViqcgmhvlFw8dimLj7WMjzoaSajNETkV4Yel
D1CSY/UToaNYL6H4SNpqYyuS/zx0e3uGLz0ZFecmx3ixlKlfYcmR+q5STeyePSFuwfCJTGmt0HfY
FM78OhHAjmenQn7gil2S01SibzFmuw8692jY40ZrbCwNDGXXiOTJHmieqpVPGPcnSMVuGZLbkUNL
F6eNt+j1CfeqfA7uWpcaW7OGzUR1ixzgVrtqpI3oKCm4ceOeUBjdLpVzLPCfzVLsLqNqncTaW4Ue
Mo4E7haFdmQP85vc+M5w/l9VSjeu1bfMEeC4kbmmRn3ryTNbR+6LU1PVLWA/ShtjNzUziyMOjXbx
4MgUITO1dmpj4WdhE79hcmYuoJhvoixetl3qgL2vOhHlGzcfpvXc6megq0tDXwrXluRxGbJijW/j
4JGD9K4OvuiqW1VrFs4L9ENFx2KkRn190FTS1a3M2RhJ9zYoLyPn+5Xoq9ulYTIai/WhV8OuwMSb
G5rdYXVnHSIFuMOwJ2YnlVqi9Y6nimkF/+tOzS9wMSjkGKbMA6p9bIKFi/VND78awTsLetfOu6bl
2GPFUKRr6mnDSR7pW/9qwrldZ1BKdlYbP8AjOAlRntocj+OknUOaQAi/enZ9ueYikWXxja0n+MN+
GWF72eFC7IXu+KtpUCLHkmbf1pfJpVhZwEE8vB590iM6v8vpxWdxwQkDX1J/IYSl1J7xYtN9t1Q4
kDt4Q2MSUrfzuI7NXaaz4tWRjmwbAQ0aB+XWDPu9GGR7M5oekrA6oJ2Bozwb6yJU3gvpATAUCDSL
OjQwRSHXsRQf7YJgpyUzEsoEP09DLJCiaY9y/jVJQPB10XCgD/l2Gr8xVp7jrIX2DiV7o3B+wNQJ
MRr53uy8duWNPbW6FuibGXvsPWdx5O3qJs2rxbPR5uplf55dnelYOMwAUWOKkGYc8bPGz4efGB/h
FSJ06nYD8XAAjalIGilyAKlPq2U32yyGegvJfRQtyC7is5gdJC0bGDzTSzzHqhcpMSt2l/9fsOr+
94S53xh2N/FnU7blT/d3Wt1vv/Wv6Hn/D3LvHMhu/5p79xR9/2P7wQT6jW8n/+ZPvp1Q9T9wVLcd
Vhbdwulfh0f6J+FOqNYfZGIa0GlxO3VRIsJ1+4txx1/BlobrS5okrBnXwGfvL8YdP1IsDDD5nsyf
4cX/K4w792+EO3lVMDNNQrYgguJk8/ckx8jJqD+H7D6m8UaXJv0lhYQBvdsm6IaD2x3dnp0D26uX
IEoPEZ4YEyDEknLIVLJPeEgnLalhiHDyBqRikSGGtcyrZ0QGoOpi+qjnBXQPzECYkpJfvWP4rKxK
o7I45WY0+JtfU2AduxFH96h2HxKtKLcZDrpFiX43qNvm4AqlOdjyy3/8MxrA7sygpBBS3b9+5c/f
IymRtBG6rgsWY/pcPtl6dNuw0W0A42nPmwGTbHTZqAtU3Yfrn1+/WBr8HjetMk6bY7LTpnST0wSn
pivxxVWpXJCC9/Ph+sVt9fkQTc1bPbmXBM5K9RpEyLInxUaqGgkUt2Vz6I0hALiOP2vNWNHB8hXx
C2IbyHWNMSeBuiCi5hIQohaiDQD2H3cawpDMCBCpu9B0qAeJzBO9emCFU6bd9X+vX9LM2NN7xBXJ
pbpvrQYVmxKiTQRvO3fwdcrsaxidcmcpvXofYnSMXFaCm4+WzXsR2PQrCRf7LKJh5yiteQRjzkDu
ZwxI7LIfaEiE1nqRlD58kTFrcauboWxe9D5I7jOz2SlmudB9KXaEuaLpwHvHkhehL2Xr9a3gxNiq
+6G/N2O4QZi9lztDhN6C1+4WogL4Xwu90ZZwqsE2nJntg1N1oDoITPoh3y4NDpqdtSQbx8p+IQmt
9g4y2Fuih7Eha+1b3a3vY2O2tunggibkCyS2UNlmw0idqKTaY7oEvwbIGLtocc2dtKtA3/maRibm
fomKHTZmqEkjCi8Nx3wVhnQBNT2C4j1Vzy401AMSLGMVQwrEI9L25yT7acnsAYf2Bqt3Yd/k71B4
xvUc9lvb7U9ELg+om3Hcstt7PR2tGxu9DfvyAMkEPZNXoTjGy8OQ3m6Bpzojp53GhKHUPLmqUh2H
frC2dW08UaW3J6GTPUw/LbnoWvQZxTQIO4yRfGw7TEySSWTutWfKxwt93vBWp2kzosTz20i5zEF/
C9ST+270aS0weqIBx5xJIilxSwPJIUPUu0/QU7/QDrupVNgnhEdjhgORAvCCM1WSb/oa1RX97PsY
z2bJznkucupeiBbobxRxKnpgkg6uSBRaeDxoPNlmGMSusIvnXOOgITTbRuSCPa9i0MvsKxqUWpj7
DeaqGLBzgJwrq9+ki+a1TR57U6OhPsSAZcFkeq01bKtutFR7ldekPXVybPgKGXwEM6/ISBh5TZV5
ALan7dWKll5SO9uoCMQutSpgJFf7IY0dzz2IRI6jaWcFVyojjmef+CPESEOQbETR3RZdD2yQj+WN
owNwMXCn3RJ8YUIJQGRlrwnsTR1+BH07WI+pMABk9fnBCcFPUxzRhgihMLwD0nencKvnRnci7Rr8
6d5pCvOI6ljZ5dGyQyLVoP47A/YhaFI1jAbCXZLRUVTBHT2G7oret7Nup8ALgjiBkqV2p6V09o4p
HbwgYoOBaqjVIUN6U081Vka3QuTE4+QwzdyI9QTnh3cZvUFbC2CvaF1zg1yvXSkuDZ5KdV9MBYd3
pXCjbTHNpjfiNgaPKC88u2nOjrmU5CSLFkKdfV7SjXunOMq5GVhaWEfSgYDvObvBie8JuBsh26Ct
RwU6l1EEx1ngRTOX4jyV9qdiYTloBTR2R8ylsD4Wu8SJUXLqzXPTp2tnolufpvomiE1qYNmKzuvQ
7yet8uuKUlbDJxDdcEM8eiWAUzDNs1A4rhGA+vXQ63d0l2bYsfupNoGDO6u8cTsDxXYe7ZO4puxL
G+tBoz884/5XEZSxigpUg/RrFUhYeKjFtNjXBGA4FJ1gdcgtmoNmR896ixKTiJBovagkijZJssud
E96AFJmcbjbpJO46K7yHysDpU3N3dou227Cs6rzM42kZRHVfWv22waRjZTXC2FpV/i3zEEqOIlbA
/a9oj0i4avZEr9WbpQgxYSLFAKZsFN2lDs8Xe30TepT2zTY3bPWHJXDjO6G6CJSHZot3Z0BRCeiH
+PdQGtZE36lwdpouBl8LOFFwfu/B++xln/XhLq04eachI7mfVbHJy0D1xmxBtAqP65gtIHVFoOvr
MEwO5YB+UTeWA64IqWfNue5z0rO2OgyedbHM0dZVsnWQBuHG4o7jWE8V2or7UpHkykTchhQee02f
Ew/3hyd3MfHHy6VFoRq4bD0IkzFC3c2l23KpuDPB+e7cFGBSOLvJGp0TgI9TKT9j3Qw3NsEmMDq0
yeuDYjsCwZytMt3EjnPBiy9Ru+pIqf7QI0HbDwZo76QO8TaKW2OlG3vdrE3yMxlUuob5BmbJna+q
db2vCH6CBLK84dc0Y9qfEuROh6hdOHkpE7SUwUBgj+fQKjGLmRbi+AyuNXuAfy/2qNVrpQAPhdr+
rObLrg/JgsDYflnFY/tAB4iwg5JY9xYIJlOgY4RZfCoYbm1hf6isCHDWn0xmXmMb/QsKY3GLTfhj
NTnkMjTGfYQoE7no/GNatbYhNA7EorLKE6mzxj5EC9Dm0JkH7C3KhP21icFLC/NmcHLlubW1kdWx
QDnKKdpnTuYDqoKM8MSVymoNWw+nsLY6gLy8pHMJHY3SYYN5W69AL62ULMYENe7RRrMiam2zhbcT
3mg5JnhTX+576gFRosxu9ZHegMgqXKCj4oBwGOnrZB7rclaP0JYi31Bj2W4KcL+fE2vVaQ2WIrmz
q8x+31v6tO3gScPQ3aBC+jDN0j6QoXHsRJEjDKCD5iz91pD0XxIfmwO90OaAA3ybwddcoo1dime3
DLps1atjc6hKFw4FFOB1spBUMfeOeahEQ0pLgy0K+ZXVIaSlcUg6x907GFNRlWznYvoeaBjgMlTv
yY3AEA8mwVoVLhwWcW80tB6vb27NQ4+SoJhuQn18Fg4gfpXbAd27cigO1y+xoxeHkZb7YFvBBgJH
cciqpPIavBw5bSK91Iz2IU9zmDgc5dLV0MbFoZNf1DkDLHT4JCkGgXav3zSqA2Ritb2zi1W0xZlT
HJzUue0S+l7WmBztojxDOrnN1ZC8CPkF8d0btJtLiE+TF8X50zIPeGCFVcoIWmmGq+/LaoF90MC6
UzXIHcAN9aA1PpMIxt3SnOMRk0xLm15C8HXcyuKLKHXzOGWGl9SZtgJRe3Q7wANEnNUmzyniEAiR
fux8ReF0GthEvcQIdAns7q7/UsGRoGpz1s+Sn5HRAoFHeakTI19hAgIgVb22Cco6RHGxh3kkIBgK
FywoHE8z31XAf9bE+oKvKD8qp/c6yGEVKmRCGBF2F5gywMLVcK+kQ7CSp2wxR7BFaGXhdKl5hYv9
bc+EXznCgqzIbep1LgK+cOlR4RA+mHVwKJTkRmlcPsnI2k9V5fdpztZSlu42MMF+6myGMAILYEpx
FCKhvC3C5KjOm3ayaaCWrOT1oOj7cLmtcX8wwUzXaU+RruriJ+uK9jYbkmdl6ChF8Uvxqae3o7u1
UOHfaUl4g+Zy8GeXiqatkSz/dEVneNpiPtUVFpiYkvAB1LraLADbtObDc6HShBhy5BOlgrkSvNM1
4RnpDIHYkdRTYOqU7pH24PTAUSx7zJkgoJW0TTr06NHI6ySVDutpvlz/IFVqUoyM6QYZQLTy4a6z
xov4ZygF1so5qJNBq8zCsSRXXzgXQVRucMWoFLQfOIFpaz9lf/CTZXiE5vyTdCy+qtv5JlTXXi3x
SR3grBeLu0XHidesHSu0G+j5Tw2J1UkMEFMazh4fCMtjxzLw9wH3QKkhNoSCjLjRiBmFQdFVG8PC
sUtXDb+x8SwJc96gqSVG0msUArBww1xsAxWeAPrvcx3Dn4N9wcI1mTssWmBd41CVaR3kTHmrTI0S
LMwOeMvN/pLy8JYTHDbW3uhUTi69wLnDpLqZpq0ZbTQ5VwJ8JXItxSwUuGUaP+WN6kteS3506sbd
vMSOh/NdjV+oWJs5Ki0sKByv1TExmSADrFh5trB6MVW0jMkvpLDio5w4b4GK883y+nvaAXb+pdOt
rUpqy6qaSVVf0rb1Aq2+WVQt9S38BcHhJwwctl3PWOzG8suKnIauWGvu0khy2rDLNEYwt4xp04j0
o3E7zLv0CupYLr7rRnkxatbICjhqNTbZpjOg4vWsItL6rlZz0wuHsV0HufPRUbCs9VDBaQcuZAP9
teAjX38Zu4X72bqt+YYU5tteBofKNnd0enFIjrKjepMoieHHuE2t8mrXtTq1mbgoEuBK5MNjWdwT
jVHiUckdN3uG0WCEq7B7qpfohwPBjNXXq5YlNqZmZMgXFmJk1HRKu89to/SvYM5fks7fFIr/UyT6
dynp/4+gl4lO91+DXuuP6vsfL9/N1/d/FpnKv/kL9NK0PyzLQjJquAqBPhKj+ifopZl/6OjX+RHp
lyYJh+Bh/wS97D80MmpdYsgIbNVcxN3/xLyMP8gyJshGMxXV0UkH+q9gXpoqAw3/IyjFtOlW2qRn
GDh4qoalOn8LPCwMkPdExR/NcaWKBIc7kS2bsW85eflRVO16C5Iwmo9fjhn+VNLAzO3rfTGBbIzq
jMWSuCd/zWWdxQuMkequ59red92Eu07UrgdHf6cyp3XR0S0t9W47ptV9P6Uvhgv7nRB7nF0dppvc
kWg1AIPgd4ULiQPPAHJR63ijYGujh0vj8ITT5kfddctGzGgA0Bp8jZD6tWbjxLiTqzUsqMAKMR60
YaU2Lg1qhC9kUu7o4NDtxOoQ3dxdLOw3EsCOhHd20MXd2XeUeUffK4GTZx1Goxg2CaywuQ6+hNka
8LZhnDp0asIFFUpjah0NILQ5mDpIlScAiF7glYNf9woDyxqPtLKIL+XYPpfOQlN8ZitOfR0McCcw
KUS4QtJfpNzmBv0B2I/E2D1FCCVoyVU3pLpsgA1Zwme+VOAOWIsrFbk+FV0EtXOeABw+hpnfdIe7
xK2TVSvTAdwZGsW4KOtejS42t1OPMO+fKLNWDCZy4mAKLilusMD88OGG5wzn8M6yfZrVXFLD64AD
ocMDSggMbm9Plu/YAGKyu1JcuODtLERK373Ld7i+sfwVrhlT3gGcSPWLSV4NN/76tmpKJG9lv0xN
6LdzdpmTCPwG2+2yMvfXd+1rLvx6dXUNvVq+67n8qkN9p8rfm8Zo2cQd30V3565JR/M0NDt0l7hi
Ywovdmuxk0UX+eoAqjw/easHrJdWQe3cQBB+tlX7iUycS1W1R+g/hEqwrvcKlilY8ZrxBT7vmeAF
zAlh+SwTPpMMzkyjjGydGLpa+By1ro92/QKNyOXEnSL+JXKFICMGwDK0XiTiCwQYLhJ6YprXJpuv
8ZK7Lo7G7hMSnr3bsV81erMZC0yjmfjkYRo87kbV4Lk5Oxzqj0tTvM2LAymib/+N9QA86r9Pc4xm
WDUITgdmZ5r/LazGxKx76GP9J6w+rZqm7BRwAzHKwIKPJ2h+uhTgrcPgMOSY0fr0MkFZMPXhfjZq
ZrqcgoW+XvqU/nbn0L7JeQF4HPTku13H3Sfc8WxNzbJROl5hLm1JsAqe8iT3sNt6Sw3G8vUbJbcN
Sv+bKxA8M0qvlxIH/FjOITV27zMLC305HDM8jXEfc57LzlnVDkMlBEldlbThSBvaC0P2gniE11VE
uh1rCk45E6Pv+vFc+4zekT+a7NcyaMCT5OBsOwoP+VyyVMdIlM0zaO+ycVkpgklSR/FlmcjUszBe
Dqr34ZLjsG6aO2dRd/ICy9E8O0rDfDGPs8FNENaIYSPj8DqM5StX8koTEOM8RqrrhpfrN+SMvP4B
OmYcfeOZ5VLOluvnGgLjHEbiybglMuzPqZEiXSGtjJrUhLrIUyJUDZ27eeoayOKC15BTRl7SdbjX
g/DlW3Q4wi8gDsFqSOa9OTKL5KugULzIFxFl/TEksNgX81ukG/kAIBYpmvTwk4vZqAe+rdZMd3lt
zqg+xmaARe+7AeecwonHJAcpopjL9ffTiGcgX8Wt+CO1pI0XG6fIDqglYnwXCx8fF07IALb/aZ/9
qxz5B9G2JFMUXfvf/5v5uysJO5fDmKYhZJF7aRA//LchHda6lsdz9YMgsdmHTroLR5tWzci9l1e3
SCu0cJ1oCfieKdv8rHEstYu8ejRNLNMIZXs4UnPMHiQqeOB2dIEd9URqGTnDDDQizs6DNnd/Lmt7
cqU+JgZMmOI9oyDpl1rM6xjF80U2X41jO5cPYY/mSI7TWnefiNTeG/U0ECVg3zI/cBseg5PIYWHS
26WIzR/m2DnnktkS1+6RbATIF3G3Upqe7wQsQdf7HMhtQw6u//NdVH83mbjeRdwsDDK/WR90emy/
m0x0ZaiUlRH+BAOPL4kwWcmnDLyBf8W2xpab4PaKzeFG08MLZ1TulPxiNPmdMEld6OT9nkd2vH9z
YfKNfytM8H6xNFXDgcOyVNKn/nZhqExatbe/m849A/6dCQHgZifB0zQ411EfFjpM/5h1Zi4wQCUN
j+OuvDY5zAn2Ozth+mUX+o7I8su/uTj3f71tLrUXniG6jErnSn+/OkF+85hX1XfgRucwGQ9KwqKt
1Gy1lpNcOsEKqanLDcmnm8zSkRRrFDNyyaTbgTAR6N5mZ7mukNeRGRCSosmtvseYYKVWEZKHhhAo
QYaEoe8LkxGROea5z/hzs0h3OmJoG3UiTnDO/lq50MG7MHEhJM8nmFd3bjWax1yWDIo86ai9+EGB
R3BM/1HH2Rmvr43JcKzQAqwaAB2UXnyxg4eu57+k9LrrAM+EpDE3EBbwek+ccyDEh5xcbRW/65GN
n7zdQiG39pih8nREeVD0dv9nFRhBwoZUdpSTrlF4SWu29teRksNFyUDnh0U+N7m1IF65pNHsQDxk
a4zcDq7CkNH6ZP1Hz3CRqzIJbgWkfUiCrNvXO0yaBvxfue5kNp4RGE1IdCO6gII5MLSdJ3NG2aBP
9rm12lcdNIxMY14x0XOijHE56LKBn/OLwuq/iCe+KWbm27XsioT5mQf94/W1WoFffFp81bMC6QVm
lvwbTJ3ZE6vXMUmfYrkuyrcOx4A1lBqiFaijr+t7hlmuzKa4Fj7umFxiFsfMwYq8IwVVFhHy08nV
PpGzHYX7w0AjTcvFy/WzXWu7KOFRyze41oByXarEJPyhRb8a9nBRyDcKWNQGxJVwzqEtVvbN9e1V
Uu6h9GMIkHbKsSKWkL2Tqw0EgFxZfcAO8qIGKHQQcufP9aMb6ie8mQgxH7sNPQt85AXAE0f0c4V4
ZN32EFJqAdkjHdS9UAGn5JgYkvJVX2p6hiE1N5K1zq+QEkPtaX2XqvRa9czqJRzKxzHWCUKHQ5jJ
akDWT2ypKAJmwKqUv3YrDhP/Zs5erZx+W1FgSGGnA9GR/haeP3+zelIDm3z1pf10nOopVUOw3+KM
HwMyeJ3xMpbGkxsWnz1xhVjPuabvJplvW9r7WCEcdgzxnMsjUozjs1/EuPPju7wju25bavbmehBo
ZGlhE4aHuTJ+JexcqykdY9pio9+5KGcTVo2VYmqnYLZe4qI95MZMt9EOvZ7GrU+o7g8JtT+djQkz
Lvj5Wrj2KlVasRZVT9UJWrqORUl1ar7NLAulqdCIUMqTUPTnIBhvXbiTa0eNzJ1mDpuI9bnOp12f
E+vVlA1XgoPFEqO0x9+BrnUV/8yN8Po8HaDD9n45VVikpiONj7Qj/0vZTJnFTXBmJIVV3+zwMc9w
owHViWQoT/us21WMvrX8zLOCqiRKf8BMERppRwKgTlpp7iBhfS5dzmolX0UiSdhwAsGMj6P95gQE
KdHSgbQJMGTrnevrgNgyaetl4lcLd4h8HdmOMQ3/g70z224bObfwE6EXhsJ0K4KDCJKiBkuWb7Bs
tY15KMzA05+v2J2k45zEK/e5ka2BEggUClX/v/e3n25lXTNv9n0nU2phOmB28LjQUPUDsE4YxP14
doZu94uBo/bh//wo8g0QTC5aE92zDcv66VHkFUlTj/rwLXXWE64NxSngXRNWgF4QJP07rkP/ZC8Z
2UDQjnSJQwNN8q5E1Ft7Bg+rkXryqL9rqfkcFzMU6bm6rxGaUpD1rHth7Mv2I3KZpPGH+VtmW7SQ
5aax2WwTb7PS0RDmVsI0H3APBEjtp7tOjkdZ1d/d0ryWwkCiMJ5W4Wz1EVkHCxN/O09+OMvkU+eY
b7HNTcpV9gKZVu9rFzaYTjZNjlW0zlF20dV7HD0jDday4VaohjosNMTxNdjLZmI04mDUsGnfmUt0
TAxkGUh7rY3L8wlhLfkF65YWi72doQbLdM/KgPdi5DRRluttwY00H/2GRWm3G9I9HKgRfyK7tZGY
q6VkYMQTffd4KT9pGvl2FTuR23i5jYuEt7K1l+EB0+M0F8/JUPxQo4OS2Tddf+paD389+eaIgflN
Kp0mRm+8uw2g4kCvBXXMon/X6/WHlS9YFZFuNH5G8hfAf8sfiVuLpM8O1TvzVKafUic/8Gxqm7Ee
g5k1BzYPcLxMbkQrUE8vNJz+Swv9QeVOAX27Luq0JajiLFAymMLZMAp9froV7uNFkTHN+Dx/j+iU
0LPnMvTuPN39Ypz+y5rEpwtiwyQ0bRshk/MTF3Gc84J+wPqRqK0yDvHGGqm/2CxF1Jr39jC4bdVN
Y/Q37NLOko6svu46ZpWJXgOoj+svDok61c93DmxCg5nO1i2dGtM/L5McUAECTMmHoSoM3swS3ODy
L9ZyGGNQD23zQy1pSc35ZprUgNQiXO1HU+ob//lIxP9zD/tsi03Tt3Eu+j8H43K6CSiU/cdtLcQe
fHX0l0gk2l3jgRKXQ/9Oz/xzqdfv9aK3qnFPW6A1NroepxtATDyYyvm1c+ePvFj2Lf06fEhloKZs
DVsqAcOPetw/kVrpbxezeuutFKkBz4O/tw4KWjSHW9GZrZWGbJLS1qp+e1GovhEDyGLIVEbrBIvJ
I0g1sTI1VuxWp/BUrJ+6XyxjbyDFf34iApljVtMRvREJYP20im0dYooFmq0oVc6uMjsUeIE2eYtI
eqyWdG+QcEFJABTIziu4BxM/36faILYdBH2qQvTQkN+eaCHRrlFnrHU6L1xKzHsWT0FX4J+wIqxD
9poN+36GltAkWF0pf+kUwbtrjPtjb/UJ6VZr9+6N44X8qIEFvasMTc4P1UkgJjEHZmNeJt+Xh8qk
06N7NAHTWJVliHcOJj3ntyTmMe6jYmvUl9sE5srcR9XQPLf4IDZDA6BlpfCCFek1Wgiu0DVeJWtu
fJhJpMvTnpf2DjgDtT+URY4smMh8gGwdrsSo6d6iWTA5eL1+nkEiB2WzaPCLTdQbNnkGpVNqYEDp
bWbjyyTm6+0WLwfa77drylZ3owmm4RmJRkD2GH2QmKaamlAmNWr+84BH/fgv955lQie1TKYFkmXF
T5Xd1LZ5TEEZKlcqn556+GIh3HCfErOiVht9zF9Wy42Bpebmdhwyeymasd/1UufURLxuanT4cJ0w
qA/jjKuNx9pcnrAXo3EaMpQmI9OkoT7cfgETJtVc8DzWrJ4jauGka9lbDjlrnwXxPDWHWkC7X1FC
G/FwIqAa99Mqn8mNcBletL3sgWe6xGMkliS/j3Tro+/tFReni7HMyB5Mlc+YNmI4LL1+5w0Dz7Fi
sk8+9jcaZd59Iqpdi3Z81xsTghToTG0ElougM859UeAFnRFvGla1XxwefbayeZcILdl1v2CbbiHh
6dzDXVoCbnfPUCpY3/qnviyR6BRM20VTtgdqvF8TB4egPpOV6brO5nY+5tH5fS19Sg1Ler39oJ9J
49Lk01eTfGEMw5InI5iJO1siuZPkNlNUKf8Yx0nMKr2ewsn6iqCD3nGCw0nqhCgJjdFLpp+kzbjs
l6n22Y9k/BXSxTWhITo1UW3ffmpU61cjr54JPzpk4N/Y1tVhP7DeA20AW388NXqndqS8y9szdtDU
+4nnN8NeWRmqrtoogK1gD0Uzo8ZnE5mvcXvW++F4e8WsThzc2RPU6negTwwB8WY5SEdWbTwhl/OQ
ZmnxLjWW24oPsGmCJUJ/RGTx+1QMWnCb3W6/Sz3MNZdlpZu0OgwCpjrJzOfD84K2PVyraRmCKr80
o1q9ZDXN/OzDHloCmaTJMtBmXFRNe6Ye7yBQ5HZr2TBOFq5Y08Ywq3plqjLO6qN7vN0GBoYwkGLG
u6MxuLOMTJ1q4rp6BU2zjI7mLx7Mt+LqP0+zlq0DCTYc6lSWrro5fwUWk+Tsj46hf50/lz09hNVP
0Q4IArYqbURwL9ALJzmqylJLn81IvyYExAWdz/qQEfTNzFeeM3DPMHoOBWOfms3mttVgVK7EaxE7
VeK3LMXb7ZaWBQ+rJkM/1+hc2No0T8k6vGNyeo+FP5H6xkSNrvMOu1AelISTFnb0scqqPTTCf6i0
mpwcNe9GCfm+0sefnxQuaGVmdLWgvz3ibpfu9ghrBRqpYfpY15zvtxPGI2Z5NYjS25lVhq/cVmab
laF/+y3YPZJ1uYst46O/7XsSnpMFJpENFmO6PyxkwuToJtaHHYM7ug1BETvfBljDG0mTlhykFTWf
cjmr/YROPPTgNDstFZ+Zos85He8/do//636+/GfcrsEi8t93P+++tt++/l53f+19qlf82fu0/d+E
qQMDdwxwupB0eURN3xVhV+NbrDscy7M9HbG96bD0+Fvv0/rNsiAxqRcKh84kr/pb8xPBP5/jIOB1
gJSd/6r5yW/950ck1gH8hswCpgpdZ3n4U/HTwbaZrLqtFvp+UMRfx9o7DJZzGFrrpI8WpmLsXjW4
BYUWx7PTOmUw5vretLNvtaGaa6XxQYOLLYFrHsq+JZMUnR3EzmFFzpbX3q4xjY95Dse1p7Xq1A+N
jZrI+a7xB7Np3qlFhAo8+57bOhST9c5KglhzIbIN+leRx588uezQbexVQjLcg+0CRSqlfEiq9Rli
Jcl8rHiWEojXuKfqh/UGu9UwbOH8BHGh35fQbnP7zccsAzEVyxDswpIoNgxAU1IEvQ2vN703yNYg
dfa6Ih8Tdr2buANLx9zqkY4GBHES6xaSAyiYuTsQH9t2dqdNE8t7Q38a5ycEggRoElO/FNEGB+g2
Hfg5M3/XuhAJJD738uKKPugzYuoaDtZzdsIg8E74LHr9QDrQoKQRaGOEtRhaHEI5q6qf+ZwoK3fX
Z84WE2adJueVxXZNPydvocz50TfYjlwO/aHL3W17iMziobGM74s3fEZo/JgTJlMpDFGSP8rxSz2R
E+2Bk/GzhzRHLsK3s4J9KOaHdwHOryP7EjWXiV+6ENaG6Lw7ClTuHdSx3v0BgffegdYB3vRUN8YT
KOMjVVQU+pvOd2ks69c4AtvbCujIRODg7XApdql36okPbS0OZY6xIAGDSVqBgbREWNHRWOm4tOVF
eghZ+iWn+EWauZ27pGFDTRPGe0ZaRi/7T+o9D5Xz1kXzzm/L+0FbnyzRbb323kFhq4/zbqjdHd6I
r5QJT9UEJNK4N8eeoKp+DmWkGIBVdqzYaoHjDeW4ksNT7vE1vNbs1HvfQ7ITgY8rn1aWwIqUDGzw
AfkOqewFDyFMIAvLPVbB2byb23Lv6K+2vEoD55qnLLAdttluazvPNgOt0S4i+tTFOMITNLFDeRG9
vZ808AlNfSYx4oucNXijTyyL7+tCf5gpQ3roNWe8H31chF3pU9DtHpSqDmdFoIan+htC7wOv8INS
67fs+9l7GAjOtE2ie0He3qu/bSbfmvhhbmGBRgx3CQNwNAKYggHlyaPWUGMaZrr0+WaqZtqyL806
7tW6P8ILjxPoAWrxJsnSMFkeyfI9W2o0zR7irpFEY4SbcIYjwqqdiuu0dkfSB85DSpiWh/og7QGm
mng22hTUmm3TMvP3S/9DL+rn2tdPMYr0xq1382AeWwSfPeU8ywgGtlstFYUE9JYiHXBvQdHTLWMb
OcsD3vVng7DXSPscFc7ZAUqrUVeKjwtRjqKaqcmNB5+zZrhzCLskJKj5riTsKfed/UDASWmM7D+9
A/Fap1GntRn/bovsMXWLQ4/RusmXsIVBIHzzqDJFNZNlSVWEC5XmP1ZE/3ua/uJp6rDy+/dP04CO
aJV+UNn4fiPhK9y9esWfT1PH+M0kk1F4NnY3Ctnqkfnn05Rv0cFTX4JY/5OSyP7NsdCxUPMm4cB1
XF71t6cpLHsE2ibfsj0HlKP330iJ7J83nFDxbSRE9MQ4QrqJPz9Nq9yH7eOsEvTMEMw1zYZi3g/6
Eo5+efZtSY0vOxbg/eJ+Aem9hJY27fXE2AB1vhSJ9lYRYIj6XM9/4P0NjOyrNreQouwDC3Wc2d0W
HxGrfyWX5Mf4Zbbd7cCZbaT4nJT5Gf4iOMR+t/jiYONOZxsbuoQOLssSmhOemxwBMARtbwZxaehX
R82dHbIF/lXHDAF+iD9HZrdt8ZJF4hFXCUFRY6D6LcJ16Siu+6oaQos1rZMaV9vJj8yy2LIVA0sc
qviDnHIOr9/hCtt2ZEqp8wCYdttbUOB1wCKo/HV946vt5oCbbN5PHNGUGRv1KipGO3VG1NHUOpyV
FQoCr7bseV8l/S73l71lXCbMDAOrDPWlOqaFlaDeVD+TeNOeNK8QWwLdsDTwzW8NzQAv4YQvNHMA
sauKFeBYOAiB5SFSzua9iSXfQzeq3p6OoWUydeW+JkKlOGYWgAcOF8B5Nb5EXEW6rfuYNHF1fObA
m9a8y40FYC7hOvBenPycp/1Wri8TgklH64MMYqBOGbDXQHK43a4gmVW9zTJTOgqu7dpuvXIMAN/s
0lFHQcYgYYCot9sSh5m5P2wwwOpURz5aL5vxlRAmaZiHFsSPztBANLNTZ4BIkvB2BgkPjf3suEZ7
jJIcBX1gfwzaotsZFbulAhoeV1YdaLJwhnj76gqqU4DC6DZ8I5xSSM5vb1RdoE6n6yY4wbLb6VK/
zm1xVENYXTQX+b4J/r+zjp3jk7cMaYw3yxqXwkhxvP0adL7o4bfq5fPU7QiWO6gBPYEsTUEFeNor
3iC2TpxCfkxdFKNtg9j5wKC1s+FhqPeL4jSoNGJOx2FXuOKiTtm0uBeS+eAvcL8RuEvqE7ginYXk
RYedK8f8XHv+HWEOmy7/hvYhqBx9kxBhnZdf1aHN3DCGxM3G2VHD7fbOy2WfR3MozPw8RQa6mZW1
E1AzCbS1a7cz9D7wJKAahiCnUdjKdmvzcJzwp/U8rgE1mJTPbfRRX9TP1jxy1TBR17ad2ctR0gEH
xTnvAbWw0tqokVJm+rXiJ/NmCHSGIPT1Y0cfwS3sswN3Nin6q911O1/kR0fYt+uhTjKbbxbx7TaV
kiUL/Jy03YomP2ctpT11hN649Uc8gP7wQkP/kJOb1ZsTzkqw9Ei5ldGc1PhNP4wh0Z59YGrJV3Va
0hTQIldTHRTFMGT0Q9CWwPU4KHUd1NVz7SMaFGaoU1G4KulgT6v7orvpUZ0Y9YYh7O2QfBzV2zRK
ysumc1EnGQbmkdLitvbmMGmCbky/q3eS8QfbaQ3VEWYJ/NEWdNyyXjXfOoDMerWXdudO3IZmekxo
0+jxU12kX0lNOxRd8QOP0WMTv8hxDid/fFl9qZwBAabEjXplydXTgHSqf5Fpg1x462fIBZmgq0F+
mr2EmiG36q5SZ0INkFLvduq33y4Ld1rLWSij/Nx0ekjx7TAD9cSoiw5x2rtMNsQEhMem6ffC32VZ
zP6C2cTjoPFZNNESrF7+lQjQsIwvgE5JAU6PpZWdY+7ETJdbzDlbEssOIv6mRioWgSDnvvYKkE7L
8zLB48MCUBUfTYGQbp42FXORYFiopIm5WMKS89rpHA+zm8UA1jlmTNYo/0KD+0owbxdudvQ8zgQT
inpY+FwGyRgeoAElZCj0zJFmV54LLluiJnBhHcgJO7YzGYEFRAyxbptHOi67WrVbmQc0bQ49bm7i
vo/qYFY1Lnnjks4vweJBYj2OjBb1Y45cX5uEJxD/qj+g6ipr39EBflhEuR/py7nF/DQU5dfaBrXE
b2mb8iiXbjdwo5uwwoc4P6u3rdtrmIziM2HDL6BBz0Zl7fuROiKvK9WEGTmfR40WDL9enQ4RJz8g
Kmyz0TokMfIMMHAEiOpruMzuZ2lMYa6XZ3WGcv/QeLAuWuuz7crbuTRm56Dk8OptUj/caJEGEJw2
d3JMc7RuXn6UHJ8aaepzdTkaY34R3fgyAnuXNeGA80vXLldjNMJqnl9r1ghYks4QMtc0P3pOdlZn
mHCKfTv3L6qzqd59gdzKyMCQOn1QDcteHQA1sJ2LnaeUzsbknu6j6el2cku6zuVRqdxiOzurcRvJ
lBRwnhg8lcccw4/3bsB4VE9jNUOwrDpowPH1IdrO/nqFd4d/bXgyWVDcVnT/W/n+YuVrGLQf/v3S
9/7je0Fo019XvrdX/Ln0BfQgfNdkYcRSliWsWsT+ufQ1xW9g31Vbj7KQTyoHC+Y/C0mO8xvLYb6F
6N6iD6Lqsn8ufR1+oU5RCvUg2U+Gjn7rv8lq+kldi3gecYCOUVu3lZr/Vmf6SyJdJorET22m06Rp
vMdEeGd/EVi0W1yjCRnJvj08kUfze4E/JYyWvrq0q6nvek9QhEnXEwxtj9pK4Z7woseIRuSz9FpI
cWUDA0gv7N1fTu7/o500fuqGCmGonqxOW8iwPapfP/VlfSd3nJQop23eW9PRbmgI04EJE6G/sg7A
b2puaNHHAUiaIZhS29mhZrnk8aLqYNwsrqH9ol+lrtNfW8UcErsbRykthGWhtvipFgeu1895mCZb
KDFik6y9wAh+Lz3jwV6rh8XJxndtdO+Jrr5Ly3j8pDmtcTEW7xWrwn7OvOu67IVlDu+kaoY4HZft
ODXrrsBp05UO9jGAacijrF80lk3zX47b5YDZRmHzcOi1/aQq8kstH9aGhGWX8ILVaauHYWFZC6JL
vgvy5SfsWYI6/9ZxCVqIxVQ8Gtj9KqOu9s60VmDIyHMYi+EFB0n5Mpg/Rsc/ObPDcldbw6ntPoMP
WX4RRym8fz3hpuHg0na5OzyHc6+Ko38dtIP0m7Ig8LNn+KqMYgtV3t8+kNqO+Wh07v/xpcVF2Mui
RpwcM4Lyd/tcWmsUJARvbv7xg9rciZNHE/7OtCQp4T61J/Stc9g0rOlv/7t97fYp3oEl8JOa9JIb
kl798FAEIELxDmpWem3qtn0wuqMGA+Dqqw+3L1sqOQIp2bcZYU0f6etjB/HisZ+6auuK8hGvcb4B
jITF0EeOZ7VtF9ql41NxHf1HH+szEEHQg5WBJ9dDiZ5I4zOQq54902xc6M6kxxQZ+d7zx89Gupqn
3OvN/TRnOflWpB9t0r9/rgPxexSzQUZKaSAJ04YLKStoMMhEDbq4qexg7n2y0XL3iL+vOWGpb+9E
T8mSjp883b4W44htUukcFyMZT5Gjj6fb/5jsRox3EfElIwenV6o45An/CL0NZ4lvzFgizC6ESz1h
TAN0RuHWPObqA0G5krJoXDi0ONUXRty3O1F4b7JDMNWUWb2FXg23N5spdd0+2JqGlTDS4ru1S8xQ
5AKI/t8/jHi82Uo+dLLtHvIegTXEBXjmstzCNmy/6OZLmhja575CHGexDtndvmyQNNcjKn5bkInQ
lfye9bkO+6uvXkGM6Tu2Y9p21p3qVZO08ME20kpUn/pkn2+MblSmG8e4RhTmixj2X2v6cp+nWvcc
M7+zDs2eRlDaz7cvlSVc4CiXQ3j7FDt0dj8BZDe6crwjP2B+isxqfiKkc0CuKz1y09TXSlZf8YS3
V32WqA9ZwhuYSNTCYcgLEK06WMyhU1d5+qkVxUAdrUD0IVcBDmP647Me9PPRWqK31tMTYnjiFTFV
1NRhw0YzoDMdODF/2B6G/qpjhTxrOvmPK5uZCMs/MUNDsr19Gus9c676Bqua6ZS0khq9TLca/nnw
posMVepqg5CK/8aTtjejRSE0NDA9BujKY25OWNihnCN2j+t5o7QNoa8+kF/DyWl76DRuy62XJBrr
JREdW1smxyL90teZE+qEKyrESfxgDnG3F4vU4NoWAAwi2VpEy5Gz7KfGqetpEbBIz0MEvVQuPUGG
3GA/lbZ/ip24ezSggxpTXR0zX7MoDsC+WfwpOjYC+GGT4dWfDcIIUvdi5awuY8Ryyv/10WOk2I9Z
FW+nOIs/oTdnB5Moz5bTE2cMCCUSYWmT+5Y6mr1xxFCFS2ZSXLn9F3saPuAZCl3sdea5HIsnQSUp
nZv6grtMgmvO8700kmhXuQShLIPU4AC7y/04j9vJNj5h/tqh7F7eFxhlo1PEG1h53YkyCEGCaFQx
TnAL5FaWXVqe+CiXrehCABWs8NhzwyYaH8pKuCeCJ4AziO7aE012QIiDKzfy7We/cUwsoi68PlFd
vBWwoU7aO9o9GO8Kfty4UWCWsfXUABp9mgHRU++WBBJZKX5sYzwnjYD9DSqKe+0VCmPFHDBeYi0u
rxkzatDNx3y9dqYdYddLYKbT83UhR0croS9RAi27MEgOymOiAjtYAj127CQzDyB2oKpQImGvOp48
DXBfOpX4bY2GIotRflip+F5nhX4k1QcFUAprZeoeWpfk7lIknLYIzWAJXfpaR1Ggs326j8Yy2eo2
nH24bLAd1/kDuaBxlVPz7tdOd2C/BarW6cd7MHrTgdi/DA4dvabQRuYBuToFF52aJB9qTvXopuOO
3ZJ40dUHbgIQm9wZ2LMhVPlDBIRKBF2GbbxlRpIFkoYZz91UQXrQl/xNam66tRbwe0uihke+OkcU
zegGne7cjMTteXnHeM4wwGvC/CYXmJCN1/qHqKAr7mfjN0Lnh4vjWFdujRS7IB+q2DxESHf9aDlp
Ozdq0rPZmAV01q44y3VCAdyZ4o2d9vqSec7Rm3PqJt30jLvsXMQkSCWQaDYsGWUYrfZ8LdPUPGiL
9qSt7d6oxPJIdUDzSuMUVfQShDYcEKKwY4TmyPVOxvhcD/Qe8uF8055Epg1dVMzeucyUmNcntFOL
RvsATFM7GxMRRggm1lhBNbuiPtdE86RZi40bQkdr6fnJqKL3FgfOTsdhFqKwaLpyvdbTQrSBP4OB
h/KcOCOSzWmtFUUS6Rh1OODyxXRG/kd/j4iONbJDM/Y7QqzqaTN0enLp1IdF5ZtZDeRjTSwPGMcc
Zsr5siICvJfuhBqLHldA2wQNj1ssh4iCBPKJJHlZoKBGMSGi8+A++v4KAQd0jraN+iRjyJKmAe9C
U+9ppKBKinhNukuDPaKo+4/CNt+TghSIxYEcCaF23UbRSM2hAcVkWlerANHbCIyKdV7gnW+75InC
4zeQPCsrGWsJqYNJqEOsW9uw9p5xaDrnrHO/Tl1aA+2V/l1tWihW+6E7lBWBG3pZkJziDles6Vog
LPDPoEOygDhVb49W9GRQDojgRfNsb9z9OkX5thon4yliMTH0+e95YqTnkY1qKhb0XDkr5tBFCtc4
mhsORv9oGz0o35zeUTYu4lSv3o+01nqyzU42ypEhXT4nrkvf2ksgTJKYsIt3S8HSHFjEzOPFoFKe
T4SErnNS0+yb4yMZVCxrqwUNbEoIWzK6QSkLiC+IKf00JgalfRPJeiFO3g8MZKk7tlsnp/m4uQvh
YAhChfo4NOr2lFQmdxagIepwMJR0vToYNjNTaU3mBouCOPXcEBUhPIkS8viybjaJSMxTL+zXxSu0
UJPVJ1w2Lnwe6vmSPl+Mkg7rJk36tJDbyFbEYzd9LOir9yhc6DXT+nL6zicWtHuY9KQ9TsUYg3gv
XnJr8Y4DSXKbxYjFfvWs7gzZ+UeM6kVx1YZwSIw3fPXuDvnxU9qwrmiEcWFzUoVkdglA93G0SyDC
3hXgV4u7WjYiGCCeE/JnU7d3TQ2F8WBtJa7gbSS/Ed230cbmyxKDmbNIvbsbFjJdk7LGdGuSueZl
bvXigwZaklkhgGFJmO76A3hmHkJPysOmxp+bopsJWGNaPMWjjU3q6X2cuNPe6JonebtnE29nzPVw
34+DjhvErwJD3QSwq8wtw9s2mibUwN3vukV+OO1a8ahOo2CFN8GC4U7qmnms1JqRimg1sXIts4yu
5ZiEalvb5iUZAWXD+AOLM/bkU04jrWsmxSCfI+/UahgWZyc/3JYVvVpbpGLnFYWtnyI5VJTAI4qX
ZvrIKty7UGp17hqpeQ/xunVJV/s6J8k3b1+SSPzQTJ2CypFK3CxZdWwSYjuFjOEo6vZ4GnE/Hax0
eFlaSQ+7jE4FIItDjVou7ByLGFkNBvptrjScfNrKmrkSoZ9BrzYCmd+iZ/C0oTz/44OR1fBs5wxV
40Jibzw2O92IMCb1zRSYkdHs7N6x7pyRGyj3rfUQ5yWaqzZZWA5PX8GyOqcksV+gxqcHS+/q+9ld
rrNWaY8tDQDXnZ4quC4k15nOfsJ6KgGFvEC2wjsUJ1+8ep6pHLb1ZS5NkkNFRB/Jtawr1K0vWAIP
0m28faPm32kAc28lfpFS9l7OsVjbU5qf7YaNHNU42il5jz4uhRFdIBVkoSgWN35pczuQhohfhZZ+
dEDu9x496cBd3EVp/z43PqXtbKGCCl/xThcNb4XNqVOCKkQ0F4yl0T3XcRTMmZE81mIIPZOBn/Zd
tx+09r1pe2Sv8FuKob0YiVbeN1n2dnscoYi1zrMkM6efpXVEtPOgt6l/niT2pbWDIod6HiYQqQdz
uX6K58q5DuJNmFb/6c97TDjuI+gnBKWTQ/z1OKaXovPLbbdW56VdqR5WBMj2Lj3/8t2c7HifWILs
XZuohqE/xlkuLq4fZ2w78IDndBYfiHj4MiBc3ut+LsOEJwWXXkW4JBMo62VmyPTWgN+HhIWA0nS8
0/WyfpJG83kxYy/Uo6d1aGZWn6I6jbnMtlFRDpukm+oHezm503eajOsXO/OPBNCc1sHW3yMvT3c9
3Y0D8Z/iQjxBfGcLkijTnmuxYp5665z+o9b8+sP18jmMMzGcuigfThR3l8CcWbr4eZbMCAPj+mwa
yhGMvHDeRGBM729rBMLy3jTbFHsrbkGJRcmxJnr5nryOZ+mmtHg8G4whBKzqztdotaVqI3gLXaZn
/IN4zuY4r9FIKrDXccPATYmhiB3ctfPvU9PdVxG69c7ZAVnRXjUCygFEMeHKhhwjTsjVHvHLJPWo
7esESpa3jBWXxNn3ruPdi7p/Zs+bUr8pXrwSoT1CGCZk+NEDe/etWa8FwNQiZDEGojlPvTNQFPfc
rXhlKh2OUt3JZBNLpIOrzZwctwuViCqRwCwpICEDsl81WzSb1XWulJmdc2xLAJTRwJ7TK5YdHGpj
i3Wf0pAVm+GSNF/j3KheYru9xDNIx7lOZ0IVPRjuhbZfc2FdC+IzAlMSj0Rs6m4cnfa+6iHLo6PG
WydFtXVKopdH1y4OaX9kWkIqhBbtkEBTmyTSc5NH+yM6GFQz1VTf16NMTslQBmk3tYzAScVMw2UQ
ZUeXo2nzk/Xlj6Efm6VzLXtLbCsryYO8a8G5WqlxlLFh3c8DbE8j/9SVtkFnhz5vK+r7273YFxXE
AmFv5rXtjj4RfbcZsM77NEjrAmCGuQKxMVbCN/uWZO3Ee9ViAm1Xze3CHjSjpVnueU0jHXG2mg9b
E/zM4n2pzfGIQMk6E6RnnS0tOY5aFV/8aiInuxuOjen3527QMZEzLGRMNJKWONexb/SjbH6v5sp7
jHATTM7wo03a5smMZXHXgoxA6hk3hzSf7b2l1cPRXAZIvGhntSyf7xenmXcW7Kut3sl8K9V6UBsI
9xlzLAjqg5Gk4Amjurmz6nZ5wl0JyFCm3q4UsYAq4cDxnPM+LCxH32U5hKhbIafl5EaiOpp58VJU
8Yqr2FmRzS5lG4h2Ls46cN+zpWtnhsVzWsQd+UFG/jwh7b6nCNPu2nqMwjrXAZTnTM/lahFnaU2M
RzNzz/nIH6dzF4IG1c5xNyfAqAg1CBxt6QLf1ggnkkv1OspnzZiinQoPDFdBbFVaA4XtgGKjAI+f
oXoWhPCu58KM48eyM7Sr0XY0NaT5dTX6D5OU1W9kwe8rO68ey9x6RDcXHYwYMyuas+ZZyum+6cEU
uFpdHjwijV76WKH81zK8LQgi1294CjCrQG6Np6o42+r9Ly141ThLQMeWhg+ut3+4PaygpuBJ85er
OTrmp8j6fY4Kj40+DjlLlsd0sdqTTlS4l409SqOlQETnvC1N93WqEdrbrQvx0R6jQ1KLcd+4/kSs
txC7JhqeJkIqSOTT5+3kKZ3SKl/azpH3WoMblwwy5hh98I70jrlb1gxWTBTN9b2eE4YKZhW1Af6C
KfIIPVBTJenX37ua9nFRsmHJxUu9yPLFVjk+vrxfNFaSf9yZTRvKWJPnCMcopLmqnM+5jVpZF06/
ByJoPk6Jj0+GmZjldHpsvNp6nBtrM0g8uErT1tvJ0YxNqmYqV4axxm82+o2vNUwwLusHQXD4WI6k
Vpo9C/GFeE9KXTz/RX2IG008I7Sfjqo1v9jDlfAbTZrZGUEDuItqrPa+wvIPPXAti9zavT+iOFk+
oX0h/DEorHXZgMxdwiwt/A10YaTSBJ5xbBo7E7d7iH0HUHKUo2usTE6m73vRBuSm8Tm3yyCba2rS
fXYZ9bYISagbTg1g9TT13XPdyH1aLe6xX/sk9AtisI2sxfOul6SlQgScvBnWY21e3fb19uzvSepc
U9yL9A7h6fnRrv0/os5jR3IkW6Jf5IBTk9vQWqQotSG6FIVTKyf59e8waoC3mED2oBuVlUm6sGt2
LBN/OChzkQwfjUZLmVuOzUJSozG7mndbtEyNRw5LZt7JG3fTW2iq99fhznVjDQwuMsBws3YF3qZz
x+5Gj4h7zBvcnJHXCibg0GR9nY9UBxbTTqI3YwL1AGklInSfujLgsEVhcnNmeVCm+qWaPni4U3Au
S5o5awP0n5fyFlEwghd4kd5oOd/PuTijrf8IhVcBg6AmwxbheADA9Cu3qu9lgvYVNE13ou555YNY
4AgIIrTS4/RBZRc4P4qS0jiFQIeh0a/I6itaUkCq5MNHMIBEy5PhognVfZTsbomTWZs5My3qX+3m
Cdjex+Y+7HqfwLaCaoSCN9wa6bvrBSG7IQ87crblzn1UTn+xuhyqRAydgxvrdH99gBSYAEd/5ecF
Lbcv4fQZ8XQxlwvy65bczwsir/eJhBXRwEs38KDpEOxfQDyHvlGJgys3j27h4CvWHs1TkbUXsXq3
U9OgYRpYkB0r0IMl9W50lbn4jwVlfq6NE4UCbyIAk2/fVWpkK+oSzVPYQxAIZfhIl12+zyP6VwuH
Q8rsrjnmWbe8GYwb8XLqb5hbVRXgOdZ2/xgZnA/IUVO2/jrc+e6nB7Bia/eaeJbZRg+J7SjRjb4K
lM84M+q3gNBz2RTJWznmX9pyINy6rFtwdAEzzyRieNp5qr3obMXZFwPWwB5VLqKmrIlh0FCgsQFy
vxet9fX/D00yiYtNRYdZxzGCQ+ykv8pmfreGW1b05rO3k2BpmvTWkWH0x8jq6XhwXEqtjBChzqaO
tS6Jtrj99nVhsajo6e1oeKi098518qtwjAfUHvvheXmzi5k5rcfO5MXguWycPZGu9LefdRScUfZs
jO1lnuqUddojOwyd9pJrLi9WC2iC0X1/dj2d78YphDhpNu4lt512b5RTQ6sHeondyrfMbf7OE8qY
ICGCiHAQKQSo9LPnQIryFSGQUjro+nHyDt+CFqRAi00L7+yErLpl1ADKnaYaALH2Eghrs3MqG2zB
Tb5qaWU5qWQI965FBquyeoWrL6cpF7jXGup1DlS+zqjnonjQ0mv0dnGdbXJBs9l0NMBsDEP7T9k1
8iDtqDsWbHZQW98tj3h2Ef0twvaNxBEpdjawcd3FeYxKQgeF5c77yU6tMxEluUm91H+f3R67e4YI
QqkFVaTZqeur6msVhz/5PjHNus3Fl/6ww7pi3BJJ2owJ6z3FYfylmR3n7Gg0xqDoACAS5rPdNN2H
EaiozIr+y7PQOclI/pjDwr/WYj7Gxccs6/YS6J5IeWhfekG/apBikm+phuQOLZ/57JS3WeQcLMfw
YHr0DcEbZic2Yh4i+kN2WfF4nTX6qSnQscL54fXzgSbHpfiylBtT+umbHu5U24F3Akv95y2K/Jyb
pvDx9C9zsG7aJn7y39THw75wxRdvttxj5SRblvHsHKrCXjXQMfYjF6uliOVnk+SPikrsyKrlsei5
dgHBzzFfGTWHaxdKIrM19H/owJ3v4v+3cIE1XBHpqrRBtFWKjhtm24lWE0YnaeyBZ6iN3fViP6xB
8Q8nDD4bWSGtgZ0DmpbOd2uGvDAIH99m2aGRAKRYRXCAb11fQnu3AYjDCTbwhK5dksaltLZt63sb
DfA6rn0eMxMztFkX5EQ1LpSU/OUqmwjZY4mRm4zsyjaZRnZfFqRD7xNo4FB+dKdGHQfdfQn6YX6r
vZFyh8y/tNN/vdmDOLMAgGCFOo5gPDDlELHDhorhr6Tg2YIHE1fJN+JghBsSF5rJMgmy6HveaoX6
ZYiJtF2ouP1h2tbK2c+eJ7axyW2Lw5Wz/wPiEfwJSsVmYNndxQOSJtWBAyIOR0KA3TiQ8h6Xi8vs
UHNDP0d282bbE0QYmhL5MSv66TBCloOntmiHUOgL17iS3sswsVFuPqWEMV1UNlvTAVM5BOqylHp1
nQX2ZewmuSGui/+e+kU4VZhKU9EJmszGlA5B1PDCibLdOBfhPmWCmw6p/6ROAOTLaiQN8wmXGO5D
EKt9vgzAEqPQ28bP8OcNXXvramaIUWpgok91yhM7I7pBOSAplpv7oZbcJac5fIzlvxPlWN6MGT75
VBnNuQmSo5Tki1VjGM+qbo6iBoCeTkulbeJc8r5h8JtcgANcyOJAmfCIXw5T9FUkkdxU0ZDtUg/1
NFFHJ+vW2QC6XLrDd21wQVNF+Ow4Fr/T5caK4PsfJlYlUVWXfCmna8fht1lkzaEJW8C5AewftKDx
FFSfvRgi4jGgM1x3QX/g77iDzH8XqfNHWpmDIbU/xmVk8aZF3g5EFTJ1BCCE22ywUUUw7rySc1BW
EZTPOIRChyn0MXFb42hYzu8q0uoSESayvDw9pXH9R47WH5DTT7NKMjqBfXyNOSJK1M2XMjLh/jj6
RlurdW67Zj+UU3UOBMPCvrIfOX5fYwDdlX2pkbC4qSSgjMZi3vAD1adRKorbCW20v2NZULtBccMq
Fjp6K5biJ6dWu8Y1jDXpvu6Q+OHeQ8t9qQ5GzwyOTj5WaUefy6SRx8b0KNSyofwSuFh5EZQpvByY
XRqAZaKxj6ZwCXDWtbeDNugh/cuDyRAMoAbO9i2g4x8NNkNMvua4sTr6nr1MQ8e3pujZ9Ja5irAO
rJDDurcefoaVduUWzu14GW1OQoJSC8+RWCQxVNMR9KxQg1ct0v3W7LL8kDNHPxmZDFazTNLDQMp7
lYfD9BCzt/jD5gGLauwhSWNbbhp4v00+WNbOtssfpQfuPxrEM/QiZPIpDm/cSjAl2uO8RQxR1w53
m1VN7TntEGPd2hwWnWoDpLnbz+HYHBhnIltIFL5huBdMEk8CU+9KsKsLO4iY/uFEj0xlcr4hBNwF
ynsmPqDK3rvjJyKxEkf22enIwrj0ermyAtZmV3yrWfF9KNL8CvIJmGHOds8qdJF6Su4gF+6eVZlv
WgV/K4fcfT0lzIZVRvNAyKhNVeZwNgOITG1ZUnQlQ4tqEG+44sL7NrZxcLEb8TUY7XoDnZ22c4MV
UITtqSir8ZY2CfWjeXis7PJPZyfMwvNukYCBtr/OIrHPnePfzSMlUXxiJHSCCh1Md0Q30rmNFuve
DEd+MsHC1tVkvCmxpGFI72vp1Iv2/9Whnv5QzFW5mgenPs05dALHaTiINEa+NRAC8ylXlykf5F5o
/c4fUm+6nui+15ryNDNSxRxeTqe2VTvL49qfx5zsI6qxXzfAJkqttU+AfV8VCX8DwDeXMlsHQx2B
biZsVMokRDhRDplasg2SIhmmAn6P7YL8lYzfDd+uvsdu2exnNC1KdUtrn3Uul1vVt29JeGXr8i5R
Vr0nSUo2yqzSNwsv2CkBMHOYNVntKUvjp2KUS4/g/CxCuXvdmZqUcsMy0uzOJjQrrQfnlkzyCxWt
xedMK5k9IdgyYx9w7w3PhhKEQwOKAXCd4z5ep5ZsdHZ6TNyzMidSCaaSh0TqfgVtDaeFpa6Idu0T
Z0XwQiXmjhW+wzvdT9RBRvbXvmn0TS25MXK37T2e03vVLRwEOuNvcclSmbo0C8Rx4B4HCtYv4WjR
LmeLN9vM6ws8T3MXJfYza2uChuEUrEejgaPJpW1v4cTlFxFfNNjpO9AZk8kOQQKmpzbpve9DRBVc
2vQ/IYanm9ns2lNuuuV3lWxE0b85cmieqju6TlWdFLV0YDpdE/sDEUUaIb7Bgw4e9MKCcRwiTjEe
MzlGNWX3COptn1cf3fLn+LGDo18F7LnhTCbET/urbdM2pysi8PFcZHcrLOmSjBmnA9mfT8FIQ0bm
NUgZIcsMEnnjJe+FOSAOjBVtnpwvKUc2w5Xsy/yeJfD224qTET62dAvf3KF9rjbuVCjDeK+aY5sN
0w+EyYsov7o0vR3DNHqAapsPUoHnmvRRpPEPKpamH23HdmEZv82l4SkSsXldEMLUFgSnIQTMX8cT
bZdo+7Sj9CWKhe98CeqBBM7c7GamtPscWfFzEFw2wRPgzCX+x5QTS07Pr2lrD4XclR3d7pNq1Xru
8MN0bjfe8xHsu0hiVsUC34g7X0eH7kXq3NHnEWpWYxXGGwNkAZhTVHNuuzm1RJuqqaYNGdhLU5v9
TWpvQxmQfR2DGKl4Tg+zLdI30fngq/Bw7lQl00vcOsWpTfTfQSr91lvBIYHkdVQ9oZLIC375OKze
o5jQfBSPWzvuiZKq4EPMjBzo4phPlEzA+yYs9Gv/EuTqMEo2SPAw3BcjlXAJw9VDAkZ2GS+R+hhw
10hUR0McC8MoWNPd6WgPqDiqhqHpNG2+M9EAaSOWIftYWxNp8huW77o8MqPVx7wYbBg7ZcH3o+hU
Xub63fD0k49qNPyT9PrfUzgZ70XgcS9SwxuDvgCyg8tYM62Whk9XnJVFqYCXD2BW8Q4aaFGQjKYB
W7yJO2UMPAfKJzw++gv0bZQSPcCqnyW/7bBpxN1j/+NETcA4HN3mO1AS2nhICFc9DS5so486ZE5Z
6Eyt0+XQx+KiVrrPMScxIbpNGdT8l0NMP/uxCU6W25O69EpjJYcKfcngUp8MvbnPlriRY1G4kwU8
IAKa8x4XLrkdhKdd02eUUzWZe3uNdNquELs+YYjb2d2J+sP6jjMF21Q/W1QZ0KTg4WdpuWznXs7G
WrjkVV+jVgx7f8dF552XD4yM6pDSWvR6uOZ/ziWYU4EwrUvdlCWJJkbR9rIL12Wy7Fii+l7PiXV0
zby8WXr4BO8rdvY8ufQZVMAGFaMC2HBXsPZcLBicl8eu6czNZDN7dK0+fo+gbd0C/OiIplg5RzJ2
Jx/qytrLqHEZYD1fPNvOziX9K4CtB4Ycgs5dmmMS3CtrBobiWsKe2vs6oaF11MO7alvMMJxSijRg
dGQgz5oe5JJFtnQK/q/Gyg/Zkgx6yR9CY3PnGQFnZ2YOjYpY3NySiDEwvPqWOXozdTgOa0aKF6gp
CE9CyG1YQhoRXGRbQTWuMvtkY2Z0dHELOXZpIs8QX35aWQfHJeOmGJbFMY9bXB4a0Kff29TQkaqO
QyLNY0AbEKZ/SGXteKTW2tpVMx7FURoxGkrsfqXd+H12enqWlnKZLJGcVSeQeYHzqYslZTuQWQo6
83eEsAEJrOhXLz25sYjicpKWO+17Cx2Onq5ZW9Mtd4dy3ScE39K0fvjtaB8RMtpDx2K6znodnNq8
vfg2lTO1U35UuGSyqLbPCDLLOD3nZkPbmVDhs5qN4YIgfs5YTM56CNTZl7VHr7lDXc20gKJz9Qwt
SlXxSu7ytN/p1HoaNNNonBtfYyOOTi72Dcb9LosIXOiFXddQVzrm6GEWXZgelsu8K97MQtImUsaC
k0WfPRhddHuq1WyAuSEjx1bxXfT20faoKjMolt3rsi63DqlKIrmkv3URfetdLkpe56TbMS93llvt
Dds5FaiZV2fEXMKwvyRsM9nkv7CxVF/FWKScCeLyltbvBMTVm/bo80Io3WFMs7ehl9F6xHK0Nxio
81s426EOiGR58yGoGfA6nak3r2cx6IFYBk7BTrUcsN1QVxtLJeapI6uhwUH+k8yZkFFRTzH1mtJV
au5HDGeFaOq96V4Md7Zvg2U8+tJVl3Dm9J3XhcKT5FK2wd8kHtkTarrilj0jCimaHudh5nHIzhDG
qG0xh34vClqAppjfobCt4OaqhgwNeIDX9dPqF5yxzQvU4Pz49y0FiPyH2tTMyg48+PRYtGS9Iw+P
9cAWxsCcLNcBkQZk9TRQ5uxHcItSHA6vI6DjoBvlfYw+Q69IaRi3lwZrGSF0OIuCjtya3SMl9dc6
zTBCpNWza2Y6KL69roAtWZqLOyh9MUI4B0HDKNGLqq9jOD5KK44fU7sYwBlYcoJz3juqxD4i5E8z
pQvb1IjKo5BvygutW2JsX1RXO43PTjYxtUtcg5vSIFcWvYjPnitkyoRvm/qqpA2snNhhi3rtL0ax
hmPC3krYfqYOXVd13aaS9d+Gx2nBSzI6ryJzl5XqwKM9XWzLwXCSqkeFlH0nmUgjCWfBXdj/5kwR
3V4fzDX8rSP4Aa3rNvQoEPLFFbtUfYGOV1guzNHMeefgtXPaKXjo0iBsSlWsSrERvWwSrhMmZ+pj
xAMS8bR2cOftpShwMS8j1ZTn+RzJaNxMFR6oaTkOuB6+jDQbeDeqxe6HZ9FV8XMM5rUbIsQZWYaB
jX32B7IyNr5pnXtV+KhL87fTclbvfEusa6TWld+GNeRlzQ/IHv5zsgFhQlrOCStheA7aRoF6Cnne
ksusioIqy/CrAMl05eTrrUa//hXi1d3RVhlvJgnUyGf5XzuSHtCurgdEaZCGs2PhLYc0Rv0ksCl+
/Kcs94y9NSOSzVFz5l8v9q1X/Jolc7dx+ahprWuJ5OOzVPuscXrMNTI4OlQ0rRhDxCAk0vDQx3J8
mCXeZl8tXVNP0GnhGaGJghthirUSZKKYCspbn/A2vjQnU6E6C6MglVdbf0dR/Y5QGgFIgFKLe8O9
AMMgzRXW1eJ47U5OUr63JgT91WSNv/vCiPf4dtDOpo65Q+57dEJKW2+4f0TneflIFq+XqKs3gysm
BvxZomgl0dccncAfCmjvQm+4MnHF8Ptp1yG7HmHLzU8v3c5BAazdtv2vE/AvBltlu/uWtZ5zrcLf
Bujeq92wOJjLR28tYEw/iD/SaPChRYRyD4stXVkG7/nrQygPI7aU96jy4ntMCR0nskIfXsbFBGl0
Zds6oN4YJd0aJPLHso4mjYGoVDNIyQYfv7Mjqd18/QR9GyovNaVbUUz4A+3yafkoZFX8HjsczROx
xWZr3xy3jw9dXwybBLHBENH4xUW9WAedFZ/tpu9Ws2EFe2tquoNAGtmXlcY6MdqnfvZy4u8M28fG
Qdvxy0+mZ+TXDedgTURIqqw2f2S01SQgLw+jW9GcJthjoqH2vvbTV4x2P0WdODhyTPsZWIxfwYh7
WxkP0zXrcC5PY8X3lXJJZpv/bC0cGjQJsU46k0vs0NybGLuw9Dn2k0rJFZIxNT+5IJJoLoCqsZhO
c432bVQ5wZGgZjRfa3Q1VscHPXagnpZet1EXak94vjrMqA0sREFxIRGAXBLMOa+Eq6+D4Tz7KHun
dc84vmp0WIrLfYphDmNLPFF2r4271ASPQ6Y5s+fcXSe3mFF1IxD7Nlk1TYMhbPDN3WxbgFh+uLZV
HlN0PBB/H5wyjT1eHrWnkNvCr4WXoZ8b2JJcDXhn4Up5lHTeaL3CptPEydmZ7O82j+cnkm68mxQI
9lA65zgcmSg7KtuOUxBTyZjqXxV0osvA6r5e5jLbyhv+6KT/oWsn2DDmGrn7qfHKSWKTph0iR+9s
X/fumqLSaz1N4ylrnf8qRcduHNru97mYY7TLGpeVEz7MoNg3TvafBz2TnstSHHVi3pl2Tm/ZHKym
sigPbc8+HNqJfu8i5+8sPOvdxoiEk8D+m6vPMJjpSlE63Jam+94xJUqHRV1KffMeXLPMjbcRV7hd
tizPWeyGZHr++K3P2yy3PEDBPUy55M4+J5tSuSN+Hzfay0ZaR9iUyZa1EvC4cD/8WQAy5OHAS95R
GkW/FqWisbczRbP0JE0/GR7MGCoEy8qIY8MIRv9gplgcFy6eXWeHgZODqeqS9l1/37rQX8sGPm7q
+8ZajcA5+5DpIe1acsMePkIqsCRWwXA6ttH8GE17vLvYlygKRp/j7jNuq1oZb0CdbKD8sMvGlYl5
93tfL+7NwLPvXUBpTVKSBM8dk1Z7T+zjCI4LKKGSizap0WL6jJ2aSLczz6c5rhBY/fBJrutTzcrY
WGaZbwKRuW86R2HhzvQxcpo4xyZgnZaawSAO5c2l5nr9suBk+KhucVzYn0wKnXORcBJNu+nG/7jz
+PozhD+HqU4Mx5dxfeqaswOqBTGxS7YUNLP5/vM6uq2+uB+DXeaXmEv7ZegYHkZjOm+IDRgXaxzq
bZQM5fG18BseSzOj7EsfY8kZ/fKW+MEMr9mHxDZMWA78zN0E/AxX1HjwoLYz2RGms6fItU1wikju
UssQlDFZh5J59/nf3ctnyVDJ7MBwo98tVYLf6WjY90BjQ+DPSLns2u4hKYZ72FBhSR673YsJQp+v
Mr21ZcTt3FHT43UTTlS9QlP55DdUnvPOBOqgHQ4AqdxNPbvwMJOQoGYbcVb1wd21xCGfIjwRBSmJ
LEVwhx4yrhrFXSnwjevrA8uet3NBbkEOKo1xZXVjcsZ0hs1m1Keay9FsBwfqWOs7/gKA7Vnwo7YT
8Vao6KOYZn0SQ9sSC2Yt0FQJm7E0P/GRU4zs1v9JdBJYgb74YBwvj0EOz8DuoGhntp9v827cToVT
Hqko+OmMk3qz295aB30hN97sDawYnjg1y0cR+fVmWIp9aZClkyKK3v9tv/n9ZUAGudCc/4mkBoMr
EfXDu0lCFiJCrxD3OVhHYi5XbYshWDsSCNJyeZeU4lmNDE+FX9OEVLHu0ZoE8zSCixBx0u6ywaEV
UvUHM9rGUbC3F09ah0Psda3UJaTXBEt6ZPk5EAS+KmpVHAot/W1fmRhlxho9pejp+uY0v1Oqq9FP
OdfOwzFoguYSuMmXSQp/L0bUR1xfdC06aClN3XfXbvmASWueF9mtiro/U4Q7w5qI+f//R+Ra8qwi
ULpeUmHiWXSGRs00tb2+fH1gldArx0qek6iyjY1p4ZEYUXNXhFlg2083t6s23OKcQ67bH678OSgj
+U+7lHWYVQmhq0bXsNyam3+ov8I0wybUV0zSmSeXszr/u7GpoS7OecVfqxpZTVl9sNU0uKLNwXNP
btF5p6GzmM368C6GpifCGji5YrHGpCEc7vqsWt7G09V48KHsXqNgBihRd4oJiWLgZ+FsSfrsMzPa
4pGlBk3rjCT+l3nhmBB+nYIP/Chu7YYHZ5j2sTlY53T5IInTEgnUzrbIm/RQLPpswPHkOC1m1MT2
rR1mvN+GQJwIwoiWWZNLcNx+p46zXMWMNlcWIQpZVJck5TzzclUs8ph0e+s8BMYumOL+k8PFJuc4
8m2BwKR58+FN6FGxjIvHlOTt3bIxs4EzIYR0q/JQPnRbGY8hNYBvY2BufdPjnD2mNyvy09vrK6Fq
1Hdt0encXz3Lq59xqCbgA+FeTRGvLkqNx+8an6xwTr3lMYrwS3ZcETCfIWN5aYUwyHry4USa/Uea
OBtYZiq6b0GR0ZjDS8oma9QrwYXpxpUcSqXrID5lwZ4ZdLS2rLi5Frr9jLjwTelI1BTG30FgCBFR
p352XnRlurejcLV99CSYz4nV/+oD3qvErBjOh8Z9mD0sy4MRAP4LY1o66vhmjt4lq6K3oRfJkSaL
4V1n8Ba00OVqTCEJ1iae93bJxLYZxr5KuhFkeFZRi/qLqAnUpvdxBMbL6dWe3fyUQ9qpwjm6qhx9
9593TRYkqdzAi9ZsE9VPiOxnP6+iQ0Vibp0sS4EVxD8ba5r3SY5bXw3FG5CVHtt8+0boJz4aCSzA
0rHwEoyQ2UvnmTAlO/opY4AqE8EB3+14IEQcPDLb7Kh2gkU7NeUR6hu/PQqBL9i894uZ/T3x0yd9
Vv7TUESuXxprF6byNGb5tKIhgOuDaMDdxbTdvMJNsx/rB+5iXomVEzUNM07RvnUFCA2dS/o6asgd
hqC59XU9MQafwwL8NXJ4sXPNKhFdYouHgtPG1Ysi9peRIwKnrsPLzOMgmKxcik7xvbpYcdxhvuo8
+jMRj+HK7ecP5s8CzuOS3XAoxQUWQy2LQlt9j6o7/GpQMib10ivAXKQbvE1ieM6DYPB2XMJeWd1b
7y2Nm/1EdsJ1B+vSWfh4B/K2nfWpSKLsDUVftu0PPvHQszU04swMxLjImhWezNeBBgkrGdKLMUHG
Zvhk7wTjXfIm09XxXXVXTEMPXJh+VpnJBDzQE1HzJdKVGIQwwYUR23f0R5u2TP3PXBhoSK1QVl7x
rsr3D2EkWOYQ7DZpqMv9SLiR/4z7b40EzHho8dQM78SqcFIn43VuKkKRKoKCzRqZYko4D3YVsfYH
wTqXTRhQ7mF25557H3FK4xQRRmQoX7dfoiyPzm1rEDPBSWDXS+sZK4FFOUCmV0FddVefzt1ruHw0
Fe5mR2lm5zqF7Rt3DrbntlLbyQ439tJ//Powl6+UMRN6ewG4nTL59AYXZ3EPPrIBYjk5UXeI4+lP
iZAJgyFhqhpA13qxF8gwTmvmYN+S3PEenp25Ww55AXfrGAm0jD7s1ixPXHu5omB427qvR3XRmv0c
6NVMB1KMqLR0W3DwiyLKZnx73oStIXcYocUVOKWztWZzXzsJje+G9+nUOicUK98RpaFxejh5eHKA
/08cJ8SxzZuRiWEeY8bDwBZEnvEcW5abYNLzoUt8Co4n4KIysbZlDWLJbug2sAAzjotvJAiLz47i
1q0TzfKJnniJzO7wSl+SDZ0pZbFp1ZkZkvAE8K/3VNZm0iRBZ85EAVjVUmpMSRFRvrKb46F6dHN8
mFuwObDV2C+bteRgvM5LOz3S5PApnbajNt2uD6TVJzolcJqS33xz4uZNaGZ8L69p0XTuEfODfmss
DfllPhuEVPAhUjaHS3D3by2Kf5W20z2IJ/xq5yo+I8pFa2kPFAvHRM6zpP0eVuJpMh/9oqT3HxuP
d+PGeW8xF6+LSh6HxJNv6AP0FM4kXnqyexpTE4tEN+2gKotrAklnw/4xH3OVLocbREUU9V9jY+4o
rDjGdSv2OIDsLckjdSjt8M1jXTOIW5lTQ7J1lKthT+FHSBK6I5632MleuluXWuXed8qegZnzrejS
HDtCz3pByH2LMELAFA/rIdJg0FOHOOLr9P/6rYEfbzYqaO19l07T2zRGPJ4BIQ5XZAgXw0c2lkQ8
e/XAikw0rhyjjUMnwiFkyVvz1s3fXYfFzjXEF34U5e717MzdWc5+iOSr7I3PEGBsir94dkFKWh7+
0hoxb3ZpBknEwS+H+Yyy9yuxspLS8YkjtmrD2zTYxbrX2E1kBuCUw+SeH7q3wpHY7aI29589Hu+R
M6ZGguay3VABaJXxew+2H5wFU7CgZJQ0NA0g2PJ3GuLxhvUPEt/cuEYxfLgTmDPFCJDUmdtjn+DO
aPcu/Us0nTymZQX+5wrCaP4rKyxMmiXwyUiCyLRi76/RtxkAPXo9Bq31LibI++pdYbBQHI0wL7dA
yuJdMcYw3Qn8rq3enk5Sq59CZDnhuhiupgj0oye+CmCxvNm42emSssXFakj/2UXPqqsDeo1DWBht
X2Ibo9l5E1h4o1yF/pVnhFBrn829Bkrbp2uv9nixG+qkTHBK9Bpk3cWbeLPFSOBIMcjaRwMwtHYx
BzZVKjhEFPFJVgylyD36SDgfyonMG1ORbwofbobjbc85F/Pgglt40RfmiA0CD+Itmo3+wd159drA
m1LhqBS5JEhdkf90ScUSk7hahhrhNHVAsEBnbJzoAHuu0GbxRvDZ2SZeG5/qZcXtfX1Oc38kMsJY
KRiT9Do9/LBhBCGS9By4aQLnW599aqqvxJkAq0F3WE8tt8cMK8Xa9ANWCg+7QhirZpHFOJV2eb+V
aTGsXzO414cJeJ08pl7mo39qXdlvwRRYb0WrPm2x4zzvMsrvhjcz1ndpsCEkhVKHf6Emp1W8S8L+
cBya2DCnAEunjosyF6RyuzHFRx4m7cfEXHou9U7ndsLo3Et3Fse2izKwfFdyivbJBI+kzeQX6bfg
Z+mc4cEr6pvwIC9SW/HuV0l7eqmn0hQFVNWxXCfGH3CuW4Zi+pvA7LuxwoVVuIxMWCS2EflGxJlO
mntlSFhvhPWMlhMJN8drgC0W29HwHDJBcAjHh9yHofyvGJ6awNG9cN38rgGfAednsMl2sU17nLd9
ru2TU5dpwd+TWXGl7I7anTm/vj5KF47m6yvD4WUl0n/Juk6Sr+d32GYGrhL+yXC6YTfmmG9Su+/O
aFJow6kc3kWrklvflN+JiLCt/Ta7AlOozX+xgKit2CQF507mBSPwDjyc/e77HNt7QJYb2Xrygte2
fasErW5G83uijOBasDtd0wp7OheUldmG3ZvDuGsz2lBIeIXJUC4LjEWacYo4sCyBRTlL8+4x4psa
VIJOpfWmHNzya86eOpekgwgictynmaTe5Nj5L68PROD/fYVKRpCIF8ledN7X2Thhhr42lYdnmgv5
EX/Ip1OV4ymcst+vSQ11vb9zK7d3r/nssAxpE9PFNpQyP0MYfMbAeI6Wboi9LleJOWvddROqct/X
IQzliSuq72U/K7f+poTZneyF3ZGAajZK3sLDEt+/m4JFwY4x4+jg+vp7v5xgrw+/8Qx2Kb63uTNu
9Kt9iXIzB3KGWOV0BHKdCoFChvFOjtr7GqSQrG3UYqvs7LOmlAR83ApDOWvi6A23ctLWrgRcsv63
bHp8OyBDovb/KDuz5baZNNu+S9+jIzEkhojTfQHOpEiJGqzhBiHLMmYgMQ9Pfxb4V52uv6q76vQN
w7JsmSbBROb+9l77vhkYMYbAatqJ19xrnYemy77osuMf0yVGIluxD1BAQxCCL1lg0DNATpZ93zJ5
za3HmycTP+JfV+Tem4leYg2XhqH2hLYYROX2XRc6zl4J9Tl72bqpxuAqDPfO47y9TVqR0D8O/Mhr
xE6mWMLIkXHDRF7w6F3fMrxlZNPFjw5Nm6OuvxNxZ4QNnyDtqm5XW+EX7a3Rxsb/sw4bo3qq2ddt
Qga7AB4SXGwaWHGzZxb1x3+/seiWyTUcFW37lTMaUOxkTdpLnqAqYULQPedKmj89hq6qgWYue/3b
MF/0B4JXL7foomuxUQndqdvabWERTWdvOdletVWU+u6Lfjrc8rbAKPbT4AWESFl8myk62Zl2nZbx
kBarDpcj7l07Y97ThVG/Be2RMiAoIINhgWIBCeAWlkm6bOF7TowFBhxDnG7j7tuUdpmuy5TDmcOU
ennoJ4qGC3WMSQVgcQmuhC1p3PGyM849slj4N/3KGtLtrIirmkPucPeLt66e2c9zmRU7LhtyK0sY
muCSvqeP9LIcmUc2WHWyOKiH6Kyqn7c/4S4kGXylvhBIiHVNNcTospzzlA4mg6Vj75U4g5oeLdxy
qKrVLrcPdQmtyZ9Sae6TWWe8PGZwctsPqQGPTVsj3IGitACp9BqICHe4p/XtLw9cLMVmaGlvDIE/
OKICa5J5ExD6SW7gtHh3tzR5mjqix0TE19wAV2VscWZUKngl2Pfe51X1QxiYy1AkdhAu0TMWjEy3
AGWG5aFznwKjpmp2WYFaLArLWTPC++9sdDJQp5srxBQ/AIatshIbJ6LEi6bkD56Qu2ftQY7lB5xu
v3IcfC9GmXq+t4xVbw/O8itOwRtTuMXRbbPFu7UgOgbWrSqJjR1ynX28PYjIxGBiTo+A6xC8l6w4
nLpPKtdRPTQ2zr6uW8O2SAjQLZFJvQHdPUE8rzHVYV1gAt5PwXOLr/FuotH46BBK/+MrVM1toixk
DJAeL7LvCP3DhNzTSWhsCwJvq6AR5lkM0jnQEn0EckpAyvZ+2d5MsiHtin1imR8MlM3XQDOqVdoA
xMLc+H0biVZFu1Dqp0Or5+HGKbICgzaj0tS+EmIjwIQEZHdMBTINZJI03Xvp0ehnzxO2n8GC2wwj
Yw1CLdzYRfIeKWB5JNIYPweht9Wt7DLy7t11wcGqiafFHoUhGrXDG8masYvx3K/Qw4mpJ4HOgCFD
VIrtcK3lxVPSYS81ouyns7iuA1Eyb2WFa6xgm3Kt+sxinmPBwOa2GpRVy+UtWijKqbZwzizwljir
H2/f5eeBWF6OWt3kQkCzyga4BKz8ECuGzZKydpjnbXpFZ/bE8Pc8RHq+lTrBlFDOw7U3y2eJ4Ucl
ljqnZhUBmY4xJTSOcV+md4P7k2w3EU9HvpFDuxcjDsm096aPbs8nkriHibPBMMdDn/KBcSOzWovx
PsMHfLZTwGFKiAzqTm0fbw4qjB/stxepHoiEg4LD9sHOqPDSpG2s5XKrcsXOopiOIUXH99UhjL2J
iNwU7Gt7Rh+wRuZtohdwUjIB+ZLJZkOkoEgnBHgn3IQwRDOEGb9xSVUTX1ws7nYCw0HP7iXukGPY
uI+tjaQReHbvW6bo9jeLajNOH07XeEd3GJttm5rGXmv0ndXk0yEdcp18F/2yiUQc7qT7UTENHlrZ
/JhyDg8BM+i9ChQO8DlaIZOGB8cAKX2jV2FBi7cq5T3I6VydfCfPl6hndzcv1K3WHaN1N6Y93BHG
tlmPZ8ALy4HPD/YpZm7w16ifEdKqT4hKsJQ1BqBaqb7RZL21I/jQJXGQ7oA+faAfmb7TcNfEcDJs
ZnyVwCFWQzJxvC4JRDUzm/sAJFA1zuvRsX403iuKXYuZudnXQ+lgiRyd07Q83L40U/Z9o4VK7JLj
OngQNOAMJfoVTIJ+rWur2zjY6RJNCpSG0HvykFjYxcm7bpD3TkRJemq03rXkpOcFHJM8Lwv8aNbM
a+5CKrZMLBfx7BqbsOSA3XDKx29FrcXtKpIhGZlpomEiw/pPECjP9mJCvJxmeE07OpOzXdez6Rez
CQ9iCb1NBe9Qkc/FftSpuEjHovHjJfWNM+91nBhoVXgOfDGNJ6fz+hXNwttpWRtgJbtkTfBeGpx+
fZEHRHOUlt0Fd0lBPa+fOFW4NRdv9c0u1+qln1M5crz55ZVjYWDE+BNbdszMeOJF68TdzT4+hmwy
I2DbZhJl29tRElMxzSllg+bVWo8kdjMA3wC3mGold2Ks7wjCrG2lpje42M9CSPNEumYl4PguFkes
FRD1AjpXQ31MtsUSNtSaKd96irF3Z6rdlDj6pg28+hoEOcsSobq4fWT6uiJl6j1CCoJATXgperjF
61UjaG/RnfcQDz4RAR5QbZdFedk25oOQqzq+DztLPGoGOQPTquFtCdrlua5RGgLGhjpKq8LpxT18
ME4FAtTq5twObULCzqQblz92NGhlb1EnllQMNVZzsmtDx30ztHQzpqzb4HfOWfDNiIEpUDATWxTR
cyEs36mn4WRg50CGceEyjdC2nIr0ECvAqUvN4R4fS4qwWgZMhJzsrvei8V4rk0MtGXnerKK8vo/h
HIU7es4ure7Sc0bZKO4/oqqehI/iFApy3JIgj7RpU5a1frT60OFoWBhXi3m4GswKxslgMK7XSAQx
QtlKx4TcG7Miss5pm+7cZzI5KMDwxCUj+3lM7+25JNdn5M2L0ER7GBmE4kGdmxcXl/BR4lb0bU/W
L7oqPhzBXc9Usr7Z31emC+oYlXVjpk10l9LwY2LUxwbewFz3MDtYBM0hoyNcSjkAXCdotOr6ptiD
WwODirkI5YVxoQcZLxTirnWLlUmHKJU75LwsJbBkppnDDTx+8Oow2mWZx7hrbCWO0+QRazXEKxWZ
zF/tbssxjRljk+97T8lTzv4MG4Rh4/2I1MWoKlK0WZo8TGZxqEPDXDzI2o49Aior8U/QR6tEz3Jo
k/Dws5aPo2g1OAJGScona/yOC+Fh5MNwHW0wpPAju81NYSDAiJfQqIgDlPE+aZi3NM6yHqZBRBl4
5k9MIrAY259MmQib5Pibq33p6CciG8XB01N0CZf+SBuH9npc1orbA88vvGPDihCuoNqjVd5NzEfN
JSZQMIrhoLdpllU5d5OGFJ6rUBzngcu8tYJN0VHyZzCsDXNiCK2yfZsg8CmSsXccvNeSQfHl9kDJ
+DsEBUKifJBP5hBruxpEaDpJ+9wvtAUj4fxbxZxaDehmiAiojyLnxpYV5WIr0Kf6AT3+UuZ1dWkW
7deNAMtSQbUscExX6e+EM+tIqik/ZumWV0vI7sDN3gcQ82EErr51DdwNpp2Odwnntzvdg9efRCVA
JzPR7011HXNamTKItT8QiNZl1rxBBkNWJwMc+kZX4EWpFv5REL9gDqEZfO46fwzN73CCg69VeUn0
hQdAiGnCRuu227s9mJoY9/XYc2DGqrTgCarbUNxO+MRWTY5uWeTXcaDPRtblnc6vrrffooT8yzAW
+4ER/lBF2u5u3u4KeNkp1Njq9jnY9v83uuCSOCoPBxZdQa+gIoDPId1f4ibZ3TbPYgFpjB4GThNc
j2vgCsRSRFkWJiIS+uOjZ65azkU/KfzdB5HS31PT/BW06neRFpdO6eG5GTHiYWKd3jJwICQL2bNo
wxnLX7bOOodd4IRLRqtGxi1hXq4knKq3vEkZy7ZiF7H5X7NrSO71UexCszYfM2Gaj4SgvLXGhhQp
Z/TA8qEFNuhcorAXDNEC7FuUUlnN9cGoRLpr53xcC7oH9kNMhIELxHsiwj1cTTmt1B9f5d4T1cl4
zXJS2aJevkyViTWYT+3tL8wUO1+GSZ1v34x0Jj+5qD6TBRfvBLhnvTzCNd6W7oIMGxey0ZyDycmM
+zltP0el9/DQl1f/L78MXChnHork7TeTYMp3RqzegzRwj0lJhMCJCu8IE6L1K4+GMp0E0a7K2QpO
uIUGh2OzK4ijDUzVfJqMYwAGkQnbneTnkF40PKqXtnFqg9MmuwnNqaENJUIg8P7124HQ32QX63tr
divGCVGWXYqYs1RJoRjsPn7C7ffC2J4ETZmA7XLX6Nbc1KqVpgPNILk14oStSpBS+DLvbl/fHpJM
3ZsRnZ6pUD+nG5AuNmpk3nqPO8167NjOIUXB9rtd9cNyMu6Wh9p13yBWhNjm2myPs/58O5FI5XEs
Cea/PPxxSskg/9842v8rmvvuu7x85t/N/1n+1lepphoHWXujif/XV89QMsr8n/6Rc/xVl035u/37
P/Wnn9v85+3b4Xe5/mw///TF5lYadO2+Ydl8I+v88Rz+8if/f7/5l+oh8mDf//FvX2VXtMtPC+Oy
+Fs2+9Il+z/D3Fef+c/yV/ynHqPlb/wBc9eF8++24Ti6LWzLkqYOUPsPlrsuDJr/gLjbpsk0Wdh8
56+dgNa/0/HF9yww76br2tDBm7Jro//4N12AcvcEfUMMDzzbcZz/Dcrdggn/NxhyRtM6/lJI8vQP
OqwP9t9RsQ2HuHky9u0+r/pyTcjeb/KKg9OY3N2GOd3guIxGerF2o6w5hF3LmVBhCelFuVx/7p7t
C+2qLujvjtzI2mtoUVNj/iBriubGlpz1DU3TzajdmZv1HGybiSay+a1kEX3p5AynTKeB1ho9YuEc
QwuXetmy4IxQJTY3+tI+3GZSlo6NtkhkxnmK7ShLG4G8cl8EUv8XwHj5Z8L97WWBoS9Mb/Ewe//Q
7dT1XpfHVUTGQshLbdnVPuYvgcEBVGIiOHF362PUZKteVwMj6dtrVYoJO7YOyTGNq7d+ihgVq3sH
HtwfIJW8LV9jKvmaJquPKh7NDSRKJAWhX9oeNUswkd8GeiTYwiLStkF+Dl0TiG3exLvbngiCBDhK
3kfitVGxyUsO/yamw6l2x204aG89Lr07T/R3o9QOrjQPoRXTvmyM6bYNv6lI2iXpXB6Ivb3Yzpze
taPzr8D2C7j+v9pf/3jppKFzUQnDMw25AOT/hrPOO1IRCnXqPYQaCKhdAeMXO0PWFhzTHLUiBcz2
xkWRmIoJFQYOGIXGgPeMT5OwzBYT3Vl32mRVh/0Librw4tr7sWG0zueIxXwRPIp8gnSqFSX8wcLd
aBxEOMNY+rody2z9Nx/m/6Y84M+90sv/R2IZwptF3JzOcEkXw9/+fzLoHxh09WZ/k1rsMd4THNTW
gtDhjpnZjzwsiFtLyg6X89M//7eXMtG/ezGllLbrmbxWkoqIv6PttwZyBsGtdt8MVHkLdq4ASrPn
YnnjbxfONL/1iTmvgQXj+0TWfghJS68Fwut+KKbfNm/AITXGraZp/bmoMHAX3azv/8Xz/MdlhKcJ
dROsm0nA1/675xkkDAFJJWNLWBJHAyR/kMbaOqpsP1tuSzTeur6zlHIX3BW2ep4/TZaIV//8aZi6
+Y9PhD4FwTSD+gvH5Mj053fLVplVeHM27McwO4riUrQL/rc2XdQRhtZchQ+BTXJyBF9gQ6hGRKi/
6569W6KjFMv2KUxhKiRY9c72rNt7Mnw4l2YuvKR+K5xDYmVb05k+ohJXjl4pyjLrYZs74lBq/Zs2
mPdtat/1moNr3cWQ2zmrG4o+m/DtoXQgaWIxWODASmX9oVH2Nge4siEsDVMLDfwQec2r3Sfwz2am
SFGYvND5Vi8mn+EY1OlwxLYADAgSIcA/KKuy4/i5UTNOfQaU6oL5j3MR5DSIjYdKVQPEF2IzpltS
gQYX7dWQEzVqmLGTQZFhQUakvAzCSGOSkAeOR+NESNwVnHR4wmLZbxXV5NsAquaUNyeK+ZIr1o3w
RxkMm5Rb33byAHx7nXum9vW3aRlPlh09zKzzcBet62SHDyYFsRtjCYkmQr0zRoZuFo9vmQjlVv4c
ojoFnMZgjQhc6pdcq5yTFkO2rkXrpNQMP46kxfhMj/dRYptrPJinVFkV43nmr4bOqR8ru5835tmN
1GGe0FDwjOBwUJpEywLjh2BBOLzJISdI9ymvjd9WZlZ+6YVXOtc+uLEluxF8JNhgBKVMaIS/zJ8J
7oB8rDY9xN5gkmyVA7zU/O8s52kKvKvmGU+OOQFHE+WAJc401jm9BcLC10e5Fi483byHq2iPjL3K
nsm5FzSvYF0D0pv1N1XOnw1z2TWjm4MnWSgNpaQf1RoQ26BNEB/DSylKsna29RpXO9OYvEsSIqg6
XjX4ulFfNKD47BO1J6stVwWiV0j95iL3vRh68zIrZrMZNZrtT8jYnznK2arTFbW7tB0wvbnU3qHO
o3uOL/tewrnIWxLzdtfYm3lg1GzTiBmN8TkZi0/XHB3EZvtD62dWbyT6drrTZ/NBx7wVafX77OEX
Fhqc6n4omEoyHcSRohXRHYgdFEbwUoesgTxK5IvMNncxD4BQyhzOZpo4hDSW2YrQWVg5+BvmdoWH
IzjzUJ6cIiJlqH2IhZpGC07L9dlE+C0jaxeYMoDojC7seUgtQTR8UK1S3tNnEPO5tf3OLsQ+jMHN
eQ3h8tjEpBqWvEhkTkBXy4eqm2Cj/Oq5j6LZwcauZgede9DB59LAa1SYdTqSVuDr9HoPMSJYWWbL
AK2hQ6Eess0UOcT+Kpfwk04kBnMEnCYfqAvBHwOUXm9MP0YJvGbUynOQ87y8nLinMcNjUKRZLNAA
jDwBQXk9XA+eUjHYRJ9z7yTGLDxXbraGRX2PuQ3YnldrK9GNh7IgAOMN1bZJlI50QR4oOkxdeMiZ
h8qwhPEVB/W+I8Ayyh/RxKTZ6tUXh/XvJgnHJ4SuuywayOiK+U2O5asVt+SNtZS2Y1v2H9rBbso9
Q+3uUEwVFNCwTreRpb+PumCCGyY/Ui/7LSN3weiKZN+5wCGnWT8Opex4UoSKXaYmQRDUr6mo38Bc
G+vRQODPYbbg0DlrVCWYkcihMunaqsWSePHm+X2kp80AG/qrrcgh5qW42sVS29HrBfjC7rVXlKJp
M3bWpekgIGUD2DXdO0l9V9dcN+0bvppoHbfYC4MYmZP1HIO/3lc4A1Gazd5K/KRMPxK2sZDKiOhm
Fw8X2sksis1YLFCeK8JkRmCTrDadADmltqCY6jQat7Me7FsnAaPNyAARrP9V0sji50LsstL5GPMD
VQRvjLo0VjWwmBIXWtPG+V6F19gsHp1Se3H0mNaUb7pK1mmmQaqJTQmGFG9JD0DJEPV1mggXTBLK
1QBJkd+rY3UYY+qq3Zwu5ecy652NMUfthlLsbZFJhNj8i62ni3hZ4gPnrNrh/FgNGkNAnHKGRp8h
BuV9jREZbi0USa12kDi8eRuUuS/kpA7cK8Hui+QEBQLbn2HdgN6XxCnDjU6qhlnL8kEeJM2k2952
43WRSmtdu+Hr6GGVi8PqLdwAoxiPE3FbMk5aT+Ulyt8+BdB0DLIBZYS9ighfEqP1ZZf9IGjxRGbx
KfeCz6q+hN2Q7IPZ/kgd78C8MXvg3oB61jRrPXTAmdTY9RwN0Pp9XMNy7dT0C+p562dt/p5N8WfT
jsFq6hWwcQkFKY0Q+AgBfoukteBQdViYYK9RZ50edDWvOzO7y8k37h9y/K1Xz+Vi61FTdW54NM5h
S/mhGdx5vBD6heMV0H7R+VytfZZ2e46CBJLqELwh0vlugcoCMeLktJvZUJsqK+QO1J++JeN50Cv5
3Gq5tc4YQa2cocBA6MBcmoatl5aoeF+t0py3WeaQ/aW2N2g+J+fOQWOOf1G6AbbemNUaqvE5tkcA
A070iJxSXwx3LT1cLbIpyMkXOrp2EqEo8wkDkzc1UHIEiG00FuV9RPAnd1YhFjOeu2v1oT7WWwbd
BlAW2JJjNL/0DSVFMnl11Mw9U0L81bMwP5fe6Kw9dndrLoD2UOpe7TcACggrGScKAKpVHtrLIrob
cJ0w+M9gluvdeZyT8G4As8G7bfPWWnW8NfIOEskwg4Kbio9YzTFmvx6Lj2oWWT3fwawJiO7RfpF3
JhEL/cuL5EdHMGmXC65YkiT2iZBhvRpG9ZU5xiZ1iPSI9Fga+m8tmoGxaHROQps5TGIsz7XbvbgD
YArXqbKNhE3n62Ya0oIHJFSVyb7CMeDLGdCoQ6/BarSwFnKDS237w0yyQ2cA/AjiofLdvAFrnhVX
B97fGVDSUkvPCVkNv6dKf3ANliqg0KJ2PvSxu+SadupCRbdrlyV+anLJVnq4pF3JsmN5/4HR+qOB
hs2GSyOToFE24fbMpAa2FRgJSpU82V766YUx7m6OyYiv0UttMC0NPPGLcM3TILGMzOpRC9GiJtT/
Wss2Xo6z07OMPaBuJxOP1thA9A4A8EoZvnujefQojGhF8JxnIDS7peqz5iPpOVDk84JIqKPnxTGM
D1RNSHC0JYa0zvgRcgRYuYDQAbfzUZreEjYqU8uboX67jNJrEqGroXPu0BFrOAa6n9u0nojqPnKN
j2Tw3iu3fC7jX6nXfetW8N56JsyQyVQLjaoCkyx+zeQoowpYArq1XzQFZqb6jZaodGUEyYJwKMSm
7oPfWl5/ia59TyNzhFfLCz9F7RGLFwDzCGKzlNR82NNJ72YSS+OAGUS3NkPVT5iJ2KxW0T3a5Hcw
3wMfprym+5lTybTWOs3d0OIkfDkWui8Hi3N/PiypxR+VRwHl4klGx7cKayXL7Isz/+TKK0YIbRnD
QlTDV1nZXFgN8g57NfCq9CbrmjgEwNkc6HcUfIDPt5viIHubaWdR0dg1p/eiysr1UNZ4LupdoupH
RoQxxvHuqYpBlWjGrxlGG6SLI81vL2IK3sbZEj4nCuIDAOP8ZtS3ki2G37uetsPK+iDdeSsUw43c
ch2/0/RTVwKE5W59iUMPn2We+zLHphRn8gHKxaknyzFV08/Fyx6PGLut4adwIKLNQ7zyvPFY0Vnh
aLY86hyB/XJKsYlHPeSECX/sOJq0VwrhAKdgn9kl720+brsOM4vpnvXEfLA9sHdlyW2Uz8Bv9qSj
r7rqTIjiQbPTdj1rFu96etd58O/w0t+Hms464DrvZGtcP1FA/oxYOqvSYLTREhcUE6n0sDde8G2n
m0YA6zNC2H153z+p2VbMFwrFh4fNZdQUz0224NI4rD5i6z97TQ+X1IZj07cRx4mB9641mlXcmNHe
G9K9Ta8SoBiILjgnysmpV6C91jg44lVc5KRa9KKj4+MrCwdzX8C2iU993Xv4ipJvlcLsTkHA53x2
fIIRBBF6TeDkdw849U4U9YznCV9ZXVD0RaGIH3Pbw9Wa4nPVl4YE41QaImMRc48t39smkwOAUlEf
IOdNJNZapHJu5667cWVgb3FHMWc1md5x3asqb7a55fzOHPp1IMfwIciStVFoj0KpeV9zPDDD7mkK
q1eoX5eE9RWzvnvfOsWbMT1bOEe3LpgHo2djxBj5F60oqZ38qqjU8WvaqfxWxdQnli1OcVlttI4e
Hj0Dui6tXRn0GVgt2lwUvJelnNmygKmEBmPrDEqfofyagClbuoSmhXn+WfIPoJsC/BZPYRc0nACH
E0vjRndnfnZqw4p1mnZTSPfcFTrYM5H+aOOJrhw9WAqb8ZYUdn+YhmHaOkby4I7za+vqtL9MQtE9
/ShSNT/kRyapS2yPOl0yfMciVdxvCGD1OhEEaHz6DPrPbSXbZaIaiuVrJutqlO20KrrxolWlduxh
ZwD9y1swK5ROZFU8rPMiOwH/xhQOpJO38GCbaPWwMDRZvUg6aVLvyZSYrMPk7Bh2s6ba8cCaxzci
xNO+YIIinKMOg9U3hweO2o/Qc+dtLIEdGVJ/MjWCgYERdut+0R5izIiPRWGMjxbopLKPV3NfZDvP
IAVcubI5eKWL9JdRurTUMWIJwd8p6nob57bCh9cwgPRqKjUsrdirrFHQJ7t1U4fB0XIBVZjacVCD
tnGFbcOFFEw3ZPSQDouoMDfuOk/x+85m7teTMjZFggvVyee9Fjmf4cBkJRk5Z/l9Ou5qO0hWJq4C
n5BQdEeOYdd1pn0OLDbH+OXU3u3Mrzpj3Uz1VuHoq8+5aJs9RQEUcuf5DrQkscIgfcz7SGGwclnG
CeTSzuIgLHDyNYx7JUgWlG8lgeRrnuuF38XJACVvfLJqnLkd+FvbnMJ1ihI6jG64tgg0Ppq6oD1k
UdnaDPu0PBsmQRaIO3iCnGHfDRz+WVG8lYPIsZnrfotQAytnYCusJv3VHln/Rm5AHdLgyozJtAdo
3K2n79DKJ+Ij9NyRitNy3jIZGyFvf0DuEjHZI5KoWfWvAmjwGobotjY14sPVbhrHL6ewyVpQ/zS5
ibsmVyAARGdOy72w7BjD1iEfn98WdtU6JsjcmzmvLrcUzC54lC2FbxvQA0E07cMQ1RVFOqbDfEH9
gYFde/NUYJUJn40QBMrUcBIk4WDPxwClDFOe8WTkAKziLj8owHeozRQlhZV6iQwIV3UVUTqo8idH
SzCFh8FHjRg+MAo9GjEugCZ+5xOJNTGwmYnhyUcjq7Fxaz1da/KlzoeBqtc+ZB89PdOOceIkw2ra
GrAC2HhXAU6XRtG5bDlavYGYOpJJ4CVmsWcbi1Dsj5W1bYq25TCXmhtiCD+83iLf7mlQ2oquhPDB
OAN+59MMMC+X6TnuKzSlnu0VxzVuJ+YhE2l2HKO2BIQyn4H1IvZhUmNKWN0Xhbbp3eXe6+LsDcqA
ynY9u6T1N8X0cu+iKRkRT2HSEevjhwTSIiQ/kiTBrD7NL0twdWTJAD68OI6Y8vnvmiy/WkWjfZKD
mq3t98ic66Meph+9oejALkcONmgzDDezA1tVgJBF1R66sQjBpLkbWGvdHfBYKtDCisEudXUa6X/Q
l8FdXwX5rrXYdxZlfHRiyFsRxC8vTVck2bHYHzslsBoUqAJZHqwcAckrYyZjLGT9ev7s2pCNad6y
8x3J1rHM+qPlPOejtm7D/jPO8nTD4ABzhQlaH8Jfic2i+G2AeuUDjBOLk9Aasaz3Ve59Ve1I6WNk
t8yGAEGNyqW8zt4k42Ov12/YNrpVO0w/IigZ/F4+YR/oNQOGApZYyxnKrRLGi95auq9P1lcujKcC
kiZh3uK3LE9lMD2E03geTNwxlk72k9ajfdPPsDnY5W1czbtU9vTU0py40wjTmkIV69JAieP+K6aO
vndFymFYeFZjeon0yrlrS/HTrcG1dBkuS8pWfVtyp/LYZKwnolArCspoqGIAQJPxJZ2Mg5XOi6YK
rj9qQtSJDg8FeIcqz7+g63hbWwuUHxVgQD32Eox3twUcQBg+qyqj/49I+VmbqZyP2+e5QF8tSsAv
AsOAywZbcRuBy4aZjxJ7WfZqbUh4SOOwm6prG0mBLME1qDTjuZLBk1FZ9+OcfrdTxVKAk26lPwai
83w9hhSc1rhJnSHe6J3zbFn4m93cgbYZ7cDFg/yWW9vw3pxIBnthbPOG83GbZAjDA9ZeRGB6drCn
AHHBZDO7L1ZCu0MIg29lRMYFhjZ+Pk+DmzQlPwcH8bWBFQ8joUz5R6f3dMTq34PES6mqzebsOqIE
+ZHMTphWU1sMq7J1YqwoC7yPf7Vg+Q068mX6SLuPNuMClU70LIEVGfwTRBV7bY9vRfCKzahSBUFD
ANSmHVKVh6Rna5yUiGnR0NXSHtbgwlq5rXjn2pGMOYOQFQZVjhKQNNurxXGUjiuhe3ASZcbNuUhC
gIPm2myhbpgwj6uQ24yW0u6LVgQYymEb6CTONXOGM+VE82WeOooOK06XedYReOZiXQHZeCQSBWuz
mpItwYOFugBC22769Txkn9Dr55VsgztUADzopfWY2/LF4NS2YaOBrn9jORKltMMj8RL2o7bLkj4p
diKNwxaGsNFQQ7HEublTpARWyArNamBWFcvEgOrXPhb6Qh03vyc9vbhjf6eN0S7vOaW02tWcIR4W
cw+Di1aUzjR5vav0awrJIsOH2cedzkYswYQQJRdbtt8oC/hQ9KnjRNmox844qeUoP1vsumabq7OD
F7pq2NTSuIMi25JLQr7Cp5UUA3OQLG+PgA5nginWL+J9QCrItumSHpK47621dJYSYPPFCeMvz+m3
eUqFEwQByz1gf+VoN3soFwCKfFzrMDKxnPsBBR/saBD1s2+Kmn0vK79jdmY7Wgsy38VIZT26jSJB
FekW3g3CkZJCoPba48pbqYZtDTVp674j8IzRZ6dyUXLThWlYkzalIeRAlFr4gwtzhGoI4gawK8DV
aTscYCiSzhWD6KNWx3AmhzIhZdeN+4orchr6XR0T8h0YLq47iJoMTfah1W/Nzj2V5A9DrkDD0wSh
451TjYQ7hcs7J15KQlFrpbVqYwZQNsMUxa3Ws3U4P4V49qilZaui9cB1MdECdG4/MFDRYzqb45aY
Z6OoCkvZ2hkdly7ssb2w66sZc6wh1TIdyMch2zJbSEGTjVxNvUtbcFRz5WP1pFCwJa7eJ91zXXvm
sXajeQG0UyDC861GqtfsKblO80y7b2pfCRx8Q4m8L10MjvFgvyf1uDHbod+bdFa0RYawT5aM/hu5
xh/8qlf2IySf18BGnBrBWXp9chpr4PAE+ZaaI2PvjtVjElJu1KCxx6XWXBrRb5KygiEW6OXarbNy
Y4iczDCsi5pAOgsZGN1JtVttpkaWyXTJURlN0ymmden0OVlf6N2sEaNEFEHNYkY2xgS8qwoGRbf2
kl8ydb11P5iAKb2+JlNA2Ws2/V/qzmNJciTLsr/S0nukKAAFW7YZjDsn5mQDcQ8CqIJz8vVzEFUz
kr2YFimZWXQvKksiM8LDCYi+d+89NyfZIPgaBrx2W2ROVCDs/XFUJKcj+sLnEOj52dGdx/rnOOhs
2jVY0LZZY13clHNJ08xXW8Cx9Mxq4zQ8m4nNp5h7UEhzjF/wL1LiQb7eZjQDbwbPuuX14FIHdKxM
jpWSp2AE3XUDGG0XuJE4Lb63H8wIBzn+dg7kXMF57u8Kyz35gfUgEv8Xp5B5789pEEZdMaMNtiag
csxJPTnh0HQ9cCZ8w+k14MFK4qVYMFSynHqxGWXoXeKkXsOt8VYUymDv01Hc9+a1aJBeFHL4toBy
sUS6Pwc92fpasnDhQvDc4r2bfmZmAVbPSN4KvJJVn/+epka8dcVIG1cUX5eyLkBcTxhQ7ZF0ZVOf
s9R8toLmURfvkZxe4DkHOzJp594fxFmw/fYkBHfVxy+lqbH41784CkuMm7ua1qAHZSOAGYqPyN6H
LX8PSrwf7XPOzwZ4ae7uvDl5xzF5TiEhHcXIJqBzAHqOXt0dxYIpjfP+Ka9YgxgBFaZJTeM28wtF
gv5rY5/sqB+2Y/LsT9mwH9LS42vODpM5PmN1CHHEPrZsLRXsBY54DnYEtgTmUj66ELs8C82P1A2b
ydyBpbpMe5WkL8nkYXHlCD17DhFf02Lz6nMxm8aDxHjfNGI4tMudMzXt3ie1cRNDe9uImv1r5CSA
cFl35pqONwaJBrye6KIru6RLyxe+VbZLSl0eczGiMxlzerK09SXM+XYus3fXbt+GYXWIeuPWowgN
kZRCz5lD3pYWv5LPn887nUD8CE6Lb+uJzop44419c0umueILSlSyI9r5OtLFsymokkr66FCr+nmM
EYjQwWjYcYdd3gcvWUuJHjfIZVHFjnuOG6WEQVZ07qWz5bYSvEEwhqa7ceo5iKros8gLh7uXnU1B
I2MzzOWHkXwEWd7SepS+4wvmvvUSvV0pjkEQOwcQ98hoDvUI4LowIhnJO+CFHyV14M6Ex9X2eWhV
5jUP+jH0FZi7+X2k0mVjjc1PIEE3VtGK/cIhZFPmw56ztXEZLCzaSCOhG5zidbJWI8diS0ASZQG/
tw3ynoa/uFsRg4XtoufKN3+z7KzOEN1Nk31zUcnbyF4OC1wfwGYx/IiWHJcc7Nskf1dGdo7n2Qyz
pYsOw8KGcLC/qVnY0PnGmgO1Z1v541FlQYOEGltbXwcn3tR2qK3gw239b8eGKtl29NGiuHQGWytn
OJSaehsIUNdgNrZzJZhMsZjhsMfoygpypp06GZo3mfMUy4Zb/MfomBbdRYqCJHbpy3Cc8CcTk+Ca
7ReroAPbag6uRcnrioqezUjcz4TyYncsb9Mi5aQ+35cOL3nOt4aHE8YswDks3VMNiLsb3JkLXbID
c8onmEPu0StTuXf99F31guo70svHoHvqcF4eYMcAHdQGZY3GlqJTzOhgFXboJduEAASO18nZ1RDu
N/0w3Zt2TuOCeKfaiBy4QcGRVYAzaRr7I7U0zvQ+c9FpW+ZLjRMC1JnnAXN0a453NguTJLHPS8uB
rregkhcAQ5GfUf93EoXswt5uoHXnCzAgT/YqVztJVGoj2TFPUY69E4Q+S1r6HiMTaEVa55ScS1YU
njqzs+32lTnYB9lN7jZOJGjlWPxKWJpsyT0T0FczfrKo/piiu2bWH9XoX1rRPnk+22OrxngyUi4/
NPhAE3Jt/dqRVkbp1mH6Yl9GhtpWdPXpgF8ulPx4U/+1CH4jFN2QMCbdfwEtL7EsaIQFe5SwHzXd
IdslDt1DxvToum5wBpaAOp6rD64Ce+vAa9rU2RzaQwG+v/fffL7/fMlWmz3GbHoZ2eybmGS9bB6h
27y5yQ/wjMYpAURsGzkF34QyIvccV/scmK4r10erRXTQEsSGgFQzxi7iNUdY33aLP97Qhx1MhQB/
VO6ZxdtLQIdaE8VfAOgGUjCzFXru/NQn9mGKnMdJ8VVAmpXTrQySqwY2VE1PyfSq/LbfQn5DvOb1
u3EqqwlLbrQtLaM3QUlM2PSma2chsvtDziGBNqFRl5KW56zcgk8GO8QpTxA12wCp/VqKny0B3HDs
uOqVz8k4iAjqwOlugcsIVRDvMCSBFPz6dVO8EBUk+Jfy5TYUe3cSeInDCaF1ifuyedhNpfYPzBDm
EYqBQpEdrtST4QseI0oAJXA2hUArGOGAE0SnrGGa8PFEtwXtEcqg42FuDnOwvv1q8RYTI2YICfZK
Z3qnLQz1JKqMgxmZD3gFf0U6Q1DIEfRUkOxp1P7pBB5iSB7nuCYMjYLIYmmh76uwpwcDkz9MAm5u
wlEOg8a+JXSYdDhoyowb346/ATdwpyTedeHIaw9TfxToMpwdqeKo1pYHU4nvUvQHk871o19QgpW6
DPQYNCrR6X006L0ngunUemwcvMLfF7CGNo3VdocWR0apOHGIsb/JWemRiucAyYKx736KforCalr4
vi6SNCTSGaMj38+luok1PXCQWy6MKNmuNB9aFxyF8o0yLIU4U2OMw6mkvySfiapEPq9hp/7Mk5nK
bU5GypmOfVcuuErKm97WCAYTC9pYjkgOXE1pjHqSrLFAalQNtxsuafo5ax4ZTU/ZYa09cWBqCBtP
PBpS3+C5J5Y/DgktmCi7mEaZfZpdMfW/7MEr9iAsd6ZrUwDhmT2XY4/ipdoHQ3Kdc3qYe5f1JYmh
rCCA0qoK+s14IGfgMwQkLQFwqhUmfZpTuztC/XP4aQ/PpA8NZvRc0H1+J6HPbvuxeHBdy9p5Pows
BKV9awe/MzTgAcYDt+FmmSc0/Tg1LnDoMFIHh0HirsQK8BH7vEJrwp5ZFl8Lpgw3AVIsFniXM9OB
0+sfPkkXJGHeKGC4N5lDEfTI9RulpIcy3PqovvVhpE3F8NsfQF4ITCw9Xio3BroDfNNhjgkKKnfy
mt0FCQWcHJ9erQhJ5hGtG37BRsWNP20wdrx2bTaBw6720Zxb0/kQczBufXJfMDCggndLQEIc38fY
xGERNfZmbPk8aAp+VS4GJtBZYUWZBXUC1S6KC3ae3HRce69BNxfUD9UGCJSGE7LrIWoFjG++X3Bm
E/mH2SafIs1/LtHYHtvm0S+Ku2bMiQUSm9lmrX2qk/KFWimKJZyGc1aSUz6YspeczN/FfN8SucD8
y7bVM3HZRsmML7jp5GY08+amGPh7Ak795FPdcFwLNa2uvGdX1m68PiCS+Um6wQcBbc2kB8YXju+3
CAr25oNDLGwuZvNgcgpY+DV0nTxMYQlQI5GGPgtPLjhY1AYP3kKlzNGx3W/4ue1aQ99HPSVLnMni
7dwYASooPqi+ifj+cE4E1mge0tOYqVfe98eutexbLdD0Sh4LXkKKlJPS0egoYiEpTyOhzHZ2C4Kr
a73PeazWPqD1hSN/DJSSbpFWJ0LVJ6Tur2ie0rO/xB82LdShg8II++TIWYxt+FJcQa8h3UxsbWey
n+RH30eWHHii8x9xx4yaqmIMi/Gr80ziK97Ki2IttcuxcMYt9FQ4BP3QoJzibdm0Vvx1JOz6YXtT
dko9TWuJi5w9EIHGp7ZHqok3jtQ/SlV05G7sUGBF3K1ek804L8U+VXBZYUaxoM/XyjeN6uBgv+Ol
jRUi90LEqm4LOWzgy0MBTYqVXzufHJ0QMs6olB5ofdIuJid7xt2AWsC25zVx45Z0UkpVSIwzTMI/
2ooyeg5SOF4ZNwUCKz3A/LWAhp45yfm3QbqzfW3vacI7c3r/iHSpAV/yTuEx0p8ZFOMdliAx/M5k
qbaFEI9gHNAOneADyTP0hlg/23lAN2zzpJoGwcer39rFzXZs9EieV7z7hx0yKA2Ig5IvHHNDDCgH
06tsvMKT3s2+uiVlZe/5/tyascHyaD3USB+KRxTQwZL4Tbod6/yXGuavIChPyABYs736d1BGm6VM
DqoFnaNdATzVTt+9yMC6gGce1Yvn+S9Wrc/NGH3hCbnNYYgecELjy5uXK+S5+VCZ6iMR5tnNV0JZ
jpvNM6xdQvvW3ooYVYCfv3pV/TWRoQ3zpfkeS3UVUmWHnOxmWNrG/YorK8YPy11IKuZv/VzfTFPJ
NiBhUUPNGLohfvXq0Hgmaq5g2oQZzOTf8qL1XecKFaHtJfdFcweBEOklv2azGe/hSwkuK/NsWtSR
o1zsG0DzBy9npVjyKJAgzOOhNY8+/rRwUt1hnPH0lI7zg1aNG1aY0xE6DZswR/U7yTsXnO537VNs
uzTBe1U49E8HeXaNilPUEtLtKSEniaffgoHDAIPesMsifzuy5ybiGSCYaix9Bv+tt7+CVq0VaPWn
qb5prRKbJGULt9RnO8ttEB38wYEAJHAp487VbJqG9rUj2LEZy7zYe5l7ILXBvUpxe5hb/isRW67X
dHkCCEOOc0HwSLB+tea1a4520R7yhHo3KqY0a7c3KM4rUgA9j4TDnttYu8kJtMv6iGAMKqwISjOz
R4XyoRwmUHvUVCmQzLNp+oGNUh4Tqzu4brXra6sBQtqymTM3laLIrjeTvVOl1sn5smZP4EriWUqz
09fssdKtjQll1VL4crDVRA5jZKVY0GdBsUuH1TCdHFirOQReJg+uBUREywp1g/NjopU9M/R5sKv7
Ht0Q5HpykwtaoTOg2dqklTIysuOIRFaJMdmWNDrsQHP8UouaIY/Du3EaDZ6Eba8YyfJRd4IdVhTU
gRqzRUcQ2cSKl74bINnFJZOIN9BAIziZti7SVoEXoUgwI1GVYiQE+jOfpbiP6q7QRrF1rSRvjn1Y
jFluUOAVZz+sMSs2ul3WHVh0igo2cHTzfE30FLikyGkxiz+E3Zmhz2cbdq6KjxlpZhx5MyMwoOFY
MmjIo+FQ8kPjIu8Xum+9iGWgrNVTI5LjwIkBLy3Fv2Xvfs12f8XXRwL1BaKYvvGdEW+kxOzuanrD
sQwUfY5zo3F32EXPbSCT0Os1mT+fdVMpSSWKOX8TuOlDpD4afyL7zDMa/5VtwNIdfb5Kytx2eKqw
ibEYjBY17MA0pbQTlzycZPwMEbLcRrzkVDYE902NU7kW1V5mLWcwKAQhHq/oglj+m9K5fwRHIBbc
T0SIwEuAIAVhs+yQ68cQDivtjmWnL018LK3kYAjHeuxu47w37zz1O1u7SYGbhM5gvRil7Vz01K+P
wB5DgLIUZsJTlQQg3jIrv23s6qVW3gAp26oJppcM12nnvPSNtQvSMz/mNwdozCn28T5ZdoPwwfjZ
J+Xtn9/7J+ISIWhewISNCFroaIo7A8PSJu7T8oQqMuLWdNIQy9zW7Ce8FAmOgW68tVoc4fU0jaeB
Hr2Ea+/Gn/pD3nrGyegWpEAySnLqWbv3s7gEyZmi3u5JDFzJaxzLw9qwrZdEnyuqLmSXtCcSnj9j
Jokz8ENyj16xawqMUUYhvf2fvNaU8DIJrPjNXXffqp8kFEaWPXnKVgtPMofy2Wtv8rgO+5oDPG9i
jOfFLTBK/pQ8JBgeOePo5Zk6rdv3lJDK3R+WZdll+abrlF4tYXzZMevWKT5gDNePIlNPea+mA7tO
hEp2j1j3OMq0Oe2yeNuKrUAiKOfJD0ssn6FmSRqmSf9gduZr4MpXT+cZiM2LPU3u7UxGF6Khbnat
2SxbS7bFfhro5kW/t7bV8G5y4zzgrnT27ah/TL5/09d28pyly6fB/HUhGXESuX5OS5IduU6hyuZU
ctVd9lA1nTpUXkctW0SRolDiznPYjJSykuQ441Ngt9mpLij4jWt5cupK3kUTKDKjtzjepWB52Z4U
gszEn9xbQbdsy2+/Leg7CLp27VhZ4neBu8i0gZ52PIMgVt+UBV+22zh0GfkjiDPADkVv1pCHaJuz
MNddCkvgzi2Dtex7k5uYNEpkwx53P/4heqqSGSkt6+hUilBG+OYFD3PefE0s/seApV8j+Hlw4Olk
u5z+UBqGtgt5H9l3ZtcdHSXcMzDo1a+YdbC+2KevcCpC2QRmE2fa5phLNsqO9N7QUYuJeO1KrbKY
thdGvrKzfy31QFFFMZYnZ838zQ6SWmfJUz31mFEM6uXnYKo+Ggcfr6I/l95sKhSoUcGwjgmY25fR
D1J04Oa7P7UL/frfZof4cqGGzz+ZriCaSkrl4jM4eGQDGcVPYNgPWOzUqbY1MQeymaFX99VJiwee
l5hiHJ6+pQlvQZqUX68/qYk+d4bycjqUJpyzjgjbhlLrmc54XpLdmP1IAdrtZs0rMq8wgBH/h7Y7
c0coGeWhbU/HjODlJlnrixZ75cfiMTEW9wYcdjgo1EeTrdEJx6W3qdxhAqNmnkun1LdyRXZSxINH
DjYXYfKcjnCgvew6ngbNublWX0QXYZhaZWhMjJtx1GW7tm6mh8Lzb3iV4/mVzVNQovb/iTAC8FsX
kSAVG57Hfkdv9prNjNqO6/u+ZKW/m6cShLulwbTX1Y3gPbx17Hq45IGsWcIFpAtj52jiT9Y5ehnA
OP61muabyB33i6tQMLP0yTVkvnWSSaxmoXn3h0Ii2Y9S5trfuT3yvUrlHaveHYwv73HtrozXLd48
YLGawDHvolr/XFLPDPP16loCWER0bLmhUeX9ycuCry4bH3It1F1sxizJaFYkO2Tv/1yM9SQxRifW
7qfBRXfp+xJG4sLkPAVPzshCx1PXUrtcIEaSQPmrecdm/YPXOtaNbCgjLrDGUDBLm1E8OudspKlY
Iz9iSmu3MOECDpHGCOkoEYxF072CqcuUCZ3Pr+cXe26/y7RgAow+UlTpfwTi/qXA9v9LFvs/Rbz/
b8nv/4aBbSKb//5fJLZvyyIus/+c2P7zR34RDSBibQZ/BZbwTMe2LUFim1D0PyLbvvcXggiRbl8G
SDIi4K/5Z2Tbsf4ypS+FS2RYEn/1+EP/jGxL8y/H9VzbJ8VpIa4F/1pkW/KX/C0UStRAemsi1VtD
y39L1jYFNPZAkQpmYkmn8kiUS5pyj3FkXYbb0az8+IlH+MoRrB0Sypy8O/Dc9GgrDBAtIk1FuZrp
QUY+MNDhTKM1OB4gf7bUwzOtu5Sqb5zScCnRAoybeSWDcTT0aDa2RB6yYsOZ0u2wmCB86fvxa2Y4
7S+R+WVHasmMUEI8qr/StBFIuMNEDSiZiNFxT5EMolVpDOa5+dkNeQ/iKgdqCUqk460URajV+UxY
DwRywNksnTUv781CZcA8HACmY+1QC31R2TbOWZJjznCbvnLZYvRAYiaM0Nk9fQC8HY82eUlhh+5C
I7217RzLZondGW4EKMYRLJX2S5w5db1VOhmR9qj5geewqezZZ//YsgWub/3Bs+PXlHNF/bkYpPJS
wjB2ll6pk5jlZwxW0XyIcV0X9z5UNPy7NWd41VG/QZL30YTIyfGGhUICOdNxZp6BRKgYPzhpkJPw
8aT8SKlH/CmicU5OHEq74c6kP2J+7D0Ybkghk1dSS0b/zB6ujZle7HQkXbZxfWxOT0sFJOzR75cm
Ymnpj1LfLpO/rmqCoizwEsItYjYWfmMAAlxmlX0rYp3Rrmoatg0B9iQ8NnGLPbNpi8J8Qc+XXY43
yavNR34SNtAzKrbn4xqGHx7oBtDVUadD1dwMWe4AXtRFSk5xX9kFgtS2Jcmf6i0Hu77uCGgmJTEU
x5BriHURSYQQ3/cGWcKtaQTl0G5KmaXTt5yTJZPI4FgIEfwbBXF0V5uVQ68iqDjzU+iyTVDvZr4G
loX2bB+JKbblLVTEiKVnRk6JQNlYFupWurJqrbvZzCQae+uN+ZhtURtdlvN5PXrPZCtYYWNOJ+B5
06tOGD/iCRJhHc41AsbIxKnrWnGsonAFl4bDHvutaknyYgQvh0G9aG/ox2dTDQrHR9cOLHpCfkjY
18mVzDaJCPi3a4lhPPnUm2yHrGuQDqaGofybVrC5uLYEliQVV0Smvd/JhKGT42+BrktKw2QJ1xKX
MJ4RhQybRBGOOgo4tGo+hVv7+NdnNhFscFuzneIrzXdOd4MBizdTSHVNq14k02oLAEtWiOGBE1TA
37oBSPaJj6VMRlOdmE+SQoHo5At/jE4pJ/tEgmXLekg45WKrr2CBqX+FvkYCaFtN3LXQx5o27dfb
1TbS735MXSN0+H7hHUkrzRwcxut6/JDbbsSKsTBc7T1n/LDrfWoHTnoXtyKmc0OKvvhILFbuL1Gf
W+kvhJ/K/+iFU1XlNkmHef4sGrka5ppUMKQ4EZiefVMNxDf4Xa1Lvy6XJP5C30oJXRHUYidkGDxh
2CjRfbzmAuCmwWxJmubF6wrb2um6qDg9iEUm36QPPf8ye9IObifPwVmuZZPLCyJNx35YN5yHIBEb
yaqP9pQTXpgFEuN7aoey/RoiR8+X2suT5JjUThxtdOSo/MDSxebFr8e0pgLXatn8H1qvtdxXS9ZO
8xN8XkIjR1kl4yf1q2q8NfHTCRLyql3r6o2uIycse98Lcc24zV2CAdnikh17EunEzUmYbJq5bVjD
NpAz+7t4TJP0bsidfr7zq9SDLaHw/DSE9AwCmhecqbL4mhN7bG7qpCPhsdWiGMBX6NSlT4Inlqb5
o3NWyxoFrRoDgOnbY7UNiBurGxwBq2ljspT7LPMx5XkcGQPM2AnbHbJuNWLVVZB8RUn9tYcoE7ay
mvxgk5aymx/A3+KtiwZXLI9jS1CVUndnhMRqcTcGYV/lKct++t+LneM3wbjPdE97Ujd4S7Cl+yui
H4+Rx552IIKT4bG26351Pck0XvnXucol0mpDnbuweUixUMZ8B1U/9fBSbGrJxdGjCw9EKWDAMVXW
CJL21fJn3/9lQ/5mNMWzbhK+WtqUjRvOxZcmYRf1UAdTF9+ZyTyaZxTNRd/YAhrlxW7pbqB3BZoA
Pdmiqt94LFLMneYN0DRFwQK9Wvjk5O94jDuo/bqbnemxDXo53+IbNX/HTZFGv2teHN1t5bIOvDTA
GwQJDEQ/nBWE7fNtEnhsPTeZ11MhWWBQoi58yFT84C68HF/bdaHyrt0JWiqG4bKMQuCHHyoXvzGI
Zt8ZdCKMYgYsr+JBd5ZV77Am4gdI8zhmCVvVjoILZ1SePielB0HbGaQKwgoFCZuJbGO3+s4V6uN9
lHUDOLzFGBtFOVznLi8LqiLZgMxJ8gc4KXZyI1qXAA4LoFZ7b+Vszxm9L9rpsUXMYCDgv9Hb00dW
arxrMN2rJayqk+A9GlOdHgUHAL1TSnRAUNJgrLs3jFReiww/FLO7SeI89qqdr83COw6NZQAPSKCO
PtlcXuVZzEUR3fPSbr0nWC5TXIVsGnPx7LkLY3DcB6M+sBsgCVoXwp6JC7d1N2w4+a1VQEtGwAGT
MaWVK6DGz1hJNWMzLJ9e5bjyo83JgXxmowK4JuWyJOsg5K3VlD16/EtZRd14ocnRFy+JlVr1KdWM
dwFTp8qyD82eH8YvkF0L3kRuDT8cr6gCEMStwU82H8iOj4IPdUobZRb3dmlasd4EcY103Eaj3Xxk
QxxRhwipIquIPU7Q1qFLzl1StPsga41K7m22UctDW5Z4HkOM6CapG/6PtExgx9WgiEbO1kJ/D/PZ
FTty1D1OxPzJLMFIIIbOwJYTNubFEOGFDBjuAvIn2g/oSnVasdqMuavz4nshhFtE+7K2LE4iJDym
rP/mMJbY2d2QBpIAfx+lTZQdqFeXBbAsMzNGItiFnlNsxWkQmzhI3KIAfWHlhL530C+pNwrx3kjW
lV2rbDCRme5sSqv5Fo6KJ1RvBo4Jw4x9+G/NEaLsQoiMi/n4Zwr4/z0u/Q8ahBymkP+CXPUL3tVX
9m//8btRP76Kf3v6VfXfmfrxd/bV+hH+MRZZ3l/Stcl+BS7oSJPKg/89FpnyL2kJqM3AksjR0/P3
f8Yi0/yLoJ/jBrBahOSf4HP+ORZZf1mWcExuTAeyRQAo5F8hWXnCX9kufyMP2URSLD4FYeKFEUjp
K5nob/PROGFmwbd4KFzrqJdi1+HaeuB02G2glIw7K8UQnLp77t3x2kCtfOyTnF2dOVwBiPi33koC
jxQmfl45y6E1rKsnCbJSK3lSo81uN57esin+2aSpfyqxZC7O/O7OFLwGzkACgWDvlWOyfWKlASVr
JM7GvvkuR2LwysXcoc//bAc+kG9X5TXpQeL3Fp0Mf345znUAb0/1pz+/FAletCwdp23pphXFd95j
XWbL/TI3r1ZzncbR4fVfpW+fk8Drjp3xvhNAhocZTzmuxJ98fawePPc0VQToU8Wn1jQMgQGoRRrS
D366KJpMpui1czH2LK1Hwqwa9I64O0WMEvU91Wc6yugH4fAT9qhPAINDlibbqRPewTM7UurR3smI
DNmzoy5//mFwNt+3foVOkyoVThWp2nKJz5XALxF0dbBDyK0J2kXlCbfhvcWcvXHc/CmnyflaeOcq
0VjFlpSnOw7pgZQ7SFAsViTRWQoTGpKSXAPCRbZo/6ZZcxlV46GERilGVZ8wu0WWpLFmxiLcsrMa
xh1pA7V1fGObebamPaVOSbxpFwEACBePuXkl75RhG+NyhgqAMzaPGByzEaP+vJxwz5intGoI/c84
4DoKfEO8d84Gwg6wZZqDwtHOJPlKHmd1Fp+GUn52gxlveKmOJ9F1H7WdfrHZ3URIrN+l5+08tWqJ
6RrV5Ci77X83jteEg5U+Nw0DYsxuL5w9u91ztuddNXVPOQF2JpIefyauFC5WGA6GQ/qTlsXUZwXf
GwAMmcYYrIucBLc1nzgZjLc2FKlthQNihkHEDtwxQlWB+xmI79MulJD14ocByJy0FB3hvFXtXdXG
d5GmNUZwJo/a4P6W03YMbnYO+Bie+exIes+LnuyP7QYV0vlgbk3yspuCD4ZZVm5H7xFr9iXlFpgM
v37orOCXP3KZlOOpjKxrEecRykD0wx/a96ieuJXIx1YM4mqK1ZNGbXAwSOvAuc518rTA9KBOlIYA
COY9jdkaSH4YDEt2AAmGEz+Qxqmyrok2aMXF+J5gX17cb60cygm0ceRMSLytGFWYrX7Xwhju2T8+
0C5xLnPf3TUivpelJv0vB/fkusbVzQOw3VNwKtGxd36AyTSK7ZeGN2ZUOw8axgiSmPwZaHsrV4do
sQZaUzgNcqGz3XWa9jzbEJ4NU/Yb145+1JAcULxrDBOkpW30sccet/O+NfJPa3Duc6t6acv804vG
imYxpY4tnAQAvZxnx6UuwdGYZli65j0ftCZiPwk/WbtBaMfNst9ALi/MNsk+dRANE2K1mwHfxZ4J
YUNxTnTjk6Ihz+eBsb0M/lUWubGtgiTdNqAAKEUpDxmGJ76Ft8lh0j4Om3FdNpMF3xiV+8rK4WCD
oln57bBw1u4cDE9EuauFHKjbFwRCQndFkWnJ5Zk2I42FHKuEtRQHjq7fKfcsLe4rg2l8Jxn/cxzl
obDZrprkmTF8fJqI/EeqDgtc+P1zMBM/AkkLFWdElDBTa3UhH0YxLhvmud1Qpw+a5/2N4vM2ZFzs
0bFvRNldZv5X2Eu+J3X4wcNxMncLdt2wM7HTDmp4t2LvbiinfRIZBMMTXSJmcvYlNFATHXdcGBeH
IGdjlGSlOGUuZA0vqkgxw3XvJpuyKaJwE9Y717B+88xwwjyAdxPrbEeabl9Qm4EBsvbOQsb7roWs
W0PhK2bSMFjVlvQVyN81nkhhSdGl20ypNxE3JDFjgoAj/n0GtdBOgGoYKSBcA0/ZIlYjW7dY5Cus
m9L0qwNmz2bs2wsjzUvUYpk2rebOMj0+CWPgXq6iz6Gc6SInf7HvhKSEsx2eAsPx9l7Q3C199zZJ
FP9Ga8qsc5Zhsds+TG5j3vTpubPxQGJrLLBtetdkkE9lHtSbPhufO+n/ykYudSzU0EYy9SA6rF21
SesltOotZOTXmDPzofLV784tP3FetcijRbLpZPBZdFW/B57PcLO8A2z76WWEmLQBsw0drDgNkjsm
6XuAzF7PowzPOcjxYSuhrW7roHqwiy67TW5jZ63V8ac3ORhMp/RQsiC9r8v6Bb/LJnX0taK+YiYT
hl8VHny/MyNdbIsZxZWTDO4Kq7/Wig7eFejoAU6HGW9fRtxamG9NokrU1+LyXo/nIa+ltSa9FucE
KsVcEV+U3XM6SVx80YsQKf/SZIhXvF947bb3I5h3PUWYmvx6IW+uqUWHsobhaeV8MGhQm3XCy28e
2Om9Fl6AYXeMUc/R8qi+uS0A3m69Vg609RQ9mEx1U+JxykC8cVfIBDxyws2YuI+6opxSLeDHMgdz
YQz9AR9vn6HxRZthAF9VgA0+QmJKjhilx42k6+O0FOl9H6QvnSjTVdp+iNBZLgtE543LuXzvu8vA
tg9T7IjKyLiNZiJ56LLIDFskXog7IjoFy08WRCM7RdKSrmgtfJHNjpTCSBOmSz6BPGDNKxqTKv6q
LOp+T3a9l60xX9iOtFyuFsAxqngTxRO6jQBuQ867T9gYrNBpZlfaobYdph9yX9mNoQiA8W/KI1rf
EY8fdi7TPc597x+E6K6q6T5Gp0XVbJZHJyXuSk6WfgZE3NW+FUR4GOLc8FdNfrgEziso7XnHoxPf
tdE73ADUBJXjdA0sGZ/n1xQo2ENiYiGZf6URlslATRmhC7ZrY8/iKVgea14FYdp3eAvq9qly/LWV
xkP6H1m0N8QVKIqz9oS2b5SR94BhDPAeHUuX5X9xdB7LrSNZEP0iRMCbLUHQU6REUaK0QTw5eFtA
wXx9H/RmeqZj+rVEAlXXZJ7MX/tZandEIv8Mx+GkngQZISGqmKj0K6ctT/wPtRC1z8zE2qtkqAZK
M+zJ4EA1AujX5/bFCjsvwovMLyHagf8k2mfWwLzowwVyTceckq8A//XeyJ2fyKzGdT4cHKGOhy5O
TqZHjgwUtOfSqYetZ8cJKqbpyfPU10Lp7BUrxmhTS4GKikfPshk3mz8uhcYlmhmtaOYvlmR9FaZC
7mX6D4+RcRrb+LewN7k72WdqyJ3TuIVvpnXpIyZPVjXkQY5aZNRW1D9EqssDUyrSEezqUsZOswtr
crQU96JQo2NRSrCvaRmpX6taqu4+v2Ii1oO+VQmmi/pjYThvCgs2UONUdjxra1vguSgj8S/6F3fp
sHNkEvqZhZWtg3RYEg2ECIpBYW4PZClaoscCXGsbScFvdBbCbzxrG8geBmUHBRoiItC3WxlvLbM3
jyQhvZlMuzRZYDYrQ0karaIFDqYqX8cctVFrlQAyDK+SjzSwCQxaQbTpdukPHBrPjwsbnFuBITFr
yeImOknf5kLf50l5h/wdQ0EM7CXcSm/ts2Xq3ZOKsjPrOGoTlJPcARttICqd0QROAgiRrdOii8Cd
lBonN27kui1kuk0U46luIvM6KE9Nck7QEcPoH9RdIsiUZviEmW0IfeLg8CGFObuh57BOE8466glV
PVcuc2bFkjw3XsvyMxXlGkPJQZ3jGApJHUSe17ziyAf+Mt0KxjD+xFwUaq1cARbZ9zbPL/ZZRibW
S8YYwpOx40+pGWGRxqjcJ9w7dPtA9Qgh+1eyWNuS2fejcyOuZM0vGO+bJM32saV91QQd8BLMVpCh
M2ZkMa45gRE6EWWFuuuJEHsDat2YIcPTsR3g6cd5jYR6BsCTDRo8wZjJqiAysLcgLtaT0FZKYvYn
o9HirZkljwbxPvL2vtn1muHuNC9Gqow9Zhg05Bgzcb62lipY8mS2azdQi8at4ea3gsU0SzbJw8mu
u5/BHw5mgWI0bl/HIdoq3rjj/B43ZjwxIS0ncdCZUYXpnyai0bdD8sBAsfNxCjyxy7hnVdCebEWa
GzQCF0thPR2FHiGudB/KFHID2hXDKmwLCSOtHWzYnxmjIjlpxaYROQb/1DT9pjfAdjo6sT/HacSO
YEfoMcxyOig1Ien8SNueb2fTC/naactCMSz9RNXRlmXhs1gc8zGJC3xxL7U9t2tLaS/6pDySumwC
3QbobhXAyXKtehED5ELG4hbOYACMFfaCRNU+DWX8qlL5HWkxCAA3S4PqfwEfH4oReTYz/XbvDI35
ZOTGl0fblLuHMqk4Zvy+gVplpgnSpEYNCOWOG4ydXmbKXdeknW/J5DdGv+IwN9zaUR4FZEV8pjWf
iy46oDhaH/pwt+Wa44iqpkqYRtr9H0wND+saiV2Nh0cVxySIncFRNvC7L4QJ5WuNxHVfV907p8Kq
axAEsq3EI8QUeJU2KMkIMKICq2vojIjcEGgogSnbXeU55r6K8KTryEXIxd71gJd5u5K1mMaZ8A8t
PcXWdcxZU3Tu8GYkKptAfHEjAbaOuwz/1OdpV0AZWjMlR1sQNTOPdnrXUpx1jvqPEdmI2maKnj1B
XQ5rD/dyUp1svq8Y8ysoPuiQVh0jg2H0jIOJrjcleaKhsJLZX5bWdMWDfISeXpziE+rWpvCsU6dN
M6csDavLaelnyOJLJTz2ih6tZyf+bRNoBcBmtxBZqEy4qWCa4CYbhiqoUkFpPTaLfjH9cjxlOCSG
gcxrXNzNND9jRSnnRCiG2ZYR+FblmwmTkY8DjAWqedVMkyINQKvKDdwyUGb60PCk6OFXWtJrjAbm
rDQBw1WzqGaGG+MBkvFPqxiIrNpiPecghTF+nSMe8oOTV3vXzUhRGvhZLaIjO824OvOz3ghQoXPz
0hzbqj2mrRg2ojDfsG2zypBIoNjuX9TK7SFG9OjHXKvxEcGS+a7zWkYm94zWnBgBg4YDd0TwzrQW
qGEhgXVBa767lfKtlsqPPpwi1uDsRw2PQJPmkE7225TRHBDz2K7wVbTULxqHDL499p4ovJPscy5y
fTPQbkNourPNY99m17AjV8ylTDrAap9bixmp1W5u0V/HuYkCphmNz/NHqrv4tDI2cQX5wK3NqIYz
mpd5qWkhfu/Chq5CCPVrGDP1MDngkEkDP6WEuYRRxACfuM6FBqbdkcdchrL6ymrMd50+X7IINhNQ
eLKFOpX+CIuHZES/s41LEWlI7zSVgOQKF0bkdONT6fBQIb1nrtHoW9BkNkTZwtoSB8zuofelgT0Z
UsiuN6yNbOBTYBrp4BsQXyz/8fqyRy294SRxh8u0+Grm+p3gb1TK9vglo50xEdlJobgF6fpwZ+Uu
S9TuiZ0Q1AfnZmAQwrPQeas00velSn5f3Jm4ZhlWeYbZ+5WVPM01kmiVD6nxJIZ/CbDIxI5vERyT
YpknGLhae2w3zbmlho4EIbDebFATZrjKXJ3tvUG88MQISsRBbz0qJG5sCSMMekI564P9qNwk3EhX
/NqgTw8p8XqzJq+TnfxUXLTI/D1MjS6pch4+3IIBzVpNxaMnsw7aexOMiQTX0mHk1KXGXIXqmHcN
5I/74bKuoIDsEINxFbV9QY6oPuOOn8b6oHA6AYs2/TAw7Kq4M3HixmcJPdkz3v582NjCYZzVfkhF
Oyvj8jW2HE0963xmXloUmCEVJFP+L1IqrW2WecccEjNXJJzF1AWKN9efsUHada54R411/c5I7ae4
5k7CyRuzkbXjjagGybUQFnxbxlHng0bX9ph0RQ3APwQDS4+N7U2oxvnHRidGp1eYu7wDEhJzvIb/
0mULhdjNw6xLYqqqkGlWnxw5iqDult6iHcH+V/zx6r2MC6zu0jl3XbMGGAOlzHq2nJ3IZRe4NuOt
GVULcAZzZy9xQlhf9o6b76KYgM1ofEYGGq/skfwbsu7esLd/O1qIgScpfCS59Iv8p89RAFpCPGtT
e8hlFgZm6nEMgFMawObhZywBxg6nOsVsPmf6sKkgmZQFhL/qpUsWR5leasGQHQuTc8bRxMwKtgvq
BcsaE0W0ZTz6y84lGZJ05dLprkaM4nRc+joy8tfEUH57ge2EhLgY+XcMPUpM28miL6rm9MtSwDnw
06gRc7FpVh9kh+CmkMe+FjeEtdTw9eIvtJ4drfioahNiTxE6TGdxqTQQWBED/SEraEnt49/dTVnv
jyhouiwUQUVw+bqMrH4NWXgGhCAZnBrjWenVfpPFnIhTROMvyEt32s1gUdC6iOVZ89BDO45jrnvC
v2jlfaXwUBd2BQ4wsJiJURUb1DjdjsEJc77IOqdZeW/LAUY97c3OtRlAy6z089iRXOi8kJr9AjGQ
cXXqVTs5F/eC8aTusARFbrsGIcLkfXmcW78d4AmPeqjtm+6YKcWDxosCDwcBEpM1HkMTThMfn1HL
Td8pQMemH0JUkaCk7rDXvrOGbThzafSo5XTLpxZvWIv3ojP+SZWM4DzXkEwn7Z/hsZytrYiHSNtq
RcaBXeOXSzT56Pg/h7Z6K8XIHGrUniawomE7qrhoutavPHEgkH3gVMgTjDLg2keAubu0Pgl2oYHR
Wt4LI5g1QTjwRvvK8yXaX2oRUY3kYiSQJM0RISrcrte+jP5Y574LXUv90jKg+PXwLRDzDthzfyxU
p5Qx7YYnyNo27ygL2oCBLsBoDmcl7CcUpr2+Iwy0X1X681Bjbk6NyF0j+tTgyq8blFhB5dYbAOwM
8S2DYfYcopHp8PItShV64QcCD2uXe+PPYu7gl66RWZEBkXJ8gfnTWDiv7AyLO9HgHs8ah508q2H2
EduCLWaY/GKFpPkdwFGQFRJMXX2Ws11tkfOT88XJCBAeV3tkFptK2C8qUP4NilJifVyskU2J5r8i
MNM0lwt5YTYYPBHOtaAN9fn5/7gPotUccyuQUB5E6fShuusxRdNWVMRcu+5I2R+JE2wfmNklAKFU
Lea9HN/TkbUs1R14B0FZxdXgyzjDDFoxSYqr6uK2dIw2iB9O8ydMhx0XW4K4wzEhkHJOiiz/k3I0
1ghZlK2J5IA9kIkHjHtEUTHNlYIkV9uUpV9baRUY5gs72m6rajUQNF0oL1J3tkXeiiDxkAE5VoYk
e35PlEQlkuxuDBX9a9PfEt4Yp3WGLT9RgQSQ4KYKVxzqq/wF7yk1AqBHfC5utFdUARti5umPZjop
glpdu4pOvc3Aw+pvtaafWg1iL+MdsvemK7GjJ/Bap6JKELeqLQO9pOh3WndwG/y8GtppGo4PwLP5
HnFlvpEC6MFLBbHsQPJmNmRolukNw1xbI2Am3irsDrJfEElKch7j9ghS75815zexLOswP3NOquTT
lhW1DYCaLCiXqA9juCGyGtajMteE31rbwk08iNdUAxFORlRmuj9pr6Zl+QZ+WgjbWXwQA+5JpCPv
gtX7ygpRwySZB9TN6YZgkY3oKdPGOTFOXTptJkKVrRDAgkR/6JPp9OKZzK1Nj0czFrD8czpfNBZl
jL2sIfRu47D8SEwX0WBo7+Tkah9TdIbGEvrNZBPvmjLO4o84kR0KQqqbX8X4YtqMfD3Te2tITiSc
/lwZE1A/hnNkVLvXOimeWSLgpcut2Td5vxFEKs+hxQPUNOZ17oF6skPa1QofkpraQdf2/G4cJxth
Jhfv5vbVG+MgA/v7KjSVt5jkdqgO8ZOIwHyD5dw5WUHLoJb7BayJlWbfeuxCRkhICJvztKF7hEri
tymchJEoFO5lLMxErYeU1S1yHI3GeFUJ798SVcg0zH0Mc/gwELpjaLe3iPq/kAlcLaPtgZFIdaNJ
izKya7eV688l8yS1lTfTyX4rlr5ru4/vcWRkZBo2xDnHfFiD/TnWZu3bs02FwavuVzFRB1oaHjkJ
UCrwCvJDGjsjNJgfkhRhpgZk4xwsVs0JPvb5Ns50AkY78TUXun5VG4cxfooSPOq4iWuiSmDn125E
d1/WgTSSX7u1lWfvZIypeU6q7GBoFEZaxBtlj5R71beePU/kA7JkZgfW6FqQmYSwxZr31Hnu99gM
16RvrnPjtDuLNOtwcdiNkvznuvfWWj6cQt19UkqWw2jYloBuv1kggGnL/tFj5In523rTpo4tGKdA
V+K10L91QyceIicEG3gH+wnlckw45zmyFZ16leTf3HwVgpxPxJ+zR7GRKjRNQgw4s9EnspXFbubF
4hXHCh1G6G4i6GqRVt1pGFDOJr4SGac5G2DkNOJgtOZvYx3JRACWYrjs/xpGbInCSoCcFwGhkGE8
C8E4+fPy/jHmarM2wwawAkfoEXKD23xO+RRyV2B6D7HQ1p31ZmbGyZJ9vtYV2mtBKACdke4jUbtr
aFhQsR1ag1F7x/plQNfGb8VxYC9U36ngXz3AAUD15zwxMTVYn24yzX4Y7GVXFLwbBeMGqiiyKDMl
+qOL+qS/Yu/BXU0QCJyDeedxE29tKGIg8LInTk6/MHpoHi4LYMvUThjDb3bELDFOYVKFzpva2mAV
SCgpMa+A6dlbEFNXuYe91SWNBR7OB9RfbdsCr5Wz5fnEgIP8yev9EM3nSieJLyUSMor/EGnxq7hZ
th7JUMR78No27ZmgRIbsXfySKx1bL/0W4aW2bfVRy9tgzr/j4IJ7GD6jqPoxidY5VZTtjkEHMU9E
4do9YIEicf7Iab3RzFV7sFL/+G1h6yil4S9feuxNxVE3lFVNj78yo75Z6+gDnIk3ULRApcyWooiX
8058F6snlc06VY5caepw7MYePo5WBaElr2zSX0q1e6LQDVdZo0M/6diNavl0LcHRjWwvV67DrmSW
7FPA0j5v+pg82wZ4MY7Yc+Lp3TkF0uenbEfXuBPfcuyT24jd7Dxqpxh5ke9G6q0ZASDbXs7zJ/Zu
Zv9SO15kqXx3VUjwSP9bhNOp80aeiG54sJS8QNuAl6FeWamBO2F/3zTNpbGocyRQB3Crym3mBgIY
JxTlVSeJm0niCp+mABoBD0mM1nchUfJ5xo6D96KofI3tlHhnhnmRi79Y1BBOKa35azC0QBv5tO5d
B30bHzBtijWuKtwe6CmBwLNSZv7zpcYFw3X9qaNiCsjXfhR24odmpiE/Vc+1ING4EO1n2hfXDDOx
tON6awn94dRYgJLmrZbeHQ3CLdMc/DwkKOS0FEmafCq9zAKtVjfMIT5cugkGSYW5gl0EGit56cZ5
3mbqPWQU30h5xFXVg1HVMMCqud81xUbr+QpzVq7V5HF+eK+WSpaK7gqAoUoGpNRhUZyp4QYOwaHl
MV8Z95qgUMTO7pu0w1fNyr/iiKbQZWA1J2IbmyfK9I6WKtkYZvnKViALsohHwzRuWCGfEC4n6wiL
tVKimHNNNAgzOmHmQ8jpv5CQ58uJVaCiRLSbvepczZiVNoRk3dsipDdYVtKWRvk05AfLyF6ArjGe
pQnQ0izjlhuvvaQNjygryFMzq3ajZT8JpMFIJQkhIQPXVPhFRnv4oVjearZLPsXt/xLeSpu9Jpyz
V5ETVGYznDSyYWOxrcb6XUa1ti87KiwDs3w/Az+hVYSNQCVS5OFhaux3FKjgeZJuAw1lM6r2FTxb
XOPvi9ErrTTiWilrC7Z+yZIBE6ILj3QGJEFCxb9FuvGE8OfYeqD0JtCa2rKtZBbKjLJD5rucgOSi
AZpTXPs8F8nXVNHwAfDkn7rGMMVWVTa9muLu5dNNcNMRM0fWwHxLc4qA1p3/blFrESjaJH/DnD7N
ackYWz7jbGD41YOudexfNCBvBatuXMhGwHCH3xLK2KrW+W/9QChrRlmXs7+YrTeVUnQVI4C04VD5
kZK9OJby3DBoaB1et6axcMXrrJ/hom0aq7qTVKeyP9qwEDP2Y+g8M526Rj1GajeSR0CUQGmTeVdY
ae1n+XuNzMofXIZpnanSkHjq3+zFPwAAWbCVx8Q0J4SWGzdl/zMI3yX+Oc8bOGENR7BuZT8DqzhH
j56S4afQ7V/Tru7gVO11k75qaQv/iKINN/UN3NAjy9k7Nd4bZd+tyRCpkrH1ucxtGIP+OJJzIr5W
cJb4UZuLNk/XGBedX9cK5Nf6YU3MzaNHUS6PFu8oUdzNLq/c2MeMthONd0actjPselt0pBfVC+G2
RIzJ+wfM461K1NuMec/vhgZQsXehTaK8ZutPFUAAwhmrOt9E0x6Mvr/JHli9VZ1HwhHXtDHXsBre
hqGot/9/TWB43lgtL6OAa56d5g3htYDaK07jqWnQtI2YFgpoOW0tPpyi3LmkglcrBkMgH6oZxJNA
PPFHSPO0SgiwXA1x8x6q2T0k8qrqeTYmRAhOC5Q78960UexaE5RLASYVrd3wbkB7x0pzIEYYa7jB
udskXwU3ZqCmCna8iS6CKddQMwuy+aWM7VByJKeG9WA0DKwUm0pCI6pSCeXuN5iDdaywrVO06pNo
tEu8fENcH6pavJIy/pYToOWAVqxsOTFqlsflLbLxqzeehwM1ImbAO/dhfk8cfWdBKWD5RQIr7+o6
q+RxLnhkshRDTsEpnpT8vCAKTRfLVLH3um7vlB/qLI9uKw7wNn7MqaZrIUaRLPoV8SrsHRkPGHFG
VjrHhVI+Jts8lmHBcGp6jDIbfDlq78yqJ3AzTPayRJDA5vzWLj/E8NPmTD0Z/wKwbz8jdQ7Gjodo
6vTHaFPy2HPJ3iW9mObCMZgazhIuWEWtLm3k3Zs+JHMdYLgyOJjqq53TckK1vBCNtkns9Aoz8gRN
p8YpdQTUC5bA4c8ZFcKoJkVsdFN8LvNwr2ZD2tje2YWMgyt4T3n9XcX9AY6MCVKnWVevUwur6cHM
5aC3kpKq4AuN4ju+uJnPTwvQ8oPXMaB7gAVZzxHjFKUSB32B1sNM89Ue9uNyrBWTPDayZUKyK1CM
2Kp+NuSxFdFLtbE88e1Z3SKsmWIEJZy1TlauUTr9m40wCmLpPaGMxhJRDI+5Kxna6u25g0eFLuoG
rNmvjPY0c5+WVvYiYvVEpKaf5JR2MhYvYaL8OhjAV9JhdNe3vGUhkO/U0tlUeOvCubQ1bEwqNFaO
2xig3Uo1y/USFKU46klytcSduzcAkLET4mNaAO12pQUuoxvOLT9HIYSlWYWXipCbcolx95n6Ii87
2HP01CwzcMol2hxUAHXX5FHVVIr9buEgT5ryPKoN+TzjySsYBoZKsZEh/KVGu4ocxh/fXmD1+S++
xDfJ/gHNz+CqfPU6ExnVmm9oPSfopTSc09Wo8x9EhoK7jEQA1UBVVUY/iR6/dBYqLSPpjw2ZgSQK
VHAx3XPq9I+p9r7tMYiotzZSF3h9o3tTczmoIT0OekNScmgY/QiVaVNwy0H6gtLwUrXqOwKPD6Fj
gir3sUH0lGKOoA9ZFDbnqJo+LKG94Zw9mz1z3r4CTotbD5H782A1B5QzcL3bLecRUMW0vxTkC3ZN
+OvBsuCjhieGY2/8Fg1kIUm9B4eDigDdkmS67NjVP+SzJwMwtBIHrSj5iFlI6bHyMlrVZSCOJE4I
jdH6h8YCed1JCNlmfxsEyaRDb26lVr2OhXoFILY30dahZAQCFJkfDaYbZhvtQY7JPRH5y5CN/I3x
mBsEnRjVdGOpT5YbC/sVQ+4jyCx4f4KvZb4hmn+CP8cqJUFmVhPosE6jr2TRFFsUZ0iu+CSkBE0y
MRuv0AI03OhKP55jSOPr0ew+J2v5PrQ/nh+WR+iPGyVM8XNMOyNSYGpl2rpsdY+sKv0ejZN1RneI
HhEtvesdrEpggTCNLfF48jgU81n2EZNYT6CDVVPgclBSQmrGYxVBSCmU3mMa+EefL046y2W/Tq9L
hoCmuBHcEr5NHDEe4pWp23VpZPg8k8vmJ5+D1EltFhITUrUtScDFhU0gAUz9QSGWrBX9H+xHhq6d
+p2n9NlwWngRGHsSPFQy85wftWB8RKzES6+BGU+mpV8mqg566pKdsFhYDQPXu1l4bLA6Y+Wq1Ltt
O15kxyPsaaAHjRv5ogi4aaB4YT6EZdDPWvo7CxPsgCgVGdSQC0XBwgjeWefNfIkG9VlNB3dL5zPD
9YrIBJ2y73hJgBxG/R0RRLRJJaEPIh0/0l4L3xznjJbQOLPtWdWOfQF0a4Ca8+TF7sVOc6r4JSoH
GKeDsonUB7woPkevDYmBUbd1RevHVovarj5MIWvNWRm98+DQ+qMgD/plKujlr55K6WlRi2K0ixdx
5S0VTBpUOye5lI0g4yZv23RzFSS9aS5YcIUpvfNPTVvm5CQyZMk+JSblUrHVPtRWvG2c3EQ3bAbZ
QjNRUThlsW5tJnAqU+4+iadW68ZgWB5A0FPfhbFkhqWZu0njbmMwnFlHoR2DlLQgFk/OOhtluZF0
7ljlLrEhQQL1YEqBrUCLJ+YVmc1cby9tHH6E7M0RFH7lEdsrhWSTnGVSkHn3FLP1CsHoQ0QG1wLi
dFnrkLocR6wjwQKhbhW0Bl7G3U/bFxX/NN2xmIjbP7OOQAH2HdcDejsIJg767/yTTeTLUDkVAHBS
GnHT8LlyQYr0lLmaCgcQHE8c96faNuSWMm8Fy5RRXwbLIHXKixqpJ6JLPcbFpF2FN6ZN5JOgBFz1
pb3TUijDTpL98NdtFYMDJYBqZYdolkVBNCHbk3VYxefBflIMqpJIR3hlhCOx2oDlAtzGUNQkw8nq
WS1g2qEyNreJ5mxqT+uDKKkvY86mCbngC4ob0luyz6xlI8cS8pAqPU+HmB95P+8qMtJgjXuBk7Mb
LBknE/rhDtAIrW9onYBFEgtrDRt1sIQtQYjeBrf2dK2kg4aPVC6SsahO0XqgHv1JMnHA9voVgTNd
aW57LzHngkd1Sbg1Oam7yzR2IYevRgjrTNRtrzxrY7eNNb3ctd2Tw+ka6BMv2Yvef7goszla3Wot
2WqFufcV13Z1gGf/r4vykR08nPSKHAb0rBZHrYDLZQzB2BbHAWF5wTEKXXKHXpTHaxoKwFZJIBio
rr3q3cmZ7PHDf6NPDLlreacn9HDkngF7M00KO8XyKy3ys7qwTqRDc06gnoutie2JpSPmNBHE4fn/
ZZBDPCU51F7BXqetOmXTWd1pSntWncL5nWfqnsYEJxKJqx3jolXZdoFH4pMJiV7p0/Kry5N+TQf1
z7LhhKAafkUx4/mTihZpYuUCDuMHAUAyddhKU4e/6fEvJXX73EQRcYb9gNRfemfaxi8i1ky+B8HS
0M7i8sSWzg8HPMGGG/QxTR+YI7YYSBDpEXCuhc38yKxlYIgSMUwOFojtDamXlMEthlFCegh1y5GZ
6+Vxmuh6K4/JBxgQzg5glb45XZwYyUcbgo305t7aGhP9c0SkWes1TwX71As2Nd/tEVNg8DFXk2de
9CShm6CARHX9NxjKXoLXYy+1bGwy7Tkw9PjJiBmwR6ICgJTraDSmAR0GshB4u35Xyq3GsRSRBrmT
0ATXRVMfumlSgvCK5RPlUMrEQVnaP/ZbzHI6yMQoRUzrDsaRNFJySjeNcfOQx/uD7RIVV6vXYcG+
K/ZIbK4a9nsbajDNDbFn1jPKRXU9429bHABPLGz5fBMDqWKRvI4uV1IqPmxUSMwTChX4bAK3e3YZ
GouKsWp2HxQXVJ8c4oMygi4BECCn9UTW7lhTTwDQo9ppt3bBRquws31ZRNaqr90XYEQwymT+ZnvI
U3MqqcKNX4AXE9zB70gwsDggSzY5RHie7gIVRcvQ1k71jymP7nOoIH2faeC1bAA/Fqu2P2bJ3zR6
VKtob8u85q7RTlMtH45GzBPeXSjZ1HlzxZYh8z6q1vls0/oyVcpvnjMmZPxykQSs9KRr+mYUBlXU
28fG7Bi94ZBK1RB8NJOzWiNMTQ9/56j5aUsGBgBv6ZM7yE2R0R+joPO6iLIBuZZC25QQH5JL3dsM
s0VDhOrfaEo6qC6/Ywyw1yaxCa2kUJ0y7Wg1RLnpvbTgoBs3mTC8q83K5RuCbF2GPbeQ8q6j0IAa
ShU2Lx3XHQ2K4tsdC7Kmt5/MyntAkz3KKSLrdIaIZmiovzOGYuRjVZxrlTipk/lo6dEcLqmJdDh/
ijVG59iCzBhdpnRJO8jKJYOY9BFFdfadOSCs65iYiZSfeUC/P/OCrjy0EkcNRt+8GKjzUrXWczUB
gsI9vXzjV72j+pOu9QtiCXmVYFFIHX51xAzmBvziGglcYGnjPjGVTdjwS2BEQKI1dxuTBE/w4BaW
gbrmGuVNF3F9KNKqXrGwHRc8VWKdHBslUl3+Wh0Vj5y8LrAW8kaW2U5QOmiKCBDRA3WIbvhGdsyI
n2UvX7lymJfHGkaTNt1NeBfqkl4cLNMX7jBjPRWwN/G/2gdLuEHMV7qiRPsdqpunikcqIqy5ufiJ
tQpgjo7wIFzmmiJja66ICO0o6iUbWF2ZIi1wW31Vd1yiSgP5g39uFTdBWKFoZ3X3GQ4Pe5EbS/Zo
kVPeXRfnklG9mxjyGe6jI7Cnox1av2ZUWauojaZA9x4wsyiXYGTG6srwmFYylTNXYxHRyKqBI3XM
CVWPB1xcWBUcTfeIjQSlEME+BDfUhGrTOLPSYDL96+LD3VQp0xZznCQ8iZNuIVyWPH4mxC32we5H
6bpXU5Ms+U2ulZatgAAJsG7iEt1SxhwS4/BBJc0nQnrp9xEzhWLAjKwPRBcKK6CPH1fRb5QQbam3
n7W9lzL+E0v9Zij5p5siTFb6r4YTeNIHxOySIWw5XYFR2NQuNU4P5JEzHdbKTdq3fEYxFnIu9GBs
vQSJh56r89ZV4h9LQ8Sc91snRlWm1MqvCRwgSEhWbnQccOzQw7L46ivGuBjBdwzYnumDEUW/hRKx
L5NL3UBu0iQzoqPsOaWRBQBW3keomCuVIx6K+F7z6DOsOv9yC7ZBfUv6lgv1gkQOwqJTczeBlmCh
Gv42DDtXxaxMeMGG7WzqlzhzzZcR15Z1UCRTj9HMP8l1Rr1MRgGt+UpS2rU6pz3NL+M6BbgZ9Sar
SaPZMl1/VCxyAiUsP233YYxxzrzZQJSVoHuIMSmsppwPqcA4FIVia2pMCxAsYVdUVjI6J5zQq1iE
LwkBzo5Wfiq0mq6b/oRWW5Kai7iPbE6GvO8C0uVqNvvN1LPWWnr8orYxnkwKw1nOoA5X1arR0xfT
c9ZJVP6AoljniwdFjOMN1SuffiU+eZGyrZvo62YyL6OI/tou/WpnqMxF9JinaQ8W7M1JnAdxOeba
nAg2rHhQJ0tNDlFz6jKjvRkOeUwKlSRS+cDr6M5z0zkXkccgtumfUM0HAPVeZDIQBDPq6MdEHqBV
1leqxmvJW7XWTEil6fKOhiVybIC6wARgaefMP2yWhC5HmZ9JoqpER2JhhDBrMEqH/kW8lwTSSAsT
YYNhUMy7ocF1mcE6ZlKkg4hRC5+2uVwR6bBNtfDYYVPFNmWDzwT5RZrVPowZq47Lk2BzOIwzeUzR
/EhjNEyCkqouYIq2k8Q+EppnNy7WeTtc8DahXLKT0i+Sg9S5/7i0PkwDzGYv1L1jKmRfm/YLY9gv
24t3Ot9H/P+rQG5s3bIQa/MfhDAvfaav4/Epb9SE85bXvAd+yvIzzHd5xilFthsswvK7olQ9USEv
/Bk4IRO+IgaVgG6egHEwYQZGsOVRv2mCuVNICuFqZjvKcNv1JgMc5T2Jq3KTECXOltJaCIPkjLcT
C/kIG2dVM18TZr01+/84Oo/l2I0siH4RIoCCqcK2vXf03CAeHbz3+HodaKGJmdA8iewGqq7JPEkA
K3WlvUwzxkxVdAVaODAnQk3KdYJmfmQmA94ZnlEqC+dolrW7xLqxL4uouCcZRCUA9ky2bUTm1paA
Ksz02OcuKeItV/nhlriLnrWRu0MXsciHPFlp86QOleJz1NnawSzkuaZdCPq03zbBeJeaOph2Bhl6
aimxqxA7IQ9LrJnELqct7sBu/IIP8p5iRCLOhjW37TJPsfrmDR07FSN21g1MGz0nWltrCG6hBSMM
pjjicJAoc2vrmiHwG8y8P1iwptggnRB78PcTTp3CnR0HKXtTFij81g433giiuJc+UwCLtljzQBWI
hm6Ztf9K9xmeluQSEBfwOzi5XE7MTxhe17sOZA++FHakmuvUqNCs3ywstI0WqhixjBPiCRJPGhoA
FafMP8CkcLhv2Sbc3ZgjfywA4MqIpWRsAX0HgVHgZaINyDNCh0HIfIEtPSae+R0MwaHreAPI0LwH
mRes2WSveo3Qg5lsb2nBr5MitvElV5OpeWc8aD+iQIcd6NUTBJeLUbnRk67GPzM002WFPnkVdVim
By/kQ3T79cgZtig1+gvdYolZC4IPYbBX2NWI1rrAzV4Opd1fyPTiiSmIsGGXfayxBSzNCrZo4vGC
5cM+s7momfgSzQAq0YkdSutQMSadzHXeqwEgFicfvVu4afLcQarxKLsZ6xwT3uLxHUxZZW6IYGRQ
BfW0zq2r7R8jGeobhDJvxHvoHOQOcppi3BWC5MJmYv267wu3/eE0a7Ins0ZV1LvxS8vM04/LA/Pj
IqdeNqJMsISB/gBl755RZ+wZtKstOyrQ1kwRCUHfdzZ0QyShaYwww/MjxGLJvBniwllinny2UoV2
gdBWS+QogcS0bweC55irL8t6fElqxheYZfwrRpx28Ul6z7+iH9stUJxlZ4hPnwTWpWlwotq2SRcQ
8Pqa9bCG081IEm+8Y6zqYtrDYvJZKPD/S+aPlC/zTEgCDOQQzXXt6g+3dd8SIdHueQGLJ6Hm0WK8
nPTqL4+BKYMF3eShCQZY6k9unrDf02SM8OqrhL59c1MSxAKC4T21HbO+WyaFTjpHsW7McrgP9fTq
m7NXL8RJwUeiV2zvR99I11ozJCcG9Ww7nfs44qtGFFlF2mcazKeQDJ21FYRf0mwQUIc4SoSeNUBI
V63ASSnRVG1zrkRTeefOwykBLN9GUR4KHE39FwlJ+tbQmfprWBBZXx3C1D1V+j/YXQ30DWTmRqV5
G7OJOWIChzlyh7lwjp9wFSHoA8cqgDdfR5JCx2ekfGJoQbaAmeaIXzJDAbBDViyxwZbIN8tGQJwx
yD6IdANjbis2NDYWLHPjGJFush3ZMYSa8zArijsP/Y7XFfe2Fwcou1+sNCH/WrHAfGGthj514ZeI
Jz5s8gAqE4V7YdzdNPcAPTnnFvBV5XenoO9uwieVAIL1B2/nq+6Zxb6tpnn4Qq3q0HPWE+9jHMyR
zIPal6rQd7Idb6UFbqhrbXsbmPusNuH3m6l4RTh4ge7NKj2AwWb8oddbF6Uctm1ZonPtykU01vte
RG/F0DAj8PHgDjJ5cXujIfMEmaDIroNLIo5bUATNiw22V2RYOJJpDUvfvtMpnNSEgL8VxKTkzKvJ
mKHJwM8GEpl5kQVLlU55XzJQORbxuOoT9QqQKIP+zb0dsf1q0CVUFlsGBQzAyPtxhS0Ti7bUBbHI
lPQWKi43czdT2ju7vG8eNYYMvsUcZ4YI9LVuADZNUTjlvFuom5BdhZV3DaboU3boRB3DezBcx62o
c+jUCQUefmZyx+SumaHDBJ+8+pHa1KDfsMwux0l7L4T+0ZhIdEgk/v+P2c7Z9+PhQQhb2dTrscuZ
GMfoMRpR3iwmz7uq+mg7oR2ANF+sptwJGya5LdpiH9f1OcHhXbdOQ/TP+FLH1fwcz2H1gmKmy4gi
6zIeDibnLoZ1FFAUWQnx5n2w78pDEyfezZx+9Tw8yqqB8mpkks9FT1cFP0eV0jjr0D6qeBg2QhyI
LfhKkHksi5afFRybjmRkpVeKZKUe9m5lMKpBqMB1A5H15Kc7oafINsaQdWmnFsCRnIdfjS/FM92o
/cLylLfBWogo5OhWvXtqEWCf/v9vYTfQoCb6zPJ1CStOzQ7uluOe7Pk/uOG5wanT/DFAe4iq5gOH
MORk65UqCNaATXx427dY5xLxwWV8xy9fPKLyEJdddgkRPM6dbHuPguqNlx1cshmmB4F17r1Dp1ep
+B0cYXwcG5jxkyytpRmPCi+M/UB+tIm76UngpNxVrpIPkfX3lsbsQzooEjPbG3aIwcSuFZLDNNHO
KORvkVGXz4GbGwd0/x7KK/bHMB4H3OP1V1mMP11nPQNfNu4h4qYbqO9/lUOrHobjsJSKtbrbaEsZ
MDG3iyHe1ZFHWYxYokZgTZQxVtIY6CKQO/ILsq3J1vcKmpz3JeoXhsfgsw3otBuyXeuqjlbSNdYN
NfMBftHREBj+cos9VJ4UK7AORC7I0TiVY33CMvSOh5RMI63Qr04At9jLH+TqFafO71Fbjj8FGnH8
Zry0sTq0aDdPCqsuV3PZQwxo1GaIJyakwZycgCODeSYQatoRKk6/6fx9JKKahnTSHuC2DspmR4DI
76TSyVhZblmR8ZFvmDX4R6MtX4Rb0r801jvESC5aussleqXwmmmGdyhGK9yMbtWeOgorGhvWG34V
frmzrlJC3Kf4pvLAiobiX7pPLPnDhVOrZOUwVRvrZDoz9Dw0kjs8QRFKs4zdp4X0tNJctVKJ+04N
k2yrmHW5npRz7lwWXUoBs77OmRGVcMHkSMcWmP7J8nTFw2I/zNqp10Hp7RmdO7NWLNpkzPJY4LMj
bXzaAItIq8xcD3Vb88uRdOonZbD3dA3CysDVyV2zYq7Y6Vj+jRKArlE9G3wLh75RD5SwNIRi3OCS
gApXngekb3Oqiu1pl6ZKHf4oA6WpSl1AJuGSLgvKt9fheo3sfeUz0hsoMbeli1wPJEpSyWadBik6
zXZjhQObkIps+VTMDFMqaBP7M5BRmk+NxWjEQCpD/0rLIOqtiuZ4o5AFQXyjEfPZmHGAAzGazWkJ
pspJX4mA28sZk2aXQy/xyzMpTMylo+LGnt1YVvH4EVP7rzj1K1ytxloUhFeztISePQkW4HpIdDqH
OHqH125NENa0dWtMOCB5giXpuwDoc3lXA2lCrW2sWmeKD7rh3GCEiRUhKBHsjfcOAzn5N6gb60eA
/nIXZdq/fMwfQh9IJJnyvwHaWo65lupbbINiGFAF8b8q2GFmh3G48s9FTFYbwweysVgUEG+/0SN2
4b5FYreVaHeG3qOREzFnfWv46+cP6qEaDtS0Ly9MkqyFbBz25zU3WpCxgBDFo21SGPm+uSdGYRMT
OUJdUW8JY0enB9A6QprR2/nf/Lw5bU9ANUYBS4XZ1sobRsiiJ3K5KzcGslJRZs91n6Q7r4LF6vRH
z9XOGejS3T+iCZhCEj0xpLNcELP6GmS9tvTVK1m/zmzZy1cy1rDg9rhiW+QVMF8yRe/ZNe6qBpDI
YIWdf+Pq73HF9jH/LEFYrEYi8FZWbt5Q2UMd6BN3YeT5y5AmCC81VBe+u8OcFS3t0nrrTPXU4STA
A3Q2W9prUY5/yGeIW5a/lmmDoSK5dqn38jvvkFXEM0vdc74tIkygjJd4ZHP1qj1SV/3oluq33EJn
0wwumWVoO0KVX3NO9U1ufcHtRSHTEqEa5M1POzi8bUGs81SuhGPQbdagydFfE6wj5Ars6Zfl1862
LfxL0uRiZ4jon5TkX1q6+4QCPPevDla/XcGYcGWX8oNYAi8T31oMzBZJ+LI3zXuquyt9/jwi3M14
97N4XXlyM4TRvpURcZBdaR7QVxw8dySSxcBHMpTmmW8M/+A028VqIK2q7pZhKjdaal503oBtlYyb
QPLhWnTRI5NLpKfTj7LJU0kS2n3/TJIJ8zN7/IuahkDcUn6P9btv8DTM7z5aXwYBTvE6TsE/RixP
aBKPXkliRhUZt1G8ciTARLXEsgWCWQEcjycCTjUsUpZ/xkrZosbCzYNZbf6bQ+W9Ez6671xHgLa3
e1xH016XKd+Cx+64rhfztzRq+PayLj2407gtWASsIg5evHSEpvPe9oKhe+jZr36PudFqxK6QKXZB
pk92ry5xx13sdsMnEGjAI/aIp1Gmaz8LDwFw4KcUjFD5G+v1FTw7WjCNIQtTAhdnTLgpyubWI/io
fdyT2oRP30Dpz0jg3rbdIxgZ4RSB3Mkpx4EsFR46nLy1J5Gk2dZ3WBBkCVn9jNMAVv+Fy4Qxrt91
a8hgy9nG35okDY0/yuxeyEnAri0ZGcTuIZLaoWpaYtoN+99AchPy7pK8Pm8/f2Yx9ru1U56nuSCl
XL5NZo85RVZrs7OPIElnFiQdXwDnxNNTFNlZvYx7IAyDXaAFbR442q45o022G+lPKeycFyQ54Uv5
6TVF+9pTN8kuealRbdmSTLOsdr/Ksrg20iBAecAM5HOCZxbSVP+fpcSwHWv8Xbr225j+nXbxK/O7
l45cEetW+OXNbMxhXhaw1eKloKaLIIhU6Zc/oXLtuhOpr9uuRg/rGs1JxHCuEW2/ubWqlwU/r8B/
uSgb+7WanAiwjiJuMqTKiT/JLeFQTT+rCgZaSPE4tBTaw71DRZi1KOrJNQK37Ab7xivZpYb6ZVAS
F3z/heoifegFF4YmPhLcEdfCQ8lnTNNPRVM+H744ilN51C2iV9hDUOcUNQ6FqVxUCMS9LHSxGhKa
6ecf48TQwYEXZrraxSAPG5LjveGD5Ss9VEZhbdu6fSdsmcNzehDBqK/6NsNxH063lqz2ZBxfEzkx
oSSXwgPYDd87OMmx3SdZcvdNVL5MF1nD0IcP3rfnhgrnRsWzXj4GaZl7QiAnmCt/BdYu9LKDv7Pq
8W7mgily1L8HrUXGwhRvZW/VqxhkT112t9oVn0LEX5GEO5I6AJICxBOT/2fFimWai+zYY8xwUN/W
mF+7UbukmL+L0CUTnigckdd/gKk/acPd2Pl0whJbFYGFJUyeUb3iiX6G7rx0K/liUEj7gXinuKRU
TAlvZLiy7Nv8YETRNYrb575gLaTCiYC26N0Z/N9qSh4sEA9l21urUNeKLfgeYHFaeWYaQMM2BJjl
SJVbeEn2UZvur0BbYjtkqsem/cboBaqpM60s4V6GIfyorfJgBTiAwh4DXJlc2nT2+1KDLsKqvZSz
XYTQ3W06yasRaozlmOTrj96Kf9qaKW+YnPTyzD8N+07T5zO7gJjHengpnewv6XhlOJuZS3h736ze
+MvmVa7BDYTtI0ePuwiKQBA4RRKIwdDGtkALCo0MYsd2mt3UGABC/AxbkPHVEPu34mGZe1Cvo6BB
I8FWsc1FigW6JRCjYm0eP09Z+jm0PLQopZ6rzHiSobbJGfSYCIGJmO8eYO67VcS+RB/Uv4A0rXWU
DqfRCqBGzJtnW7rrmeuOYSj7myosQL0sGH8jVl9AUkSaZ46M1D312+bQYNmUO7MIkKzp+C33Xnqv
f0u0/DG42QvOrUua1J9tiCITURQVT/oik847aLH9njJkYXkiINT6cNIEJoKQAUI4NJvJSF7StNl0
Tg1zwzsz/UcTELFKs4CpqeF9Qqy6K9Pwz58Pdp7dImC1Lsryw69Z5MZimtYVY17c+tuBVRgzY3wj
lfaplVgAsxELeKgX73xaVMp8cyGqt5YERaMgTSQMvY9gXI79pJ6Fm0LMZ/SFNoHKs+xCCl6/8rYo
o0bKQB34i8JYPWjdKkfHrpXNhwZdbd0CIrNFyQzUX+VZJUmwL6CejAdDOO3GwU45xsz0M4BLBwQx
v5OzEnVeUzpFz5o1b7py1By0A9lQ1pvQ2wXVkB6qcQ9xHDtmOqzMCNGHLNnJBfQ3CYoxzEImAzt0
L4bA3kq+5E81I/xZvocnJzr1AOFjI2bgbQr8ztQWrC6MW4WKnZ+n+JOGy8LIJTxeTuJaOijM5+BL
oZDDsO/gGjDK32BT4Bnt7CBZe4qRSTSFa6y/PE8JyqQMu1nVTgbCnGJDbPm6CKbXCc6Kpp4qcjA3
rnS/Bww3BBmQ0gj5K9O0VwAHR1Zdt9Lb6Dm7IRd5N4EA3UEYvXMA+UwAVtCMB5KlucfapSj4dIZK
Bdu4UZ/QQu0F6/EdmOWvObqTdj55qjU/W5SEtJiB8e4SyHfp8frYTlds8gmEzYjEfhToOPUOLiYd
AWEr1cJwZoYJF0SC1XilZsdaTayqzg3sZihl9FOWNDykyj7zrbFZDfrrRKDlEsY9NsUs+XaZMAI+
opxEhxeJ8ClJ8f762NRUZT+7Vn4JBLMEnimEFljvs2DahQMeR7zfTz3+EtAs4wNCQkyTUDGBjsJT
1AqxM1XzHIbmIs1YaXBGW7NsiiNLppvI8Yj/9UeqfTjO6zjPj07U50eX6TJiOlgTxu+D2fgzgUA/
Y1bNnZlzdnyLnSWIQ3sy63VNhubShJDph8xELWLwdD1+cBYDRfLuPgKLGGhNHBhvrOIPRM6RmuRj
5h0l0Q7DLp6PLS1gQs6X5EIdTmqcVvZYvitzIp6N8K4FCURASrLwV7nWp27pO6O9RP1LPeliaUFZ
i9zxoQfjwZ4qEkmJwljZgjA5yG1OTyeTGOjaveQRW3GxbWeU3C/Jy0/M+qy9HnUbYxraAzAGifeN
DA+VnpUT/JrTdCCEiu+C+T25qkyLQ/1tqo+SQ3dJAup1GhDlGVl4YaH+xzdAAUaiFRbLC4F2QGkd
YtTBSMKsYN4wbhITmb0I2wtSZsokN1inAlp+q/mk0QxQ5FxIPsjq4focIgMHW2jHJ9cuThZnATpV
nd6puxEm8TDxA9PlPOvS3tcDYybgXAvhMktEpE6IaPzr+8PzZBSQN5xN4IwHCjKs6JLeP5c7rC+E
dmPR3frO+CcRXUC26T+8wkDFRKgWkZy8PADjeU/f/YiDa5j+RXNwfeSjmtQIiY3b4NiqNl3Jln6o
rcQXsxJei45KWvZfvRa8NmtwupxFfcR+PH3uK/OnLdwHo4cDWe7pMm+AK7I8+EG2ZwoAKmM3rSBm
layEO8RW1VF2bFSFeuXzIm+o3g+c9mw0TqB0X/KWXpjueqwR9AEcAohKJ1hLcSOI4CDT9gfq7bMe
dK9RNfLbWv4e5CTfPji3oNu1MT+uW8UXthB5fYkqfZNZAQ/B7H/T2XmSH/g2ZmrNd30PplJHi9U9
k/CBmdqw8cA4uHMLy7mwSnqqDQUyccDxrbtvSBcN5vgpFNp4XSbAzrzoGDTx2Qb0omx32o0OJjYZ
mzNXYica2AbtlEX7uPs1ZdVvjHI4DCLANMQRCyDhOaf04qYM5GmuapsRtsYwZgiA5gmeY5MsA1ic
1h4Le/TlsxcDzjBlO9wAF8/wT4jt3yFr3QDBy6VbWB6fPLJn5gRoNhZNO1wlQnBbd79NKzjjaeRY
CJK/xEAC7H0P5Q3i6wN3ESrOhnKn6OO3SPC0Rv1fXsFdYqm+a8fmbzLSU05+Memo09LA0ULuNP5w
siBZo0Q88BF2qcTin2OYI4pmK2NWaxRQTpC3tnSOk4ezh2yK37Gvt2Xo0/mO/wKWmewsUPO5zk4p
vjWV54cAeHLoyVNKji7WmOkjmKoElsJ494uMPCyk33lqP2NVGM2KHVCCVs1qMNKxNHK08scWd4E6
+eRI9TlW1mOMOc3gfGEXYJvn+lCsq52WF985RTVUtyP+2682oc2ywrcpEEce0aXZk2PIMDZsSavM
EV2QD8J9h7JSH7AhWxwNBNDrH3pmQ2StxZNBRU7DEliLNmCSSSinST89evyrqvJgjzjU9ezu24iX
hnIXMPxcJqSIZAQOgdYbbn7vvFkkbtKDYRrcE2i+LNP4VLKCDfhZTTa/G7toLj1n21iiFUofPtU7
AI6QVxOnnkJsAuPkxMmHtjufvbf1+HAEPw8AvLbG6d4IjQPbq5YjKzwUbCReEF8/fwFty5umGrGe
iA7EHuAtSOnhcE0BJHTe25gAb+gNVuOVaPWlCl6ISxK7NHmQ4sOw2l4xXNIAXtP2I4JuUkB4uIIB
t9YsaFEc0yVkMkHfot11P4Thw2y/pRWdc/AwvWYmhQL0AT6WR+u5zxxoznbg6kIzlS6nvvh17ObP
+18yhlJCEyQSRgyAlqB+0cAF2g7t0EcMGpGp2D7p6NCRzM5ODCTrVN758MRxh3Axs75Hjaljj5++
4lPvA7dYOUTf7DQ4HDIsw60RJc9DjVPTnYEeTMtY8fWfljYFa4BTv3jpGFqK6UBd4BXjSYCqZsYH
Vc3FNFmK+BqRubIABy4LZBce4Ix21KnFZVw9ORp0Tm/Qn1FeADgyW6zSWsIXXfQgtGCROIH8FiRN
ICG13jQbKaDnS3PdEdXJ6G0cj5lOr+XqFjTZPEc8xA2o+dGX2YbxUTTVw8gVk7QGWOiY2vqhtWpS
05sQ8WUMMTYF+7eCAkRrLe6TPu46GRtAqfjJ+Swbs3i3SnYphaUBAy9JI28n3Kp58CItiY9r3syo
EVQFCAlHw0ovPiPpEhaNJ8uMAF5QGcIQLTBVYSI1iblcsiqn4VGwPl38j+50anTy+8hbNCr/re2s
s9sjAa6H8ESUNqpd+q6qM1+aHvkI89Zr2tugaeCWa/5HN6ZMALKXNEDvZdvwF5ElNys2TC+6zvh/
sCGtSQGAHv9wF7ToqUjuc0W4RMoKi9zRsF4Rp1urX2WpneAC6t3A2gLWi7fO8KRHwbEiGV6wXJvs
nuEod0E9nUqPGqfQoef1/Qti5BtimtcJsOUybrQ3N6C0pkrEBGhXp5FvJUO/7Qpn5/nh2pDtq2Qo
VTcaoY6ucdHHbJ/MkdIBsg0DfuBpkCwOxtp8iiOElbqdvRDhdZ+DKLoqAoXNO2oq7dkZMJr3Pgof
Hl62frE4BSFdkH5uV3C4r9yyKdDWPuPLzHiehMEbXnD3uJP2G9rDqQgLwPHTe6pFD/yXJSo8YI+C
dB2JoRl+R0GubGdWn7oMP80hOVNSLKR7dCpYQh04s7QihhrzcGJatypDPmHhPSwMqKW2536p6sog
kNmsjUQnjMp6S/TPskXHbVyQtzxgu+xDclJRhy3q3P7Ag4R0ACsABPCXCsUCPvLwj6whwd0yl3qo
cUvje1Rz7gsPjJqX/l1sYpH9Cj39OBXpngHWgxiRZSICd5302jOonp9MG1dDA12gr3g9y/qrmOqB
SBduFC9/rqsRBYihPat59Voi0lXgwTq3vkw6holYcMw3oqaWiroXYeZXp2yYIVsW8uXx1uviN2Ko
dWi8t6bOyy2MAw6JMN3BuXXWgxPsYj9AVlh4r3j5fytwfmIKWEwQrVl6O01oz0l+QJYMkCXWZz7q
sBCWK87tDJG2i68yldwjWnMfNbGfiIYvgmDvx8Z5Btxq6VW25bvI0wCqLHc2uxUHHjuwDZMNQGaD
Q0f6agzhNTJm/QIOkq51zp0ePDwvOmNCMdjyBA9azREOi8bNRNStXjQYmFwwR53rrtPQ3sPmsBcG
moyKgPXdIDdp53wUXZdvPRXsk7y8/h9br0ntCE4UUDY2CEjGajX/q0m1fSlqbr268y9Ug1cyLI5N
4/6rG9LTLItUTgSdgZPC3MgRTBsratYLCVFrWeSEvWsILoPhCW/5TSTBNTEPuYGbL9Oj357fToYV
IrsGh2Ihn/A0n7Xqy6pmd6RG3jvAx6sZypfSO7NxgQU6TRhcvH8J4vMhM02elfHgasjZyo7JJqHF
C6OVv047FUvEh8ASTu6sPBVCXQUbWUP5zWYspos9OAx40DE3gdZsWwZ3TG9zZ5OG2mvVAQTrYkYQ
XMlmJN9ZZJGw4BZffVh+jjqztiwBG12b0R/4uZdGgZELfBxexD2T6lIu/BCDJTp0SuQALavuwuMl
CoMhehMwuirCjaqZ0VHhQaG09WM5FHuGReWGf/Vet1HH2n3JSdNd/VFVO4aXDbOa1N70ybDXkBkv
9GZm+/sXp7e7FVnuL6ZJh+/o8EIzGrm0NjFHxxDXOnbsdmwuh8i+SB3mUJRRU4bw1v/3pofwSHsn
fqm94jfCM4z+un+jSoUOJMM329FfR2N4RabxTsTpimwC8BVm5WzaFJmviPRjXSaHbPBWzagYqc2s
L7QkVHoNWtHYDOGRtIgF7AhLdPQVMcLCOVRdQ8FWcwCaFRSsKoq+JCdtuju8gytXAoCYlParRkRr
cEidMfxTBaUG44+lcPzyyLVAIJmF8Vn7l7BvW7QIulTUbN1wwlploj8x8CG7DuVqx80ewnJ6xuO+
Lm1F7cd0N66Coy/kHphNOo3Zksj1m5+TnCigA+hF9OlZZAOX3F/Ynnt74BcyYn89+Pp6IH9DMLhb
EG59VV6LK4M0YTaJ/jeI9DtgTIQqXwkpDppijFfl4bAYw6+kLH6wD/GBjP2PG/fHqcm32mwQae3g
h8SuHaAQtZSA3pM/FWv2XqXK3pJZ0tIVE3+Bt33h8byYSH64JQmI8ODhMjuy3wvG02u7B/DeD4fY
aLsNHAq5rVl1xj6L/LpvdzKTD8xb8dxxoCoenHVYJCzPJ/IeYBGMGxqjglVeh6J7rYKaUG1v14eM
SerCcpd20e+6tLcOaQhkys3CXWKpWxnGyDNbuonaXnTV/90Behc30ioWUA4i6sIGjddfm9j+nuYN
69C8l8BgIb4ybzNzJiCZzg4OciYHMUBaNgW7nFzmTkHlgaVwbiD6cSFj74nhcsPVAyv2htrNPc0e
pbo31PYkmFfj4yLWobCNq0Q65oVxdUGllGa6IsI5P1OPgO4djn1k/lZ2fwMa8ypa97mDOBwInORB
yLjAJT8LA3m4bKoBI4ZEjTIDewD/bjC+TAtBgAtOKmQN/1s0v72o/NQQgbUJiusASys0o72e6IIg
h3Ddh3gvAf8Oy65kg8kYwnPqGfjoTYdmLupIpvrnMqJZiVIe0EE/axILpmqQpnfRDn+OS1V9UKDM
j6OjRztE3QeCPkkZVR7AZ1vePCxzT0HFKWPGxW8ljG4zteCIe8xPSjVH4WC8NNhAzh+gr3IGIR8t
yXJFi8XdJV1zVar2pM9eZ6WYF2jrVjgZUSpkXRlhcfc9Is/cF1nhL64N7P2xjBmZ8ZbzWLUQkBFe
3Ny4uM38okWkSlLGpcNUrbX+wEadrLwvsM864LJe9dzINtJhDiWhMCl6f28eC7DqKHZorfcxMswi
/0Uz8Z1YIVhu9YUsVq7yQlA3h2CmTKX2RTKyycmiG+qDnTDhiziwglCdJhtieKAMwFmM6x19kH7s
EnGkwKVnmUqizaJzV/bv1TidKmlcjaEAB1YXJFXI7GY7TDhyfARdESMtSa704phcFAurEOcTLJTS
IBR9YC/dWh6BFgS+zNoUb0f7jKB8YUrCZVorHq+gDbVtMxJxrvdijVjW2aWNe4mE2vqsk1w7vQpO
mFxxQ+sDqlNEvruR7jWt82Q92CSyxerVY7dEIsiH5LhnE4fWyYMJ3lSozpVZvhgivxU9wUmQwc+J
0QennKQM/rB/HPTyak7RvuQDChsNaG5I8JIBb9m1+fArBwwLgKG3KEVhx/NTzsPyciXnJAgnp113
x/jVjZN7pGi6WCiby5JYKBiIj1E36/OoZQ8relA3rgwnCbivSGGxMepoOLU3DfamFejaNNeulUA4
Z2QdNF7ymx2Li2mso8+p6fD358Muz20ySI2A8ZXhP/FbTyy52+fB1fcmZRnrc3adKUzLWKgK9dh4
QppJlJFDFJQ/0cQOkJQ2ptajnSaRhDzYF7BFM/PMf+rbKH3pmQ1TaJ+8MXEPyLLaJ18X2rorwG1w
VTnrwkQ2qBFOD1WiBZfIJZr6rMXYnoExmo4dQWoTa/0NK3I8a4bmv7bZbJyuwVyEAWN20qCQGkQz
BqZH6OlNgpqiiQkfsKEisP3lj27sNn1H4IbeJAZjwpT/OlXFzcq9clNWWrYb7Tr4pFODi3HjNYHf
wOCgRD666lz6SFfqxoG3lXkhqXME4cRbDwbQw7GH9IFBbp+H2nr2F+yaDCrg/NLUbqNvpGE3tzA6
0dSA/2RLk5jlO5EyyIhK5shxKSkdq7WT2afRJFg4KPiti97ZRij+ZbLRDJxvZdC/lpbz1Kj63pgB
WKZIe4suUQsPTcwNTBCnn17MS9+DLcfOgCE1oonxBUohBUtJqXaTDoRgGLWDb5wQCxTjdrttHrBW
LmlB+1NTHe7mSj5zw+PgL1XB+AOdoqAiz2Hj21m70vR3Y0ADQLdQb/t2wE42+46YKp6sFDAKMn+q
Im5fTSe23AOENDChRU6CQ1eFK0EoHpss/0EsJ8ouGTAZ9f0jjq3kiIoNmbLNOMhq3Ov8V5ez76Xt
gBNt1VRRUA2LmmZ9yAboNb55hel6CzEYHzLmT4t534MoNiS8yX5mhjVsvOnUSq+51lL/Rj6KLZMJ
xsGglmWOiJ060i1mxGBO4j6CSx+y4VUcychNim1WVuhrS+pvnWrVnJM6G9VtrQnDijRAg4aQsHsd
qP4Al4vtQbLXp/oaZrMP2eAMCzEHZc0UckTr96gcXtJJpXQxYO+yL5IYo62HGGAbdykfQg1GJ5Te
qWR37s+y1tmH0xbmu6ZH2+wvUByXFiv+AvmvhWsFx8E90VWyTe30izODFDisrm6GG9HSfwddg2VC
pzdUIR8pXtwKw+mMaNoz1FkUqbrRoMMsAuqPju8/6s5juXVmy9LvUuPCDfhMRNzqAb138pogZOG9
x9PXB57b/fft6IqqiuhJT3QOJZKiSCCxc++1vkX52zgFNZFF3IiRRrPSYiMu4wAiFaL4gt6G62bn
QqNPxDkM02N4QGJEcnYU7b2YpKeB5TGX3aUKIIzpKZNjmx5jy5y5CGk7UiJeEpFbaB5BHipJfysS
DHoj1FaFqDQukm4x14/wstJVqNKbL/3sgr7vE0ko9VZof6hW/NLJx6FJLHpXGDDMtPtQOOmH2ZgL
1PeJLZFLYRowooABO6BzT/tUTJhM0qpURMpoutJADLtRhbxeiE+2vk9e2yQrOtao+ejO+MFrS4M6
lO9hStcg9pLzoPmrwUPDr9YWnz2C5UXDXBwDEQIOZwSV1r8G1ZW8yEVmIifwijUbIvyakfneNYDO
rB6UvvcyWpA6KBSxvtrMHqE0b1VpfwCu0LdAShsfQlsB90g3abMAst0PavDaN9mLF+bGtkTElCAz
TJSuP5mcWFyJ/E0lC1bT7lUpqd98aay7wg3nPvEKNDIww7DqG+BoztgQPDoIH31xEpH72Y/We91U
y56h50zzuJftTCOMsDkGeb9JfNcBbVG9CrOzluHo/vj+Dl80x0MAUFg41TP5n/OGnNk1ur0nkVe7
uOD08Yt4M3g2RVOqKuv8qlq+sk4i+6vRbqrH6+EMYr4UA1Aek3cDNlhoDBN+5CtYmVoEzxvvREUs
4ipzCM+KKl6Z0oeTDao7VuhhwWxwi15DApnFnmto7JFyg2fFyrWgCYMH2s2/cEShhmad61HjztTM
MhYh4BUHQ5Hu18j2oWQ1Q3oucuus68xQfevsFQ1jcad7YKgKcSeE/wtvb8dSTvaI7ICc10iTGun9
BjYyCFoeM6+rOYxi3KpeQclWRcWsmFBR0s+YR8n20kfVV+tikjGbV9NmQ9CFtEqdI3bfyS/eXyR/
rp6pr2aikxiidA+276zg4H2iT2x3vofcRRs+Q3YOrHHquA0nt7ktmU9RcTqVe1QtcTRcUtFSV1/x
GFbE+IvNHgJ4KEWG3zOqFQsJmylPA0iR/NKZzV4lxn3rJugYw7zWVm6rfGaBPgFUUianAnBiw9Ic
WZy1zQKs82jhcXWyXQ7wmJIAeMZAo3BYlgpjjCi7+frWxaipBK+Vb79V8guaVcj2Q/j2b2f3B3bD
eLUN/6ly3u/FazxRp1Cgqr3yxWKz0m39XNbpptLgQKphdIuD9qEY0XqGnQ6/JUm3/Lnzlr07gUkH
x0tQdE51smUpP0nrb62kf0pHBeQMXbi0tn85M/21kWs3ofxiQYZhHGrfJK2vUDbdFMz6eHQs1J66
vbL1jn4M+C4srJTEirNSShSe5jSMQbVlx1B3gmRRoW0EcYFbq3qm6Zsw1n0iRGhUjBcvg7GDQBhf
bK7fMhq5sOofyc411LicikgcmH5S7EajPZJZQFvS5BAMRkgNVn9uvBuVurlkbzWiGvfmQ5pRpMRY
6QMklfXoLWHIefi1rzodE2Ceab3uK1sucN8/j1r6LeCSnBM5Bou8nSI9mgyZjUlXKBKxv9LHXC4s
tdxbA834UcnfY2E/Q1J6KjuU+NApYGCvo9B5DknwuSA+SWbYreyzEcfRtciLT3XEjIuHLT8J5oFt
x4pq+qG2wAr55EVZ9OaEX+7wZZqGemK/fQhbXcPAx05jqI13Py9ZPN20nqdjfI4FfBnWZOinDh0x
JlMTuc3BhlM9oMJsr2kyITUisznaqelsOlWjE1NjIfaVGMw6sTZ0wrMtWmosOhl2+dHwhwnIdTM1
ETAsh8ikDNLec/Xeh/2OfPZiNUZKeQpz81pGaPyERFbW+NlSh/AwhztrTZcDtu/4t34NH1dvRFl/
qMxuVyhK/aEajaBIKXVO0MFcpmpvEPYpvGWbEHnUkPhIjLvFLJGJxFrB1beMyuQYx1zULUaLEpMj
IkRS9oZ24epD85tl7TnSHfCanjiKvARQDr5Uw/k2vDiyakgGCrpdY8fmMlYNudNyi1QjF1tQF32V
ugJLM2xUGuc8usouonujgvgsEGVutHa6bmVzK20h5aJ0QnPDCJSmSFv0HSvbWM1ijj9AxdaPymTT
ck32JIjbPUNHTurvsACgDe89Vu7HLuOUm8iLWhQxC090bEhRteiYjFU6b1uQGDaAgHhjM+27EfV0
DbKWR8HF6Zy1USvkqfoJrhVMmXXLrYal1A7hC3aM1BbEVHQOIsME7LKknd8J/Ia23qIzOJcomWa9
peLqdnA65KaxpN+2BXIA5fqiuzpxkSlwJ0vzzgHXy9nQK5vUDJ+KRPmM8X8wtse7HtRA3Us86CtY
X5veBqaTKsynB63eZpWOV6eB9Fxq5toyUuyHAx9m4IYrzXPP+KjCLb/WxBPvODkJL4QaDC5s3CZe
6YReLnHHsbOsIFWQrfTQG7juGYE1Ai+3P8k2UuDE8NAyw7hVBi5fgHwZFAAryT+DEdmTN5rsf/Kn
jiQR06XTVcqlRWSkp+zZV2xRen9ECdQRJ7kxZ4s6TiLhJ90iKLT5METfQyuOyFnFwnAfGtgKC0+U
hwRw1kxvBrlM8mAryE4g1QGoqhDxNi0gmnNd1ldNDxhfDVBUqOlJdxWBlhe3pC+hBKI8zEMuUsCH
/XWcxC+RpRBGNvejnN0V8SZzvcfnMkBvQa+A7DxfEAr3a0++Kc16G/oBbOdI5RfrgGBM8QL2/LMK
EonmJ3gjDiHKWECJDlqQ/mIcYhK3Kb+UD5cQX2WAlNSZ7bdN2jZd0HARm3p1helylcTuNoBHL6wE
kOIi8AxslxbEGHxpqrqK9BTpld4+Zj18DL9SV+he4A7HPdmv6vgiAC5lBgNpbbSgWzUG/JRQnXWd
iYFOY83tu/09qvr/dVj3EedDVmW/9d+nZ/7K8qEMPL/+H3//p1v/H0V6C2Kv/+NI7yWBfVkefPzv
Ed7TI/5EeJvib460NeEYliZV2za1/xnhbeh/cxxH6qpQHeYElkZONwTB2v+3fyHdWzqaajuo7TGx
mCaJ4Iw/ph8ZfzNV3dQcSftDt4VhmP+dCG9LV/kt/xThbQo635ZpOKCtbSlMlZ9/fdyC1Kt4If/a
l1bbocJCUdrE48qQT0XpXyyWoHmZGR0tZqYKMbsA7Bz1FubSCdFifyna8hU/BhQ9u2vW6MZfabqI
U9IxjOSpnyzr2+j16Eur5cb2M+W3IMQyIqWU32P+NnZL9WvuHBdB4Kx3ntSuTlgqXRehbORfPTpg
COBqRC0aWs6UqOjHsXWirZbb7RwThfYIlgLgsJO/3G/VudGeHOwwXpOvqIydzwb0B3rjdMX6Ym2F
iwyFhJWkbWic0EQDY2691WErn+KRGr5EdZZ28seOA/nUEjBzVHTsu+Z00yir9mDEGgUUj7k/mP6p
vVczNNT3e5SRP8xMU7god9J98et1BY0KWunbRI8FUh7CTjo/IPmrS52LH7RXFSxcx8Yc8Eay6Ni5
HtVYW7qaXp+ztuH66iTHAIrvrc8Kir4gfSFM8TctKm8tSat9UM28Xynolugo07poabE5jE52bVb/
6jzvErpjPwdw/QDCEF1i7QW/CTy/fW2J5sEuGnIRRxTjGaky5yyoN+X0/ST9KYLSu/25k4NDmCUI
U1iU7YATdycnQgXZGgT8ActFfIH9V28NmHIjUjm2UqPnmBsdAQDhLMo8jEdjjfZLngCBHtrSfXdC
pD/MEoJzzHUmIgKNvEcGkJqGVBSWoYpNOiVdotvQRul3tHAAZBg+oRjWsWtLf1EJspwFWYMgNeql
riS3jD39RleZjjDK+cI45u86ddiG3SYd4Yy0ASriIdhHFg3acayWYUh0txJCvganskgdhnt0zNlR
pe3O69QvMblSLM1/cCc4RBvutZ5+BwkLZ8FefuvJmW3hGUxM773JxDGOQNClP9JjbTfCZ1NUMShp
5IXwiyuycByCsxi/jaMJWrNQ1voYHNO6zzdRq1/7YIpDsoObhf4dbTR5obHygb4a/wdlMMbSbQ2l
heJlNUQgaxRGKm2KzmTWR0mESRDFlFsTNF9PCk7KPFoeXHhC/yUx4VOZKnRY2JAGY9tAcZgd+HWz
qqwSRWzG2yxxpJHzkCHXAwyHQmVEIo1MUquSOUv6shYIT8ZJA6N0yq9e4BKRAImQ94Z2eklJOtgh
2cchgjLLrh4zG4uH1T30XoYyHiWLWhTLJFFHFPrNty0dSH7iorf3ndDCwYDGBFOZVWqM2UE8oJE9
GGjfRz/A122T4BUOayNRlLk71jsv4dMXhvJQVmcnLXe9pPtg5php+4kWQ3AhCiW5tYLoMZMWAZ1o
edk8G+iIC/gN1XuUZG9lQ4I0cVnycXpkOqp7O0UypoHCBEZoP2ZZ5ywtXf/xCjCpqAsHw1rUiniO
kCC4X8KSG836ymtMT6pLuiUtVg4C9C8F68xSts4Ddb9mS6T6VBKVQm+JMD1cNVNcmpWoT5VavNYK
G/I6Vp+JIZklRSjZhBKCMoIBxfQl0Qxr7x4ggUVWpuektNhmtNg5Ac6frc69+I7YEkgToBBPtOXQ
6BSD7VI3IO46PgMFgEB5iC9XBB1bz2lQzxwIKVxYL+HqM6hAzlATxU1p6uFOic5l692wiqFx6S5D
TPnVh995aCClmXdDi0wyiNZ5KX+K0XzQUeINUb3XUiQNg/PpqUcbdounAJeP6dhqGhtRuJ5fQDBu
ZRo81WJ4IBSbKEz3q2WT2/pykfRMjjn2lmPOb64ZkSE7QWJVkoP+ifD30/acS2sXAiye84nyrkUw
95QrPQOb+FdPhmfitMnQM4Y12SQRo9xildrennnGMRf+PvJzOlEgPug5lJkg7tpD+4HV5N23fvPR
egxN2TwMffceaFuSx9kbqyZJrvRkzcRv5nZZT34W6mU9n+72wKG2pB7DsZvh3vcskGWK1MHxx9DE
HDm852i2JyVc/yO7px7EJNDP9tXp4+UohncyEOhl4oFehq40F61VL++uVjAkc1eQxRHjpkfnm+1C
dxg3Jrvm3KwNVEfgVGed65IlbBvpPjZLlDnF66iOGGvHItlLmlyj36SbNPd5cqNgDNLSFCXDVBBG
F/UHArD8uasLuQADaBeqtbZD9zUfy+qQdcXSqkHqAaV3OYHDZcuGfTNkOhiuFNipGspdhWN84UJv
nHwAr6F0mPBzjZoz2HsxfN6xtg5evJyES8MP9FvdFTqOIvAeQfHF5EPecv+mVHxTdQsP+gFCi97n
WojBH5lx8NDb/anJvnDKKKsWktCEvEYdxPjIoqsNeot8vcRk+hYxjO/cpeuiKwzTrsIllWzZaViI
DCwSepnEI2fOGTPWdLvDiq1Dp+U9Yd9ZuvEGyEsiD91TmqUnvJLBUg8TpOa5jJZVF5S8sjaca80Y
Lx2cckvP8rWtSSVBxNm3k3T1Pndpwclg2BRBj2JWd5461GzM1UjlVKKJvwTwsrjZlTKe0sYu934U
ryM3ZZ3D4TEar9Fk17On+7v01wHO4K8q6UJHEV14nbaKPiCozMZfHCS4akZjJ91cXQxBkS1paYQ7
pZb2xnJFubAb+h/EFb32ZoXG2FTBMOBB1Rngv+TwmBd95IttaUmA8vSQeJXYMt3YR5KeOU9u2rwQ
5qiccqOqcCRQ1uiteGSPBOSPgOWnrOCyIIfePtxvSre7Jrk4ITJJluSmfWlWIa/2EAlwT2O+gQsz
6wHRnulX5sy0JPh2n6VtQH5K5nFy4qRRLnGlKRff8lBoynjHmhJd+O3g3MQ5UYjCrrtYmWWO0fGs
0zdtFXVkb7XmGjOQPOcm2Vy6e9LNsjlbUAGwSXBGBEwVZ6LTm3OHntSKlepwv2VmrAN9NBwcOsR5
niHQoC8YhxPlWsbCg43El/v/7l+Im2O8SeG551II9y1h2FdD7N43cK33TVj7+/tNq5L40QdTu5ag
11Z/7jL99H6/v26iLWMs/n8+7v5zwC//eLL7j/8841+PvP9Pq6GWmjXt2L+e4v6/Py8njjgYKDi9
RpVngpn7ZS3d8MpwhsGyl9Y3klrIPNY044H4PPy9iR4+UYdmACFF9xxL3PVmY3uv7FXJDPFBLLcO
zNyUYeNHlvnveaTrNK+VaxJ79Xfv1nswCeEvoLpVjOSajscEnaE6QO8YHVoBbAlFGWWsBWS2t2n+
m9DG6WRnyw4H969nG9tOFO534GgodJT0qy3TF4+Mkw/web+B61BMRVyagzHuXjuFHBASkRF+cpgQ
UOQPT1Sz41xVuhg8BSJ7SNf2LR+EvkisuL/KVhbLzFWyS5+33ioJg/CcmraxsqXnHjFBdWsyxMSh
YC++scvc2hN0nWxhlFk7s+XcqkrL3saDEeyLKHKBb6XhoRJdsIlo8R0r/oh1EjjZiaOjWyGZa86y
8mzYcLZ6cSs9Wg5h6xARxoKjohlhRhwp6PLL4bExbLLnrUJ56jyGlABvmpcuHlH+1q7zGoQGwihv
bN9p3H0FvRV8csV+JMzPoNowj4LD/Qep5wbNPvFLI2Z4myZRQPeenN4E96oz+/P228pLUeELmbXE
nsWRNcmhenstK3P4iaP0yE5TfmVj/CidCoSuq32mmqu+U/TR/FGy4C3MAbOAjx1edOJSZ01fhc9l
VEyhGYHxyATdARtoFA9+R/yYiwb2FnlOsKwbzbyklTSWHpDY86BSYdLwqE6K2ZFUEerZcbBib9My
qDsAkBAbMfTxfmoQb6NwsmHTEd+NjN+3oaPp+75J2ZkEwjhwYR3WoFwFmzyCTERXY4W1AUr6o4wv
Y+8As6B/dFWywVwYiaBRbRPzaimZ/8jpjzYaEMBT0bP0K3BUnn3WKCYCTflqm+wMjS6QbzbcQBTX
UfshO58LNqtbmJYXpEvWNzkUuEnt9rcqAGh5MQbChsRmOtDovWNr+ed9D6Jtq+gChRqGbagH6PkE
EnwVkO2vozg7Mlj678bPqfVz+YkE682xRPphaWSgJGWrvXEWIbiugvhVemA4x9TSnv2WK6uSwoYk
cIWVIO/Eg6VQk5qMs25FEGM5atLsamLHXFaW7100fDuromDWZzaxs7LMUD9yxOhrAwvTIalFt8Ek
3ZO64ddbP9aGnYY3ZkcwHbyI0sr3VuAaG1U4xaHrkAf3cUlaFO2kNUhc9n0esCCjFvq5q8CJBZXr
YIkgSblNxuQWmNjdPIfSXzFKGCvk8D2WeUQeqFcUz2oL2LfOLfNFZaIza7o0f/N7CuJxTMU7upMP
EKbtZ5nED27chN9JWR+orOwfku/XvWUP7HnaAeZDVCNTCW6RY9MyyD6MkfQXbJvoan0FJ87IJs4P
TPd36jgAI0t+ICidLM/tviKhPHldIz56TXyHXZm/c1DvPD2hdH7wLUYmHbmZXRcwa2kFcDSl8BdN
1tKt7xJ2Ka0TIEhdBI0DiqEYbeCQawO23VUfO3nlIkexRLMGCS83W7XQd7KsPqvWpGEuqzXMTWVJ
MDidEVenGQ6HvdqGvW5fhRvVR6fkg4jMt5otRl+nOkEdQ8ehh4MXcM/BTYzxIJWtxWD1nGPSR4nM
WKsmHfeaiXStIdXijO9fLROhzhja2kYp2KFa0bErdYt89U9Vcf1rrTRyGwo0W4xlAxrGznwcRrE2
w47YBNcslgIe0FJvvfYCX5Td6DxD8XNqo8y6+rYGadic0GPstFgk64PIwr2XZ/WaqI0f0hGRWeFc
CcaJEpEEZyVjJjf4JvZmWif0992TrWKJmCZyDhdkBUctwhYapKUZ/VgODnnQVoemL08uE9VDVUfK
5f4FLBTLZcdUq5YNxFo/fC60wV2qQJMWMftTKgZUKFoUbFAqUIPhKLppEP00s/gI7LHaCqUZ4cTA
KOoJgOK3m/tAZtoV3Zp2lWW3TEwVEw4qxS22ly8lgXidJ84xHDsWH7s/9q19pu9cHCxHxFdcOnj3
pQvXWldPqEdxUmHaymsyMiSb7RlTZQDLdD7QOY9zz3TsUwFq5RoRZLQAUMunsAw4666aGRVXCzDf
orD4AO43s77LzwXlqBhbGt0QiRb3+/qZSScAzeOGOmtjOiWYm2n6kCG+vRaynVhwA77ZNg92Q1ZM
bZK8uiqe0s/1ou7WwtBstEPltZEdYrH7W1JSi+5Us/8edEU/mQKSxpS3reCho0mmdusiJy6vMuB4
dsg91nHTRFcVBtnWz1H7aACurwobbcMU8gj2P9pAqEKwuemBxINEVFal7ebzEYARYWYPhMAyNqlH
c6720rzev9gVn2JY9yjV86XW+salbvP0qhl6i/aODsb9ZmwYqCh740kA6FmO0ztmMdFDL6gekATC
r3MjioYuPqRAo2Z2x6Bc1xDOcQ+GI4aBpavswRzl/XtB7bq0/tfpqxN0MFNsfa7okVh7pt5eHAdi
COF/i96jQ5VOq4GmRPI6CO3RZTC0KzecwnC7jf6lycpjheeNTHXJgEymGcMgpPZhFLdXNgHtVfNa
iXmiu2WkGNKe5HQtWSN3JHGdHPNYapzMQZNdQtQSswKN9ilj1oU1/sMKsvKV3HUu5RhQ8eacMh9q
ygwmBqpf/u2WwZRX4xm1fYhZmWbC7o4QjtKVzRULXyi9rJay5rWig4Zowx2f0UWnc1qFNDON0T8o
UtHmcSf8xyZqxIS1rP2e3OYgP9VNRIRCGmTPVUfyFXFOiMHJAelMAVENd/QDb0yywGE9XnrSWnCo
7q2wWlGv0C6Jyo9OD9p1nfB5TN3ZHYgpd1Ew0GXfkMzti8wa48ElC4ogzlzf+C2LEe7RgyuVBy6p
JepBcpR7S/cgWppvQubfYZmPZ2EipuUiF+im8qIl+kU3/HZOVgJ7pPZSNH30kCBYXZYGlgF2CNSS
ergbo4KLAYn0BbOWhd+4W6CS6Alom518t1v3vMfT4cFmRvP9RdiTa6wzNgUKFBNgF37ghSa3omH8
Dql1DXqJMxwTcBANKhATkhmHKtcXtZNgTQcTPM9HUS1Z78wjpF3zeP9fqsJ/VSN22A2up9kgHeBo
loaTMvU/8gSkTM56dfS1ZK3qFrrcJtKeayFceN3JwPQ3C49BAPncsMCjDh0YLea/9cIvaIs6WnXN
EvldFXBhO+a6kac9oaZH/82glJr2J4JlP7MN/Huq37drHfPiGEcPhvrloOi7RW5u3QIv+u3jyVPT
4FjseW33b/vDGG4UKDpz0n7NmzLdPzf8F3N6rU7Ce+dMgzPFFynL9NULoff2UqeJNya7noJTmock
bLq1nWLi8HaNwChAizW4eUFNzLRZKC+oJNlsBOgTeoIDiMN9j0bjm/zFcqUXDRnKfHvf1BGBXq2R
n1ik4HcEjruNOgO4j2fXt/uX2h62MFrDuRJgQFeNsTwrNDcXnQd0GqWLsmibnDy/QNdvdOTWeZ60
uIODdzAB8HPLvD7bcU7LqCE5chgxULUugppyO1SpsW4rb2ObxkT1HMCh2cwaK9ZvfHSzzDdOBgfi
tYGwq46kw3JZJegVYhQuazjK4OhidV06/YK09nRbBmQyD5hYiK0WIXg+sB6alSRvChl/BL/ExIWI
r6SMvMdOpVLtcHdiyizoy7BpMfAzzMB4euuSDACaY0i7OQYLEKc9g5qSPlKWUT1JV0E02hu4nOg1
1kTHNOx22sKVS7pj3awLrHrPGqUstdpszm3sf2JzxUIYpG9R6NJYddNfI3SVnVv59ZGtJ6mDgcVQ
gmYhewveftcg6Q36Ce6CTaMUKVSKixq5mCqV4Nt3rY96MJ7DqQwCTXBpG+CuecHpZLFPVaz81Ccg
GO0UD06OSB3ppdCXHjD5jKb/zFETsryKSF/nCJnJT6O/FnBtdXOB3UV8Ul+iWR8sbxHq5saCxhlW
obd1Qw8p92cQ2v5ak/hTSpjilPD0WluCfY02fq7HqYQCEJjpWkguFrg01bHADEhiRrOShpxOre8N
CS5d8JmscJNUysoIuZcDUn+ar0Z1cCCOnAvTkWdfacGSMw4LCLTgs1pIL3G/DDAWM6UmUaQVfg/o
2Nq2sOSoEbcaB/isyCmG+3gMNsWYrcLSYHeOFSGCu0dX2q9WbCYV+sNuMpN59i6Qvy9kpvKRMTFi
1ftKfQqPYOqy4S6Gvybp6hd2wASr7Qm9ZnTnD3W9K6b5gtl2mB7Gel1CIwASFVIxvrV3VruShRDL
obiEhJ8HLkwGjfnU2CYggWmnz7PmahAHv+VSVMzycoXnlQkHUP+siKulq6y6BmKS0Jjw9WZyBrCE
nwCV+VoJWsYGzojM0fLdnUeWkO8Dhh+acJ4YSLFYIrqsUNEAinzZZAfArch8kWNoCobNnBbwPNGc
p2HVaLJdqgnogs7B/wi2B/2ZMWvHHm1ojZMzj/ujHoEC8QhIrqtfthcS9MBv0jvBSUXRdC6cbNgi
0L05XSI3gY9v1WyxJ7Jzh9KkS9EskJNH87J77ruYpmLjn8FYzRTTZLcBvLqM5atjgXLxMDXBEIQ0
AKZy34OdBZPt0Gbthmyf9YyTWiPbWD2rFq4N0e+DMPG56oOabhvMZZobbXN8M4MiqMc6lf2SbjY7
j53KzmJRR9XZ7pSxwpBI4GTku/ZeFpW+pq+VMolENpkRNtaFSnMepi9J3W9x05AuWA9npOz5kmp3
mAZD6T6MkjdBB5QDJ2C45MqDSdqLZIt5GbxabhPDe4kEFLMyqLd2g9Ij8GJv2zTNFBnhEuGqtuXV
RjaWBaaybpXkWa8UpoZc4aM0dxfobKHIZx7CpTy/RF25iodJV0LreJ5vRW06x5xsb8UI2D1ZX4Ya
jo/CTY52i/B8sAd7RY5kfyh9dcPBapIZZhvrfBg5HjS1XzBRc/eJvmbJ1VfpkNsLu+5OoHXWxih1
Luwx7Vpp7BAhOfOwdOntBc4DKiCmzQAyzyJ/6wTEppGgWdwuSNDtUBgz2CkewhZcKo6H6V1AU+2T
4SFD0H+JYvvHHunehJALxyi8Ic/9tfSEu/m6mKf0MtDKMqbWmd7NyJvRcLGdanUU5yiLf/PWfqEe
Dd/oHr9ZEuFdnioWp7c5buuq7alfEzatjZ3u4A8RiCDqdMtWR5uh68F24lUw/5EE3pTCUFkbC5sy
nqJD1VI25SxWXFgsF4mNrjndtgi9D0BBK8mell6PSjIDRQCHkji2Ig5OsZogsGHWR6jZiLFUzxeI
Aedq1a0jJRvX2M78FU7HfM7pHsIPQo2nD2N5YeINkDBx8remKK2FVvsOGRWq/2a8sMMv3hwEWAB9
LJDY001/aL+RrZkXIn/+8eD791M7tha2yJ2t9FP/LXrXs8Z5TpPmrcidgy/q/nT/kmRmf3Kh9p/U
2LMXMfiP+V8/UBkgbHM8L4gSgr0mQuNCL799skv1Wrljy0iaW9R9b1FV56c2btunkIkrISoiOt5v
4u6uJ0yKf0gU0T7R1qThTCITlh7ubKoin6NmNZYDbeoZVpD6VJqop1JCUy6FRjCJE0r/gT/YmvvU
Pk8idSRzIbt+jQ2LjPHQLj70Lnzy4at/l7h4IhKtGLQlBYm+NleTMNvmI1oAEsEJkIOl8DNFdzLu
XSk2kiOBW87itKWR15wCs4RGKMeYvTWz56yzJGNJ5KEOitFF3sviGfmEu+ry0lx2Y14+h7YZLY0R
bvT9pwiy6YNV7D8sTS+fE4OhaUhb7HD/aWD3L2mZ5Gc8D9i8UxTGPr2btV5pCWM/D1awan80o518
eX6BKHsUj4zp5NpQ5H/hDhb71EffVj4Iefi/PkM3/Qo3cf66g26iM/3rNbCY/XkN//wM/+kd7i/S
Jdj3r78CQm62J2MooYsj65WKlHqhG1714KtqfDO0p/uN+xdhtegne3o995uW2kbYrrs/9zCwmD1g
6qQOCCpjf78H6i1lgyeDQLzpGf88Srq4SEsUjtO3tJa2TlCBnuSzge9QODbBot7i/mz3ewRBh4qs
6Y3N/R6lq3gHacjv+w/vX0bNeUnJ6Tuw0BFu0UrM0jYWETQgNIEaXO8RlkQ9oMCSeu0+yJF0Cn8Q
49qebhqQinYNDKKpUHYfnMonZ69ZWGJkfO7Jbg81pp4bicn2OiZMFA++tsnCBABH3JRLRzRMyrpH
oRjKSgvpOypR8Vg4NUQTLpu+8qm27jNZlzWaCbg15k8EYGRF1ke2Fde6lW9aP1HuYlCSHiK1yEw+
FFkdIVi91Z5QcTRjJS+mbLTRzOGOWNT8zrBkKn4ZBFiGwikgQCKCjFFsDHp1q7Iab6QHfCD3km5P
BDQYPtKNI7wYdMrJIJEa72kdEVbn0olrFA1rbUNMTxU9GxN1XXoILeoquDSkS5R6f4UkaLAtbj8K
cMkMaow942INcaS6DbjKRAEDS77Z+tBkvQYPtyylWMs4W1YNvAojxg5koCHYjmQY9zXXHizd63yS
BBM59qiM9rDsG+z8KGTqLWfyKVQiRKtNv2y1qGSbv25HilR2JuBdWCNkTRSDKEdjm+HJO9U0vHdx
LE73WyKRxR4vs5yhY52RNvxDFnj43hoBMk5o7YpcqGmHZXNmJnX31lsa7aSKz1nBqkNlWKJuYFrD
ITROMCKULIeqhFrcof6MMx1JTMknq6pIskTNBwSY6N+JOo/mSJE1iv4iIvCQ24LyvuS1IVpSC+8S
z69/h57F23TM9Gjkisr8zL3n+nqCDnV0+z9Rmat3DUG7FSbBY07vXbkp1PovhTRKFhg0Q/yrzulr
YJUfFcg/u8YJMeyHPARmYMwgJ+Lxl+Jwl4/9i0UGi58Q0QNyaVE096uqZl5RMBTHXdUu6VHSLybd
gPHhCawKM5lDCrIRDPL6SggAZsmU/UmT9NamA3GBCDNWyCELFSNiI2Fw/8tCcSUo22Bh+AmZEbvV
XSpbo86yxZ5hJukqhvOqpov7ieeL5CE4uIrFr173C8BzvG2mVYP41VJQT0N5MPdtPYHc5v7qxC8F
SrCWH1nqrlibdF/zspvOnKTgxy6PscGHuxFtDe4pdHB15Rdx6x5hQa2LATB5a0MqGEUOlaWmx2I/
thqi8UMdxvreJ+GVIS972rJxvKpj15JD54kMlfeRUC1UO/0GtQEgni4aVnXCTFzJo50WDh9OSfVA
lsQB/sB2AIC9DpHf98sio3aUdUvDuGZ5ssTU4W2PoEsZUgtZI3YbSplncO1Q+Ax/TNJoU7o225Z8
QLJrsGTCh6XigPaR6DD2MDGQ1/WVlTH28Apxh5Z8V4DQxBJrM8sXZC0O2glSxaxD7o7JqZ3y9zZJ
rbtGJY16K6YXJAAJOFOv9qup5KXusvG5VJm3Q0zeZlm01V1gIOHAFKNO1IdjJD12GGw4GoKwasBj
NjKWf6rEZZhTGAAAk9hQwDUuNIhz0M68JnLuJvWDgZQGBBnIyDmR7kr0REmL5IGolfMxqPAwKjkX
Nj8UnH7dS5VaWUtX/Ol697MwKkTAvWuT6qYp29opT/boJGvDadHNu4RKjix3AF+l28KyNiOgH0xA
TrWre1q0sc1PAJb4VvXmpmoAVeqG8YxioRi3mZl19TGTIxCsOtknzTTd+yk5QBqx/N6EjcUkKlgX
vFfXxGXST2U+W7NDk4NFS0PqZrUMb7WN76kBk5Ab9UeqgzssE7jc/cKzNcVNKtqOjN6zozL3nEJ6
XofYRKUA4yhTIP5Nlz9BRCg8DSwuew79r4nLEm4OAD7B+623CqBREcY/zIN7OYTdSlENsGqCSV6K
1aRazscu+8rj1oGHNoMfQ80SR4uip62NVbNSEgi8OM7Abqi/DNgQi0U2H1J2bD90Z1Oikp97kn5B
1bvgKe0bBZy+BTr+1gPAdUemAogbtPiymE6AczrKJlIhlzrMMM2JVzt56itSaBxl/AzCndWXKnDL
VMHijNK6l9BjlhQBcj4YlGObM+A/GMMpmU6pGRyVNq42gxG8Rg5HS52lAIqiW+aaP7YV/JJH3nHT
5TO7WBDqM3BqwoetuYx8XdfOsgUTrItm5Y7WeHGFc2M+EV8EY15xYWaTHl3CegjLQ50FWT8KmUg7
RMlys7g7jgjO3+wadmnuFRFldabUb00mf41w9AqbKzWOw3WuAaCXhoAe3SqnRknelKDFOggwhsQA
LslBzL4ah/d8HD5iG/rTnM1bw1G/KDLfZ2tvFcVe0wTm/Gze6WH/GSxYLTf9GxSkgEWMYaqfglzw
AGF/kH1Pec2ArbfANMI4lcZA8u3Y/BiZJA3tlmtxgr4IAtpEbtKq10x8MLo/lrrCyDwfHoz9+53s
HMjtQRMy+9WGYaVPrr4XodM/FBRbN8424knSKPcW+fMGihDDtX//rqbzZ6Uw1vn3wfqsMVF13dN/
n2rU9XItdQn8b/lU/77cVKPjCNOUtSV/NRp4j1k6fA/Lt/Lvr8Rggpi323D731fQ8GuyAdRu/z7E
qdA5oxJVV9m/77ZxQGJYE7Olf5/diLXprkOltIV7nhIeIiuEsxMiKJmA0XoysX8Kp/+pAvEUZ+kt
QU0jJoyv00/jDjOLOwcus8LbMzScg2BLvWoL6DqlagrwnWIgnxwviBWGltc6BanW6Rtw6A9YB4U3
qrbBphNkRfqZ2M4JViF5PhhEkI733pxDJBBVCh+gTY5JBNmMceq1BWNgFdkHO/z3OBwf9Bh+YO/Z
gCReQlgRuwrynfpR58L0Wwf9hsqm5rVyqqM5C+XFVJD2WbZ9d42N2pY/BjrporJav1Tz96pEeZK0
jyqOn0XqvnRTrvpGGH6MTbXrZXaITAARIK02VSIfFZTONlqw+3L40zZv5agxS6P6WrJhZ8tawVFE
L6UgRVVTG/RxvBfDgH25CCiYh5HMXVPQZXWYylrytvgHp00hw6rsCG2FxUPd9DuH5UGkpR/Y6hQm
evzeDBykImhJlOusHBIM+0Ky/UJriYzCquISHcsw/lNv9DcXiYDXM/ltRiyETFu/zU6e3FD+KCHd
vlXIzzkgedcsXKbDkJI7PngrGD7bGYpJ3X61M2AF6ug1c3JrZsd8cthAEJGj09/H2boEZ7yF1v1S
We6XYlEm8n85a9Wu1lFiyWsbpl+KIlBjCPknLoZgi+4QVImpnVLD6HaBSldhETtasHSVhfaZZAuO
pqdeDNxqyRDAP2baEwO7dvIcI+7RlYMlr+ePalR+ggG3l6OqBocrQAJrEXKVyoJfI1XRA82L3jsy
P9AQ9jwdUA1THR0jszVy4JytYtQnfPoxCgjtKvMiWS/T0ShECenkDAm4lhnkwL4ecarmVrzGXA3C
bugyvyPpZQXkZjhadk6ZwoaB2D7tMttV74eTNmwMtSKiNRiR0kJ17af4ysMMMJJ4K78/GowF1zFn
UJwvs97h0xV0zmmUPnca+a6uXjybBsllUNIxq2PLJQBkkgDXcjV4S2QDyUWx3my9uDMRUtn1QCGG
mnS0zlZbPQB27LFAoShK4jvDyuNspC+Fvm0qNJNV7qWGlm3nMTurjchOnd78wZ5Q30BEbDrDKs5B
OJMQlTa3oJ+qBxVMAjv85vK3ip3IWx+H5Ym698Rod9MbinN1IBM/IfLAkW+022wSI5QP8zehn7o7
DITUNLsWGNfVma8SOd1OGcq/rm225KjgdOWWTp9JXlIb21OlpKKun3SyPI7kXbxkNBrChjruhKgL
jYTHTwOE2YcVHkMXbwIMricS2CMV6XOYLqjCvFlntCZ7U97TdlQ24EUtBp/idaic76RKvhPiUY6W
i/UDNg5wVNam+xDfyM3UelIU7bLf9EkkvJS17ibX3frMjYolLX0v5wJDQKhscotRZIwnUhlH9MpW
9szaI71YrlI/s5DmErEdsR3jicyvuja3aXOGOP0CvVXu4rnGUnkOYldAiygCICJjcZRG8EehhduG
lUPslc4Sg5OQuwqV46pJkDRltmbsymB86go33rSB5XEGGcvMevLTVLOxmKpc71mNKjeEY5CG7rXE
ELAtET/REgTlJU//yA56aT0Yya6yAv2mTdYfqwXLgIOt21VD/pkyk24EIpw2S0aG8Um8caQFhBH4
8CXlgCh7zhlpQj6EZNg8xxlobTzQJNAANgwoPEFFJTMvRGXvqnQ6xlAhEC6BTBisV/anDAaS9KPq
TDTA//7Aa7TRuubuMDbySEosfUtK1c+JdPf4Wn6CeGw/CDrattbCXT4RnGILOtHEYN9mT3ShVjF5
KZNp9MhT7NUh3n5JtuE4KqlXxnCQK6vmYisfImahhUB7ZGhJ+Ed2XPLnkCCs4p6lgTtydRh2+TJn
DCh77oyV7oCyZIjI45SA/i7SjA1Num9bDSCugK4BHiZhEKz9UgbTgVjo6Iae2W8k7rMFq6hIWJ+g
BKYuTdKjXY9nQMn53pblFblx8ag1JM56SHMz6OLQybo8g1yn2eqLZDPhCWd3ZDeodSY87dKUKGfF
eY6T1KsN4XpGPx91PNKYFEkQSq102+lkDTB5jLgdoouKoSW3h1Mn5RuhJ9Yaz8dbGxvnORwOmSAB
sM9s6PENexCytq6iASXHCeQXuSLeR+xKq1CFIV41PVbCHmlQHYk3dVSPQw32HXKqvoNDKQ5jTjlH
w8ZzG5f6NrUJURoFk+xQfQsZL6/qwATBI4i1YXFxHylayF3GdqWl1QVYU/6A1eKue9hkgGinawOi
8Lm2jWNQffRoV97g3hLu2KHGUiToXlIUQORRAfBSK9KPZhOhfAD/LxGi5/Ivf4Ke909hWtd0Fu7a
fDYUWSKQyVmnyhAskN1usDWP78EADS6WMwDDyj7Na7p6GDeN4ZABV2RbU1CTx0N8i41C8WKDZPGx
pB2nF2yOGuIRYKuTMhJrp6fK2k2nc5BxrGDNjzdShhTXaUj8eEVYfZzZA9F01msaufq1SMAMUeK/
akOLpsixv4BZ7NshoWOumDj0QCX5KuV7rIENbEaCqKA+L8QYFYm5g6S2R/iDthA+BqG/abjRRE+E
S+2o9JdOCpMzirZDM3wzorgFqTY+qJQ1VOdBsiMg72+eoP236jrY4jS/1rplL6dGcBjCl6TPxnVj
BPxU4fIQF9pEs+ZE29wIrr2h/jYgpOBKzc3WdtMfO+pGL6qmt4Zw4dWB2FSSedy69DSne3PSydg0
uWMf9NEdPC760QcIRwrfnDxrxRhTl2mAThOGQCZ4yrgjfjYlR6NJCGpqofByY3DwB2ifPHWK6pNZ
zPeceNjXIrXYKjbkiTQ5HUzb/g46cdmWpa2LEbxUx/j8HJjixdyYjBzfZgpL0jMh87Z5ctXraicV
CIdUpN5oMBNXqil6RYbICDKwvvhA6n7kWvmoKqsoME3gz9Ymddg8N+ju5LCEMjDmcg2FoMpuYg9M
s3XlHAuugvoPdLe9ap38qjILIZiDSwvfGMaAAD6WPqjkrLB2isZZPQxZtqfKeIl6qTLGiggILjSY
TfLLHue7aBkXWZepqO8zuJk9bN/OC6R81O7iblSUY67MFTGNLKkA579YXW+x4ysDalXellFuOkjl
lRsv6N9W5yUuC7ReEcObuiM3CdeIsbJK0rdnEhwctwGxVpWnuca/7ChvkWKFd2hf25IuJKUkswwe
9Lzt2Rh1vW8opAlMBuKyWcP17UjlpnW8nTNoQuRs8oMQYxkxwxWhKE9JcG/HLt9peTD7RZP7XKG/
pDt/d9KRL9Icf6dBtyF3GoEP49cIEvNdlOxuFMjKrezNWxLVL9NUPmagj56ksBNjZe5SM9LX7py0
3lC3z7UutJXTWvZzT/yHm4//dSu5NVd+mE7Nxs7C5C2S2cW1mwg5603hVVg14xSd01Hjx8tKcGnE
Sht1+YH43LplWnQB18Uvap7bD4pYL837e0P61y0zGDexYLLXoUbkNPGs+imgiF8lw3Bxq/jVRAd9
NRpzftVzd9WoIG6tVOhwFOPfrHMtUGfFL+qN+JAX7K8YFhxlqF5CVdjvnj1Np5hUSleKfgtt3DrS
1/kYhvI7qC5fdkwxIs1lC77UpZ3R3oyw+jXt6izzifK0cut9z5pJmAhhKnBooDiH90arz+WMBLoN
WLdqrqV73N3VOiGgWiFFGpEVvge3huxgsUuynAk4u12Ej2xm8omXLt5gFrqOyBIQDI4P1cxYIMV6
WtzaVmUG1Mpyp5Yt0gkbxFdvjCjbB/IerCo8GLHSk2ql7AxZKwzLRbJFHkubqCc/8Vy160Rxb2Jp
TnrVjtYp+dU+rv3+GKt95/cqDsxwVA9CDx5aL6djq7ZchdoZZNB+1C3nkLlZckGX1m3UGkVGLkGA
NPXE2qJRumOiMz3WHMqpj45f35aXlr656eNDMxRvpjOguyYDtp+72jfEROJiCw84H5StVgN5/1cY
w4sCxKByB04hklrHQEPO8QFbpear5qG8mCGhTWHAzZ624HZw7z7NltGfLB7wR16hobVsz8jKnMSq
plnH0UAoD66XVabY8baFS5BnJ7MNiIYUanVyBKigFpoTp7GbH//7IxzpEhS7ccgmYFy6rmuIT1OZ
Ff/9dySYDQnJ2VtQIZUcWAB6uqvPR4fM+6MBqQKSCbmFEcUA+jrHPNLvOlsbscOhr5kLmkjNfdUF
faIXpuuXmHj4LIQ493oenvoGAl8eGhwlYy81r6LTOgyMCwDwkdvlMQOlikZYfTSVrFo7E0/V2Jfd
WkrGaLwJrMNEEoM/g05fAZPqDyhs+8O/T2OkbeNPEsp+Po81u11nOxPoygY3Poyyt30Ek+hbLFPw
zk6aRytjGHHZB/w1ZV3MhDeCiSm7+myR2koMFY62+kxBnR/rKPpICuOZi1ZQoWiIHdAqesBGwGSl
hCub3y7o8e1UFc9Jrn3iudw2MUR3LVa/DWCXXpnwQsgjDObyqJXx5xgol2JK73kPrM806pyRMq+w
CkF0lMgrOnPdGeTw6UFL1W0VHvg2O3+lfdl1Nd+hU36HNj+IBjJ4qrt7yuuPY3MAIq8UpDgL5nDY
XUzoFzir0tNgmL9TqYAyi/RLAhRsV2KMSGN5L6xur2gYEanIvS7PvhNnYA8PHANdUsNQLsJsg8el
Lec14hPJyxE9mBPYm0GUjK/yu843bUnAQc5zZTxXsYu7lkBhSPvWfUjcLwzF96IEXIdRdFwianD3
EVXsEGGMyXJL1fMtlkSQCgAqk6VM+vniEnWAm8y19hR0w5qsX9I1FPVqTsVXZcV4pXPGRnBzw8SF
KYQLoJTyMhpxC1IbuJ0DLhnx9RX2LXsl5HaphY5aYka0VSRCfWJqOwMSBQyvA5ZZh/7HvST2vcsG
Mq8aZlaGxQ6lBm83uBoumPYTrwUnkV7+lTEqpVWIG5/Xd9ke6Yv+g4iegTiXChslCRvNhjy4asX0
pPQN+UoeeAlHfjOg214ljf1YlEUeiv90i9T26AYwPHNtWLVq73q1ObwiON1qQn+dKPbWJui8dK53
aRe/FOwVUKddozR+buou9inrz3KCzwUJY1UaiBgNvjGSBHjUddCMpkZ3TJbmqs/Nk0qoPECByFgj
iH5XqI1dBBWJiQzF1L7dWd/WoXLHN71xnGZfm8GL6whr3bg9dNvAviFbIuyvhhmtAMvJCwbzVfmS
mtOpSZT2zFxc247an4TUDkXtQVE63yGwc+JS0q1F2qRv58RIqiTi2ma0NwK99tWcOofycJdmw58s
odDjHKYAcy8h8cjHHAyYZaBn5xldJWSf1qbJ4awQD2RRbvTdutbNvRnGzOd5MSjqZzZebKvKYtjH
DS8Fp1FJUgg+8WPKZBpDSf80UQJRYXAQBpAbPXJsXgPccqliLFm26kp2zPtna3zETvtkY4R29ewF
puQ5G6yHa832cstB1WqId89IdZcW1dcozWtW8cbQTdTqHfQwJYJXnIl9rCL95tjYlI37PljQX8wc
HoOhq52P2OcJifbB1ey3ejBR2Uf4D7pjp3IPiiaAKK28KhODGjvDSF2re3tigizzWwJ+BSKeu0mc
5oWlJdA8DG5FRO5DC2xtEqnGdoCkC7OSXxrzPBj+d1XQnLJNQR8JDj3poFbVkKXtZHgFFQFJi9Xu
qolkeuwD+1JlzSbAMKx0ly6FV0bfXa6k4uSsjOenpAf2GrfVOh7YByl0m4qGnrPrBkQ7IIZXsin8
TANdigmecqpSMTY17PyUv3Csds0YHJbfMSUXYHtQUd6gBGtc1DTgTnLp1RhWDha+YARk0UCkG8OX
ee7iI5JtL7XpXZ2RRplhOQR4AqgTnEgWCm+Y7+2z5Z46YzhK1ca2oVyAfgsttrwiTVhyK/ZF1slT
M7Hfdh2OtFC72S7yI1Wjsi+1VbSsbKN6+mIGMlzTvDY2bAXg1JvZLp4UeFCNsRW688Z9vx8YzQq2
zCuVTLFSe8HU+lGG6d4ogKkGVblLMpDFbtDsCIYxenSupomKUFGc79adFmzYvYzZPVVhsXOT+lcE
0Y+uFluyg3NPgF7LwsCvZvFcq9pVSAsOSPNsWf1tIAGskyjWUWj4/mjP75NUGalR1/NWyX644VHI
M8jSTzrSZKNo93AcrJ0qFfx26C4d9xwiDOMRPeN6Zg0z4dAJXOMcCDLqY+WclclLGGVfgdkcURC/
dsI9lET5YLaCZYZpX7AJ8Ng4b8DE1KxmE+xi8Du1eNx3LZlMJnYlW8PHH+Lai0vsEoCXV5WCl3/A
w4oyRCNKrIsLXjU7fRiksMz8lhGVxQp1mWxwGPXUfUsLQFxCR5oDrdKnqGjH+7m9qlP8iKGUrnrX
Pc/65AHi/ASW8ZUr8r2F2FDZxjs4CpxVxkn28ox/kRlpl11VBfmbVenkrLtMLJEIrUZcVBBeX3o0
TEUlzljXLk0RQFXMPIJOiPDtT3Is9+ayVCFEqTCUnZ1qN6E3n3n7ictt10byxarDR6zbf/vaep0I
z/DTkqOZw/7hOAhwB4OZfuBOb4AKOyRqoxmsoCKBQQUFrUzFb6oprxaoP7XQX7RJSbZ9UBlesB4K
jN/lU23Ra7vmGe37p5u1x4UGFVrdAZbog4n9Ves+AgQ4c8QLGkaEn8fFQTdjNkpEDq2SLgVDm+3R
qjM7Ldjm2yQV1PZ4y+fvMkzAftTaa62Db4ctw1JPPbUFH7pM0HoZPw8tVDkYMb5h8k1NqZ5vDCrx
RJDkZuYvIQN4b5KBWMi43jgsMkieUNKvWUgFftaK8/I2DhPt5AQEusA2DjNu8Tz5IaxlP3WLapdA
N+51y2fE7VtU6WpkvhG1jtl83LQNQyLulTPpdAw9dLwcajC/tSBB8Ks1WMoZyVfqR9I3R0LEThH0
lAL2+SomnMRWHX9GBhIQMbeeE1h9oV8xRFHs6Iu5eLLG4vTbx2dot0BTU30piJQPAKbOCv4+RNq5
35tC23XcwJBT8CJUoin9obxFk8GKrn1Ms/WKCPiHaBXYa0Q8ucp4B/wJua3etzogobB4cJ4NvmNF
COJC54NIsS2OHMNjaFn4k6bcbZIdstb8q4nusxgKNCQEJeAqYFSQdudaGr6pzg+WzWrD2zqKcMHo
bXTpuvxX9DjxpSQERSQessyTokLbHWMTJbcOK9D40/CjMbCttggkV81kBTeukyWYaAd2fzsjFmet
QFzNxJun6e0eQz21VwpCgUsOQ8IMHJFESrvE4z8Fd9GDccvTwg8VdDIzLJttTsFKeWR6CG2Y9+Bj
yToe72xx/oidM7RoqCYUjKG2nbrZ7/sm24i5QOuP4NX5SxyWp+mpfahKDmu6Z3PzgqO6OCtLOSrS
nzKtWAJmFjyP28QINrHYm8biQgQV6QgzvFhGhr4SIhXkuNCRaUmu3I0ds5l30dmQU+7uGbidQGZ/
AkJtllpJI/+7J5VhJSUhQMv7obPcX4PPtugXnZVY4u2SEqEI+qI1GSojAfep6lV2uLXnBGLrKN7T
q+tk7gp76k8LmrFETMxDu8si0KasXd8n4gnW9sj739Lexji9oN34CYWWrHUdF2nBG2XC6KkIDnAK
ViaWxp88cBZ2r7qbJbABU69RirGf8vJKXbuja/jhz9CaDCitck8iDdfAzU2b31kBDeNwElmN8Ae8
H0OrMeI2MM2D5KmTGG5Ejt1NxfyVA16jvidYbVTK5xGsLS0fFcSQTFR8PGdulxx73f1sswoYBmDx
yPkbRNqTLsJfpolsSotrLPLfUkYvMggvmOywFjJIrxGlbSdzJr6vmnlSk9WQq9ZBxfmtNuF8KDlO
vK7BAGdNxXA3dX32HbPU1qxOUuhxyrSugoxVGAoTcyAWOa58l5DrfVkP2drscxr2OiYRusS1Xctr
3/ML6Hj6mIusyhg3WtNfFZhdq17M7y3SUbqhjOEhKSzF9B6UAxBtQnNV8d5p6WFu1BkhfmJBG/1N
AuvKWE/uA5oQBmObIVJfso4ldvrq6s4jYgrKTQYleJyOQ2yu20L8MSGZdOF4JIy4RAjoXK0aM5AO
RbItw5dJ6suK7JRHp0lhGMrs6DRxMGTNeIvm6lq1g49R7q0jtIHUln0/6GzFfwHlv3YE8RIoyOzU
XCwz4pdregMDloLYgCOaJNoSs5v8Yaf+BXSEB1NRjzmL9qoH2o0qac/W+twJhfUFMsO0DXYBi3xp
umu1laROVpwiQcX0FmUdI3/FlpuSaBByAKdVMII1cEzFHx3ckKWek+mNV8u3ZuCBKbhYNx6JkSoC
nNpMl0BVnjrb/huZTA1dbd2XDyZ39W9p4Xmep3M/aArmFZWffeFS586ZUhUFliNWrQnTIi9+NFWH
nYF/hLHX1KvcUhHzllB/VpK4OQRTmK0rvYC347L3CKOu8cmKeeDsexr6ga3fEpJldtqTJgrf0faz
DTObPeJ7kVAEJgNwiRlaIgkGB5SUr1l96rV8k7YpLCmVjSTaztTvCeWooIZALF7aRjtYRwKLu0z6
J6tTPw0WgN6C46yOBdmrforW2iJr1W3/2BndXSnGG+rFapsxAGSAmG0GvhxtYUsfDcfIRXhGC62v
8iJ6VfE9e3M2otnSzySHvBiSU5kwA5YTZEXmafke2uwmBiZpCyzx1Gr2nk6GHJXafAxDQ2RoS5WZ
ZcG30EGKiNS5V0RfN+6+XEbSsTwN87zVTKa1GHD+GJ3+bKcG8cxGuriJ7s7IZNcGfRPmJVPNoNuA
Zt2Ufb7rkZ3swwZQrWUWX0aMe71yvzX0fIbA+EV6iMJbFc1ig7F/R1gfxDXFeAonQS4qTBM1HIQH
pEnFYWMP28ExoDCx25WcctGc9Fug1VwJpGpbUpypUjfMJT4NLCXAS49tZp80x1qOeYqnUW3/jkiU
Z6f4kW21J4bDb/MyuvSVdaO7OiuCnJauJRsIIGXRE1wtNV8bOMNYvO/1QdkpgQtINXKQhr4HVnqN
gH6vjNcitt/nWJu3fRg229qlhTO/ZnsRz0UJClrQlEn7JELjpWC+60Fc/nT0bK+rmksFEjcfqUWZ
a4isRSJlx2u3KdItv1BkWKr8CBWj2OYEC2LW5WOdMNwDJ9Wf3Sa1T8iKl+WdYb/XBFMVCve3ys47
mJUlEqP+yOJDPECo5cd4z/ravFRReWmmrvvUR5Ol/dAZB9vg/wV0GB2tUP1MkMaDvIIBOoy19NTS
FCcXZcieh/QRkaQdSX6wttPju1vaP8KFtVSYmxqUc6E8opCsn07Ctc4CYKmTS1hPfRiN9m12K1An
tbozQxOaHrR5TRHRFmYA5+aos/etpHWsnRgmlrkIJfr8qdXhxUZNZfiWJCwruRWubvuRgmQ0cG0C
KHCW6uXFjuWwAIY4sJDKWuOwVaZAW2d56CkzurTQCnCKhqUf4NNv5LQNSPeyqtJ4mlUbLW/h1F7d
us6mU+2HLYjsJKpuyNoduopiYybmF/Knxo/IAl9xRGBNh3a9NGF3o2FYbi6PUHkllKzB+o8/CFY5
SCytWOMcevQ2CXk1KgJIUESb6HFD5Zd+YiTNuQ9j7iTzWW84ePSQhE237d/T+VHAqY1ja8mqfgKU
cldjPoCtZeAFilhTKQNoV+0dcRrE44yUVOMXw/Lcj0bCMcNz3jCe6CkNMop0R7XjjcG4UWuSci26
nh7V6E2vlYrfBEua7fwk7RKYSEJhyOGXL3D/3tnPbYE8L3lpteLbqu29SOhFclUM65TQr4zWPAWe
nkcPh0ruGAWPoHfynV6FOz2XUKPt17FHaRGPmoMDjyOpIYCj5XOwqO79OmS0qA4Hq+ddLAfTHxuF
A3xupsWXxlYfKlvrysbHQfkShyQ7WgZSB1vTEd1+kJcQbGSRfYpssEEphJ5T0YKpan2IVciGTGM6
b5eHtK05S31smrk3Iq8lhbH0Zj3nxk2NfUNghdewpYHNbuxdlVlqnhv3BLMshnj8J1E98HykxksL
gnGVamUK9yG5oGrTD1oOsb1jgBmzMZ28rsUBKWOy0Qs7f8+tQhDj2DI5JuI80zlfIfCDjuBkPPSK
XR9y2AO8c5LB54gyDlOrFBRHMN2rhLy6CVjCWiXQ5wkwMr4dxK2K/pmM8gxaZw7RJrx0gxH92k74
h64ofWeBbXowffDUH4Mk+p6q6hOcSYEgBRch6WSwmTUmEAUytTFGodGjz7ahC2GVVf6S9ph5OFAf
SPEzjkvS6YaBNxfalfckKkMvghPxokJzxYL4V6UOuDMyhy4RQxvIppvMxfssu18GrhhSFac5IKCh
gWNTNfktKib2yMLLIr09/PvDpo0T2TEb36GN1ceS84M0NZTe7B1ZBqaAekXkMCUk9qnhjQvyixpQ
M5rDpHT8UYft4d+//v8PgLE/EsvG+v9/pS4f9u9jWQLvmkZXcR4UFgLYwTr++ycUseku0mla8iIF
BzKE0Zr94TdjXxKs1bbJF3T3dAjrdj5AUJoPxSDfeG2Szb9/i2dANkBTKDVHIAWJfhcTDhmDHdPG
ramRu8QKzl0/7ZWkD3aMYpmUxOYtJirMg5vCzjXufwjFHdqR97pNKE4GCMLp7pnVPMa2DzGGkinI
UnvXm907ulxIMH+pEINdqwfpJjZh2i8o/yqTtDil/UcpX3CbGjSyFLb474I31jAI3upSbCNmx75M
EMbRkViOJfYjdREHSH9QRUS/FsuF/51wKISGiXL1rOa98z/2zmRJcuRM0q8ywvOgBDCDwYADL+4O
32NfMy+QiIxM7PuOp+8PRU53sShCDu99CYmqrIr0cAcMZvqrfvoC7NRP8D58jw3o23iQi1PRu/0b
1OgdzxoMB5gGsgbqtuX4bQ5TtBkKRDRd3RqJZzy1CDbXeXUL0wsWUWqq8LDocb53C7j7c0LOw1BE
rLxmjr4HMqATDRue40AwINrtV/ywE81DnC5bffL0dDRMLMJ1mP2E6Qf9Ma1fBbz+bdiirtc28a6U
ThtdWvLdrqP5JIrhq1TkgJuQYWJGmwutWlS39CZtoikg2SA0ndvRRnbt41F8DzJceGES9veKu+A2
HVss+wZYD/gYtHqsh+bUcbMH1MjhJp95Sv7+vxky+tKFxGI1V+5GOXPp4z2z/vaHnVO9D1FJPsZz
YH/F8DmdSlS32dLDDfhAP8KImYFOBQp10BFZh3ahBCTF8zmkmbmPonUoAUGC5aHb21Ff74Von7Lq
mnqMDUjE2+Bih7tETNGbM9psSdPU3hSBQzYxSMhl6+BO5S4FdT2dgyteM25gxXXAOTYdKrkIecRM
UzwiAqifupV3PbcEdhO0F30dcJpcnBiOjD1y5jS7/oOCNpDnZQQs0fQzdg1Yp1YZlXAhhQQXnVTD
5ffv/ueLKPsX8h7VXlVKb7ClX02lzpHZ+MkoLzU9ZpuK9/QqG7qqkoxaPfwYBAa1ZOIZUbU7Yz20
3Z95EDa7bqHhxWEss9jrMEeAjDdzVolYg3rlsLHjHEsgeIzZdksSG+QuGtPnlpmmHZrZAU5jdTcm
5dMcDV8pFPuN1SMHUyeKWdvGD0mxQsBMIuQEw+LM1rrDsTJaV2fJhzNzfOBVa5VWblpHllcWqhVV
WNOXxYMTJirYlHgtO2nZurtimPlUHfNNGcdwX0fY2FyMnGe2Ys0uc1uPQUk1nqUXwmuAqUDNlhvc
lDmDrD6nGtczwePMHJbKL55SuzSe+qOsPetpbCf7TLFvR811szdxv53MPqtPofHGYOOgPHEfpQ41
2QHgvpADOWZrn8xm79u996POUXYWRiNcUOAyTXAvyxrlILu2KTlJquS7Kb0vo1rcfV+c3T66cQ2h
z9ZM4Mmc1c8maO7auD84IXm4gR2y21vg8Y18v0zUOhDIxB1WDD5NwM9JoacbZ1zml6VEbUkod3TG
pzCeskPTIwhTR/FZZHNxxP1lHvJ4+h4HS3BBbqmPXoolax7VOY/CftetFo9hZiVvmV0Kp7pQIrUd
FYzrvPfTmkqSQO/jSH0rKRGn8XItBDN3ZRsE+6BIKLpbv0C8saF09C5Nejx0Foq7g+SEkElHDmOO
s4R1sDGNJd0PuqaVnIXZ6Mlx4bqhAiZ1hk2xpAxDc2JbMp73VD/wIpbqh6646JDmgEfc/C9Inn7s
bn6eq59//cuPEkxdMz/+DOOy+CMWXkjxr0jyz0Cx/uk//xtG3vqNwRKQZE9rx1autv8fRd4wf7NY
OAjimUJa2gYk7/0PR976zZJkTDx0TteEGs8ftfi+4cg7v1mWzTAHkQGYqqkc5z/hyFuezW/yR468
8LRUrvCU7SjPtU0TZP0fOfLQB61K5r944JHFfKQ1N3pEgGeg1QxbLwWawVCm3KHruLsm9GjAWUqQ
I4I1sbdqZudR02+GKMW+z2B1T+kZxdeGY9/B9MpuO9yoBDmwA3WcdKi7Lw6txdm9XOQbIVd1iOuo
2bU5bqcQseRkmZQaDpaGwZqxR80IIowptEdJWYNIONXTwbFv7IpFtel3eS1omwc/kg+gbqfII/VK
o2HBy9mLGX0O+fw0zNHVo4/Up3TzkXq+GhdI8gzqg5s1uO+bXB36Ea6tlyXfHRhtjFY9nBsNJl84
exs2+t4R+tGJ+pRf+WviIoHGN1M/o0B1CFs9LbFM20lc2epViAljG1W8i8tMc0onvzYLIpIAf5OU
qSsYIeS94ZgPbrYlI5+VRyeM8J/RCupjS3mslztJcTyiddztWFy+DMKi35WRUlFVOseiVqQFI/2O
fMHjeir8okwm2uBoYx71a3xrmcElsiJyKyh6PGFuyp5q69A7Qfy7B0x87KNfUeLtnDjeU6v41FvO
6+DO73PBAG/uLq6JSCPpyqVRE0dJFACw6NnHSfeVHdKyQXh9KKojfegvi5G/xLN5ryk4rLui2bZ4
hhirIEubyF+4ImaES2de7tCX6WeyCbnEU+vjAWLL6yfzxFWEoQKk20QDBm9gOj4mKZVroajusPLf
C6B3ClkCvjZzZ3Itr1MdnBj8A+oOwSsz2aYQS0AUiRGBaum7cfIrm+x4n8vyBMDjY7lGoCI2Tek2
29RTh1Kx8rv9j6hCb9LBm+XmL54BCsF15Vc0mzdD7rb7ljH/phLet1zTIQsP+RTlxo8uR02EZrW2
n9/RT7glRLRSJDgw5Nm9vQ7TSpzJeae+4HpsdW6gEdHPzPPnF8VMlBosDZOIGlG0w1NfOi8JFvHe
ZsrGUcfq2ApRLjdhL6kb96CYDqaYebZG3o7bBOa5kAxthDE/eQOR0GV4xCfCD297YsH31Blg+bKD
gekFg3HBQBJIUL59ExrdT83lmablChcmGgA0lIvrjNSRug42mwxwT9M/Z2uJK1CnBzM0GCw6DCSM
CSacSwdNM9/HnNk0LrBrpkgeWdWya4qZkj3i8pKGwZCEsd9U8KeATz446+Gs8+idrTiftk63Liew
YYp6OFeVew0a6wmiCNiDNEMDaw9AEb1jalEMqZa28cOilGfdGuIMdxBP9X//I4GA5mDNa4fDUIDL
44tl5X//TinkKIsqXXOYua2skzZ3YoJKuLHbaDiL9UtVhjZGkQUr0qLOpMO7HQxHd7OUVXP9/Usd
EoNG2I2Zf9/WJQiO+luF8XSPE/UlJWyW8Ilsig7lsBG+Luu11Ohi9wbTmGBSx1lkB1o4IHfbEx25
+CJwJOlx1y5jDF6GGrG0ok1BjMxj0thWFy5uTrqTZR/6fGJdE31yDqxjM3nJpZ3y9PL7d+NkJn//
rin2veJ4VBeluYOM8j6m9IHJbrjmMocxMzoZzBwq/MqEmpwCAbCfyhIyQBBd6ALN2ChyohaWyR2b
AXCjPfL8+5dpcj7HoYNOV6rmHHZMwcGiJdQy8rlNFqZCRxPvSyL6feiDOhoZnbcG1aQb4cbVOdYp
MqdRouXYuup2E8CRTd3o2C/sFnYbZU1p4Vxbz5nPkiN3JihArTOtcfpjeHW9wa8rMJUWHmOTwbfv
lUAA2jC+5VLDK4NtB5UZNqEBolZjXQQJQWt9dxko1t4kJjzlnrRKlT23XERX18QDEWAGU33zNqbF
dI66YOSZwmR48E7zWCdn8RLHRHSdjpIg/ErEwRTRdgzCDM4BO3pmw3DaqJ6spKz2jWOO+zXHoqYm
udiZc5cMbn3gXY62ql3oCy7yC9RA5Qer48+2rPGMgnKV0BQOavXElFq/1YwcMWsgUdhtvyF50MCb
S+OK7MwCRcGEQ9nE7J9rITZgJh/Dzqv9BjV223TOJx+YsU8tTCoaayQdY5kvJmh0zHkfZiM8E2F4
wvPaPycOk3F143LQAaxsrAomQWzGDlk1otjICX9NXb26OeZVusD8urH5MJapvfY9XRk47feCcT/b
S7htrQJUUpdzjhm6EwzUQx4JGY+poao/x6l8W0hXbVXZrNWDMaJyoRY/yIP9pNCKTNP97OaapcPo
12JmS+2qGGZlQXXzrfKKu2zqKBGOVuE7ex7h12zJwJBBn+6lHaNLZKStwyncT8s0Hp2C85BhGIsf
GorjgFWSYqpyPsS2/o66jyFIUszaG+HFQpv0nXY4mPjTSgMmi1hekjgi84bbF995Kp8o2Ng0Xtfj
MB4LWJa0DtIKB+6htvYEjLlkXSbbM8FTVySc6VbfpvQqv8ws0+80TR7SWUi5FEjNPMkwGK+9rgzj
eZSUdKJGmcMOhjLpISLcIsMMHFmRKIpPzXNN9rlgwW5pVcySw9ip7hAL70aH41fn6ZnnWZfsMbK8
V65RXYQS1aUvoDIMbXntugAeWT1dmhEjn8wjjtBz0Nz20VcCYYqWzoXwjoPUQblXfWlbm6m2YTxh
Q6oeLDebH02KFwZnSt4xtemjJTlL8pEEN62JI62Lopdu4ieDTAPz1SK3rC1ujL/RyoauAbkFlwKP
Is8k4BcIEvrSMU9yBsijQwnQo4mSY+oVNwXJcLghGPNUgmd6isM7Wcx41KR3gOqzFjwa1CukjURI
rwAVtmr6NAPqfuqxOxCwb/dDoNu9i3Nm1xsyxUGd2vd6HnEVho9Rl/+yCRY8pUxOgS+MxWNVcGmW
5MhJOOSL39VeclukhbkZ5HhO+25fzYy6kSc63zACrIsxLDmbsrStV2ZXDk/dNZYaBmPT45TK0qs9
Vy9lFWCaVA9WtoAxZnjHZgDBvJYBozabYRqvEVBBPxsbZU6DD5oW1SBVCyR0HNPto4dF9txUbFyN
7uJU7DhzD0MB9arfsKwuR9irCL4VBm1MvfbRMMrv0KNGVD1+ZKQqsHoFLahN80ba6VvgYAMuaflB
R0tPNW5PRJFM+H1Rf0AEtW6mAgtIUVHRN2S/8hQAgABId0lyUeyZAQADzEh1UVAyMe0t8u4U2/KH
FeyVMLqH2pCUAMM3iCiwECMvAFHV9isqAbaqK7CeQPzcdiYa4nC2eagxysUmp2uPUFfSUt9N0N1Z
7JkiB8opTPVgD4ZfkaLYuhE53WlVUaWgVtKxB56IGpcu74H2l4hPhlqFgqYEe+LOoWc5p2ANeOUz
bp99SFSbUTmOXN5k85xMk/ZLHjnc/RQmVOJazIt5UL0iRWHrW/yxl8Rpu9tkqh7dROwz9rAVdQU3
KtW5b+Zp58euZrfXheKY5+HrXKv7EB7HZom/RYOL5DNTMRuxIcQfXbnWvS3T1yV7gdO1ZftJN14p
i9twZqwl63mBi76uO53cEe0Ctt+M22wOILoMEJ2AGAzHRFafFbLA7e9fCJlePTT500KO1NiSWkpu
PNxdTheUVwxzPzQYI+Sdek1j0BMyytr2BbPeqZmZdYYmk+y6RKVt8kcxN5HfienbSpVLW5a7Nk1Y
AAtYlwOfpYv5aw/s2FsBwIZvjpZ1OzsUXw1keIWbfzZlUm77avrBzI3BVgEd0GKUlmLkWvsuOuBU
OHCWkG2hzjvJGHSciYOuxjgNwR0T03lO830SV1+RdLFcGs77FDrT1pxYGPJebj03eUCv8iHN/1oR
c5aDRabuIRymbfZYNsO4hbKf4ExHdqz78eyG6att1ijIHkp+5oTHth/hpVFV0lpoO40bn5eAA0Hk
8PsWJmhPEyiNa+EXM/BAb01dJLsaP7M3NvZZr1+qGERJwR5RxeO1KEjVuEAiVyNt7ub3qJCG5T6Z
cCH27WK+RiGJxzbBeZ0WTPTjucr2DbfGdopc+DVjQRkQ9SoqBtzXOO5F0iaWdRTuUmcI5+2xzcVw
7MjFe+VdkRmSTrbqUUAi27TYs1mSiKJE9nORZ5gt47VymJ71nMl2CG5U6/5nWo9vGNbeYZB6W9SE
l2Ky3q1kPDfZuI0C6KQ2sPStq0bKqkscvanALuMW01ND4QhnDZNnf/EULnuXQyfQ9hdToTWVE7VK
eartU5E5J7FINl0JLdizUbwHM82t5OV+Lhk2bcuYPtnH0IzWwVPkYYyZgMgtidrnLCJM0yTGIaCX
EqoTc7sid5HwS6AxrAp6SZQ/DROedM5KcRN/ByFTPzZFgI9oqO7SmR85W2O1axaTo9aKuB6na+QG
5l6W7Uuvqk+I0vEpobm0XxAG1yN1atCT1izTAUFOIYLqdzPyXok5UjXU3YDi9x2aepcSLGAh7PfC
m4/dnPygGMIgXM/Y3Rif5VqabOG0LzjxHuek/lx08JSN/BYBBQNGfqdgR+M/FvUma1uC3iRsEKUb
wJi4XP3G+DXksBuCjgUryI2PJpJfXUMBSDmKFzeHqro+HqLoAzbAMa/rfjuR5Rm1ANmEb0nP+N8H
+8oOkw26nYLdyPOro6O3KYH8HxL2kgagYwIldzri1BZ60VtThZRZLmyzFkzIjHjxgFVHa4SNl7jq
4KYGO4z6uMzNO4St/Tjo0s9awAe5fQ9O9yEOG1+Q0Qg6HAK9CfI9Mq75m36Kx4ItySh3XVpOqBEu
e0vFFgnvBSYDwFyMw/iVh71mPnm0ML3uqzHYBaX5SJAuxIbFIVJXLwEXDMFnNlpl+MMLe0FVmHco
wI2HkuA2jF5x7tjZRREdWBVbrznvYTZjziE4ZyzMSGllB6rUcxcTeA3Xh1NAssxYYpr8XA1qKWzQ
ONs3enGcU0OxDI/acIHEFFFTlfR3LhXOXclArZvD3FdT7O4WFBVcHnoftG0JrKD9Gqgpi2IW+WAq
8WLpNfkeFY/jilxd7N0cjY+Ybi80wH02My5g2u1XLoDYj7a1ERPhy8Exn9w+fnNlflQWvmDziKHE
J3bO4GdYMQYR74+tUgiwdeuXNvYJ5dCgXcK9MTw7J18Ks5WNyI1hxcS2YH5IB34RkVdHSm8HQ5sr
koL4jF1HylPLjT71LOJrj8IzEM0/FegFx0GH92bxYET2bdJb444Qld5wAAB7ZIct8eeXJAA9Yi2x
XymKDOrGircLpvUJf4kdZSeW3H24BBANzCezcu67cf5KDYa1RVifgtY4ocrhHxHRm9Ev74JEGHW3
HP2CiLVggiSHHdWMspY7L3oNe+5MXFdPJQ1uMv6Sufm9ZHyL5XLkA3eBZHBZT8CN87L9aSvmhozp
3+f0m51LBMPiG0PFFyPLEz+P6x+hUE9mzEoej8N9DM9Ak8eo8uqCC2rajbCF/JDoYcZme8rNT3ux
Ad5FrJwV17eoiQgTYN+TP4zui577D1MyUw0g4P0CVzw6r7dGExNWx1L27OTVkXHJqws9U9Z4ulIP
dwRzOix5QfCZBcOD6Ef3ELPP0Is6jsK6R0beDUb/vQwlSG4mT146fE+z9DuIKxL13nx24peF9WCp
iX5HaXQ/TYKNV2Pj9QL02Tgc+Ndg3SIDuq4dYAJdeL8I2O5daH9GynwfQvVDxUhY9WLuyTyEfkvt
iz+O6Tl01VNdzE82vgbmn0yJSvmZZ/090cSbHkgyt+/yhREh3iSdt08iK3kpGwtxkbJESOYhxc+g
4jlJPqfgYhZFWUif05diAYWToj+PsQkgwOjOJm/bHuDWkRohkh2DCaqgY71esGKzFaiOY0NCP0DZ
XasAdlE/EIiYj27uvnWqZIvCSDXRLDVdxTZh4PTKznWjTkXa4tySdzYRKygQSChUo11Av3cNktgE
0xJ6gLEpmvSmxxG3ONie5vilmoce4xKcEDjAgFHgay3wHMivqo3LNHyrGEsmnK4OJNd3UZC+x/QU
Z1MfbL2ogk+bJgcaqFK8Cf0d+sJypcoVUF1MqnvC3hXAa2FMGb4wZN0WUghOntWvHjZT1q2R9KTJ
OC6ZOCe4HoN5+tA6GlkOknuCuhjmwtt6CpLdlJ/XbTtIIN2TAHMode8jwBWUbR8hStCsgCC8FM2V
MqV6i328P+SDd9u03MK8+/Qa5KfeDJ8coAiNeTGnADRwJl/B/m1xltq3g2AQ1Fhr+3FvP1b1K4bJ
vbIoUjPSEwfF5RC0N40g4iSj8EOUwwSDVx5y5QUk8Y1ot4ZfeEOna9GDTk5HICX1mmQLaUvYgZT6
6LyZeJpTfUvH6Ewjwde6mSZw2BJgvwmjmeN3MxzQVBPTXTZznZEki/HWe9mrIZBYeQ+D4zTHT9yf
T5yfv8cFjZnDHPrS6H3VThZBcnTbNHuSAenxsh0fHSOLD8mYnAzDuYa1tfpQiB6G0foxsTtbXF2B
DDevcRu/tQWm9VpAbDDpMHHuOVBeamLRZOFNjiNBs8Gc98n7i/1omYCXEeOGp3Dl4VAjspMAocgx
yDjnA4smlGo9y8hu8HNSrmIFjgN1xMTCu2OAcF59+QiFLq1/dfTpFfk7ZXTvtsvdySgUelJDLWjl
upCHuVREUYgTqWUfj4c4xmXZbXlxx1ooEEXLyo/O84+p1JB0sXDYBn3Z3WK9DjhiBweKm8lmKZ8w
UBss5Jg5rRlOAnK5k0Ufbtmtxenp18AlTanGXVGGIdDx1yLsi01RqKsbA4kMHpzAA5pQfevq6RSN
Kib7tjwJcFYb9xHcYeYTQLrFnEkfp20P+3YcdjZWXHCLQDDDBNSn7u/6mdWigMRulPDvZitguEsl
ROBxBqaPrfODruFxm7wqctKHrh3Id0TVlcMR1wVn49mkZmfq/Mk2MHbI6n1mDnWlRvGylpxYKnhF
6D/NKn6uagy/BCFpdmf/vdFGBBONipz1eb30E2xna20iQn9dwE93ObmGybYfopiBM7FrzCxzflgc
IjgSdmkOjdog0dgUxHgBkpdZy/CUgRy+fVIFkSfJtyATLRxc6GoF9+85ebqvhoE4OrnCKIm2Iahf
RFyDAtEHncf8FS13toVyhBurONkOmCd7pb+VXvzWmP3ziE2kNYa3RYU86SLxQE7ShWK76Zyi3y6t
dW/JxNtk5K+PlRh/5WtvwpBRmudyohxDaR1qOzxWVrvytYevoilfbK9ml57Xj51wzyNxuGuSOztr
nsJDbLFa5pISmdDKbrhZk9bzbkZwXLehXDcfMWaRIUArzA0ewZXkMDs2H5re+psUhiDtQrSGWMZx
sc2EZCBgj7EkHrzaQ8ZY+bbEk11g48Xygit9eHYDTBlayh9pPKQMcYZLIV3EHAu6Z8riaLqsD6Yi
MzGnmANdkEdTUr5MVve8FMuH1Hxm/eLeaMRlbXCCozvW3KqAuEFspNTCeuU5HUNFcijjOYHn4czz
bu/BFNiJoK+2VTUfYATct+PkYMm3vV3TtDwV8203Bx8a1bY3EcFF2TaHPDGdnV4woE0pDPescDY6
Gd3bJWCpz6gZU4b7owoxgOp6/bck/wewnkQKWZCBbfuu65wHbDKIE4DbwkVuF7PH6PqTypylIFFg
hOXD2ISXBEAivRXiFSH9A/LmgIkwfawVl6oTgtNg4zuDhSsJcgGqxwPpc1oPsGdti1UAWQQSBqbO
HwMYtpvyotnp+9lExY5Xt1d0526brwm0hco+nxMwwfa0/5UDH92zYHxAJxFH6Oio6MBPAFKm8y6P
KnXu5cDD30aBp3T4XFa2zY1e7wc1c5O2NuSxFHD8Anlh34Sk8l2Ub62G5ZRrDptjk9LYUkxrViA4
1/ATQGYb09Xx9oGNgjdJPfp0yWDo1EN08AY+dsSzp6ZLg6s1To/DGmvPiv5TVsZtyokEMp+7Ba7K
pZZwa05BYfpFt0jATw77Up16OKDTD9BWv1O8v8sWI4O2zMMsk2U7afqZOpam1vG6Q279zXp2FB3P
rcKCFDDjO+tbwaYMJdXVbnBc9HgVrfwpZ+s7GhknSMXjkRfPCRmw8T6rOVHJLOTQr6Z3TUNxZFbf
sX/fM1baTVErECwL71K65pUu0hkTnV1ln5hfbybIB4c8p4dEpDhKOLdE1XgoF/uRM9vj1C5P2GuB
v7ePS8AKWL6nQU4w2vCJH7EsKnvcmVH7Lpv0MWM7vF/AwW6K2XyOpv5i54TRFKBOdEl0KiYrm5ly
AxneG32ujlzyZ5uHiB/LqaXvZmuFkm1PEkJeFs6bN5UvScGoKWdRRMLBnlRA06Oo6ynnpic/t8P4
GWwayRetScPF6sho7IE8KPMjFgG2W+W+WngAUsZCcAMMPF5/qsh3bpSl/vIrejE1azolj4zDDeRz
DA5+XLDqmTnABKfDqWoj/I6cOKXm3bYZKBIL5FqiKXfTDSiXEFvzg117zDkgapazY+FvYkdZmdxM
OsF5Q9PCUmLT7PEPQqeHYnSOoz6nuRj8Ym9kH+Cuwq07pJ8afX+LH5nTYz95hMJIZMH4ZGWqQYel
3U8d2xMvCY1gJW1NC7JUymRoNzqS4Shlpqwf+lx1fXHvMl3YwM7Ni0+UrZu0HX9OSWBSH9MXlzxk
tYmUAxi+RdANSmKiVevMFyk65wHVbTdQROzLQtnbZrIjH3t7QVxjJlU6PE82tM92hoggCfYP6Y+0
jp8bs31lX97skSO5nGp2dVXLjtRDMNkMbYcnVHMGH1q23LkHg49q82AnBTUMhp6PcTufai/+0mPC
ow2mYKG8nxBhZt+ewQQU8iRnp3rKgyq9/K8d6P/HDmRZzr+yA52aj39wD/3+n//NDuTI31azj/Is
07FJ/1u4ccafbffXv9j2b6athWMKlxtDusL9bzeQ9H7TWgtLgwmEuywkJqK/u4GE+s10PI3BCCeQ
9Bzb/U/cQAJb0R+9QJBkoZViRMLPt74CtXqFfnw8xkXY/vUv1v9dJsXIFS/drljih7Kj8CrFoYs4
FwHedrqfveQx3DX9DdQocuFoeagrotqioTf4ZMebtm2vxkKOf6nqcpNooku4FitlWrgajKvtYGUt
lhBPirWi55tnE8/AQJPKRmUUt2namTnuZfH+D+//fZkBnSn+T9Hn92VcdLxUyZv3j7+YTdzetVzN
byhtx5P/+ItlZuMRr7XMnWfjbZKRaO86Ro5+lwUwO9TYH7t+QTRAGrioaCluwhJRZzZl+GpDB5zC
sjkbmsLvyMKvN6NfXUyVPXUNrl6jzHioYX7djq62DnaQ5TsVect+dWzsGQObWxNSG3iO4OQO0PBw
aGdyyncFZYr37SXCSToy7ezXjgNJ8IRSQlssQKoCd0z+zTth/dM7oYj5UrpsSUfYjtD6H9+JznFK
rPGVhemkrvexU/Y3OIuwdUe0V3Z4cPaprOiYwet/Rz3gqXAAWfDJQEPGje1Iv68kE75sGnCyRqkP
1IlAPfy43b/+yIT1548Maxt+OQtfmg072Fn//A/XYkpAhqpSW1M0GRl7EKzBbel0j9nIFQKo71lq
91pRqnBusY4zCGDjXefzWyK84QQZZmIhFSDXe3ax7GUqwifYV7P2jAPiOa6gpEYIUf/mRdv//KKV
aXMjSt5lj+vsTzfQwAEm8orA2rELb9nPWUFh+yUz6KNjdtQ9OHu1GsGxysWHXlT8q4ui4Q4bMF4V
MfOeUrSQQQLa0XhAvHSczvHknAG8R5fZI90iC+/U9ZgFDKu6iwf1rc3MF1cNxbMexlsMYckagKia
L2/w/AyK0iUbsLYzpWzvIh0faDxcoTkB4/dEwvZzV1qfm93+xx8e1DnHxL6opc3zfV1o/vDhxY12
HK58sRP0/TD51s/2lFy1UWPWqHu8OK+12xHAa5xqH0KhPVgLHpZIZQw+JXlwaqlJ9WanmoFxFT43
7jjfeJIGvKJ4NBP981+/XGv1OP5t1Th9/fUvWmrlmLZ0lUM7s3Y8j+X9jy9XdVbexSOLlBMJKgsY
vu1ovge/bbbxrk678iADQklladxFLmVdYrA4bzflyjOOcqhE6l1EhYHDWcrtv35tQqxr059eHMNi
x5TCUjZOzT9dU1WWdJ0bOwqV3LD9qcoRCUpOWSlwe3zZ987AGCuJ8iP2ygZO6JAQCbFfqJuKbogT
ALCoaHKeBrCQrVGVeN2TvSNycnhixomx9G9U1XBEVlgNMRxtCi8DLlKM7aGoynpnL3SXpLZ1EQm4
A6aCN7yTnr9UlnuwvWE8hHhELsMun2khpm+HZiblladiYsfbZY8Z5qNba253JuszFC4CqQoSykPd
17+swREvxFOx3znk8qR9Kbsa/gxmF4MFfZuiZ+C2uMsZ+zyEXPGnsWJ/w8mFX7O8L8f0G8UkJVkg
rAkpvpCoqdzHDtGQoKn1MXYxJq1akfFgDLjPsvhX6dLfyKE5x3AQmex5x+IYDET+ijY7G1M0b73O
i98Zz8vN5LHsyHi6cedeHCjgBMtOr0JkjvXeBiTh88MY96QOil81PJGCRG06gU2iqnnOu4NT2tve
9aYHq0vx04dNf1JuAIWrYQTCg1gQLRS1v0j7prUSRWiyjC6/f9fbTMf7Xt+TCr5k7uBbtNacauSE
HY3x3NHzgW1tv0+N5URjmf1oal+z5N0PbH1N3WbXGLA8ViOrXoPXwS3l3nOf73EgCOpTONx2bqZ4
UjXFgWua3EUp7CsTwY1Vh+BSesBLY2/E53HwjHO2UCqiuIY+QqUPurUJxqX43EFOw15V6BFEAYh1
Va3ZvdGwdswBlb6z992aa+ZUKUNdFqP5LpI1o8TfuRt6Iz+7WXqXRxiolhFiTYI9cf8UUQZ/VUbA
Y8UTl87CgAQLcCeojbjW/UDfLT09di+/hbHG/tlbZ8YovAYXn7BVMumswW3RUICTAiyD+wRL2c9H
UjCbsXOjs5p7G0tyyOM17MFKGqcgGrL3gPEGgT9r7UJN9W4gMPAE0WvhZNcZ8HULDjRug5ExTcw7
7SjnxmH6Eaj+YeQqugJkFw9YEdXNUpNPS6hagHb5mskO6FIJNyASTyAObAdu4YOJAHjXFW15W6ef
Ivhyqjq+GdcbW6iuP9Dsl20zS86HemRS442iBBzeOmeJNLQCefsbGLT/bon58wrDONwzTW3Zlus5
sLnYX/5x+Vs9E0GMWwpH43UOTP1o57/L4PbJ7SdQBzROcojbMuaYHpArb1w9PGRRuG5aoLPqutss
Rnlvg7x71gs3sLmw1MBrvpIhIsW1PJm6s2+SYm7/3XPmzwv3+sqFA7OAPavW7p/3dVUTROH6LN5Z
Ye9t+yYEK5oIP4jE43/xdV67kStrk30iAjTJJHlb3juVXN8QsvQ26Z9+VmkO5mDwA/9NQVvdu2WK
TGbGF7GCbcFwboWFeFt7D80V8gu3ecT7YVBo2/SrMUJu5IykE8NX5QphGSFnNJ8Ha2yXU2LRlBGN
L9HQgTsN9XCjmVAdx050a8S45f++zPP7/h/vgmXSsogXn9mBa3CB///vgrAspgJhUCx7WIHwo6jt
KWrxGtpVcvfwcaFfdHfb7zjNT9pLyCFjA6LhntuD+TQEqJKhQonx7XLX++aWseNPTAaoIBu0TVw7
ODDjLRYOWbOZyZRnIVuoXnmKNcLqrXKeVKw5eotHLR8PsVG3Jx3Siooqc1dQ2NGW5LfqZFh0QyVm
DUG+nRb0T43sjrE10jwhxhGQAbeQ4b8UiPkLw8X8gKNkN/T5ml07V8JgtTe2Z+rCFG5ujGU/qwkw
Hvnd8tRh4nfwI7LtdfUe4EtcIyA7x3b6gGZBHq6vwFg2ievv8H7grqDoJTcjsePSsHZwaOcdHfc7
4ffh4b8vnpt524BSi79PwWlFfDNpERRGvFM6T4FBIeK5pWUt6eQ1LRVvophSWlsLlpOGNAtrANhd
NfS7KVKf/WjJZfNg+yattk4LnEx224ZbfcIGoYhROp14hv2SbFRIlp6OgrNKttwtYuf7ukQ8HJgC
eDystJH2qcwkVBwaKFTh1SoGd08UaY60mx/bsgcao7L8WE57rwzD41gVw77p2CPJ+jvnRLhOw0gc
OfcT+lKJEsehQOdj+6D4ftWc1vjuiC9SP1MDPq0dl2c6bbWfMd2Mx1LvnrE0xrfE7nb5kBJClhNo
28IYjjSP2RtjHB8oKpu8xBeDpJnwJkAMIJGeg96FRYck6OeyXBedSYMH9QvzuBkfo/2J6YdpTXOu
8qsPpGuW95WEFQQXhUaUfIcdnwpDRgsLX30ZtfXR9P17YmFCzjqatbTwpjWEuevKu/W0D2wIVTBq
0r5VpdebaijtNf2sPw1BRn5KrVzaofmJnoJQHU8nXQbZP4O/NUv6dF2RG9+MjFMqnO3bzrH2/PNq
GXvHKi27BR6BfmlU3mkwwP0h6pnLqaYh06R5D1AHMejuuenoTMKQZ4sH2NIQT3nUE84yrnUX2mt6
U7elQCyDmVftcE4cBtQ+DpKhtWqD9pWEMXsIgewFs1IivZ9HDwBSLOJ/LEMYBvPsHrWGXHuFfIK5
yvAorZ1lCzP0yq1RjGawbbrqBKtd7otRSapjx8dDsd60ccsgLNefqYLIl0komn1v++CIOzppR6DN
DHw2fRi++lPcEpsDilgHziw3iOJzjRW+ybyzBUeFCUgDEDRdMSA6NS4M246Sg96VIPBBRkHWTjZp
GgSbYKDSjzqpVUBPDknDfC9AmyStT+coJa3DztMLZETB+L0GgbftjMVDfaK8p9kZvcWcrS//1U27
pw/si9mqvZFpX12cdOp48oG2VzV4FZYwcJ2tZyxDxDaOPbzkofhNGvur42BFKNf4Z1qM9Tg9AIpR
0UfiaorOo5q7g2MvX8tc0arUHtigvZVDK9apE7Nk0soVzdpiBGjMfGvUIryfjY667FbfAGSnUzwN
0wlcWrtJExrEgvTBeJh73srCTrJhrE15n99Zz74DXSFSAgadlzvkLwpzmo+KtJJekGOa1dhnF23V
/zo+4AVb+do610yXHg/GiGMJOKoU2YZG1irucGIOQP44TW5MDd+BxhRhNXUDpcYRLjIi06eeiVQQ
D+nVJGRKfjh7YREyr46ptuRLXwWuoXPL3mUx5owQoibIDz4Nvwc5Eq2oFQ44puI8kjtJJNKptDOc
nqoU5R0mqLzHOGaYC5U7dgU7GiD6g8yz4ahsszlU1FIpR918Khy2dYMyARU140yaY4xrTXIWGW7B
duy3BHbnvdTMW/ikd9VTL4dyZ0bGo72me7bxD9/KUn0QV7Fe+H7fakb4mSH6XUkCGjGa3Xzq++kq
jTFcpEJJnPACK2E++jsosJSGFaXOLMHQb2neHbDcfVCkVGysoRyvsbcziQbsy5JJ3t9HZklwrcpg
bngkzQ4uBqvD30dOV675p1xs0/0HfR7aipywAoxhJvGBCqR3KF7jurcL9HKzBgVDVht9fQlfuj4H
ccrAun8A/ejbOHqZ0I9VC6aQSTxQC8NdsFdwScbg18RS0eo70wy0DQ3vzhy9PqCmxLLMJ7ut7CO7
k2Aj+vZzbDDqBntF13k/c5I6PfJgTo/d6EO5G7jpW63bTxjZ9kHienh1HDpo/WuvKFJRgTpPRT2v
dFxLTWr7h1Z1/3kZptQ//H0uaVwKQqDQzbpEs5dxkiiA3B2LD4Yk9KfqYnoWZsBxjegdv4QVNU9+
p7MR7VJIQ9nknMb0k/nINcI6yTZwMHZROj7+/7y6cNSxltSKAJrxRbyOAX4dAqrUFjCCUyyqZKPw
VrWwr4Nsq4d1d2So9tYRmmfsW/tLbxiZGJWjtkYOa09KjUcH39mxtX2KNHpFsddn6XfGtrCYPeGR
j1mKadjkX3+SrEVOThVxkGNy1bnm5jiVqLegxmYZIPYfVPjsRtN0NvAoXCqeOHrgXUIbGzcJnOpY
T80uGFOxzjzOJZajGk6XONndfoelX5yULf4ZrL3HsDXAMNlQSosQkGY6WDoTkS5fVowPN6Eiedx7
UXGixWSTUx76lQSomHprk2brE2x67lcNRGc9jNYN8Y0IQ8d41bOABTi6ER0bUf14ea19OF1396M6
+CZUJBA8RCSrt6Zl1hv5lbnOBNvVyB7oZaJraE2D47SltZFh6HgDfU2FjgnyvC+T6WRZFZk6JUra
KoKHrUKZ35YxB+ITvfNYRfasQFT6AzyV0HqN2RM9+XZ67lW9NQW2Csfh3XfGdLyLEZhfOLIi9ebv
1HaCAciMowSXiQg3MHPox9aJDwzDtymdaR7l2AqNSgd4KZC5LHfj6VBtCyfaeCPYKErXg2N+Lin3
1pxdHY8Lk/H4IgjoObas/MbwO96MA+k0Ojo464zhTGu8dKNoFJr35bOFuWjpK3vlcfE8GbjcFkJQ
kia7wmWVCqhx5JF3JgJz8mNwYVUJ6ciA/0+SpF7TGX0LuNJnLO/yQhWZWIds9Sqqp2nB6QRlw8Ob
3j7QI0M8fsH/XT1mODiLi4rkTBf+DE716nGLpm741jlSn3Nr+1dj6BZJWlNpZ3TtVQ3UgJsAeO6Z
R0PvJLAkNUNh7Bp24bTk7NNRBt8t3tWiCI1fp5ZXAXnzPWaTPYfHjqXemN5gU5DzG0qiSnruHcdE
S5Yhka9nzuSQTcAv/dTWM2RBTidxZ+30QT03LY3GE2vxvAQ9fjFs0J+0gjvbTHPoUeEHwzzO7lM2
9rK3ejBm5aNthtP/1hjc9BAknI+A16fMYlV9Hm30DhKL7i1yQ4Pawsh+STQFOCyt4w8h/VtdWj3x
zAoX2khAQaGXQZ88eMx4w1lmy20UdP2XoIeTsI6z7UpPMEiEYmXnRflM10q6EDImHlAQL/C9YjrR
tGetkzIReynLW6oR5RW+WW6DoOoPFZv3tYKxdW59reYGtLsb5zrk94kSl9JFv7Ebu5zBo/VY57z0
Yc+h0SpoDGg09nss2uJLBvTBZEHwm3JugXdvekiOM8N6KfwQG4LtbmUyMXkb8LJarjB+XYvknunk
iwIQ6BFk7d0pUvsjBI8CS2gYOK6gjI1R2b52Hg99kQQoMPQu0M6JBmS01BhVZB8XmqY7V5I9aHBW
kV/0IEpXJRVaJ1rNyFogwXMWiQrGei2dJVpMXIOQzpYRi9hZONx3SRToWxrRm70ximUa0v4UhqlO
1SIlD4PTLEun0WiBQdKJ+5RyC+WMzFsa+oWigh6S0C3hrsPuiMvShBLdpKgo4wt7QzbE1t3AsL7p
2mDClux3OJlJRtAo6R8ivVgPE4N+3WwGWJlu22GuiH9YXUhHeUTE0hxurh4VP31qkIgNqCOcosqf
WzZcIOUrmvbi7Ny5RrN2YkYddTCyrMUkrcbQWjctgTScK82J/jzSlYR0FqUfp2ucUBDWtXYV+MyE
Gerqc59WV8rYHKxD3alFTrmSkTQnWVx6gzUiiDA31rZK+RwkDs3SyYR01cJLqmprmuJfXQ7xxjW1
Jwx39uG/L5w2x5UayBf993PK6dkwOopkYjOIAye3/7w4j486YMicpXVzVVaBftAvPf0Hh+LxN/8+
+ntx6BLgflD9QSea5gTVAwGGc8WtuGEyvbIOfy8kTEHPTf4O78lTxPe66EvzlSYQvINVYZkH9f9e
JHDlbS3s3TQ2fN6lfQZ4ikePNEl2neQOzVglKi5FGK1pWae/F7o9X+J+WuHxzVeVQwj37yXosmhF
8yMIwzyp97pR7GViOpumwhVp+vV0qHM8VxFvHpbcLN0Pztn3Yxb9vxKF4O+1n4g0lqWXrcymjA85
JKodAP75XxT0LxrK4TWdhcpl2dY4J+V6s3XT0L2aRYgipnWXKSJyxk97/vuvsKv6i8zZ4aOhVrij
+Ru+U9O0FvPew9b0Tixt5akItzA2MWu6SeWfvMfnefuJJSItEhPJFmMg5LESsTzqfV1g7MmFs40Z
OTZxfbD1IqSWyEufPacHgIWpCPEkeyY8/hGOhnP8+7PY4SlpGDbo3ccf+p6GXYmD9TZlB7mjgIJo
iRvo59Sr55mwp6OMzOn895JWPWdtMPp6yuSHowZ/TfaYA9LEuyfKeaf4qwUBQ1zn7yPI7SulAJtV
CeIPO0F8PlqHNhMY0lxjInOveuI6V18az9Y4eHuP+5y4VnkySFbOJQbf7dCX+c4p6POuB8mGLvfF
xn1Aj6GyzDmB609qqIyFZWTmiYajdlvaZb2ZSiLsuWUwcmK78mY02tXp7P5Xd8B466b+pTGNIe/j
BneVRuGqy2V9MDOv3SOJqnnQ109F5djvmne2Q0K7tc3Bi6hSvcQmPRCfKexVNRJ7VhRVsbGmSfcp
6PDw5RJMHForQ0a2ND64DHzATkVV1fitISetHErNz2mU/vDQgHPUB/oSxy1FoX8vlUNgxBtkuC+x
O9ZUbKg+bVcVt7nTdpTFToSYahI2lMyS3+i+1ajXR2ag5sYcvKVb2tnSKurgNXF8Qu+884d2EMGr
TCEgEAi8hQLSoZlG87+/NUyht25k++zoFNM6zkSnGF0nxshcjQpealFZPbxx7xl9f2SWC7sJSGbV
1vq50LBBaib7ZVkh1MxBl9GDHU/umqCYcaUMybwmLv30gd+2u7/P/d8/qNJ90HiKbzp/kzVJD0f0
20m3ar5kNE8gLrVmvlSifmrhN8YJAwblJa/awEiFeCBsGKrKIPEPu0dkq+wnPOJT8yIpR33Y1x1l
rqiD3oYKrSqYqICrLDYUebFCYDRRboBEd4a+E1JuDeSLLXym3r9lIsJvFXhkLfvnhnWZEUIhKXfi
pF2aeAInoDX0l4ZFTp7CiX/qPn5TJKXhR9U7fJmUpmQnFN2TEAXEb8j5s6SIP0uD5u3IlQ15b6oG
ahIkNo1C5DiilVbTLjnmTFmELcluWMGwljZRwKCWa5HSNzf52ckHoE0GVtkxg4CInTXt89ACI8JI
Bjv/3NiYXfzuJO6MQCmFw3m9VbbxNrQBpqhgfLCi8cyVqJyr1EqYEjjqqOXtr1E2nHA6sWpdsBQx
4a9lman3XIabgdi743snChnejSSAMT92p9g+M/HfeiTWvy3lnqoqX0iAtp+SBEtshOHCEX6zlXb+
GYaOBh+dU4vOSKqcVhbpoH3h5cWcDSQBPDZAi4nG1rNQXAAEw177MM7ufRf9qL56IntFzGhqm1nl
UHJA1vZR5O7NJrolzgzzsiVz8g7anl2doDRja+A5M+gQxC1XgvJNhI2zXRjrWiviPYUNxtqmHBiZ
uYCuW4QxKVhE1yacrpjuwI9X9SmvMrVjpoCS6TBkK1wC0sVLY7fYGjhzYuSa1kU+fhoBQA+QuN4i
m9YwKJK56RNikETCWp+hYPbQuNxtMmikA/PBQn5+0PxpRKbKwWbmaRTnysH97T+aU6lPytqD5ViU
BNftGiN6PJv8M/mm7GyWlypJN46HyzcVzgdn3X96Zq1b5bwiD732toaeYX2LPL0mVrsdpPYu8XrM
qJwBshjwpCOnazK6Cmn6aDSi2c4QHqJQHUn0HOpAvtddpx2p5eDpRmIeuMys7CIgud1XBEmZiB+P
BgPKcGoddMZldq/IAJnjaorh8eL6q2ad05I35yjmdnSTNvIF+jubSIZpHUloALS/oUFj7UDmxoS+
Ok9F8IXg1jqMpTvDWBQZ6P0xpk/E5DtJpq1PKL8x5MejLUFG9I56tJ5tQQmBKx2spV7wK2vyZm9Z
zY7SS0y3/fAmM5ocUHSOoGRqGr7gI+YN8Cj0jyfaqV8SIIz12L0DJmInEKwrM71zgbxEQp2U1scz
UlifbmFrS4ZR184x4AIsioFi8Ejj8Zs6LiAqPbiZvXkrOHxi4aCTDGTLc8hjVevSVeJRrVmZT/DF
f3UrWsOAOYd2PEC8NBaBE8ttbxVHjbAaeVPGem3xwc2A8reKoZP4jreBR7QTAIR6bSDdhyAdU4M6
J5e8chTEGi0fT5bQH53eE02RGVRez7ohhEWFOJUuG+gHlUuI91Y3b5yqoEEDJCkhDCx98gw9OvCM
ox+MoSiMZkxlD3Yf7p3cmda6x9oH5kZtcjJJsedcwZcky0c4lZGBsRwCCpai6LW1u3+tVb5D/jmn
WbbBLijoa1H30hc8tASTWA/OC9kpM5u+u0mHtdYRjBySwLg2QNAPoihPfvrkaviJtUrH0F7q8Px0
47cdZ9bgXAsZ2Gw/BE1JlCJDI9kQrqGQrZzndn0IDMg6gc+l46f0inHiejI5j8SKwkZa3AG7B4kG
8C96qQd+U5b40JVBnEsnvEQ0JiKx1J0SLpGHSdnDAPYWJZNco4+RvGygl9AGS0j+FwV51mUU4HWU
FtKrVgG4U/06iWWwt93sZtcg+wdIAWEJBMO2w58SSuIspZ+OxgTvieL4Mtr70KvnWmyRM4nWOI1m
I6R33LcrM0ZtgNJyZ3SUbLNoIuQ4EUn0vde0WoYuptChCvYAXZcEPr5cbSTR3uBs1ad+pUr8WlQY
w6blcwsFV3npOxTtZI9O9tA92flzFhoXxLpH3wQ+YD965dpwZ1lGX5FLQmvjh9XGjkHuxlB9H2ET
syfWE0j/oA1lheXyB8d6u0CVWfYNiHNXM4Klw/YDydDMo6PMppJIBahAs9NXJTfQYsz63wjmDOtk
vM+S8dgY7Xs1z3SXtlm7edM0HhBJTyCManIAq2CLQ/OdLDKuO7lBW0pJzmsD7X7oow4C/JzCGocW
8fjVm0BBqOAnIJiGHF/SvhPNDbfGSkxgQOe3MI8aGAaWVqz1EKKhmfrPFWOYQsn7FHkviUpOeJEq
OhS6F9PxcUw9WkaS+N773lKa9AtZHcaQxI6fK4G/BNv1oRY+2gWaaOqQfqpea8IfZEZRbg+5lsB0
SWbZwA/np1QBIF6s+PZ3UgbbiLY3zGffdYmFoGP3OUv2orKyediWT0FFKDYs+Op5PuHIt6BODj5N
E4O/pxAWwHrYLVuN5hi/ij/7aWvivFhUlXnzc0wgmj6jgTJdFai+WBvySx/H7zlyQVGNKPWi2Bi5
eY0Sm0HQRKOwvz9OPvXWScVGpanaS2+KL32Kt6mILmTzJYU3jw0drQmzoPSXmhgYOOgcvZhbrHB0
32m4RwvN/zHpBE8b6G/WpJ7yGK8jUwPwUCf4KMYsK/Vt3D0Yo8hds1AHgS7jGpSpX6xYo9U8tJNP
e9K+aeSqV9RCYdnPHDL6zIiovFqmBowFuxFbeqjnDFP2VaOOuqnta6wGQWFfXQETU7N/+wyejtQ4
K5Mu/KxR1SyDCo6a6UXsK516hz2Gsh+/ZjNqTqZaaPJTl+bRJFO1wgEEnzT3iIkH1WvR0XxQJzLd
+vZTJ2wcamHwygjzhTJlfogg/EgH/dXABFSmiMscUkhEMAMWjxoBvFvJPnPHReRZ4dmekDsmCcv+
730N9OY8tSNHexBCcyEy3oFoeIfcdfBHn+IOjvVGrB0doKnWhGxGNljDbkJBrQBUXkwPxr6SC8Yg
Nl1fxsxg51lE4VtSZ+eeBECEXZpGx0tjDBcv9DmHN0WMWhXQwTqMFWePiRv6v/8ddkCBBxPUTtmX
996uPyglGVa63VgV26/W2Bdv0D7gUOpBAGOq47vOR5oW47Ldd8r5z0eO1GzanlLI/AXXlv/HAtcB
giO7DCnbEQwFznwAOwH/y6uZmpZDOBe1Vu1iy4TT/HCd0pSEFKVbKWpXZexa5Rq7v4/+XkBacggQ
8a9mga9ozaWKnEdwI6zXTWPdwuxI2fJjPGbUwKykuxitYD66Po1sgCPvgG12AJhmSdeFbxH0pE2Q
f5LDLleqNsJb1h/1TlWIunZ8nzR6LeIcBHPSG2oVKGmsiIT04C6QQSsa13D1Z82x+kmgaC/w/1J+
3DUMDDX90PlJuqTxiEuN3tPUGwdYbNWTplu/mVlNKzIRzNxo2YwNJMtYFeOhQvLdFNE3yK/0MroS
tgBO6IfrR65bNrBlOB2BYLCaNO3zUMuzr8lXPzwFgXhjiM9JQ4yvXDsHk7iOkb4niXaFiMCWQx2H
uF9pksXMoe9Vr3/d+AEsox7UTEkaEoybUa41QPbU/MeTcFU6EUayZp738oMw8qkT1pG000enOc8i
ZrPYBIeWebKsiUeKlJsWvw7zOkpBhZt9sUDNm2L4LYuSAudydOZdPJcZIKRisODF+MNFG+C1i37m
G+DTsnoPf2c7ZD8asZ28vU24hvNiWMY5h9tUX0fK2mm5+5qFzmu56erhtw2wLUwpyRLsLx1E4kLD
MtLSLCCwf+Ywpmec6lOsAs0PsYaeczOP+V/IM2jA9qwprWevNJ/9Jj5WNECHkXdhTPWVA7HzA8pP
2vIMBHBfmuExLNzX1Le/HeDdI/wB5YS/dKDXuJWyW+NbS8AbFLiXGCZpTfxiyLZRhf8sW2JZcNNg
zshHd3d9iY3hmk76iTcR/Itq9pqW7bvk3W/EpcvRJyr12ujW1c6CU4HUPF1AnUDAljjqxGkQ/QqG
ys6eQA3yhP8s2NB3w/TuG3vZVk9sOd1Z9WAZ8Rv7TfJsFrj+SxUQBYUBToioVS+a+9671EzwuM+t
4CPKjJUbVwdb5vej5ut3qUWM7GBpW8wjGxoqA8n2S30Xmnape/abSaatzSEB6OAeCi2yVmibjO45
mTPIslnoG+qf6qNOO8OMWBTmd+o/woFKgjh8UWNzLob3AhhukqsLXTLExvr2GQ7uGV/JKvOaB46C
K99O67sbFmuz4kqCU0ylRFatpgzyIlVGDrOfmu6HlYUHWuhjTxqwAmsi17oQb8rjzMgaM7FiBvhR
vg0RX7C1nJrMuuAauLn59BlLD4+R/EpbRqe1O2Mh2ykOESRis00rKnJ9QwOlN14HlrMCAb8qIhs6
jmmuBQQxWw6ITtUVyNJFmuKHPM2nUYg7kez30vSXsDs2g2a8iQZ+rV80r/qD0Ex/m+OtzHQ6Fb66
OXlz7EiyR+5XDCcL4gxsXWjPOKHT7wjMNYefgHI1ouyB0fxLS+9qasFPicwyM8b+YK+TsPl1IkoK
TD/fBz0NVAFxpiRvPpKgODkK87URvITlcIhjeRv09LUd32JXOzEEwyBCt3I+ijuUHnjETfxsGv6u
plWH/M4/Zp4Amu5s+NfSqa9pn++GhEM9qCqw+/povGBc/VUeyg41oB+PZnZAE9tKkj2HLzFj/ufD
usueugfrWoweqVJ4CmFNZ5Lj78u+yObKwo9um5kGNeS9R/3ChMAN+/isYxGDZ72l+71g/85ctRiB
g1h6bMxcni+GzSC17N3f8VGkYMUDgJGoYYhzT12QPXqchQtjqgOav0CwhWwBW5feuiwBFIw7Bk8K
sXJZW0sfUplXRidf+PRQNiwhkuAi6eY9nvTPIbOfel+CBfQZ7Eao+KHcCWvSIFWTTQqVNu9kQlWV
lUNv9+xvHgj7mC2Id2talj4SB3zTqnzXx+6QKmCBcbZ1QmfjkZBzkuLZMClQMS903+KEnA4VT1dF
xTlT7I2A3+U3+VrjVnQlCm4fbXp+w2BgdI6tiQwPRjZg4+oOQ9n/i+L8IhOMAB7UwEZuyWmdS27D
pbvw/ORnHFDYY00d7JLyX45XGAXPeha9mIV6TfiS0ui3w1jPYfOviYlv21Yc3am/9RxWZVOX4B6w
qrGzWzUNfCrbrBmCt9kexxu9G3H4qigXDZh6lgi4KHL9rW4GTq+PDpoc80brUHDU2NYss+xjZHCL
yjweZ6bwoNsh7qkqhHWBaQvC+EftjOestm+TY198GswADq0aE/OBF6p/OC7vyviBynGwC84H7aM9
z6yCr8kzzm51D1xaF+qLy5pmJ/VbooIcg6q2C3vjGuK6arthw1zqBA3p6NSY9HEB5UX9r+ySD+HS
xhvLkosPnTtw5adDJQpCh2BnaBHIqxr4uszKmjF6alz3vXBeKGv6pEGGVBwDKWx7W0qcd06nPXvs
xnzTOGEgZsjogz5LdQq4v+n8OkuNBqwRHA/1Z5XBDVhQHplb0TEPeaS1pncLpHxpx+COj9tPXww1
vdAizlGMYGQ3GHML283ccnkXwt9xwP/bmwGQGwamM+/ZfPDFtDG42iraQ2qMZ4ZmQl5M4BXSbcop
AjYjDyQP4cCL3JMhuZ1G6f04SXcvqAAzM/GTRWLkqMWuHSnowogexXBN20xShiev6F8g+xSe81LX
UBzziO1WQmSvKO5VJ5gryJf+ga7TNa51bx2ChUuT6tK13T13JGZp69Z52S/38WGsfwfpHvsm/Tf5
hKjy1t9EdkfXuWd+aiAAQ8iizNGbjUmmgdJkeuScLn9rKTKhs3GV6Nk7uyWJBb6BDheiORTNS42d
cWnbPFxs51DE3oakJ+qSvWr97sW2yl2sGTvckgetApPgxMFT4i6F5pGufh0H52I9VM+gUi+R7G+s
ZpTy+RcYfIB2YuSCcUq2sqS4Z+QdoJ7jFjf6px7p+wSMp8uXRnZp59g1Uo5QByzdjDhphXdVujC6
pll0GytwMMk/FiphMiaZwk0Atc8g9ktn8qvQ0nBhgnEMyYvP24K7pBi1d9950X33Q7PKE66oz7Rh
DSfGNUAsIDjPAZxZI1bI6kYm7QpR79FVgUIS8BaFMf3ak5++OaEC91kPy6BJqZOxvvOBpWpM8HD4
5nAPMSq542CxX7AZzuv5A3umcDVrBNn9X22yv4fwcSictKfRazd9VHzoOCFQsnibovRzSOWewGYA
NDAsZwgnCASpu+6h2lIgj/4mo+bX6sZ7U9KHMOW0QMg8ufUZNgVTIoA57Xfw+HsqBJCSS7hzJuG7
ooVq1EzlqfSqTeW3FCfylSMdM7bRfkPK5yKf8NV1mFualLkMrd7MQ+ofp2L/7MA0rugM1xKg1i33
Y6mvw6z5mh71u1MCYWpoiNjSzb4I+/KLud68zgV+QQ/ODDGTLQ5LxjzMIWYo2GvDKj9zykhn9aPD
F6uA1fNjGLUGE7Aflop8zSzr0rWRtIfCZktm0EIxC7P8DQsf70XII0OcVeUiRAbZb85j1J5YDVx+
zonAN9IiBKa0ORpEq7McZ6sUN7RoNrXgt6qMXwrDJjVLPXSGtvHWxAxWvT994rd6Dr1mZ0X1/tFJ
G3rVMSYHNYt8ptQpvts6K2ZNM5502JSh7R5hTX7HE7rekL1OeAfoaqLRO8L+hzrPEDyBUKlhYALZ
9KuTWMa7+Ik7dRHI5qMpsw/fVM8m81owGqAkeN41DyxNqE/LxKYFeRjSamEqahlLCAiVZFpjjz+N
rNnZZOaLEykeyw3NpaazGLzubvaYHSE5vJOb2jIvp1JYXQhUnaVT0qSj0flE2GDdOemrjPZJzZxD
14N4znmVMqtwLx3vNobeGcnlX7vWJvPqVdoX6v13lUVfpp6uXVPs6egB3eBIvjbPp6rOYRwoFCOn
0d7yNNlhojibXmVzwyC/ZibuyuKfhOKI37z6F+ce8y2Si83DJ0E/7sCK0JRiU4fdR6tJ+E+d+uCR
kbn6uzTR7B0tRT6Irx4uW64i7acbCdz0wz4VXJSqHChcnHY2z/FOb17MzH7hCHUPnZGS2wm2kX3n
Zr4W3vOYmt99xRMrTZt3hJjBaD88PATggZB3a3/68Vm3eB859fLU4vaiT7Ggqa8yGa5GwbgbFL96
4vPWXAT5FzvcrWOfUbS++oRxDyBRIob1rGYzoxnmvb/olvPWpUyd/LJ7pwppJfTu6gf8xjBbIKLS
724Qw/Jj43nUxb+UsYcMkwuR8q+mTp+rybi3gpiRrz9Vj2VC9ywmAmD2Q6989ibvqU4pUk9k/+z+
H7bOY7l1ZcmiX4QIuIKZ0ntSpCSKnCB0ZOBdwePre0HvRfekJ7wipSPpUkBVZebeazOaiqoe9yhN
1rlMsmdUrhHyQHlI+2dlBHtEbYM+3CDt7wyCSmTZ/guo+g1oMjMtbc+DYe+HUH+1E2sJkOxi8RMU
WHOirm4t/h7etWxbavEVCgmAsb1bsxS6eUA6mP2blGhmWnlzKnFqmVAYdXq+yNJ+Hcrog+7BaTTk
wglPDHfvXlqcsVhdKrd8E9hbVT8mqdb+RP70G1H2VYN/Q1Izt6YoJsvw/+EXees5ZKD2QwlZcagG
CNgvUGUdeqV96iDAGLq3u9gb55qn7WB3r5JQIQPd5AChtg8crsdE7XY/YWfckgTRJfnL4fhZTVey
aXKC0CWjM6Tdset8DnpBqkiPxIcN2DIukerDiU6uXsktWWgesZImkhr9OK3DYxUv4WgsRAqJwot3
WLbJxyZNKi98/lS2thkabxc5tBD9cK8A+8+DgAY1BgcreI11t4NTGLEsDZdW2Ezow1rObCGGWW+q
M/yuJn0xQYhpnP6LpfpGnOhXGHsTVSCF0jp235lhIGzwXwhefnQ1DgXfTZRZItQtdPmZWnEHhTme
pSHHeGdWy2EETyn16hS/ovX9SKVNgz/o3jxV3bfJxs/Jao8dEswxVA4jlirrPEoT1VpH6AAxtu5H
o97zqlkkcD7SEgmx2BXgzAYxUZb8fR/WuB2UdVjU+5BLhujbvlPZcOxFrRF0Ysl17AewsYdtPzZL
1SznXul81FVyaoliKdKFmw6PBn0/+fYYOB377MMvcSVE00BHAtrd7DpFWMqVFpP+1BIRQIjXUY8I
jSB/Rc7IPjDt9msos18pY5TsHuVy8q3GJYJNSf66O6pbxeFUVlWTj9vNDnVK195OLpMC3+2Z5ika
pyl3RKNYZe48D4GFMHpK5oisO+c8mt068ql0k0L9LjP7nLBGKyk5yH/f1iyjpbTKZ6dULVR0+x0v
wV4LYIMi5GWyT+ZbnZETg8wNiB+K9aplFtzaC6UPc66cGrllvmUo9rC6Es9B+RS4mpWgveuD9h03
7VtcGmh9H4wKX22O0IMu8AtHOyQla41ZDWzSk1JkT1tTvlNFvAHi2VdkB8BWW6JLvxn9gfhTLmTd
geVir91O5da0AeKFl8K03qCHEgSQOIT1DdYy6ntGRP21y5wfs3F/xLX2tU8tS1YwduQi76K78MNX
A5fvNGh35n2FiFAoj1qw45gyPqVOvzcF7Ds0sJ3a+nNXTpg6o3yNGJS7nnaNzPq7HcbPUmr/8NGA
aOlxwVuY8USbrjtT3w4V7gk/6v41pbpL03BN1/GuZeoP6vEKz3J8wVTDeZ+ZtWbZj9pskEV7K92n
mZqJx2C6v4Ihm/1mEYdEvgKccAJkr+q3IVrSYFNg207pHGJCCFws0nNREiPS9HI2mKE5H3RO6HHZ
nMB3rC23+nVU+RoPHpw5pGkQ8Huj/aUZNjWQSA7J0XXH0VVrABooHsUXMbz0DPM1wsTtYJtvjjFN
ibvfTIt/O0ZBqrz35DnMAgfcsO5izshvaPpvuVJvIQdN34KirgA64L4j1mxqepbMU0hI8i61H93I
O+XsIj4yNbiqODdmLAnzJMIFheE31ViEu/SnyUbOagYsS1TsCHFIkHJaASdk5CDRwsAyfNRFvcI5
ihd6JfwmVgvvSFt81tPv6jNE+Xs1YphrE9bUtcTdUZqrkF5JrqoJcpb3BKHAnNUIdS34rDpBC2ly
VJ+1Epwg6cOhPjytWlkgG+av66PUsgfroOpT69QKaflozJngmkBjNGCwdnG8rHUVbHE+vOOgAZ1D
Hb9oHtDzq13xiwnVf6kWGUhoxHh6dmvKSKwMzt5CjME2hr59CUqgxFX6A8dfw/Ir1/Dt6Hxz7EdI
6MhFDy6FdTj4sNXKpIrx4a2nRbRQAuXkkye7iuwU3ZlangcT8Yni9tliJNWApLeOhm1jrswGYA8X
SbvEnNQuRse8E9e3MzwboCYYpUVsd49M/9TTBEm22jozhohnzVdOfTLpsk3zzWSYwWxCp9udZvfU
dpY04r64jX1GynDUSrEFEdospaz+NTFpcfrGNGm5xqaSbTDoHO1+ysKuvc/S7eFBU1RnwznR4HYO
4hr01d5tsHogk+CEvfViJ0bS4bDltKgOLJrVdfsibfOpIiUxyQmYjbbdLLWCwSpIjJHXCLKl49Jv
Ffk9gmafA/d4NTzt2EXau1uSaqUgk32zC+ZUcUm0gUiVj57rba1305aUkygvsquMlVeFfqdtddi3
leRRG/KmBuNvGOTVTAYpAn9/W5Ej1Ab6Lh3Mowzst6Y3nsI3NwyCln7rPbpY/rOz/NF441klQAxu
m1RtOuV0R6TP5pBIUFEBstQ5Rt3loJvM2aOw3bZNecjo/AbDwMkrA19JVOiysNx7ZLItK0qfLlEF
YLTyzyQlPEQcH6qyvknF+0ota2UVYhNb+NkHL0AjxeS76Ck9pg7yvJxQ1Gn8nnAyMzS0LEKbGO5M
4qKC/FcVr+jRD69N4NUvIwR8kmedD+cGN/ansXLcplDC58ZI8E8VEsw8WA3ONfu302ouem0Thf79
70ss7BJ0f1mfHcKEEm/U5lXHpRCBGwpT8cpoq6pcOkRxSqOjlXSOkJIEE3hNlO4X7Yt8VqJQRAIh
pwnQGO2U4u/X3Zhuejc8i+rMYjqaezTC6rWuRM5TKVqOl/nZzbIzarCeaIeBJn9qs0aqZaNsKpr3
xqDmAAXlfx+06WmuCcbmIz4RT+PWc40FQfSjJoqDbBDF5n0KtZ8y55AJhD1+o0aQIIz4+PfAoQ9o
09i565Fx4ZlezElPJD6Rypkhf6ab3wbd5g9xCXRfX8ejE8zIB1APsVZqmETzBOKwDb1veq0MDlFR
iwMV5bt0yDcuLIJedDD7e8HNvp+4Whss8/959vfS34M6fcX/fdnfay49upmQgCAcYl/3fw+kqo1L
+KbUvf/7Gv1ffzIi+Yf/7zUsJtFcplqF21aIfeU3iJ2GBBnP5OTTWtpxzHz4zN+nS4000EAFQqAY
ijMPoRSf2M5A2dpEVClDWJ3+HpiP92T8ZB0KAaMtQcByW9UJHb+WQoJubaxzftXJFzWJYBp6BMLI
97cc9NDITw+qmULrUZFLTc+USvG2cRvi3Z6eGhP0q+XXi5ow6Kj+iOVKsQjTsxn9o00n9tjF5X8/
aqaP/p56qQOnimxlSOQSkm3DZAX3lGlkS00G9Kz+nvtta67ZQBFVBMoy0nNn14jhUsJKRzej1Oay
As9FlsL0vJArTmrRPPHxlmqjGsPz1/kBoBh5roy+Rh+q5gxqOdPoyeHERtm/B7qp71NmgFtDkihj
GvC0cO4pOJVSBiJmqPmL0NTabeTA5MwgoMBZKU52rDaHkN/vqo8Mykpbs7f/eSplcXKNYj+525JM
00/S8uyL1Y82fa9FpzGxiXwaHKIC5RXoXUWOSVuvPY8kTRhA1fnvoff8cWeq2TEvXEmOeReti8x+
tk6CCSswR0m05fShaxkrwo/9/VC44akeuxsHlgRHEs/+XorIev3PR65TH3LpnGupy3UUlcYZz75x
/vuoKkv0STqW4pIWGZx/ex9qpb0KmqRbBaqt30tBAwpxdHWMpqdDu0yFDO91qMoTh6EMlCsvZ5D+
126aZKu6zZST1REKQI4FbTuiEePYTl9N4H5btntkbNNTJbEKvEMII2Kn35iNlb2FjWLe9PCLNg/F
HjSEN9t5MMO2b3+fRhi96cwsxSdMolFnVBpRFQ+1UIZPqTMMVdVyJCixY/d3C96wevxEOWhyeNT0
s0OVCIckwjdKxvNnFuA5qeuKaLcxJg3bVueOG5hbKxoZs0kI5YQfQ/pMMgai9DvaiIWSQHDIq0ot
bjTN1K2BO4p8hUDchunBQlWv9Nlt1EGyg7ZcEWAWb3Co+KRXBNYhqlIk8Q7F+99TXZdT6con4Fz5
CDvicCUKOYlA/V8tyNPt3zMjIs7EF5g+mxzBcII5kdFdkAP2Ha+O6eTbwHbSPWGjSAtTOHXe6G5g
G7z6lV6fDA5zJ63KwlUjNYUxklxiEje2doZGzfaNEK2Ix2IyUFelZLnAnks0l7Zvbu9wuVjkSvX2
zmiNY5VqzVYj3w49X5WdLn8fhlOKxd9H+J2bY09qX0u2RDE1/sAhFuUyhQrYxEp5VOteXmwsA4sB
Tjae4nJmpHX3QLWbbtpExsiOeUrlSwRRZt4Gel+7NjBXIhHOHMde/hmDPEJ9bH3TcUNtUxXaK6cR
YxVmDsl7ms3iZqKyjsdueMYqQxA6INfR6cTh7/WMknIWgDTY+ZZfvYQAV4os8xhhaPIlHhyGTkbH
YKZIDP7SWvBPTbxVlerHDsAFId1OfwF+ha+q9hdRykE1jHX6kvmA4VyxMYYAkV46lujQQAt1l6RQ
tlkAVpUf13vV5Oj191CjoN1bTswtC4/B4mR1tPqjb47D4e+Jm1WS5bNkRirTaDVM3/rv+wt/1Peu
8Q9OYIq3cXq9o/PAydKjpI21nWv03bmooUWpJqZmnQnJYA/08Arnt2XvDEjMmqfgDhJ1QhJz7ySe
289M2pRzVOv+3PNLaGQmsxCJb9dgL0h7P90YyMN8M+q59N1PHNafpYnyEGEmTW/1B4dFOiNmi8TS
vPj6IteS5XygoZiYgA45ys7JFb6SRkYiQnisguLXJ+ACFLz5YCxJLh+25PIHLO5T71/inj9lSn9n
hteQT7LRg6a4Q7CkWRgT0QArfdFGJkHthEaikhpSmq2Y08+6Mp2B2NWkOkVOV/EFH+Mls2lsjZkF
3yN/SWvU8oPBaqb62Xeip1eXbHWzY3g9tK9OCMId9/wbFOfvgihJ6f2knJntNHuyQTzB+ru5+Mos
95NocQYYrn3x2q3h0lBXAWKP3lZUKM3T/g0tyb1r7EeoesfEKleixU4QHrXIvY5V+NIm5YoNmqFP
qZJ5gLhNu7CqWjFrqYR1N3N0ebFU71a6x5aZWcHADQV7urAzJ6ezE98wgEDbNjZ1THkqArradnRT
p65GH7fg58fogxCZVVn7/wi2oCvfcdgyYBQ4Lk3MHGfQotaxzKv6sxCEfBHDZMaQ0LKe7kTkESFW
X91IWTS5JE1KfgJV2XVWvqrVbuPX+V0pxwfhQDTFq/5VqO46B8XHsnCWJnemtLsbtcy5Femrm2on
ZJr4uMZlbqQrhjZnZ9wZ5EG5aUZtXCHV9Y4hkwCRKUtbZuTWthdTA7UwRnuaUyec7QvNQquK8V/6
b7nxMSTrpDTI/5R7rfBefL1AdhC9d3qwH/jLdsy3a4i6SCxYk5CY5Jr2Thz1eUy0m4fOBplf8pZb
wTlsMroVKvqLjsF1iKgV1LD703PcIsPmAhb4p6T5xzJx8IkkHKfuVkY8ZzNWgNiHz0xMEH2/hlGP
6aKIX/0o2rpgh+zRpdmgLqdYN0WpL1AON4CdkJMzSXANWuaxEZAarnbHPIrkNjX9U+jmWJpa/Zmz
+8/yVjizFp12rpa3hDRUwMAKPotRf6odF4oaI8njQvwm05Hzbr0q8Z/SHsjGWTxxfTsmfn4+a1W6
T3XjoeGv3LXZkYmWFc+8DHt2Lufue9UFpe+5sPq7OYyvVCoEY58BKn7DA72CjPpnp9i68D1YEQfH
Qgy/hBvMWY7Pii9PCXzF5n2Q7TZsilPYDW9N64ezcbinZI3U5M7PJuh+Qm2kiu7FTDvqyK5dcSls
2ed+fKsY567y1G2wdhr1YYSDYmGoEEDq9s0QjcFsG717JMC7wfcj24p6p0AbrdFWp0tMq0zziXHs
T5ZA1eeXxJIwwHqNGve1c1EJwfLA1RPgXWlben06AYdqo79lKr1Au9QXtksn3cuqI9vryfakttNx
T6wLYCfzzisOmsoU5Zr7FOBdyVzNTI6VoV1jDtmtS1uxZ/JlKVxTEYlPA8vbrMtY3qbMLwITXrDy
/tqF9e1EmAwZkIYSqVikFN90d/Wjj7PDkdqAf3kWtll5UJzuJvHXYb0Mic2a25kwFgxvwKR59sbW
yrsyTGma7D+MmAih06n2U0C2pmAVbuqcfKAg5taQb8WY3GIi91YF9QJmm6Bb5AQmoMthMGgWza11
Vox3w3XpgJfVMYaWmDfGwVxXub9N6virTG1v3vcmLVpxC3Cn7noKPMLRu0VIdB4pnndLrLLM+SCN
Dq1PtEv64CcxMmfm6jSbpw6I5MgSwpXwlK+R+p+Nkz59ZzJvScl+SK30oNLRSWPiIuoPsFiPqip/
9M4ylw3CMdKAgOkwsCV6Xed/25QbGab/ul67FLp82D37ux/ER9OvH7as5dIT7SwiEnYu7X5lCATw
YTdm60D2q9Krw1OegCELG7ck1oeqMTNuA75pf8ojZSrsIGZjjDl0JBu4hwxZOma5TRBnQHZcBsV/
vQG1I+pmgjt3AC4CD3oi0/IlTijkksMkvlzULgYC12VJy0fhINyke5py8GJsiu43FexklKdeAZ85
VzCzQS2ep+R/rCHicCewLnRaXi2taNHYDn/iTDGWcY02LQORyI2xt8ErkXL7iQwuQGFoXKPINObB
aB/VxJqaXPXrADQNeyQ/qxR3fF4zwy5hD7loDKNM+3QUuNkI51KbdQ8kM/942P49kaQdYqwiG4D/
ej59n1RlB0md+Nl5ya6Kkr0ZshzQkqtnxdiSSjwiScoTe86obBOW1QOpZJAz/mwspQSglXxUzkDC
X/JjqdwnVfJvcJGGQR65lnbmz+Pp+49NsGPoTMdSI4OC9k0PW2seYEmZac34aJRfso9+elAzaY7b
WzT7nrhpKlHFolvUrQlQOIAkQmWWopRUTESHntJfvaLbUp1aW348bB30ndLs3xyMZigBL0HUubs2
qvsNgNNNLON419APmkLrLh17qC4T8wQbfZ2oAnF0KAl1qeaehWA80b07ZsApFLgDqUFWx6JhdHNz
jCGdayH4v+n9Zu5EnlKKuwp/1nAgtvKrbHxugFY1lyTAa7NQS+UhTrhb6PyiFjCjD0VozN4LZ9Wr
zHxGzA0gO8Z245Fhdva0Hw3kLBcTYwnFVd5jaBz7ymvPcahmB7PuFCgdA+ZycuIpaj1SCxwNcHUa
M0T2rLMiVrV3ilQ54MhtNkNgEYaNk8HoPeBQFiZcFxD4XAyuhSLCSja5nXxnsXhh1jS+eUmSLIrK
+6gCGy+WDb+8UBJnocuKeYskX5G41ULk0wgTA1j0i5mJb6tE8cypPHNtjfg9AteC0me6zHaaoJwP
E3M/HG1sSQOuoMFoH2GBUZ4mRfIOGWiWTbdZvhMkmRRFk6zDDrNT/xcKBPZq1tvpdFANMHbY8Qax
troYGtUm4ruc+wbD+iLIEKtwekSn8Znqg3rV7GI2RndFz3mL4EJWkfpMxrFkaaB0N3Kyivtqh5qS
yFzBjIbSH0t4tod0v9OGZiQ+MaVBPhAJUuS5i6qCLaMhVpEJxD3s4oZyrvIvYliqGIcGph0b+F7+
2sUnF3Nawsx/1jgkM/Qi5KpUhw9Z4iEyqn+h2ogXaxJRFb2fUORylklsUp0GrA/MigdaHZ3YeZgM
F2BFOd++dZXB0gBLGckMbIWWmgYNh3FoIRhecfuhuTvGQm+e4IbOaaIQOIwQxpWdu1QFR8IxwWGf
lcbO0Nmd8RLdC839Mt1unEP9WFkS8HBY1z9sIUS0+ceAAI6ZK4N+PpJ5Ne/NhIiajmN56YCb1duX
UKcpJPynPzbeArgyITm1d2Ctv/iBYpDr1wWLBLzSwhuGn26Mn4neNHvP1Y66KbRFPcBGyD1L3nxp
ohqCXRuYXGMaqMrRb79DEm56AF5uZ3VLBzE+tjWScrqwW2kDuoKezPcIOGcoxabPS1CTiDKqnvcd
Uw+93TfPyINlWfrROrajj6xSP9qKxMXC71hdInH1DWBTNMdea8E5r20mJL5LHFvgtD91YvUrbCm8
q4SjMPXe2m5JRnDr/2uqkHjLbZQg3Ejtf8Ko9mXbbEI1+MXMvwOl4C0QYdLzTsA/y0guLY/tjeTX
5MVUuwi2ZTrXG/VRNqN6hZa6dpGPtO6XIdnyuyxGhG691KYV3FBZwcrF8VdXb6Jy94FZPcMKED7u
3qoz+WoWHpZcfDRVYg6TiDBZDCW+mQi70UFl+McX62FkXiQgVyu11S1y1GReZbG78OL8LofRRExk
fBZ0+OqEeh6fzn1EKbgBnvwq6sjmdi32qiymdJsKjHB8CzhXn0oEVKRFfutKcDOFsm6i4s5qdQ3C
Wl+0fnoJ6/bkGJNptRBf+Ujr3SBvM8m+ybw7iie/pE8DYGboercQbmjsFd4crks7WSoY3BeRZCtu
GYJh8LEzNA7oH+aMHIPlWHFIRsr7hjJun+j2Dzr3dpmZJl8oPToofiDnZm6SBdfg1XXeUxVaTNx3
fD8dZExeYMPKS0L63LvDLsf+iw++J06OFHTiZVWC7stw19Whvw8aBFAx5zdPV5QNU0vlmsRseji+
1lPy20aOPfcvhwVfGfvViDWVesTKzwHGk7llBPbSwPZEPCT1aJkxcq4zHWRMiCmrRo6wNczyyQlv
nDtqQRZPlmDySYmebYwMp7XjXfshpXAyI44ZUJE+nClWT2Ow3gDoWBtpyYnD3Y9wZhoiFb24eI0z
pcU+dxI6FqYnPqNnFQz7riqiS95Hv5FW/itNZ930fUp7Eklb1zJo6wgSguFFGPAYnmsGCq/gQZxd
UWjI4saPQmsgXHnw2ImCpvD+LEdwLzQhjkgiPzwLM71klB2nR4OigVBNemYZKJM6CD9rlSEnQ36g
TyqsET9nM0HDZTWyAjrCaSCoUcwbyj61ZLAGYnU1cK8updf/VoULg5OBlDqWYhE78lTXCiAVpbhy
xGQAogT7Pla/0CYg0vLriegCUwc3bpVTij7bxH/oXUq9DjFuhiXNbrQz4X6fInS+CzAz1AxMCf0y
WbSDXq5qZL3LQSuajd51gtlQ9bRoa22k2FKlDGsz8bSPNrLXg78hCK98UGbZc4V05HNoK96mxDuQ
KhFkpdwuLwpZqWvWDW49gYHet37DwomWNg2MWevQv+hSznGDQhRi45J4lmsRHZqGaiaxXlmLNm1O
neNHNla/KgQYJbawlhnicOgnEXcc6B0x8zLcWJxUp1nnDcJntiXWbUVdjXrBImiFL1SnHUorSZsv
P1utSxZIoZ41mdxDdv6txRqwAvKMy5QZDbixSN+S5lismNDc/byGCuW3xqvomR82QU3llBu4kTzx
Wol+2ME5/uqHvNt2VX3Mq7WX+Y+wiV78onoVOHEjWOtRH+2E4TyC0f/AM4xBVkT8uE6+OqLtJo/j
rLPQRThkfsQVOsSW6EaUTY0JvxGqcqihHMSxt0D2j2l9ANKH85biaVCjFcaxI+iWdWBoykL3w3+J
q5xqGCIZ8CbdC4guJfG5LJx6hTccqmflrGvDKi5VVh2Y32CMFySglRLxwTSi90bQaDT4iB2djpai
m6s66XZJNw6rQjNOpYF90A5exeC8O/3oMkOo2HlUZ+2l7VGq68LtGvDPXLD+OJCJ4nFCkVoCMMZ1
Mbo5CIY068vPvffMio+xyvQ2z2EZiNpeNeNQzJSFFdmXiLYj1nBMacLLFow5JbcVYIca5WroNQeB
QaX2qByqxF6D12bbTvt8aQbo8EczPpE0Uy1iV9uMkxuQVRxM6xe0KAHOAF3koKTvNX9XTwc2YOLW
8o1lrkKGRJlDhgi5SWEN35DuC3xAZadHPdrZsKzXQ1K+o1Zjaqi5KX4DuLKa0+BUtZwtAWgtRVKG
2WAkqyxWr2k6wBixUmLvMtVZRtP2Jeyg2CTkd87VuuZwJEmG6iZC24B8Kdt7Zp1dEkffqZPNIZZs
/8JFk7P1EfjhMN4L1aFPUMqBXiMZTH7RHMA9zzFpqwunKig2reDFSeEQGxph5wjxFkRoZIeM0O4Z
g+qM+td+NGWwkO7EKQ3ceTVo4b5NbywiLAVk4sKAge5VT/Yc16Hll/iraRdxQFQpERDa2qCyLIxm
nwcUDvTD8aX6F8RRGyP9wlRd+Ilc6bG6kkN9ySqtxJIYb2tCMGlki4VmWyHDQ3a8JpT3qFhFhJbN
Q5fySnGB/TBZnjsdLeq4VPSpz0lTYwTO2Ru6XLXMuGaBzSzAEMS8ukq+GmjccpryULe08bhvungb
pITTe44bHnRQCVPsqBEQUhn6DI+7RjvKMrq1dsAvbo31A/eTC7Zw7VdhQJr9mW3G3fnkjZukQMys
uxNnb2pU3Tt8AlCyiD8mqqoc35LEqua2B9ooa+1dGufFRqHV6pjcaZwMfUa5uB/SbGWlMGcd/nEx
GlR7Hmwo4ffuKhxijfawoQElIgqotYbmgsMo2g55CppWCAireNbj3HpkrvpblBlz67ClNJr2EOfq
CjK7fFs2M7sIv6LxpeLEBpXpmScmxabZvQsjChdOiUjF6x0g3EXw1Zv6PU0K6tU6XREpz2l6EeAJ
m5mG/4zzAX+1VogVuaolFy/sUrWa4Dh1uTXDezhuB4aZsrFvkLOtpRrB0SIj2wYRaHHcoqffZq6/
jhzSquhqYDbGUM/uk2kr+nlcRPBvQkfSKmS9NBJFvepq961Erg70xTcAZTCMNb0Y2me4NYfudSBm
ao2yQ2d6lb5xhcBVbisLGXaWc5LpmLYEM7XVlKOLXfCU94WNsljsrUxeMfJhrlcpPgbjILXoX2Sx
qWaVUs5baJ2sKV22kGFztV0K9EALwZDb1VtcIOer4ucgOLxiEjtk5rPwLlqYP2itZjsttX5sOwWx
wSiQwy/XY9kumTpf6BGUC4u3Sx1tZ+5oVByJQ6gSWdQt2ArmQTTWEhQ4k8Cd8VepnFDYmjMMBFtH
9dBZALhYJE0FZ9LLzWU6ZCfa6+iEautb9cUJU4R2CAvtSGglxDK/9BaBcSy7kWEIwoGVyoUhu6kf
btwqFYtLBcrPHcZqN7q7ujC6rdZ0/7ou1XcVDojILxaZ1w7Ik7VhjU9PQ1Wo9TiWYARZVaQhyBTV
gk3wnlvpu25lPlEJ2kun9wch8X543fQn9gbYUwPHQPRglUE9ZrX2MxEF3g4GhRmZtI6WvCjDcGxt
F17KvfRbhK9eGeO9t5FdTMvOTW80DjsRphdDDzcEE+5rJXC2DArRBKLQc5w1y8A7oEPyCxHktY3k
vg+0tVbS8DOBP+0crv8ibL2lb/WXQImf2EjxfXXlP6+qOYawNmxIOn2P/ajhd2eVCwnvGaGWLP2+
wrXY4wQDbn7s/XYrbWEtHjJS463IRYaTBh22ivJTc1/Q4r1mZQPmNUb7XZB+6JcL5KAkvUsVZQ8L
bm9Juo/c8546znwDIiZuVfB32tBuRr886NgpZqJiZ68CSyxLuzyiyZkrNs7JRDA0wkPOtMNFgEQv
9F+qJO4Brc/XaISHvhSfRUh56wo3XegNCJkm7Ekq1ZK3wpuaPYgj6dkCdIn3ZHbHELjGB0tHA6JS
4XBeFuuWdptWI7mpI7Jf+QXfEX6NK2aR267sD77fGOvchd0FaWzDEeIklSuGytcW38WbUdQwnF2u
PuFp70lAVFjBxUSriWE/ypzcNo41Uw1XC9KtWdk0R+CfOEQzU3KJVxNVF7o+9Husnjh4J5e9m9R7
bl76lGHwA8+RkUijQLI0ohXnyzOJxauBYTX3CpyUrkENY/O2GLa+ggPuEP/mvIyyf+DDvI3Mbahp
Uc1D91Gcoj/lpkbh2XYLt6N578fit3biqxv+OJH8HKuovXkk9iLwWpiFxtTBrq706R54lfZDTLO9
d5RtZp5YsNq1wviD0xizDoRwK2i8/fKvDsB2lbvlpwJvYQVBZU86c3BWmASToYEOKTXfC1/8oDal
ktSd+6BFq9EHWyPhcmyrTpgvjLpyGmdfiMMgunvofaV5UuGBDm3+SxNj2AVGBobfywkLFAAUu/rW
W2axLMln2IheGRdWCKnJM/AwmJkGPVuT7TKQZsqifq2TPF/WjWIsBoGTwISLYdMm8J1yF4zjJQqk
sq21g9vASu6c9Jbb6JjIyHNLxz93oYc3x7LhEmPUTCOEvY2IDm6uegfSNc401mikGjC+hNst8aXc
e6Uztj2xUMeQbzAv8v499oR7wExcFTSFhszLkTc5DG7K3kbU1XwPtsQLg8KM7MurGzivBdybWd9x
MPE4mKZymGs2RoqxN75yX18nI03sXOrrLjPPMmVJTCki+zENOQ3DJBoJDXGj5NdK2IyFfeKQnS86
q3kv6IhAJ1iQI4tkPIAUV1c52GQowTNZuUfFUpfWqJMjSs7XqlW9H88My2sCLw+E9YdlxtoS+Che
GwW6FGxBUFCZDUg9cs9K0OBlr5YEg6VLPUIaG+WUYZoX0Rhhvjh3zZopCVmKnqJoC10tlw0hrocW
6g1XibYMAS39D1Pn1dS4Fm7bX6QqhaX06hzBNia+qIAGZWkpLkm//g6xT91zXtiY3k2DLS99Yc4x
0cJiFJPtQxtoVNktQPuOdOI674uV0SQvPdX+0s89zJShTdS9nJ5KZdE+BRXZH1V3C4vuaJUuSRxs
9mHTrbyU5RZP2CJSOfe/onqlWZ/HCv57aGY7heGeXubTyodkDeszhzfHrD7KPz2LMXjG0hWJc09x
R9B9FcBBJbUzYyHHGbdsSmpi3QNwjLik3WgBcx3a/gYgi/3NBs9pzOnoqGlnSelvM6dQy1JAwypC
lmOAxwmj9rtt+h37QOox691bF3UgTuKT2VNdTcwfdGsHVsugbJY4VIX9EeWw36fpFKUTWHlwJ43C
lTu5wykIyz3I9mg3WhMaOx0WutLruRz1OBfCk6YB/VAjC6YcZ+OyQ6UTs69YmtCbFomLkSwiz34x
ElEDBx6JeMnmi3YdkSK+wmSkVkrSDgdkobZuVn8P8PWw/5LfQE4ALIPuyU0BhetliMY6em7N6juC
eLEqnPjA2pfwWQXhgP0uWbRetk6VwrHc+j7ZFq9liD3b9qiURsfSV03o/9ZDeGvy6LVyG2/dT8W5
Lv03J2jCZchgtpENPjLFNWeYZbaVNj4xaKjpqqv1dTZm55FJ6hLFPXd8n6XqHPwLqXZbVwLSna9e
yk6+E3lRHVOzG9d+cklj7Zxn4GjGghjmqs+9JboeKsiSzwJTps9+2lwF+mKkP9x5h5kZjxnsEiNM
3Uy05cyaRhQFebiq+7jaMxUPCm2TGyPJzNU8UIU9t+yN6pvd+XxoGLTvjTFP5KF6xHOKe3Ig9aPj
KxfBT7Us6/hB9TANUtaDrt3upi6Jzqpzf0MyNrlnil/2AmCEogAksb/GS0VPVWv+OiILaAVtmaOS
/qfWYPxU5mnS8aFY2Vc/zjkP677XVlBsHuW87kCR/IRd7joMybmPzD1sjKXr5xeR19S8qFeNyvzU
BlK9O2+uBe5tgQ+M6HJOu4YUonhQOxKYHrXGgd5NSKgAD7xkQ7orppSVG61x2L2qOIJ1ax/0ll81
1TZddsdJvtYisS3AQeQIHeCUHhqG60yrDonT7Ahb2Bce2dLQJZ30PvTxqfbK+xR6F1e5r8TqvEAV
pK/pDllCDLGEfsKykEwIamdx8LzgITOrK3j6oz7KfT80XylNYYs2jRrzGyqh2JZ6/eRkzGVNLEbF
af7/5p+wzaNT40Lyx1OT6sRqooSL3AyBvY642U8/Ood/qBnfKmndAaOi4YAS0VnjfcD11DBn71JK
lGJ6sX3j7idRtRiL6odsj11hjE8oDK+6Hz6TSvDQT2+pVZ08o3hstPfa8k+Ok9/0rPi1TIPwpZ63
cbbUMXoFjJfZHScquhD5eXQkjjihrxLU1ejwrsMUvIFaaXHSxl369yxmM/LMbgjvcY41JnedvNEI
PqpZ380BZmEd73hWzgH++QLzhFa8oodYcaQ8QqsGxXiDCrcranUQOOiDEuMSCUCm33+lbrWffw6U
TWcfC8RAPggyNUD75VvT2ozKql2Uld+DxTLfKxFGtWAlcO2NrHen8pzn5Z6sJnDf0aNXMgBzsIIW
yrsDa70OnrXujRgaOe5iHdadCr+ziM5amEtX2MfQdwBGcNu3+WGb1E7BLKBG0HR580nXnXiFbL99
tBxEyKlbXPPJPCGXi5zkKQu1kxKOSTRfxhg7ueQVy2uILA9+nF0G04SghC/dGPEPRIcqZqzNSxS1
/Hp9ZwDcVU+ZiatVJuI+IyGUNRy1H06FY+R4F8VbCiNISq/mw4MHJyTJxV75nloRKf3AjebDHbRD
LovzxGwrniIUMe37lFsP0rvwvBxJo38wCv/SmOq7p1kqpv6oQC20OIu82drd3Rwy4S07ZOTbLx1k
UIXgKgkHVEmrig5K6h3Jb/LZ7KeLcEkhs+NNg9kjauW+vGdWdldhQ9K38dKJvZXL33QuK0ZrlzA0
ZeXp+6yWUnsfoVlovMegGM4Rwck4GR4CI9fnjSMx4mzXlYTYOM/RWYjj9qXSjkcNsIIclhVz7IVV
BAUryJZhACrS1IRPre+rBBXnRKBvgDMhi5ZVwwYgDzIikt+njNlZ4afOvlU9pyRvrf3Qj8ZhLkKs
Mn5v5WfX9ejDPITOQF6opfVvojg+7Bh9CivQNBWE4VF7Rq6+62ZvYx5UN7u8wWh+KJNhQ7d/qbXs
lNv5LURB2iYry0rYrIb9DdisXVtb2QERNu3zaBms093XWJiH3usvg11c4Vp8BEjQUKMsiOPY0pPu
YJgnC5NxKQl9C11gmmEPltCMoC5xiHwJKU/mf85z5TtG+cK39vVkbN2xvIxadRe+dZ5lrXgb/L30
/AU4nNEDCag3352wn0JNnS1v7fIL1VbzXBfMJUW/HLrm0teSNU6OdsgkpdQwXjOj2rXIiLvmyups
hTvow2y5LwdF8Cvn+dqQA8UvJypT2svCujLoX6i6eGgz4xJrxV7jjTH27Vlo8SngjQddjR4BwUVm
3vIISVQGu1nEm7g2zqmB8hqaSsF54uY+O//yO2IByag/gOZJ4xsdpWa/SGWBwq13UJLO9MxIs5Ze
y9MRKEwnZGr4TGjnJyHprV0GqHxk2ULru0T0yJ3cgOyFFoLnIFUI6vjRPOuofAykdTxhVHeZETkf
GsleWLrr5B0RPDJG/OzIC9kS8DyzNZuHz88hv5+eDFuVuI8cu0+mbew9SF2G6azA56FGXNmjxVmL
HSO1zqTE7fMefKken+viVurer9c1dP4DOduRThFF3epk3ZacljExL149nlrSV/YM34hVjeorYUIY
qOu02Kbxc8JKcB35vblsRLax0tnhYdbl1nYsyi7WUr1fu4uOFdJy8qs3L5TYeUgxW9lG+eokLKtl
gsiJKal6kblzKwftESJemtJWpGAJF/U4gCx9Y+Bx7n1FlBHfqOl+TBPeRJXz/mdg07hAa7TuRhCt
toRkyZ3dcNUSKmfg7qfxMVWtvpZajcunM1/byXzUDZATFC9yE+RdtTAU3ULZQW5vmu4pMqbPUZLa
pfeYCvKA+nnIH+b/JoC5VIk+T883WIy4NWidjVyF3HeTSbTuWb+NSxfAL6eBP+B9alu+ve5j7S1K
4Z7ZIjqabBiy+kSgJCKS7No5tsP1O0E5nnS1R7DE62DG5MV0Ey5ekbG+Tj+NCoMLslfAC7ErsPoE
/c00m5s+WN2ScE8XCvfGavofxtY3ErG0abTOZvekuEJW0tKY2LdIuy3G4NEYLzDuhYexZEwVul8K
5OoiruDDmxX8cbexcZODmS3j4diVTvLKFG3bi/a5dusjgG+1FBYdSBNPBotPwj7KxPuM8DIt7G6a
pbRlCGCtvmQ59mbCdoGvAsk3C7bukOsX+qsr7Y/WNd7pW0HDpkl18LpLRpbswpHVZUgjuZFNebX8
mY/qQW7NDf/ds/p/M231qtt7nag26kAmq6QP/Ji4xs5Bmz/AHHpGjXYrqon22wl+RyDxySTBx0l6
ySH5R6oX3kEyQ9H3U7uqtyloAe/QslUwquZ+bxtIv9iCYEU62LqnWFyGdvZGdtCrZOhtLIMusKoh
qkIQIGDBqJdDEpenPO4PQYxYQLGsWdRYqHBp1YSG8dKuyUliqRmBYEjCV7eCrGs6sKuhR8E9XQU+
wlxK+NLIf20j/mmdINx6ogCD1PW3xk7HA6kKv4rvtExaUp4bkZzDiWNA6EzBHfJLuC+EH3nJXYzB
9o19S7FskuZfWGbohzXn20y0Ejlb80Aosb1RFXfeupEknqSXmD5l19JsLOs2FGsNE9IG93XOBeUc
GsNN4bCnN2wPp4Ymgu2m9cCuLTzgBYVmHP/amnAW3oenmc1+rtXxO4I5rtx1T916qPDgL4YEqV/B
7Pqix5D5M6RXbChu3Z9wrtO3RgPPzToEE+1pCGZxZ6HQP5mZcVe4ypjL4FFtK44Sr9NIQMjF2h71
jd4Hah01PHE59WNjF2tEmh0RACG9Y1/vSZSgfy7/MddbQo75bFonXLVxVlJEsgnDypxtRjYaUW6B
1anzD174YQ364VFOfkJ4aoDpHItgiBQFvSBCcQvCHD43YsQ4vymFLlUTbF24qGDyn8lDNrZxvrQz
46oMeIqtVBvYBbB3UB2tuYtzr88nb2FrnHmxk15a/TxU0cyqNCEELm1R3n2nLoiHc5stpLAUis6A
/5gDmea0cJamwWEjjHRjZX1xbbrPlKZl2UV1vXYrnNmlw5rIUtoL4v6DZQ32Tpho44v0m8SF6BNl
3ZEDaC7BQx3zN7EGYcdyhqkue1bkcaiJQHHbhoMKml8VJlb+CEgGxE7BmD5wWKk5Tjyuk25Yoltc
oWerTpHkACJ8/MPOnGevL04EU8sX0+5esJFxrSovOetFTigi2/huFOaKYVqx6FwoI7FwHi32glvR
orzuKnLGx8cxIa87SUUIZ10x80M7hKvfHxvY4oj3GO2frK6xNkX4ya3XWvWMEd70LH8Tekkegcp3
IiI5ajSdbJ2n5kdVtfi+/TXmt/4Uba2oZcsQmW9O27zmgg1xOOZnqQG26vrSZImDSz42E3OrG0a0
0mS6KUfeDn+WPAKI9eQf+Y/mUqV+v3ZlcNILIl3G1tBeBpfFjNHJ9pTuJavoZS7dS1eLew7DcbxF
PbesRvNYBytZ7bFvrbvOSXeDJrahoYMJEmxsUTXbdgZ7Y7Af+X7XEEMDHe8zSJevas7gIriekULr
obpyxifE6LAYwoDb7ggmK/O4x6X3qPeuDMDbvL1VDZscMQ1viT6i6Ke2dlsiwGjXHzmk75AFrkHm
y3WRcfGM4zWVWMKbIb8AKXqNc+KK4Ig2uOsWYe5yWzfhGAVoFJwedd8kHumJT4MoN9LT3kPfT5Zm
mkE9aQdoPw6NqyPPMpdkXcH7bmc9eyXSdxwFP3O3gc5q6yK8jDvvoUB/shiGmPyM+pyZ3pdnDL+Z
/ubmDbsPtXF8Zoj9WRUFt8QefEEHNol51aFTqBcHPBvhgNgmm6X+dY+aigjGPHiwIWjH1gjeP7og
U2G++OHG1nNNo8AcRHsq5uj0OH9GgXZh4n/K7Oqx7k9tyshIJdketJaodp5qNiS8PczTi4pN4tjd
jMo+5w1nd0ByGFrPqSzP8zesgmEVuRrhovWVMeepKhy8vpghulY/Tn24RjH1UvvGb+zcsF+9xRqH
uISISNVoPvW694rwjN2PjGEEBLDbevSFiJ7gdGfT1XWO2Mfuhu5/dTlsR0ucgTecE2vCfPLhjzhH
iCD0Xf1Tj5LPyjI3ogiegwgBbAlhlxLymtjyixAn1Eey/UH19KTV3qpBLzFW9UUShFUxQUN3w4K1
7D7ElJ+H0XmoZ35OqoPvwZcU/0C/n90I87AqKb7arrnlvnfFCBIuVijavpmmcSXm2Q9Y/nyVxN8e
P5LZzEE8A8p45bPLH/6lOLq4t1a3fMp2sCAWZl2ckKrsUb/BejNXnY9v2O9mXAnXZ6unyYp4KVAP
hdyTs3EjDI00eFVqV5aygC2c1xDolp9MK1CrTzAgnvFbnVjvs3wb73LsGFloy0ZDiunor7qBeUJP
pw+t/kHjtxzjbieM7GVkHBZ8GCFDxsKm5wnNhCEgSDvHqbkriPq9jmCTtTHnTrft5zpzcE5unT2a
EcMpl1uY0ZAB+THq3qVI8h8vtb+7EqtrgoS9SI591NdbvZLfqmOSlkX2zY5C0gDs5zCXr27M2k/6
7PtzcSsb+ydP02cUF29Ftffa9LXE+cP6Vf8sKrnM+uCOds4jGHP6KWXzkEnk/GMZ/sLS3fW+gJ8C
lKL2pmerdUiPuGfcMRa0GyUaTIanDPs9LueqNtho9NcB6afdpjfcgd1qjKNnVXg4Mye0AuNPAy0r
L0xwylq8C03zselnnA8i7YhupKdqXyCN3DpZ9FymlNQyD56jVPxYsJYNL9h6oPw6HS206LEOpXF3
8U2gBTzZQ+l3BGUYOEFq/80Pi3dQX3Ei1yPBYIiaXqMIpcX8vSIoxT51dOlxgCTCGZZqYHUZ+8HZ
Dv/5Jlsm+w9m5wy7Ec7IGoABeUPmTM/wjUX1Clr+qbMR7Bkg/nOm0i3yIFwAFW841jUBIkGp0+8V
OSdISFsa0yHMqi4aj/IVVPdpyGjj3Rj1usZ9Esspceql9STC6DlHpZLFvNvy1uuWtd+wXONvhumd
9sPAvIXooUsoioRAMGpU4RtvkNvQpWfLzgSXAs9A5vg3DRl6rM/0sLo8umW60SDt9oL3IIi4hzhr
13kzKy1tgHFRwvNO9ay3TCeAud7qeZliCHfTu+kHZOOlF/EvWgEck2ka170NWa9LWKWG9WdBIOeS
7MDfzvW3RmK+j6n5JsrquUqjVc8vuLQUZqYs2UK5OCFRNpA0xe8R4zZ+NsVzppl7M2QvmOj+ia7y
NkQd0gitgMZkPw/hwU7i98Itflw9+m6z8WA08jF01dOqamb1GBUtTjKemyJA3981iHFapBfApxbK
xR/YWEDX/CBGexXtuJnjCdPkNQf7TgiUvTCkiFhOcK8ERDo6GFhdizuAahlXOC+cKy+Mni5hyELW
91HwJ1xsvWp2eVE9+0OzjF2QpGY1O5Z86hJfgzJjWQ9JuItK91Xz8/e4z10mo/yqimeXtbxRITDs
DO1NT6nYWyCGovjx6xlbwR2em9xzUY0YFNECu/XO0daGoYEAL84q7lxyF2KGBaB1In14nQrz1R2q
a8JosSJdQU8chi2VNBaaPeddW0vuGm8yJczWGdG9ZGi8TMv4RWhDswRfTbArXHixeeyRcfYJo8+x
fIvJgUF5f3FCG/9YHd5gXWBoYBPkK/cwSmQlsaI1XfRxcylD7SsadVYsxsW1p4tvp0fNWYsyf0xk
ch6a9LFXOtiMYiNhRY3WeGsN0CCt9zUlCOCiODykqn6sbXrsOptOIoTM0KnyKdSB45nrsHT+TWGn
QLlhk4xcerAGthU0A/QmN1hg5z53fn1hPqSFeDHD/sVT2glh5Rr51VqT8m6zLDeFuvcCghcj3ky2
F5otBGyq+1TuXqj8Ourqpmvhju00t0yu2orbERmynckrNnLBx4LV2DGd2PH6KJxZlaZazvxuujdJ
tdfLGs1TvzPLAwf9ze8p+OuGZUJXn2QiH6sZoxXHUPwbGNAlcRz4s7Jn0/d+28T+qGPt7pdfaYTk
V2S3sOwvURzsgsG6Muff5MO0Qsmztq1uFTUzJ7ehqiPHIPsx6vgHPEIIadL+YPO6Fea0ZtR9lwRq
i6Mn84uJS2ihICPZPWbIuhxXpA2iHe5/Is2fnVrOm/TcY+AWGw9ZIiLMQ2aXW0XfFKHQHxp5TeT4
WOUlxAUVcRtZBqzTKy1k3cHVPJ1TBv6On7xFRLQv8kZfTzjkuH5aMJasXW6846uFbYLitMUhL8er
5bhHlTLVa4lBaCbvLkbxkBnOPXH0rReJZ6JZvhJLYCLqX1g0UagJiIC9Zu8oq7dmW906fvlBcnQK
T39w6OLMdrY8++caSgq8pZyUPy196wCotBYiXd5auczPbkfshOvSg08sZvwLKl+0bm3FCaU9j724
V2X0HCQsWF1pgY3ghRr6PeMo1MHuVSfI6RlFD6aJWoD5Rc8IOYbxR9Cy0MuqJzdqt1GBrIujTa7s
uPuZIJrvtKF5iUrLXMoeQY9dwcHrEm3rJPF9qqEHdpNHNpMzbRsVPJpuWO/JlNtVRcb0PsjyDRvV
WzJiohrYXBGNk1jHGpGFKZXxJUrDWwgZ7QO9DVasEAU/tlZtq35raSJZxVkV3UXURY+otM9/jzzQ
B0/5hWnzybIn+2zJX9UP4d1p3BZMEdkXfw/bAKd1A4aI4ysL726Li6NwCVkEZq/HPlnGQntCsKnT
QdjtIVEND6tm3NYRcOF2enfCrjqI///B50xbjzlkQM1/C3LkO//7Z3//K9ZX1GL9nBcNU+J//mo4
xnzxfx///XEXgbcZYNYnOAyYDdfyYNseH1j8EfntvgR1wV1NkyCfUcpJcC8z/Hn+/9qgpVHIkG5U
5lAe/j54BI7tB5J155kJQ9QIYsyBXLb6gMP+fz789zXgxuhI1O7v639f+u9v/D2mGshWII95QgYP
e/7//aO/72vFaOmmErg+1cggqOIU29GnLAGvVJP6YhjWP4boG7csyFIYTW+nA0KA1+mzjH3s+hqp
eYVnr6ctW/b+0INOwgbjtPUJigxSrIwFs/fd0HgdazORxwxt/xKmMajyJ3fkHc3eMuHON0+DqT0S
iFpMl8SeSXOyagvtmnvhuAoiH/Ef+QErt0NznzRls+mYtt6IxfjW5HiwlEoRnTCl8glOO8bEqpzy
yGfVrGlrlLLJUZFZemwTiWSOvxyTx8e8kYyXydnw/q5xhHGuVuMrOYb9apwHTSNrxW2MIW0bdQ2W
z4lzMmQY00CCkxMNkcnODQ0s8UXG0ewZLuiz01AnOi5DP7qViv2sdJ1qHbqzBLSzYghRaA7dENpP
ahebUZpI8GbuKhqHcZ91g1oxokF54WPeGOL8KW5w57SSEZTRuNmq4tA5UVELrpjarMwH0LAYoozq
LXUNeXJJYTh5I5GEGj1FSLLQBbGe8TCwZ3Xt0X1rKqZl9usA3vdCDaVtfTR1dMSldy4Kh4a/gWE6
Bz6ToSaaTTqw2PYsI3wY2ugf/EK2kGLYcV2S6xez7MnaVr+A+/LXEhczZiodqAzDjJVjJsVde2sK
I44wPaJugtvFKxITk8RTsG5E5C3tmeZRj2SjKts96m3vbDXiZQ9SGMHRD11vUyk7O7AM2YH0iI+J
ZeYrrybr21deSPIBG6wxQQiGpJ/yNnO8zwSxxtieeMFO0jfkC3lDdChRmewbgiU0I+dSmWkvTs7q
AyVFIO3sBHMQPZIaDYxtWGPsdCp2HmXEm2N+5uybe+LCbrVWO/cmkKuxKaNb12j23XXRALZEUOW6
/khV1j6HgbbQ5VpPmZsMMVvoUkQhphtsADVTHOrCpkY7A5o1MJxyFxl2ftFk+Wz9g6mvnY3S8qdF
m1p8Gos3h65yZKRvWyzlCMWR/cKSjnMafITXpp+6W11lIOSE9NCbDtoyNtMCWQKbjqBs0k1es3S2
p5CCTfeSm2P9JZkkv7krSHX2wB7QrxNpYgz2U1BO3I+s3EA4wMMJw/Y2iubcIJLJnzqRmZfJ7dd/
f5i08SvXVniCY/seF5P96bKZ57J2EjazjEQzg4C5gJXqlcn1F+MV3llEMJ9VmITPpBwUS6eR7v7v
IQtqDUOVcNYj92Raj5LcNS8dj5WnHrypJJSWs2uBz2j8iCjUOTPGW28mr8j0eWm8YXxTEuyjQzCW
GRJw69mIX/Bz1Jm8Bn2pH5Wln5kX9MdUS/rj32dswTnJkEfLOLGeG3JxnhPnNadGSifTosYiYpTS
9V/Ws2SO0W08pK5dEolT2QTrWe6+VrRxdTAuhZkVT3/fJYGj9/dIk8SCabRDa00B4dHwXT39fVY0
ZfbfZ5qmiZXrIqIf7dLZjA4KUctjawbeNeNWXKgXlz7dj9RVC/Pk3yxaHMnBeMWTjenC0ne9UZrn
fl4Hj+WUc5xohLDbU4n4AcEMroy7gGkMWMow3rWB7g+Apk1KhukzyPFfnNqor52IXuvSqY6aDZMl
msEsU5L+9yVp1vZKUcKDc0BtvBLuaBz/PtjWWBxFv/VCRR0QorH3i656RBundlpInLDSTLkkEst6
LsyRz0I9vjCB7lguAVFhko0JyHiOIpdReOZmGyNhRWQPib5WEc6hiLn0utdQOdhZC+F8iqrZc8Bu
vDgpv03ugddHx67GolTPr57r0jy3He2bhexmOWQC7hs20m/MA8GSjr06+n0234CvQZSlZ91WvDVa
N8FMV4ud1czo4cZZdznSCaUVCO6c/py7jX7N5ijy2X7c6869JOFsofXMrFLSTm0thmhLuxD6U/No
4tTZlTavRcwAKQ/jqy5MZ1sT1LG3eudBCG24OMk+joeLW0/mW5dTIYZt0y+7CkBqJvwQPAsJ1wJN
x0YP2M+Hdp/tYmnrL7qFb4stynSsBqFvGzI0CNax9Q0JpTprSF3T+N01g4IBm5IH+PaaVHW2tr2U
lCYqRRiUXXBs8g4uuW8yyAr9qNrgPsRQ7QdyG1Hjv/qq3aSu1T0ZHpGhcsDO+/dlpNXEFlsMCUWV
vdZqTLZTkYebKpl42yXEBbF/uGoqG76Lxvvvk/D/fqVwzIe8D/pr187RDgEOEDx0X30/OGh6Eaws
8rn4mclf67oohh3Ky2lX9YN2CVvu+3Uuxy+Es8tyQpmDDv23bbT6QeTWwY4LcR48doM9aUzLCnvE
SpUVLDhCybbYsIdVrQMgj9mf4zBFuSzAxTQ16z7dcixoMJl3CDKtWgsG1J8l5YPy5ZcG7Jh2cp47
OUxqPWa0d6cdBClGjIGTmaBVyppxZ/GJRWWTE451cC0xId6AMLdkqUyIYp/r+L/adhd2BKrOj/oo
ITy1LhkJzHbXIavVJnB75Dyyqk9GjOfU9k4dnlvYvBb8cLbeUx+T65orazUZBOn22gY7iYllw5uW
0D4Q/Mx5cVPPEgAt4sor8+6fH4//xk7L30qPmU2hhdaNKt3iSEy18zxzZqQbbApPaOsi0JiQ0EA5
ddh/dbbajrMKS/W4uipLHdmg6Ofc0Plgl8b57+HoWjiPjBAx5ZSc2oA1R1/WT3aDo3VkSv/3SJ/Q
a+WpRlFsB4zoEIvobBKIts3Tg2yjZCkt5x44FWJPLAT43WA4/z2EYxGt2YwBZ2OL1JD0g2NekwB7
6zlxkNNApO5+MINgC7c+m4NpFFlk+h2a6owuSGtwmFqzkT6OClNW0TpIgLwNoJtOeE/zDXWUtIY9
sCiiqHkRlkFveKxsKSGorRe+HaDLI7lrpXq72JuTLFa2U3kfiMUh2jTO3TWrFlONjlfIt5Ndz3dF
/bCLh6T7CUwLxJ8nzBOuq9dBVf3RLGwEmpOlvaL5n7PdkWQxfAzfBqC8ps51ZIWOvCLzfwKUEL6J
IK92xuBRk87RdQ23diCBkc7TEO2Ii6xuEXu4W0Gcy6YRQbT6+9rfBwwurFt0kR2S+X8JERLsheEx
82c4V83uZTr26MlEBIE+CDc1NXd1DBu2IbSvtMBsQVGhhO2zA2n/nAjsVqryj1UIyD0oco5Ek3FB
MeXTKhONdekKe2Rqia2Fd4nHzc4IBc3p8GqBtF+7zEYvJrCIS+oyysMyuhBKeP+oytrXXi9Nmv/Y
OTvdsNJtIAJDIq1XjlIGkfwSD4HSuhe0jWM4d6Mq/IxajzWrSVFax422ty2cXkMIJmNEUrJOtDY7
jcy8V8olN0f6DC8Uu5pNS67xBiqnewmxQ/LTsq6juKjsIgdB4BlHV01E5+ZdTYI5EGh2AahwexTQ
NTrkTWLiUQ7GSYfwwPPmF268aVEUf8VmFJ7bcfw1Cjc7i5puFjXQxvZQ7yRlMj4FDWpibcyvVkeg
9Zi7exx8nMG12+ucOAx+I4WyL7EYmCkYK05saZs+HMoHFg/TnmnQE2Ci9gIMwQIgw25h6sSbTyn4
HmjjYxSkoHda7E2N6tq937qQFfpxXNGfEZzcucXOmCy5pX++E8LZATUucnbIBvQZyEXlw98/BRMN
RrYbWZu/wtP0u6+kwz9BiZsd24qup22q+M0U+bGzenl1AwbLDb7bXYWcSa9G6+I33E3c3Dqyq2HA
4gDGbCP1rbtjsEPn8GkV+XDGDUDicG5uwoyAUWnpL1qrwl0aBOd0YL9JxuqD/JdDXgrYZd8siiNy
0rVLZK8h/aY/HeijLsFU0ihYmKNbN4+WH+3baBV4hAEuYj3Zaq1HihxhNWGJ1Ul0FEp2W3svYUeG
KGvPZmtPsMhH5ZxYKeVrjRTQrTLsNd3hsyvc8kkOqlzjcS32QzZPRljFjxQPppXhKk+Atagwt3de
NfSwLzSxxkpCP6oC60xnS9YVnLtl5hOjDWZ+p8USVmJnjGdVO9uprsZLZxyA6KKzZohjdsSJZhVa
rjIbcfHMjQmUGCZU9XAfIoXIKRLRpq7bzSR6ot90KmRHT2eXczk+zFuWQreezVnaKXtWhRGQfEgh
Fyliho0oa3Csa82xrpG5NlnhraZRGTvKEwb4XvxYRzVHlD5beVN8Lm7txyCAEUO6zGpPQ00UT2GR
mBY3zdrwjXgFIp1RBKiXVTWm7nooouFslSnYCDJmuJfY7tVP/XNeUiabUhKaPaEQLYZhyxI8OVmB
ahA9zFJ98CevFlw0U5rZ2W2bDN0Y+6jKzdxDY3sYBCbr4Mfi1gLnOP99cF0/PYIKF8eB1rTraCAE
asal48Of15HdrPQSP02be7wVCS/K3f/H2ZftNo5sW/7KQT03z+U8NG6dB46iRI2W5eGFsJ0253nm
1/eiqvq2M0oUG0YBBsqZGUEGI3ZE7L2G3MnFoHwoMefaCfeTlRRgDtBv0rGrhkYMOsgbdrY2ycwu
bXFtq0GUqdOwA6YjNsE7Yozu/Atm89zObS5VhBSRkfGV/wLNyBcGAg4apJYCoyv89MyNkFRhQ3a0
BhGOdrlcbAamfm9d8N+yChtmMv3gETqoNsLHoeDA4dE+KLWRWFkoyUKiQEnoSyDV0hYlX3krSnGi
1Umr6NAnLB1cQkqH4hLZ8EWYjcHrKD31CkonNHYRYYqqWQvWx7XN6w8+Z19RA85hOoLQC5FrGGHE
mzgcKQDWcTXt+kDcwAfHHAEtMDyq6vSyqbDoWrrfgLwKVZLcojox2qasCduiS8klF5x6gjOdSbIq
ZSBkd0DGNQqH7PrYBEel81lLCNhuMyTZGmRuqJsXjAQeYDwCW8fhZM3Iox2GvbuFiuiL13I9FJbq
ykYKRHry2WELA40JBDoCIsqkTgEOBE5O4/H6I+cbEblrf1d3fHDMwMdGdekQDE1y4AQ98UTO5hrv
tR24ZHv9AZATKAnwFAMHHOh42O70ZhriFg2KZbISa/eCUYwcnJIgCYsjipoBhtuNRbqL4qy3fCgd
aSOT+4eAp0dbLDHrWvHIYHZfQsCCNSjdoIYGno4ZpaA0FD2ElfmkhuS7nKA7sJcs4FH4HSiLwBbD
69Eb+E3gAY/KZj3Ki4AZ74v3DInAbVnBXl3kIIAUCZxn5RJT200PNwsMKTLpUW0oNf3QgMlmcm7f
WRwcL808LZ8TKfHBBC2BkfTDnVAXOFdGqstH3s7r+AsNFyKD6Smkr3qm2AEbFK39wYoYjrX5FBlZ
YCdKKw1a1sjE6ANzLFnzyBMjh/zoUjCGbXqweul2RHTkozU/Ah1d+ZyowQcOEA2pCC0wXIU1S7Oh
AYmPRIeAG4vipTI8c2X4CMXH1u57atKN6EDzBHOhgfDLVojH556Pcpxphkp3pQQ2mDIEDIB9L0CX
bTbI2zHHURKUdVfmJ6+FxSs79KKlePIWLJrOoXqqsmHUA9Ic51JQzEbwzOXWWwFPEmkFONtURnXH
pCoe2QAKXTGo9abEYQsYWIChwS0BzZKBJEUacuuhjXIovNH9pW4VtcV2rdc41Bg99tQDxeeFlvsK
CrtS+QlGVndyxQFIhiDIx33VN2Yz4sSUxjxuhmBV1LDXMlhZehEBj92DUAa3o8ZoQqiZIP+zhryo
pEplW5oBqNBe7ldrACtGJbA7KJOqNLWFwvsm6XAaY7sMiob8M+WCNAqQ12TJFEKvGFAWDVgA+lgo
yeSH6Fb7oIyR3o0yKOV0MD9pM/kEdxSYDqH2DW0NFiA0UVIcmLKjkodaBIBxnO+MQOOWwy5NQ+bI
oeQJBYbYYeDywxUU4whF9gxx0cDymswCBAxGqi2zLegKQwQ50iO4fHuh2jcehPGrGhr2Q9XuPXGf
iADA9iEPloYL1ROgImuDmux0IUtDbRhkk7LEuQY1pW42XTFCznc6IRTp5L2A+9oKsicPdTIkjqT8
gsxjuLn+T9/kcKCieZPuoeqKO+AmwHy2A6GS7DjhPloXbLFCZoxGBB46RPlB62TKt3BmLbbA/Cpq
nAC1P1nh+iVTA8IFAQQGCRY7TQDJ6JJwVIOeC54pHsckKsQMBz8jPbWpp+MoTX3wtJaOqbKOIav8
V66OUlLFFsd2y0KiC8BmKOsChYTvlKOiNcnejGwtvpdQLWMbzukn8Scu4o5F272KBTILmc97BlLB
QLtwSDqEdtbAdSCfTm7wUNdQNBx1uS1SPQEAGtQE3Q0paCn5vW9SHWZwAsP6pks1FA870NAVgDYr
WwqHwEjBvA1DJ0Hm7oi7hw+BEykzAFHAzoZqDCzvB8XpshxuivUE1IvqdU+PyYZWgLy77s+wyrY6
ieOQsSixuQZRb9VtDmXGoetsSUZBoHKlHCgzMX3GzuFwqGej+hdv6GlT51DN1kQJnsoB23IboIpQ
IoqAAqBiAaiZkhVsJOYOTFg2O66mwMyKcw9XNXhQgv5cGYpYw8c0gaq2z7agE1F6hPTbOksyyJ49
SqNnQb6rONRNHSAlm5x6XKug8Afz4iJCFt1NI3NIctBh/XoAfquARmroZp7WtNFT3UfIBpYQjwsg
UBlnKN3EYJMhRwt2W5cAnYeMke2VON8FuIOCKI+qJASD9grVHlF/zuxA9s+eBzR25bpI+xW83boB
ZLEG5CuoOMlAU/JriE0VG6CHGaihMweZzeV1A6Sj2cYypxdhGho1HNzXAJOAVtHWPEQx4aXQCMCT
9P64Q5IwPHSonvYs7lK9B7E9iOnss7Rv7HbaP+q+Xct5iQS7CwHlQqbhFDJ9QjkcxRXslcwx9uoN
k7xdjzCddB47iEmzfWLB02fViINkSl3KWSjCA/7tJr/CHGK9A608QKADSnZSZuc43DHSAGrCCIY+
SigV4jH8F910EsRf9YEMOymw8U3IivsGXyjAYgOwo4tMpuw9nHwdPvDMsmV9p4NyCQiTg4ALggJB
2inhLSm4DXVM7G6p1hZpXLcbcHx1IBWGzeD0fq4c6OET62MAByPfypIvbpBeBANNgKlpDVEJAyU/
kK6QgPYgwNLYYYnS/zWP6OUo1FRp88IBKyy6fbr1Wdhx/PWDkXq9r4EXGoVhl5RKY4uKzGw9hX5L
OrAzeJTGoURVS/gymWszJSTCWBQn9jlu4thvkbRlQHmHgA1Mrq/HLZzAajsUAWiRPVgyBx7KOCiM
1DaFqo5KBTCtg+428GYSLsjTNs1JT02RDw4r9keWgpsrsPGlJhU5v0Phld81HHTB4fCKzAf0Waxq
hLmPGHfFIZ1UjMbkBNxb71xjG0h1AicF6h//+q///Pd/ffT/2/vMoPiAuk5a/ee/8f8fGXwmAs+v
if/9zzlDKiu5/pv/+Tu//4v/bIMPpKyyr/ru37I+s91b8lmRf2l6mv9pGb3//XT6W/322/8YKSRV
h2PzWQ6nzwrQ3utT4D2mv/n/+4f/+ry2ch7yzz//+MiaFPf10yesMtI//v4j+9eff7CcdB2ov8Zp
av/vP5xe4M8/zvAMf/vnP/gE4PrPPxiW/TdNSwItcSzPMrIk/PGv7vP6J4zwb4UVFYXn0AFH8+gE
BPDaR4fivzlIz2OyKxKyjqzM/PGvKmuuf0T/W5AFRaQ5WWZkTlD4P/7vi//2Af/fB/1XivNuFuDU
/Ocf6CL/6zNP70WxgEghnaFI0+8/3k5B6uEvMf8robmaEYMk3nZHl7UCi4Xhzlvy8G0U/u7se+Py
TOPi7433AVLIAbQpt5BcgwALKN9eY3WuGnwAlHi/C36mCwzq9+fn064fkH2Kt1QNX9Cnut3eb5eh
ZxqeOvw2MCV8HPiQw7OPQEbjjJgAsKZSSFyVZgV7AYjCpPoPu+J+7youAo/PASAFFBjStMYAKih4
T+9gGEMhUeEhtbwwWAxmzc2vzf7eU18EAqSM8VITn+fcHoCLB2xK3Nev1b59rd7vv9DcN5l6/zZ0
rFvGIFrjfYCvA4VwRxW7+w0z03Pemq3Tx/rWMthwEpKoKWbrFygDDKcFG9zLuRPLGyBnl2v/s1nd
70q53ZM4/f5bT0ixQp2hRE8wdx1lu9mJL+y5pO3xTXi53wMzfd4bLyNOq+ZbFxHO0TIXogvvDfWR
j+iL/6qO1CkQcBe25I96yyz0NPcuxBqnsq7vggEdwc6yupRn6kTvkaijrGx//1VmPrhIrHOk/7PU
n97EF6Yr6bGjFwLI7BgRy9tVKjA9cAjaouFsxwXQVtMTWL/BuelrOPOuHgq6++QtvMf0vLe+CLHm
M1pKxnBso+0I7mTU6qhdaCmWSjee7g/U9Ni3OiBWOsNTAg6DQbylfTq1UCDNtNiFoZkYg23/sy6I
JZ74FXzNeB9d4PxaKq+JZECW5oeNEytbKTKJpoHUwOlsH7lOFUG4sizV+08+F3JFYnUDKSnylYhH
Tz9wcEMaFZbA8RP7IR3d51FceIWZDU8gFrYfcpRSwq9iO360Z+Y9/3KflR9uRgKxomtkNGKAk2Jk
/kVhsjN/mrQs7o/OzBoTiEVMA2kdcTXajpWPaNyx7vl+uzNzXiDWLnxs4MAbe/EWmmfgsSrIg9K4
LU5qInCUwun/fjczRwGBWMhKA9aa7GHmKLHGnBG0gYfGAT+Di2W58GXnuiBWL6iQVAJK6XQUAFdm
k5o0pA02sEdc+ALM3Cfgfg/YbZ4FPj2tXnDTQMF8yw/UqeJU7hXGaC/ySnMNFMvuD9dMyBaIVVxT
gIlL10DxBazITnSEr3yr6IN1v/m5RUCs4xqIw7+ab9D8uAovoukf7zc9N0jEInYTHkKaPRZxwfAf
eY6tugwX5tDMVOWJpTt4AWoUAsa/xKYsUOeJhi0DFZWhgvOjh+eJBcyCRcYMHhNtiwqgQ5mHuaNx
v+W5nWw643/f7SHnyKJaNEZbKLy5KsiK3koslOKlqlIYOw0FY6IAJxhiXZeon4L00KZls4FifbLO
4jpbM3CyWXqWmbMtQ7ym2MBUA4WfcIucS7SjH8cEWRCNOvaPiAA/m2IM8b4AXEKNJO6g5QSxNDYC
M14ZgXrm6MqIvPqBK3EzvT+0M5OZISKYUkMSumQHyYHGlwXMzG6M8s8YqfRRGVfgDi9M7JnwwhPd
8CK0BznorG3hFCIEqv/swSEbRDYQFBdm3xQLb5wO+On33w6EDT7x6ItKtJUnCGlcQmnjzQeh6f4w
zT0/ER6bGNJCOaQ5tn0eWFn/1nAHlwJz6m3sRR3TcyEKz90xeCJKAqoUy0WM0z/YshLyquDUwlAb
HMYP2BNkag9wirzw5ecCAhElJReM3BTITZj1+IydxIGB8liqp0B9jA3704EjgiWKfhXHduiF33oC
4AHI16vRAdIH4GPf/zQzMZMnYiZfg/jYpuihqS9+DQJE79xveO5jcETITOHfJTQ8Wh6OIdQVQa35
BOqBhdtIDPCiJlJamS18+JnZyxFBRaig1s+lBQ5WkO1upDcKAvXywnvMDNCUhfm+MsawoIpQwmZS
d4U6Jl/SsL4/QDMziCMWtcQMoMNHCbgWMKSg+y1bwriCXyvt+Wft/2NJ+2MLKVR82RIyd+O6ZFcB
BCQrIDp+1sE0Yt9ihs/gliqiFLGte6h4ALqpIbdpUEW8E1L2cr+PuWs3RyxpjkGAlcNgcn2FjhVi
nj+cwHqDBK2HhG+dwd9w9JRhVcHZCbKAgGfA2Qp1XUBhIEjddpv7zzEzC1himcDbI+Z5mO9BF1SO
HoFra53pqmPfb31m/jLEUsmDAAaHQhZuR3ikwtG7dgNIk0IwIUTA9BY+19TYjRDPERErpZAtBmo1
2oasjsoPDYUYkEORJQFCfhJEXuhm5l04ImQJoKj63XTYqNkLVFulwAY24kfDxBEfAQJPOdV1FGQ5
rjzCYweAevNwv+2ZnZwlPoEfyyiQ8ilQHS7ShU3N8BYU8hLLo5QXOhRiI5dK+WfhiiXCVR0BO9oL
QLLR1eC+p7JPIwbU3l7oEn6hi7kLLUuErUFmaoj1YcKCd1+WethqFZweeQB21YZawwgINcH7Izcz
r1gijkExG7y6ET3B+CltrfIX6J4hBOxctYdo4ef9TmZmFTv9/lusyQvazxM2xvrzwXDkrASVEqFZ
yL3MvQERyKKgBk8RsvNbEbairhoyKA5D+t8YXLDQVX/hFeZ6ISJZJwk1xbToJYF8v5GG0DfRXQZu
WBoSDCjq/mygiFUeA2DJQ/oF52uoFzaHmlu3/FIKdObszhJL22XB3Qu9esJJoBZfHePgIgGUA8ZG
VD17YPsVANNw2cLGO/PJGeKT+yBowEsMHlk8C1ADB/xq14BD//WjcbpetL9PqIHj2FjiRoftYNtX
MPjS7EWCGv395mdOvNer2LfmZakU8hKcOcdj1lEKhpbKUyojwAEAMrn6/T7mBoj41GXVeR6qK73j
V+e6egikj9FbmKtzj098aRig9F5IoelJupjWgMORwRw/yTyEYRdGaGZHvQaubyPUt6CHshlGqIXb
U25HML65PywzDdNEJKeTHmydFA2DhArW0kM9nO83PAW0GxsoTYTtRmihdDINihjrNAdVI9Rv4fa4
8NhzrRMBmxI5MaR7b3AANYoiSKsjv2AF1c+2TpoI0mky9J7iYlBc7ghcjtesy/Dj/rDMTEOaWKcc
VAxR8xd7Z5AqmNoOm6hKVnnSLhyT55qfPvO3eZJA9JpvINfoDI1D4YwZwaisf/7ZoxMhuWW6iBqj
pneY6JVGSrAALaK7/KxtYnVWrctnPYfnlstKLSJKHWTc4Ur9fuszxxWaWKAAf/JpL/RYPZ2E7YpW
XmsJ2qW5shfGHAKB2dP9fubOETRx5uLKzB/ZEfQUEfIgkLOAIw0nintvcoyQMqeFiIMbgDkI5JnO
8tDguN/v7fdD0vf3ry5LgBjxrD84dCnBGguibzzcoICFdB8pEOzudzKTGJMVYkXDDk7sswa9+BCz
AOgw4LV2EGFSCq9QffRTCdK2MkQSYPK+cwffc1IJ4spy4PJahjymFjZRvzDNr9fif0YXWSHWP/wx
IGTrN4MDKg4FV+sSynNi0PfvRSHz0GPyhtcSmQWjF5GqoyGL8pICZmiggB7oPEjMYCvClKqofUbN
ZXaAgA8U5/x4xDG/HWW9ZqH13xV8Z7J+KMBYLhrBbYJgXw6DdB0SBIU9Cp23BiGShg56Cq/UycwA
7rnyC88W4gCF4jx5CjjIuwWjIjky5Kkh+SAkNaRPgWWWXD45AXmZfd3/OLe3IJkl1qbYsn3rJx7r
eOw5CN8r4PVlM24jw4WyhZSe7vcyk1iXWWKZ1inAUWMMWKHyQGWAD6sot2rwtylV8ZnWM9s7RPuf
FXZl8vwE3lcaRiz64opWg0aR7A4qU22SXtLaasPIICnCfPr+i90Om7JCBHyOHgQ+BubJkTLBGuk3
boCo9fhxv/GZW7msEDEfupcRDXn60SnAxAR5Bppmj5BPUhtFgmLnCz0UZuMCnAlr5wQqJf1CTJ3J
KcnAnfy2GQw9W+cUJdNOMewDgNwF/rmPoVvDgCkUHXOYulK/4D4Ec5OFQ+g1k3trWRLTMKfB18qh
fOSgFpvs0rN8RBRyHeUIJwCHWVNWaiR76uwunbGnAH6rP2I+UrLAJj18gBxvN1zgwnfh9HwFdOz4
Fu1z6/7nm+bArT6IzQOKm4nSDO3gABIcawIPAXoP1lygp0SuUSTs8X4313l9qx9i7yiaBE4RTUE7
0oN3CnM1PHdf/KU/Frqwg+QyOHCBCZ/7NSR7dMhTDHq6XbqrzEQPmdg/xhyg7ohG173TnIAttcUV
9O0WDlMzm6IsE/uG4Io17YEa7MD+bw1BvWM0yToK8KWAjAQcow0laI4wG/5Mhu7h/mDOvRCxPSgi
SN4KBUtjOi1hlVK/h50sWFCBbHXRF8aN1+VACkFw7mfxQybih5eCDwKc2OiAfQJKJbvnIslJen5h
Cs6EJ5kIIACFpg3o4NjtAKxI253SQt2NWyrH8jOrSCbiBMOICsPEaB6SNnq02bcm5Qwa5JB30RYy
NWalQu7WbnTIdxi0gcuZSpu9tit0xVKOhfmQqKk9GA+wYt+tYwMRbEOZ97/j3IsT8QTwVREnmxBr
j6b1FHLksIHfVUOyMDXnmifChygFtJuW8eBAtk3v2eSrdivIKeYLp5S55onIUSohL9QDxrVrnM4H
twt+XBARuT80c1OcCBcVqPp+6MM+LPMVK8ThoiweEiiGBCA/0Ow+5V/u9zPzEhIRGyo412ADo3DT
CnMYYr5WXmconX2/8bmgJxGxQZGhGgfmBbwMrGAD6BC9jTfMCn4KUFI7MKvaGN/kD8SlR/Gp3nYP
rFOt7vc8E9VJOCUUydJ2FEJEiOpjZGo9SyA/1z9nfr8QgubCnkTEhAEz16+gju1UFSTkWFqX+JVc
QlVJ/PKKc1vYkfsY9uf7rzN9jRubxwRZ/X7vy1yAoWUFAagdKc13ZbNt30BMhHQBmBV6Xv8SQMG8
39XcyBHRIigzCeDlcnRGCX5tqQxjMPgwizYUyfo1E6WDfr+fa+rq1jsRi7+rMO3GoB0dtzx1GUiW
YPA0bxSmemdEoMG4NvhWJVxnYn4NqjY92fp62v3Or6WKW50ToaH1hNiXFZwIRQvO5JfULh1Q/rV8
5T4oj+kKoH0zB47E37oGZYcLvc6d2CQiYiAgZTDMy7CP9DE/EcNBKwzhWxOHsEsHu12ESmcjqlBT
gxd6ELtPOcy8IcScd6eF954G98Z7k6UbvlHkMG1w6g52tc2vBT0+Q45oDec4/Jecwaax4GS7xkHf
9iAHR20UXVr64LczpgA5/z6JWa+Ely40MBzOjFa08SlZsBC1wBFf6ICbiWUknMItpQ6SO+gAtTFv
F1w4szjlerVOrWGV66U9mslbfAD1U60v1FY8ZFbwCLvCi7J2VX8H1wW9M72tZBV29rBU3phZuST8
QgQ5FC5geCZIdmiStE+yrz6B8l5zYKEuXT6L8bCwcOfenghINKaWlNcC43ioY0GIQpWST7gQLuxH
1wrGjZlDZqBdCcR06O0wTnGRGjXYNTv3Ap+IfQRdWL05l6vKGdeBXarBV7ViVxCaMyE0pdePvkUv
7OdzY0mEpr4Hl1WM8QgZEDy6ADl5ta/Z5zEFdE2RPSvtcnjL4R4JDuPl/oKZmv7nW4Mx8PucjakI
EkSQ13KGTn6KfOjXxu3CjeA67//ZNsSIf28bdmUpA07z6DSat6Kx1jojt1PTMxJNxGXbf4ProFpq
pdapCytk7qpKoqnhAgfua4MuZQtioxqj9iqu9xarc2tohZj3x2zumkgCqnsZ3Hzwu0dnWHc7xcw0
yPMgvJTY7xnji/oF+6B1uhRTZ6KKSNwFCo8GdDKUcXg2aUjsvzVma4DK9yQicC+8z1wXxMoS27xW
aFcanIp96cJzK76GkI2lashiC+C/HeP8oe34hYV2nVo3poU4re9vOV7I1ioUJwuDU5q9DuNnTVBb
HeZ/uqSOOhTb9UoVNUp1dQj+ap4dq6It6hY4lhqsL9bYtVRImSzcTNjb818WiSXHKuI4JrAWdmDh
ZdROd6q20DMP1XQT6ulK2YrPxSFcpQZ0GFTWQjFPB2ce99j7Iz87FtM29m0slK4FJBYyaE5iFK+0
Ib98wKddt8GyupjJWtqEJgSf1d6QV6l6gKavxuofsOy2JL15j96hHfrr/oNMk+nWNyHCQNhSlNQL
+CZJ8zZmdhaKWivsGxSSY2j33u9jmk23+iAOB/AkkSLYTg6wLNu0PdTO90wA/9fPn7VOBJshlSle
EJAKqjkoEIjnAaLGcXWgxiWow9zhhgR0Z4wrMy6D5wdHd9038d6DA25cJq6Ky7MhgDQq04DcJGx5
GYf6Q6SEn93DSLS3AKp10k8LJs5Rx6cSXKLbjH2B/e8SIn5mayUx34XSyvADB1OyDiCQCCpgAXMZ
d+G7z+xqJPA7pRX40McUqlGwFzELDrtr28gcJLBoEOcrt+13gRSL0M9FBrFtg3Rhbd+ebxKJTUkg
fY0ZgfNC0fQJ1Nsbu4Yg4WQhUiRISN2fdrcXjkgm8gX4+XqRNDIOjF3UQhuP/TZbuOJd0Sj/XDAi
mdWFt7EyRDFkUNi195pZ4no0eQ16f8qDt3L14SWyhm2zhWi1XsAr7ETB4VcNVQDsN6KZrRothLbP
wuq6ZshvPQsRtN1Qankmn54FgsIH7wEKM3tIQ+jSc/LWPrHPqKfJOiRdtpBqVzQGeFXdi+FIsjDM
1yPurf6JOF0yPDxIhYJxkp3ynMLMCmgTBz1eXL3Q4k3huCaUc00I4QiwzV04j819XCI6B0weI2mD
l47CTmMKOMVuR1hIFPIpDxe6mDuxkHwFmKCJUQS3Xgf844fUfg/1w/DRaoyWGp5+f45ez+L/HDxZ
IAYPQjdRP059wGbKqnUFE9XXcQhTgc3UoFKm4sDyeL+vuR1NIMaM8iESG9G4DwjIqsFcz7owprdq
DBQMNR+1Ft9MjFH9hInmERd7Q1ZzqzBq/bE3covRIKehPtx/kpkpg1T673trXgRhNnDTzWQ/Op0h
WrwGzXENCqsqa8MBR4OCwLE45Ntwibcxk9MSiB2OUei8LqceSz05DV8jkvm54esHUWW0Qm90mHbg
GAHf16UOp4ZvfVhi0wsK14dIKjqECUN97h+kVftEfYoQIN9GFNKZ90dyLplA8iEkSON4JbTInNCG
d1rvIJlh9WZrc3q1DXg1NuFfomi4VdvDgTFieMq/L/Q8M6IkT0IGkU1MevTc6pGRrBUTGjFWbOYm
NFYtUPx1UfVPg11veL1was3f1riMCYfBegWGb2FKz+xfJKGCFaGxXDF4hpH7DJo9XEkoFhZRLpwB
rXZYZVSj3X/bKZbe+Jok8D9TSpHvp4phHjyKkxRQt2npcSmCzswVEvTvRaIU9byLuaK80dUnZGog
eYwj53hwYbqjvDMJzt4VrQkwXr7/PnMpRJ6IOzVk2jt2SsZwe/cx15s3ZjW8wA8q3S1RMq4Xu1tj
RoQbFm5j2VgitI2mYnKraA39XgfnI9U3XYtSzzI2CWiYrLE9I/Qolg/zBi3Vc1Nc+5g+MvYpV610
5GxX4/SvEBbhUaQzWqDxaqq+cTj511asYdfdQ91kF1vY2hxXhXOBb8mGYsMZdtVsoBZpxsYSvW9m
t4VS4++ha4wjOKxNU65E7GwdKPdYI0JJZNEoYLg69Px3wYF/LjUwYS3RkrXgh1fba43l24UEnCEk
GaZ0jnfJ3rrTaHdfvSOtxAf6IzuDLGKOl+Yh/rw/QeZWNxG+XDaraJ9HZ8igw0v81NSZlsI+EnrN
kw5TMyxNxJmOSHZCQBVcnYvoqOhXCWcD3+8yR6l8mERDYD6AHGQJVDTdgnsf7wbvJONSz0FX26aF
VQFF5vuvO7ceSOYCS9MZDWVYxoHxK1Xqoqac8guX6IwRboOFzf72qVcmGQx5HED/dVoQUgLHpDx4
DQBnrrJI51rl+f573D4WQXb399kJFabe46fX6BJoFV5E6mGAylDlbvxhKSMxE3OvGdBv05BLIO7S
CugCLudmvC8sxkTS3GgePeMJ12Crt6DAZMKIYbM0F69PfyOScGSwGqpQFqfsbW2WmcpbowkDUh2u
BUZpJ0ZyivVKgwmnIWrCijMBITVC7ELY28s3iCearkrvhW2/QWmxVzOdXvicc2c3khLRsfTfu09t
IhGJPa+yELbOgQb5YIQpZEF1yvzlGz/7tETgCRVWHhVIFDqRyk9pOrU2lk4Rs7OfOB35UAOCE9/U
trLLJDhXm25YaklrR5BvrXhAWk9RvXSjnZtARGhpqTwe0+nIIq4FZ9ygPGqEq3ErLSFFZvZqkkGQ
cNDrdWW0L1uQRda9lWTCP1zj1oAS7SM9XfvGYtp/5l1IBgHPBWMd/nUIoo3UBMjhAv3ANaOOTm4H
KxBHDB4qfyosDS4MNrH+K3PcfWMmTm/U1gp0LJvVJYs1UcI1uhW8M0xpYaHOPdoUIr6tU7ajG5EF
lduRj4x+7lV+76KPpdrCXE6eZBt4bjXI5bRBAM6E++/5NGJ37tUTjx+jzpj7SAM6UZNVFmfryrh4
uqstcf5mwWLTp//2bjSXIzUxxaAMBbtkF60zzRaOBrzJjYel8buyWW5EnWte8lsnogydXHG6mtV6
h0RoaMEj89jrgQGD8HLV6YEmGSLygQXemEdGNNI+Xx49PTKhsLERYeK6ur/wZ7aNK2jy23MoPaxG
A8hPQQrqIa52NXAQ7q9ACRbiysxyud5+vzU/jmEKVTs0P8L1j2VlCPQ/dswSN22udSKyCH1d1Z4k
MQ4lnOTyNaAPBXRz7g/MTBZGvoazb4/uSSnI/i0aFz6CE7tjbM5k8aFsKPG7BkRXWVU8C1t5z6ve
I/KBOEzmuA7tCqxDo95mJmVR63AhEzhXeSDh7lwQjiPVYBy7L+iRbHEb457DQ5iqo9WXav7FrfNT
ufOP4un+289dokkYvNR6MQwEpw/3QT2PZwEge9RsfoVm/gYLTX6fJ7o/qoPNPXQ2/1483e/2ivu8
sSxoIq4AjBuPgYxB37cP2ameinDVY7zv9MQev5S19wD3bFFlN1ATBNUUBdBinz8uJd7mMr0kfr6m
IK9fXj85A5NCld16p9yMtvwD/Qz6OnO5/5Izs5aefv9tYsF4DHWdmmccSXpnikiLpA/Q9ham7Vzj
xGkmC0evHyQ0DliKEZ2DhQ9zPQ3d+jDEfSseKp6CFh8OZuv8Oheg6glD52jng7azUU7tprHgRAQN
I2iIHuCqciw/qo3/mh+xCYHMLpqCYNLP0K7flvvecDf8UnnhSmK+9WjE2QVuzh6UUPBomDCOHzr8
uPJdwDiDi7dhD8lrwaso+mvdnn5yn6R1DfpXfgls4dR1K+hgcTKEy6E6ieJTsO2/uEtcqflafs/h
QfIk1phs/nEJuDUX9klEv9BWHfzKOMZJbeU5NlukLeHL7loRzBeF1ZhDfRROzmq8gq2GkJ9SHOFz
1XuBMr7XGMOGM6pCL2qU/QewUyRN0oM9d7g/LedOnCQJACLSPl9AoNQZjGAlaqPqa7QWm4IFW1n9
k9Oq/QTlXNp4ZiBUEgn+h21xJfc5upPUwAhwvx1N3xRVmBPrh1zltNaACY0uruHOYaTbpZzoTE5L
ItkARacUdZ+hW9GCo7wdGEgbq1PlcUTV0X97e6NXozEa04EpXzjL316TENr7fcGXLFSbO1jDOHXy
kkJyCO4MZrx4XLm9g0tktUDqwiJ3O2TIYWDLmKIm29jAI5U6Kbt0oxxZvd22VqKX9cLbXI8G/1xv
EgkLz0WfZpoO2XHmg+fVHB5w7x6Y4Q/1mm2s5IN2tbEzFqkpt0+aEgkGhyR+ElcDeitNeKMZ0SpE
RK5X7Ttl8PZHeJoyxxC13lBnOHEvrIS5D0YGO8iKjLmEIe3YAVKr7CVvuM9CApCoLR6guL4Tuspi
ZH/HdzBYi8dTUoWGV9bbMBpOocQvMFbnviwR2ESqbrImqJGTGTnD98BcEhgVko2qCH7vD1+VOELx
CQxjUoilOrw1GNWu3zCb8MFDjoxZi2ZthZ42bJYKc7NLnricBXwG14Wps9bM1v2q3CfrYg2XT5Pa
tZt2UxvwUN7Lq9Dw1xA66jYoZC285vTlbszZfyDFa+inuvBlmAgg++ytWHeP3lEy4jf5eby0r9HC
NjkzcUjI+Oh7acfJKa5FbGekDM7rcBQD+WjhNaaAcestiEDStyzFFlSO8y7wXYAVUuGDrFwUdt2G
S6o6M+hFiYSEt1QvJoyPPsoDB6IUoK24enqv0ild9Wv2g3uTa0i8L0IH50Zs+v23w5DYxLHQFxmi
l3cUWKhFQlKZY5ZW8nTquTVgxGlIHNkWboTTQqZ2/4ezL2mSk2e6/UWKAAQSbBlqrurq2e0NYbdt
QGIUM7/+O+W4Cz/cpoh4t7WQSkKZSmWePMdG6rbr1tAsCwEyt2c+AmTTg7As7FPvkQeJbNHkoxNr
k6LKBJnrbeJ/cC/yhmAtv/d1KpPbM2dQ9qJOKoKNgtbYiVySve2Sa/h03z6WBp95AYjCj304YjEU
xTvHfWnc6rTWAryQ/+H2zOpNm7RWqmHwBgmT8RKh+ih2Q2Dgdr//75dmmGO9zSiMxvH296sA7wU3
2oqNsQeWZ2uv7M9CYh7iiv89pgB41FV2+9rmFkj7E4jBPeig+ZPnIE5hQC7hKYaCvKsdy9d0J33t
fS1gWVzczOhHhN5S17Xb4sJHubs5ygT5puHcrzithY8/B3yDFArgHGj1nRrdAJy9hzQK0P8VFClo
vQEJdP3QW5n1TWOms1v5YLdz9YVdzjPJJukmfSw6BGGP8om+o2bjlmfNR7Ti/ro/xYJfmSeSxyaH
zlGNGW5mifrFyj9feKBCWO2/B8HglQMtTIyrb966DRZwbl6qrXhKztZPIF32xSneFftsg/tLbaGQ
ftFXs2ILkAGw3/937jqtjCKNEQ/I0obO/GRcRBO9UotuoQ+36UMcP4i1WgSJSajL5hBuCXEV3d/P
xWM4c9Q84X1fhQC8WDRwipdiCwxPbrnlcRAHCCeuJDoWPhufbe+Q06koCWahfRmUlXOA3tS+BGPH
/VUs2vFsCytpDDI0YEzpHonT/rHZZwf6PuxaX55U0OzK3egrzzqkP3I8ALQtf1nL+C08rzifOfBK
geKoutlx8Tad5HfqNwkq6Pw8bcNnaDqjoogn6KXZJh9rlJgL+Qwkwv57YKRW2vF0+2bdUPn9GPkj
+J7JVENa+dGoToV8ip33IhMenV7vb/CSL5n5ekmcOuIDIrz2prkWa24PQU0pnnTISHRAFDpZ6t6f
aeGkzBG/YW92fXabiTj4kKR2U/ZdR03v/ui38/aFg5ojfY0MujdtiNE5+dl1b4LTlYGXjgGbufO0
6lNpFz2OQTDVQfeNPxgH+dQAHy330yNwTc/NpU7c8kexub+UBTg2n5MnD9HARdRiRoh7vrVv7SU6
0Avylj4kQE5Qg/bpJwMIJ3+CdvQaQGVp/2beorCmClIY4rZ/Z/2nde7RXSfcaB8/hplbb+yNc0LH
9QqWauHQzbG8o9WhkqRhsjGoQGPpWoEFtMrvtVzo0lpmPqMQvLaJSJFSc8JNorRN7KQrL7ylQzzz
CWBRli304zA0LdzUaaEt/06Hx/sffuHlzGbWH7Jo0GwJjdSu9SBb2CBCORT7Blqm17WdX/r/M3N3
wqq3Qf6MTu2wRNDwNkJGPYEI+/0F3EziCyOcA291A1JplsLuoK/m1byqc7X6FF26zubYWui5JYRM
t7FP/Ck8de/FqdhoP6M/a73JCyl7PsfW6pE2xmWF7Z8ehofwR7fvwcV9Za/9U4RuYlffQtgFFJIg
0WI//7f9uuUR/nlLaR0UZisda0Kdov+TPkOQJ/XW9AqWPsbMos1IaUMsMTh7bC/xG/J05OP+314w
3zlKEYr0UwvxdsSf+1vU+apv0137c5WqbsF858DE0NKLMs0c7WTkzyH9TIs1CuWFwz/HGQpbT2NS
4n/XwfAzPcarT8uF6NiaGS4D/x0YERP9pL3FL3TXIDoZghps5WfprrbsLSSXrJnpjvVUxQpkR0DY
IYUPwD9YQsJf2pXX7nSYQATyiVaQ+r0/9Ae2NunCl57jCYuatbwG697JZLL0s1D4sqvOU90/07J+
UpAuZx34Me4fqyUDnGMIWe04jN+yTTcgKki5DnwD9ohjgnw2xHw/tGPzCJ3fYGW2BfuYowVT5ejC
ynFLxHszqF75kX8b9vJglC6rUB0E11x8rB7SfmcjDbHWm7Dg4ufIwbg0IG2WILNMIHrP2mbTKRl0
/UtIJlc1FoSHIcPZvdxf4sKJmQMJsxxSU+2I2oVZXtpk09UfpUbduhv8++P/re5/4e/nsEGUruwe
vecIHgG2Abv6wdhKJHnDl/LYnlBb9cYg3jSH+MJ2/a7dET/xHd8ECm5NMWPBVZizmx7K4pDBVBw+
rlFe1xneKrn+3+aDr9Y2u+mLrFNOLzG0cSiBhLbQ5ZMcmpf8yo8AOR2sR2ATH2ogbwoXuDR0O7FN
4seA4wC98mYf6wDknfu1msHSOmcOhhNaO2U64hWUFq6N0yitlYBmoa+Kz5mGIaYW0oIPgAyf0A28
AVNF8cQ3DsCL6thvBrd8QbCDrAm7Dn+ij+FH8lALT73V1/tnaMEK54C/smpDXte9fgp7H0WJ0fGa
9imClnq0EpMsbN0cytdqVWNBEBBv8Oa1MQu3Hj7/t39+W9E/l/dIGFEOwcbZ6hMIdrdSL7a566e9
k+7uz7BkX3Nm1ayEkrahLDhE33yd9sarJt1sG17p+43kBiUi9CyPwJaZO4EPdRC3/MX2e474ZC2B
vXBlztFTfYhkk7iVamly02o+Nek7ydfu44XbZQ6XkmM3FSzH4JzYwciLH6Cy8vvU2Oa27UOM9zg5
+tr7ZuGKNmZfq4t0m2gDHvMlugzA/nbNdsYV7cns2LyutpvefMMXPuPvd/znSLS5bcXNLVnBcufR
ShhoBNSOO8NvTclLGkeGK6OsciOpHvRx3FYk2WSD879Z0pyLFUxvAvLMmBwU6+pZs7zQcc2fLV+x
o6WTcLOvf9aWgKTMIDYYkIj4TjsIX6Eg0670LSwF93NWsYkJw8pNDN6LvRX62Wt3oAc9QCg+IGl+
35oWbsO/GaZ/FkByziPDQViZjVHQWPJXxc0NmOP2gwMhx/tzLG3SzE+LXNcyzZQIBCVaaLIPDr1F
rV/L6N1uta+O1ywCDFVdWZNARQEQtKB+as/Z+Xfjojfbt3fdOV4zlYVp/qYl/tmoFurPhIN8HkW/
bsNd6ZZ76IDvxSbcIM/hXFPv/mYtVWT+/v7PRIYNwTuziJFZAR+Zh5vHfMuP9ilBC/Ety+Z4yXYK
4gBC1c4HX3m7LFwHf7M8/8zJK94ntYHUQ0Mj9OxfbP50fzULn/5vUPvPwC04u0IQPWpQt8iD2vlF
kCCIrRUDWfrXt0n/Gbw3SsKgAINc7vBOyLc8fr7/p5egAXO+3XHU8F7PUazvD8ODfZDnECxtELFJ
cay0d+c6ruzOQtw7Ry2m9eRY5a0rUfPUMzv87g75oduK7f1lLO298d/tUTEjidbjjo86ts0yK7Dt
9hT3azWExV2amTWkr0njMPx7gMq35Qn9J0d66TwgyG99Jbhz7y/jr6v+wsD/usd/PjN4d6HHeMMP
5HsjqLfyQAII/p6ND9MHwGarCVcdjT3fRs/pVrxCbHofO+6IR5Gzv/8PFnzkHLWYpamTTAYWamjp
sRGjVw/IerbOM8/YyhRLRZE5ULE3NeNWnbsBss0DvCQWabonSM8Bm2+tTbJgMHNYoposafMBO0l2
tRv+nSjzugOg1+AmGH35sAaRWLq65hBEwE6AU7gtp0XDYu1BKxl1RRBUemv31i1C+eJQzNGH3WRa
8dhMMJ0kCXT7MmiZa0CEoHegprwWJS/Ypza73ScyQabMwCRNHdzei+6EgnVyhdb4+/2TtWCi2u2y
+edoW0XRETligiI9pEg4dtXvuHq9P/aSfWoz+4+drKlGHYNXJcS/Hwod+DTyKczXEBAjFl2M4lAa
L9m44+jSq+W3+9Mu1abm2ECniGoNng1fRrn6g966KBCZeDhlO7UHOu6IylTQIhjb5W8A3x6aN7WV
L2sI46UNnQUDBR3isY8Q7qXluZl+OcXoMvFyf2Vfjw0Z2v9+rEoZkDQusLDO+GOxPy0H4n1YM83b
R/n/zzOUkv87+BgmUVb2GHx67nxyLC5GkDxu9a1luQBEB//bCmYnIk/srOO3ymvJdyYB4IxcoQ3k
3h/863cLOAv/u4IUgoF9nNy8JFodqgtM3rORrl8Ji742RebMPixxmNFkNkbvNu0PEyjHG0hdO62x
jC5EXWyOrGqneCpAk4x/3/u2tUl2Ojpj3VRzIcE3IIth7CDgzkDzt5VXcvsm4+7+ti3k99gcbFVI
EeOFhJnTfYemz3rbncRLcswC27e29kZPXftzPPGVeH+hcMfsm0P9x+XUU/T/giZburHh9m/5xn5m
PjppoSTiT4fG4y/oCkaryNqDfaEThc2xWAMnWjjeyA+ab9lbBVAeyKI/mU/9cN8E2lFu1gioFpB5
bM7UaeSNlhQG9nL4BE1HqnwdxejYM4Joaz6kG+KJN3RZY2XOWb5IdDzhWgrWLr2vb1c25/HMp1Qb
8hvkDLqQbtNPblWu5RSXhp7dE6I2ayXYbejiF4sMqHatZekXMl1sDsiSkB0chInnU34yfiDXhLP/
3nzSTaa55am7VufkFRsXQArtWpwMtYN+cHqwPozTuFL2/PomZ/bMb5DKLJPWhlPqGHOz8aXlpkfS
5wSNJ5z7K0Z2G+wL9zoHb0UxXrMGJLwBc4Pu2aY7To/1hnrltj6sNft/HSWyOXprBKYmLhimcB5i
UKvVJ7pisguOdQ7aIharOtEU5imecq8rokuZlp4AyNDIo7Nl0ZM9Pd3fpoUbbs7KaeRTrYlhwoiJ
8Yc0AHTYI5hAy/zz/vhLW3T7/R/fA3EBI9I5iI4LSjdg7PFs9FQMceOmjb6CvNEXImk25+Lse4sj
P1jjyZmqcJeGDESVyPlvi6jLfcfqS8BZ45gdjA6vurZIPrkd8V1VhPUubaLcVy1X3jQg4ZbSUV5Y
PJ1i22JBRSvNbfWucnM97vyotfOgS3T08ZEu3tSlZG5Zy9yLeOz4yEajLcKKnUM6xJXXyAR8Ninh
W5NZ7Vb0Bd8pSRG5TmO5SaROH0HUH77LLjT2MQzyu4jDyQPGInwdxqpy+xw+c3qciCM2k3LAepkM
kZdVIvWjJgXJt6HZe00LzR0poCPa9Lm1BR/D6GZ9KVA2by1PG41oW4peeWHcZPs+HKKNXXTqnBWo
ehtGPb6mQy+PzOTls5N11E0GVXyLy6nZ4m8OYKZp698tEgVBKMxsq3DhA8YdAw4DvDDdETuvIUsw
GIFGeAmWrKIPzBJ3qcYK4oWTyoJeqHhjKPSpY1NAWyydbKPlTbRLyi4D678DIroo6Y9DmnZHklu2
yy0wmA+N1LwpbFlQ2JHtOiX+WzoWUJcntD9D4yzeVLIVD1pspDuzUcaemaQImqEcdqJshxcTRWzP
qUTi6ROi+AbMDocm6wEwE4KvHLwl27m57n/OdtOmg7RulXiDl16kfo89qN7FGgXAkuXML4Axx9G6
FWnb5lNEzDXznXS2HVkxzIX3GpujurqS6lM13MZ/ggg29n074CGfn3HkjZUM2tIGzfy8NAW4xm4w
iNa5pOKjUZ+O+B895Cw4bM2Cty30aE/mGS0/vtYjLWD48n+E/rI5SAt6W6Bl1XFHRj9AG0OCzhss
N/Je9bUC6IKLn+O0uOAqGg1MIKqHwfS04QVMkG5Mck+FFyYe77vfhRh6jtnSw7YL1YA4rDSgSVB7
VvWgzNKT5UdKdZfyY950K4+BpQM1R2tFtlbWORzxaUhaVycf47if6quhLqWVeBqpN0Nk+9z4nzKB
jN3O3D/GF/ZZoup0AE9SLwMnPFF9lQRmwfLmqKxEo0k1SNAgk2N4MP7kLyj8Hbg3btKL2umPxUsu
3Wfxev8LLcR5bGbmU0aY3URYByuRvsYha4D2vz/0gvkx479b1Cvi2I6sp1PKQJnVmn4ePWbpt/uD
L+Qa2BykRRJeycYCEaSGTKDukyd9l4OLpnur9jGq3GQl2b+0iJmhR3ma6lRhGrt5yvqHsYi8FJ3m
K4tYsI85UGtk1CnS+raIR3YQH/YW+cSzvtd9eeiO6UN2xnOBgPgr+2Ue16LfhS8+B3B1em2NKcqJ
J7PRNb/POPWVQJ/U/SUt7NccvGVTR8vTEecpieyXMcO9bmt+kpkrn2Ppz8/jOS6bidMeui2UdhcL
Wh2bIezDlZfx0p+fXRhhj7wrl05xlhPt3L42jhZtfhGtXUm+LT195tx1EsILZe1UUO0plPmLDioJ
Shwvv+luworK6TaJWTdbCIbZLl5JxoHHVD+E4NrZxx1gcJXGlGuiyu3pdaa79iRBREd7uUmyGm2f
xWS4aAxtgsRiaRArO38y+0GDGKuN3tmVQ7vgnuaoMwdEM3FBUnrKaN97UXxDezSROiMaIbuiM9fa
JRdeaXP4mZlB8UcLK4pkYkm+M3vsvXQQ0SbKVfNcpyTblpmzdnssffmZr2rtsdOnpKEnVlXZLgPH
kqtJk7tQpKy29y1jad9mnqTVDSG0nORn1rJ2x8DSthVJTzwjGc2gtLU1qawFnzLHiqmGsolxbp1M
AelwbvJqjxdK9k1rIKfZxYWdu1WtW0+DjAALalLx6/76lua9RRr/3Ih5nvcjbznQYVHJnrmS9cOY
mAISnjGTj13tRK9J5dQn2xlHVDObZrVQuvDUniPIKjPWxpQa+lHTevTYa9RQ5xE6XpGbWEV81Xso
h0Ed3EES2lLgJ3Fjala/7QlQe6/ScQF693dgoUWazVFlGpnAgQLBv2OD6d2mLJ5LBrmCoqa/HNXt
2xuqFN+kqPNDocBX12agKJPRryRLNxkegm3hZIi/EEzm01tfaZ801rKdcOo1kNHtVv8iKTFHovUx
3EQUV/SIohwJ/XZytC6oVcQbF9SpbMcMU/CgtmLNxg8MapappA3aHjTVnBg1tVdUvvvHHgIE+7jA
53RNbtJ9S2TzI5NOaEPUNgJQmnHSfJjJOEpIF6RQby06JoK8tes1jtwFa5pD3gZlp4acyvHUThlr
3UGKMTCsoXwO44Q8tFStpav+8oB9tWezCKkrJZCvEJMDHDk+PfjZIbzJBLg//bd6JxtX24IzXXPf
iQdE2C+u3EPvPrfgyUu2iRdt/0TeJ0KGM4pFayC0pdBnTnYno3zKuNODV9nVvJ/T+wDevRsz/GPv
gu7Av3+Y/4Jmv1j3HLAV28SoCY/oqZhKgja9jB3NpJaQnXHkUzERaGENOEKyoh5qPnCcCIIzxy/a
6jQVlh851neiCeqn8QhFusYGVYC4MRkzyX1RVK86vRXoG7zUdWUdoNMH1gKtQI8Uq4HsFsZzmHeP
Fu8ayNolICyS8VF28puTCQi1U59G43Zoo6AM2z9ZyhNXOWMFz9ZJ30r6xI0yhe7yJtsRNlou7SLh
TaVzpiDqIdUkzuXE/sRhxb0qN9awObr1lzzgi12b0wHWthnZTWOAsxvKHt6E9p29Y4lOc/lUOT9z
S7HcjZAx8JnsBMp7cWQrjwpDPE0x5C/zdoB2+zRm11I6tluhumEiFSOs7tA1xjBtxyQPAVHlLcuC
NgarFjIUMbLquTN0XiJap3EplWiq1I0aqwxzpyuDlvX9J8kqSNSOYbPJ6gh8xBwX3RjHEJwg+XBt
K2EMvjSQV3E5GQwD+RlcIE9hOpKdg6E+oM13k9KMnW+dnLRtMVnGlkOVNXIRD6jfVhpV0AkytM9I
OcBdlzgAiA5AHO3nFF5xQ6a+1AKV6sNTLCERCSUTtGMKsKYPo3T4Nonr9h0oQdMIBETSdw3+C/FK
mre/cXUSGZRTlEBJE1WwdwgWdKfGhGB3ZZnqGtb6cSAFzlqiO67t1HJXDIa1y6Y8dS0wjwEV2Js5
2JbtuvQrCL1fNJ3zx0hB0pHk+OOwb+Mx1ojK3EkvipMy8nRb6qa2BQ02CORUis76whqg6plX8IeZ
AzkRgIw2kcqzp7KI2qcRL6fWtfqwvZgkBd4LFEtI3fVWHl+UYyJpRfOhdQWUKj6qNB2OrdCjgIxV
DwXPofV7we2jA3HeD0pDtEBPnIG6PLTQN14CedPjDJnQMvNwmD60ELjzvnAqpP3AaW6O6poo88Gp
B4jX26npjtJUXmTSU2dCr33KG5A1pgygYy5yjzDDdmnvnNMi7D2adNaJyd4Acb6Q9ueNNQJ0YURT
x7bTQAvFSGZ+cIdEYPuErOeTo/gv0yq/J0aGzqRcOW5I8tEbQum4WV79IDVTHRpyIICV9KjyOGVx
NZ16PA4szn0wiMRuZ2TAGlVOvm+RhNgN0EOpXN4lw8bkwvaEqH/JnDiHhFkO9M9AJk2jmG513DFB
hfYcd2jrbKvhS36ErTSvGtHAkKXLzI1CoP5ieukbDpBO/1xXbeoRyzmXffqrtvjFEMN4jesSemcy
Mw9dq33k+WR45q3CYSVi2I2N9WukEYI/Xj3oWgelCii7ucQS+pOqYt3rRHdzg+Q7ZVa5r0aN+4o5
j3oCs6szLr12FD9TWV6jpNL8saHavugBKs9ZWm/MVC835g1nTll9KStohYMZEr3dtf5ZVaINwgL3
ZeqM50JzvmlVMeDbF+a+a/VHKJn8ygU9JClcXRlPfyy7B30czXaDxSdXK8N8R0r2BhgB3Q9NBR6a
tNHcKUIPRKNisJtzLoMUW4Y6FH2rJ/QsdHWc+F3UXqOwuOgkKeEm4U9EGf6o+mp0qZapjSO00otF
WOENP33kaih9h5S7SO8eacPtDRLNwApXZtNtqdNfylA9k7h7M6k5eHYvryFLwbPXCvED7G3oT3Xk
lTP9beThsyTJMxNj6fUhjYMUX9MbOzpuZWLG59LKsoBYnb1Pi+GAuIS6JQBj+9HQwVFrqIMzNeYm
DS1zP+LRuWOyIMFEo97LbDBsqmhoPzkgpw8jkSBa0nX0rma4O99zvdO80Ih+pGFVHflI43Mr7R9p
gk7xNqYHCKvLSyG5dc6Tmngy4nJjUS3elIb1xFmUPHdhDE9eytCXiX2M4/ZnHKZv6RR+c6BY5etN
fOVmHV4GJ66OZt9B6xP7c6zE7XxoVbetWkuDfKCKHqYh4u9lGB/V2O/yGD7dTMj4CoErpJl1gneP
Ii8sLT+McEQZOky+97b2nmTF9Kbrk/zZZsmw01V5akhdQvJjtGFiZoPDlqqSBoIlaLe306fCiTS3
mDp+GEINHaZTj+s4gcKrS402dsfJ3jQK8lcZwtGE9s3V7m25FySHQntrvEdEFcdp1K0fSR5x4ioI
VLiJAGhT49lRtpTjcgc5iAF5unj0qwlEmwX7EXVp51UcHPdifG6tZqdqDfyn0gsroI1l6NFBHzc5
KiauFTpwA1xMz7oIW79unTHQNDvaZNXwfIOmenlnHsypOwqz2xg9FV7fF2WQcpxTs34FR0qzzXmt
vNLJcRRzHgwCpA+8P0dmtCtSzbeqKTowVbNPO+0HAIMN+GwloLgVVl6WFG3pFnmD26khW9ZnCqsc
/uRWoaDhNpWBGq0HztNHjdkCV+zoi5j5fVf5dY26Xl57eTJ6tG4ekslGiYdNYF9EBedgKqBo2eSZ
UjykcXGKmuGUwEK4jqcJN/tvSYs84kCqneyhTpBEJto++wq9Iqr8psgYQg40QTFoAPV8qdwiNS4A
pNdvXcdvrEFRs6vDkL5Lm5yNcgT7IWVBC5beaURPkgCKEBrhm7jggcwGtx9glbiBZSzOWPJRpRSq
P7R3kzS64GR8FIMGYr6w3MEvvEgCZjABHQjJ9GNR5UcS1Yeugse087dbMJeyaBM65hDEvZZvMy1E
B1SiIzTkYaAGXqD0IjcVUouF6raKNjAs22RXMfRTgPjoiH2h21SoTULKwEidA+nSHfQ0A2BSA7tN
rqjhHAocnKTOg5FZBysCi/MUXVTeX8YE1LGR5mtDQoMobndCocce7J+uSvTep5pxLmk/gJc4Zm7R
kMHteK25YS0kaBvC6lIOIRifID3nIY+0T23gXR39wUBewyXRtO2qBJQ6DMrt8S6rwZZdKmgm1Puw
tF2wE2/rSv2tPm3szrmMjmx8wcNNZsMF9Wky7cx4eIj6qA5om11NNl0ryJFMbkFl6Y6D9YZWX8ur
2vrnOFX5RXY9mpxaVkau0EjkOcCRd65t2ietFZWHKCJGbQqNUEmaKrdt9fFoyQZ4DYOgPGOPz3ld
KDfuGwdlWsv0bzjrb85ggvyW2rjzCyG22hDuSRIHnT1W26E3M1/TjWNO5A46BKPPpUyxPRQAcNSW
b8+3yo8dAh8JkxdTTbe8Yo96YzxxJ/TLLAfRjTUdKl7Em/bWxhp27TdejR94jCcQp1Stl/fJOQOx
ctGlAYqIySvuFNDJCUwUqXpyzbKX4LfsHpNIPk8kl1DL7kPuUt3cTQzdnsA51BtNwlR544CQrhwR
ykFF7RxaKYjIVd38MFLmbOIcmgUJ/IERgV3fCA2P6BJhi8jqV8ixD6/VNG3TcNhEREs/iEnarYXE
khdXmu5BlA3EQJ0JgEYHb0gLVV2lDrBSZFifdQ3pNMq2vOv2dZ+/hyY/JyTaqXHCIjr07FuOiHcx
RzESxy3IynpThSE5JHm+xyNG30pbHy5hoz/HfXyhOQN0vxDVvjTDEA9uYXo2UbAUjuIInkqGaoK0
NvSDIC3/ZRnohmsNWu/acNp3uY2YLNrpWXadBtG5WZkBH4Rrmo1QDQybGN57DMyYvRUhfbDZkHkO
8KPSLt9GxryhND9pZn1GPSr6ZTzmXqsjDlR9jiyAHQqX8fhRxNOLmaeb0RABFJ/qvdXUaLGKnA4R
NcIfO8m/TziDMo/INrZqMLdQrQ8Gox4CxfrIt6ieBUWfUT8fExEInaN4+g6k3Gc3TWet6y+qa/1c
ZpvUqYD9kO2nFotDOoYXEpbHKS3OOhbr1HpQi+Ep1KEUhHfDs0WcxItH3AlTjItUeVpj/RkLWp0j
ZvphHI7+GNEGislg8hiSPXgpyV4LnXSPFKi5p+jzyAUEuOs20/wIIfSZtmnkN7r6ZQ3opWwNXwhr
U4jICIhmPY0lCYq6GV2u8vK5sGvrSpzSD5l1iUuEhhHS9eghgZ4umiTy3uugfozL16iOsqlRue9x
P0Zdecu4XOlEXswp3oZa741tGUyKBeHYBfZYI8SqEtdgPcK+wvRHhQ7Lmh1sZb2YpBH7WLEXMzVO
2KMUjqfdytzx40H4Gc+ChDqbqYKyw9gHTdF4TZNt8NoaXJ32NdCQAN45PIJMrDW4msM8XYrt1ODP
4is+IdcMB6J1CAX7n6rM+S5BXd3ldUgPHIlCwCXQXpeBOu2CePvBLEpPJfWRZvJRkf7k5LTxiinf
TrrzmRjNn47UW54YrtXyA16sf+w8+w0XBHVhUX2birTZxiO56gN/bTUA26O+2DhN50OH0s9a6uVR
5KG/wrdqqCM6xJsaPaAddIij+FfkhGfgYz2ZS+qydnCzmoOBvp4uZVz+lFmKJLoYIWoMxIPVqUdb
NtKNqNn6oQFSmRJclbI0fxdxBokwYLUUo/oRz+edSe3MddrmqajTHbhhnjueXvQ48zgYLq1a+SkR
n5L3eIFVZ8NR3822ehB4g40TeDk6ZBHSGi0mtgNnKNBR6rAwAe9r3l3zuoMRoVtko48VdRVNX7qp
/WlDgfvBjtlPOhgDUHFAUTADKZHCeTJVYUB1wTT9IY6vUpsu3LbOOtPPfQO6/yhnG5PmTRDqeGA5
ln4oASahRJVumZpXQ0YocgrEn7gnC+N7afVnMshzRsvHvstRgNO8fPypcCSyhj7G3e+MAo0NXCal
35vkEz0Ij7n+wwp/k7Cb3BIvJ0cje6NCL2L+u+3s/+Psy5ojx9Ek/8pYvbOHxEGCY9P9ECTjVCh0
K5UvMJ0keAA8QZC/fj16enema3dt1tasLKuyJEVGBnF8n7t/7hftyRfTN19l3YICqBB5V6pLHgY1
hIMLfDEKg1PFR27rQB5s1y0paaXE6uBodkUFClZ4C4Rq0R5nfKLqoU56U6aMRjD9mos2MSQ+YeQT
yX1sJcdVQxAwrIzeObGulwmoyQO7Xu9d87tC06iDLut0kK2+vys8gB+1fw95Dbp6JDyNArn3YbBB
3Xsb1V+AMl9U65/F4lJH1RdZh3vVAKBph3R04BH75avVkC6bMWtUeMerCFSKq3YVWjYZI5F6Ccbj
TP0jXBsgLG/CvbZ+6mSdRmO3xbpI3JhnQL2B5KLT86sL6+jeDd2O6Qg+uEu8C6sCvQwqO+XjlKN1
xXduGWcoorHEyXxcbbmpynWzimFMbN/vjH6JZmiE8od5zfW5FNi7PvA1LJOL8s25qKos9+WWwrhp
g4DeZBHoXA3MRwNnNrLTO92iDvKeUcjux4BXaUsfYKML8X1QZdW0fAXSodQKM8vV76WX73OOLtnB
a4SuO15/RfiX9mjCa/qGOw5tbN78pnL6aib+1q/TSxjTF2jvE+qRJw0Zdlr20zGUwK1Mdw8Lmzlv
EyaLS14ud2aUGy+c/CQYUXEVBXB5jSOlewlxTRv607PymRTi0W+KTTnqtGxfbP5QNvaH9b+G6Xlo
CQTEr3N8x0uFzvDXYr8qPm5cj2he8tT3SGwVmAiGEqNd7icYUKrnMi82nRFJi55/KWLsRohbx+m7
WOlnrsR51u9wTjouaKyF/cJ0723Q9ilfinNE6neDdg55ddFNtehbh6kvDKGLjxVjktt8nk8Mz2te
4CbIbqucNGmEVr4DDjT0JxVG+4ARxE6yj5z+rOG+tuOTqZ6VJr/6yICdACpGOrwgSUcBF7QhTjl+
3vcfaHx/BQX4dOmDKsG5fQhH+OMZTGLhtCLfXniMKM8QMg6514QcPQPkPbiYfkuDnfbtrZpCfXDr
kuZ2pJmtoLmFq6It8syst2Z5GMh5hpVAj6lwPIS8gM54PCJ4Peng2T38ePLJkHvZ6hRGK2kOl93S
nIaZHYzFe6yhORueIsUS2oxZRb7Dat3ns7fB6+dYfMVG9qja+N31b2njs4cufvEfEW6a2lrs+/4n
sj2cXFFeCgTEcsuS2dmLQDM4kfEkIKAt2ndWdv0GBsUHIsJDHi7pHI07WiFiAmhM0352Q5Vwwn/6
MNzB0XyvYrLj9JUhu66QI0pTl65sztCv8hYTO2Wd1As8M+fqPhb22Dcct2KwQEAGBLo8KBCXTWO2
JMICDmGDg2MMSjq0tDVSIznQtJLuBjGfhn54nJZh0xcO/r7O20syHkgUvVtgfjhStm6Obi3Hcq7X
jYeGrXVIwAQMM7O3oIZp8QwdTPRLqU/DZOZT/mRg8tP2X2hHsHnnRNbhcejla4gR43HFEDZAfefd
SC/4FYzoMvsX17ybSJ0JgkqKJUxH+ixbLCOJD98vUHkr89hFiOBpYhSjOD7r8SbvyMuilt9ttaWI
YG27LWwRs5Edvc78KiWZthT9ej5KYNAcC49TmTRTsGtyKFblvR3hnO474ePaLV48yPrRcDf3KrxQ
1z7YacL0PePJkoMub5pbU9ZRoj0OdjMIM21HLIkitDcrPtEjCASQY85u+qVPJ3+Bwc50HItvMmGi
mefFi8bikTDk3sRuhOk9tYcQO6qc1rQQQ7KucjMBAoS+IAQgZRs8imjadDVUTLJGUkNwOzfXmCaV
sbkGot5t6ADvHmUyH+C38LqUIIGKrCZ1eL4F5g9FeBcSiApRD6/T1Tl6yxsBtyJB8fj1NhQSYOt8
73ktBhhugC6W2mSLhJf81ADnmDaGo2Sn/q6qor3O35E0v4tclRl+FzVtUks/8YNvR8tzGKtdp9s9
8iOfQ71DvuJ5Vi4D7pyy6ob7NpHTbsjJ2ZNYJf2YMPtZhvFdXB8r9eL4O1pcgAj6zL0e5W+ha0yE
NImah7ToEMCKHErehO22bOBSFeEQxEE4KMgzc7/bEanOhhyL6quV5xLDBqtW+X4Y7yIRQLp+aKMh
FaROguZuKC4Sm36AxBNeyO20gQ3DRpgVEjfcX/PwGavy0+nlGZfBWzvjwUXxj9+3j87HhJydNnTE
zq9Qw4j+vaKwrcLHDWowiQN0xmPvP6ObalLod5C6RptTBFwQT1RNKQlaoPr5W8xookz/UrFteUVl
yuLL0woYBXQPZffiTZdJw1a/lxwmbOUtpFhnB8FRUozoA/ODimsY+30FHO1r0L20fpCNtRdu8tzL
Rm855swh+Iqirq9Mf/JkNext+6XK5Yj8mKyi+hbBhYmS6r5hFbIzEL4qNX2E7vStqEFi+4jeNBVP
Q2ibBoGILh7aM6nCm1bP+UH38FWzMxN7FvhvnK1dVhn9KprcAxX6MC2vsPDOGK+ybvJDwBEzcpbs
NUPYoBsCYVwkpX8fRNO7P/mf0pi3DrX+RnD95OaZPRA/xnTIne2OluF+mcQuqg4L+u2uPkpA9vIa
6wB4stuT1iVR+ETWxxX73SeZwKS1J/UuH2EOlWt/s8zhFqv8OUCEgNugdkTBFFWBv63igfzKGx6b
vZiYR7bVunJ+sAQdbBIjWhXWcUqJn6adwvEGtba9dEM03y3KQqUSFbx+FVVXvCvmAXFReqQbMqBT
kZXXbsU6krfY+Xdd7nmvES3os/YXf9yISEkDeBqgej5o8v8nS/qzuwb6w7GNwQ/fuP6ps2e/v1fi
v9E4/l8kSX92zvDHtfJ5ONCbnOdHPa5PEK68/Dcc7P+Zrv9zNNU05GWNIFFMPgC4QbACGoi1XOOk
Mb7+D5r3Xz/dv+XfGJSol9zo4W//jt9/mnbpVV6Mf/rt355Mg3/+/foz/+t7/vkn/rb7Nrfvzffw
52/6p5/B6/7jz03fx/d/+k2mRzWi8Prul4fvYarHv78+3uH1O/9fv/gv339/lael/f7rH59m0uP1
1XIQqn/840uHr7/+Qa7K0H/9r6//jy9e/wJ//ePxW38D3v/ffuL7fRj/+ocXBH+hnAuBaUufopS6
+qDO3//xpegvgPr9SAgRxTRmV2WSNpiR/+sfQfgXjKEhwIf5cYSG4LoYBjP9/UvkL9SPCFzfBSY1
gjgmf/zP9/ZPT+c/n9a/aECCBvtiwAv/s26Xg1iFbp9GgSA4xn3xZ4HwEHQrpgC8+6tJ120QXG2t
vSbrZyRxzSEJMsjF6JX03I+slXtsZ9yQAQoSUMkQjAsAObw+g79zlLETcobVphyiYPtfPtF/vOv/
+i5p/Hdr1f/kwfE+I3w+gqL+if0oYPGf1BPeLGFn6BU3hUO8BRnuwF64bdWVb6u3eGewzh9xPZhN
DL1Mm3sC/wFwRZh8foTjVZsFSsisyelTMPXhHmqlr3oC3NzV5LlnzbMau3JDBAxAJ/BEA4p80okf
sLV3qDN5EseLOLIC6Lnj5a9yKdK6rAbgKONb06v9UgFcwnTBvAGTeZrzaqcYQE4PAh7q10ESrxpj
pHW5bvVzbHG6gnG6mCFeQH5TMOwuuo49DLshHBI0/NWpbJs9DcL8qFi1oBYMoPepfbufpXg08i6f
6XjyhTlUvMa7YTplPgc+drYUwYGzQbRsztShLHDdjROo03Bqv/xlJDdN3+P6zRsNeCdEnpKA4SXV
91eifw/d1VcduhHWMAvwVQ562qvQXIC4ShA21ZwDx7LJk3k6AzhNVdH/lvF8vy48342h2lEGREkg
S3MLY7bwFPg/ff2elya/aWWVLgRAvG2XLpFe74O4zautJO5SzFWzA5LugBHhF8yseMD3MCvSAH+C
y0CL2nWyySDj6HaEZgBU2hHsBJQYWtVJAzCAAE5UzdSlyrOnGeMeSTMbXIB5+EtFU3FdJJ+dN2Wg
oFHssWprcnUb+oVBvsfgbQQw8oZ5R4GRlA3zZnhjm+6rk7g2OEFxS7c9BYwbagBbBWt/FrX+prXZ
V0mtQIdalNKbeaoXrPviI2w1zcAAa3SPFMD9HXLLgXa3/b5T6k2N00/A7XfOpl0Mgs9bpdvUUXTr
QeKcoE29HHw3QNLXgXQplw81xjez9kAiXWHdmf82TbUZOzBD4tqc80DcOGKm7YA2lmDWpZHoQojq
j5DKP8f12aJb3fvSw9I2nQCkNaGXIjsv9EHkaCBeUW8o5Kljk6x90d+OZtpFEwKXKxIndQ7GmDH2
UkxghFX+VEDhC6qz/AjNmEqUbKzR8Jdy094WxKJu618JybMeg+GnNsY50OtXFyBVpdcH3fKEkR5m
UIKVGb9GKVwBvAFqxc0azVf5XI+UmuNoV1TZVzzYtPG7biYvBTb4iPNgq5ayyHQVIJdwekWICKQq
1Yp6Zc33LA91UgXFr4rQhC01CtLFO+VNCQGFvu2j+dss7oHkDvRFMCBXYXw4XxdB4M+npSLJUIF8
AxX+EXnwY1o6b9NOsk8YOJCM0O6nqB1qd71kQkUbFUQA5zD7FCgYGdaT24qcHGNdnpfAAjqV9Xcz
kqSa6vBMow9/7EBvB79d7H80cPW+6jaq1MTww7KjVyTeYmANUdkjqT9CtWw9wQCDTgDjkXIhZP/A
nxXVsFSQ4084wQ8qaF9J4F55p57Gyn7yKdxMRZSNMjQJi/0H1S/HCJxD5sf2hBYMqg3f3cx8eB7D
pdxMQ/nW5YAzV6leaxJsFx+CDW2xx6TrD6HCy1QEIrPBLZup9cXWjmWYTLrLmjG84bPFFHzj8Dns
UeyiNp/Weduz+LHr2DeQH7m1VRAnQ2GSebXkkAMgxKxXvoE+BbE+pDjiIqrOtg6/ivoejmzIefHL
F91GiAK1iPaqcoiaumFBQCxChGSl31iLYFg7/fhEtzvI3G9CH2xKBOo26Vp4ZUwxYNMQHVTUbOOF
Vhc5jDemiw/5jHiuEbA4Gtn9HCOxx+FqGiINhFUyusG8UBtTJL/hrk0Lc6jr6lqyCpMWXvfg5iFK
AFVsGugDoSoAEMVY9KpZdZw69P7RCibSAEWeGT9MuAmKVEHclhXXEr8pHcjx9STdAV4GIFOiaM2a
xv/F8kMs9LwZBg9WBt5vEoeQTECXVrdxdOgkOigyoYcMYciY1SLA2FqZdMWyZRV0PHCAx9xZNAA8
A3iRzLz+JNxvt2AAkd9wp4aS4AjW75zx8mj8/GtmQ7fXjdwYNSMyDGfTWu2XGeYCoP1pshbwz1je
BcS9CY8HkQi8LsCUCGSb75akb/LvRpc7qbUPERYQ3pzUh5ZkE9b0eQ1gXBT6LK36Keu7+TTGEU8X
CZoQ/F6eeuRQ9fEDOCFcl4+1MPU2VLQDmDHsVseKtF8cts/Up0qAaCusdtC1Loi9YDfOKouDQk5b
SB7OMqd0Z68gdUSeY28qTqTzh2ytxiCZ7JAQyGN39ZqCcUcyX3jV6OV9CW6DINBPlDUiNCApPsTr
IrcTxz1YaIQQB4BGp1giKwuw/4br4QobxPCJjOOru7ss9qCisFbCpB9ycZgdre7akcl0KDhLytw9
2jZMlnIpd6XsLdqgK2IFBv/SxtZkk5FfkuK+pJHIeqhanyHc2vvIODYe23WlZds+imH0CaBpndZ2
x1dXpeWwchClNbmEDXw11uZ33Nm7KCpeZTkj04Tr12mOEdoeB0DdNGx9BG/BCudowzRGnyfKyxSi
OkzCMe8X4MV4o0iEvhrTiQvHxvFrbpK15DihxbRhwHW60CtfVoCnVcnu2LzQfUXmKRs691CLud4L
wzGJPpMAJm5jvqki0DahVfUtCs+PHko7JKiFiGFl5QvGKuxW1/rbu2o5F0w+2HEtt1QWO4WxyJsG
Spa559vJl8hupRT8kE8heSviBxhW5/uygIxt0PSgSMnARAPkY0GZBcAWhna4//svpeEWPhzI4VLu
Ymf0s9zmbZqH3ZcAFGjr6a4TNzyeP0YW7WBOvdHT9Q1Ne2hD4p1UCpQF9uQUo51s+gXVyMgOSN+C
cqzfjZ7ZidF99FIO2GXq0rufRcd7Hh2n0t1QH8TlXL0Q7kF0QncmFhA+xKel9H5iLh1EBwtUEuuT
kg3878JL6OxuhuMQYG3kfjMfo0ULYFsf5GzhzLHxu2UveuE2pMOWWgR9ZNBD8slHzSofS7+A0ApS
+6ELUExuStdB2bUAGCEtv5vKWt3F0J24OjNmxn2N3tg5/5jT4jZnPkm7RhzzoDivK34YE8c8raLi
rqxdt23jed74Zo0yQhqISQDuQ0+x4Y1791wDRfZU3/Ge3iOOxkvDZt43RkG5Nw2/qjwphPiB/1pz
LKdvqJoRicuxAtYYksGpKYY0pNETWEfjLjzsXqmKXkY3HGfsu4NcQ6A+8sY5yANHGGFu1r66IWO1
1eGKhmMefnovtdZeZm33VuBSDdYQAt0m/KICzIbxzgYowcZhJiWZfZS/S5PfzTkuGbAxycqX/p5O
w6NSJdkjRHlNuire+73wLsKFwbaZYU0Z6Ckd55Kl4UyjrRljIFfDCejIAqsA8TF2GnWs18AkNwau
PUvWPrZtxXCfAPoZxwdd5B+CApQt6XTTms5i8K08KrxssqjcJBZz07AgwKBNAQqAeynXIZj4ASZo
efyufFenMfu91JqchR/NqKmty2wMLpoDrYZB1QLOpcaF1oXm4CtJtzD5uIVAMsQ9reMEvoN5tiq8
o4L58tjIwuwLxa8Hmk6UpWAw51qkCk/FhOyM/MpHb8ohfBrEW+DHu16uZgcbih2a/DbRCH0E5Cvq
tCYjSXUkMTwkU0raT+Mc2xsllq1AqFkLbQ1oU40PaJjTuj0WC36SDmGD0lCiCMvXA5VhnRQDRLeu
nt9tUXmbCqcA1u4nDn1k63U+bmKbZ1TaX65rIPm8/u+I+1+FZ5qkrS6NxZmKfiPaQzr2Uephy41t
nrSEZ+kwgf0MDj3OfchXjibmmLFpFTTQZRSnFnhk6g/xmHH2oHNdpVNrcPwP5b1XS5SJ3or56vpp
MaxAz6a7bSCgV0BdcyX9hzUr51ztGrDIiaeqz2CMJ3hM9UyYRIT1se24eG0wAKogZKRmHTNLAgUJ
qJQJJM0A7lu5seuAaPjqwAqFNFetiqTtpxM077g+jfru42E/CxTjHgYdUtACO+sLiAztiMCvrkwY
lLeph2PR8gXfhOl5fgpCJGZJKFr74XcEd7STaCFyhM49q1doJMrgd93iu9AkHO3at6jXIgSlyug5
aACMWxlJAMk3bFnn5x71XjDIw+DlXRrP0wCZrL8dW//iymE5Awb3YJueguSGghKe9aoAKo5Hvicy
etGFwGnGUuv8c17KWx+6tbO/6Oa50A59Aix6DsMAAJ+p8KWBZcXaA2UHGIhlbd7irmtue4eel+TA
GOMabHZeoyCoxvJxKX4Gdy7Cgh1jNlwgxQUcjiEbF8BmM7K/xezPO7qIm9aqV1zTYdqCTtwszdEW
+qnFhkscZGWJ7cAlITXHnXEBVscQPgq7ZtErhKlu3Mwj/QyCliQt6l+i1iftvVcdqvHGdD+twmyc
K7z7kJsMjiJ5VkSiPPeNh3dboEhrVMDSmgESFaUxWd+PMNLtfsa200ce1c8MpAyEejCkmS1C8lrw
XsFQNCndt7VeNuY6oyeluGoWe5dMdJJQ1Fi6Y0D8hFp+5bx68Ji+RF44ZMXg6h3HYYsPVBx7mp/y
CAQUqiD8rUvyDA50C8/rBbCLTIF0QJsLB4WN3/ESNt5o+3HILVn+jFPVQWJxreAiO2Xt8MhK+7sv
vXRwIdkNQflDQKHHnoGVqd0AKnlTkUsXUP4XtCw3ZKmgbRz1FlvmbXJYPnWFeBsYhoxJ78OyoF3y
pBv4sVE8uhE48g33QQ+G0Ncwvpc1AiR5vzVViJLLvLommHdFqy+G5HBq4HI5E0KQezVD4gzBCM09
MPI6040CmUjEsou9Eo2GRNNfLrpPKtrvBXjObOmGHYsrTJ9hTCiNF9JtAU6nhkUBcI/xU9P6hCUB
klOkdMXROlOIK0JEBUoff7TE/bHtObBiiPhhVWzZaeqNBrSlxvvyui7jK1kFLQyAmZcStQ5ytF6q
rsEHKVYg0TwGQ0haxPJeAXxV3edyoQkOp928lvdlMwdIqyhhytSumegVSRrZmRRnIuoLAbfwAFBH
6RXZCPUcOg1MsOga5hIhSh50+NEXwJA7LthXVEM/wIp1OrScXKqJHR04gRQlHKTFuAjHojmvXOIe
lPoFuBdNGkhMJomiw0QFWKUI5DKC2fNN1FS/xzH+aTSUXhzFqw4pRBj2WWhkqKGQRSnUXFYMScRr
+wmSnKcQw6TX0QZoUeb9oOBY7DFI8Kh+0UjGSuoGmyGIK72pJlCwkYDwtuzwwvaqJxLVyRiHBYME
APzhCrqjfPqQ8Jlg2oNWB/cltErL9+i30AeFLtxC1rx3JPwy5eB2cdWBQqzNccq6OK2WFqSpQzRo
KU8x8DLLyr2nZKJpdYQgFrp4XIdBHWbriH1QjPYTg90mXSeUENRilgANPdsym2PeRGwlzmHoCjFr
1nug3Rbq7QnOzruh8vrUZ/UF4XVuT+LlFn1U3zQe5mIPPlToh6DztpUBFMRaqNxRtewsFDeQ19Of
tgPpkAfsVNII86y4ZEHfcCCImGkYewzyrFfISXVso0mHsL3OXnT3MY7jFxP1mhBUlLkP6WUIFa2E
i5cZ+UW26qYkArupf8TtZJ9GfSjySYE3Ek8Ym/3w6o5vWGNi0Nbzo2DFCXBplQBqhhpPBA8mgDaT
Yos5EX8YVWEdxBRZqyDZU7HkJzlE0MyS267vc9g/AfrC7Y57us2XRMPGN4VZeYvhEIPI2xCoWx+4
u7uFt/FNwKGZoDPWQQlZYRqU086H88PqI/63UFCFu/h2hhB7U8CJIPM8+wS1XbdnoCJKp54YlI6A
ZxJtygDsZvQG6aBBsq4Pe5sRpGWFUh+OJMFmWeo+aepg3buo39EZU+HhS8taiBEhnt5gvOzoJgaB
qWgwB7v+aBeYjV7Ya2ict1Odfg3GYL8G0wFzQicWogXwq/4km67GX3gcUY6ABl0FOZFyOkxlKj0H
8egaZ3MLIK8Jlx+PnyZV3kPfs8IdDkreQjVFBjh5i6lquEzVQA4niCidDQ+YVAtQM0I4UF+nVODL
4wGQxtXeYhYqhSRmGeoLH8i49boxT+Dds1mi4NLV3U0/ltAQ8teCXAfYUNvj809E6d7HHFTg2sAJ
h6/o30hILz4DolzXT5Kw33FjoJgo+KvXRRvoJj/yyhaQqxXvUIChDO2xs+HIS+oZ9zNboHeCXnMN
DzEVINHD+DkMq4dSYLvkPIUiHN1Jx3Z45tsV8xPeOMO8R9a/lEB1Ncokx777CjH7IHDtTLi3oQvG
pBeeRUPwpBuMImP2/c5XPgo1mIq5kqmdtgQCoqa+VQ0i0iYctSJU74LOrx20X1DbaZflkqEgAbHq
6bSDE/vi6XvfIxDDj/SHTfRCuuEdFzm8IZfujQ3xA49Zii7OJUNjSTYLBHrHoYeHZIFgNeNabL4J
SHQM/rln2FTg+1R7mTuAiU3Zo3S9SvtCDgOvAYMTecsvBeRXsfc7CjBvlEcYbQlxBNT9c1+g+IdA
OkgooFIkKVbBqaHx8sjMA6iCOPV7n6ZuxVFmZ5jvMY8dUNqfYK+GPp7UMAuKzK9whWqBcqCKVV5l
8EfDeAzBdEz5LC36CU+LT1NHv+Fw/y2bKx7F9QeGbej6ZAMEE6yvsTdHCVySIMpasXgmugItlaHd
LH4noO96AyoyQiy3QPQJ6beFDZ9fTiKFxLDfDHxSiez7F44aU2rZ7JCeizlAGpP7sfkRJcTnEYch
qQO46TgGfEwe71cZ7NigoVtDU4ELekL7ySkGFwaHQ5pc+rD2jhq6DX+1z9Jx7wFArCthomh8xI8x
V1wmUBqA2wGKsWFrnHodGwhIS78jW+rVO+zIo+IUAFWUtbyyELp0u0nZAPOXrkgti0/MgXvSkJ0e
mj7/JUNy6zo6pREBfAKZKMSJEUzz6Llf2GezELSVY5gCpbPHcKLwN6fmrOvpwWLSI407zCeFxP9w
AsXSXOqDpTVG9JbbgDiYH8HpHVC2FlptoS97Iqy7X6GI3Dtf44RsxdMwlCqFqyMuV0gv8gYzZRhd
WzWN9xFKFDJGA9zu7S6KYHY1EsjJXfMxmS6HNdd4qaIdbYt7gN0rUi5quGyhOFSsZ6e8qKFxj7uX
oPZu4wkAjY1xgIcwyrLQw9QY6roFaps5HkL6qyI0UlP3XtbgSXr11OtVo6GFzLYn5FL6UZtF4cIS
h4kcEO0MT20sM9GJZFrpqVdFscOIJPwol+HHtgBSlhWYKjFbDOzidp6YQO1A+sQ47qdmphdMvdJb
OWFGq/f8O8jb1U2fr5/Iu1eZZvU7mZvugkoItKDcl779wWkrGm4T0QItDRum9gaTDtupmwENyh2U
HBhEONnK+7QcguZoBXiyLDiEJtUe5l5/sN7H8IPHd91ap0VLT4FFag2myl4xH5yXHFOm8JfLV8Ex
M7icW+JDss29IQUHQtI4hl5hhfGUCbLcFeOhDsjzOMUx9sA+mMJpi6m6iyivgkpRPxZeCEDHi/Zw
lILic/gs1vlc2xLNdIdqdhyhB6ntlgo8snIcbqt2eK3APQSgk1Ao1pgyWQEkTu6+YrRNnI8JjXj4
Ao0F/dfqzbt+rKqkGoDsNwi9x6xKWnAIZZQhEyoGmUY+jqSh8wE6U4QyYxw0XQVapThAJbqQWm6j
FmM7boFqcglM2pkZMAY6P6n7m0XDpiOQV25fuc3AJntxtdkZnw8pddjGXuQ+O0S+47zny5469hmO
XnD0ZxifQTEtRqUe4xizpoiw2sbmy69RIcGdY4OoY2B8IXuRe6VrkkoAmFjj82d+B9QpgOGZwUiF
h7sN7mu4u2XdZhhsup3D+QmT1AmGN8rN6EH60+Z+mcD04wUzIkc7zN6R1ssJEi1Li4fCC4YUCPUD
7bVMZPBl9GI2qxVpy0sg5NUM+o/ekwFVLgZX0iKcoq196UJ7iV4qb0LzsLJS3agunDJS+R06T5ef
GtwrSTzMEIuWBT0NESUn5XuQ7gVwcsvD6JjDow4tDCXxBRM38SWHh4KNMRcSOmn2lpxDBbBhiFf3
ZEqIzSsfOvkxX55ipvI7WdSIN142gzfNz2vnRRdTMtjg9etrjlMTlpdQeAHx8bZRM5g3+PNt5pYv
712Dob+m8IuT1nnwEIjxE9pELwrA80Ecj/FN/xyywm4RyewwVQTREnCR/kNPHxhRvxSW2XvjhuUO
crVPWYTRL4qxtqwI/XbfAvpOQqSR3Th/z2QTvXEb/g/qzmxHbiTbsj/ULJjRjNOrz3PMk14ISang
PM/8+rsYWUCnsvtW4gL90ijAS0JGhDzopJmdffZeZ9oj0hX7QVXhS+xkJ0CBEpfBD8NFkHHKPLta
MqtutCnEunSy4iAMYnwiekzIwn2alv9BGrZ482Uyb0zFDGq7h8uTCv9A/Ko66iHC5M3nsNVJGT5X
oQMFqrIGBI0puNBJYZzVOJuvLSZSJ9BvSKf6bihKbEuGk2wq+mo9OIJd3MH8gxqZHZK+tlZRVKaI
SzjT3N7I31Td0mNIPERuM/3DHILqxTTiaWOkA6tq0VYvYmzFNo6HvVvG2SaxBu9Rxkn5qLJ9q12P
3wZcDoujsXW0HxOxccAJWlbxBOSt3tedJshSpz/zIKwPOjNIQ6OV003DrOXckWTsN1MYnboJ82cQ
UDMn/tVp5+gYSKITMxEdMSt1lBj6OQiP1L3uty7h/+lYH7FypQ9Ni8TC1pq3aX5oniz3UxpWss7b
EAeVFT8Uym3XJPa/42rLkYREtLcyOjShx87s8qGSFKCFlNlvag55MI3kE03fW9nF0jil7t62dbmf
bSZSMSJtXbnukxyoH2TlHDsRYVMVAwOmAxzB3OhRGEX3DTpxZhriOLcsPkkbLW5j6Z5Kx11Os91T
53GQLWW8ERx7jgnwAFzT2ffApu5iDE/6mJfJTYQfdWvrZy/37F2n3GfGoxjbMIidOyLTq1pgssNh
G9y8sHjhri32SY93LeUmXwVp0xL+JMGRdOI61jhuwyS8mlROl2QmB0pk6RS3iuxRjxLStniwa300
S+p0t7Hy+1E1f1RNcCaSzRT7JKx2VWUgHeXO0dFzzEDUi+4GaxO3Q7+3WFRTdxthLrgmJr9MULsv
tds8DnFUXQ3dX6I4HNZxOb6Y+C8wgzrEXWz9biX+zqai22d6fvF8AsYQJl8cqtn14EXevk3SfAkf
pmsnpZqyvTr+oM4m6HBrSHT8nNxvWiAnEduJj8lUvSjcqgfXZ75I70w5zvrzMPrdkovCUjjk3tPQ
79BT6t2kgJ64adNvamd6mpG069IO92EdDHup7eeyJnpQm/43NcjmxnJA2yq1c/ycXnJJB7oZRuV1
2zTo1dmu4mYXkz9Iq48mHLqjrkwil3F0bw7Vhcl33paeB1iFzL4QU6X7sqADwoFSkOlxm8bB5u4q
yZVwYXnyO24HRFFKhBIdxUa3sVqlTplEFUvzJdkMh8FsjHat+pzYjQInOnHSoXxaZXONUXEaXWpL
4W1nu4BYT5NehsGwNblu225sUAAKnwNbvCVLGFxzMzqIku6/0Yx3ueQkSxQAd3+Uk+g276I8TA55
PNDiS5cmI7bwkhMWLd5HK8mQBMfuIx1LMA+ZuGdJNrc0fe8UbZZTh+BoNZ17qKTrJJiU1TXL2fpV
Sbiph7vTNBFftbyEsEgYO+/mxKN080gPkY8wYMEq26LcNH1QnCidjN0Aq6ha/ha7Kv/zRdL9Jflv
8PQZ5vAigvlqu+SbV60c6lPhO/O6MSh7vITjex6tHcgcPL1tdawXR04gfimZRagYtBYT/6i9qDzN
Y12egqhWq8Kol2OhCwwFo+XJiVEpWsXd3FVWfbJoHtHwn8JXXKbhLjUacp/18u9+/eMDRLGTcPu9
S3+bx6TP9lL5Z20VpLA867tXFeWutH60tuLonw9HPXuHxqxBB0wx9gcj5l4AEbJmCmm4jQZHntPM
OWf+zC/MHrMk7cuDEIQInNKnfOnTWyXN4ujTcw26MrwmzlzvS1Fdu7bs9qkxRA+mGphWNW2NlKW6
mbphW3fiVXiiPMm29LZWtTEayqAKWZEs/VZmk79NB0AdtWMyqc7NxEtmXSsOL6h7OYNcaPuyyk3P
vNWdrqQ+RlZcXiKDBq43jebOlvKz9VkKUav1g+f5b2VmPhVBbdwpBM1XjxZ9H71Y0sgOje19rzOX
xk4aXRJRrGujPoX4zq/CIqlKQ+vRkQwqaAOJVp4tx9ngZc5ZxnPHrihbnVfH1exg0/BClIMAcYFa
5HgdzhI8ZfWcujvbpn9TJ/qK0jztRT1/FL1FYSer6kh7pKWHRzo+jU2Sz1ZlbU19DCI0nEH20b7D
ILxpTcs9RrH7GHHJzih8tPB+WEWy61UV3VqcvL4LucVeKDZ9VfdXpxSfXokLcHAvynAPjZfQxKQK
4P3dpiwmsKFjTvmEpdI5909MOsG9LMjVWtXw3ClFGCtJ9HEgfaZrky0dXT2FUGy1WoD18Nl1BRau
eQr3ZoVGNiPq7K0pU9vO0cnG1PMp71VwMYyI/pZi3ZgR1mVNJKan67GDOiI37SSNXRw0ehuXbo/t
Jjj0MCyOdqagd/oYdqQyemSB3D3k2gaIT6T8ZCtqtI4Ddz7R8vWlt598j8XvUfsFt35h/SoN21o3
TowUFDYh7mJtbXIzVZs4IGY6d9a08WABrapWZruoi/RW22c7LH9NKrP2fd2yo3EEyWl5PBjFdAnS
tLr13FsrFQPCCQUypx09xCMRxmSwdgEzjO5S91LF8WGSMjgJwP7ruCHS1sVEffCQnVqEvsVWBROK
BwuTH7ZDk+G/6G5kBQtfoz41/Ukqdqekth8jdEbCG+HR5YrvzNYurkNlkcFEl5jYUcu+U/cTJier
aqe1Rej4PiuNy0xldpQ9xvKydMY1XGTKyKXdSOJ75UUWPbJE7ZwRS1nVJeuxL196y523feAfhsDy
j7ZlIe24tn+S1OKoWLcKUw2qrE8Vrw0wT3JdLylisxue3bRIr01E8uShl8CIpCtu/n0OFaqwiI/Z
DeRrBC+3ZnBBCvdFC0hBTsAhELd8uG+zIuOI5LwSTtGrJpQNTQLTIqjgEoxvodToNP42Bqy3bSYF
zVua1WV414YBtau0YJY4bGuhMTsr0Ydskto+OhJMmTm50U6M3saIlLseHXrfi/lR5dDK8omwsjTP
WtjZLmxuuBXqUx7OB1DY84F2rT7bxYOTih+whdoLYfW9J0iBYEEUO5rQW2zB1j5W02NqUNllsUh3
sWzyaw5nw7DTt4JLvxH+H7qR48FTCCJ04Itr0XYscEV711MF7wYsh3sriqatnLqd55rmrew4JDSe
ucs98zO1y3oN58k4JJW7N8uYY70QRzMh4pIPsC5sLPeHjLak58DKKuKCPjw5pHAuj6pGTxS08dYe
nzwHRnw0C+GlEXITmXOHAG6X60Z6hCzMIMPa2d6k5mfGGEP2gXKcFxRuBCAnf2n63jhAdFrqfdvb
dqRpii5o1g5sgsuCECyWVIjMqEoWuoBhFQ89EeFVZ8c0wGnQuf7iK+YyHJmuvDa9/JoQuXl99CyR
YZghHjQJtKOoTy34WJI5uuHPpG+yLehtPmlkngYbmJ5I68oxuPOd8UdvvrgMzgYDLix2faPZUmdQ
fZrhz9D04h+BxlbKZtdc6ko/D7QQWCZEeXbC+jmqWWDdgUkwY+Nv0qLSRxqbtBYnf8NDCHfeCCW0
nMy+cmynlTSSnba6V9K2lzno9rZVsxnr+JtjlB5sBvxTARptFX2W4+RsOcSCVoro7HM0OZGde8k8
/7OYqxbPERthRC8PlYcawRXzUdAm3/eRfmOCOd17aR3iIqJBlrjvTavl09ghcNacU2OzRxXwIelM
NWVd7BUPXmfdFbQY9sLLYdtMbclSEb9bbRvvRL1oTmz/mmT2s1e2mG2bx05DjpqdlCTaJNeJTtE9
Qj5Yywg2JgyQgx2xvQ7dQ6Qaeewb47uei2bj2DUQO82M+7HoOENR2gU8LRbmSJix8cPsF69VP5fE
UsNbntGuskfHWhtG0W8ieCVljB7NpiEa6xxEPd89O7egmd8dxyxOUaKe0iYTO91iq4rlQ02O8dBO
0R/E3UQ4jzcDTOa2Xd4ES/B8lnlMF0YyeivNsJQtLzNOmPHw9UcbfpBfwVfLKA+RO1Nj3XGaOaQB
/5bNWz3lUR3x0FRVuBSh9Voa78AUthEuhikNfvpu5a91bVSc9mwfhyWTvcJl8kH5RlyRKSM/4NN/
wMaYTpbo/v2C66RfmQw4Yr13wYd1fAa1O8QHPynTrWPCeQilx8FieSmqrCGg46HG2j6INYBV5Tav
IYa4KrxDtX/25jjcV1W5dlODHiwUrtPXy9e3owIsra9hpM/BfzCqpj4xTvPfX/L116KYEWyjgDhf
AKaw8h5xndHHQmsyvDdwFvhKghQzSoOxqByzbx14pZWDRaGc5ovV9N+Zo0X/0c9evIyUY9+mhHct
aFVxRWvZ5EgR/VTon6mNCygg4DdGp6bSr25HSeG2Z5Wn/SnD82iG2coww/dJRe3Kjrr26Pb3Sqt5
l6bLSICirLB3ECJq8jq9KJ2vDISug1AuRAYae0EJE5dP/Qe9E3mYXDwVyBXtzhnYL90mLba+qmlg
NdWz4WU2/cbR4UHTt94YYD0l1bBTXTFtisLBZ6NGzE2s55taiZ035N0+7z58NXDitxPi2z16j6MU
z6fByceH+zSl903V7+zss1QjveKm2I04XffBQDbK7UEyZF39q6cD4RG6mKkZ9lClgMhZq4476lRo
oG7MVd3j7PH20iQlbqcquZWO/PScLDj4bn0pVaM2k+UZp7q87z0KFd+04j2rGye4maVCmqakMpgW
yhWVoRtYN6umeB04UI+dt4mzYN6oGB9gAzsUFSPdkiJdZ6H7UZV28RLLysSRwA5A9PviYLZ78QuF
fapKLGSG0aB2KX0gEHgFSG3lXntuwsnbGkn5nkcc+EQOPceNSsiDpb5a5YM1xtkeo85LHiFeJmRJ
0t4bmMggFMqn8+KnJqnsezeX9EnLuHvQXuzv/AyPE5X/d5nJ5jFJ0T+68lQMZbCvk+ExVK2/tbPl
1GcOhCwNUnbxtBpNFkcTc/4xy7LPRTChebdsghPoEJ4GKs6kI5mbt5tumO876XD2clh4kryvLjkR
RxnpjlwoPprYyeNV5JH2jfrynvhve6sMgFDeobQtnM+zYIGDmtfKZsH64aKfkuFmmOynVqmQXAxx
CHj+sA2/B6Xk+utB0rKbXtvOgMnWeZcw1sTw+m2Zn8sW5dOT0V0Vs8s40BzKvKi2fYyA3DZxsInd
kl8hM9ZW0cy7YKS4g5gHAwOechShPE5JQFoCgA45+oATi0PAxV9aINDmyh5pu8fMjieRz6osqR47
Y59O4IugGNxnA+FmSm5+1PIL5zaCMBNJxAp6ClJUAmSC6j3u8aMKp7XvxyD7mPFSNMn0RlahSOoJ
hZMEPpoUVtT4REAQty92kJXZG1ck73DvqfEP+prgYPw/hGimDSdxeIRReyhK8wTm0dqh5/NzzLtu
GOcTWasHrMQ/7GpO7sA7kSQQ2JVD494s3Q9MhTMJAYLNXpmcsqpYL9ICoUkTpnSKZc3u3jJ8CRSp
wQ/oigXrlSQTApRxXcIXFpzoVpgO86sTkpAzhm99T35IdOx7uN5twyu2DTtFiMqxwTsMFHBYKlgX
C5XKLqUb6aOcjacM+4PRx/hgRlhLhufcK4GAm6RNdS4mB/xWJzacNT9mWjIwpkZaTtJykKizdzWg
0QGPysiO02SqLqFF5GIygCLxvMQn+m8Xe+TG6ubpAPtuxA2blkRjR5JFY/sQVcbVQ4KivmxdBjB7
I6rhsCF7lh4XtkXk4RCD5sKYDLPfDXQCe++7r3MeiA4TSjRQPNcpjrFZffccokuJj/+o937pjie6
F+NZcnJBixr0zeVsRlgj/RyjOdrTZVCbwMD/YWUUnpGFJlLEHcgGLD95nJGp0AWY+F0ESHzHUsY+
59sjUU6Z3zxz8/VdZshvBHFu5TBkZ51KSiknctATuasbOXDii+c7leffjJk0U2FyHufEAlhRIRS3
XQZRzungxklzg3Xf23UtDwBua4kUOyIw+fhw7XdCUNUpsRq5dphMtGlmAtHEsY52lXVQhngSkix7
q4LAX8MI/yZ1268xyEDqEafCMPRlPyo2LPz6MqeMFa1BZ4faFEAAnnFIGiHC8BhcivARhAyXhiu/
Hs223OWdejKgUYCz+mXTLNvhXeyJHdt4RQ8dtgEoeYgaTkfXtyzm1WBiTYYYwSMwm0efzttqkjra
wZ7A9aseCgzvQDgmf+/q/IwVqtj4HUXBAEhPTu+hkRAsoMu7tQq8zn6EkybgP8dmnmy1WbDzld5q
qE61YSgQ38TY2yl4LEG7tszADNjffdLsj2hczOBJzs6ll1V9KTr/WEvzTamcKhwXLlLSryI1wt04
ka3yiOKuGrGkvGni9kPi7ZtWIdHUZDp9QC401H66teDRayllOmKmdIjih3IeBL3mMFmpCvOmi1Ye
huopmtRVCfOef0vZyXgpuxq34TC9Rw1oPJxqxdmTLlOGkvrYBQZN2jZ4BDZDlYhKtHaKJNxUixMz
CgAthdGE9THuztbcl4gi8R+a1Ct1qb/7UiLDsG0p69SDyJaaOqW965eSM16Uw1jKf6ravu/QR89e
Em+7qSugA1hPA8CRFYLlHjF/vDZmczUz/aYxJx8KAUKsNCfyD/JuCXvZtjQ2IxlC4dO2dqfkhUC+
pDxjq6kMrLOB6V6KgTpaxiQmskSUoGQ2laY1nU4i2fBj7wMsODvDCxnqYuJNrQzrWWkn2pgwZtYz
1ilhW/N9KKNwj//7Uin2ON5jcKrCVFNW31LBPQlWtAYAgsx4aoA4kNKPDuBZ1b0WgvMOo9XS0cbU
i0dt9Lxr4ffI5360MwldbLhnCyRo5p873pNrTtZh7ucdj5CzaRLurckIX2qiHCdEXDSBjM0xOIJd
TTtu4hIfCgumOuM5Zy64zZKZxCg2DoU4NxCtFccGFN2LSR497XxiUJxXSx4d9xs/o1D9Puw/pSuL
S9uB9HXD6AlXyYdfFt1BQlbos2nDyozEZzvxHosHkGYNpTKotyrgTJb6MCD8lAiYXDaeqepvjh+w
QEaMngriJLgQ3yITymmLzje6Ysm+HJcGa5EikTeF8UotJAnMX45VcgYQDHFlB+ER8nBzzSXy3Yih
ldoWRqVoJCGJQoY8CTxZ1sItAkG02HBac+UL95ush/5a2g8TO8BORyx8epQtp3cVrNNh/mgNRgn4
Mr0348HcDFGht+pmWU528eoLdUV8zLE4MZaq2Zfe+DIRt9x4gYpOcZ282hOd28Z2IGO7dfncimuZ
HEoZFleBtQJxW0FXbJJbD08RhRe9jdNtcS6wMGznWFe0lwIfB4E5ArCgJTtGq7IyXEo/DRAxmq8F
+Fvionm8G41+bwz2N+FW2brNqo8aS8oZ+FDr42/jFHG0Bmmvg+qb04ztdnasX6nXwlXMUmidMCAP
NJAIJ+TFBY8RijwxatyeCZCMqqg2dlzaG4x07WJovSsgMUjXrJ9tLBF9RzeuPifMA1sVY4+PkYyp
B2H0WAmz2kr7lCrSI2XZeqd+4vyaqOmdWF/90BvW3Zw4CzlmXjyM8bldThuYkujpBTyVHVwTya4K
9iosTyqwnM2MHEPznkN1CGVChArMksL+E6mO5bfeRx5Zamnl/WYW4JXHydI7S6uWa6y3wZwFTD/r
m31IkxlH6VNGU2jfqOyY0Z4+ChXMpyEvDgg3AVoJsJwcxt8ctO9GR8bRbvPFUsF1asOcqInfrSO9
TyhjL7pJ9NbJ5TkIwndS6eCVZw+/ZOsQrOCAwxafpWc59On5609KY9Jm5wGhyn1VgdIyoulms/bD
6UWpLKOsv2JZhrU93SIrCh916N3H7amS0QBf7kLoid3Rbs/YrewXkpHwMyBbWar2DsPsxYc0T6Dk
5b+SlFDCbGOL9GDVBr4DARNqlRYzXFyZPw+fjKPL9+PUv0zsoZvapLVrd95PhgSkdOIbfSmje7u3
flgZ0mBBYxkRJHxoLHmPau2f4cmHD1Zbi6NtqI8yUPu5ksPODh10hXI4M1VGcFTGXBhmvTylDmJu
6zJ4WwX+RSTpa7UAzgYijLM2NgO6CAS5BuC6vWtKWgt2QAfGaZv0OuGgxm+A7kTcB7EqjFryZ4wI
9QV4eIaFJfRVSe++coJVeB7c9whNBbsh7t44MOCWKoDIQt2BuJqBwAmEsoW8g7iWrSnyH8N5otRp
/fc6WR6ERjeo5t5LAi1WNOG8Fk7DmVFHN6OtX9nGuP2OsyOeLeZxKCCGt2FYNFC8kHsjCfmFZWRj
LmHNraJiF47aW1fx/CaYTHRF0cUjTYzIkVCLm6Qttz1N1/XAhw5jV+zNOROP9GjPA+LJyQ386yJB
G+wKH3krnU1Vs7mbFQV92JrG02iaYHNslnB8/Du+ZTP1znOPL2prZvY+H2R2Ij+QndrEutHJw3Y+
hgdcKG/CIslB+ODi8CC1Ft+QZtZHo0ayxq71muUORQFzMU59hi5CyciUvVmNEFcpfGzTPGV29mSX
6tbYD8FUfxaD+0TWpOWp7/PQPMzQXVZeHLgkhdk61nNdvvddY7E8f/9qAUZWUpx64CFMMRyIO4zz
TGMTOOD66798vfgmsam4Hd9gdRWnkekD1N0umtDXHwGSguFhmMjKHFoUJCDtpJUaFtnY+W5V2cuA
tfTUxRy4sX6Cq1u+/+snfb1Ey8/MDSLwk0t3P2o/6jwkY5T5p9GcHkakLpzsMWKmUdeHcjYPXqwf
q2H00DT4DFcTsgDHJOUR+a6elC0GovZ5R5N7ueKuV5/xFWR7zCTlYWq+T5ZCm08tkr76JceLLLaE
Q7lHe/uQL0LT18vgdPzorz8m09K2K84ZtyTN9z6Yz18vs7+syPgEilSjhNn1e2hjbGpk252nmgQN
KxFrDA6ms1Alibe4PRZhtOexi8G9YhesMFVph6EGAv1/EFjnZAccrKuXaFvVrLUzNyjaNbTKEoSu
89L100HnI3zruT/4M8yConLMXSDCfeJBbsKHdikTUu5GnJPpLHICNaQGuYvecQjcj1S8a8NrHv3J
JvLS6F0jol2Tcv7oB/eQsKcys4QF03aFiSTXu2uHYCGi0y+p2XGE7qGJd6upJhfpkv6hB7Zpo/ww
RZj1rGwzmginU2eyiUiCgRxGqblCjoAroiJES+sy2poVjaikJJrQVyVBhcE5w+4Zq8fIY7ylpt/d
gB6NGS25LnkK15Hs+j0jK17qlN5NTP6Neu5ldlw8dMlzFqUfSYm0FzHFEbrSZuhD4iFDfOa9PbP4
kEBL34uWVOvEVIVNulSNXsrXSYpZD6+rg783lL6gfT2727KnIlAgqzsL+MRozXdOpd61JInSRv3F
YqvdVcISB0OL19DoGXAZtvm2QmIumT66p0/0YKUOblv9PgJxqp0a0rXDkQka7z0QrpeR3mMCV/JA
RVZzzukJv8cYv7A6vNMC7+m2BQwepXMSOTM2AUx7uso2/kxPQg/dyiuy17gPkLfc8sULo5+EOBgs
AJKJgQy0C0dcTjDrW/AFDLvKt3WDihHgndiZLtOix/zZGuxiy4RO+yTd6DmoA1hMEamwqkxb7Khr
piCIXcF0hmOGNUOSkcD8gr7djXT2aSoZc3ORtIJ3i61nXwfBybdnZOne5mKE7DcAj2NSnnbz0npN
cADWR7baI7WgjNdsZqecUr62D9QfRmh4B90n5FT8FlpzXR9Hv9lXZs3xZFhVc5iv7dR+yCHsHkVW
3dsOmUKi9unBqjFr4LpelwGe88jeBEF8G82BqzvQlf5Csvy/5vxcl6vdFJ/t30E/v7GB/j+iAS3j
7f97GNC+/vXr56+/soCWr/8TBWR6/7K143rMe3cIVlqaAWV/koCk9y/SIIL61XKl4zqSgVT/BgFp
+S/HcrRwpTYZvu0u84ma4gsEpPS/gABB7fkTKyQt+38CAjJ/H3rlmNLlTTm2qWDrkHeyl4lmP78/
guBfsEH/S6teZoA0DB6aCR6XPW9mjm+Pmuaozz2LWQ1fPyfVAk0hi/cuesq6mfLn2ho5l/g5Hv+R
p4Xk8V0l7RFuB3DtNB/LQwiWUpRveHudfxiaKZdxav+bCvTnm+Zi2trTtrVciN/fNGe5ppYTz0+m
VLllMC660JytAzjaOvjV1IbalgFoHHLD94GLulyMdnHQYXf4y6f8fwEULZ/Q//FG4DjRxLW4fhRB
v78RJarAyy0SO3EyR+grxBHKxbSFnS5aW1ofnMr+9OgQstsE7TbPx0Uxnj//89v4fYjVn5fDE6Zt
mVpT0pp/+wxpygxN4EcUi1R+q7oqt4NvXGsLIVNngf5zCeDJ/G/YUc7vqDKHPIcAXKU8hEnuHPH3
0XqUjIGfmBUJRam6W9lCi/L1d3y+bHBtspUmQzjyObCfY8GpuQumH6aI/csMceY8Sa67jcIwDG+h
s+kwzJz9EJqolkDf0oGjtpQuVrpJHBKAQyssa38U/rgqGwkq27DMg53N/naxjNdj9NiLKsUeRZ05
lt6r6EYSCQtRIGEWzbqN4+hJcDpQnD7PUSl3k9HcAvzUzFzodl3I/EPZuM4lT641SeMzMs66fMow
pzzjed26uXK3jRv6Fyv10OlJ36XQDa0oX6ks9ZjWAEbBZ/YUnmTKkloG1rbx+8+uKsaT2RCs8Yb7
amj3Q2gGV58e5d7Mhz34i3wtIhrWjRM+tTFuz8mYrbUM/eRkZAn7/XCNtWkRauiPNETa42CNB4P6
bz04S0syVdV6qBksxESPW7Z0uBPC7vtUEFEZxoGaKroOIhFbcvnGGJKf89djThSOqhT/jQkdb7SD
56QvnlO9H8iO7S1dfZtrM9uDWnoD0bQBrJV+K/uxXtsDSqOHWxo0OhqbF3TmFm47O3RF7i8Bi3Kk
ytZX7UznVnn5yQnoKjlNnN9ZY3lvuJjWMPY2Jw/fwehO0xmti8C4076MtkGoj5nBeMtDGNetONWW
HsjtWdnN9qpunQjXPDVvspy617KDyByip6mS/E27EF3CAp0x9Gp367Y1KFRL3HCmmOfCMM9OTZw8
UOROk8bz17JDvlLMRQDqYIV7HQdLaswYdn1e4ikMgvfM7Cf+fevTx9DOiZn8luMWALggQZEYZP6h
79UP+FnqBz0YnIa6V4qJ6kTKrqQbDD1BOMzLAu7j/cO0TPP3sYh/PnPwv6WSGDos/bUk/mWdLqh/
MuSpYK0jucXbcoR022OroVuHMOdYtj4rN6hAi3yLStREwZD0W5+aDwPWiW7OhuchWmJw2J385zIy
3S2isBPwUtSiJxSSZtvqWTRNx6pJvtrwZvpVtOYBIEXnzv0HtJtclui/LuH0HVHE4NDZtnbZhf42
zlLgMcEhR8qZ8h13T5iD+X3ECYvsVtFya5ve2ZiRdaQZu8rd/jI4gAtIzvvbggbPf14/5e8zQh1T
o7tq/P/C1YqYvfu3BdRisP0wGKTVg3zIzxYZY4Wt+NW1A3005hBwrJzo0ldEHwvWcn8asyezt/GS
MMRn4kao16H2K/Csrry6XfLjP78/9fcFd3l/tmtSbLjKpY38t23GyEsCuwu0p5oGcXWd4mEWTbcN
x8rZ08Zt7jh605qO3D9CG4/O17I1NDUWSJDRu7GkCAYixTSUrPcRzhZ4hC1vXy8+Q9pB1mGc+Ppr
W7xGbbJXZtFvWZiCx8D9qDNsc3THh31Ly/jIAJlksUFHN0c45znzXIJ91T9tMn/f0/iV1dfhREkN
KOfrefjL/W7PJRqJcpgFOWYnU8oYvaTyrsM6VPE9Advw4AcF6zZgGRdIT+5NzBRYvmyU8/c+894z
KrA8HdN/wHR+Xeu/3rjLG6NbyifiCO2Kv08+9+tqtPUIaqhDO7niIPJucT2eKkWJmhYmUx9CPV4I
zDF8YuJTqfrxvs0/BKPYyP/r8oK+M1/A86lbAK5g65sAF2rb1deAJvd1EiOZGhNLR24SB8r7noDq
+C3u+nlrT8l4BMxnPY5YFIn+NhiCPCpqAdHt1o7O+T/fd3+jRH49F5CaJbu9pchTwpz87XBY1Vo3
o1PhRDbtNTkGvUeyLo6Z6Rh3y9iesYPzBLrnYAK4ONPqCs+e/05RR8S7bC4g/NVtGDEaT1nXrqSR
0PWGM/A/G0e6vE3P5H8WKQ4pLO9rXPJf7hUivWbc9Hhqu0xdLT+pn8w2dW7jAKNXN3N2seJufBVV
8ox5NsMoGCdro6o+C23qB52jlsOtCrfYF1+iQJ1C5Zc/KKFXc5S23yz/tTXNH2ElSRCX+h+m+X6d
zX6/nTzb4ReQJPoXzOXy6P/lvcc+zZXSKJt1JjwJXdpmmG8tUmZ8LKejeG42ssESbM1Z//hfhJ3V
zuTauUWfyJIZbosZf+q+sRrNsOy1TE9/hitSdJJIibZkVfVurDJ8MOeYKdbWfaK1MbDoMiBB1d2E
ZaCf1FB0zB9hrUSBl+PIq0Brz6+0GapOMlzOMNnMz6Jk6h513t4egXy1evH4H+fLf9zV+YfgIZ/7
CXidPnf4f/3X2GXmGCQ38k2wazv7FhucMEZ+5ffs4AYIaPumtJs7YT9IMrtqm+p+vu/8LLngazuo
IPPuVidoXw3Dnvcr03p0MtZrVqEfycQh1yb4oTL5iONuumD8mt7gfAgQLX2w4ne+wiWxjlpDQm2W
pdAg2h6KwfzWDes/DEPLo1tAWYy1REHCr/56viVujX5pGBFdRV2iU2J3G45mcUsxPq/cyCTlJK27
I7Kxn2TDbiZNc785w0evgHo5ovXxsbrpNWo7uPlpu0vM7ISyo11LO3WWRMMU16ByLDg3XhVucUBA
2u+N/JpkQuxy7tZICtuaCVjm79vYPJUjbHD4vGIHXZv8jwkf+jBTp/UYO78lAuOJQpT519OYX4uu
lKyUqlNdTPmdOfKIkKlEAZGF5XNA+Y5+fnQ2JrXJHl37XFd3n2VMoBm3lmOGCnAdNIm1n9FkMq1+
x7HRX4bGHE85rQ2JZqXceTg91lMVUBnQ5B7jLrtNeDO2iTUAW6kMiFzWNPzw057pmRMcWZRoy2JE
90NyjFrm3KvemRg2/+MR4fzHU9sz6HroQXRTN3Tf//dLJxFVLswBqIRJOnJfrvGgW58iRaGRkyuE
kbgaKLYDNggG0VTcmLv8y5hAr0mz0M/VMEG2tYivq5wcuFfZFz+yOvrU9YBwo8Y55hTdfzV/WOlp
/d4EpKEBMsVnFI3HIh5YK8p0wkalq11b4QnolfGtNBFd8NB1LmzizbtDiKNXXMYhmw6626Gneb2M
hZwONoAa6PP6sJIOwoayzSyEjlOENipHMFnQknNLGy4kierXVpBzNU5h8N1yGO4reJ6LyVWHiZP+
QIijdahqRkQL6rds/d8vavs/KzUer7pnOLrj85/7bx8zeF1iUcEDw/oC+MAdjDNY+sV+VFF9Rbav
A5Q37JM5H2Lbx77kzrR0zVE2muVNhvq4n50VRX3wy4ZQxtSM141F04PDIE6V8au2uhwTSBLcSJFe
kh6L6xFDeNWRpDql6MIIJz32mhpBm7r1s+mFdpJFWjDtSq33NhumjQZ31rNahrVWH36iTLbXWhm7
25zwmM+ybr8VU9XciJxLFv/94zFegO7/fwenHTZZcxuIsEwTbsK/3fMo9omWiWNmAAbpDSlknNCD
VqlJBBuR4TGBDG1iBcBR4TRzfiWDn/0JUmdV+VVP0yyJDpOOdyVIctxzXS3yWUKD3yO/2m4RziJ/
8y0ZvU8NdMOlIYLuUftlAVtvekbs1cvMdXb4nNCxe0P5gGDLbN6R/jY3jPHphzd2knL8U1uOe9X6
3rs3Obl3FkEmr3dZKH8AtBnPjXQBbsQuzdn8qbpJiMQlsq5lnDLuVVi2TIsVgR5Bc+j90GcpG7tP
QhCLVTuHZ/ckf5UQ7X5YcX0v0Wn+YaC6TBEuT4zH70NfXBvGOTt9YDJZm954SqoeWrEO0F80vk3a
oarpQ0ZgazpYX713sN4NWn0udIODD3+evlXf6J39F3HRQvc1D1ydaZabJGtNBNVwPxM1YboNcv+O
eqmEzRLUPw1tFyOHvtU4R25R7UGJDMY9JBmMvnXSQLmQEPwLxAaNLc4mnSN6owakrDuRwcgeS6Ly
rrBEcoMBTFnPHw9rK0xriAM3bWGa71LZdw2fyRP9rVhZMy1bo3Ulo5OTXBhvT1BGHd+shuh9tmh4
Erk0zQLpUFKhrWvThyaT5hki2oR9h3K16sHZuTxBMf+DZY4J1dDNujmbtu/fTZsG14qM9zg5Ag1v
jx4p60dzfkWUg7f/76e4P5d5/3qG27QfDAeNwNTplGaY+P+rUXK3b6HjQhNNHectFvGuFWVxirOg
3lWRyFZRbN+GjCwAo3ZqhFIR31TQBucpMP8A6qsRNpXdRqbOKW2merbLzOw+ViYIVRBcsbyHXWxH
z4nIqE/LV49KjfrdYSp5L5IW1cOAOE53SyCakLJ7lmhJIvONl7EFsAFErRoH4+pYDOPjdSiybIOW
ur16GPaHtpZzS+efckVyRofTe8nkhRva9NsCoIqfKy8fHRl0q7KQFKjjt1aZxK3KLt5SZ8cbvHHj
97bqll6WYENN8XT1NZo24Dx7MWj90WjM/hik/oc3p2K42Of3pW8UZ6zzaFD6gpMRGsKyGnMH3nDv
rMmuzPdIzOy1GJX63vk48fXC+ggtpKo86pp//LijqCdaw33HUgByT3bqfzxCjX/vskxOF2ue/QYo
hMAp/1uBn3WqoLQn9JpkhQ3CEvXpKvccolDC3AXnJoz78lFEJAq3XmTegGbCF4KKSCzeAg2oQzAV
ESIm6MMF+Qjm87+feAzH51PrX049ei0T9DsUQLD4/3FztYYmiEOPm2vPYll2JFmWmpkfkBVssENM
DLQmg6hMq0CgS/wK3rfoE21Nwu13ehdeu4vKysLoz6GJUe6VjBFWQh+vGRqg4zCK8EgkFnGm1cNp
EdgOZRi/o7pHxMh+icCZqDi7eY5lDWSQ7zM0JPsmezczd9iSBMz46Tqqoj4mgEEXRWQKQonZ70YV
te1oNadQBhminMTZ2OWULk0EVu8i3UehBENkVnGDMICHm1k0RMG29v717nVonKjYOIrpFvhSa1lF
vrFL61x/gzsQggWGR1tRL7MBTXBdiqE4pY5bnFToIWY2i+JRAnOLzEEdDLtCYgkTtyXU6VPLxHc5
ojuN+ro+IHnuTrHe9pvB6ay7yWRxCU6ahOPB/5V4yfA7IU3JzTXrM7ac4Vhn0Gjyuc5yJ9Z9vmwZ
QJntvXF0jfh29lt9r+fvpfdT6xyYKNTBXj09RMq5nuGn3LsIP48us5YD5dtvuoVsq2Ho29kJILM8
BpJQh/wCxcpua4B2R0CP0D/GiLfSBQqKkXosTMFjISPbJq6lHztqVsKyeKVXn3qsmmNdu8mm8meQ
kWlpfBoYe1mu1Ity9lLLJjKXndOAsoPw/sRDfK6YLEco4bgBpPuCWh5YM4ZrPbfQ7+GTP4ueMD/i
3AyeJMXfDtGgUQ/4vIPQPGiVOS0H6WVHfcSdQONv7jyyjc9t3deLuPe8M06TGPeJPKKhHq48PNEs
DOmPtoLtxGnffRIr+EsL1b3S6o8YptNaFWwAQ+jeUGp84yib3Dy+XtU2KQysg+UnoBiEple+gp5G
z+drkO1nnIKEHmfRf0Ft/LA9b4NiOLgS/XVt4ewdYcasxioDqaY1xPaOZCSdraLqt1rZ/CF0WJ77
VoWHtkRlEdk+Kss++kVlmU3C+p0g3YqOFsH021ENKMsJZrxUIjah/NKCuvWETIpoOn+4UeUw+l7a
EbG6rLOeNCDllSoCI914t9qx+umFxN7oLeg1HGokPOBFW73+h+nebOLRhti17kZj4MSTVQZ3q0Y8
VUQEQO8haQeroSqbK6yUAD0fSX0BAHLgIQCF8jIZVm0zjRvBBnoXNTPdRguNJ/YVHPhistaG1aE0
gOa37WcjoQY4jQ8gx9g9NqWxzSMn3XTQSFa204Owb8boqs3q0rGb/kwRbAW9D9/CTtePM+AJpp/W
rN2qVlwCfn+V1oVdm3F5vck75jjMTghAdwzv0iWZg0MkxW5ZlreeIvmSDRhA6Gyxdtp2tPJpTnb6
3GromjceFAK5Vq/cXVFHuKHCoTsALYvAHNFca6QgwML1q10dI8XShihn9RtE0CY5M+3Uc6lZJFtj
K9vFAVzFxlE7vSZwsmELQ1sNCLWuGHX0rpH/HXeMf30gQ4G9rwskxLCVzoyMF0gyMBwWyAuzRnzb
8M/NTpBG3tmIW8fhn4ccZ9JC5qpd6TodLpuxh4W34kre5Efkd8UPl/vLQstVuPBaMGUNGtdj63PJ
BQRPc5ZUTwQG5K6C3VQbASxlLUIzYPlCIkJWed/1xAFNSEe7kZms9ok3a/eMcikihPu5WyRL08pQ
VJsoFj2XwpIYROdYxzzlMSJruqcOjLOOsbASnHLe39d3UJO+swr4jlc13PO7CnGp0bYMnv+l19oI
iA4nJAK5v36V0f4Bz2Ou9dGx1EWXw0HmSYDAH9SN3kPbAeAAtWhACw2wy77kWfF7zF0PxTxqRK5T
g/lO4+ztWvWsILzh4Y/EfoMI/wBV76w8NKP7XtbtV8AjORn9R9pQ0Q9pbX36ZfXMW8V9wbY+rZSv
2UJ/vkfjHEUdSCmz1z9K4V1cPxhn8gYQ64DhY4tAOLKiS1RjVOxaQ7zHwXQI/JhBQ6ubm2meHhrz
AQFzuWjqTz3szM9was60PeD7jOlY5Lj4KqK2N1ln/7IrWf7QK3X1eCJf+9c+JMVqo7nEtEuQKUme
CnKlSIWUABlOFiAk06+zO88Cgh7QgLZmOGy9AMQ05+1b5YItzWpD7r3EZdHWdmujMpqnHSFR07Lw
jnF7DpiPXIgcdX3ksVEfEUQ5mymQxZZAqf3oOKTBunAEDD9eQdiaTsWk6dA1onHb1Pmfso1Puc1E
KYrZDIe5kEcy0z9NTTTchIc8PUXjmOzlIL8IvP+Fc8b6SopsZQSq2jgNfMNSODEjljqkLKpDDKio
u8cWL7xq6MktM4p2hVMZZzkqF++Yi9mD5aZfAKSKgiTGMODl5yTzD1Rd/d4rPW5QdUhwrJ/8CJ1R
HkzfLR9lKq96k3oXU+/w1w4gDYx5ii+BRhI1+lEnTv090cR9aKREMDtqB09q/rKrhrUFi+gYMPfk
7hDAtIKLds9dbZ+3IxvxJiagOpSs9IV4skjI311HO6bDZxx5Pilr8t1MRE1/2LLy43rJHWhmo2pa
ZI3cqbNqRB4jQYo1jX5iCYtpq/X0ix0yu6YYXHRMFW+TXYRrR0QraPA+KJa8PGDAnsE+MYOWOFY3
WXlktFs1aC4eHKqxmw+r/jE7Q55tp2b8VeDe9QQtlOuptZKQpw07g/3YTP4ldgLsFFyXP5sOlFvU
cqvsJ8AQFkbMsUzjdzc0btLroqWV9+kmH5OUT4QZObM2jc2rsE9+KN9wT3NLoQfpFhn+CIaswI2G
IjlY3Ll/1bZWIu2G6eu2/UGPUVG57bgBDQZ8TKTRrWts7drasygPt5od16scS5EbBtotsEbtatcP
D+pHzXR265oThHlVrmuyKkwUwcuqjEmfFWpvIKVamWPobiIIYodgiH7n7HmOVjsUu0bRcenTmMKV
CgB9ch84xwbpA57fn4Xv0jNgwCGT00mPeuOExCqTtMCEZFq4cHIvM/WZntFPd0MZD/BMfvdjjmS7
IPbWVvC4dPjq2PekxqPOSwBIg23HzmItU/iKC6fNRzoB+lQnht3ImGH4dL+Jyas/fUYulylz136o
DujHuhhvGap8pI5wDgL3j1sb1SUn7eQ2NY8oUCiS/3nw2iTcSW5QeH65vxusGWtd4YNwy1OFe3ZZ
FX2wC43yd2YM5DUXZX7KfPG96GYNIEozNPndN5cx/0HYSNdklRdbhGXW7XXwNSKbktynH8vMqxi+
NyOIU0xIwTVV8a/BNCbkkhmedNfYSQIdDhbn1bKu1UUzIInhFo3uGeld+yRUP7WiaXdOq/0NSWS6
AWb8bUCwXQGGxoxbIcNUpamWQTOz2sa6eNObRuA61bsT7klQqoMCQi384uQnkX3WjHiA/h9MF+kA
DqsQ05ylVuDOIDg1cNpNWVVouaYyvRdA/NPmj09IM4Q7Myx42EXRDflDtdU7V5szLqxj2uk2kpzy
e2zQhmuMvub5Bi66xg930ehHO4ga9ZxZehu1hr+PmamzN0n56EiHfX2YaF1dGNbgKKQfXXme4W0g
ekTCnPoVC2IzE8DpQzFPSWEx3JBkOkfCxM/YcmHn2saXj1VhDZizO0B7tzapGTk9nixVbLyJ0UaC
NuM2VKmJOmAmsf2epjEBU9CKpa5I7chkUR2A+oCYBsOZTpdYgGufhqpjDsXH4P01RxFcbQIgly+R
u+P5xDEAETXcEd+5Jd1HxWwLiO9vaU/OZbZfplFWLFMzIA7QMnmWeLH7I4WUGYAIQEHzLakMfWXV
PUijfNatRm5zex1mZUpoFBIpfRUcXcc6vdartW1X126v+VWIP8h+KlFPH860x1oh1r2glBFOZB4M
zTLQhfKqrXHR681soRiLLXkN4lbHbv2PA0mbx1TG8iq6Bl0jHtd1Y7jaZuoKibL5Vg+kPC/aWu2t
wf2RgMz7CvoP0puxVkEo30SAqNZsFur1YFvhIcqabAdUPVsoF90B6P/yt2VfrUQgFRXk9pilwJif
luYCCCOLog6+rWcwaUhRg67EYOAJoI3fACAsNkNrPFlsqsek29/iitAi4Gmz6SyOz0GpOFd5OghE
7CchYMEoe+o+KMS/azbN4KoBi/yJ77veyEFHEjm/7R2SqDwndC6yEz5g6Ogt8hqeCJFRwSYyFX/l
pj9Vef4jgH9HpkDzXpPTjZyrRk5cSxjiWs5lYGZle0gK8pzNvr0GnptfxytmD/+Y5J53RNb6x4N4
um018avIk79tHNKnZFl87AKSbebCfyVMmB5D1TP9bwIXNBn1oV3ZB65qk0IGWX5gC6ytNf0q/Rue
OfT1RGeT8jPVpfNmmNoPdsLrkWCopUJDvw3xYkMd5BHwKqF8Gf82Y3LVvCJtVxEpbfPuLngSg4Rc
s24+RJgON77Yq2eYDbp2kDtioCF8/U+UL4GX4qWEvImFTDxz/HKfRYp2NEv9Q4pbCJV+UKx7FgkL
13W6C2Anpt5t/KtrM/3S5xFNclowsQjMUzNpxhV5UXxIO+CwKUuJL8ugCZqS3jnI2iuZWk8j2Jj8
wB+JnzydOnCiLrf/JrC2dpi3RIRM7S51cSfg2+yOiTVGCMX17Eu2BMjb8QOte3ti+B3vAm/wfgsn
SYkrdUb4OOmb3Y/1uWOXtWlLaDVp4Xi3zur8m1NhKHBrfr42duw6ykZc7QpLpN95yy6Owr3HeXXW
xN8U7nfspubGC6RzhwlSw5dNadDizCIEgEMrw27n+fG+r/zwPonyWM6/BsXjgW/4K0ZqhQGAAYDT
6djC1YDGn6kim+BOoFMEjMpiuLr2jAtfCh/GLNBimhQuioLVqGnMLXCDribW+vusJg448OLuiXev
ezbFsCTkeg8HNf0wGwUJvomspeGYhIspr3gTGjxap2k/6zRUJ6H7OgyKddc3zp80W/uZSv4wTe4W
Aq7CE7XJuCkhBGsRNrBAl0dRFeALsuI+1OEfQAvatbOd4jHOIKpi2BhZTe+r0Fi6trxzy4fYZnO+
3mUJCK1U/MZjp5McAErxSPpOf/StnqamA6jrRrBfTTNsvwBRUhT45LJPMXkQZFO0Au03augWb5XX
HHptIrJJmMmdZMNHr5Lps5AF9XcjphPocooa4uW2jSOpysLGvbaz45jWMIYUNb4bUwOtBM1UtCqs
hCeIcuxj4KC3R2MyUuUEAVhiP1mDNI/vcSefmhmerbGsT858GLK6pBTM7XdghuMXACnoOeCnbkNJ
Q1EJc/w+2zmduqTsg4oeWIk6NbHWnPOkPEHhCg9i9Dno1V/daKqtBfqgb6qNraQ4S9hGDPi6ZQ1I
aOuFjnN0uzhdY3v6XTCO2oaV3t9DDXBdldd7oD/qgm5WXVxPUxcGE9PK6e38PAQpzWskh7cxqB5a
Z781Y2/fWP6rt5YYBLPQpk/R0x9WOLEnacEs9aL0lEqdHqRUnNHDJWk7dt0xT2Tqse+91nknR8Mi
mfj6Nz4B4zmnD6igP+eSC9k2+vga1x6k5SjB5qgXZxEUO5wH/YfdN8eGAfNffL9rDKAQvzXzfRh+
M+n86WmDuzW0Cf28YxbVBXlZdWFmz2cV0G4xGOtJIV6yzmpAH4gMTpFhbnWHxAV2prOXFAcdWSEQ
PoLwLR4vXTRUKGHy7hxZP9peFL9CPPkLqU/JTTfuGU4TKLMko0e6u8c/vSUGJtpas6yvQTS8MBXb
lh6HxrVFxXCVZoffiPZ4PqEbLv8v6RTTpg1b2iQnvzRuzz5RZD90I23vIoLpW4TYig2SDlTlvA8E
TcazZgPGKBFj8bB25iEm8tm3GmToLUUMDW6Hz8RjCnxEE9qRyuBDN8MHuYYYR2xPmjv7eiSwKoh8
JpKCx1tFVu78rurzX23ZtqtZ8I1IYfI/Y34qoIChmREjYhFnEJa1VjPOkIWHT34rjGELXGsNCT9h
u4kTpk/2TMjNTAVgCYMynkrpPIfSLI9NiRFezbnosLT0Zaxp0z50+/TUIthaTgbGWYP4mrEpfrmd
BtoTDPfZLvKvmCCIXTC1iu5T2AXQHwYqghg0XMldd66gZMKaGHdJp3yK0YnUwXbECMxGF7txZa0x
SmLV5dOrg9JlVMJHKEf/hwZo+00D1P8ZevZdVilT3NeFMh/I7OVREPXugRpmmQ1V9cf0scZAkyre
TX/IMUrGvwI2kruS4PTd0Pu/CgNAQh8r/8sXlbvwNUJbvJZkMN9NLmgYjEtpQEVObeyOYZZx9x9s
JMOihQfE4+GstHzAhV5hW2edHH0PVT9eWsTKUNEH+6jzB6JI6C8OKw5EViv2CCpeRgAXD0WQ5GfQ
CJvcg/zdJvTG3adnsAZkmSSPr1fpUKZHUmEN7uacQJa5QGSD8KHUtHtPsulZjPFFs8DEA/XRrjWC
uhUNvjgP+JROjDc2RWlYH7Jo3sgh1B/ukICFmqo5fD4p1i6j1m1hUsGaOt++YcTum8XahdXqdNOd
0XnzckWRD+mnQp//5Av8MDqsNh3I0MWLtF05v0m6t6mwSZSf8uAwkjWHQtevPqyBhYyMcjU/YFu0
Tll4rKD2q9D/TUmnvTlItDeR35aHKi25e3klEwvTKjYmvSJnhIcKdlDXzPS1NyOd7dyUSj3FfkGw
feNi2gl6p/3Upy8Z0CDLLj/j1AvvQo/kLQFjVHqZdg+i6KdZxPHBJUP3Wir7o7B7qv2UediiBsmz
aNPgrJdGRJmAZsQK4KzIMY7fgpTNLiYuEvG6fj9Oih/qu0/NVB9dkuqnmPHMW5Jl0L272Z5aT1+N
VwaXMEz0tzx3sSYoMRxfb42kcFdNUxDP65X32Ez0s6Mpc9NE8QzCgQ0wz2Vfh9wOd0QVumu+GMyz
Y1vAlosSIpc4G3b+ZOOAE833nInZFvht9B6FsxrDqniMC7ElAKelU5lnzkHrLZTf0YpHVXfrUeqd
WMBRIKNj2RlpX21CP9i1qTM+4AfskBTbazkV2bep69jBjcYq7EiczKA1bWPi3pa5sP1bpOsEqA8M
pFI7iM78PbYtTeminari0XsBGV0a0e65ZAjFYgetVy2OkholBHVh5mmFNInyA0quuWUBO95aZqIL
0xgh9mYmKSP5moCAxdTbzSlvxppYeLb6o62lD5H78tRy47d6KIteql2KRGWnwTG/itaTp6xHgDn2
319vAtF/TkMHFMAyjq+DZpM2WwtdHFhNkeOGW43wrw9yPm8qD4+1Vqm7MTAEHcZ1nfr+e0icHNny
MTm8bhPXC9c2u10KRXTBI4MNrqYFh3xsYRZQw1SQcD6iHu+6Wato0VMjnHtX+8KTe00qK/kNdew6
Du13x4qtVZU6f1EzGSc6JZuU5ij8sPy/QJc5bbRBJfvBRVhu5EmzdQzbfaAFN1gdmQMEWXTeUolp
L2wvXIihcZ70Qu6q7cYedPo7qYD5Q5/05jk1jk/5NYlN1vriqc9WMiChHmu3clMS+3YCKNpeE5NW
BpEZr/jxKPKTbThLEVqXzAAyDmcGEhIF8pVJmvMemZu21zHqiKsS/HwwIAHpI6SIjbKOdlKGzmEY
m+kYow9kkBLoC8kHTyGDZMFrJEvJqj3EE4NoEwEpLUX1STJosE4sThQFAPgkYUaeGjCFu7JG0FyD
56CeoAyGEubScbVFnl8s8b1L0VW6yvsubDd+OnPBgIiVklWZ2cGB+7EqamaIYnbXvQ4OiOSVFCEp
r/Ov6NCstWQ994O5QsDj7TKSTE5tVAQrHjxfwhgFcuOcFi8PIPVFc7WdfTJTzC9ejuCHVhHDPciR
iyKr4Kx5/xhj54GxA6RonUML7qipQ1vtRUp2BLu2dFk445L+v15SZtR3+HF71kLTT63M6INQaV5L
y0lIFZhww7Oox2EvB0Zztv7Aa1AxVgkAYKo/TO3HQ9rXSHOzGrp6We4VaaZI2tOzoXnpMdbGGyC8
aa2U7u60wlfflH4O2z6hwiEhNWmCfKeXlEcpEp4bW//pJJCkWXESEeeMn6oNDXUj1mb32kB3Q5Ie
DI+JufCeVtEBfC5GttP0xSctMriNmbhnbGJpL6E0wFfBNvreJMA+MvOt0AzvByJU8n58zusa1EIv
xLdCIaIquSpxZsqDNGWR7yhq5XIqwDy7HsgfnQDLZev3EXP+hjpXG07AAUCa03kc6q5u2S0QuzIY
tdyqcoJezCz9ipIRWk7GaKNVxg2LTLLRyI7ZdZnz7r0WyYGYo5SFf+Az+iOriEwCw75G8OuV43zZ
aYuguMLfw5XAbZPQ5WUYlh0P8aq6uGF31lNyB4rRe74eHT699zImvsaglzpYJTjMWIwsbtHG7tIh
jFcFI9jLaBtvRiTV/vUubMzPlFv9KeqhkRDQkX3949XovhnoH2+Bj5FjlGjhp8gLH34vtl1MSKwi
weO3ymz+NDkc2MoQ9VaI8sY9Wy27kb231cJsm3dUcXnqSRhDqsZ3pZKw23u+Oin25h+GYcWnIIOx
o3msHkWBFbjy8F7YBLTvgpRrIsvadWtlJMwzwWcUVf9s1NgfnNCubsI4vMabludUp1jabLwr5yMM
rI8MCixcZjRAgs91Kk9eH7hwJyr9Shywfq2JbD3mTgIemitRyVI/5nniwGXV84/cEfqcIhF+M/sE
Gwm0IC7Ndos6Qt8O/DM3gTshVbShkaadAcnINm85+IX3tH5QEznruo4RYlhpcqGkJ+i7xzv+eltF
CJsk/outMU7Gk9vT3wFr8Bq8/LRSvq2RoZF230K+rTHMp58CWMSSyqu8WNABQQhifp9MQ9srCJK7
VAF+D3k6rBJhxpc2ktdGdd2lTwUbNFfePG8ctqZMahBgczj5YIarPgqt0+vgmKV9SvSo2aL9/pEN
KtwNNcEdLh3TthuM9NOBLAyGj0Hg6y0pVrugZCykdU+ZZMUvXzc++0Dvl1nkEcs+l+OJmOT3HnRb
1TXZvkv94gai6xvLd/CBoirPPjIFd2rHu8zs8W4ziK1B9RtB0F6GHClGnnvFNkeytOImKdELT9mJ
HJvslBSFvg4bTaL1mMKzrM9uypq3j9QeOTbvXod6RoA3KRes9MQtYDyT62QjVnHXX0KM2LaBgcMf
LbUB1yPWEk7WY8yxDYcevWJVBt0COLXxXY+qdzEF6gpy8JdbFsM5Re9BeLG+MHNVvxFIfQrh41xf
71RN4ESnpYRS2/54IJ9q4UmTwHLXJjU6Qee2safRPbwOeSS/wNbHh65PELyZ47SNPBTCEtQGGpxC
dUsliRaqXDN52IVKH2jaj70FfrUv3mXZMa9lhn7tkpmrBGF+Y7HFPPQ6LUKl61AhR0hTbT0+y2Dy
nxPLUUwSdE7IGPwnmz1rl2Bh4byqSRz2rZMxmd3TmlAX2KX7Z5KdsesSTWO7nHPnykhaqRuZf2g5
OVpBL9RPtkz7SsqZrpGzTaQGy8YyPr9evQ5VOEVnOpX3DsPopnS6zRwlze8HMzrTH74WMfMoQWvK
NI7+qCx7WooSw4fnwe1u3t7NYvMS4UiauAVXOe9ePw6+kSyeDBJBgr7pEdNj7lC2A+12yjMUaVb4
RD0+AMmyCFBO/ZaT/LwMUxtSJapkxope/wj5VJLCNE5R3PcPQkO4nrNzKUqN4GUI0qT/5F5X//EA
SeipNqwo6vwT8zlEenpk3zMwqLsJKfx2kiy/VX+JI9lvO0tI4B1FdK0SpH1tO3UYAv1Tz1d4NmGd
MaCbiIKfRu1Uorvc1G4OdjGsaxBXLC02LMV+hwKLlRb68S43cnFkpM9OhVRmRnPpsFGe7BfoS9TJ
ng9tZOp4tJBPhkT7FV2V7N2KEOheY7ZlNIWEw2tVDXcGiFFM5pyN34bikhvhGzqE+mr13OnshilK
Hw9fDamSh9eZxX5+X8T8hceYywzTVY5EZn5Ju0aKje4F5SYl43yJcPTL5WTdjSjtwf1q5ras+I5f
vwvDcrV1nhD/7IQJiMEwCYL6YO1e7+Hi9KfeZtPe6xr3Pfv/eDqv3cqVLIl+UQJMer4eb3Xk3Qsh
qSR6k7RJfv0s3sEM0Oi+prpK0iEzt4lYUU+vWWc/Y25xTtEwsdKauuzqmIxX2wExNOr6C2kEhGeS
diTbgaXeIsQGHln6pxEAJQjdNQT07YC2ZlU7w2PAjYgYeC26PUsIRggZ0R3xY6aLW4QbFcPUTiFG
BxhK/mm1V9MSXpIR3ebdZVg9ARVuh+atBUE9X1jL32tDfBeoK9LCoLUbnIskDZqFzDSV7LO6IxKO
IbBO7kBwFVoVQFrwFQH3F97wjjbn1JCXm8c3OSDGmj5tBrxl7RxzW5DWdvb9LVy+pKXZR8TtS7nN
slPdB3fd3B+wSvC5d798i5vEhjsYnokajrv3Sn5anXnPCpADh0A+5pe4rc5B9YEJBfc3M5OASUus
Nt5IQukIdwVQn/4Or3NzyOp5JyWnTd7SpqPPYijchK8Oalo2kRM/iVhuVfRU7YkQWc20HwowBdIq
Om9gU8z/h9l7atV3S6Yt7lXGAj7s037fDj/gVU/eMZHF3ichuCqiXTqj4dOgUIOY3Ifg3v83Oj5U
e6ZkL3PyYsgPrJ2HNj/JxaNBoHAh9sjkoDU90LN7/Xzy7Z/yqyBcr6qvfVFushGa+3Tyu8/M6i6B
261bPn6u6W2Ttj9GczHQAriPk9lvPLvbAM/dBPXTDEGIpOWtj0jVYl3dOfU1EgXY6nnfjYKKFVAa
VYPGWOBJuLRZutZoxGZjgu7DZhvkh9+jejMIYJwUcVlS7bg41gnHPwlXZ4es04zourrZgWxfdyGZ
QSabINSbLU38OU459/jWrSpaz3FyzIN5j+px3RRARS3GmiFcvdRhNFs/LxGhJIwTO5+GRza5vmyv
wJqJz3KLdJVW6TqNmXy6aO10DssPw6r7yab6QojUxhrIaWAu9mUM/lbNNm1IuAlIhXHh6Ln0KdBg
nEuZWL947ogPx7mtdyVvqbAObk9B6Az+C1l4x6nO7gthbv00AYLAGzZy5We/GS8LUihQwWJnJiZt
GfBJB6uQdeyn7ylBuhhEt7mMrpLYwtFI91kSvUwGm5boGs3dPse+23DiO9mhyAnBVPSV0dAesx7F
OfTliJ9oNaUfLneann9RiT0bfnzOe+ux6TVww+mrHLhYKv2cB5F5x6exnTGpjSvWKHxDS6bS2N+h
1dkk2r73O2xvBFFvHb1zeWf7TNxxPxD4xsVeiupYN2Jb4ROCsr8whmAmwuWq5IhfPH/wh5DUE6zr
IeO4YBnp4qCe4lNdSVCoZCoROdJ3LcCo6km7EKnGalWg10nDbJUxoMuiqwIIqtC2uXhYSb4+tTpd
DwO4hqAKTqgLCftbwquHE+6IvcECgonn/BqxS2e9ci5A7K+owP+SakF6BtZnWZMvFOprkkSXVMyn
NiaAjwi4zJkfbNTknjvy1HNElottx7APNXEIFReMPR7Y6p3wmexkUyLAml5ZGkNO6JyDW/ubVJz4
j3C/6vwZLPG+VOa93FAdrJKwwIgVEr/QrIQT/1Uw4KPIudeFh4Qu50fWc1I7VzSGzQqhIwbhQyTy
Le4qTBxkizRdu4MeB4mueK5nJB+wvDSvFnphiMUY81QKQJTflXrsDWI+Lh/E5IAwJxPg2MzDldus
YBhwAitaz0b+FObAKaNon7DKMiCzGvNwtggQhu+48fWHdr4qovTGOT8GBa+lOXO2DO4fccW7oQA4
LsSZV/DGinOd1L8Mi1ClyX2gapgGb9MsbLJ/hl3fVD+Z9ZnB4jeJ1Bn6+paQB0qhFeD21DvbjD6Z
bqwji9ShzIGXmsXtbkjJPO76kGUX8zrFScxjm5Q7GTD6HgLyGxs4x813wJD2MMzNZUQq4cHVw0PL
lJflS4sGR00A200ysePyalWoc4S/9cjwK51yO7bEiprF98gJhPZ730YE8VjAR2yxi5nicBZnUr1P
IZ0bnYJdpxfhNYeANbWo53sivC4yLV+aciAMyFpe/0sinXsrNjYNWYhCy81camZa3l3hGb+57e2z
9CkaqJ3DmHENDizSdh3CLTJoVL1lvmZZs3dBCU76hgrRV/7faASQkFiftgDFXGcvh6JZAwFZ9RVb
pUzX6BLlvc1LpGR9nKvyr+ErRu6/Kp3oKSpGogHsLacQYJM+/QblAka3WxQ+pQmLMHicJcJVImnZ
125CS/ESe8DpQLQyAsQ3u6ksC5Hf4uETH72XcyqyHugdCmHiNPxmOE2/UUFamv4msCDMXwnkpJzi
/JIJAUAdMQT4ZRMGAAXZNGT7woLmnBZot7zqqOrkx46tywyiK47vigjAeDyivM6fA8vbECN6LDOF
yVNcKjNkLU08c0SQVtVwPlmZe+LwffBAK2a0eJGZbZls/dILniYQ6bXwXwej+UIrmJGAUYc7IxR/
mWwvdU10CYlAzuQ+dGO6ceAy55beGbazneL6rvVBRM6+cQo6BbXxn2N2Gzv8mwCq+kO+T4rgCl1t
n3TObvTUzY2DpzqtdhV6yQ5fnQ6LjfAfZW1CFjPBuA0FyoUGooK5Usp7MSYIN9Vd4TL0IFrVAwKY
i/RiYiAZQ3S5k/eoRYS0b+Ez89IEfTGwEJiexll+jPYSrjnaN5XgOO6DmEoi3KZFecwrQlX8esme
Zsezl+056mt3OyQUtAWbto2M7mImlK2Y+XJBkwUgs+txX2WsN1JvZWcJMhykt/V3hx6SSdrWwWuA
xcp0FrDnwhpt1M4ZjaPjhEtTl61h6Fyj1FubYLXp3oFobuo6ONXmS0L8YwiRo4lgehXeW0z9WfIG
Ndwodf9KEheOBEJ+RbKLVLwLHGPXtg0+BuKykuHmltGjRkEDaPuQCe8BwTAi6QQlb7tzFPHUzIVN
A/BAVn52ToD8WaR/jR1y0QaHscYrlZGiBOU5Y6IVV6dueMz95LH1+jMgRrJQuPAADyGxioFFDF1y
NfroyYZ+KbnPexIwsOH4v3lKGSKZkq2KIGOKiWbDTo0/7dUv0ewk276pp2OLXGUzN+MXBLIGOplF
0gW7wa7qcVk8Jn55mnqTYVa5jmIqpLCr830XQVgUzsZguYCA0KIIjVlJ471YsVyMr5h9z8VMpmKo
/kFlY7Sgq1smkodaV2SVEIQZoUboS7LAlYncamLsW4KJzVqifYEOnOyRv0DZ86+yCShEtU24Rr2K
tDj6sa63liIOFD80Iym+kCmnl0hYe9teu+Bu/tzGv/N64w/tVQVbQ0J20jmnF+gKwzzLDhFDZbz3
QfQC8ffd0P5TTm62HBBu8bxowQHVwSra6AmZVuXc0tzrV3OVEqLslRcf2eKa+IUEdTxz+o7k8yb7
h5Y8Wr+2jL8Wzdc/6WbemmyHgEpok0icOhNxbkkxMf9trGRtOIVC5U3jGZsx1FB0LHkHb0+w0Gux
7uTevsRoxJZfMs6cxBaJNEBdSfwKZpmti97UrCzo5gWwSdXwT5vmG6cyz1RMiJSFNdcoaCjzyN06
QXCM3O6vRt3AjIQCaAE4nFjFaXPc1TIElC9JSZnH5t3NX7yBjHqoJxx43EdjDEjCGw2AgUPPxtV/
C6JMIBhsyKxtLkR+p5vEstp1R/WFhCPj6AnZwxnss9JJk0rACmULhnYflFD8mKuSIc6qYwMmfGPl
2euySrZm8nXYCH9opuB7xPHvOX9YvXwNZjTfOyOdsjOmv0lMZng2D/0+ubBQF4RfpJ8wI7GXl0ft
UelOs/NlTM0RuvPtv0VcgsiOFF6JGJkdfvLZEpWxQcpMBzHK16mZrkUDuThxidmY3DTe6HHTDAmv
ZOlY61l03xXa/ND+5+ozUbEvBHjd/vt/sDEGfCnOdlScKrf46qPxUU3ThRRUOkNGdUnkc3aJReog
0ewkjf8uwmbXsj1bMU24gQ/8q/vsg2MOUAkoz+WL0qFzxvEC3l8N+8Ya37UZTcxs5bOHxYd/Pfks
rOyXfgmK6UjmIh7FpnQT7qGqiEulSFrbDO3WRiZ/SjN6XuZ1K1dKG4xgC8ux+adGB4gmAvBjjmKK
+GnM/dODWT4bGoSCkahtW/k/Rkivmwf3pGO+5Z7GbIztYi0YsA1dcfJ6rDughIqVZC3qojEYjQGC
dO3dJugjeBof1QCXfgycHBBkz471mvZYIROQkeuaeYliztulxdEGC6Dd6U0QzbTOtanZtMZQLKql
EiHiUAL4ha62Kozyd5hCUtIL/Ve537UpyfhwnH7TWN0/z965zN5q1h9tlr7kCftdljqfGWJnlAKI
eg1LICKLuQU863vKPeay3R2ZQVxQoohO+c1zWWr2ecqbltbbLDolFQIQBCLBKidcQUWIs4whu6us
8oHlkwJ3bH9GcE513brrQbNYhAntrNHMDxmFMoTzdcEcn6QEaj1r7L/S6tfI63HFDYzBFVcwMYpU
UGUJemg6VYWjzhMLC98S41oQMr4WUbUhNQwjcv/qsT/YjLxiA+dAVlv5jqkLjbjDtV5a1io11Vsd
ULxZYQfZiMDbMJ++Csd5YW+Oe2j4oQ7R6/m7YRdM1wOPAOjQt2H8GvHAttyYrV0oSFo1lH8YcyC4
Ton1Rtm06qr68kv3tcO7DNhsOFgTlQWyTxgss3XrbdRaxbPXtNv8IXGw3ynSaGwZFxyMJAfHH0PS
vwb2w9ByY7rFe5ZF6EOGAQuwk1JOkcA72i2CpI4SOzHuPeEwE2nVvpjTN9XJk0iYszNXxjP+X7ih
cekUeX3Yem6gjm/1QL6IqQsHTqu49DEbYaP8cshoXadW3G4DYpQS2DErJltILuPqvg+dxT91kwx0
s5SOBsL5A67lOB7vRh+sb5efZ43AFRGAcPSnxls5Bv21i/1TaKijA/5cePa90xESFuWHRJRvgUHu
l+uNR6lxfEBrSscvs8MLM1SLZ/sa94u5xCXxr7O6zSx9otph5aoCs62j+s+kSEj4ZBnSDJ+ckuO2
6LPHMnTROdqIlAJa2CH8iAPPZECGibfzyOcNzJRYN//gKvs+Kwkc6oX93nD2ddPP6IsPp5+O4/BQ
F+Kqa9wdqfsUF+I7Q1MmnJfBZABhyZ8Qk8DoDjsvZB0for7WmomnatjMNvgbqCEs/ZJI4zn15wux
sY/4qS4xxsSVNnhG/JSPup47shKtTW2gKBYpjWpZ24fR0/wdr3vLpa5pu0cgbCMeon6qDW5jpupE
fj3iavnOcucx81HYYscfVyOhHWVum5sExeJaJT9uwmY+mvsRBHv36lbtzQgqBEVu9S6r+W2Ir13h
PhZUifguhMWz4hWa92B6VKWFRz+J/tmyxL4bk5UXj+4eWiKWJSmeZM4CGXoeI9P2nbYHVZllORQc
EVF0+bGrkh4FVbjEfd4ZhXxJ2v59+V8q3FehemZKTM8c98kNql3fy1fsWtvQib+1NXyChUdWB2Le
E2hIxlFszBSQfzVegiL/E9z7TUGiSRP2G13SYvz3PUQFVs2qe4gQUxLwZNr6Og7cUeHyc6ZJeooa
cSSY4+aPxrWz0uMUaTqP4ruhYDC0dR+aaF+7btvEVCoZYUeMOf2ZVB86RsXdyZCsSsZnUVQ/Fp8s
3nqHAD9mWBjKubSe7KS7WVYG5W95pn3iPGm4+lNnlOwHKnvtmDQ4lnHw1UPSCdjGhfHLAuIUNOVB
IL3xo/TRTdQP9QZjpPlveclbCq/ceLcaCqRpwDVdJnRX+fc4RNfRlz9DmmSbqoOcn/X0iQgFVLvX
tFwUTuMWRB8D66K71TxviSq/ZU/JFeYPQPR2fccwS86XKiSFE0Bz1bwns+zJ2BTobFIyuW0ewtb+
Wb5GozT/BUn4VYbpEdzij2da2J9oRrTZCEBNEqvMnDCX7zcy9kEqEWM31DHiV2pXDuLsn+9tE2dB
AKPRCfV7a7snPtA7XLdHa4gg4/chpdWod4NlQMCf9ii6TzPk7CpaxnJ2K1dEMu3I/WTelPHBxzkN
cWR/tjZJwTV2mcHsHYZYwRXa+2PhBRmVuolCPLtq32fNTMhm0ZX7UmBCsEYoy53j0Ls5N501fxI3
Ga5a893U7M4ArO4bz9q1omZ1YlsaWoz5jnqBQWDZQ8knwsbB9CDxB6+7Zthg8p52yKn0mlrvPCCe
ZUd3MV19MVO4zLigH6yY2fFgjC56Bj6f3AwTWC3dLWfGPuCuqYmeWYkSwokK+cnXvgFinlxBThVg
KbV/AXotN5nBeA00vaLwYrONxMczAtLl+BTIzFrXDeTuhJxrhmOTgKNOy6HH8LuxNdnI6XcigYdV
Jbl+2imc7Ryw+bDV3DMwRedm02MT4tK0WNG96JgdaXCCbVCTs25V59JpQXSY16jN7h1CtcxoIO4G
Fd8m+sRFbq9C21k1wkFAMKJ7GC38moUBboUSxffy76gQDxXJAZuSKTOSNlhrNmPrm5fUw6ZrSVJv
5jVzOUJLyuSu8NP7sQdrmTqKUZf9nOW+se+T0d+1xrygNWivJj289J5tklYl1dZjxXy2FheEI9xj
tTDQ+8Lw91Ex3BFT6exjxWXikXIOdzLc1cz71kFxxNpAg5QbDP1ZByI/7JK9g5DYMEi0aNXnlC3O
hIH6IKj5k0QhjrpNzpHuUyq7aGR08jlXxvcQ2AM3Cb9GTmQYjOZWdRR1duw9+BCy18ZslmsAU+fa
1kAblnRXPaAuZ9ipTWKjCzf6TVmwrvwKx3XEXM8I9J0TsMy22HIE/NrMbb9CTeOmENpSYhWh9yv9
d1b8fHGv8GHE2jDIlBSFvS+sssVbWSQrzy4+3TZ8RYeLhTea9wkN+n7Kx2WU4KNyI/mzauObFaA/
6Ds6q9pHM8H2rn5kcmVu+3b67Yiuxo2y/AFQ7ApSjIbaJzVNqoujhOZLS//Qup1UWR7AVEH2xrOx
Kl3u3VZvJz2ioAcUsjLr5M8o8Gmo8sWanBPVNr24rUjWm+/S0BT7TkyntjIQbmXTa7SQl3R2GnoK
n5KMPI6k+hFdKbI2XGaKBxHE0AhpCePdAH8wSBfAAnU13kZ3n5nZMTJpvIRDlIumFS3x5MTQXGJW
qYjDKanK0tj2Fa6joQwPgU2+i5O/jQj28Y7IN5f9sQ3fIIgSsbEmQDMV7ADWg6hcbE2XYvcjUYw0
Re24cfACeATglHV4YSp0lei069mL1vfukLTcU9lXF04n04jPBEfuCoN9vtU+VHjaQsu/qMX6wx8u
h2WKwNzN6Re5q9sBf3cYKhlNt3O5Ea2Mo1LpE4g8MdzioW1XZJXfk/u3rAxPevQatGDYeuJMblLp
vmOr//aT7o/y8ANG3Td+grWDSTFJWFskrMeGieic0vjn8b2twyg/9T1iv3KuMdczajNMPEYFqkWv
h2rjYPockX9ABrhXqE7XHSlqCM42//3bRMofhmpqhfEy6tiANREL9qLhm2gjd+MCHp2N8eRGCW4s
BJnzcjmVXsSxJMmr8L+Nykw3EXgxt0m//MhIGcB95HlzIInxEop5a4jmGUHZ3qZOHHR7VUQoztn8
lmb9m92oTUL3iJeV3px2Gx2zfmpy7L2lhq0mU2KKMtLuo/HTi+J9iGvAtBkq9SO224r4HTLaebaL
GIcRPqMVbUMQYdZ1n4qSSAyCXPCEGkRj4E4mUxgqTPNkziM+qhk4kU8CDHEy9227txw588vzYzVk
T1lZvNgm4kSx/ABHC0U79y+MAjIGsuQrnyVbYDSdOC0JOC3zh64zX4n6OPiOup9lLVa9STaBwQNs
thijSF5y2N67I7+lNLrXyf0xh56Q2c57busYQU7OvsUOBJQK6xzyzoWQl0Nmqn3bX8imutWV5lqN
pmsHqqzNn8Aax3xr+WM79ifVhWeGRSgXXoMspjzAa+Mk3qszftZzcrPc6ixs9VyX5cWMsHDX/U6M
RFCTDE/6jDd82Vb/CduH3i9lFNOIYDuR3bwSfjKzbezuW0OzKKeohevhLds0ofx7qgje8S7Gx5tv
4kHdZtskJCI1Xht0tIEjN1jcOkgjVMdJSBGrrzO170p82nAlWfx1JMQRBRBrpP282W7tUIfp8CP1
oTnLB2vMuXLnoKRuLchX+ChtZvFpAgUrGnjbkok5OA/3smIjyYkk6YLdHtO5NnxMK47pEoQ/rIyT
CrwHrDp/UtXXzp9+wNHg8/ae05b1HOsc1LG9dfBidNb2lCaYVLwvCFsv6UDOYrd8mo604Cqo7BWa
LTsVDoCVzwnHkHvExePVz7izP/s+6o51ghInBGEMdZcw7XALNt7fYvAMVzCCDm2dXh1K8J30/X01
xWfTYqI0d/RIBSpVdcl5/VMQVSsIwXoDjoIZyM6PwjstxGn0MmbPnnxvKjzQJqvJ+DNr2xtlcEbu
CTVSnvgnc2SFx83N1ejuTad4cVN0gWN6D1QGGF19/1aWQtK71njjyJLibaYPi3AoBt3wnhl2szU7
K1uljSLkcpo/UTw/F2XRssg3fwqfFSK8eD51yQ9mrCgqfHc/1MCaRjveVmHzCggGXRuuvXOJJQT1
rjjy3u3nUvEORGm3Iql3wgTGfHhJqLDcH2yqW5uxlwzKQ4DlqLIMpAHTl/IZ0rqEcg6Lhbaz6nsr
mTcqI8E3js2X1E4oW7LonWHVFy/sXmhbbfH6kuwmjpXlqaMthzfCptODjhucAUSBoLI5R6MP7rZD
pN8NLFlkSrBxxjgRyzqhmhY+7tL8mEP/TdkXN2YjLfucqYcST36fY7RLKR/qUztN935NTnIQwC0e
4gcMe8sEOXyeif+Z5Z9TjzguHD41kiD2jWjOXu+/mSUoSR6hsWL61JAovkLpcqoG/5p7/qoYSgve
MzqTQnFELNG7EO1Y+lr5VeTJbqrK7Qwpid61ffAmbNcO15BHQqyAl2Z5+9F/yaMMwDghjquuNr5M
BE1JVlNZROOfIr7NXzBKkTG++GZ/HUfSugf+FCeI8pX0jGxluhdOVcZejUU4uY/HpZHqHecJdb85
PAyFu4Y8XW3rMHrTxAcGJnF5s3+eU6ouYjJWkkgaBHktChWeGSSjDBmjK9HANJEpIxQiQX+GwcIG
jQeA1bYbocUEBmB205M3ux7B5HdNHT+MfoErsH1VeL3WmKZ4rqtsNSOGwOfbfcKu+RTTViF/XuGl
cseGn0DDwdh55PFMHnrv11Tmm8ANLlThF2LfDnMXV+smx8+SA5YyBZNy/EXhiTwBbuyQuuK/30bm
b1Mmn3ElULO71XWOzL+encU6nopPZhuAmMa7qbGIDKnx2CSjeg1964wqzy1x6ZqaZFtZyEcvkohe
GXiM2Rk+HMw4htlUnN0lZiC4SuwIfmJy8pzpjI+cDOsMU0EuBfI8staq6C2uWn81FKcxH/E7qTcW
grepEd9o3uhKUCUFbwPO9DgIHpFZfY2t91OjJ5oD+1/0kfwXsDwxd1MG7lPLhJin9+6QvUu0p+AY
eQ48k4wF3X4nXPAIxpOzm4/+Fp04CXZJaB4KUaVUUshWCKRN3zLFk5mYwXPk1pRU3d4hFXdVm6ye
pN3/Iyv7VbkWBU9iGtSS7i4f0INm2DP6tv0OWNOL3t60tnroB/3LQuRqAIgB5HMQsmbFYdUsp9WB
KLrHNCMPUCxNgD15Z0NRQPYAS/Gy6UcWaoIuDJcYmh2FwCUnrWbtVh8l1b8OFHfrhBtc7MsYp4rv
tgRNp4pLRtR7MNfUxsyR7M6/trlBnBBTEsCF+baSfXJqWGaPdFQHI6qfXJVb1OV5gSQIPhWMW7bd
U7oxCSxbKYPxIALDDV/7Y1lWKAWb+tHKq7swClkjA9pJB2iwYS42jGHh/GYlsdbfgYcyK61Ji4Da
HlMEVwT2BcApImcRtrh3FenHK57imiKsxGM6NfFuri5OUH/qesRSaFCtzxJMsyfY10K4XQdshou2
MbdTxqGaddE/t0efDRC2XgXFfa9c+s0IbSHee9bSjo8prqWMz7NHQ/gAN5S1WOWJI33kGeOwMOlg
eO+SdQsheRi4YquMi8m0KWerzqpYD3nfyrOvievcNYpvMxKu2puD8YNxejllBtLpIwgkJBGUOtkQ
scQOOacUGKR9MpLk1QH7yFbZ5NvMed4EeuxVaLlEkQeHwhh/OfkhakQPUgaghgp2FrSL0Zxnp0iw
0ybaNcFFQwAPZffMyw+ACA1wL69sZQ4cEhXGDyIh2V6js6kphUN102Urdm7kFWRU6WJntG577QhW
WPVIqXYy7fdV4kcb3fUE9GoIZpG6G2GNd4mMN2jC28QJCP6rOpiB/rxpgMflWAaPrbUumhQZiIyf
k8DOtmlpbMiWY18hDFQ4mUJp7RPRJEa9hN/N7bZiiBaUsBcotgQED495IlMvVD/Nc07Hf+Zy2cVO
/iSIh9hLOMpoRHpBIl4Iu04mTJuwatn1s8VA65woA9N3aebbTLW44FIXNrzHs5B4VUPXZ39nwzhs
fcuuaQazeEvQX7w1wvTC4q/yxwcK+GBL+OG/ppzLbTlE+ENi+WjG9nToWl4DjClEPvQ9cni7RmGX
z/Q3fgRRrrmVsmY7PDJdCCnuWM2dar8Qd1zu9XoKJphpS28XTje7ZL2cstQ5UQ/UW6cjewEqv/aK
5HmwGWAgg3c2gGzkJuoib1XIgdWqBFVmiiOl1UpD4Vl5bVe+IVUkkTyBEjWQ+J3pLkb7Ms0knn5o
pOanTJKGQL1N3ncdbcNgns/or5liZDkdR2B9xVYl1449fSR5VayYO+ltbExYW6bq7IpNJxsC2/Oe
RzhyQpjbVgoXK85fcMix4bCyaI8ivr9oH0QF0sQw3XY1DCWAHvQRHcYeFrTNvVs486qWprVXWJyP
ooX4qlgWvvhq3g2eeSfmvPjjZNrB1bG/Ut1Ayi3VeA3L7CdpoKqbMb/aNCsG2iZ5c6xbrf/9W+Q+
Bb4gCIPAqa4F9PXHXN3bUTO9R8p/D6yPVv8pIKREKy5E00y949cX+HyfbWmgFec2vgwqLo5wXxkp
ZxWpYF6XnG3GrUgOEqJCwkq9ml7xEMWDXDf8XmtZK3H777/Q0ZM7nUEfw367Qh7uvrA6qrfwsZor
62+GdMrhUajmUwmv9zLMtnNv4kMGNpW9G+n8KdrZvZCAiZyQPPA1jl/r8t9/zalHHDZFdhnaTxO5
lR70FXRman5rZ/rEsfTKZ8G4wVV+/xXcI9RuftqlYHTCDtuvP0+AoTIwXWP4O3ryRhC19dCPwRG0
7nTXhGCvyvadggyB/pLzIBovPPz3t5llqj3oXs7DfraPhuSSMS3Sa6jUO2+XOq06TG4uGY86V2PK
1LFya30dwjxdl11fA/gewbPZwRHVELpV7C0fXXYOYDp6S1vArjpdObZBDLAP/tPjOmBkSBU+Sqs8
pDB1Vo6yhjPaY4fTrfxoFegagCT9nZzth8B2xDUqMcFVWmdX2Y4LjDGS7Bx84xpUIXgEK3yPQygo
WZYbmzod6k2R0CO3RAQ/16F+UnNbfi05BOvBx5RkNtV8ZxDVcWJqOrD/iv0zbgkEr8TVr0h6Afkr
vHs7LdRDXs/P0iUQVPXc1ngYJBdXo9OtA5lzV5nIbrSIkdpp2CGVyRiit3LqvdTbIaqqbmmQDvtA
EBKO7oJYOlUENyjewY2VCfbVCmVT0HnBHoTYY2V35LlhT8KEpdUmayx0ZsjXtzgHKhbiOiP+KLJ/
elEVdxah43fj//9VVLTBkaLjf/+5ZRHWULockV6l83NeYOm2jLx9G5lpZrJL/wVsh4dujazAP2cg
YbYc6wtcpukPs4u8BAxu/lghftiOqiO4JJwT4BuxvQ/cfj+5DcNCsDRTGusjrQ9vI4MBbn5EbAtv
dASm8yJjrjXNmryIzTc/RFCasL2m+0zWTVt095hW6iNvvYEY5lmFXXVvtzUDp4UTHKXPOvI8/qQE
uHHFN1MH1YPRABu1HY3WtKr5NS26CJC0W0EXdS06prSBZtZqW6RD4kI65YtNSid3adby70H03+k+
ydeh1tPOa+kpRxAykUhPKRfN2Qm+VKwBdHdO8hwyJbSRoLCtGktiyOHo43l3ZMWZ7upwF0BbYl4k
yxsE8G3cEOanjdy74gFO1pac8bllBWxXGBCEMSx/mbnubxzlZxyI08GzivHV11Cp6smeQB7P46vj
iA/QsDDupiE5QilrNj79wMtUTQthrnsLRim2ClHz3s/C4g0BpZvZyBkNTbSk0zgrlcJmyewAh4kZ
HOrAenAWu4uZV+U+Gug+2mAgr49lBJaECUbGGG1T/tF5aEEcphP8xnQQ08UL2eLIcNqwE4pOpmK9
PubdsbNUuvvv48n0T2Hp+N5Mivu2Cts7MxdkP0Wu8WRxaGxEk1X3MUx+D0kaCDSF7wOe00RRemBz
H82Xya7L/ShMpOL6NcD49FT2rFEivMkHbTNJ8URG9CPkOX6f8NZq4hPDUgTo73zQDWPebvvIQXfV
i+LBbMazRvFMO0Jgogy9q811pJOXCH7c44RWCayy+UVdJMj05evzZHNMDUPstb3E+Ga0M+H0SWgl
mEzJhvz/DKCGy2Pm+P65jRdvZm0+GR5ylrltDwCe8I727v9wdl47kiPZlv2XeSdAYWYkH+YlXGv3
0JEvRJai1ppffxe9CnO7IhoZwKCtifBEotLDnTRxzt5rq81AkX5nuSgP0Y6RXt/j+0Vv5AKR3o7+
9OLiOd/oijAT6gbduorZfxfYMhLHcheSUK5J1OFJiezd62LrSY4xFjMNp6vnmumxdIrsOAzrqSDP
owPA21zMF46FdXKclDVsfK1z95kjXFzoJD16ZT9cpVfgqVAKVh9HZESRy8qrmVvmY2yFIOvWY95A
/jFmdKiypemXCEiRAgUD6xpxJCupU2rw6FIjqRnzc1yaT+jr483d9FRkqHWES81q9vuSxVxfAlBc
JMVQTMPMFFhjtelIDcNoa8yuUlqZzWSjxBfcAnlC4pXrFxuJn5muqrrOZM+1Mjo+3IYawJweAm4r
iFh6ir2pJnmEq2JzuC7pRc9uJNXGlyyP7O0wUhGfWrafIql2UPgqIKQVBQyUyPrWVnM1LUUt1JUd
oepRnK/6mbFgchhbKNtw9/eXqJh2FbzJm5TFcLTTsjtleh4cKUAuEHl6vt68jZ0cT35Rzp+apx+x
5yTr0sxRPxAEsjQbJDBaRvNGjEGPo5hvGKdvt0mCtjvgklgB9Qle8xyCTOrDzGlDy381B+0vbkTe
6CyT8P2kP4Ll0tcjtb0bYdIBeKPReCVFcVeO+sYbUHBXiR0/DeGl13OQ3wkh73MVszymqiNs2iZN
tKrBwIHYh+AJFvHR8BL/RO/6qfa5rcx4GI/UVPpdwkYHsaJFHWPmTXHgWTvSYibqwbxOwvLXbpvE
iwYlL7jmNn3VW4kMum/WViUpKxkkBGEN19Z0rC/ebOqiVGetaZf+dWcstWW9rShE6TKI3xwir7Rh
GsnWWLaG5uMLIemWye0YFjN2uhx4f5yS8tZ7ATNvP8IrlqSuPPU6S1hqFuZjp8ZLAYyOJYpqdptD
JXPctU4kG0Hg2C7LmnsiygHnVc1Ps7Lzi2Y12yng4+qm33wdpKBy8OV3o6V2ITms1fyQB6MTUmCr
7a2AGHxNnR3A18NIn+pcws3lKKqJPTixx6RgP6T1HC1lRzk8iZv+OXMt0Enhz6nW6zcEleg8WwBs
qY3TJ1coxcLhkGM7RvCSNGSWU1IQw5rfyzrd2TT4iD2WXZT4mS3w3RlhcLr/FAq+PMocxMOHL40I
s4NOMWSJpCT9wf7/jYLScaTT14wCDp8sEbx1VGqZav0YssGDo03xfoDi8dRmtc2dnlCURW/dZNBb
Kdycy6SqWB5GF9YN5Gd/EM25LRzzPAiQ3p47G9XIKXgKmNSntqIDIcFRNRRpHxR5a4+qHnGsZC0I
oTptYYobGCGIZP5JhsUx9X72VLpzt4FeYvsZEYezOiYMUOL2h0iT/AOccp35gvQ3gRLRKQwgvAQr
QtbcNJHKhA1qbyf5z7/n03lSbfx82GXMyA9lCO9N4o5ctbajnnBvQImwwtdUapLmhLUVNPGWahT+
fnSjCPihc26tOD8SDoPYBCEKVdoSsM4sZXHzP73YlRtr6pyl09VAVA0y9ggAe86o1kP6t9j6QjVA
HtzHx/vFEB7m7dGhkayy7lh4I6Uymp4fU0HPqmoN62wUyKNw1XyMrdQ/RmR0CxsNb1IVcH1Js2ZB
jOSmR9h3TQKb4EWnr9/BC76GYxT9FE6wUYSSzYqnRweeAbGCyMKhvj7dX02zO3II8+f7KxjUQOPr
l6Kq+oeqqkuO0llKn7Kg2xhk5TMJ3UzGNn6xgJrMzW4UTcIZMaW5857JT4xTKogCYgcVo6ZLHbRZ
xaETnflSUV0WVE6PLkFspz6K9VOZKGeBmqJZUlaKaeYn8bMM9GsbOuJP0g+XHGQxf95cpY0/o5by
KmWdNaIb/Ljl4NGXrSo+hPmSIYk4DAj3sVRVyMPN6nD/Cdwlm4RwAF7LnxMHklsfCqrdXyj3NGH+
hXnndxqg3pVly9t7geOdMqN5A6Cnz6Qo7zT0QUNjN5crsGjRBZiBvZv6+nmcXzkIAR5cQcCRPqOW
9Hj6gzJg/irNcXZKBGob2WH8lhSgjACdlGfRBC9ALjl8ahDbB03Y784Yv7Ctxs6FLCUUunYbDZ2m
QYRmMXUFb4N+gAdhLdVq7+AESfsY9N1vchY1h6KSaBlj/XC/xPNPmpglQkinV5bbwFyeaFXYZi23
MtMtArK1cDlOutzeeftaVETLFIH7NonIrByHcudB3KRz6PIApanc4hMxjvcDhEHcOOrCknQjd6oU
y7SdPDSjHh2tTg6PI/gQvcHRWKdgqfSwucVJE28jJ4o2umcgORzyn5lEJDpC7Lg5oXzraQY+GIMU
H8OYLOMmhHri5ca+NK1uSeCj/BiMDEFa396M0ZDnjvuAlobTzQW3do2Zw7+49eifItUtdHqBl/sl
dTj/q8il5Nlpf8a2S2ZqZrQ3qHXlsnGMC3fgkY3qeNbLmOoeCTK/kSrFf4E6XRxDf7xvTbPGBv5A
5ApZ1kup6eYeHUk60/+p9Kfjh91W36SJfI1tsixb6QaJDlJytee8of9IE1F91iVtXLFn9YxmOxZp
d3Xn26AdmsdOT5pHrfXajRY6Oz8xf8Bn39oks5N7l8UH2um3ZD7ohX5g0BDja/vfl7medxzgiz+y
Ym+XrvhZ9KW7lGpUB1HF7iV16H3CLZa7IaO737hFjBHEj0/3n/TWZfMdSh5Rq+z22hRxvMiio8vZ
75EN5u8Vi+omzFt3CeECiKHRPnvo64FfZc7Vs2GKBVAWF6n2EqOnTJm9tazuvYUjDk0TWi8dGrSV
STfPYIY4ZVFhLZMhcpa/zsz4nOghLGEZtiHYbQqoH/qcWPwfn25fTV4QSWAG0AadrRTt3nWNvygI
aNg+cDT++l8zP4dD8c/Zlk4OM/tjgjP1T+FQLdZhDhBkxGb4SX6HX/8gnbj5PS+xMIWQ7x/H3g02
gWh+FA0CZGnBvBy7VVUStEVXwneuE23dfVEa1i4Uye9FTNy97ifuLpIk7JhuKW/FNMTzTuOb1E/1
ObyZXEnbkbaCAmNatq4+BTf1UdrbtAa6hdsYx54PZ8/JOSCn9sqmGPBO4lqc7vm+LG3NZwdmsije
xjxvTyM9vClikUsHoj9TyAU4CiptLZQ0VpzKPUQu1zHR5YenynJZEGi0KpMAFxwR7zsBks8PhnBj
B+Vfek0vRCISXvSNZi5ST6OCWrP25EpMFBKIa43K+qCRh0n2b+2iyLKOwrS9V2VVq4QIwDCl9mtR
oFmxi1y7vddTcMVn2ZbzPrmA4lxgeeWMoMt1WusebZPoJAxC4YJAP4XmWKz7CM5rlePX1N2EsISy
w5hvYJ3/9d2CMvtTnIuwKCHTEXeksHTd+Jw2HhugjgwLo4dF/qjFhdKT71IqacP1gEsPZypb1BYW
3sUEErfVm5H9CdakNHNqlIDZkspT+WiTprXxipJeY0JrsCs5k9YlE18xjN21AW2OGgTBpZ9Mb5Ud
TQ8ZMQLLNqPBAjZX7dnaNicqbc6zb0RUmFGTKoDDmKfzS9s02U5WVbhBWei+1HXxBK6q/T1BP2lS
HIvP9RQZ76igQwyXZfKbiYjOBK3SybmK4NXaaRwpMziBeajJdyOQmfRgF6fZyoA7fMUCeDEb33qg
7MKxuvb0x8iQxmVAc1FUy8CpYQ3m+gHwMiRX09f2zlRo+84afag4lBP73qH1pTnuXmmtvkv7sMdN
kM4NMvK6VmFtTUuID9Uj3rtqOWGQsDzdAGWeNuekMVHBhAaqBkytSX419foYOGHxYrSe8dhUakG5
z9l1FnohTBcXenbhi1Vq5c40g4QK3p56zrAhM4f9T2D1W0ghYtX7tCdcTS9Y9zEB+swZT6QDIqXQ
A0H2AD8hT2ovrMTOA4eIreY42QGcWvNNYqn4HFUllGUJw1BMfMT0ic+xsYVlGS2CcwjSqf4Mm9i4
H/hWNVwvDhg4dtu+2lqAcDEGkgYdg7R9aDiiraK29Bat5dvnXJOnEGZdOKbv/oQQ3Jl+gtIY56yg
0E63A/b149hoS5g59CEIhska3bsMJJOkumiPWvhmGZ57xWFvtaXLB6bPVnlIWoEIzR91BLDC3kPF
edckNO/OcSm+QIqnfUxE76+fOPnlgVO2TeNUt5hZTVAbn5YDthdjKkJQECQphjQ/gv4Qkhrz0I1+
u6rBye/YYkUnx1M7z+mD29AJZJyV/cjqry/vGNJiTsXAzRXCF4O5RaRGtHB6kn3CmQ2ZuZxj8wbp
6wIkULhSeh6fJonMr0HLZq/MuIp2/WD8JgKzxhbr12B2FyjFyQQLtvWQskximd4X9VTuSlqJdCPs
ejOOHky+SjcJvcVl5QaEFis9AOfsdDdXLgrI+e9Wt6WUor9p9VjwjaDxofDffpPQKubw5zwZ/Tzb
/fF//8+cLkv8MLwDR0iTCGZrjqH8jxVVdjWuJifLFioKrUVgQ9/TjRS2SlAH1zDjxupZjwF79Xi0
tLh9ojAUkRXWZY9TO5kPo1+MW1frwltvIm0x6CBtlRsjr6oi21koGH3rkWyetcj7/GCaMcfJrote
nKqK1rrjToeuw7jilkZu4HE1gnXuc0DJ9CF8R+znrnovM+HJuM7S8BAB36egqhT5lor6z/urPjJd
QjBISk3tmctY6cYWCCAan1R6Nx/n5jcz/dd9gQJZ49J7ZXFFxSQ/bfIGLS/DyqhIPNaSjStl/mRE
QXgRE2reOqAuFFnVVgyjfgjS8qOQ1qnjBn3X2uHoTe17247HSg3iErOPW8quJGHCFJzPAP+wyxqJ
+yCfqe7/xADl/Pj1M2N9nUPoqjB/CFdZQFfMT3uayKWOz5kPhT5gWXpOL23eoDwwOXzfX2Z5sZWh
315Lt4fLrzlypYGH2akiVSvFUrPNOuzICRy5H8hwRaUf6jLH3JLsErtXZ1/G/cWfDsyIKO85YTJX
5dc+HH20EtWKbEPkF8jud8Svd2+RblPCsr75gowvGzeFjdR02P1IWzjC+RR53nlKZUVsUb8oxLQJ
4qTfqVC9jzL/4Mb++9m2xfgY5t2wFJjhDr7yhj1ZbHSuDW7KX3/ocv5Q//2UOYYS7MN4K4pk7U/v
RwE7R1c3osNu4TpRvXPWwMMex7IHnhIkwXkkXeeckerz90X6VQ8aA53JgHWQ7jXxFwGye/tiWlb1
xu3V7UsKh/jeeBlaEkHa5AITODS+ANBGlNNaRZn9PIEQKTBQP+kJJNTB08qz0oyPymvkYwN09KF0
q+Ti3iTtqjdLq/O1Mk0DlcPULOuGx53GF4keforewX2GU9efwzwbN4n2ViZdvvMhgS1iq1bsJ4p2
UWROA3ZCU7eY5BU/bAgw40j2zaQl573rvz9OS5i6Y0ulE7jh6J8+Tr2IaapwcmHaAP7sC3fca32H
N1XY2qL3+3fXQJ7oBW3PnAzW1EJDfsYicVAw+482S+y2NNqefmn3FiT+iLZaF2esG9FSJ7iQoGnz
zwbfGARigEjDUgYs75J5+LlTe91Srxj5NFApnDhC3XiJlrSwjDX4Rw3E99WbwOlFSXGLdDZ5moFL
uQzs5CfmdGiCMbE6ZWw/+uEHBmkWJtcNQTEY0TkWwX7QRfZXZLTOUkPqcP71bXjf83/+3CzLZI+q
uzYf26d5iwJlZHhenGM9RIvFvrTm7vPzH2U9Jx/OpR/Zp94uMfSDyf7+RIFtn//sCfaIUU1GTOfQ
qug/OdkLG7U/8+gjonhhBvIVGZ256Lt11hLwPDaG80CvDBaC7bmLghVo6ZASt1c9DspaHyc+MKbm
Eba8cNsPWdX4b3Ly+saODEuDN0gB5Ueo5ggiDMNJSAmpatjegrpbjUYHvqUDSOhRMUaVYaUbN3TN
jWcQt5036rc8stqjYSZLS6h+q+sqe6XUdNVio7h6lgFTMzvq3OyPbReeC0q2i19/zv8lWR4PmTIJ
cEZRC9jq06IaI3DXRe+T3ayH3XHo7HBXxXAympj86DLENi2CFM0SSGkA7IfcH/tj29g/kzwiwyO0
q5uRkCvu5TE6E2xyJDb0aotr5Nt8388JlJykLYIx50IFOwEO1f9e/ukN0+YGEYA7LBiAngW0I4JF
6kbGs2cXP3t64se2jOwVNW1rBYVhVxE/dnEn/Ullql3lfZdQxo9+ABygi9+mKIRKz/rm2O9+2ejR
gGHVUopzFSfaz2HYAf6RqLV77Ppt/mKlZEdqdlevJFtCdiBZf7zncuV5947spFsMapiO90uQB/S0
gltnXgfzWlfzta2unX/VjQvDhfRnXPpzKfY1HBBS7YyzT9f6WitEdyJPAyRdEiNKOeuv9u5GBT+1
QEMAj4oYCU9V/UWH9uClLn2QIFZbqnPiyt/+2ZUttaes6JdR+RjchzIereBJNPMw78OWT3H6zOjG
5zB99rV/xlS9eN5zLV6G6qUUL1nyysjFSzq+MqLktdIoDmPleMu0VwaSxAetSmfEgYcJzEUqd3OD
fAML0P2RphwP6Qy+K5Hg5cj75rn9fk+kf6nN2KYuqThQbiAp2v1806MzZ1tEMuTCUJww98Qq0IzE
ktenh8HdI+rwxIFrg7c/PHp05wD11cdaO4I3lAd4rVVxqqd5DO5JZWfnPoRz9rJzl3FWuzgOnZgL
Y6LT7l4K91Lm18q9dNN1uI9puhIJzSjKm+fxNWBoujX8bNx8ntdVwmfyTLTnbItJn+smFTsz9o8a
zSms66rckS8UXPw8pogojU1u7jR2q3t9dgvttW5vE9vhYTbb/z0C6E7u3ksODCc5xJTCoOyIgypJ
Zzj63rHQ52FB98lORnbCSzBiBaAjnZwZuJHN5Nyqc73prYMbX0p1HruLHV8Kdem7SwaxV13i5MoI
k2vUX3N7HgHNKfsa29cmvTHUcKvSmxjmASC0MVfmcEvcmz7cVP4YubeGdurBhXcUtxYHkPkMTyY8
dFEHbkmsRR1cOUlsvE0OIpLY+GZq/SyRrXpiEUuAz48ye7Tuw8geGZ6N9ePRsW/cZSyZdOOFfcNi
nfTz0FHI30cmr3+PRF7dEEzX1b5fyQaywqsGTNwCqXihZZyGl7g5x+ElbM4Mvzlb4bklPqo9cS3a
Ux3Pg44GM5Hqj+I+Ekwd7oH9JyOuDmF1IDBaC+BL7vtsn/R7Alnj6Ju6mvxyYLJNw5qrj44Nk8H9
XOBNydGzq0BwLjaD/CnIY2eF5a5fDVTBn8axrc5e7fLrJPIJLjocx3nxrPq2hdwjSNYgYNrIAKne
/+h+gaBmnYR1CEfpEqNhU29DNggCtJtuAVGtZ61t16VBlSsYMZclSG//Tm0O5ig7I3beoiq2tzyZ
RE/NnZz5z+0UlsdIBNIWU0f499/XY1Soqt77bGHWROwiL7aL7nK/ZPQ5L2En/E1j1uphzN8nUYhz
ZZXJlQ4aTYT4dyXK5K0dakxb6e3XS+bXI5VtMn2Y6AUpB1m6+2lrEtRA06mW5Qs5yecojtyDpU0E
mNC/D3uPX3pEVztVJQ2kjMCzrt4EM39+BGM4pMOTqeSLI2V8o18YSjA9VtyuREFCuWZhjCCBxruw
wIF9z1e/fufGvJj/a1PFO6eaZjhMeoalPm9GHY4aeZsOyKRbwJjNVE3ErJovCfX/lRDUweO0UFcg
V7jPXf9VUs5Dx8jG3yYR66AVHcT0OZfANmmENeDdyhnF8us3aX5dQKmPSJtsU0mZ1vlcKYnsabS8
ArV4M+LBzhUdAumToNbqCI8R9trnEZ00lQ/KKHoWof3Mx0U8m/MRd2qgXt9lmVab3mgFct0OYE1P
JLNLeY+Avw+Uv5cmn74rTnzdR/HRsvILNvvs9b8c4yYEGyBwcZYErVe8gCcA/tdX0abovH4laouN
s2C98BTQVdpYZ7ODcBHVZvpQO+MPPWyxo3kgGXOh0lWEmG/rSudnOA7mNycS4+uJk0aBwanEpqzL
R/y5NDfoEyRXs+XBU7a2pE2x63qpE36zQyzFAOEXAiZigzqfPeYBUcFP5zF4m8nDBrvJrU1AIEK/
oamg0VcINyRgN/o8VLOusvVYri1Ij0tlrYW1Rnn296gTJDYwTtHjbaAO22pThlvJMb7Ygt7MEDND
zR62YQCOaB5B8c/oyFsguYXWqtypYM/5IxORu+4nDdOESRTkQ2bsGIWxw+EVN7uw2fnuNgBJya/j
bmNkDs22MLZjs9WSLaxvxuhtEmuTWRufXySfhxdskEAyan0tG9LW1qg+Q0Coa4bkF+HXIqDd+2e0
9YYxTfPAS5RQf+jdZzxXgfPtLfbl4WX/6/BoICG3pC6U++/9r5cCv/GaOl+EE5BmnboLQdgmhc86
hz0OW2FRpJBhfv00Gl/LAULMkx0dLP5vmJ/Or0XWiGqEwMm/VW68KQ/odCOngK3aCuJ4qTyKtdkl
BXRX0PLZNJo7McgP+NgEyNSaiRoCDNQ3b+rroVpAyWbjxjsSui0+NYy6KK8qcwTVGalm19ple4qJ
4dv5yE1WI0Gl28Boh12RRA2GWrHrx/blm3fwtWpDgdvl+ZGm5TiG/ukdNI1O6gaKp0US2SCpydIC
lOPBCOWfEpi0NrmQiKnibockg0J8MLzRwd52igBZ8sqtb45xX5d6RRi8Y+nOXGY2WO//fXM4LR4b
MwlJaA3aU6C6cpPFbQT5JbE/koqoPcw1Oz0L0xPCque21Y03gmXIQ4uEPMXaZO9VML6ptEt2dEUN
xA1xsFbk1Crk96xvToBC2CVTSNZGu2qM0LsO3ashA7ZfhDFYO+Ya6PlIq6X32MhM+8spT00tgtdQ
We+TOQDEnDNxaelqq1FGyXHo2/diFk3dL64NSDZV0qQiq+zHyqndVTQF1wQtwtkimPvvMutkYaLU
6rY/3EV894sWNn8KJ/W2vVX7x19/z+Z/KUGy2OvUCWxJO9f59D2ngSiqsEDr39t42znW0iKoxuZ1
8pDOpUT8+WNu3tB8GbckSulF5vHS5rd6qGLviXM7bes8J1jMiSVtdrCbYpx2LeEYpK1wkfSI0JUI
BOUuiZC/fvPWl2OOsjkp24rS62zl1T/NGPAX4qSs0mRRmc6f0yTtU+/BDadxZEA5FBpccLdYV4DQ
bm5uioWGkPLNUKiLvFaGm7wIULZWxcUrZ19RFzhPmhwRpsoPYk2TU0yLcFFrIWjV+WUf5vaeKI/2
URnYfCY9tY+pIyvOmbiC/Nos7BUZRCtaXIEwftpkv/WjfhR4KnNMa+KbjrjxX746mkysdDwW9A4+
FzK1UDNDCmG4kZERkf2BR7dth+fGtcUR4sQftQV+ioICnz9Z5rRgjVMWliPYDjA7/x/fhMG3wGQh
dKbEz7dRLGLXEA003eqU4l19yBN3fO19BOnU5PtnJNvQ4vNkXztGcul8xz4QpPGqey6ilyg0j3Hp
yJvbGmwXbf+Pgbzoncoqk5SqYFqZRgLdu2yP9wBwffKjRW6qD0JFjmlHhy2wu/A9aXVCxy2wjnEp
h2Oaqg9SPexTW1SEgGDcWuuBC/A4qdHs/frXt7+WbqjaKLYc90oT8+a/Z6eROyMgpipbeC0s+6mg
m2D775AdkiMVEmibynU2ngTey5sfFmaRv0OGbU76lCN7rxOK+wERb80Qhe9uV2NRkMkpmDv4yehi
ayY9SGqQU2Ky6XGnh1vuu+EgGm8C0x62L32Of6UuSF02F1VJTcuryBTzLBPDnk/ab2q4twxz9FLa
hX2uNb/Yk+fnQ7Jt9SeRWvUDeRLD2u+lvywbTvu+aGi7Qi/TCQTUat96BbnwEcb1c2d5hFiCzngo
87rGrmVUt9Auiq2DAahv6xnIUT9bemzvYmDLa7ON5X4E4mbngfVRWJ7aqLglTnJMU8qEAfpIxIqr
KIjrnUznZI5VRotuxQcYQB4kLMKTvXp1Q6cDSGdMT4ZWiCV4MfXNvvG/TYXzfMIewLDQAYl5p/Af
7bd2pPNIwYv4j0oic/XULeuqP/QMxkiGB2ATy2s6mcWmjoZ42SPgTsVg3oA7Wy8OmsE2q/ZQdLzH
gTgvQmPca0J26iF3cBD1pQmuk1doIKZvdjDW/L7+dehhCqT/7ADtsUz7y9II+T8tcMGkC4sslgpr
tDWUi3as/VWsF5Di+Sq2GSz9nZHLXRCwLa9rBGY1+RgLXVPuYX5pz99j3Hl/0pxFXd6MhAxXZrHN
4Y8sorHFY2ESEdfpjb3xLNAVqKsAsnC3N/B1DobvxFdkqf0D4bcDjmXzhxUmE8KpWu4rgZn+10+c
+jr1o++w5yYOvT8bUMG/v6xBqqoYUDRjWYGGDx1qpm5rexZS7SogLK30wBaLKBPkhVSYd+mm1od7
jFYNxHrjjeAiWlsAKdCpAowRKSR3+9XUhFdruiYaSQea0YW0QNU/kc1hotJjKrsDcY313ynOOFp4
5DRCcHNmlcP/XkYr60movrV0Kx6sNO0/mogzXWmHtIX60HlpomlF47v/sEMAgsSfchTCSorXPXks
exIQiIaCuYKeNYIWeyDuolwkKGQ3muXCaux8l1K1cxqwlEWx3az0qrVWselAAymCbB1ogXkihIKG
Hk9xHSJ4GcunCTI6aexwhr67B79uF3Es2CYNbGWxZfxy8NYyD5khnUxn9vuPVoR5ujU7akdDt+rs
0bwhiwWSs2oVxw0oZUXblxy4yR/S+LqgCBrT1hsxQk6YghdNT6qnbawAskGJJvocHIarH/l302VQ
FfU6Hykk2wCsZDVFl9qki4npxn8igwjAMYadOrfBGU0AuyF4f7NpMr7UnZRjsV/if46kBv55pogb
cnpTLHeYYdzkppz6tyh17I9yljYGsWvv0yKcQQTxjtsM6HKlt/sKk93eth6GusX+Y7UBwW2t/U0B
RH3dEyAecHlzNJQBestPC5G0LRB7RCIuyj6iKoMJuW604VHq03jQOvCvQGkf73/k2wXA61ARvZfU
CBpC/6QVyrgB8rEuum9eBkg9JICFV8MRfxWofsHyJ9Sq0JY8GMiuHir6zvuysIGkR96pjBvjwZo0
SsC6kZ8GGDKLYEqnn+zO94SpJq9mr+nbhqzZB89Jf5IjP9ys+WLH6gcg6oD0p/411oPfsUtkF0lQ
DWm8dK8Sb0m4JIF9RY3MP3NeKgKG9kTzVKtAGfk267sKu4Pjn/KwoTxV65ukyOedRNv+QKQTngFg
7opIoa72L5rhf7P5YcP1ZQZ2DWVLwSeB3vRL2YmHsKe9DlOuHqtuizmXdbkKRu1UgTr0Q/PkxG52
TPGoOeRjrcSkjTt7yEn8EGEvH3T2l6a4tl1P1kBZWtthWuJfBpiadWptkDL7h1UaP+kTD8zm+Ban
wsc+4FTmBplq8dTHS3eCgDforfWSKcy4Qevqf1h9jU2ZRo3b6mydFPpbg6PkQs0et7RsjI3TiHSV
mBjXiq40NnWZQkUZhuKx5uPbZS7GWx/EFdFQW2PyUDLFE+nBmQBe2BB8ckQRNkea9bcaBwbWPBtT
oe7VS6t1fy9dRCRRUYlb7yFXKq2j7kOYfWi7+YkIgd3FAbyuKdRHdiUocr0u9045MXh4On5TaaxI
Y5Dy0cU9j6hpIoZi3Oay1SFxO7lHpxmUWov08ZTEWA1h2toP/fwSz7W7yWkl40eQs5/TXIROJCA8
6KAmwR5igK/CVQ2C+Eo9oV+nJCDuY/DuKUJuYNpcVKBDpdeRShl1QxsN+sqr02bvY+MZJ1gSIf3V
ut2kzOILVdvRhShy7AO5yX+sMveSmBcmryYiRyNKZgctyksYciCGp3gZJka2bycKwE2tl+uuGOVm
wJ23EakRns2s3HKzuUdrvoTh6B4Hwa1gJdm4DyvZPWfaVulY3gbozc8ctX+zW3b/ot22LeqW/v9d
at14//WqS3fv851OaQ2djSFMORdp7meS/9gjYTBGEJ8aoInJKNA3fgTeH8bW1iq3iI3qcNdAWMYk
Ge6ccR7euCvsHSJ/J9ojRR/q/VTvM29fG3uAdcSnd/2hzmhKoRVdJtFx6glUPzIKCPDRsTOPTj2P
0j9N5pFRlKfWn0fF8fs+uvLU6/MY78OaIXwn2zuZ96vrgZQ+pcUZU7LmkrW5LotzpJ0YdXEODY4H
5744F9qJUd1Ho50YHZ0ZBXh5VfN37qM3ToyRuIPgxFlKBCcVnKxqvibi6N2vPGgM18B3VxXqRrRu
8THakb4o3Tq/pYDRCecaoyciUMwHQAXmdZLFW2Hhcz5kFgvisfWPbnG0+WE6yuIYuEdyzzXn6N6H
mZ4I3mYM/WlMT10/j6anHTOPWp2G+Fzy58CTCQFWpyY+Rz1YD9KWTll8DtXJV9jO5nHjSOvIk7oP
LTrPeSD9wuhOpjxN3Wm4j1GeLBvJ8qlN/hmDfWSUyQlOZWMfBbTK4UjeKyPIj6N3YPTeITHm4VUH
B9xQSGDPQcm9RU+IVtB9pPl+Aoqo7cjGhNsm2x1A6PANnROj8rCLbKd2Sy7l0G4LCCokFVkbYYEs
/2bfbxlzmeBfG2huahclhqAmb7Pz/7SXLA3VCQ3OO7RVwo4WI5YgIqugb/hLjBQMq1z6nFOMZdgz
MS+h+/k2KQlgKlYEN/fwm+rVmK7ogjMMsRrqlSXmIe/DJi1ArGJtld5HTgIOfuH7AC7dcotpKxtw
lYYNcgWAnlHJVfM/hJ3ZctxGtkW/CBGYE/laVRhq4iCKFKUXRFu2Mc8zvv4uQO6+luSwIk6jyZJt
kQUUkHnO3mtbrq64o7XVzLc9mD/GWy6h4dAldPhLzDRKN0YJibubQBmCg4wTle41d6dvNSYnCrO0
NI+6PDYqqg9YS0cNi+ZeEeC0aKtixG56crJTr27V7lUrwPdPYeaWRL1kKAq2Wht3YszGMAfQ4+SC
jWXUSS2OC/ul5kXgPY7b7aUlEFhZDLvbWs5xKeZ0VLJX5LhI2SljL0K5EGBuxk4XTAgBBJSeukRk
qqm7pK4k0EWeKqR6y6kwT5idjAV11CmvTgl4/PSUhsc4JO6GCNZjuMFTj/Dg8gUV7hE1cxg4sBrJ
C+C8Rqc1P5nNCRoXu9AUpJp2wicIy4Ugx1SczMgFgEqte02c484t3zK6CR3TJJe0GB48xuJai5tz
BhfeIjeyQNZuhZR8U5Nzyjjd1lbNXuXqdhZ0MHew3I741R6fHdEcLrATba+FgB6EVInbO6ckcXG/
RcZWGhB/cvK6E/7HvjyN5Yk4bxa4wFwcE3HnsVW346ZbXLZjKVjTERx0kiwPMhI8Tum4VaeeGtjl
1laVwh9xWZ5E5lILJ3TajhOlu+2E1GQ7zpxHnZ8EkAI/1VbtXgw5E046o07HxctIpfyTOFbJNEs8
WyMK0pXC1UZX4KYeXVUjYQbRkDvVWw17ranryBPkBrb1pXnKzZO5nAgQ68mwJmepOsWcV85uSOv1
qJ2ZkaHdGtSjHH+xjtuViD/cB0ziYugnImXbbgnf7ynrpc4LKDUI/UId0ZSpxi9IsOOXsDXccZqK
AJRgjGbPUV2aqTzlOs14V8RzxJIyDC1vzo31WThG5Ttqfp5QH/rZCJlHYtil3RI//v8hp8t1FOJd
ivdseC8G/jPva/TeDO9a9G7sBWobysgOGvmk5J9s821YPxntm2NuFZpvgq/DVypeXomojp/T5bXL
X/PlFVaMMD9SXYe85GMcfUwjLIkvdMat8kXs5QiMb1ul0wfDfO6yD5b5XBlAaOEJ1VVBtFFiOy/Z
okCkrMI/UjspX4kXCFokkE8st9nmDX16zJGNffj3ZcbPzX7BJhKZrdwUUUxIf+gmqmMHvyLc5qKl
eCS1sLvuhyUH61rlbFsq8o37edHf1NomuKK3tGvTpJ9byQ0alqpxmnjQqhoEhw44MgDXLH1f8Fed
HEDgZ2JoDyrQsFY3NM8KQYml1Qbprwr1echXnugyuxbWrD7vL3V8exCgHQhPiSWSEwd8qMLuVDiJ
87LMhPX1YP3yMH0jyMy6wub++yHRTuWWmbY22mHUJ5YzBMnQ/IsIK1Scj85APEk+ttxDMCefoLcE
VlcXry0C+V9c4PuQ5IcLHCUc+0IN5SGC3B/e19nWw0xtVy7wBhv0rnMlC3g5k6tBzfJMHvgqGYtu
xbj0W0XAdcg33ouJKcW4NMy3I+NSynROwwMzU2X8a2BKRyMRHgNTygQ/uw9MmZmm2TY2ZVwaz3+N
S8fQY1za7/VtXMrEtKK/mQTDHBj1NiulcitIqfoc7RPTMDp/m5UyLsWMOiflQg7ggClSxLf9UCkI
t0O3GWgVkLf+OGy5Xv9+lYqfWlC0nzS5NTxoe0tav9/fLjISrHoIDDXoaZw+OYN3csa7+LY4TyPd
DRzl9fKetCuCczH6EcxTAEnOet0PQ5sjlkkJeWywQQetk0yMIdgzd7lu/qfXtWMNW+NkrtXgw43K
kMZp6SOfh9/jfHOf/u+l/fW2bUNi/Lrc3f+APIA/Z32B2ZkmXidL0HYDGE2HXKhryWljYLdgdniX
cI+ORTq/ySj9WnVW6q7pEr4Mkw6oMlnRpFiTc4kwUx2X2X4a9S3ZMlXLV71UzOswbrE3bVm+qrS1
7s5Xu2MsUjUy+0I00H/CYSm+zn14G1FrvLZhiSIHY0tdsj9V5CoCmegopXv9Vev05ll2ZfunpTZk
ipvzfM8skGA0Czq37ov647+fOjYrPy75HIQtNKscHcPKZiD4/txVRrQo0SIZJzZ3U70bzd1WtxLN
faMXNfdQ3bYITDMi7c4uIdurHmmdegVzlBZG7r1u7w0bgvxSnydCEdr72N4X9gbxfW63TYKCfy6+
x+ZtGG4pMxk24cNt4et8q5wR4XItwYUsV8YhS/1XqTXdVFDPFyodL/leS3EhnZIytbPNh5SpME+Y
vXQt0CDqevx/V2w1FIEkqy30EY31xHbVfi0AJPql8PUkUJMgbwJnhowUrNZWU3yea56rZ30+q3vJ
5iKss+DYXKwGhhrb1Uu3XrIcYOVW6bAVn76cRfJN6a9jdOujm11v1UZE54KwvpV7Oc6NRrDt3My9
5uJOYO/IHqW498W9Le4wxuriXk130kmyyU2gBkz3ZLrnBU7ke1zcIyBk490Z70p+l9bdQWAcrCIx
b11uGcD6J4JcblqMOO3WDrfI3I49xGK+zrfSBD/zzRDXablavNPLFSHqEB7G+jrvZRgXSo2ulnFJ
xgugy2y8ROE52cvQzlN/XuDs5NtxkrQjAmTrIXdBdCNsUkJaV/5s+CtaC+YDk28Amu580k7JHS0Y
FDT0ORhLbZV8LUcwqQE11ec+JsTkPJDIN5/b5GJbsHsvdnMxm8u4Xvr1UpBpu15oIsR7KbjXDQz5
19y4slNMjSsjYbaJTXQz6q2q9Vast5UdpHOz9kpWxqB3zblRA2/74qu/dbzrvOU4rYq9mwNl2vH+
/TO2u5W+e9jwEROw1qTNeFzKH4ezWOKKnrlpfWyKOAM7IfSXsgCATaqYuGL3Tx9SqyQBKYvroMln
aFz63ByGDQjMVMJ8xIptABOrgV4YS9XB2mGupc75I0mbxgnHQ+QNWmxxxVW511m2fFxi2Cl9FbUo
+7TWjSQsVAsYwFUoM7sCeGh3iWixzkKaAmtEYraCwUYdq+pkF0r8tgrJsLRPq19o/Xks/Hy7wZDL
YAmALAMaZ/vzv7VNZiNrm7Qn4kwdT99qsU9UGbnkKNTvROjJ1g1nV2ndjt7W4g7hViLz5F7x4k34
HxbPMb3Q9HjeCcWTe4U06cBIlX5O3ghRFYPP0IciarkdICn4+l40xebBz1FNa34pfQeEwF6t9K3B
j3R/lD6Wtkz3C923Qf1vu0+npIns03GkiBKPYz8hbScmN53nrd/Y3rp60FW11Uv6rdbC0/ZqCCO2
3Uh1c9uNBzdR3ar6q0IWOQ6D2q0KUFbdVpa6FXxWS4FG4Gr7EXE+BQKQqqSLnh0P2ph6PTV5NqTC
2qtT7yM9PEhFhvQcndRPb8kw7/lT5g+ZP0M82qtvfapFNrdsNSx+tx+bxdcsP4ULbfnF4s+Wn5Gd
i/3+vxUtvoUwaPaNZiut8ZfUXxuf/jqFBGV0PKp3APN4i+ZNLCkHr6o8Y/DA9VP46AjNpVLNJe05
rt1wcElHptJP0AR7iYhsqxZuZX8CvkoLtWtO2nhi7Uit9la4FKiwJcPRVUBEEnptbjWG7rxX3zLc
9uiFz3CfTQ/nuGIC7twK2SDprVRc+knkp1wsexFRU5Y+ncxhL3JqkVpPrDg0fxl8qcHQ8hUNZrYf
6745+DDmnL0WnSc/UXA+JfdS4LnyV3CF7FXaSNeIX4ea5Cmd95BG3gSXrvDS3isjr2YQb7uJ7WZc
JcNWyV5oHoVz4qiwpqSPsWyFsZ2ax5OpbpWDorVPLaqMvWDBJK2bGK4yubiSc0lmiUd1KSuwrZrJ
U3T4aJ7UPV16QvdU6c1cJNIbuU64JFp/4NrgaoHHw+3Bx1gDqYI7ZdX6puW3y19VLz6F5Wqy/JzL
hwtn2SreS5l97FVy9uE2Umrjz6m/kAnLNZJim/QHB7O2x53WQUPsAPFEU+uVFSNyHPJbqTEBIy6l
DC57hqh25eDCBkMST2HJt4ytFDI6OrLTf6FiMH7qg2GMQ/MLDJ47IwaPH7YH6VJAdVkQLKPVuQi6
/rc6jmDyqjMGK1IY+ia77S8nrPG+fYUMcyaerqg/rHo1HJ3OOujWFL01XRPeRx3WWA6B8N0U2eL2
9hZ0aClkpCmCHZJTtueZU70YsPTbfPmQtiZZYFH8sBNQrHiILlV0KhmOXojcFe7Q9c7BspXPTqYP
T4NMyxcj33R66y/Wh/8w0SH4j/GyLjEtIjr7cadE0nqUpzD1j7ZOFG0mNB6xRjj5tmW/Jtt3+0s6
IgTGvlRmXuIY++ylMi9OsRWow0Q/jxtG8iz6s51vJWRQDkGED3AIMry61lYCSmV8FjWagzPJRp7B
SiyBTLyVs17s9bI6F3O9TPmVGvLrOFxVYysZ3ZrmJqIbCcPUIG9Fc+vkVnl5T+Z7Wt47EptrL5rv
4XRX7K2y/CHZK8of2vEhzB6crI0B4QoFD+KsI5tCIHHCN6rU1zC6RvFWuXkZxss0XkRxkcUl1s8D
9guEIwnZkmenP1v8hhKL3VYVw4hmKwjIjrWVza8Xn5V5q8o+a8mlsM+kNaGxpmBhAmgd+QWdyzRc
iZ8YhutqbFVjk2hgvt3M9aY2l5Tp2a0omazdqHi+U0l5Vzam4S82eKBMfn5sO1iKTZ7YaOTUHxvD
2kIwaJ1DKi4KhVbaqGQsUgrzMQ6JFxur2niZO6VCxz/m7yyB3mBdk8mZrMSCTVA6sR0aERDcXK87
3yjZBlcDgokJDaVLHrd4HCL9Ulqi+4idp//YkXgxGF3/YK8ld6wEMS6q+aASa/XJaXIvHcw/+jZ5
q2wZfcSj3eJXRHGlhb1rd8kfVTGOv5U03RYbXshsyCroqoT07KjRiHxDXWNyU+snvXmqcUAf17FV
WLoSLZIoW0ioZbYf+ZjarLunt0r0r5jOutOgQ2KFlUXCQdzYqCXIclytsj4mJfmfTlg9xMZbHJMr
NKwDISB59Kw7k/BhJBEXVhrWE0Q0cj615BPUcXHvuFgi2WJmqBUmt4SSLGtcMuiZ1Lc21i+kRtuw
pAqmpAsBciDS7S+6ElrnaDEeF3XUrkOszk/7IW2AWtUryybHDDHBZfi+h7a8xsuivnSN9on3Z7os
Y0EwSWIxV+i0m2naLzDvSTqoO/Q8tkPUK7cuekLt1g8eiosxgXiKhqR9af8cF1RZDnO5p/2gLFF4
MY7p1KzHgaSVq9qb5qfavrICNt+rPqwvizUTZaZGyZelUj+pdZE/9PH8iDUfVJCYVFenfwQxGMOc
OrZwmwRQ1RDreZg1cLjjkEgtnpI6fBB9qkpyfeH+i1BRDrVZ2e/Ihv+A21Z+nSsCj1IzQspo3aXD
hOnfl+/aT9c+ev+NR6CpWNNtVfzwMAC0EK1daxTHVN2nMeStOBZBspzA+l4SUHREFjadrf5adlwc
NgspqzExUBZiuZWOErRQT2AUDY2XTfjg/v3HM4wfP5r8eHLTGurqJhjfTRZ/W1HHhZm1c0vMULxs
RqUGQ6zskPOKzGoBZJltfnAEy9FW6/VTrJFjz34ClOhIJNKqby4oVKIb30A79fUIfis2mbrIRdyZ
fW5ueQeS8TByBcaFprrFNOOFKgwDIwbtfp3zAQjdeWNcjyxNC7UX22TuMi6QFHQlkSTyWqUnYsP8
hdLmZ7ANMXlcTWiU6TmZ5MJ8v5XgUbtUmkPaNJol4MxV6hwgNyOyUQ9FYnxNB9jQ0BGZ2Y2uFfLb
OjkU/39/9+3tL/lub8cPgTUIHyHKYYlp9fsfIleUzsm1YuP6smrRyc4mKDPoLfo/a1VHFyKGkB/F
zqYRYXAHmc7D6Z2+tn30Ndbm9neAtzQUpvbWqcTfTCXINGB9M61c87eK6OdnGpjN4zYkP3B5qteZ
BcJxaYvpZRUuhmMGPiqjhNpE4hB3yw2oYv0goyG71AWIzWUbjff1QLQtYW1ZDoAlbsDHEBt3dpxe
fTJyQ35Umjo9GPiwgTWm4Uch8PZ33DfP+5+aap+yBzukfSk/xIJZ0gCfMsBhlAaA0ZmJzYZ4XGPl
Fql18yag9mhFrG5B1wxcEu0D0mTG0nSGF5UGAOJR+cFu7AVNfxP94oTAnfn5jFjgAEDTIh8X5o+S
JEKxBm7VWU0CAwLUNZJ3x2zkff+qNodnmkkT+R3F1k/Sae7uzaS5P1N0kugnjTKYZcC102+dJAUT
SY/g3KeTtBhb0UwiuonYWMy/UH3qaXjQUG6Cf9We6aiwxo8+f+umcKSVQkOFbgpFK4Weykx/mRVR
eKabQlna/3dTNkn+fxsq/+umhH9rqNjdX92USmwNFVop3xoqYPcsrDR/NVTopnxrqPCw+NZNcf6p
m0JDJaOGraGSEPI+XKfoRjeFopXyrZi4/72bQislW7di4k5BSU4J5fjFKdxddT98phyAdfjXuLFt
iIrvP1Nll9IvJgzrGBvd/ChhUD802iVGaw2hCrBTimzuGVUUDK3K+bMbDS8bSF2MwyS7gb+rLqmd
x5AD+uQlDX83Yxo8aGcKdAp8peT5co10gR0uzC52lXzmEWu+2HXKfE306od1YWPREA0dNPjynusb
ELXyYPf6pwmO7VNVieZp6WQTxAnqH5FPzVMUmc/qwpPflCvuCWewme51X9O0Xh/7RFGfRpj+ByFr
8zM8rfxUlzkK4QJX8pqss3OqADoden5ZT8GVuWRmIMr+VVcMcQcHKe6p6AWrOtP2ilaCk8V0QOyH
9Z/UhnWn43g/GbVRHnY4kAZd8OBMYf88krgT5qt8SosWl8ImTKogf0HAK5nQ8dcculEvA/M5V4ek
gACHsqALm+5o9xlD/YxmRCHAvnaJbniw2Bj9jCAEM2OsnrRCeetXu/iaOPXXVAGGrughb8kvDJj/
sPBktMAkElYcHSOENtun/W9PN5V7vNLjsztOms7CuTe5Twm9egR7NFTuio9Rnho6SLmLwa1t3Xqv
YiZRm23iVi24hnvSYNjw1smbUTkZW43sgumTZGiwfSE9ch3NDDGsb7S+s2yV23661xQHw16KhW8s
oNDJiiqYpsCqAmOvbgrQ3zWwuaqgmoK5CsYqyKbtmExBXwXRFJhRUKPRqwI9CvKKSY4PXmzaK7Z8
ffa1eoFkDNOPtAxoMF3+aPHjtb4B1rr15eLrrV/YvrX4me0ne41x0O/VxoFTbVXHwTgFcJ76idOB
EUCvgnYK6ilYqq24rnOCSKqtUv4RfokoUMbAiAI5BloUAH+c0ZlFwRhtX0SWT4XmViuqO/bys88i
NDxVOI9SP099Qk+ozPFqbauFOLvSmwZvir0hxmH3K2nntuD6/v7A2pTRtGpLoenyR95inou8HBsd
XH+P4lktMqJk0qJ/0TDhlrDJAxb6zostUpb8/Zq84OMkT2hKisBCxXlJG4RlmU6AWcvj8wuc2Gtn
gzWJe7IvF7Fqj3H0WZIsBxx4eaiXsb/x6Yru8cq0tK5k/K5OEycoJpoY7WB/DDVgp6OKSw/2sf3o
oHK+NF3PbUmO2Wvk5F+3/43cyMiZNsUjul5C/0p0QYMqAYaP5kW3agLU+VzXhdpdVfs/2hZ7kPcO
YUkRc6o1XggPWyLjc2Qpv8Nw6n/D7v00FcrXOLXWD1XGv2sOdfYEflt5/PdFzj/4dPG+0QDY/ACq
bu1L0L99CAUhWbkzqLydmT0Gg7XEl76xCX2okxcLBrlKU7Zp5fqpipIaLRtmvJaEd1TYSUaKnRxO
jWEbgQnV662KO0jsFpzE0QoRmsTj3coUMkZ7I/zV3WNbfH1/odBxxy1n4oKl/77bY//2c8eczBqO
UoIsRABYXSLzOBdYthWjaS7AYiG9zOk5TezxA6ZC6WvVK7dj85ksYOUXne+fPRUopCU6aR1cGFPn
HzGMWjavZjZlyiGrIS7lcV3d7Tr5CtTA8azcKL1EwCpPZE+rICfPmhiIgt4rxCUalFNULV9SI0FV
OmTEbon1ALdbh4zZ2efUthKUQav83Ofms9PK+hegKNQGP72RcEa5C6um0Az9pydyH5V5V85GdJzW
UG2OEZRlNJrKcnLURsMaM4Bgrjaew2TqCNs4DAayqNiOmm9/UFkxKIECCyABs542CvuyjkYDVLGS
p7QsSvjdEbbbDVhnbIeuabvHIVl/J83K8ppO9Fe8FsN1/2rQpvdq6nrf7kn+q+z0E2rU5TxUGXJ6
GgUKBN9rU43htTdHTJthSpO8bFpWWrkE8I0q8bB/WapFd1GFhzq5cF6qSs6VH9WK6rKEtEjCq60b
sfUl+70Mh3AH6H9/bVnS+kSfJD6tG4x+rmwMDWxFXCdutYfUCcFzLzaZd7ERPzUELxyjdiSPCSHz
0/7aoFfykUGc0v33hRRJGxwFQSyS05MmjhQrdLjTavye9H8NAR+cg11nBxQXZHutM51QUT+rhRMd
CVuGQlF1PNmG7qFN8VbEhtY8kV5BAOocDsecEUnfa0NghlX/UTPIhB0rB36W9UdSIvXL1yi/tkk2
B5NUxQHTjHEqFwYT0tJGKNB0rA1jA7H3fmT0FQlApIiInJxrbmKXGeKIFa3mSxEayMVSdhm5jV4+
Uwh83djBZJ6SlzroOjMNyejc7tJ3e5rEadaRyg6gCYBH85jMhPqxc9roqTQU/c2U/zEtu3gtSCWI
ktAIMrOLLxMArMv+FQuhv76qi0Zy9x2bb/YTUazdselr51zX60SuEBDAXu/H69yJ4Tpg1r0WRFOQ
ELZKpkX5oQPu8CXHtuGNsl/Oa8bwHw7oJ5h09yJOsTGFo8FGrgtpvppLdiErSoW5DwO/qef2N1Wy
7+wW52FJUjAjRdk/OCxI9u+apVhPTgNkys6Vnj0S9sCDavUauYvmeIhbNNNKAXsnWj4KFRwE2L6n
XmIesu2VWDi7qw4d08VDhTpqNKrpAqx1uiDI+usrfZinSym5iJFW8cDlt30e+3p9dgbtq2J25gXv
0PL87fW8wxpaydv+3f76ghzSSXrCrGitihA5Vi/z5SnBeXLRdJ7ji43ngCfbsxSC4AvNZodjNOEl
i0YCe1d1Jccmh9N+SLZXk/1VYieJYAA7s5voBNk4Pm0g8sMJrLp/O3Tj6pXKBjSrrA66DBNlZBEW
RFBls5cji1W5tbEtnZvqUI9iZm5lPzZj0d2lGhWXalID2lr8PvqnNTR542y938IixKVpzvs3g/on
GVzWWV0GUwsic1OnTNrqp/nyuVni4lVhAsOD3HlvAd81dTKdC4WWAYKnNGrkFf8RqYX7Syu22dt+
GJIvzeTA6W/MMT7tWRLTFjHSsQUrtzzHibgyOdR/HZztW0eSc9Zk5uQP89pc+6b6fdi421yZpdsR
TezamxFmah1CyYrmsTXJfmBZzTAyaUz4GEZ6jhSyC+wI+G5v1xpAEaI1nNiIzj39nQPbgPpJjYiX
y2lls5L+Q4CQ/dAYNRdOGne3jGTIC/7eF6TYHZgvAe6yBOCVdgpYdoPdeREz7ZT8hcGqk75pLrK/
yzJN0I1q23WuGssBvkzEvkFDRGtEkCSbYb1mxE1eVjJgLcNagCil6LW3r/ZDpE+sahdjRcgpPjlK
UgbESaNdUFrrbpa6cSmr8dXReprslgClicboiKVnvYo9hthZq0NR2fpbXRSfGls2x7jXM9S9IQqh
2oSJNcdXo+rai9qP1dEsQDhDlCOKug+RZPYOXVsygli7VCr2/UQtMXsYDXyZpnGHPh9O8YB7qrYi
/BOg53piUciDxXeOmE6cqnm5GAWRnSFhbA9jPVYPiplFD4L9vnbsk+OwKrUbjxOTV9nBy5qQjwAK
6I5Go4kgBil8GE1NEr1Nl34/DKQ9HuiWEXNircfZidrtSRH3QVUUX83ts5BaEkRuVZcBufDdY2QV
8dFkZYFOPKa9FqW/idn8A8uE+Xk0bcbm0RK/Nck5rDkbiyMQ06T5+u2gFGGrHK3COQo+A+coqlPC
xWuiAqoMOt5atcwWDuFqMQLRaW+fTPrzQXq0Dmk2/0cmcUxQcRc/Rei7ZaJYl9qawg/0w25aB1xd
U0bLW+N1fpi3OJJlWeeTM8j5wVnVcyga0jaceToqmVl6oAGa0yIY16VTaNyztDhrxbCgvR3/kAqb
MbNOgahvDS56dx80I8JdkZohsy98PwQZunOKlSYbiMPUzCh5IfkDyfwyo2mOu/CFrudvapaK36yo
BB0fEWA/StJdt2wr0xmdmw7/+dTMhG7Osfql7mX1e9eatwrC5nsejkwYbUyJSGmOOg02TjDxRww8
8N/871CTRHpNa0b0uD5t14qMr6tt1i/mbBpnzSCLsSJayodZ6VyHRBFc1PqHWYPpVSUCTBgmmoD1
ZnTIOiZCv1in/7xMkzRr+VgZNngaVmrfb5Yrbe0d7g0Fq2/4DKHIv0CwTrBaMTtEp2wZrf40G82n
YSxrTv/aPfDOSj82St2t85zc5llqB89t7RSUF4zqc2zHwlcBAD4VcnnVTFyHVqQV6gHDTvww5E38
UOeN+EUH6B8QO+RpqwybhM7G/6ceHqGKttMPhAzGNNIf4lYPuDbUkwpS00kqDAjD1WBecOTfJQhc
EpUL0KEknRzmsrbcmzT9Qsb3cGxG+VJ1+hcV/OsvFvT/IJxDULghnlVsnjqt3+/f7F6Mil1YHZyM
CFNn0rPJDlfQWg4QyfdS1b6uK/67WkktmkSK+pKiKcmxrbvQTBQsJNJPnDjCWPhMaQWKY3L0RnAw
1/8/9Nu3YKJY8sP+8o0weckrTXwhONI+VgpBaJDO5TP30j+m2rlH1qvM38LlTeRvafQp3qvpPxk2
rIetuon0Nb+o3rOKtMfPpLAa2vs4f+73aufPDLlzZqdTVz2IsWpfOks+/ftFCpbhx80EMwq5AR5N
C+MyqITv37ipIXHJWmiZj6ry2Nrx6BHCaPujpU2fHdDOxKrhh89GDYzvnIOoEzns/PEypE9t7Ty0
aksKnWZWLs533IO9ppLuDnQjTuLfDKeLnuoUp1uEgPKxGwRBICWe/FbF62xZ4mbrxvzZmgz7gIv3
UDe8H7HAB0H+SP8hEsoX2aCi0gcEbale9OTzWH+ETDiOqw0+WIHDmmndg2n3TK+NGrlJ1RqBFZIt
3Rbhy9qnxqdBX4JCKdWvmvObowps5c66EJPGoa+a5VbktiCeTy9IQwX5vmTJK1r5+FVGz0Sg5wiv
iILTs5RUuLZ8lANC/5KMnuNoD4D6LHu6q8lc3FiiH029+IN0mPljVySNb2VMzHnYVIHpKNGTxnju
gBuappLJ0Ar69NUY6vVrZVZfxh5nOB+lHvFHTGr00HV+u82FTjH5roOCFvuY5iUJARAshnr5YidT
hTEnUoMZxwIi8V2asB9sTU8P2YT+91eXyo9XCiA7/HXgq7gXEGCyuY//tn/nPz7Uk2yHIxOqJlhC
5c0cpz/jFbM6uYjDne1URUqDn0l7OtYDu7p//wF+5r9xG0ICwo/AxepoP6rVIqJKOg3Q3dFIQnw3
kXXpRUPTt+9CUITYaUprDda0Rq3SMNB0xHRKBqRzawV5c9Kj00geGxtUx3WGz0VPjzpnq2qivpmi
r/jXC/zrS/2B1OlfPAp+UvXyQ3NLEjRtaNdwD/3+nYtRG48a7LMj2hX6XPb6CBCIFHDwuyjvjN/Z
6ix3ZWAo9u/v2N6b/77lIulzgK6ykTpCmfvhL16TzAgFI9MjTRDsRUr+YFsla4kQeCitudfZTGO0
DUMW2Cxqxquuk/XOiEpac/fIdNNd6AZzbdGqZZxNbiVOklOWE4+dEBEKtTcuTrX2IUJhlDtI5Vp6
OkVRkXGazCYLofR3sETA8Y3pADk4cZlL/+7IkCyGcXMRNSkmKl0HRjrZbzK3b3GmxQcYeuapETE2
oXo5RrXkpC7T1kNG5AcrJfUdG7fs0un+VE6Lq9Xoh1fEYXH5HkvuTogvGVP2ATJrFAjNqxbOX/N6
UQMa8cbFDAkumpZS0oWFUo/l9+UX7/pPM2CH9jj0B3uj0er0ur4/3VqZk32UifJYz5r5cXqdV+PP
RFrFS2oQ6SrKJLvXifI0VF/ZjGe3/aBrNBfLOtQCe3LGp6b/M5vL9GHurPs8a2SLYkoP8de0C3oW
OeknsWWJgv7BewuKVlQJAjSjJ0Z0Jc4E7HW46MVTpGufiRhWPzLcp8kC6+C3ZXiKHRZXWk5e6Ery
0ktakHbI0xVXbN7/aaWc7G6sNbdeYv2h6IimNNRvTH2jcWgzTOx5CpEkH6so96tqeemK7NYrY4X4
Jpnf7HF0q3kSr8WUfVYs5SnpovHjbgoewz/Jge9+0YHmOf/jnclRefIzXuQBDMLyx7Fv7URmpBAT
fkRdSyaMMLaSeyXk1MCQa7cqWm8xvVHxVNObFUR//qp4BrfbnrzwrQTtlCwo0J9iZXVXx8+yAI5S
kQXABCgdOGCLxDsw1yDuAnYUhgicFaxmYKdnIQLux1IEYXpWREDFTpBk55QUF8IWT7nDXisonaB2
gk7FWhEMasCumQuTEh0U6kB2aI4DpQuE9Ic8kNJX9tJ1Pw79cdyqq/xhrzH2Kbl6uu0BwqTQtsAT
WiKvx33JjcYdm0U/prMqn7W8f42jrLitXX2qRr/Zq6x8iiyZhv+W7XX70f4/7s6sOW4ky9J/pSzf
kQ04AAcw1lUPiJ1BBoPBVXyBURKF3bE49l8/X6jU05k5Nl3T8zgPRUsVpWAQAbhfv/ec70CURiOZ
91OYpG66GnxHf5/35An/U8n0b9+m/xF/Vud/rkT6H//On79V9dymcdL95Y//2H1Wp4/yU//79V/9
r7/153/zj6eKaVj5X/6Vu/RbW+nqR/fXv/Wn1+Wn/3p364/u409/2Kgu7eaH/hPSxKfui+7ne+D3
uP7N/9tv/u3z56s8zfXn33/7RoJHd321GN79b7++dY3U+Ll1/dsfX//XN69X4u+/PfYtXJXy83/7
J58fuvv7b4Zr/05vh24Q/V+UFq6DDGL8/Oe3/N9Zc65ddhG4DtUehxJVtV3y99/k7ybzAoh5wgXL
dQ3H+u1vuuqv37J+922AfkGAbENcFRTWb//x5v70If7nh/o3IjzPVao6/fffBEvcnx5IV0K+Cdiq
ESmy6eBk+YsYhNgSx1Va+oi8qnY1WKAifXd0QjsuiZQ3fAW+bwa+b53TvERCFRXXxOiTaiv7CO5m
rwVZkx66hl0Zx+SONGEzZuBLAHUQmR2vdQQfHiTdymnj4bZ1Ug5SZBoUQbTB4ihWgdUAvchIIUtY
VQW8adCxocoDKJltuetsS60q2x5XfZYSuV0uGztLH9CbMVvz1EtTuGPoBv4PuyftwM/12RNESJZz
ezfVDrzDYGOPmbFmylrsIbxMCDTQLM2PvVWVtMieDNOuQxlET4jM6r2wO29F1vW01RNCY6EjCI0p
vSGLxkIaFPU+s6c3ut0oE0kcMJz4Jc6b6KmNom91/9kFIjlk6mrTquxhNytjXJly/iToZ4t7752o
qNJOvG2qzYAzWGNQlbqnQjL2SYX/aGcgUqIh+rBnLn4iZRg7Ll3FYYjCOQnC0U8Zc0cxnOtZkGZD
cProwZfLuzGcEOZu7cmd8Amuu6Z4HOvSPsk4ppTRmzhCMBhN/IsYrsTOnJ6bDo0Sk/LhUM6cA3p+
G7PwwTDiJ8NKFu2qKcN2fOqnjwVy/cofOsRw+A9shXa+VTD+OzecPDPZMMrAhjW+Mk/M0Pg57d4y
JOUagFGpi3XQ5QpHublPMGi99UQ+Ayr7ZpdscwvUnQMlc0S33KlWVffhF3lN24qP0MFlv83Nr4Y1
crVF8zR6Q3AXZWrlDJV5dhYExnXbhUIve3O2zY2FkBKBb77zhVGvhDvjyUCfuy5j9Vg3BqcCoXgT
s4PTj8w3chtIbn9xsZTht+wSAtPRjUu0mkwW4aGMrc0px5GnPnu0zGQMrWs7QGTY6oqgvxGRUyAc
4sUYsdCCYrBYCfwzE1rchI4wZqwpgiCjumveDe3YONPbomMUVAu47iUWWcKJjqMoq2NPouiquuJK
/HY9FeIpc/CY+hUy9iSizRvnlzZ4Txug33FDBEPSz2+JzewnzXjkII4V2MW7emu6rbWK8vouqzvr
JvbXmgeCIQ6HmyqBnheImjutgktQetBfFi8JCTnCyRGNWehmHRupNNB82XA5edGPTtK+HD2MBHpT
Fe5y31KbOsp90KonEdoteMdd6bDHgo+yTerk2iMQJa2Ch4QPadPqNy8GlEJULLlnUqydPHrosulL
4b4W7mkcMSFjekTDnuWbKVbJmufcc1KGUWZXhyZvtLaHe4vR7LpgxILfpSZ/jpzRUqfD/VjRXDUw
0Rc5i4oJV3gEkmaXzbgbm6vssEJ7pSVc9kRxU3vOs4wlUhMDOUgW8wBq+1bZemCfLfcWmlsFY/g+
LpJnMy2+tkH7Xkzuh1Dl9yHGSdHYCm0TgWMIWZw317t63MsvHgOHdRWXcALcinx4QKrrtHbzzTA2
jCEtgkhI156Zea/zxavPbZ6QGxOb57ibUFjFAa5Lw/2WLU2/T2gtQ8cswmCZN1l1KRtr5P2607Z2
xVd4uVZIBOQuHniOQXrVYSGTl3qIi1UqhscR3etqIE5v60yMV3wgFFLpkJqmgZrL2iBbAsY04a/t
a584+8h2kdwy9lx532XSKlKWqEC60W5X+WBDZomCx4xD2zxA40/uHF1Cqhkjd91P83nya4khZeRW
G98Kj9gsjbvCcLozHqxzZfp5SKbPsm6N7Ll4JxEvhaxv/2jy4KaWPc2Yi4VDNbTdig5tFnxyJjoi
3u3XMp/AsFdRKArivSMXn1Wh1pOKZ3wOi8bXMI3oafrjNPoZQuh2Dq1MECh+pW1gLF93RsF5TcRF
WIuBtrQ1PBCw3m4sdz5lmcxX1aioMYsHN6s+JZBW8HDt1rYf5XCliPXWezPdo8drwwqoKhM8tNsj
qViiJErDZrHo8YG0MfgLRhA9hyXuNultEB71q15gzWo849Mf5I+4jrZ2+uDDabnth+qhsARTysT6
bDGnIciXrw5Rn8yyrp9mRUab431JWH9CnA/7yED677Fsh+Wg7zyiPFaDk2vUN4xlYw+VMDkVqnmg
mxiv+iDRx1n7X+QUsxIUl7GPljth+O6RRt/D1DGxq4Lx1rEaaFJ1+9VFOZ3lZEkAuzsuAdogZUhz
vczBs9G2L/2dYabo0Nv4XvbWzkqQPtHv5/61T4l26zDO2zddKQVdIvdD38F6PhI+HSTNrpxozxQp
5zX3CvtNVRNRWjg7t04+XZ1sOPjg6KCWOLbTY57CayrND/K1gChzuLTti9nPl0H794RtH0xhvNOt
e3bS/NMo2QWNij3DuWQJ1UFUT2s6t7cISBKwFRd+X6BSkzVD4fUoDJKnJTYexNCHQzSrkG1iVuZH
bMxRaAvbDFMvtGoyqiufTcStkKtZO9s0vqt8GEMqjsMSz3c5W8ztMObg8+4axoeMu1/rEqSVmJLz
cI3dKl/Sl7ZfcPAXTrZqI+a13C9b0cbPpgZnxX0RwTmX5wlLmb8sUIjcxxw4tO7vvDT4Ukoj3ldC
0c73SF8Y9Rx6sVZrI4u6UDf1LQmRmOBUXa0ZR1khEFt/7UiCd70lCp1suk2T7iZayvs8yCACTwYD
tZJDlLOebUIVcwI7N3X0YFV1tOeY3l3nUyjNxzTsWYaS2Pthp0BWZ3e4uKXz5JUa1f30PApgZ67/
TP0WrIxrjr2sPsqYsHAepo5bz/KjL0aEE9Xvvo55JFdG5rmM4S1r7Xcc3IuFzyVJ+iOn+DP75j6w
+omVyj4Rzwg2IphXEmW6NQRb3S/fnEiyrtdpvBnzydqK7iscMD4ZB69UxZFwdKd0k3WpIEqBwN/S
7igHiWdS3kvltG9X/mJFMFTIrXfw5izCK6jSdZ9PKK8hK2VGX4NLqKAJQDtJvBT/WsfkjevYVQ+m
HvUeT8NVzoChMNJNGCgN+j/WDB2pyhTszXBpmYkHUAHtHuCJiPTGS+bP3HPwT9IwCMfR9xiTUC8m
mlOakQcXXVcR/VoRrdq4GTdG5EjqT2+TdsGDseCmaOKp3mYBOB7RvepBQSrwFgyPegsND7nhEFOL
IiwftDmHCHdX+Rx/t8fJhAlgnaU5vrj6aujyJUu9WbTkIMZPSwICrpc2zdnSQ7QpGJtY9AqQmhA9
X3rrcbbDHvL1c52KnQ/S+s5CUxcXww/fpv3LqEsdMKZoWPvOvTF4ByMOwD6OlHb2YO36kqs1UlvN
hvHQapS4GM3KglW7jBePkf+M47YhttO33D3e/M8ZGtFoCM3hAE7yKIuWgeMlqyt0ng6plSp+Y0TO
iT+trZt8k5BHOeCVWUVMqraZ7T+ZHcScchqY5SeUjKZ6v3agKQhksEkp3JVSZMLF8qYzDQKWBoix
hFXuKMMy1jGCLon3GxZEeIZA5Zn3ijvI+Rx8cgjzpNoMDnsCEqezUqE9RQ/ZsiDkRpfRqPjZz2UI
QFIxLzblmsc8pPkjeEn32W9eBuYKD0X6YRljtUGKoEIzd83Q7HJCNFvxPkfZNQcwx5ThGMCFmJQJ
sPCcJkjEaUeXuQcLX53rdeEsP0pZsV6ZNPJHBnXMpMEUMjre9BcUDv3xK5m4K7OrynuNki6rJrbn
iUdvqpkipwukbPCNn30bP+S9QbIv8s24XsCH9HHoJPFbni8J6r8lXSfYoWL4Q+A86OgbPW5Aj/lh
EQRfTO7XcCJoelO4URXmCUnRaopeskTxVM9Wup/jBbJTvCSI+Tx9U7U87qWB+N7rqJHypP9qwX0M
Z4veH5vjys0caztZPFCG24K7su/Ya1HQmvrZiLBsszWiGUe5t25YYrUKfFJ64kM0lm+e6VxyZ0CL
VCU4z/tbB3X+gajXMNX1s6XcZ5M6qptYnrI22wPVe7ba9LLU/mtkyrNPrnPYxRCFRq/GKCvwurSj
cRhMHwzSkOVhPcFQ4MduS0YIx2UsppWR1uzuUROvbG8e8YPCBcR3dSAh7CatSoJpEB3iS/kMCL9c
0yEg4VKjXSRcj3/OgNiqvlSqmpgHkk+3TMVG4bkIyxZ+C2dwVNKxdfDK9GChMTBr9upMt9+apfti
G6gfo8XD3dnh4JzJICbYhyvVZRnzGJ0f+mWVQcFGPp+CZJh9rJNFpeiiFQUSIXQOXvygtfPYWXi1
55TzwTKN0cYmqLOpk13ULAlBpLLdmNV1pwkEX1p/wFrbIUyMbASFg7OsPDttH0ZzWnHOfW3K1AmF
eEos/F5IrN79JpgOiAvexTJxYDdKjlXAxqpkOs9iJn5hmtNLgG4olCmyYHeA847EKKvsZO3FA8HA
ELdl+hrJ/GPMyV7N0BOseGyWFRqpaGtw6naMrTHMqykO5D6QfnyCaGsFLV7ByhRvs8kYCxJ5Wgr7
jiM6aRrUuotMnEenaZLV9ag+CIaGsqkRL0Lxvfn5RZIVi57FymtS/NjaVcAv200CA5wh3+PozTE6
5zGqiI9oGQXToc1DomvS0EutWzNVyRdrP0mOtownF55vw7sNRHp23cI4VOQ4h93C/MlJGG8uUXTr
9p4+jAo/SC2KO1GCqfYGOJG9Z1SPFfOMKs1hxVnAyWortR+qhtxfp5jQyORfDbxl1BHEY4t2zO6F
wqIlqijeRqN1NRA7fmi13alPZ/8uK3Gq6IjRgYQ6kS2sPSP+X72woDFDiJDGWgxOTY9etuPeDlPP
FyORoIRybl9LXg8ZsoQmAbtkjhlUDwUzavlzZs01WY0OKv2eIJS2xOHgcGfe/vyvn19yt1HbTmWf
cU30eHr90jBA31IBpKGbC7JcoNjuZllhPl9Ke8DqlwYgQfjSje2v/7La5IQyOTgyKVcXpI77RiuT
yyfLcDKrAlyxgfbLK+ywVaW9ESUxG6W3GKBEx2Qd+9n9TLVyNmAXGoLrminuPsHeqhct9m5idlQA
QYXq782JR+9SOPMQdgoK5Ujdhjszo9I1dY1A0I7XnT/G9wwu46NfOcdoSg/SV+6FSGnnqNArrXSi
+jf1ikYm38+jMV6dhvX555fCC7A+oH/ZBb1GW5c3Jjz7+OzPZMNMzjg34ZxyyKtY6mm1+dnJHsf8
5Pqqvp0ghyXCTbrQlkN1G7dldVsH6ltie+M2BnB/5IQTr5s+AbnrdPGxMAjrDpVLN42Ev4y4pzIC
kJbWNeUkx/Cy6MqDl2DkFNkYP/l54oWZ8I8TBogXivzX0idU3jdZ1CaHrkYjp/IIDtkMEx5r9D94
uVth6S0g8ypsBsYlZmWv9RKoC0/vsNW6EcCva9w7ojhLlCaSt/UTZV0C80Q2eAmoMZH8REk4ldfs
Y/aHS4q7G9ltQkyeNeeb9mgXZXcfwQW7xxjXHiMPDqTdEqI6fG+1i4gc7+pb0sGGylK3XDEmd3lU
g4QsHORv7dS6jwM4+jAlUnzXROOVLG5361SROlMubb3GGZ49SNcpTyZMOmbe1DTwg47VgG/Wivww
zx1vN5r1HsK0c3ZP82gBnGwHeIX5PK7GMesvqkWgzXloFzgjRDyn8x4i56xFW+0IR22ofory3gVS
uzH8mkivtK143uy7GjLtfrRBzNSg8nmSJ05crhcgSbUTiufodlHZQTI8B3aPJ9nTslo1qB82y2jP
J6sGt+al5iHNuvn088sUDSQXNpU6M088SXjBr20OT9HKArzPWM/ZTSDjRBkMZ4RcNTUIe7iH7777
6tnYtNJr2OfE0g2rkhWPQ2d+16pHK2/7B8WOcqgaTqCFbvq7ri53sBO4d564pj+mYvS2lCTXbimB
P93E4ygzAzMDt0iBssDws4/pWun6Dfh3o1mqbVS0avNhpfjHTKM5DkbLit2Kl4Vcj9WQRgQJjeIq
Yepgv0oA8Qve/K1vU1f9lIixwWMv6A1OI9fNoQjAT1l4WXwZrTgdJlib2u3QqeEZH+/Xesb9N0fg
UerA2NgvQOblepp6YsaGqjiVFG++nO91B8wo6PdtP3h3XnmFqOlt1EfqbKf91vRgxZW+X930mrad
LDQrMxd96YZlR7IGLUacUtfLGC50lbeT1z+xtJ4T4INxO95y9D60WYMKbhrbta6oJlASPqfGrOBr
1/XB9oEIFaAap8IKODKNn01VXhXUsV5ZuYtM0pd2CN1Yhpxilm1gRzcRXLsHv0au1/EZ+8UDATDj
dY2B88hBdh9pTohqMv1VikF43eAL5qyYAAsOBhq0lcdhxEPCZlfVykdaH2YNZzYp652kUNoEUGVK
u0hXstbO1sy+o9hFCTq671Ivj3wm0Z1S8sMor0dCx563dstLxMCG5nkcQ8xfm3ro55sr62vdy3zm
qj97szG8WtyrG8tGXTxm7dVrtwlGyyXsQqIedxqqGExa5qRZy6s+WbsMrUOj7vp1XFPa1b6F6dJ8
lVb0mkl9rs17j+Xn1utQjDPq5FYbAtTchIRyHMIvaHOJTC/uDhTHbDuoEeKeK+pxA64CCHqSnNmb
OSbXvoyrj8Vy1V5GuLXyVMTvTctJIEsOiHLFxvTjTz/eGAlRXo1dkG4wJ9FpiTwkhD5kUnanOgxy
lGx1p25ai2xijwjWcMkUHWAjx6k9PWhxTUUwsDpS+CgzIziaSGsnGsw9scaws5mL237x5g3PhUB2
QiINCs46GzZyQprGYB1xTuOR93ZdowCs5UZt3Ei88qCUg1cvT4FzxvoHDzGxs0NhYAin9cDtjIVz
vvgZXNXUaeWuQ4EaOkJdWLe7VcNAgVi43rpl/yctU1BKVWrioEQ9nzqM/XsDF27PuU6jbztUrd5K
iiFbOh4qjHbZWaW/y4IBz2yGDh9TAg2XT8k+eBwYpWyQg6MkJ5UpVI2TbQcBToVFurez4kvE6CN1
+1PWpuhCbcg8LtF7Sd/DV9UByB9zgb3d8uai2GpuGet8nfxgH2Ru94HIIF+XOVaIFAMWJ+c2tEot
j3QlMakME7b7wmv2hbjrXZFdRgGZVRV4bXzUxOw6AkNDjrmlAb/QV/XjkrTtzeD4VMqRYa/NvrM3
ZVUUm7gRFSMVk/DCErLNYusb38HPWg+LGRYv6aBS/DALyyrEcIJ3d52ffyiqMiAzVo+4W4+v2rHW
te9SYmoyyvuSrllmiP2c5OlbVCT3Y8lbbOwpzGyZ7vRAT6o2fBpc6ZxQjuBcc5YvOu3QdLAtbB2e
27OFSIkZ4h6jxZah0HBS1niKgsTBZKT2yyigv7eM4BA2+qsZZ+Omy+H2XFf6wvVenZgnzrTTeRPn
/czyEr/MlSPvJzBX67IuT0AO8n3LLGsS1WrynJGasg5uuKJEYwmcN0uRzlvRKFLuKpr7kZcfDRrK
tJ7dR1SEy22SRdy4Y+nsFGb4uODxDBqm++mcbZvMBoHg+MR155ncMnb5+WGXBoRhpgdt6Cx9+jCA
TVcq+B5lGCg0lv3DFKVMxClQTUZBM/IN2iMgTtx8fhqyI8UbHgIYL1hvNk7zqNoUAF3J59kx1Qp5
BtbRkjyns0OplzUIwTriHnBxcZTV0QPbZPIqK6sL82a5zLjBN62NY8sMQDvTu10p1jSn6dXG5VFa
t6weawsrlCMbb41H29uh8sYtv3Ib8aPjmMcjHe9GA6Br4XafRmVdHLJ4DrI/D3kn791g/sxMfTvW
i7HpXI7z3eQOa8/Hspjb2PJt8+BnBBoXxWmeiqv2rvyeNO/OaepMorHzelPl4k2zFXE8hC5eYWfD
asSm/zF08XezRN1prhxSerYxTNFFDSsAtguQfeijNmzsMU3flyxdtznlI3d7y5Jdf2NDONOWsR3J
muyM6yGOCDRFqOnEzxBs392eLvAC6CyMJZnhH7PVDBtkQ8xiUaWEBWbKCBY0USc3dWtdAnUN4REE
Psakf3a1jFf+lL5HSelxtlmwDtUfxCs9zpGKd3XthAspYisFyBcrDfHhbn+f+8aLxRUCJR189SSN
/iEbXxwfF7CbNBhRuBR5tTznQt1IbCd1M94x2ypCQjYc8NXud/cHY5WbbHSbTVCkUC/SrZNUbxlC
JJArmjnfaIeCwtYzroSHznzH6nFJz2mXButW4RtqLdpzTnewk+40Z+2nZHsP46E7qcRiwmVJGoO3
yyRoaBjd1zwC4c7ktI3F82JkpJWeRX+dBDqmWDajoFHMp9kyPCJeSUY7C/F1xFkyG+ebamaawHEf
UTR4L3aLlkmdsc6j8escjTd27HwUfvbQjyXHd0u8STxPOBAGHzMTgDxZ0+7COUXANofBIdN83qkM
F3Sl64HkdelFziHTwHCXrAVJvqyLGatQrs2KTg+jt4w7I25gXsPypQ2RPk25frZzNJNwVzlOHuwY
YvY8t09jK49+LLtLEixvfRIQX2A8jOKcm84P4tBUOGu2eCzK69HwvrLC3WVoWygknSd/ePHsGoCm
8gKSi3UWdmSgsGGl61l5AylV/oVDzwvn+LMk54kU5zuznd7KcTmUdX8ngq9wIRAt6PfYTtHR64s5
9svBDyaSG0T1WRX5N10wmkO3DUnLsQhvp5PBMPmwpPykajwawRDdMDyqCcikOgfZbz+X/H4Foyhy
VSmh6x5/Ow2SVOkhNKcIoEGuvo0oaOsI57/fHEd0qHE7fRKodVeWFNm2Pa/w7dV3ey96MRVtfb9v
nxsPr1dEmewBYRWAQdfXUoWITyQJQIWDUw2nryphovXe9bLRnY7N+Lvf6fu8R5ZXlWB3u5gDQ+uv
2yLD8DNbVWjMUNCamc3Pgu/eM8ahx8p22RxstlIPykrPuGkqjR33IlsFNnsWMdg9853w1L0ArBk0
R0qR4QYNBeECnNO5xQDDgMmemvrGtYJNN7gXPRUVer4kWbdwtlHtaRp8iCfqmdckwu9zlHCaahf2
mBw5k6MdBIYDVzxntzeMooamx6gUuXfadJRFSu/TmBuy/YyIOgorVX5Tvn1NACP25bohi7lZqyh4
i+QScz6oPvn2F8ui65fZJ8fxnwNQGHMBeb0peiCO9cYfBdiP+q0ebzpXPwVVf22xuSGT0zxEab5H
+49JTeh9d81BpsRLm/5By+YQLygCTO7nzilufWwGDPMPY06ub1fyZOUmOoPiKZdQgfph00Fbhs+i
8DJM4WhUD6LybjNu/LQG0OaNJ8hIR0wDd7XiQvXuJojrhAfSPDOip05o9gAFnuqMTnpWvwlfvace
UPW0XC4C+ePKXGxrJUz4BtYl8+/bur11WK1EWcND7onka4ig9a8HXexzavCBfZpg49pj27gmJ/ST
VwJ9174W6wa4DuYKenTkKfGblHrTJbj3S5XMaE1k6KYw1awBGyByxkNXcoKdZt/Z+K7dUY1Av6st
f9W6cY1QseJ4kOjz1A/xwZ/QQlQZLAcZTxkG7O6yDHJveqR6RZ0NDmGmRabwetEHep60ecApS5+r
gwE2DfTWhvrYxo8g2x4KepTMyHpIbfKFYQkLUE3hwvukhOmDj6gov9lCnnJ3+mEVxs6xJ+ttkRhs
0DjXYv4YXF4+J9VJ9HLeSCsjUmRhwkVYM5Id7WLvZAAfjOlXeR2QyQGYIUybrqjogzqAZBMBsVCv
xOC+Gm7KPjApMJD9d8zp8Jrq7hHryJd5SDvAjQHhIfjhjGTTzcZZIGiZq1atbFmU6/EVsMuzcuuF
Nvgw7csORWiRm2clVYaWovix4Eeiz4IRrJgoz30ehSn23wKqB2rCKcyJA44nPRFS4HJ2aCCYBrOz
aTQ1WpDQHnfi5WspUbWDzzk6QbcdXP+9SdEBKiS/kcE/o1mNGKg06xDQzYcpWuSKtfOWLtbW7B3j
hhXgiCM5DgMrW9bW6H1XTod5d2Sk2lny7Ez30K6nNQq6W+Wa0c4zC/vG7gbAup37rUtfKC4B6AA4
D3uyIW/KBm9Q7dRsREeHJLdN0GSXzgSQU5CyMBCQHSZOfI+SCZ/SxKyiGqW5xyT57IG7mzLeKWk4
M5sHYTBBgg8+LwlvaS37A7dwuwIyosKaXOpW9O/kQi73SD2ojifo09px9mjm6kvlmKc8iHkihPUk
DFn/U73639JA/h+1i3+SRP5/JoJEhvgHXfVVZPknEWTYUgLp5G8vAM5S9beDLj7Ud/1HSeTPF/gl
iZTO73iTkNY7sGrgb12jsH5JIvkWaWhXKaKHFcv9mT32SxJp+b97FKbItS0Lj5Zto5b8D0mk/zuo
ScBF0vZk4NokCv03JJEIKP/IPnBdn7QA/+cL2eSy2eIvEB1HDp1RdVm0RoP3rovqE4H0gXyomyy1
1+lkEYAm7ialYH/UL6luLn+4dL8kmn+UZP6Zi/XrxyOS9tE6MIz4q0A6iFwcfX3OFCCPnyMIh/rq
9PQDsK20TaroXyAqfjox/tN38M+fF9g/NaB8FMK6KuT/YBVJOlAA3igBgxbOhUwl0qZWHh15pduL
MEvyNNRn0wKlpTtCeOatVnrnzYSgLNeMHxiSTEKTguJFRE+p311ALsN9hGgAUGaURF1VyYEsllwe
/M49teC6WgdqKxnBjbPGB3/wS0XA+nWmmISDCm5iq72N0V+nETWyscdpisrkJsjvJ2/5FhWMhpje
uQy5sMkSiymyfZZ4KE6orEBoep65ZSfaBeSP+KK4cQF/DmwGIj5kRbfrzebiWbdjF5NPUDx0i3Hv
ZuW+QRohKvDJA3urxSv13a7xnJs8edMICALDPF5fVHvi6CzOyZz9HzMqiP/+Jx84iHqljxXRtv6i
xCUQr9cqcYK1UKfamdZDDr1WY321Q4mu7//lh5EfIuB9WdL/y11uDCqv5OAGpPtyHAraXbVAJWyP
aQ4/oUzW//VP+wsI5dddJulFXXn5FnLjP99lWDdctx8tkBWmt1v84cDvvxpl9VxHN9h5CAIpiXEQ
myW+KyK5Lz3z2KWo66PlFZ1cwkjCuuWs/G1c7LvZKVdDEPwgrPdfPAx/toH+epeedIOrElqCQfvz
u0yipHJVMAdrVH5bpia7ovWelJuc3KX88i+uyF9skL9+mE9uNuudR/VwdUr84cFz7I6GCdm8NInK
s5zgAhPKEJDlV+I+EnRNm2uVEtA6y1KIAeOpNwEa6Xt0lhy8xl3GmcSkH2QpEHXUcnU9buSY3Wii
zjSHYsfd5/CHo2E4xvxvMO21U33mYLWRyQFjckNpuatqQnyALtrnB/ULf0274UDP5yrY8wF0e7Zc
2TGqq35ZX8k/CCFpjxG02I9MXCmTiVhyYfQqWtiWntcJ1qOmo1XauisfYnPHYdjM33D2rd2REmKe
tm2T3rQ9suHpo3G+RNpd1dLl/Dftal4sh41sIywQM5hk1CODVaDbcldaFOtiTDayHo+w9lbIzPYt
V6jwhi2P6n7JS2Be3YGYxDDBrOXFMRx0Ounpa2A8TPU7LknkQ+9RnGwqjqWejncRWBD6j8i23IYu
2xLvetGjtJnQHUNGAiG9oNKFclGlLf3K6CKImIyqiCF7f8iEC5wKxRe/zlXk2kEiH1FgKjuARwyr
uknX5bIX4EZFstdd/BbP4PuuGVvMSeYlo9hM+JXLvdHzSlwrKtONJZHe58NmcbojvmcGeB+ip7nD
MUecLKeH/p8JAEtyvI1EtoPV1jBIqI5G03mHySvOyyyG1TSCTbOYka9ct6QraiTHGnnHairLYcdk
hh6Q+QTSEH2QPgpirsyEqQ0x2DXXwxhIcZ+y/UTs60KIT5m69IfdVcb/X2BJ8+OUANb+kF7Te4Hs
DlVyQ2DNLQKYU5FjYK/5pLJqFaCwCCodMpMWMbCC9r4rotsOqkZMs8gFg90GCJrpp1zXeFSVm16m
NxCqvrZ8bpKY19QX+4zLTdkPRhHiN8fHwX+uO1r6SY+sirlrjNCJBIrY/xHExb6m+ktqMmSvmZWk
b2GDROU2bGU/nZr4GIHrM0h+nGCKNEG213x2+SIfFzUiL1BnvyUkJb3Rtfc4jvzWfAgalfucdgcU
NJvrb+YX5lqD4EWIvfPonPNMzMl8Yr6xScwEGfG5UguEdPdGeMX/ZO5MluNGsm37RShD445mGgCi
ZU/1ExilFNH3Pb7+LQ9VPVNSeSUru5M7UKqylCJBBOB+/Jy91w6yBiA7fysdrXOXiiOk3b3gdUq6
+PD7BUUtF3/bxylWYKyyhesMXaxfLOzaItpyK7wgMr+sYkLuC6/ULP5gj5R/B3yzaqlvY+FlsQAM
ond5Y942PLpkGhTuwCCSSyMfGRkClDfEfzZ3vouREKbnge8ry5l0wnhfExfquIO/adXDCkRO3RWv
gkuSQQIYhR/zZ24s8Q/Ioxbb72O4pM366iguT1IeERKeG3jwwtBgoX4W2YdRRB/WFPAqUWliyW9i
SQpKHoUJTP54FudVL25IprnPuJixnAgTI6iOb9pgbyzHAenJCI+chAT+WzA8h5bul3rE1cO51BD6
uiTUckKFtfa/3XPVvRPSwJLLJkMt+/cV33Qa2+kZVgR6M3HyrYLWJFwEA7ZlTjv1Pvz+iQAd8esz
AdOP72aS1GQY5pstZk60TBntvWDsJqggxAViGNSbjPhM2vYr1jNxi7rzppq3A5/LTcLaiJXwjH37
Plvc9zQA+AqPfTPce4URQNfbdVRIpiC7BU2RWhRwpO+QPAVZy7vpOM8mcZcTi71L6IH6/xYUTnG7
d3IGTeqnZdUlbNXHpkGMXno2RXpuxyLoSKoQ8mshSDlt23tQaueiGY4I7mh+MosCkVqaLpCCAvwk
1LdcQwd8XLVx3+XNKWT6q2TZ7ER+1Oe3y7AdEpE82svkl3lHM4+BDx499Q57hTg2aLbdJglXFHUj
GgDJIVq4zNmG+GDRjh5rNq+ETEObDQ3fLEpVkzmF3mZ+LqhK0A5EkXlGihPqsj8tbnGDhAe2D8jB
iZmmfYStcnbM+Fkzxa3S2jPQPzskBqrNu0LNmfHmbIBIBYEHWZ2EM5Ed6ksTMBKqrZnif79VRKnB
gSLFOyA7UzrZY8p9QL5xTvPkyauXfSwZvYCfXsCYOklYYLVy6vyYVfziqxpkb2qsNCLJkL2au7qD
NpLZx8HMHoXlQZ3rXpK8fpDG5GsnC1G9MyFcI5tSXUK53GX6tC9r7SaDjBMzCf/9A/om/urfi4k0
dfzWpuABfVPxbq7DrqaT0wAW5FvWm9+8rnsZ5+JxjWfoQkw72AQ6Mwo3vb2nf8Ag1LtxahxPlhYu
SDwrje1W3Hl2+1IbCGBh6jI7ojgwxlAinNDSDaCyeaaR9Bn1/H1jgLRjT4/0V1K1AoZowOffD/V2
qxkC1EF/QjPvDwQE4/kPK5YuC2tIxJ+p4mByrDPqP7WmT+wrcSSOC9FwCwGRRvVlkKTcJ8tl0V6T
hizHBUwZYl/6WNhAoUOw9OQ0AfPhwdWJlddjLF1YhfIOhT8PNlGT8/QV1t05co1vcBOOC6Ie9cyo
FdRovT8kkL/h6v3n5lOKG7ZjgKh/e/Dr16QoUm6+utENWUzaQtIQC3Y0vPcctv4Nq3HDMFMrHgzL
ecdo+jY+OCkgmOJaOwYdHfsUfVyOmL7riEfuNyKM4j8ciP9px4EjobY00zGMa57wT3VyncfxsmYe
84M2+sugTjGzkuXFPqqPp7ExE3B8yETxhyOL+KcNFXijY10bC95bY+QkVnszYpJVAFwg4iyP7lre
5GZ2XlDDAcb05zINURL7fcMvhd+AueOQn6OqqwE32bRPPFQ/bDsQa2hM5WredeMkiHnJVNsmUnZH
KBzzXeoMvsNiOHsFKKOE0eJ2mAoENdi2JiremAeaCXCP6M9GF6BYVUO+3eWCg6rOrjtTBunFUT0z
v39Br+kEb4sKeje60B0eEN1+u2MNsz5XVeMFU5KeoPuwfO88nGt0fRH/DGibeBqiDJ0J1RhwpgJ9
hFric4QNCUcZVS5OGOI6hJzD8EltQbnOXhdjlSe9anMolTUBFTs75xlfYuJLr/yeMXQuWJ+LEV/N
9xR1ClgTeruU9S6adIa1DSmj2lwETGz2DWmfMW5wdetV6dhXWwAFGCWbxqFiMIpAV8QJAXqUt04v
tqDVJCUYNjPrgnBQ712/QuwTr5z++3mHG86fu+VgJsNJIB9Bdh4WlCu/v7mmWt1+vbmWcGxHeiDh
35RShRNleuuAcdSy6qEhB7NPocywBdGBRUTGzGzkJm+B1xIb6uaPzgp/DXxJTWo5puLbwn1mZr9j
do19s2G0yrOobr5Llu4YSx/iwM6uvqglRP3cv7/6f3o7LMo/QzJetH8BJzQbhkLpZjQrMGzguAtN
xApoxv/w8qs2xNt7xDtIQ5AjOd0D9ec/vfxdC66xN6hqDSSlBRmOkZd9+f1P8oZ7/mMhFLqre/xP
w/G8N+QNDUUCAAdwyGWXPGU8hrpGVbhadCI4QufpuWZXIQEy7Hg3dSYvqvIEl0NtRDNeCELEqz/c
3X96NH6+JPPvP3bVcLHQzijcovHUASmHY/qw2faNuRV03qbwD7dArfVvbzOtTnJ7FHtEXuEkP91m
CU4+GnQQ13OdIFCY93mMXWJgpcpJMGYzbRv0cFRJ+jTtqxFBNq9Iuf4pXfTabPz1OkBNQZ+1LUt/
s97QqTImbF5uQChAOGkl+dMJHOqIASdbz8aiwLYo6DZYRZBrFHMzkn7t9Pu7cU3m+eUqhCkgwKBk
oUX297sPh2xK8Fi6wdADtS8Rt0cLwC9GX958px4G1FI8JPzOcUHAMdaz8aTeSrUjacwcq/5LD1pD
FQhq8RYM439/if+0J4qfrvDN3t31DWK4lCuMyjAT+f06xYe6/7TicKhHOkgFo2PO2L//pvTRf31K
aBshEqA5Tw//zYKVrABUkaJxxGS4h6Nhp/o1AkOkOio7+Y36RCJW/WhY6O7Sf5B/iNMx32R2/HhX
mY/Rnjd1HajCm4pxlibmhJYf/NqkkTRrjCTs9eysTm0rmr4ki5/U+zuS6DZL/AdqcB7DtLdCWOTt
wPCaGizcavNBFZleWX6ueZjskY/KKW86opbUczda7m5uUsLUkqdrVe2yzcyXIY5RMhWfDS05w++7
ddeTWPVTwfrnItiAfuin/FLNM1Xgoc9DcjWcYp5m6MWBRiS5OiszGTy1zZ4DwM7qCHR3pL/ho1cP
e0bfbAZ7qgrMZTp6Zr3PBOWWqho4xKn+maAxSsLgTpVhpdGfVE1i8RQ2Y3VauxuLg0zEEaQblv3Q
UISwu0SD9n6R+Ze2lOdr/9CMnlS5rw7rGtWHQDSuDuYccmbMTtmkjskImWh/cnbwo3g63IHN9vEv
sK3cReMXtRDUWaCRLYfQnzyIwc88TPcI+DQD31F/iu0FLxw9N/pkGl+ww0OQ4JtkE9+MNVC9lXzl
3Rlxo/WhqtpzjqF6VmBWAtF1QsJurkDrG3FWpbv9LsHUAMZXUXduXNYf06avr1nHdeLgN1JpmesB
3/LOxeub0qYa3jUs2CPhbiPGl6azfZiLuwQJxtouBwy8oSoJco+rp3Fp538VhJTVWhTKbTv0yYSn
eKSrx8NAZ48Wxr4lh321XnUbIQ5/y2YdhgJ5Is1Jlerox0OrEriokzDOZkL1CKUT2RGK5L6r0jBX
6J4VtG05h1inOA77K6ErVJWBhedQbSqIXkBaQ4HXnXdupz3qrnvMjX29xocOadXUiGOeTfvOQUbH
MTZisKE+ppjDQ4t/mIGFxbMxbt67cWw+x90z4LOLmXIw7Dmq1NZtRuhhtFELGZ/bkqd+44fjQVu9
JSDxKEgfirW8njkke0AycVji6goybUntqDaESHhDf7+oXHsQbxdbhxUF4Iln/0oDNCIrtkoP8sIw
lRB3xBGp1rEwAFEQSZilVZAIHkhKSt2CzB/DhyfWVqW+9MvZsql8k/471Wf0khrTd/UWJZzvPD1G
y5z5qhWnGk+/v2YFhfr1ktG9AXTWibB5Mybo3VbDpcIlp+aXbbFpgb1rMZIk9B9VZ3AAufH7b2j9
UxmEt9C2SRJjOvR22esNIpETwkg5cmFF7TgPED/L+e2LoKfeUzoWrnWrnvJRF2fdpf/ARql6sXmm
fbDodue0/AsrV+Ytv4zcG406Uh05YpJo6p54mSHoADzbhOdaessx47FwnmbEm1ZbBEOUAGH6jhHl
x438rwbq/5tR+d9m7v8TnUhdzf+HFf3fgAqpc9b/zBQ6dd/VAP3n+bn6C/8Zn/9LxcjpZMACrmUr
VgjQf4/PDf1f1wLOwxPwnxn5v8fnUv7LckF+OyY9Ylotih357/G5NP5FN9fwHJ36j3G8I/+r8fmb
0kTYjg0GX16/h+FI8aaE83i6TK8fGjZBrXqOSTJfkq04bEs+4j635KX2CPva0rZiLNAiRgPmf6d7
3ve4LADiGvI8M14+xBpjl9ieeno9NQccr5wPmLl+uq8PP17Zn2ft19L+pzeZi3UYYJnCkPzkYJDe
HC/cotSr3MwhNi75fYlFKJyS4sx5UDIvK1XcLXO4OVse5qRwdm60uoHb+prnFQ9L1Dafp+ExIkU6
GAbx5fpzjaABfUfHF6IZJEzH9kPcQOqq+V2ODOWyXOy0iHDCDHRMQPVBj8syiZ1vAY8t8uLYVthq
JR24Gb4shbab9dWpMY17D+uDT1O/IYk1fe1NJGqpOUDQoB9PpNKMGNyN4ObVHNPnrPxum1p+6ux5
PEKothig3ppLnZ0Mt4gv2KWgbhjdRxTgNMcHvSbnx/SeZKeRTK1DAOoH84uXM4KzEusRXqt1ivki
6JvruzYK2xxojNeiTO2x996gAqJW2LCfrKh2i8hZUU65FnCPRl66TcoLEMBbszOV5hb6vRa7JXHn
IG+aM6zCI4xj5wMwjS/6kp+nwZNhhtvg3OZdy8364yz6zWFHfeiuIAIFfYmlAsje1JDdkjial/Oh
G1NPOqDyjIxtHQVtGveX6z/MZu0vQ61D/bYbQurH+7myIuZsnuoLU3ZEEba9CggG9A15GVRltLXJ
ada3e6yv5s2GUjtxHPyfCLp+/8y+Qfyy/qvLx6ypmmEU4de+1U9ntdZNkpyWcOunhtWf6qLa7hyZ
pXfQjXYDotCKB5KAYdzn64QTOANT7ObN3tHsu7psLJx/I4I0k4Jv1IoQZusQ1KL6w471j1fJhTJG
d3Rp0474+xlqMvtuReHc+kuLIbOtbsFkwVO18bBYq5meFv1lSy3zTM8ibReOTEYnAUXYZB22OZAR
Fc8WD+8EWsoCEMzFisRw/MOd/GWpQjHESqlefGwS+nV88tOddPSMTEwNFqG7Jsbe7ccXCYpq3ynS
4+CYFKQG92vhldTqPNnnWluQ43pTZEMeXm/liiw0dpPIT5W2JG4fTSYmdgXX8PdXeu3F/m2duh7K
wbTxiVsE67J6/9wGccg14Wy8VL4rnFd8Y9Z7iBbSID+tmNGPo5tcp0+TyIoPA96jYO3z13pFGR/P
uh/HK+Jlozcxdtcmy7L93di6VwkqlOW28JGAWsN4L0CvXT+E2VTr0ORxluq9DGd2VO56pxX0lOr0
Lq0qEqHd+J1OuorOQfAg7drd9ch/yL5s3J0VFf09jIaHAlPJnmj4H8kwXj7LhxJ9iaytozFGZ8N9
lbEzPmGiLXZSZPKSgGnaFf6iIfr8/f172+JRNZO0edtp7iAQE28HDXVNv9RqJ9Bha9UeCqLTLm4q
eiLl2YugWrAhjeX7kXF0CpX7WHZQNHPbPdciLo+6HKHmGDNIsn3faesfeNjGPzyGAn81yh9pCv2X
mEzPI2miKlKU91CvjiDF0VSyU+9YbG9cxL0BcSbf7MSdg6R7ThrcoVDYNhuHzBIl4jTFM9l2EAFS
DcVBbLVlMNlEGU1ZUf+pWFeb95vnkJuHXsgGhmxxyX9/DiGCrBl4DLbuPv5r7rln1SRQrJtVVfB+
LJ+GHjWXMGF0Z8Okf+0j4n0XjnqhUJsQ7nbOQnWCwoEWT0ZOXVkhbqPBhbuh+BiPXvGHHf5tz+L6
yTsGsFFKHyF08aa5Z2kdya8CZnZdobZgDy5OgkTqXW/cg8pCO6vL6cbUzT24LKxKwnHPpp0Pt2ve
T8Hvn8K3Rx2uxQXJ7iJ99EwEqW/7JzbZA3EU66XvjZqza8suvd8Q+py01ftw/bdh1EkBQnphN+t6
N5gGtmCpfyBDp0XFwNtXyuJ1hm0TZMC0joUoUjUagyGxds0e1xphhO58ilMMAiPkRzQo2lFUnAt+
/5Ow5Kgzzt+fBE/o7KAm8EpW0Guj5qe1U8YeySpZkfvEdaDy6QjgdQt5XoV+MhNLmfrIJUg3uJIZ
ADwcSfJiSoQQ9oiXX60w1rB9KuJ4CJN67HbWzPSs1cdmP0VYybrFt1tRn4u1u1TjSGZznF963Wge
oBqeGgndrPFMlCeTfWo8WinXuqsY2OcYSK2kAdK2J3WIb5Om76WbQ+vOxLeYHJBsLpzPc8HMzlqq
sLVf+g5DmR6tuM6W+Ku5WmAmYuckvOnJ2zb3Xgyopos6eyEz49tE8OsRvT4VTgKKpK1QZ0OnPKX5
kN71zMzhXY66X8zzxFQZLpnWrj7zHec2csv9tRKzHa35XHvV5wzhTNi6JQO0Pn1uF6f3i1IyYgei
5OjJzmtmeWHEnZKIw3QlNW81YFsC+23Mu7mPtaEh5p7EPmO2iEeu8+drgTrTj7nLov7eYVUkBin9
mKwc/4kT/UjkpIbBkrZ1jKTxxw1Kt/IA/6O+zT3jaGoVLghd3IDUWvYT5h84gGV9R7rqS7qSxERH
615M9AgqIvAkphUMBc4j/QuJXL39xs+QnDbS7jx9UX6BPHlfDtWnEoTjrhB5ebh+xK5da1S6BGu4
LHNJXX29flTzbN9aHkhBPuJ5hRAP6p94NFl9FUKDKadF+gFqv7OLq57vazt9QPjTuz4yQUwtBMFI
BHARn3mZRjfX9WYxKSPyqH0HdIyxU+MN036oyQPQPJpd9ZZ3gVuhT8hMmMHx3O8cWFm+a/DlkwTY
3gBNhu4LnyoW7mcdlFwASuFDCsM6bNPWCMQC1ghwOY4Zx3oet+XGKeZTv0Trnh92HLtiB97NCb1p
gOA5QBkgcNhGl0ecuuz2jpvSTIuhheW9Mvwmq0YUgatcFU7qt32vxPLtyQPgjqg1k3tDkYgtWC6j
CzVKwzG8LDUHkqaPP82vrdOQaMWbcZjV4WXSM0T3yBdGrdb3zowyvyVACaZ54keuTCgF1uaAzF6c
REEGexJZ3Nv2mzMJa/Rn7ayDrvd7aXy7VpHZVIasbVbQ9GMWxNU87OZ9W9bYhbWGi9ncr0aPyff6
kEdRVz/buktmroHrsKGaVy83MuBzE8lD7ypznqxxIZMUm+J/35EgLS/S4YWytyHZu7Wl2kEcIdF+
EPxYysPsrh/NdsLnQdJgVyzOqYy8v6YJCxzQJLywCbkiecIZbbWqaT/anwZRvq+bzjtYvftkZMSl
58TD4V3Otq46XO9+I5h0N6A0N9l1h97qome3rV9yxrO1HUN6cpxOqdhqXkf8024H6dJBqgTmyjpn
TQxGy+KFrzp4YFX5zmqMD0aWpj/2u2ar3nmzLkJifDA81SVveNUT5B5HhE3hcuwxp85ufbGxL9zD
7iszYDu588rZ4SYzSBGIFy+sNDfskW74biRtTPHgHvM+sRGFq7uzoIFsPLIE65WFLxfmB8h0yX1x
kkkGBS5J766v6d6SRezLLp8RPzgOnlsP2/gst4v3rU2JJVnS7JSam2BqAelsqNFBU/wi4ZcXRNPF
bgTKiNWrfkYYFpJraD0BHLyLgT49FH257KLRzXZmxLOcdG1+IF+K5Oby6/X2X1eyLbL3U90aT04T
4deX0cNY2uMehsW8Q/Nbcw0R5Ea6uvMtZi8avNfCLGMGfH2IYPTeeE3fgAFXLzOQ/vKup0Wf2jzA
hBDt0WbOsBOO1yetU+dZ6JnX1bnlvfdoAYRZn33pWwLyMrbWQZ2N+rhEWLuK3QIMAG1nLk4t1mNi
yZB+EESmdlxHQhQzzfUkOd8Gjs3mzSGSkY8DGT+3gCvAeSUIszulRVKRocUIG2RVtJdbDuZhGe89
NkHVoyv2dCO14PqKpJm3HjupEvBSkw455/3riyQtAE2WKMNRIL/tIGw0jkYEvY9dU15SgCSBDeEq
7HJAC9e/xuFD7Dwy8JAITFvo4vWte9DiGevKWIgTQOXXNTNCAevhwFnquv9ed0y7WUwfMT2Oba8M
xLZU55Re9OxA19KGYVckRhYwf91FSxbtZ1fWQeumz163bf/+GMblycuQsy1RwRCex9znRIWVGo68
O3Tlc7l+yyooY/WafUjl9g73unuWOY33avDgGfSGuMSNDdFcuxnLDBb7UnIqTRF+xflUXiJmBuAX
6Hg34qHbium0ufXNSpTRfZZ+MOPZu4VlREQYQeWPzidhkqBwreqNacYSHZcocPq0pqVuBE6nsbej
3z1zHMDFUGkLDmv8bk4xLA99Kl7ipNApmuxs52XbcpsulTjBibZ3nuV9S3VmSjavjQmp3k422v0W
mZjXtTYWaexvoEd2XF50lMD0uiJiALPqsy+LiRr5+lFNRGuXiVHv87aKSFNrsQeyJsYTg4MSRg4m
OANIHqrgUPRlcyrUK+SU5nFJFnffOgQ4pQY/qb0IpHVaBKNuo5xBA9eQ6KoNcfZROnzIiI/9Qu/i
20xPUmgYgPlwoHvmi5bp8tnuilerhIAMnSmvkJAwzKPHpk7o1ydC8gJ3XVHccIcoZryeqEyd6D5g
YiC8OKjY2PcGxlY7dgriI9H9I6DovqX1VO3hqGz4UNPphFDqU1Fy8Nzc7X5Nyd69fvVrE6BeyZfq
iL7L64jSsCE/Up+NQ+66hGyN8RLq2golkX5X6Gz6Z6SFEwmM+dHCXr0rx2V4inAr89xyzY1ng6XD
yidYnQ8Sm0yaZb4BfC+87pNNYaWgKKJncL6nturNGyGZOOGrPzV5ljxvZI0UPfGgVQnBI+/iL9iI
CZLP849jwa5F/AJvkg1DOMEevkuG7VFiR94TeOXhwisCra2DBZghem+5hZ5A7mW6AHeisTvNBNvs
8yp1sR1X+b3E9hA/O6u0Ttz9luUOw6PasjXjxfRmD9Wyu9/oLrChtvhLW3rwYwxixMASjViNWuP6
+uak24YiBUubLUtgJ8bTjyM+rIkAjBrwW+kld7IxddBwaWBkcXqwMCMGWqWqZ5u3fMLZt9ccsgg4
rYBk0+buvijji3LbWnSySEHROaERuVuTQvpju0yY7+7dGA5jZHma8mqwboOUe609nMCa4bTwTkHj
eitAp+tCzBQ3wo0z3nU9qyUHCuuk1tTr8VAm3quV4LmuCwZ9GaSTHy1WL1tCwNAlhJYGtZCdPjJc
Jf/bO1yLMdtw0fTTHq7AHEFe49BgVWh3CQSc8PVnaGe2IpofrjWg1ffdrigtIGpqc5KMYE0XqO3W
O0DZoEcMZmiLrgPw+hAVenl7vcSpyG84Xu089oZ71XDN6/pi4tfwvb5X4J2+PSFmvr77fRZ5ey8z
YGQYAlpZPryb10dw7+4dFKPdAtD8upBcWzPXx73uiIsbtzjkzEonaU5uZkdATqeMKqEG3FVbCuic
LWMY4/uy6Z1bHeoChQ2E6fwcmfVfugd6pMrTB4d+40mOyP2nBTe0kaxEcpfwOorryLvvbqdm+0Di
Bpb3Mt0l1nSOI+aXCOb2Fc+DPwi53jYKLF+R97S/fgBttu7AfJWBoeNBKiF77Xo7ieFKNfAieATn
rmW3Wmtiz3VyAKuWRjXN52ES9KINhtU7+tC8BLJwcedPKXToZDu3lnXr0P6JcNXdGm3yrdlcQ2c2
D70PB+518lh9Epu8pwv7bsVCDaIkeg/wAzqpeCeW6IsWO8m+pjUFSqdOJuALk3jqAB8czX6sKSJ1
gLfOTQTUX8Gc7gdJxIoW85HNNOp3YvayULiDEzJKJCD0i9lSsY5NFd9L913bVsaOg8fBtKF4Dm37
KvOEBDjmMT5iwKNuTcNO1hzNkh77QWQ6vqF33+oeYNNmN9gv+n43b4m7rxh7EF7q7K1x6vZdik2/
Z7Y+Bp2czTDTl9q3jM/jYCupbQ7f6Ep1q2CMZI2F2AVeKzzZJmDkhh/fBWWu/gpYrWDJ7e25ID5x
M7b0pCtzmKsvHxcQl6CizE/1ZqDJt0SGlWrnmThx+4mUe336LjkZrTQXeNGeqx4RDdC4ZafLr7Kl
rITzZRMDRxasOVVhbrf6jnHkuFus9mMSoV6eGhCiZeSEceNYB6q9wpdud3Z7ZPJZdmOm3wmEKKp1
xXXAX9ZSu/Xl0Skyd+9yTIxTONCLqQIcPcjuK8PwssfOo9fxFxSIr2KZ+ks6LjRda7nnncCElYLh
6Ay1PyNHOfIYHM3K0Fj9a+TMjn2xeb78FcOS3ZVNOECVQCOMTlyzbtbCpjfKMb0xIojfcmUo0mI8
3DZz8w3kfUP+ROPiNathyFsrZIeW1i/ggjRoOEz5Xuz6mW2TS1AaL667AnsbqazEpJ3BiX1OMkjp
RZquftchzrI6nrouJYfFssjzomC1Zoap4AowcuFk4aBeuRXg5az/nOszPCyEy+5C3pXlpZ/tSf9A
ctOCvZTgAUpjXZyGqnQOJshFvU6sY4MUjI2SM//ggCLZXOF3WwKWcz3oZrEet7bYwyH/SqyX6CaL
IrM1do7gGZ3ycTlaPUES/HFVZdGRNM8L2YRGUJL6+GB16eIvNdFgRn6JqNC7rLq3C1ieg55+T1oN
g1fh+WPeDCAYUwbPJZFCbUF7A5JjYUo+DmP9ok0wVFpojBDLZt+yszhARw3ElgsGOOJeoNLfFhP9
Xbc5LHFWnWjHcpiPP878LGvGAADzNsfaFCLzwEFDPG14C8S43nZpc07n12jtD3bXPU6kqpYUDpBc
axFYUX5JbuMouzEMTb+ht/xse9XT6p2SjVViLLdXB1MUDbcIUqQtnx0vwhKaF6cRQL3d5ti42iHM
neQv+E72UdIkMo1u2/GygLusOWd0uvcVj8v7ttdb35ncj42hHfQ4C2XxWUq4XLBtXsYi+hBb0K1t
NzpF5Vb6Re6cqJXeYymwwoGcOd01Hzw2pajMHikwb9M6/kqAMEaE2cMCkaM6RyHUGnO77/HVB8rI
urlA20DRgZEZXS6qkh8WI8v3FPiTw7FpyYv7KGle2brv85KEPfpHNrtwD93YSb+Lkc+KRCTCmukx
JfVjsiXRrtZJtC4AMHBkiJC96PJjZ/YfBq/ed5KfsS5EFJTAcHlJCry8ZDcUKXaqRlLcE9DyAmLO
DhkZ2AHbxnNZYRnLu1mZcRIw8zFVWSLcD9McHaPGQaaXLpCZMz+L3IPbJjddlL8KD/DulhnPXZbg
RLFPA2bH23p1/wJa7UGP4GTmTtVrnEPkXvHDBaS7dv5gjuOOpznaJRGK3lTXnpm2nYls7S6xiNAY
N70NUKi7my0TfHthH4uZaqZxGhlK6FgHrb8UG/zrQfSog/NPVmt2oawbynUPNVhGmVDW68d1EetF
4EtpNmEfm6qCimOAchd0Fl8hSoFtmGEhJwAavWGssb05tGRVZoF3MLKK2IJin2FVWa5HxSYP08ht
ziVUFToR6OMIYLMQeUV99J6J/BIObUrDqDBCAuCaXTKRQ0tqB0Vpwwe4QVUYxXikfH81zWfTbDMW
SBsqHf4/p/tSz+bZS0nG2PL2pIMtpj4nVaJaaxw+YjlUQED3EIO2XVfG97npnFOTdXZ03E/plOgM
W9OwqUgA7YxTb1kP1BuzT4Ai5FZ9O3sORhgHNSx95tAiQYWiBJMKk/E+aApm3HX74I6s+APhJb5D
JqNvgkqdO4J0RE8XwLGqVzEN95WLHI1eTdTD7RqNoAv5EIO0HLVjseQ71uj5uXD0HIE5yS0NXcOe
cBrO4NAz6wV9Facobk3D8jZ0MQcoQOK6lIdJjiyD3nYiSkMHKjJ9zfR5JiNhOk8zkxuwJPSx7xpr
OMo+z3niOXLntokPbxJ+mnafQMWecjCAZ2cgZBnx4VFrwF9q29GoqldnMhClNy9r1rzrhvQ180oJ
ucccziakEB9BLcny6EgJzjTYigrZhJ34TmczfawdCYR2otCgV5YeSek9j/mZXh+zOEtrd3DPXkqX
FW2uzSc91UrfHV5RF3wZZg+PM3BfH/ABynVyL0rPZvWNtOEyj/Akl+q9l0bZJUrudS9qfPrE21VA
2GvFl20o40AO0EDsaIFzCDqtgr0f8AoQHJ+boy9tQlQW02QnXi95m0PyGaCSGCjxdDk/slfGkE3l
h15Cn5zsiUIK6WCrMAQEUe9Mwbx8jYebxoVHnjhctXTpohPmbMfkWrvr93n7pOmte5K6C9brDDqf
V3CWGu8opftA6mZgJsVlpDkwIxQgkAMVW3NxVnu6KRsYVrQxbslX6gO7MsUuI/vGZv1j5FHsprhl
AR02sgOjc6tVkKjybPW3WORhJCoUhPoWOoretEQmqr/OAM0PVQyqFvlJpLAtlv04CTAwxw67aZ4M
32NTPK4VUMy2dj/CqZ2CWUwvtX0hHXzw8QzazAlL62jC7E2Bvi0dHSe3wY1gezaTQx0gOPjY+7q2
mjtPmw1gQjgY7D6CA0zN7JtPtRFtvBI0IjQNHJFL/zHMDFkE8j5h92d+TJQHvTEPNBSaPKkS6VOv
xxGN725pbf1MjMlf45RuexrFD2XbLBdkaI+QfaHFd8X7fNae8gbpY9OK15HAs12Ux5e8KjAwO9sL
ZdM9LPoiXNz2o5jryi+zwQ4ArH3vnH6hZNf1cJ4RcYjVx39J8QK95ZBNjkE7ZLZPReKYwdzpLxnx
IgfNaW/dzddMqWBUBeAx2iNl3r6A94yMEYvc4LB2x6QPx3k4WC9xU4K3c6GGbvqU0hkGLZsPbn9k
eHk0rPnb1prPgjjvrY2oh7D9hD022tRkvSYR48PU0+ZLnrOlPSNKXXdu2iBYpVvHV8JRmxg4p5uU
VaueQLu3FtZBg3MCKr4gZ5qw5pSsUZmThwvncilwEcEcl+WafU5wtzTQ3tskiR9t74GZzHsjWZpz
DTRtajC+ESoG1nDMqZ7bnt6oHi3MBOzuYLgzOPcJoezWSHnGFSF2vfpXBqXaXeK2j9c/ZLTsPQ/Z
jdW3/YRAqDphfdserv9lB3QAZbvo/VLh1AGXKZow/yDNBuQP4RbHbPIs9PebeJgzxm2t0YfLMi8n
sygAFMwQsAg/g+RHqUhyA63gin1IHbWn/8femSzHzWRZ+lXaco80zIAvahPzxJkUJW5gkihhhgNw
OKan7w9gtmVZdbW19b4XaalfpIKMAOB+/d7vnGOSDZSK4A6d06EhA74NM31hcR62sp/Dg58vnEgU
RSdFv3A7w1wOc1Ee+/BAttSSM1Z/TwKskFiqNIfAuNlnpDGx/5JGkaF2X0/1eiJ/sayHh0h7uIRW
Dv17p+aWGCuSyvPvoMh7SOXqUfRDubWKaTi4CyZQEUv0RRUwoT/a5jWIWJKmcQaqzUaxzXLZHHOy
aJDlNNjLR4zC2ZbWzKqpIR5IApTu++Uwms+i25v81RftVP5MnTQ7UuJiNOLM/RIINRysmYrYYRyT
8yGSugadMowJU98uODDvQ+3q5zgJlH+6tmvf2JhW9mw5/pejQymD7+5B1BBMYelXx8Gaf/TEHz3Q
muOU9pNjlLdh5FPQfRiY2svxmvejdyBKfDyGMUSw5bNTq0/cAmxqp6C7n8eYCj7BkqyDXa9IOt5U
UZ/eTnYaemd/SJYoi+jPbDvsGLolx62jEJfk/aAQtapbYpBAFBhReVE+v75bwr+m5tQ82q2B0ilB
EjlNzy0psMdYQOEVXfdG8Zb2CLGcwbbBbrIHMlDTb+H4zoGACZibzgyysrtKys+24NAvivY7yTrD
k4Nc+KutVHO2R5b3LSc35s6dbMxSU/uC68tbnXdYwTQJCKnI/nRTPu4Ws/KtCHRwmcd33KH/NZ0K
lYcvfxKbtMqZ0CSRiPdVou/WPvyE7zyNV3xd1n7E2vWpUmgUNFME2LpNswOSQ3VsmPdSORwvvfQc
Jy4DwKWjjQ0st7AdWQ8qR5/P2WHrNlZ5qq145LcY6q/bNk44OwxufrIGIzsQdk3CuP6eaYELXB7c
c44M7mY2cYrRlHr6IOBnp9LZFSJWR6Nh2DY7NVtC9FfQWr+iPgtBsa+oghHCT3d9g+lhaPTFofe7
7pBA8d1QItsoz6cbJTnC9njcFUsAG4O58TG3u+9pbr1GPqEOep7mU+qGf2l9H+Z2zK/roK52GCsU
MAMNaQAHKiT2yaUFGkJ6c46lvIHT+4RqwnaayhxSh5F41kkGBzk7eiQWpxy61IXGX1mqkbs4eQnz
oNx0TqJ3FtHxtA9pY6zvmrp504RMBYdpKvay9rM9aWeYq9aKhxDer/ZCzadHEMLyc7wsm/mGnKNg
WhCDRoxcjQc//rpo8G9foCLhA3TeyTJs3CgkUpU5ZT3E3yLcby4tk9Iu1c8UkeLULSSl4PO4GNiM
1IPFMAsLx63jKftAL3bEf55SYFKThe9zi8shkZQ7ks2LbVbm1POa7qXhVVwCvBGjoqCyqVMEqxNz
Xsdsl92b+TpwAeREzZE9a3FkzoM/nUUoUmD2t8IraZ76lUvPb7nFESoEC47jinTYxbk4tNF088gQ
P4Rm966qxQI6SDhbJOaTy6z5XOB6snXr5pFkKZK4WqLgOkYt8yDOnTCSLb0w5gV9WrWbPvefl7ao
nbTZOclpdmtUMMdUOX/bLgyP/qinU9rxRpIoO9TkrdzAVX8E8xTcW8jTEwtzN9t+mOwo2yiNLHxt
sNKHajayaytO+/Swozj1jkLW3iaYXEByaZ38fsovBNCVG45LJwz+6kNjsIlmnPsfvdTv7+tsxySZ
1VfkGVqUzdr7Y6KL/GdmQ58LSLTIfQoqe9yopccbfCSMaq/SxhdEhsGtbSDNcpCqbvBdlvPqgteB
ugbKyagcdgCIRFxOQ4bjD/LrsLxytOf2EOFDlJKZjAvEg57JZPBK5D5O6REn7b/YA83SsGk/le9j
9ukbD1hHfq43jR4ruSVt6Y3e/Xvcl9/E0AeLlyBPQivCY1Qbzb5tY9KRkvri6uA+wWF6VzXYuL6o
QpDgXETvbuvVF72sIUaMrTMWDfFppAmwbRz33Qnx8CA6qjlYFbmLnaNJwRqhmDL3Xz1xgeZ3SxAG
eoSSzdZ3XQoTl+mlDEu0Dt4vm7n2VfjxyURUcS4YTha5Kzi6cebm8O0dvR59T1wGd96k0k1bR7j9
8sitTe0qB36wtYof8Dh/Snz7p0Xtex9YqcbbIdFfF4mmKYlmQ48BC6OQaplWunP2anV9dYcj+qej
0lOKmmmQjL5dYb34qcY1FNfGQzla9rYtiLNSrh1jgSs/Q+uyogrTXAARAPrcwqTFD2IeiBvu3M0U
G38yq4lOc2g/wZlMoUN/EkmrUZcGvr80B+K2Hg9FxzY5pTog/RsmLHZDeYipYGIz50xGqPzebtDG
5BNGBQ3N4JPXdt8LnrUnywuR7mDlXmnQY/IszqHDML+f3DvsaY1rYIQ/ZeU/rXcB/JZ3zfLyuy29
14F6vnFzYIu8/BUT57bPu4v0NM6hUfO7bNHp9xmqYSUYYo/Qk6ZjvnZcIT7NHj+hAHfqAcsijQnb
aYignNMl0NEghVf2m5wMMScI87eujwiUBBdpwm5v2WZ+tcVlXYO6NCV1LppxQQokHt4JB1MSuP/M
Q/639hNn20CPUXQzdk5AM/YMqebNWsGtG1pZdy1iR3EuyuZhLUqkMtqzV5MKpGU4bOwYuLq0YTlD
7K9PAl/iOmTdMBfwqiVlzxTTX7yX4x8mj9LKea6F0rrMr9tFrZu/Vhj2j8PEqIQ80l6G0VPpWngg
jDw1RtbvlNbeFSmJoulFb7ZUpOaE9BUs/Nt2XpRR3hcxgVbaLrGAlt9HNZUU1e7Ww9tvX3vJD431
4/L5ZgiRwrpHLLMs8wQsOKdEx2e3xsw+VuXTulzNy1wscSpsKA0LD6Zc0/xgql95BBEzOtn0XiM3
g529r/vIF0APGWV8WGlqXIx8/kECYE9BZ7CCLoVB4IUEiGaD+1AJ+wc2krQ4yH4YSgP75jY1EGuJ
G739+JIZRJgZlTQx0Eo+U43DQartG4vMfVSH+b32xZ/Qx4kuc18Ne2AK5tpwkTlRBlica2Nvxho9
XOgiEljq06AjyLVoWXEHVzNjpjLD+X/6luasuCu5u1J7nmlgpIwR6UhX5jgU0/igs4W8pV2vcfWC
YaUE5eyc0Y7YRdFHYUR/1vmkXob29dB+jikKwiGk72FgpFfr9JAG/mNv8Rl8UUMUFNJqq6uvKlrr
tjVuu76ddg5hxWdpxvciTkiqNYx+y+keoHd5StljEODW4kEO7/akHNgxGz1A2+xYkWuKZ6b/FW6q
VzBtRoALzN3pjolHb3K2yRFPrxdBO/SbBuG+DTEAZDZgEVjb1Tb21XH9+rIFyt+qjmmAaZc4m6U+
8ClN0LxF6R76Y9gZTpHc28M1z65ZbC+yCXnqS4O7cPEeW0f5habMyVL/wR2DSxdDPTtzKw/OnD2s
rxgDQx0JdENpGNGdSRnyyCYmZ2UxNvQxxjiUxGBF8BOjzEvOTYmxSyxMjzOqanwqSJotuSPpNxX3
xjgdh7kxLlAc93Dmbw4296dYGo+uLu1d7OWUd1Bx7oCb2nqh/THrbgGer3tnWejGhNjphtAsy3YC
GlntOZd2v89wNqDIhIHkRlhPWetEl2uTs5jKn14oB6KVx4LObgNh6VFANkhMqIQ78A/xXcqS9HI7
ua/IdSNTdCyuedBJwq5o6ps8plj4xFi4NmoLEtgeak/edxF+zA0f4yrdmBtKz8SkxVE0wdVgLb7H
16vfcCyrD0MpLoTRxtuWxt/iExYepdPxxTKaCW5BNrbSye78MtHdeKz4RXXYpucIB6QdmW80072c
vMuljMRFS9Ex6afJuM977G1662ymyNrWWqMyvAZQBmqxnpnlyPlzhe/JNwLDd9ObYslkb1982kwS
qg7rp2oVBdbYY/8QQJfmRohjB4RdOGMw1OYliIXlThfPrREmRSR61caTYve82HX9nvXuIe2ajyQd
7yy3x6t8eQJ4vEkMAIHZA4KVJH9j1+tO67iKrBAfh6rluwRnRaMZ/0XOZAVNXG9ikEvhhbHv8CJy
1/g64pQLGJEZjgXZOzysp+BYV0dCDckUwe2FPo54wOLdI79zG3TEGGqhxE7RG12fyEl2PEkBZhhE
5K47ZnnGZd4/rqt5nLWa87lQl5LYg2NEoJNLKhr+OdXLejod2cDoMEZwQkMYbZ1C/hwM3sAXSGvt
TCfvruvKte4jExZ9R1Mypaam5QfPwdk3UbsTSSMwhftJ39g562aY2CPosTtpfCJ0MgUSwidwXQ5W
OJfl62g25t61cHRreu93SG5kb+hzk6UkfhAZftL4ruxqObio2C0XSgNDjioZvs+z0mw0Vcih+ThO
I5FqSNnQ5DAIT0rYpyymCKlkOO3TOGTEmMawn3H87uF+iucdJ+PWB8blXneOQ5/cZ07ztN7JZi0x
/+S3oo31nM5183XUismaNYMW+LW9fg22DXrw2tZ3qx5qvQguw1b61lg24QwKQxXhdUgENUZ+GyhC
oqnbcnFrL/yj4dBpC6L63PfJc4BDd5mY9j5SzCLDdPywrMQ5rBQsKLb9HEfhPug8BgpOAh1XiCsY
7D1xP9HX2lqYBsry2n5al5dscdeawsBAUMzoJ8kKnvkKlLSVHybm3ydDmc5dWWS7egFcvEJ+BgvV
66Y9t6e2w30VJ/JiOsyFKgKjxIQXFK3qhTgvloo5WE7t65OKQJRIQJdOXxDggOHnAQYkLmxis5w2
5QKz4Yd4go8gQTIdv4kY9L7QFJpZN+aQI5QjUzV8EsAOMOnR52stmnGxP2ELNpZ/6ct71/VP1SQe
mUOySArK30hVf7wi3xCEJc4MwzDjsn/J5d2osH5LlkQsH9gOE/kppHQMdrpTP9dHzF+K7mVfmYHV
08H5WbMC3bWSsfAq4cPk0rqaj9TEgMONJEk0Q2mBA42BInYWmyHMp+tEsF7AWkCmkP8dG5CN8uI/
8LnMfkde1SWhrQRd3jnEiySSw5lhOYuPYnuHScOhltbv2DAhuzXTnXXHn+knbMYQoV860RA1BoPD
qlHdjVGAcfxIroZp9diF1d4TuO1rPjiMcEc5bUswGHBdAJ+uxewxz34zhClwpWijgyyJwcho/VWi
fmt5Yg9DKwWjeGuHqfjF7QwiMkIrO5kcUTexY/3O/IyGERw0Fd+SsV6GBWdglIk+8Yb3QySAr1yk
nLn/t4JGUvFQ7JVfsJvLiJ7zgn8vRObXouGZ/alUI+kSkfWdDEPcqyLb39kBIy+lEwtzEeipdfVJ
RuZSpWmJbTx3zBi5/cF8ogWLw0+fZuuub3OWCeHQ2Vm4rEWHtQCa4dgeCMcR+yTPh1Of4ITvy12x
MMxxVwLjRwXeEO7vcozEA1GvNGOAfjptbXoNCFePJVFFDbdppTmffR0XZfuvQqMW6afXGO6jzD5A
QMZNn+T1yas+m0QH1G1JsVUyppVS6p2YVfc0dfMPg2TLfSboSNmBvfUcnbx0Lk6rkvSf5cxt2Org
FIwx04UgED7uatIqn4ukM7fa6dxD4xYfYkCxMZvRi2tjP9Y28k5rudd5ydvSWUIOw9IQN+tjV5Lc
qa3h5uDRf5mbiRhuclEpSfItpJ5skhf3gp4mPJdWboHvtnBsQ3ZQIOTXcvK3ch66nWPTbXXYm5qR
81U719jd5E8TTnJpETxNlheB5/f9cbaHZ5sF+V6h+3es9LxePGxvCP1sAWfoPqqjzDpOzaCpdtRw
kmauOuVzR3IqUUHZpcZfbyeQA7IIsbCyut5qtde+PuvEix/RevreXVXPzbmBRMMA3yCMwIEq8ILk
wTI8cfnCfVfmH5wK8LAfTXH2mghjHoYShgu+mDqfdB5tfBWIOlAuIxZmVuCAE/5EoHobMeYahino
QIrs6WLyMWK7Z4WXCLrm4hNNaKCBvDRBWN1sIVHkUOF0zvhiYovzwMdJzFpnNwcbjGPD0B5dRx9+
pMIpzsnIFsvtt9N5Gt5pyaYdjjF53Mldp0S5MXB+xe+6Okd42O8ZwA9oDhZ91FJEtVWrLh5n8a2P
f4PIltNy4v0caWrcNTSjD8ry95MYoLKrkuzg5d8IuhbnNgYQXu+aUZ/MGYSSoOePrwaZij7DqD6m
gErXtRzuCEMDzzR2YQtXQRxTBNvTgDIRPrWN6vhTRI+AguV5RQirMB6uRT+nN7JIn3JzGo+16RNL
bUXfCxuFQAYgJOzol2XWqOgm6zQF3t8sTJ3retocZ5vAChk8lkZzaE2NxiIDoI4F9v/f3MppHte7
yFECstKU1O0d/GYQVSTkBPW2WJqV1TfEtR+gEsFLn9M5GfvyTAuFwBBFV2GsCVK6DlWfwsDn5VnS
ZnRDsPjAdcEz4dIOONZ7NDuEt+Pqt9WkLyM4szRGB0ZI7r/u17ZkIuxkd5gv0kGN7U9SE+ib9vJ7
2TvNDuDD3mmdHedUZleZ20+IfzhFADyta1HaRUu8nHtwRN1se9sNjwXVF2VrBE+4WWHutVLVKIFP
RRa/KbdBwmXn9+sHTcpZhFak/yHyIOOGT5vboONttnD3TZKKa02JsjWi9EU2/oNPlzR0Gad4BojQ
0odMR49003l8WaW9Kcoh0XGYhds/rq1rExuxJq/Ooezo5/rGuF3ruSqF/IWIpTG49pMEqALDpGOa
YsAe9sV8jT3mtSTkfik+u2bOOA9MTO4TX1+cgiGBqZglFDWrqgkSbrgZIg5rOi+TEqeGjvBQcZ8j
D/JsXWLXt5t3Jik0eYOFikEchentwb3yHQKD8RSLvryj7fetMciaH6lBoD8HiAQpD8TFZvcVWc9Y
XxlE7pxcft0LpNB7Mi4lPWeofYer84PtfPplb5PQXPweijmHy2JMEVm/oNmar0teBll2aAcy/mgl
V7fKxDmQYd/OoBu31/qnXYLLr+Vdri2ICCvpDholM+IlEd95sbxMg6huvs/ZlGzbG/LCkNlHDawy
mw+RevYkn5299AQB8T5SCzEc/Y1eds6pD5eMkOXEh1ZxK0PPuCYLcJW3DKSWVnQEF7ktANtOfcqt
ShIzIogf6+LSLesrrV/N38eA0MtRQ+bfkymR9/w/Mo5XQpEkizoPiyKC6LDK8e008M55TrJtEDmX
OvtSYyg4wY3ZVmLHsLLamSR07IUD3eEbDiP8iFxgHgOAgvR+/VPbmzC7OeedHureT4vwEU7+Regg
v+gpuQXR4F79ePKvax3AiUBea9ijbRBwZhtkX14gdq95ngOGr/dDQ0bAWoEaVbuzbD1x0MdfPE59
eZtdeW+j9QKIhrgRjJrPIphfWo31gFVdrMCmdZw1+WGdmaxbbGSa/f2IJp9hSrbkwHafPJL4E5Xl
cMZr6Ybf99844VPlDAdF31HSCHw5T3WQ4tZCe0AUrCLKwwvBQwZtw3oja25zVmqesyrxiq8yEPTh
JoiJO46zeXO6nIniMmRVkD/e/CFHsQvQAP6QQ7NJM5PwrCQmkVxEasvANyMJ5hxnKaMT2gDbUVvF
mcSoPyGeUmvvpxKms43GOXgiDB7tAntkho/3tZJsI9EwT9fRJXSwIClxnudxFwmXWKA22K3lfRqR
ueYEzOrSYD6tvYK+9awH5G+PTP0FPmnLnRjZgLsEmGpTsJMaGFH2CSBN008EtLtaXqES0vuZYxvI
CETZiL8qOezOn7XGMhqzOuoxIpDFbBVi+C7Hp7V6XNuICfE6W2+upwce7k1Mh+7rRNN0+htDRHVi
1PABUFIzufHoI6Kn33vM5wC2yesCH7A25C6YhyTxrnHXwl1JgCKskZue9+Pr46rr8GX8mz6n/ZYT
sGs3WJDizUmDpyfFqDXnif77wGF9VpcmwkF8kZ+lRva4Nih6bXSPY9w/1GNn7+bOwLN+NCzSt1x9
DWYK8VX7Nwldob5uNqoR3hWiMd3NSfdj3UtL+mKnISNqM5qYO6TVsJd2koI20bfKC/c+pIry5s5+
EyXBmPtGB2xYi1cIS5iDtRRfCcq/omU3N4nmrCQCtFRlZPJo1NtE3aDZD2kHPzkZIRVffZURj/dl
HmKL+KRwwjxpi2jORdJfpXFwTVMze3bjITyoZf6iyvabMFiXtRp+xRbh7MT4NIwSagVQXfbgM0ax
cwffZOjFjL9VFg1JSq2DMRaviao+GUmStWxOp8Azz93AhZHjUFFqQbxn8h2BOPlhlYFxNDG7cXts
A54a9l3zRbal+RJz9itpaJm1EhstYoouZY73kS9ePdMZLgQf9iR7AiowVQFqF7SLBweZHCV6exur
7OeqHKgVV2DxF2mI192tfxUjzQZbb8xra9rxfUIrnWEqS/AycO+b+LlD7g3MhoR4qsP7RAQc7BYm
vUcsR8xbwxlMTR9qmF/TqLjrfPHhU6xugLX6rYyK72PYJ7BUvUcBqT9wXezOcZ9gy5moBxqsl5kP
YuOXPgEHMyc/G7tb4uENHBJMvzh2NTG9q75smLH6NX0GiHbchje5/N5e6WylH+7GKjwyNck4O03F
Dteb4Zp2VgA0nD0lVSYeyl94h8tNbjGtxF5ydFx10JpkpfS1bCd9ro2UByMHi3ALm3HwUH5P3Foe
UMv8jUQ77mVhAkpxidzwame9ufNFXP1F+eJhKI37E6Kh3RDXL201DEvOydbHRPwFY7jmzOD9bt1X
G0zwr4UZPjKVirH2pbvmBS0JKqNgaObbJzWbF4XR2vN601XDVO25Cu8lM9tbGyT2BdPTmuxRZe2w
YsE/DGcAFnEHgVBEzjbQe1LQXyjIhS+C6R6wl3dcmkRE+NnOopLbu7E1Y7rZuk/enTv71Apj/g64
+RsARD30MPp1HE6XoKzldtZGynmQ02eCSVtMoIBh1aRAmpom7sDKt65rquC1i2yCsV9KaauB8nWq
+ee8aOXW46nnM+IbiWrHNVCTIdCiF3Cz+hJC/XqV6by5hfVRTPULMbfdEW1PuqdtJTZRNpBh7BQW
sLCNkFQV36zRvllew9CpsX+bGNzhu92NvEp9UIavH5lL209tbzOjtMgqHYKP2Agvq39GVhMx39IK
mVlhIazhGV2ZEfHXO/11nv2LVKBX8UQKUc+bPRtmieBpMknThFDgSYDCX54cJGRMbTImUthWzIkT
P2Sz9dvqBkjGHLiB/NK9EXusRz5tq4Qp91qJVC3IcaBP0uSAY5vid06IV87j/xJOW8eF1l4L0DZR
72ETtBe9WIb6YB78u/Ypd+Rwc5nhTiDx6VSSMsltikmKZn+zukBdOSA99ZMajn5VlrTdSF4snYQG
IEKJUzADlVuIvfeI9POrN3Td1hr9bq+qsr1lU/Scnt2l7mqDsrmwW6Eqx8QczcIAnmyHT4EmGjgh
1JlPa58Z1tUPmVXmHU4eyzRsNWKqiproGeSnxGWWuzqxiaroWZqiLKDbk2+igPfNkBF4rHwtRDie
Z43PggtKEIRDup8yEG2/V1y3nuC0Ihxa0gtyCMYUm3IoX4QONZ36onb7B4Kiot3gBT/XUaDjZH8C
YM9L7vVv60DAGHgMtaVq8o0RW3U8eCba7p1jVEACvn0ugjK6V5jAbIQy9N5quPYRSl40epLnMP7l
BkqeZqcl6XJp2lWpRRPS6/8OBb8W0wSsao2YvBbHQgd8sHHEuogZSKf2ZnwQHJb+pikfKtcOjk5d
Pa8qeguZ+Hrg9Jvowad79pwxy1+2s9apj8MyHXRSBqflVDgHtCQ3mrNoihZRMislvANTVouN5FTn
paRaHapLB7nNwBp6tcu+i6wojhlBUICKv9d/VtrTe2QN5kVS3pa5iu4rB4emPratg9/0/R38ofkL
0wiC+zrmz03FnYLOfkx8jvNuq78NKB+2aVG9RBPTWhhmFo4iPLiFWSAKRLi0vqHRpj73I5c0TUFq
b+0Ay2pk2fmkXgrHc+99ndv7oZvJKZijq4Thv4sS2s/DaI2cXnfHiJn+HfJWLkhTe1elwlvOMOSu
dQd3m2jmc2WkvGNijug1l90ZkZt+sspjWOmLSrnAnhycK2PD6+TI5KUxjBshmGS2ljTkXK27x8nj
rbdRgJ2H9xwpfEtauyXFOMMR3PFHRSMNTLN1Jh5JYINfX/schDWi/wZf1kGAV+D49rUfVbPqj+Py
kuzdmnm+xmOAsdcA+rMfo1k8zJO1dRbiyeWpdfK4ZTRaZicDx5cdjkjzfjWCCE2C53HewCzFPwOs
0rWaOhcHiizb+SPEZlXEBTDiJmgQohUmgDwTrfxs5si7EoEmgwj65oTkovTlO87q2FVF5jOX7Yv4
6EesXF2zvlhG99r2IXIONi00ybg/h4yrpu9t2E0Podk+r5VyRN+eopaY39iI6yP5uMFBS+KZkxlq
KU/+YuBGaqvnyL1EMXFwp407Gh+unWKChayJESfTq3/8263vv3GV+288Z6A5bQQd+OpxR67eKf/J
GwVDi2Fs2eC3tkLSoUqXerxpnbuyGiQ6F6oXzCPpbtv0KofOB+6YzPQYDLN1lV8eV//fYfF1qv/8
xz9+cym7dnr+E6ey+s+GiQHORf9nh8W96mSV/vyv/+DLYdEO/8mWBhzheqFNtu1ixvVlsGhb/wzp
9ZG7iWOY8CDX//E//pe/ovin7xNPGIQkFYR2uNwTSuou+Y9/eME/PYsDLgkC66vxpf+HeEJ7sfr6
t/EO1oEBY2BsiCwPAyEW5P/iXjcnc2bkVGk7XO/Hx7KHnax7qEUTR7o5yGHbXU54CiS1aMI/yh/f
3DZ8T+iisHloZ1P13sPENApXGiH3CIYKZCw6A30dYFbKjV3idLuerV0/P6caHXc1F7fIpY7DMQ5U
LZLz/8VXCkvD/+1dOabnulZgOUQMWeF/sWkagq4ZRlQku2w0v9k1cQG2oO3iJiSTRLWJmY6h+puI
BLwWnS8HXx7T+jGTiXLs49DYNdVfUttBu/jWxjD9jbTSl6It50PPCrcYXXjEKQzYmcXZfAhL+24K
xnlbC+DBMZHbsm6MQyzrcZO1M/Kz3ooPAYDVxkgS8olwNspdaJcKVcl2fVlvsf5pum4+NCOBW/5g
1ifZM5VpmN0E5JIitqiDfWFyhIYzWuKsWux9om2/IA22g5Uwb9k8mXb9GmFJcqjipRkWFYj4WEF9
hRYgNwX2anAMG7tp2ZlwxdukPSICVQXPohZYVYwe6Qi4QCWA2l8/G/eeXcWYd8vHze9KujTqN/yD
XX/5BmJpfb+FcbKrP3mf/0gWPKHFl2QqKCyKqka+a5Oag6IzrIB/m7p8t5nKGp7Cbaemie6RQLvO
PitvwexVXXPUYgA1M2uGtv3bZ3uysF7n9lv/sxrY8ClVr4xYmkNsdd9CNGVbErfgP5ePbVI3MeGy
kS53IOSC3jAxZfzbNuxisqMfYxRQwtmE4TEAN/rT/sWcjY8EDBcTkuDPehkymrRUWwy+EvIQRrii
a5iLp5bnlMTcoD+aXQrIuvzADEXEPqJaVBOQeeEazxUCkKgPY6C7Zj6sly+L2+XkrXaGcKKLn7T1
tcA/1xvwujZxdiR0+XfhzxjBkLMDjkqOjqM3pirNq9fw4YVORp70/NtRBtQkDnOjxG9zGjhocgL1
t9mwHKGWHl5nttxUY/mG5Lfd2YXdnjMTeZFrOb/X6xfa2S+f/00eD4LQHENwl16/zyp5DO2WVhbx
b7vChiKOGxJDZqd/K4PC+fKbUGR+s04IfBbzizU3v1M/JqZTMDuIIOc4kPDM80KBMMHnNWgxHe6i
NqaDqZJv9hjSKRqovZOe9OLA6dS1JYjXyuSrn3WX9V5Gezpk1b3oJ5yUFtfSZBzUrnC4hOvjm2a1
2q0PZuefYrp9x5CkGxpwYMtZa4AtNyG3bMVPF6RWpE50C7Lwc70lOomZA+DT17/P7Dk8MvWlPw59
oXaLIdO2tviqTgkV0/ycJOKLUv9URA4x78c1Zb1XlcIoLdSP//6e9e7NHKkgeVtacjEP/HrxwzSS
ewN2b+OfOckgcjOK+VBzNi8Lx9nqTrs7egePKRY4GyY8HmAgEH4bkxPtWyw/aTJPm7miblwu/frG
1z8VsNvM9mq9IT7tbl2MouUzmDDW2q4/en1n67e1nKa3eR+h5E7xSxuS+WASTPeEay7orhktkRTP
MxI8JDz2zjcxkc8cXO0wY+v267evLx3kIPPQA5qfK15njwT4AD9LuCzsXIxNEZefRty+aqfhr9Mc
/nNqz8HyJpwaQG30w5SxN/9psjTjgWJjHjQO/THAYHT5rRPw+9hz531M2CICGsbBBeHtuQp/RVb2
Tio2qIh8i7uJpszyTPvWcjgf6CHCBOUbQ0r05MWvqjAOlaEZdXFw26Stj6NgI2CP0Iw1VXqcfBOB
cCnPA5q97cQoa1v6TkItyfSFjQmXf39PG15iV7t0xk1A6aEwQvwdj4VX+XfIoJRRqd0Y0CYaaSXm
y5IRiOCms/CxWZYOR/Q/c1ThxTLhi979iCvrLk9zofM3Z55eafWRJobC9J3+U3vGVjPi3pmOMvWq
wyxIlS3rWwGUl0z1Qy5ZUTJ1rZYnEdaCPcdS1m399axWnQkS+Jv6DKMcRAG6gyhwk+Gbn75lRNGy
ImSCmXJ3WD/lZnHVHSDY6KkyyBiLeZvkAKssJ72lQC+MxaosNA89hOACNbBwLZt51HfzJpubdwyk
YDgkg6mgwCGr4PH0SgvRnJHagGG8eaM+1sbisbNcJNLRshP2AjherbcnQ3stMoG3hGQd4vNFkvKK
4z1mMY3Eo0NeFHdXrNhYq5RtYnXFU66HXrYZH2sscndLG6td1t8xCMIjbOtjqQxEtNq/r1rutFqz
mvrVZD9XQ3rnuiijlq2qhaXb2IQAr0/GunEN/TxutId2lI1t+bnjXJOrvmyqiIvNjdpB4diHgL7T
zuapPUS+dTfPmpePyZePC/RHgJJ904zoVHBlMSc0MhX3Bqv2fPhJg7LdYf7PogIqPNuIfTyhRiD7
GT8XNrithtU/t40++hp7I9pKpwxz/l3g48ExGVz2roCKo+OX0n1S9mPi3fH8Njwandr1pY+m1U/O
ug4qHhmQneVBqv0yO+O9F2CRiT1RJpxu/z8JO68luZGr6z4RIpDwuC1v21R73iCGbDa893j6b2X2
hH6J+mN0oYkZkWxWwWSePGfvtTPLeVaVWTkPOjGivB3yt7qt766SOr8JzxKnEVcHIUJvelUvJ/V0
ZfV8TzzTVq/fZjMYDzONsa3m0WGxxbae5oOZ4BFvBrRKjfhSy5OG9ntVjCHa/pUruOegQ6kW9Qaz
ZItG06yGAfkF/sxcx3yopR1tqwoamME9kvdAex7Tot4yJmqthcZMWC7QEdhOMVvVlJ0/IsGOIhJ7
PE4xmEPeM7YJPWEiWebPvdwECXEn5ddrk3PLml+igb0IdzqLnE7clFaCLND8plvJLZ2cN3UhSsdG
yDqLF7X3aS5BhDkCEhTMONJZVjMucGAhxxhrFGvqShYBMninQd4ZKJ8xCVYdiiTk59N7ZQw70dcH
/PBYS/hSPOrtXsDfQ0y/WNw+sa4z7ktMRj0N4waCVc4z6LY8DQZFn/wzLPEdKlKqcPlfiPCQZ4Nm
syPMBrIKc1z3OZYVaFqDJIkiOe+WhURuMiZvhJ2g6vGfh4pJPvLQb0WhfAnVv0WRXrFmGVgKZLk0
jryrxkhkmL+w1DrNEWM2xUdCnAlyoAJRkdnvCsMbNmRtPrgl8SHo1AvvWe2CrsviGLvmS9g+xc41
s1gGXFkaQsRImSug5UgZDBWNSwXuzS+5CRA1SJGZq79G7Z+jXGt8WXOXyMcy7HC2a67zEHtbh3Ov
neAgqifMTlGaIaVvwTY8teN8V3vNz9pDWh7wfNnauA3rMcUJdtPBEjPld7pdgrIAogCl/dgcLcGU
N4/jr7hFtzVlcAm5UAbD27WZxNdwYW1WT0Uvr8HYO19j6hMyIt8YtZTYBWQ9s7m1C7v5lMQaD/n0
UFufc4QmQH2HOjL/6sx41zosbWq1ClLgEGrtEbI0KynwIrmoV79CK8OYLLcHU1Ui7MS9BFioTUIt
+o2enWGLswLTWtqotQsd67ILSilz6fIz4Dhuort8eDEaP/Qn3bYqOQDVNVyg3jrNi/cMRi1AusHd
/rfj7v+nRfFH+J+LfYEAH8OxXDi0jue6kpH+by2KoWbVBKfB5ETWUOpBrifvKfSCfjNpFshQzNOz
oQfosskYQjS20R2KgySOjn4Z5hvdij40q2Wt0u2vpTbeMJm3uIxwYHZhcQj15r5xveZ/fO4/gjDk
52YUgVdV0Fsh/eDPCNWo8C3GriLctr1FJHuR42VAAO0wWuDG7zR/OaUpntfQPKt6npjgRyKvzXXb
MdOrIhIKvRT1zSgoNGwACq2mXQ2XWj+wRwKl8xZQT4+E0ib/RxvqjZK7ml22T2EjrtNYPPHqks3m
fw7sN3sosB+qLF7A1P2Pe/SfiF31XRl6ecL0oOzSkrX/8x75nFVsuLqITGZesyinQtdCznRKDadV
IySwSOMMKz8vZ4Tvoy1j6wBPjfag6p1URxPbVomxUtPHXEJPwqY5AmRnC0A4r+68Lroj1eMaUEsG
2BOwTj51/+PbmPLT/nvfgjvHQwdt3yIewnJU0+zfnjinoOpdljjYpMWmi+2v3urAVRnYhUJ4O+EY
ErzbU2m2eBEx1SAUl+tKpXvH3mldCAzZfayPL7nGGF+9ZerdzjR/PDh+DYvN+MBwv/H0fKbcI3JW
DhSStpPJwkSiCn9ib6VC7Wi4btDbqIuqyI+1tR+iX/9880z5Av3xdW3XECbZeA5hv9YfxPbRG0nq
YfizRTYYrIQ7YFi9N2e5TeT9uWRmtoVssy2T4A4H+kR5TH1hCBSNajtUBZxc4tStyD2pt4Vjg7Zf
FiyJJMslq5pcav6Ms8UwL1bWgQFzc/QyGIGJj4tNLTA0kuY1g4onIy43o2d8/fP3/O+FREiqukun
zFac/z8aN6CdwmXImbeGspK1neR9SX9AXHhLAJygjGJRUKcfVVmq1gLt47/XalWvhEv0Gx70BZGS
9wowSd2XIsDgW9bzavDhdGHKevvnjy3+6/YIboywLXp1BJ+Qfvqf79bY6QsH99T51vZjoe020cC+
PlNM4A7N6IMNnIQJgZrEafbTp1EL+TRzUW5Fpr3+86cxXXmV/uNp4eMY9PZsMh183pA/ckjGWHf9
UKQkgjjik4l5tI8XjQNSJUv/YERtxWSDwc8096u0jhxcpfO8q4vQIfLYeSBQL2NwKO6WMKAdQ5Lf
AdxYx3Y9HQPLao6RxR8c2qta7YM0/tEmVO6F7l84XVP0yX2fA7PXgHBSVd1QSxEC/JB6n8wcqcmb
mxFILSt1JFJFqob+5OgG/aMFDpRtnjIlGdu9bkPHMEieB0JIh0T+ZLVqEaD4jLdTb+jih7IbGTKO
x5Y9wWyxvb9SgjaRyJLUPoXRupYnd3nMSJIUt0r41RbTjRf+/H1E78wtdeRPVX6A5kjoWdGNazAU
txOkrNBhhx0WDvXhm3qcmpgaq544jvvCm3fj3LEhLOM+wBl3Uq1RfRmxQHoXdYFUb8QY4ltQUkbB
MFilGRSnpMYR0A1zvR7xnlWm/5xp+nYyKZdoVckeBUylJeCTQM3strKSC0dgtlpT75iSnEZI4hy3
2ld1flTtKOj5d0vCAYjItwaZCG92Oca/w9S5wOX7MG00y6lLi7dNQvAbvgEGOkCvZw/dPi0dxoDk
w4Vd9BI6e3xlRITJyn0qxTbrrZ8F7e1Lrs/i0uTxQxNiUAXCg7I5vWFGQi6TztPdMtOhLBeMHbIj
Bn33C8vfRge5NDb2KcqsaGN4lEEQtjvYbzMIo5GOaBNpzzknlEEszyGxb+pQyDlhOAB/0RiNsqUq
wUwLpRGw7VGLkYoxU19ngzbuhhaLhMUxZh3oLSeHB3tmyxGOYrOUBNgAaq2GdSO3rqxD7V5GVbs2
CGZYMW95VVugM8FcRZz4qXaK1J1phWn1d80nAn7c77yhe9hiPAcsxn7fungYA71+DLX42Y2hGpro
EVfTEi8r151v4Ty7J2H367ogD88MdLYOG4KnFJ6jnU94g1KCA9BSqc11LDloLrQK1ZftWkzG8ZTs
XNLUTrY3eBfrU9WVsYYVgMgGVXbLNb2akZa1bAnAoM5JQeKmtP+rY3Omo4RmobEaOF7TXFIbI9PO
8mUvOryOvece1b7nRN19xWkCOwsrLJoqjt2y36uh/+dkEPG3lZ6xh8UJ4oLuUTrFMLaC4diX9ZMf
pdaO3LUBQ26C602WgJ2l3SUoA9dq59E88PAVEuE5L4LTGDVoZ7ANDiL9ndeLhpF8FJdgMUAC446A
OcKtoceh5VQUrhVeAfIBISEHSB16RZOSsjHVgWoU6BSmG1ckNGtZWELQSrueoNOo50Aen+m8hQAS
sBa5LSIEjK/8UVn//GtLULvGd/M5ZBfF+/Em6i5aLaCnGNCbwFQQHi3wPXjpE+o8KvNqVwn/hSM3
QF26H2XiP1alTVh6EaCxBuinDlh9xgqRx3SOO1wbdoXkhWy1/MiIbq/lCNicZuLq+ho/zn4wCBXZ
CkpcBfa1mrGWigSioAv/BOSbYo0jFaaOiJefz596eEj9CA545fv+yZMlFuxO4sND56Iv7j2M6AfL
Lr5UdxS+TLftqUxCrwGg40hL3nBUX32UqwQIsoJsKHsv9JCZYjB9P12QCMW57R/an0Pw4CXNz1hW
jQgW3qa0I5yONocqaNUbg2KT+QbnupVjTNZu1MTBsx1xUedXq4rfoUgue6O2f/bL8D+DOVRmzR97
HrWtT2nreTCS/pySmgWmUaOAlzC7urgUFmo5L96U8kzdlc7fYx9LbjlGFlzw3oWj8X0QLoCXQz4D
xmNlkX4Jtixlpcz5tHT2cx5mb275DSzSYIivTgw6yOhSHqi7mn7BRa7cjQYqao6qi6pLEIegeJYG
fl9QkLZEVDnli3rRQAKAyPHX8txMyw8NOT2EXg55endojtj/10FC4qS6K66G1SWfqpWoBQ+7vNyu
vM+al+3FNAUrdTotTE7a0E6QX1dbAXvMgCW3tow3PZ3Ed6bERK6A66DxFKK8TmJ8wsr04sfeizpH
mgXtLPQQfze31dFxoku1sZk5jx7obM0y1w5quqtrRAeXPIWetE8aU9re4CC0aXDrY8zYyC1KXg1r
1N7D2Bu/Zz//+qWzoFW8U414P6vJ7nJJJpBN7ayHe+/iv1evTVxbdM8kLy7Z67KG51ROKpFtdrd/
rpPEf50hhOG5cn1wbAoh3/sjgBYTMurzLHThmTJgUwdzI4ufXOyW8jCtnp3MG34M+vxL66FnBn1y
JkpCHuhYIeOAHlEzZMd//liUav9VTlLpU0zSfJHnG5wI/1lOAoiYexiuHEsBj4LubejsltCll4AJ
lJi/jJGN0aUTqWNIQQm272L30WmhCqTpKWyK/GmcXhy3fPEIljyXEm+N2uOgD4QJ97ZundU/QjgW
jJE2bG7EUiTRjxyk2L2oN6Jq5ktt7XS9ukxkrp90XM+9e+c6+Nprx/+lZeQhoDa/ZQMzC0E+h5PO
W+sKSSPazbxJ0AIptEXuHOIQlFQA3n/IRofPHHQrxon2ehi0Zm1p4XJsKbEWMZBuaqbUIiP9PNph
z6V9ZQxD03xyCmCt7iabhXjW06svOvC3WrMcOne89y3ZGNE7/4Lfa4umPbiUcLXWvpZwtqm1T2EP
j5ZThGTixecGhvkBdbG7geDQGLO90rw6QZyeXoEYhRuRlROfykZBzlKwqXvUhRh2UfSn2oZT0Imy
hehQ7dRo2aHBvTKMr7k37zsOzbF/i60GwAgQWTfYCW25T9v02nF+Im+eqatkB8Vh8WmGIF6s/mvp
yDGa+k3u02GIIoJTjXAEzfvladpzEnr3Ub91R+JFTBzEzAPCxIL179KvLiPk3zoyb0IAJgqRrHss
IG8zvJpWEeJnOpQgtbRLMZv3LRGuMcQAZ7M0BrUvPPQkOczZfMq1X11+rHMy+9AX/vBAwq0gjGxg
Rb0zc9kB6npjXuZHm/nFhDrtcODAB5s/tQikEyFWmQ4oGARN7EVIs4xtVaFRKt1rcza+etu80ycG
s231EE24cwmYXjUEiXJXxBWxWc2yWDifdTJcQas5/bLeiZwedmqtrnNy9av3kUMpKj/zLtDgW5JK
5k47eR2z8HXo8s3olMeC9XLxkPuK4csdK8YMFxf9qbG4BP5IhZBxsMBsraIYs5mFCFMSTEA68jdi
ZeTxLV7SZp+ftdLf6mO4YdHzmjtkXBckQnczHp+oHySPZ+Wn2oFLDBGAcXoAp6/gRwoHGWRHG1Vk
2KemmBG+61/DOr9ATjnTr2R84pxb4nRSfnhZWz9tjOxa7/6VoScLys+hRdVvpccZG/yQ+g+LDmMQ
fdq2tsenyYIcm1YWM7OBzMZoA6n06jb5roume8foIHjarwHtPT3OznysD2IMbjbfNgsILUgfEKbC
ALNfQf+9a8SDDIl3KEfPWUH22YOAOBcTvqK8QpafEw2TBhb1TUF2DOG+DgWQ0d3VtLQmbzlFOd4E
RzcYsRj4tol0sCFb5ji4gppTQDCeGAVsjYjTrp0KLsMQHUpMrn0Tb3yjvmGhYvZ7sbMJGq3/GBr6
MfceEIPdj2NAosI74oC1ZZe3tDTXYJ0/dEu7EIcCtmHEq7ByXMCbE5wGrX2olgqEevFhSw9rQ+Ac
IGEGuMVpcsp9UBT3BpFradleO5yUYfgYBwj/4OsQcb6v610Z65fIM+/jLH1cyuhtcoIHv+jhnEld
s7aSsxt0ziwkGwfa/awFuxS5u8aQJfJpFmkN7jn0dAY5k49+E/9gmvDTjyEeWXp3Gyv/PPkXLeIQ
Is2q5VNJ2pOZbMXwZka/RfRyLopyFfftVpIy6sza6E+x5zwW4ebeGP7io08BThKTZsFLb70EBWpX
96u0xg2IkV0WHpaOFJ++ZL7krgxOrtWFng6IuH7lXTu8HL7xhC4Wd0sw34zml1496Ei4NYNsFV75
bsaQNu0qPLkFLrpgzh5xixHDINfPkETtdS3zK3skqzhG/QXNX9c89Zxfij69J1RqFeqEFIz7rivO
gX82GkTbJTwsTHWIImYCVLIQGCUwM9GRQdOeGl7oCkW7K8hBQSOTDj87JIjYI86tFe420YSoPzh7
3CHPNZFJuoeoQt1hPS7mrwmP/DQ0NxvDYIsfFu/iarQq4BHZiWQjYC0efOLh4mnlvgi/an/mJH8h
0X0jBgFPpNv4hGt47oeFddYLmewa/daH/k13hDCHu5Ysg8FugaEMazzU+6xgLIaEsWmLtR48RMGV
Gv5QC7B/RopYeK9j44K9+9BjnTPxObR2w5nx51AZGA2aI2a+jelYwF24Bk16miYIDOa2jLRqPbro
83xqL3oD7OLWHp8K9j/DOzYlRj/GE5pYNokHrC3q8IS1pOoMnFlsDXm0fjPst4SeG6CI1TiAswjB
tXyV9dmXKwmK8QV3mut9IkZdGydhjOuaNAxCLeAVxuhbaUbbzq/edHC4l2dm71i2XkXkrWhckd95
L0Y6CkhsnGUfzW9dDEYh3ZqBBu5RP7rTl83hITIW6ThZQ1d7i320O2SfN2X73PMRRViGYFh1ZnoU
pmV7s5i1aAz0Jo4oiIy2syheQn1+anRENT74VS7dyR6W06hNW6QjvGMcubK1paMxrpMI2UuFLV+/
B2iPgLTeiyZe6yQrWV67zzU8K8NHtwQGaGpyNItqPINPuddN4xdE3otuVgegUmzO4BN9thcTKIh/
DoCcFKYLjMB6qKL0F+wg9PBlxxS3cF9TNyAmbRKQazn+lp+WLiMBCplAyPfp3bfRL1/ctD+hHwdU
mj4tsQzkQIUlRPJgvOYwQB3ttnTTxgjMO3wJ1qaKmydLhA8N+mXOetZnKYAsRbBKC5uHeWnTy6C7
B7NMbv147fH5R+bL4HxWQ3E2UB9nuVgbboq3Sh6qqWsgHonq1BZvPRw7/Mv7qDDYOXdk9azntPzL
HMQO+P5H4zkbyHVYwDwCr9L0EZ/SsCRnjz62AcWbKcVDZFk09jP4LssG4MCD4I96H65rb1PWM58c
dOxiWn+NzXTvcOml+SskBkyjhVQv5UvqdZeSfCjKIPtn3Xk/66Anx76MgQENpyEEiISm92zAidxS
NS0ccsGtNaG4MXchOifTPxaEkyiBKNsGkvkeE+sg2INGPyVFSEggvqGztiTiZ5dNtLtDDK1W0VAH
RCZakU3eOPpfCEKYyxMCOvlZcCIFlDHSPLhEhxTNZcSuzNoxFufK8aNTFOXzMS1EzKw3rA+GFmhP
jTctK23ppxO62vDZcfJ+b2ZetVG/Cp9gvEclfBryOWzXWofLossK9iL+aGD7BJUWE9op+Z+EWunn
ypzz1fdvTubfDik2m4FJL+FmS/rsuCkbsDdlJ78OAbmYwsTnglGxDWDrpc4ZD0XxCnA1w0wO29Uc
8/xVH/vu4DXVROxEVuGE7bT1NNi4PSvQ+uq3NKIFOgivY69+wMRZmAVigTMwLfmrS+zzuiW06KR+
1ZSdfjjf4qJ+1U8Q7EGLJouMsEpkEsGbXxrbdKwZA1gBSREOxMvVPB4Sk4oi+JiD+Wer8+kLCSfR
X6syPpqI3Z38lsAN5HXQiJBFsdG784G+G+aggvhgCv4Bi9yY/ZKA/fqRRLGWWIRq75B6w5Y17MYW
5i0xmoXXbKzBfPLcxVztJotWOl3B9wSxAZ3B+G1sPzl6n/SpeIq8oGYoykqKlQoBFdFUI3g+apIV
46y9pS2/PXZa+T/R1BC16O2M3rCrddIPs4rQIQgvgugsxvyM5hs+bHaIRmPcZVDu7AL0tdfnYDGh
fzozyJ5phxWedmYUvvhmu+uNdluAcYvd4FbD2V3NyXIaSti1mKA1JmQFgAOGaeG+W/rTbOQ/In0X
9Iuzk6KEqCXDDVPR2ivXAeYJF0Hb2q0Q5wDXR+wkHn0QZqQoXN0V6ityMwyNqb0TfoCGRGxGFgiK
pXhDfB7GRm+5g1z9wZpz8sfi0cyhuNMzIZus8Znas0YVNGWWZtcx/o4tVltoDw84vQ19HNCCtnQR
KudKFxilBqOCfiQ8ECVnctKjN6fx2Pnp6SGgmH71Ok1vM/UvEz5CB5+nVj+UfsdjUS77Tjc3Vovw
pcEIM1Vus8/AWta06DeU8JAPCIQj6K+Zvd8F5YFf49Cqjm2U3ZLcu4LdXWup/Zoisq1HFF0lPkHD
uTS2uZlHG1NttHL17smqAWt+VvzQsLJ+050nwDbAH+EeOPC+FEW+MxI7gCGtkRHRVEi46q2Lrcsw
zHXXoUVLZ4LmunJ5tTEENnr925Ag48ZNwOJQ243NgPtfMoAtXujQRiaWRLT82NCsPr0bY6Y3doDj
qDSr95KNEC6D+aDNG+RN28DLtqPTD8REUNkEg49HHCzK0t6WOcTojRJpqqMXFxrTXLUnK8GqXySJ
2FevZqZZRHitIIqVd3FP5EccbfPU8K+awxpRIx+5MiR86OtH01kSYuRsEvZkDiGHDNUXdQxnoQ+Q
berKcM5Cq8h3kUStTnTxXhSOZChGR1yWoNfB9R7oTmEemDZIlm5lp5Xz0e/cjqWIOAkjqk9pOV+V
bGmRbR7NWd4CXP/nDBrtKghNa9sU3gj7NjjNJujubGiCjZsa+h1KKGcdLW3wUSMvASKihWc9M9c2
FVW8z0qWhdy06+vYk2gG2Ih/orId1znBoCdTQt0JteIMOQdPCxrGfSiq+kC27Xme6+BMptBZ0IHi
zMb4AFWaue9q3Twbvce+3ZNrYBjFcIgEng26X3DdPMvGQe6+5QRzQo8m2ibUuwfP9H+nYHt6vGhI
+ajPB9jXFy1nW4xT63EU1EE9XrmD0qsN2WDumyI8q2vaGzuYtKsqJ6a7tyxjDwRlRhVnMbJKweVU
3ULOowv419tOlV+uv7WKapTptT1JfVjvODaUSFW1v4rWeyzm4FMgc6Wzi+BlCfXfS1g8UZvYG3Up
KzR525lOS+m9qva6OZcGa9r4olTIqs+oBkCEu2AMYw7WUVxaLl1nBx2flzrYJANtGzgcELELfY8A
yDqcaO5M5taxoG6jSIGHnPof42BRpiztcZCkrqG32+2vXAlZU1NsljIfvjuTOhzgdUhe1B7YR3CK
s5zXMB3Og0+ysImcSC9Rv+pwAQg4gg6PKFNJedsGjRNDle6CuMWX7U0r8g+EYrzmrkYIg9Zua60B
ZJJ7L2qWrXqWeYQpaDa8ZKPUWT4dphXVzt4vkFzYEXZSOfJT3xdU4m94NsWZOK1vTZuabwCw+O3i
skTpDfMulomc8i9XQy417lGzwWXExa++eZm7awil+ndvUP1kY9E1OrnDVn2uxCi0Zz2crnaHJ06q
3jPPZ+bE8UrdEgQKOeIh9NY4QSBAN4/sT/QUvwdW6rdEAk3v4iFu8qS6T5NTefTENQvctHalQpWw
BHZDkmLxPa2ypCo2lZO9dVD+V3XePg49WiM1KSlN/TBGUbOLx6Pdk9Y2Tb+6umk3Ah3QtyhYRyvM
EpYKGyw2gifZk64EM38IP6vUSi1AOO0jNk3qZzl3DY3ww8jbvRpguRgUaDBL3Ha8bnwyE7wpPbko
xTbMPapV4upk03hKAaU1GJPpE08sU1qSHlNZ1LoUKGP7riY6bS9el3Y5wz3Kv2c8UCaQk6GuJ9Gu
fVPq5mW5OU6yXGWLW31F1TY3mgr0qaPv1fqkxADhVD/RiXDUDBGu4OeQsPqrKxaafrMfY/AdUrel
JmizVJ6GSF7NYc5o5CDMUhMYJWWZ/WYzNy2HGF8nwghhoRrBaWg2UaPSHnQZJq41wTGt8gHijPar
pvkhP4/rqS63kpIGIBTCfDk6muWQ66A729zzce3SatBIC2ND1fFoEF+3DzJjXrWDxtmvzy9TDwRZ
yPa8mit0HqO3bzm2tnyREFrQ8NKeB7/9FsEWTaJxXMTnQFaDVLjg+zVIE/R5b2vrKLeoTaUzCwlD
JiMB4+OBZYSDmLOaosxdwd1tv6la1F80xL2CBAZzXKvxnHL7BFIUXxQRQQDsn5jdqCDkT+1s88WO
G1ZAOcqgE41zlNmi0pZIwI1plmAcDFoAckagJgIThyVSNr+YxKJd6YnTELSnQWfwGSJSGnkAUTQO
ghaOth+lSUg4RrWOQhihb23cVptaoE5XXXtHL1kIIIhpCJRl/nSYHuImN3hgeG4JuPL26j5MPRPJ
Jn5Wi4Pjy7Kup0/daDx1enGYycNoO87EVkxPz2jvlay7GZiMSOEQtC/M0mW3y+rwHI14azOE3GvD
9A/q9mT06NB6I+f63oRNo12xmfnfr79dUbNPLuCrkPapz+QP2qW2ikQ4ruy2emwq1iKjDY0bNmpW
GZbp70mlmtKlE1aaiIh2pt/+1H72S24rzWLp+896bz97sbuDdEspLOf7qUvUg5ZOaLxnNHdSrxyM
ZcsgnJ/JpWRqgaBHzi4B3PUcq9NhZ7GgyLHH96IpDRwaO7HXlQ0ZDT21sYA1ghlxnUgymlrkraap
SRVy27164BuocaAt7tVPD2KcQ/aQSrOwg8N5oINsJMNnWFofY+hoRFqRTCKVp0lCpoA15lyG8qcw
l7sqrz4ETavIb97LCFFgbDBosQXxNKn5ZJLtd9CtOly1YbXR9Ko64jbGACJ1o3Uuw6hbSCG83+oF
06mgjgYlp3qGdLgtRJ9B08+SftdQ+/WhcSUmmmmDYf3oQwf+Xp8zHKjGiimytBV0aMRJZHZXapVU
Sk61TKjHPDGouQLcUron7tTkPmJetendCkB5BqEGGj4e4voa5IxYQc9SxLEJu850b4GtUN6YIXNM
Yi445ICg9MCQV9VaLXkpCaJM9h3cDDzCyK6WQ91EeFCsCKxJlRK2UhNijFTGQLOzNzrro5KFfOph
RpLa+WkQX6P7Ug8NLYbG/mVpZBUGY/8DiueucGRqEW/0ykIlQ1cZ0QnoU7AAs1OssaSWGztyUFGY
xCMtHCXQINFySyd77wlg4uqLqNdfvYS6hlckNXD+Mp7W5j1ykIMfluW3rjkfADtXoa0zvVg2nRSH
JES4rhqLx3KSzo7A/Cvvlz0kARKJ5XsLIY78ATj9cvKuDz5td143rudPJdhTo0O1XKglT90XA3Hv
1mzqk7r/cPs/NQECTxVqanZtOuiUjI/CGaF9y6qx6xAKQL1aMdl279QXUXM/uRk6tnGsdB3FQBT/
dhybqTIJt+DRXnqpQqlpfU8Y5K9tW6+UcCIJCIiJC1p46NrV8q82JD0FPhP6JFqwK0SGzWQf+TxX
G4OiJ4KVXzCzKaWODUwf76WDLUN7ZKJyi8v4rdf0YGchiVElQpra7F4RLF/y/dTH/V6kTB8/+awD
VdJ42d2y4oHPKWpC9GUrdZXUw6mmwISGk+ZBV+bUNwdVUirV01iE77Hdf6ltRq06Sec/6qhWv3cf
Btz4vGPAnfR7karI++wBfQT6gnt0VSy+s0sWzrlSM01eynvBKqp2NXUHswm1u5NFP4uQlqPae/XJ
ZpF37qjSb/9vM+4CIteJeNgnDd1WtxkPSrNtylG8k/7AmkJ4K/7KhRQc4sU59klJih1bl5kjE6d8
5CFtsRDqWFpXKZBx2xBfJehCyGL8WaUhKz3E6GFySmk/BE72MeC12Oe8x7WYi4O6VuRQk4A+BUf1
og/00Fg3EUlh1iDDLrIgJRHOujImZnNKHdKQNLOawj74259WDuTez/2LkkcoDUdGBsnaaex7EQH2
SqWbUnEE9ATbSDgTy1uN7gFf6sYztfOYGLcZQ6da2pQ1UZlK1O6S2XAsDOLX0KAq6YBXcaPRUn3C
JCMH081RKqCwjnLCqiBNTlz1ndqdl6anU6xP6xgzX+ey1li54eMN4tFDFthS/2tH9Yahham2xq++
SjADBvGrqSVHMSR01zIPiqZpFWv1ZCipkSudHhHxZXv18joZV0V3x4ekBQkqzW0oTp+XgWoHPNGt
TaMXi5TjJaVFI01WJhFylARwutDuruM5ILSV1/5f5YKHL0IK+6bW38ZD9sI3JXrRco62PT23S9JR
DvAxnaB9mzl1G71Ul6P4I74T/U+4twyo1kODTEwrf5md2T0C7ZbGBFbJ0EOXWHjhHX7ZrS8Qxo5G
3PEQfCpdkBLHqgviAuSnWUOfKX1fxn48GAPejEoeNVBDXWKLKDoh5U/KqqEeNOXuVYoj38Dykbvh
Ank1Cz7CBRFys+zxVzPbavrfSifTR9I2FaAMNHUC6GtTf3BcuqeJHTEqaByiyt1rHfCslrqxb6vy
kmL23yaJs2lldSi/stlVCLSH7tsL0nXshGHtPts4pUHvdmt1vS2/fx1ambPLmiRfEiX7UFVSET5b
S8kaJhoNT+sP9WSo0kBdBFVod/LUpt60ubRvXuAAKpI/RO5tdPXoTPvoJxBkGXb05cDuV78SzHTh
Z7i70VCLAzsUMVrSUkEEgDz3yJ1A59jSTBvdd0612z3pItonhLlsB8rJptChvzf9l1ZShs5E7IZh
0O/HEQxuHiTtjkEArzCiK1kmfa9g0pjn9dau7CERarpxqfu52Cm1y9AwFofdQQA4F+u7sB8nj85B
l3E2nR/UOQDENgD8mpAb9QaqNTxx83hbd99lXxv3V60NWuSfOHGws1844F2cJL8LpLxenSAtI3mF
X8j8yZG2yl6P18rcOQrn0fOL9zLtLvQB9mpPY9z4Xgf2PrBtjpB6uVGrQ9c3P9WdM/Lxlk3iQMi2
y3vKm6UkNVJ17y+lhXjU/K3qKrXsqDoi6Ryf3LvurmwZPMwMyKWQWmmblrnFRT1ik5Q+IiXOtTGB
gV8u8KCxCysVWzdI35Ven9W5Vj3wagMryvBBMrcDW3+NfYKQllf1h8aFow38DnD0mfW9IIzIlYKu
2L7Uk2asGvn8pBXHXTqw+9TMyUUwodoknrjErf42Bt6X2jVwIshMWOYYnpZv1cldCf0CPX8I/OLH
UiCkjLvOf2AMEpov30I4HZRKUC3X2OluPPLVKtO+GmkB1Dk8qvs4pw76U6wohGNSqWjfh/xgcJ/V
PVDXDnwq8I9HcNjBqe81XCoFLSzgSurBkEtTJRr4jCmigmh+X8KZtQRr0YFcgkfig7AMZpD3kiw9
q686at6zmSWvDnnP0MyYnqm/q0wy/dTbDih5aRUi5ULeG9ZEUEBfjeZzdKZnrZZ+9X/Xfkjlmrgr
pzzYchnUNC3ZaIP1riVnbdTrkzpg2VOG5y3eJ4tu7AKLhmNfIpdQ9jWLhVMuFepmyX9J5FlAYUiJ
oI1HZl6NFT7l00LEoPwouoH6lFnHt1tL7Xb9nJX0IdIvGpJX1DzFUXfIdJFluColZzKn6G5UDD8M
izglWeIg9go1jZ44IlGkkay9wWQWa6QnF51skEtqQDsFr0JXkS3bRjNBLv0qKKcZQu7TwPGJLm6R
bDt70HbWUD2HQ1WfA0/cvEXv//aScaLk3NK3RHyoQQylplrH1UOvPl9iVyFlIgcUL7XoRUXte1AR
iTnTDC9ITks663e4pB91FohbPO7DyYdeLE9RtlM+TgtoWc9BmieBECMqJY55+F3Shsw9Vyce0aZw
cBBOMZYPyGLpjf+j7EyW5EayLPsrJb1HCgCFQgGR7l7YPLr5THduIBwxzzO+vg/g2Z1BZlWwKxYZ
yfCBMDNAVd97954bAr5OyewiygDy39QkqBrsqWDK3Wz0QMIo9RlsOMXjYj+lVOjPMqG5unxYtoZc
BpwTlTq33OLjbyNq0g6EX2yp67LfYlih7F98DrgAe3Bt1SSeSyt8CWrzZ6DDSZ83+KVmVkRhbyGe
gn+Ylw9g8+lWBdM5iVi9Y4dXgRPLZ5qo3VeSPo8WFw/S4gNJMp15QME+aRN1OhuYh5IZOzuvBWlS
das8Yo8R24bsjr0qXoPMkNvUCPdBx2/2W1o+KXPN5TymoAg7Lq19iYZj4Fx+0ESKwLWrH6NGPdGm
4q2hXk281rs1s+SrhJ7tig5zGwOqFPzcMaI1NrEX15mXbgSJn0zpccFkYrLhJxP8K3oy0I2g3RuA
TXYKtsfGBr4h0RWwsLXJrko5gfWMTIXTFWhtafKZyk63UMbvE9CzOwbHX7TBUrvapNOfqQPIZjaY
PvpKyiHpIbJ8V7KC6m2mpw4NTFtChIi1ONu11RlB/5mSi+XOibwNk9IbdNCXXgvifUBYRQQ5V6+i
chX4jb+PBI+XZkti0yA2bWCuTRGJQpGjiOlCEj2WbXkukYrZWXwyK3rASdsxs0ZE3mqxT3MXDyFJ
UgQHRBi8cWo/Or5NbPRU/eh7kkgqiW29r8Nz4BMwONaAKwiWkcrZTuHAEEvk2tHkTlx7pPf6DY5u
Ezv7moYUSPeC1NwZXRIX93XqFuvWLJxt5G/bXm+unoDIJT2J7kM+oNFNKfzpLg0ZURUNBcbGILLV
DAZolkNwMI5A/dPNOGknG7g9WHTxxPPg1z/Jy/0WVDwlnTFYZ9Fb981Qvk0AWbddj3N3+Z+CDkxe
F6zCppbvyHK4p8NEw7oVPycgdYe4mDZCG8qjp/RdWhvo7AiDsFvVMozmo61THFS8MxnWMbLbRt9s
j0NGRlVAKEbiyHvbcp5qWSgsYzA5J+bjTdd/Kuv0kkmaQ6aCrV2b2luhfCAtshhI/5pDnZz2s+OW
X1wfhH2lMuRNCWe9yWXI0sa4kaM2OdSu2TIhlB5TN1oOAt1Jnwcv7gjZxEEZQovZvI+zaCIXJrgV
Swh1Ce4AJvPaGQrsn3M9x/jpi6/8B0biqAFH9MRZnYIQDL7j2iFPEM8rHOBz5QTh1tW1HgV0n6wc
IILl0HbUC9FAavQ5SDv6ha3LuFn666TZR9eGQMx9RJ29FRFJhkE1/1wZinlGso+iDn6xisBTGhr6
Vxdvw9An7xQbcj+11atGn3Xq8eZX+RtxNdUOnd4O2R2NLvdJ+N8VYooLGGrkg85wVn3tvrbmF7cU
3+Xgil3gh19DfTCvIQYFc/KCu9cwmyZIxYyAkF5DYaG1JVS+aRxqb38IEBlQuMSM21EbwU6nfpuU
SWKBCp5apgBwFMpNrwDUloZJbmsuXDzz42trQElu0DtmMDmIiYogBGBs6yujW42l0V0NHME9mu44
gnofBcjFXQDPqrDeBno456yb+0I1IxI4TcARveibm2jh0Uob56RET8Ic5LCQUxSCEEoOAnbSwvTX
ZkkbT48ZLAf5z1gNAO7S9khvLDoPJXnUXQgssCQSjabZHIZkT9i2nQxiD1qtuSrI0ww1o0+sWBfr
l1w4JCAQpkcXw9zWsn0lCUfuaxuiBl7CLRAP7+LQI7ICVR57VbzQitsLcIdrWyLyTz3TxqAV+EQ5
9fU1okev1WI82Spt0IQxudfpdpwqJ9t2HXchixsai/hch/oclYggLXU7VDySN6JwfZD4GpkR+VwZ
qdL6g1nX+HdXm6DZgjRJtwxHGdZv3kCCNIaeTcbelNCB1oQocVHWsyUHgBKLgn7uO2DTW6OnaHdM
WvrNYJrtH+BS+C3/zV0n9LmfZtkMaohg+k2d7QZM0JOZBV/NFWcaX82IFUHvg7c8RE851x6LGws2
Ls7KmnFA1jJFokEje7zCnR8H614adJUQAs3WteW7p8E4IgZ71Rz0zlbwXdOAUo8y/pzqU7BK0M0b
L16stjXKLrN/91QOZ2NkC658DwRS8Wi3bC1oL1v/6tucrBqV03bVhhWzi7ulp2NE/rlLjeIO5ncY
kXFCiPt9GFbZGdIsSZb6oWthsgxaL5GFhfJkeONLa+j0qzLIhpHS+Ak2maVmW44TUUl3qGfUtZwr
wtmj6fZfR9XYoKzH1yHlQO6/w1X0P8A53TzxzbPocSCFk0LPWS0Xxrb72rDTrkQu3geM9B+2Y5Xt
kxrDzkf3H+B8NlhAZ+ZT5DDni8cBqXFJOD6WPZCFub8Aj5EZynwEbcchmE1JjHgd9vS53hlFLDei
1HeGrv/AiXUJSaDMQNj0jOD2/Ae8b0bk7ZYTVuThI8PD9oELsx0h9+qytHqW41YR+s8yqN+TzHpY
JkXLKTksuq9jbnyZvfaQR35o/mGpQikwhruF4oUCyWXd2izNMM1THP3UBwVl6Tr6wcEvLrmO12Cp
nuexQz1P7ZaD+uLA1WcvSA8SnWJ6qYqXnuHyt0X2BWwlDfrqQMsgb/rwbjEqLECr5bJru99GlaTQ
ov/FMNK6W66vVf5XOVqY1TlgztStmqL0D4/vv5HmUDIpOHemKcFEkjoEUu+vjAAvUyFbUUfXMlc0
duYn1qwlsx+7OLvI8geF6vSD+iPbx7GZjduze4cZPm2Exno022LaBsp7Xm69YurOrvSq3QdqgvaQ
Yrldyflxm3urjduzf2YvsDW3C8AKbtWfXOj/iYPEmq0jODigvFiWNH99TcSuZq0tUzqBM9orTvAA
BoZ9D9id6qXn2BFb5GQsuJI6k/t+wE3WGNZ97LFTLk19bTRfalqpf4BGivnd/NUOZdk6EzXWKccy
8ZL8emUqyTPiZnp743v5iwVvaJrnPq6zkMNI/YD4ftcwKaSQQJc/t9qiCEBNPHPk+GSWrkWWM6fF
sH1MfVwIyc/ZoLmstMvRf2kvFqp+6INIoJqlE7Y0k5begyGxJzgxp3bgfJfFIPPfglDuf+R3X9If
9f+cf+pbjsWROIlmASH+60/P0F7y9G+/5Rp+ow7Pfza/f9cvv7f+38uXid/cfGm+/PKHLbDzZnxo
f1RgI6FWf1zDP7/z//eL//Fj+S1/gFBKiA7/NYRy3X798lcC5fzdHwRKTVn/4FNiiXKZH/1f+qTm
WP9wJbesYQBYd+db5f/hJ03xD1MR24BaFrEnFEq+9E/8pOH+wzFtrElK2bqu86//Fn5yfkD+dZtK
8Ecm4A3AIXBDpMA+/+ttWrGjj7mgS2GpAn2KJF4y8SwDMgboxKapEZz5416riHYqW84jdPiRteJG
urhRadwFfTG8DgE6pia1+2+DqVEdAVkPA+sgS5TbZ9eazRHO2P9hOfsNMTlfOf+A9BQ8XVJyIvj1
yoMwizB2uP4+7SSq3NTY96PbbSB6XUJakx8TjJl2to+LOevCx2dgRXeVP2VIwVFK8cKPA3xs0t/V
e+zeRACqi9TBb0Wh85XYBwadl/cEK0yvVjptKjt+yxnabCnOgezOXzftoNuOTv8k/dKhjq3rP7xK
81eL3PIqeXEEkPDxoEtYwAd/wWyULCMANVJtV84XVTKNwO9Ihqs5kTggtaBdt4RdV1Gi9rbuVzsk
rvjZnfobIfA0bgwqyQqn8VGJ4lGF1bidMjfdgpnKtnpJm1do9aOzLeZHDEriYSzJLS64E/7yJNx/
3E//kbXpfR5mTf2//gc35e+3mXC4v3Sb+9zRxe9Ov6EO7XRiwrPrlCm3mZ67ZC+FxZFUVUZkTqcd
LIm322w8udbNbrxO7X1eQfcVQjNuETriXVaTYNPlFoFOtBlJdqGflfsbbJjjc+RQ30kHSXxJK3kn
HS9cqQov6egyNm3M7lNRjuUt0uxxnWfmxilJpkTH3KABcJgWSJy9NTUT0Y7NHWiFMeY/OsF4cs3+
vgFVRf8/QaOgIVaIoyZEwdrUn6kqkMsJJ7o62fQiQLO0qineRXAax4q/rJqOtDdoucxbfQjaBfrq
+Nbbp6QIUGASu3EJg/egaIPnnOwHPBbTBRubaWHY0+wfrZV8YZgR3CU5Tgsnp/DwqkrcpVr0hAa/
OWaJWWysOY2aUf+dWdDA/PuPbTkS/HV1ABTmUG0jUZWOdC37t2eM7hTt9pjksAUj7+v+UTIc3Lmj
J5l/l9W6Afd5NTX8j8+NXRPQrNn7sKe5Z+iWSfN2OCy3mozRZgrs6iZzpxX9QwKl3D88Kob7q2tT
8rC4OrZN3daprYRcnqW/PCuGAmRElzj9WMsmVoe93hXjWRTRFtWuhlW7LLVDZrblXpT91zbVhvsx
D2GEZQfErsMJPRqNjH6U18hIX0ejJbAySo0t2gI8Q1pbHzLt80gZjkkg1HaBMTaX5cEcbfN90joU
SOlgbnPo+MIiNBPeSXOOFGOeKhEVtFIM2BgF86M5Dq9xPPFE983ORnq+1sNBP/PgBNuCxJMtJSpD
tApxO39buAdNTDVqmfAo5k6iQslM72KF2jLc8zicQ1d3n3rprMehXgvSxE4yn0o6qnW7qm3jPSwY
51JR5WsJ4ghug/YqcgXrspAN8RGInwpmBbkKaJlz8L7PdVhhfu80ECPKlePq6ZWQ3ZdIhhzlefzs
yjrZEYEGSxZoPdig39ISeC8zpe1UeQQWmbPA16jpbLbh20ju6nHZMeyW/mBRxZfUCF4XgnZaSfNc
ZcA4iwp5rAMsEUVjnGw+njTTRSuf+qrZJCW+Ohkgzk1l9ej0XnOVQzCtIxfzGppf1vWMk1DkWeOB
RFM0p4XHY6Vn2dYJjYydKZSXsksw04qXcU6xLQgsLArnoUOIt2/S8btOCp4slXqoxPBNEQ7tCye4
9SHvvJEAyyDxkRE93o3KuEvJpAQWkJhzYsicI+9AlYPVscmDvNxaowUJrHtUNWEVyZjV2ygGXT/2
NTnjjlYfll1mTr7E0WO+aPKth+ymXCu6kLG553HEk4W9kQb5SPRN266Xtzoqk3qfWVmIAix5WRau
3Orqs9Z4NzOlda4HOP3tyX30TXjFCITABDOdBBPcI/i1IrFz6+7Aa+kudkO1muZ5dV9ZyVfCuWyg
uVO+AYwSw3AI3xIgxgwOVEkvOacbPGRqYyIojq3pTowIJwSROx9rQypg7CiOpKuiBy7mlU09+xnC
5A9L0nJu/uuSxEPOKcWiDaF0JU2dU9Zfq5gRgUxMDy3aixE/hEa45R7DE5Q6Y3xW+CIeXGMDsoOm
kgOsXpIwLFvwGaIN5c7hplwvG3eWTAixByADysDGWtLI8onVXuWODeTZJWA5wr8iEeURONiqEwYF
e0v6dcvBIGpvWRvk6CCzp2a0NlXL7JEyxTpManz29Pvlrh7M/E+7qDk3Nn577ZYO303nDTAFy/Kv
r922IpX5ZLPvlUauYR7AKWWH3yGXh3MTnBrRRzhF13ToIgbdnrEnBWrtMD677wdGwqUS6oEegYuJ
uGcK6gyEQ1cxT1s6TbQtCBdYko3o4H2qBj0lvkLKD4A9RQBH7v/kJCB/PwlIA0CEaVOGWrrrOtZv
n59IrVw2aRbtEy9v2NVwz5njwcRDgams+Jyk5X1qqulohSBWqtYd8J8Rh9rc8jEgZtOMvwHzLjG2
WjmnzIq5ZdC+xAbWQmGM/ccSAu2W8ezQHRkdExgW6QfLUW+VwYCqkPFPI5d0Gdv2rYpS2P2MEtpO
N7CCqbtS0Xphq3Wuk3keqkacXTfWd8v5VYv0z347bMKKadMqq0e8gOBBA1TWR8wL44p2dLRuRrvj
OBhgjQUpOmePLylqhI9cI6f1Hq3uFfTbH6pN+Wtrjq2PHc8SlkUZzEHeWrBef9n6mDcGvoqHYI+Q
q9yQvmwQNYTWgoDDbB+14xaTXI/VzBjvW5Jvymjqnl18f8Tilo/DrvKR9FeGBRQWM8zOhOJ0JQy7
PBDDE5/dmoDnlVWrBA/SWD22mFkGYVivIFVufY3j0uv7fZFa3zov657KBMuODjC5MUJjL/PB2C+H
Tj/Rm2NgGFs2K5b5KXgSbtxv0YcF60A16krgyKZuh60QxEproUsIY+I/NhgXdkNjRpuKvJBtJ/Sf
f3/KMeZb7pfHygDkz3JiEPJAeLT7W2PE7oeixfQtdg4FB6bs4bM2czGjmsZVaHAyawzztJx0YvOp
FBNUnjA/QiR3B+K2+pyobCuqtnpeDue/v7QFmvLrpbHKubqpw5yjj6D/xjVTEOTU1LFoM7oOt0Mu
L0mgwanuxA8tbS+pIqKNlwZjSDoD5Uhb4hJbwXnOYWEySAEGUBB2GbBhrqZiesnZpeggPze+WT4Y
nv85MJF06FN4p9Fx2EqL0UmLnzCnBbZ2dZ10PbPttkQsZvhZ9TsAntZxiTAkGzLZdJjHTY8T/d+/
7N86vPPtzCvTKYFdGwCH+3tVarSCbOwsM3ZdWTwVDZORSVUgJUxB2dnuM+bRxyjKN2kLe09k1okx
77aYfONlQNmAsLQgw2nviFLttKTI9iqGqNyX6bcyLC6eEl+wd/T3OmlSHASxWQVTc+vt9SRGtZ5Z
TdehyWFeWkhwuxD6vG+/Okx4UIFzQHFdyNVJKo4d6rNnF2s9cP+zDrIY0Gm3aWWChQRXRlZrTDTA
j6/QznhHy5P3bozeH6l1twvdEeczTui9Tyj2ui4INYu0HpbVeCFBkwgzXQvu5hIAP2m6pg2u9jJq
vugoO84SrMMwlsPels0BThaD0zH7Z5fnv16p58P9L/cerQeeCVfqtCIsW/2GPIyHUhM9JeNOb8xw
R6fghnF2yDxxXEKYq8I3Dwog+QLvwodVnP0s3wHXXSmM+hcGsIwnJdLazSL/7KECnp0qv2Vx+2xl
nrGlPU85VXDskBWDC5Styl4btfXslh7mm0D5hNd4HFgkLBqmlcQuCoOSjUHexrR6nOL58EQSj3dW
trP2S06QuVXcJZ6d6zhp3gy+T40kvbWwFuIxC65mizrXz8Zyp/m1sV6Ca/NOD8+DmeyJexJ/QMnY
/1aS8B5aNjpeJSwqW+O3LiBTutEYpDnsFpXhhFBvI9r46OviKZqEJDUP+8JY2a9exKhWzSnToxdg
FQBs1mjnLJ0BmyV4JLMkaHQJOhqZwqztEiVwrddPsQqnY9oyT1yoym2qyl1NjtWJmHFFnqFtbsd5
yqo8mCxWKCdEP6Q+uKFGmKzv4U7oxLSZQmYYejDnh0TeY9F6hF+ND5MFw5JesbMxzHjrOPktytpv
fZGgrXD76+SzDRbQZTdsd9bRqiFyKooOzQXq0WEcSPv2vZ2HLf+6tKWORFlHJAetJnb8cEtgX7n1
yun979cQwa36bzcwp2So2dZC7XTt344avTk1Y8PhbCcNlH+kgZCHPXqM/g3kCUFchZQFwGVagqmc
gG1z8HktCBxyOKaZewHanUFaUPoRjf9wr9GGOhWm6d0BsYHO4bVAYFoKn2IObqF57q8SmerH0nOd
ixUdW88O7kACPYJf/1yHTfXgF3VA+PCQsmZW4b4dZhFHO3f9vYlOAOHWUEqCvRmi1HeREkPWGHRM
+flAPT0BAfQaVHvCz766ZIte8upsyVQ7WyUkOX9IQ2avoKQ2uaUuyzWVEL+JcCPDkAbLdNKN/ErR
0BDwZ19xOpI0KAwfHRS8hdGu+iM5U6APUYbvK1z8bjmp+4/XVobelu0J/9xsfTKrpNpnmUfA9SjM
i8qdtU2Bc+9xfmRegBKfeIabpetU+tU0nGs5RIflHa1q65b7fXwJC0RlY3UW5Fduo4D6L9NAzZVj
fwlYb+b0xwyk8fvy/3JF0PpSq1t6tlneXlyD1SGeyXQow110/jSCuqArDsNUvi+vUUX6th+gufT9
5B2gASRUJ1RA/eRXN0/31H75Rd2YP/fCqT+ScXVoyZSm47Zy42rLDhRf/E5kfNahjv80c3dOMVy8
0evwPzjGGUXFZ2Rk2FvhdCy7opUwLq9iHxdqUx60JvG2SH/gF3uj+/Gh+EJEJxVSjcCyNZ6LpkhP
qkEhptdYNTis12c/ERuSXBlNRbogzK6IUOHrgEMDny7sfHvlnn3rze5rTGnbZ6ivmtB6YG7OmJgn
eSWtO4sI9p/wDSJp3pl172ATzn9a+HnObirUuqoTuhqUahwl5jzNIUR2YJu3Ji+cvaZXDyoD0ksJ
dZm6AY8R0IEjaXcmxvAsX8dyOn1cfWicmGFWFw3cPPIyHpNGznLamgOh57pfyC8OVy1c/I0Rhqfl
k8mo0Wr6lSdVipQRbkt2aRkENCbomiwNjQmOO/Vmt3LdaDj2QmH9EY08N9lwhx/xAPriEx/jHS88
vqXsDVqkBuSHNGrMcDBWdDh4ujRCj8H2OZvYhJzgZ3HCE9BB//HSp7bx7C173rBxuzzbiiJF4d/2
qPfaLDrrqk23Rojupi1hvyQYyNG9T1dLi6xjLSeMKIWNzVJwlNdBb4w8VGvXgsjmdMRgB479hGOy
vNhseMvHhaejpmeh3ocYRXkxJFtDQ+6nN1hW9LwFmhGeQ1QmT2N8SOb7fslpbqkzdrhmgy1RBBrq
kSY9Afdgl4N9ExlhANoKi+D8/YWeeBsjqo1j7jeMPLFOcePeGS3tLqMkYAJjEF6JeHzTg6A+L0+1
oRfNlW4MS/z8ueGk4kbviSAWcb0fE4vIwYz01A3WJBudJN+SderWtLbxENdfLf3aBYV4SlJ4GO5o
8Uy38Y9y4ndEevdkJGpOeYDLbE/jIRC2eHZN+5T2FOAyya1tbc3BN0373ZegB8QMzGxadKlJ5n2S
XpAiPORg5SREE6ZBPEKt8bJ9KmkqlENOiokixp7wZSyEcbyxBbEArdDeG8OZ8DtlcCtdTxHmg8Zt
tHOv2moMOW1IFJvCqdN9a9NxHg6e2Rh7bkP/VCSzdYySdedmigztjJApzv/YJ2r7tcTwtQ5KK3/w
Y/dLbnovfs8AWE0O4CYnse6r6XvioCQEaF2AlWDCzaz1c6J301UWoDsnTF2ON37uLaffiJ4eCZa2
A0Iie9VqZblpBBEuuT+ARmtN7l+LEx3SinxrY2w3Wj14wPsMtQKfPmXYkNzRkvnRCZnvOjccNrQl
vLMn56RMWsCJchxg6dK5yMreDFarX6xpui1HV11p4jgbeYdScIYaka3mGp4VOArmgzHm2JF5tP3O
DYoVVuLuwR/kY24j9EVNTe5kupmmPiVpwibJ0wmKp8TUjGdVQdwJrFA8LO0DE+vEKoHDAtYj2Q3M
NbaWl9Q3EenIiKokmzM3KIGzkbDIJiS3evmxNkqMJyO8DRDVLkGIP48eKBIL6MZDpX35uCjd8klS
yQITCeR0wmNabgPZbGrKBVyHuTqMA+4Atylpnia0/JYFAHiWjukMskDYPeObxF4SyB2VMgcQGdzi
0NWOKUPUjfLN7KQzQFh+zNZVsmkJ4H0I/YOpXx0NeFOTR9qum2x0GW78yfB1BPwEFhtCu4X0/g6D
FusbEp/xCJkNEBPN39pN591ZU88mZvZiJzi4c4XKOJglAMYiSvttXQziCh3h40Uui6AUw8/I0chn
y3RSrXoCLib9Be1WfZ4AOcOuxMJrVA1BMNT5xpxbnmljvu9yXb8spF7Ozv6V2dcB6tNwp2ckwlr0
pJZfFdrB16GvyUjT6O+WDdTOttd2oVmTZzynW5tGjWK9ag8KJ/ghzJBOIXULq4ne4VR8r3Hb4xrD
TVm66DR8E+6nzWQJvVIngfmn/cExu/YohjVu8xB7YsfxJB97ndBz29kih9uXNqu2i9BpQN2OIAO/
n4MtfpP3VgeEi81sgqO3jebGfZSKmFRc8cK5tLlTRfbZJjUpFPRayqICdlrVOc1X6L9oNoNzDUno
6Ok2unNxwIUFgy1Kn5YXVhjdWxvow32l2nHdQvgA7VC/tJoDwUTg2rIZbKzaoSo2QS0SYBe8swUA
2ZVmztxihLmgSHml5G5+CnsOC2WpvmemeE2t9F3PAFotP5LkJjLeIQJQ1Kls1RLY+kjCdNM8pbpp
PCOk4lCeZPEuig1O5vDLd/Wwb0UpNw67XmRPMJ1yT31k9xmWNd65AVehpvAtGEt6gOPwM0TIvmfR
q9ZpqQX3nKLVfc3ZLY0AKeSqh/JHcbGh7WkfzcR9s+jmjEUfnNABajuiW9mMgu5rnWXfligpq9Ne
o27HhMtfWbSzPrlOjLJSx306SQvWCEAgX8f6i3w8/0TDYzukwxurYvvJ72tzNXppf6vwjvOct/be
jjrnkPrRMbHUeHXll7ZEBIrQrn0MNdK2VVFsGzNgUfZluh6dHD4AJOR9h/Z620N7UHX3DAiqwctY
v+WzB88acWokCCsJpGH5NcEasg+gUrGrhDY1ERmcaGhFxznAE01S9Ayaiq5RCmQkrN/Qt/sXZ1A7
uCvW0RYUIjwYBBM6efolj4ZbRlOUYVE8XQw/ocBsbtDq7c8m2sE496CQNfZwn3uvuc0DkFteuCsJ
WNk3RcC9gan4SOfEQR7LuShwv9teMp7DgKHmQNvz4E9oEiPCd6YpCB91zQJ0Wp7MbE+rLb83+gFr
vx9dCbmI1hx02Ix6gS/PzZ44lXKuDsyrm8fZY1PJWwec4FIX+vvHUh+O7SE28HAFDiNCt65WOVAg
Donhj8rSHSilrXlI4sFa+xqWHjHUq1LH1dBOdvpNhMm2Jc/hQgv4lDJhOJoFSC6fQJuL38NCgZx5
zC2g5MuffD/+WCQANyDYKr/4lFijwk+bWsdMj4huVgOkTnOmsEz+WsFaIHxqMg85yjbGCD2x1qGz
dSFOE3aWl5DrJQ7xqpxWrGqYO8ZP2eyOJ57xHZgjVHspvzvis1cn+VVPKILUGANkyCP/jp5BSxIE
zyxU0/w4sYbTeMjadRxHxTHJ3XwTQ9DYBqXGkY0VcpOR73QC1ZjRIEi2QTKRBD8OM/UaNElqng3V
3mjlSViNtNPKpIKrFsvsjk3fOfSy/rqskmi8b3y9gIHEfR+rt55161pSZ68TrYTYodMbhm1rbxxm
A5uwFaey7OpjmbAFizQj8qzx4o2jyFpo4iC4KMffTXMvaPmOjhbBkQQD9+LooXWkN1i8JxSo6xbv
1Xkyotn8gDVXcJCJdCaxCm/oXpqhgZOgjw9RasZrjVxF2DVm/CLtlM87qn4y36evmqHdQHorrb3W
tF9KkRcbcgNg5czHBuUkGgx/InaHvCzQELBLS55wvDznpHSNXcgd7NkAFNwQQEs0kRdXZNGnySk/
+cOoWCNTjW2cP0k+G20c66unkSo3zNkEBT7Jtcv8qjD06knQr8n7YDgPTfKaNLQsKFysvWMH21Gk
8gRF9rV2iOU2o5CszbHw9sxfWH9kp/aFVwnGYgEmJkNkyTEmFwkiG5zLVOtfaabuiyzwjg5CtN71
wicNpAuCj/e0HIInfSB0KLELhoYW+lt80gxvoRP0wfflqJSkJ90a4EG6eBCK/rWKhvDOB+9llXm0
i/NkWPnCdg9TbsNratnNJ3GjL+fjVXgbEprownqEUfdKIhUfeDi9JgomHYfrz/TymUhw+PngxPcT
zDlpiwPPEJGoQbupQ1ccS+NcDZV8GgEgLucRxPnJSnfcH+E46DvcpjTiIE3fRSh3OMraV5nV5vOY
OsazHyOEzVuHiBLaSnBH8WqhnP84vEVWjanIzvpb3g0/piaVx8o2PSQO0dfez16W7Yvjc3n2Nfuh
dHT3XCUjlIbptlyHFpkXf6yGHSB+SkesbfpRPzA5hPw7DoepJiVu2WqdsXyZbOrYhir01FnFp6GY
D/vIno5V3OwTl9P9UkcujfSisGfxBDHj9giUzfd6jp9zVyMZhn/qk3pdcUyfJHR9v/sqi/woLWj8
g/KPQWWY54+6qSyS4xiX3xGqi33PyrcZ4ro9RTiSW6Y1ew8Z+Tp1eIOdaTppdjhdm0nbpjqRuKKG
dU01kN8lYbxbqjcQ9jg9cTZcUBQOu2QqiXkuidfQJss7Ty2Uo6g0ER9Om240k0993XPX49DG1GWJ
W+IaL46ckLXQU7L1+9EJxCnXOv+sIWFheUlunlJ7VX2bqsL7RITEIR1pslqcY2LLZg0VmcttLfeV
WVAlmVxyaaZf4ozKDTXAuz9kX/2t1WGYtEAL3BmmgtsYT8az2Wg/xxATtI7IYxWgJFoZ9mTdIaq6
Dz3f29eFP55TzcgJvHWLem8isTx5IZy/0Zsel1MkU2fiHrzz2LInIp8npLCvm30+6Xi/i+YnVIr+
0GoRoplGtzmyCH2TDqD749algAY3HXKMux8EQVKzWCSsLGc/Au3OvexO89vuqYhpYTrA2WhTSVaX
uJGrbrxQcdJT0HD8abX9PMxvquOQRZMV0w2W1nFUgY8dCalB2QrM2x25DEOS51c11W+pK8R+WT75
ezmc149K3CTsXkodmgPTMKLsIJhVxXpwHzveSUijvYxjfHVk/R2jpXpKlMUz5OanQfbxjXkCp9lU
jeuwEgATY1RkUOEw5jkFic3F3Ad3i+xZG+zvGnIEafr1qRxnu2F/j+tZ7dJ8DfgNmtC4G9KEyMxu
xJqGDvnQNuQ0J62NX4ENsQCqxFVgJWGMeytcVvR/1j4mILkocfO9SXrNDhgFMBlTrYQ/op/I2fJd
v0luRq1Xs6cAv1ZV38os/675TX3RdZS6fU9L0tEZBwZ2vkOQ+tb2EJAt4iuByUievMJCAKazuC3n
gZwHdpuXuFQczU6x97pwD/QG21Q7+1SycZKPA25hwR4gKxclnYnHiFK164uOkGGgMKWFxhsOQWOD
AekbSjQxKw1tciI3yaTB+2poMEVBmJ+WuXnTzZbWMr+DjRHANbplJm5grQpQn0dYRpkrm/+HuTNp
rptJr/R/8R4OJGYs7MWd54GXpERtEBIpYZ6RSAC/vh9cudvlCjt60ZtelKK++oriBGS+wznPoRRv
M0QV00+lkLm6/d1tjWabNlxtQdBDCK8SjGaB99McqJtjDsA75q14G1fVZxcG/Yb7vXsbenkLnJpi
JnktzEqcCQL+WUYG3kUjPGEOu9TsBW/PdgxAn1pGmv2B2BzPgW5eEke+Rwh6lsloFlvmZwFSk4Qf
/dxXmrNABILlXRF6th9cSHajZt6KsLO2RivyHeSehd8HG/rAAzLhZqe6j14gF+Z0eAyR+7uYDEB2
4Jw2kwLNYoEJX+D60S99BccO1c7zx5h1q+dA1aqYAT+VSIUxx8E0zaJw3KPl193bU4GFOa0hlrJA
/T8ZCL8zM6SIR8uZEWB0t4VF1DWxUDzYQfsGtYhCzgFT8NScPD9j6pvMgubEe2qacJdIbGzNpjZ7
++ijhwvH+lZYULI0FKRBZtJ+sVLI3JzYkQKHbtEeqmh6a/BVX8rQ3wGrcFeD8taeaVRrUwJQY5VR
3f/uW7+FoIa2VdvXx6miPcJByCS3Dl+8MpMvcvAWpsP7ypPpr6Z0+IEZ9OqmqbNmpGJvKHgZp8h5
o9OV9xI6KzsYuNj1Pc6RGfQYGgpTHU0x1MsqIma8a4fXUI+KW5lA9goAGqIujf5qCVwfawY2IFCE
FUE3M5Kk1PNoNRTGHchFs3Vq0978lSrVdFMbDZQsXT1Hettp/jLRyIIt6XHYUzSrPBksKDzju8kx
9o4y6psw+docPj+4kfe6VMQSF/dmHNHuJPYABHnWe2WdfabhSEj7CPCiGd1dkcqkAivauqbiUKEF
acA7rtGBzJ51l1yH+TXI84HhuJ1ARojvjOXl2tJdc2Xnv4NOaFdQ4fg7Y6PY4UAtL5oGObprRLSz
hIquPl/+2ssYuSW6555s6uNhEoAqhtiFhRKhcytJLJkM5+oEkOzS3KNknwNyI3984a8WRwv/7N9H
qplfv2R+EVsdW7Ff8aaEY/42Vbl9aXIyP3KhbryvPxnBVh9chUy0JprCyMPtpRvQ+Ri0rNTE4gR9
wK1ruvAgQu1YMrLeGRgNluAEHKozgFqkESQ7q6PMsQ2rXnc+ubFWgceeqCIYIrF39+axvjerkjFw
zyYhGovnH27Vl2cntx9aD1vVbT3UWu5UwFQIT9ILrONvcon9faQx+nAHERwzmBQAlkWF9GZmv6Ms
eoLHru13kMpyz+TL3wzFlzUPZYV8s0WVX/I6h76wCeNqlYgyehlJEnjOyMAN9fO3CG+9WBpI4XCa
WC8NDdjazMCqNDbs6tEy0mufyy9QqrTTppldSVBJMegrbZVmcb7B6YqnF1HvIq6FfbSt6o3dSbXF
H4QRKKS792ZQHPfinAEKYczlB3Meg4GoVBAU2yrN2p2LFNxwoMprEWK3cDc4aoOqSN+M7LmYmeNW
Jaurmh1f5TrX7LlezRB3UB2IoE/Xtt9FL6Sg59avNCmnHbKthSNK/yrz0FnO47594ClGRlVEMjcx
Xi6ubBLHwUEFxrCiMLJBnQmwOqyD14X/4PuBj2q77atIxuzkMxheTPRUr7YRWIeu0H8zcNhoTh9/
b7J+XMIpiJal0UUs2gFYcfEnu8anHIxzqL2xg87QpqlBKczXMynjTVSdvWL5/inqXt+nJeYuL7BN
eGOxWmMCT1ZA9O1z/hUzGiROO+MVUI6i3pH4OBOz3gaEmy+eyKMs1gTPD+Vr3Sfx9nkrtMBZEVN6
X1HXvw6Vp636tCN3Fjn6mvVPtkS9TKCV6GeMZrxNrazbh2bDbkK9Rq6THlWWEHzuGH8fFieBcm/Z
ZKY+f8u5nR5xALkHfLtfZaqCrcSkifQWiGnlxlctprFyBY3/rAMLhRuujBBU9BBpVJpB5WKonOK/
KNEciqiFUBUEuc1L7ZlrO3bVQerFfagovugRruAD9LOTQAIRfbB7vtsM9PtVHcpwY3eEqOPEQyLg
Om9WrR8grqrD85wBRHlNoZwesJN15+el1lpuszaa8sUpWXnWeTinUtOZ8l8ObeztaXjbe9hqq3rw
5cEvwUD13lDvnL740/TGtNXM+Mpi4aNqEGeEEsutI0LSr6TrkmLdtOvK6Rz6eJ8y1Mxr/i9BvbXz
bqcNJGyV+mgfG62/NGUfHMPE/VLoPaDzo/rLczjKYJuKCxsTZFVV3N6mvAw3FYJzHhsngXzM707N
REzmqt5maPXvrTV2BDUEkijMZGRTmv6pai/aRsmkFubY0YrUyfn5aBBXtvPUJI5uwDf4FMk2tXfU
gkkcnn1U7zA/UbW7IpJGHHE1fQkjZ8dgh/AZ5ulqMtlygy7o060r+xhZ4sYwfoK0YsLrZaODAQWe
Hxd7bVNCAvgjvsgCefX8XBiKrFPhsCCNYhGeyRxqUAtUA3ea90mWFsZx1hc9h/y8ZYEY+KpNhjow
0AL3gCFnY9NdMW2qKlpePcIQ7iCkHrrtEDc/ZsfohmPKPY6QFJm2M6rpiA1ht7UyYg1j4Gjjzs+6
Gl5ze01sNpy98Otj1Zo5XCTWrqqrWetN2MnZ96yViywwC+vPmRS343dDHFitv5MkjZ7T7N5FwCts
mSeBaP4YVmh7PSNkbIjCAeJ015Ml0RNyMHs/nhJCp7HKD2nJXWS19bGx6mudAcOosry0gTP7DO6d
x2A34qHxNC9H0T7ayhwfNcCdLh7WLmeK3/fym+NEXxliDAzn1JeWre2agVOJw/nYhvb7swh7PrKG
SXybormunF2UF+Wxj5Ji3XiINB3utOdBEUK83hRGfFSi/F6E/GQKYHNhmqVrJlgtnBn3tUKTvsab
8q2m9LzYCFrIQQv+uCxY1pxoAtht+E0ZzrIdkp8IrcTGbX3c10iP9dLR8bZM9qqSkq2Ao0ET4yBH
LwV/Fdx7Y0XlgSEV5+tsFzFk/ggtg92SXYwvFRrBZV8TbMS9gi5Qi9VStgZYiCj5GWH43zC2h6k5
RsbWLwBgoqn89JuouvZg3tt8dPdP7bOYDJS3BIp7eaIOz2eRk7M/5BND+HlX78fhKa84X2Pf+x07
PVDAEoUj0iriMrprZIenqYocHsXv5eTqF/tHA/PkKHpjic+AhhSq/VklTr17yk5USDAtipoZSGnb
R2l5+iW28HSrytv3mcj2z3ekJFfGrbV+JZgLrZ6/txIWPt96dWQjWy7yHAyGH9i/WM6MpMRBJzN+
wH6CuWoycLH8/NZNCFwDNBW8bPGwNKrUu4QQyEs7eY0C0zwn8x/t4C0rlbWnJNLDS+MekbV9D1lh
vsS9I099JolpmpZt+mhi4/FUQGQe2GgT5VtYhexidSacTkpeCPLZjT5256fGIeic8dzY3579gII2
G+WzrYQO4dkzMCSYxVI5wOZ2PdRQOppT5NjAHRX/fZICJ+JscZEM+S+lrl6NurfemrB+ozWv116H
SVYOWFIczDzgZIZy75FBGi24/h3uSq5Ba8irtRfqbxQj9Q72TXDqZu10nY/fmmTUCUoy8Cyk5gF4
wg+/isVrij2L0OV0JSWJP5ltWidKX7Uy/MG+AnglKNVx8G1azcWTXYy2MdtkNAAXABPCbYtzbRTe
snMqbQMEYrzVwPXbRAPJn1Yvhe5J0s/Ce9SZJ4Pz9K2vZL0UiBnOTZxFi0FD6xqEzTHOm7c6Ue1+
YrkxzluONGE5RV025H8GFE2350Vng9Tiak5fjDi8p12cn41BvePYq0gUmLqT9zkmhnv3iBWy200w
KHMtTZcYqulR6E22CQ2b8mvWdJFAc4om1SNsdHY+UOmu75G1hL19qlgka6NWvxU2UagJszYVTJ/P
VTyDG542Mo466PKLRC/WMXXml9V8NsA3kZFV702UgejqZ7dAEq181DmHlHNl0U2Tz1iAr7RG/ZRP
ZD5N6EhuNVPrfWHO0iZiMoCTgxigC/putRpI/FzrTGhKEkrxvKoCxdocNGM8C/LaqqckZYKCP05i
wQIwJZJFL2+WZkmk5vTFxO2cZUQqLABn1rflB16eackrF+wc4Z3BTrabaXJZjlsUHn4PxJqlXHBx
2cXhkOU5bUMxX9/mb2zM3dZureg2dQfsVRjE3cD6ZOIj0gfNBBjpHuAn8uz+ZmZhu3fgXbL0hMcq
af/P6RDuE81mSJXCmhGa6Z4VqlDg8L1BYcEdXmuVQ8oCog841u3V435ej9TGqzR0oiXpw8yAyHjn
r4P4DjXIaYsb+qC82NmNWZ8Kz7a/yXjACt3DIct05LSaI9JvVs9Pv0bo9zX2TvTCdCljDbRioh6c
fQ69FRQQay27goLLoJfFsQj3006AOGlpeTFsMATAqrnuK1rawqLBrDlB7aB/0XxANZaS4sOopy8S
hDjmkb8IW0M/1koB2tdSRNV77Rf2nWEVjVF5qUYN/2wmT+Ewsarksy8Cv0R4aTjG/vnxzcgiIyoS
/zqQQRL2aDf07FPqiDiqPhQfdg1ous0eOcKkUyb1I0YCHyzkKPd47F+ymtYnVE+NnYHasrA3Zo+z
/jkJDbWe7S9Lrf4dqYlz1/3U3eL3D0D+88VFQn0oZ4z2z+cgSmnai9rL9pUPVggeXb0bQbnqemuc
O0vO0RCgcSMiaAb5UEEf7GetdChTDXNfPS1lympKjeYatNZDKCwceGt/851o20rDQtJZIB4cv9j3
UTeenJg8KgPSLpQZAhxyDrznPBeOvkV0z6ehmmHJZVx/1FL96em7bmZC/dxmtrFxOsYo1KwoLaVw
dgYC4aVVJGQQ1ARs4LyyzkFt7dDU/cq1soHLQB5BMWmMd1LCyeDikCHKwOJBpFS8STUzXBeRxc9J
pEcktN+Vp9tvCuDP1Fu4vgv36jA1HNnIv/SpeTeSiidPk8YBGqK7K6MceEkz+hDYwEoSd3I1CVm6
ivkQjEna4L4y9yELtULe3Owkm4H8uKZvgfaRSsKj0KyaiVBcP0aTUjXeKoQXvWnUa8AA8tL1oOQx
uofbpiz3lpjU3Y1ZXI6sZfNBneq8Sxe9GRJdJcaVE8XtKWVm9FeLVzNQ2QvmYxWwZT5NEhFtPg8i
EjiQFxZVo5ETd8Ncxh9Z/f5dBkysetaNqaen4O25O1C0Ekt99vn1SAv+PuSRN7Abq2prafrGp5hc
wg0rU3/HS+ysxsgnRdhz3p6fq2lCTGVBmG70YaBLlATfnqiIKG6fyri4cLSNO5fnvAftgmHftM7B
xO2yPruOSjG9GenxIXfy/Frc+LWGECbu3eyqfdmexoSxcV5Ynv6sQpIJ7YAQYLb97GF7N30UNpGv
mQQjSJKHpuZtB+gNTP8pE1A7ji96kMubGZBhqDjKTWSbr1ouwBgxEy0a78RwAhn+vCdUHhF+WZho
R5PVwLvbsIhzR45ugCUQ5gyKBMIRPHvYadKTu0Zz3lyR/pUX4N1A5DAPLh0t2I1G4p5tsu45Xglq
RDUVbEK7ay9hxRPZmpzJYQ/HIGvQwxV54X/DT5er/NV33FvpQqsDGT6shwYvUteOYO4jYayfJd2z
PhFc7CsKQyQgsvNQdk/tVp//YBz8VQ/BdI1T8dBLTL8a+EI0SS67Vts8m9Jfm4jS9zoTVfBo0r+6
XsBrOisp3SF9idJ1NNj5p+iSt0qOaO6CjliTLiYZ2eRNDvzfviXNBzFUx4yxwmvuzxNQDvAZua+M
cLwlWGZQGUjrMjA4iJnmVEnFT7c5Em7mnqfBaXee95EU7aeXDumpq7of+exnRJ4Ai9Ycar6PKW8P
0Tx5AYsaW2h0ywqSbjr2rAr6jwpX7ToyjW7v2BNU8TqLDkWffD53Nr0oh4spSVU3a7PYtaWHpMC8
Qwe9a8pH8otwblHMsnHpVUBqzPDkRKwljDb+MdmVAFtsfnr97ynWo19+1B6SuVrqOpqgyR+qj86e
ttPcFAKUJRMoSDIWLFBBFZOnMfH3Ram+WEyPexUn2JxtXTtkMkgWlWBmksLIxFPIZOw5oKjyzDk5
yvmDWovjlU0xgp8Yiub8JI29Vq4VjrVTM6swEUAV67IIOBqi3ZBS3j9ViE/pJmFuxwz9JB7KsObI
QycWVHZ5f2o4Z39A2REcxEt/KlW76T0hAJeH7d3A8FXGIUIlb47GGPHSpjKqQLPmyUrNiovBQccT
prLdPK8xfkX3LNmWZkpDGnnZfVKHfJYRNxFFV1/L7xyhpNPgEkO8Nd/+mHTThRkhIpdG1x+R4XZU
aLNkNmxKosuQHh+ZVJSIstxx9XwQ43laClKBz+N1xLz5OUuTJI+XseEU9zA8C92vVm0fCSoK1hbY
JXN31v6SgrqTAYwchE7eXx2556N18H9zHtIclw1DqXn7KCsUPwiv2n1oxOeGqIsNykPrh2nRtBAn
Q+BRACcPhlHCHphZp3cbe4t0qw6uWQ8n62xVENMyEbUPtwa12Om/LM9LLkakG28s1H/5+phcIAcZ
XufeRynmVHHvWlgoc41OaQ83+ny+ftYFOn9KE2L80t2mvJhzROmzdsAVpa+jYnjr7LTYMVQEWW/U
ya1y64dRQ0xDFf7HHgbQnGP7UJpDGRK96AUJds8Ho03w6iPjMi99cXq+mQYiyHkX7B2gnx+fh4/G
k+h0hXWp4yT/+3EuOi5rcj3o6uFwf27JM0pxbBUuNjJ0xIueZeiqdyX6irlIKifnygoCsbz20Yg2
3uWIHTaJIFnR1yWDQU2iYZ9PGAT7/SmYV5ZJS4+T+ARvRtqPIh3eg3U7GOql0eLp8hSCP6sOKzNt
dBqckoGMqbAhJhnWTvadeSgCQszLBgu2xbD6UA8JSu/ZSDAqDR2xDkALY8ki7DBAFoNc+fNWX47G
hwYgSSNG2Cjd6lQ7gXtrvICxwaiBeSJQoXRCXgAmSWdaIYjvVtKviRIRR5JHodqblBMNS68lDjAO
UwbP12lIvpdemF1YH4pFqvfDaeZRlrI6Pq/Vwdd+6cPYbIciGs7SGlF5zBdVO1Axxhljzq5urSPQ
n5eUQvfy/DaEAiUvaOXQW7MJD0uZvNS9p4MZtIs1QDWVF3KTRq55UpMOrNJxo3Xi9e4mSMjGDIvW
ufVoJ+dyIJ9IBtUntWo9FrgqV8fSMDJsym67SzWSBEvMKvGofcWgk76rYBWPXbyIra56EF4Ur6ZB
69H2waqCbqZd0sSXS3QJ+74TLgoT8WakY3mNaVl1dwyv5fxrcH55LJ1uqaVYhjToMtT0QDiF6lXH
NWn7xln4yZ/5P8pyUcR2tv3Cxd2QWgXRwlJ2si9NO8YQ0dXgUxiCkIxwHpxH2BrJbUoZSTv1iZMs
xXOcl1sJaI6Bc3oo2M4SMm++Nf0+KYpxW6vsDTU1OzsP00SQBOLcljmxklVjYySZgn3IoMWJrDO6
eMiMNs1glSpysuLplCVddir+Tj2wAU3f3RyNVRXcSbLWXvM64l8R+BCje+SX88c2TLnPDQR5szYz
RH1XoCGFa9CfeT0IIFCjWBGNR4WKNHzZmjJ/9fT6pCo0rQ7ix31exfqlicv3VgYYqEX66vukCadZ
Qg5VSi/DNqG6WJp8USbmH1LSzC1aFGdhsvnbuE5yT3EpvFbRG9VycGwTK/4Pp4bvb56dAcI9sPca
xAmwCe3y77MoIoyQdhJG656PWKKKYkbelO4ySdNLm+saUShoKZ8dkMRWsNGIe2C7ycUUQh4gATSn
E2U3oTkDIaN9TvGkxuZegE75+xkUwv9tCV6fA12zF2KO7nwel88EmuczT15ZsQk5spYsaMKtn5Da
iDSBLCr1I2lU9SKIoGnApJyepZEXeN45M1QG5xI9Y6wwcSk9sc9FC40g9nO1jXvcLXQ7b4YvyKvr
wCRXUe4R970jwrt1ZhdNGpu3VI5wBJPQPvuDA1sslzsK3A7yb/1tBGF98llyPQuw50FmfkSYpshb
GuOD21DZzA280zLKLFD6IPvRL8UsRAdwAlcPccdJDz4SJ/eI5ENxrbfRsHk2cThLiI5m4nGPvfK7
jdqM2NTuWEcnb9IQuyTrrHVAxOvBSeR296B+ODNUWcjZhqRrDF6Ix5Is+XydBV1VbsPmbA5Ds2Ee
laEgZpwcDto11YS2ZpSSQmE5dLn4+SxV8648JFrebwvD99dSvyQ9QyOz04PVKIxyXhN+zzMXC0sE
3RyJHS8igdw3u3wvuI5XJKux97CLV2twCcO0AY4auUn4jGT8oyXJlwgs+atqm6XmYZoStveCQonh
pUu4Ls6E30SmZDfFdikmR4LypN06hEEFoDKjfQwAdeGrttjYKDi2k5zOkelPl96o5YoIirVyfCdc
OJlcEW/kIe17TTsjvTvagcXapYvT/FNDULKwgik6dt1I05NTixZsK4IkDq9DrbULPbD+jKoC3twR
tzgM5Yc1QPuvGQ3oiKBcNxsOTdKVK+b4HyqvZ5/oeIoC0lyfbrsZwvWfvn4oXPzz5/+Gff3TP/77
/wvt6x//3n/f/g9ssf8PkWAuj5ap4/r8n7lgr3FeNtrpd9v9/kc82P/5yL+MMERZ/2paQgjXsz0P
ygRuXMXH/Nu/CMP6V3CXaLL4RIZhzDbGggo6+rd/0bx/NcGGudiEDVfHp+vBBfgPTpjm/6vl67oD
LcOHNWM4eE+fv79//n3+5z//I8GJz/pf3JSe43MFW3gcHf4uD/bEP7GABjcouFHr7Bh2OeN6kJrb
hBQhnC7YE2xeoGzsv7keg0l6g3EZ5BDEyiEnsIJMKKu+TclPm/ewGhNkyRFUdaUqgvXoTovaKY6e
CXumkQczs4ndghWdJsTCe37IGte4BRmeRleRR96xg0KovWT7CKWs78ajrl5wHTpXeplfMEDrGCGS
YBuF7y4/SLdPF20PtFr6obHWyuLgyH2j4mhflbAn4sAi29dn58XedSnA0LwB733u5Uwj3I8Cd2M2
MTQgIvbQhg02WZ0hiAfpEPXkdAap8EC6tgTImr1o0tEIjx6blW3NOfNFAPEYW4WSOrJ0GROsPHo3
PWgbrA016cRJ/C7j6Y+oSBfqfBtvBBMxsP3Yd9GJwUeunYVdZzrTn29Vlv7U+Enue5I1uuyWNjls
CYtLw2HXyFhe/KSDqNeAbNLPCqkoBvvgDlXyGgY6sml4W+CAx+XAtoqNbXSqWz3bexm0Z4ONSYDt
9Ag2ctfqxAoOE45KJpPRIor0elumQt9XnnsEWI05QqX12cr6N60p6w1xzTMyHj4zVLTOg2lvu5RI
/f/Fz+v+dw8gLxvRmXCKkONZ/4RpKEWQTr1XET4OjXuDHLEm2pZdUTxxgpbkYR3GqVxrekVAtpkN
R9ur3zV6ta0Z+29TBC3GaOJLWscMpZu6xILGqlBMYfgCl5yRgXol7B5zXdjoq3IIVlHPggzjPaF+
xZ+4clpuWC9dt8LnrkUC14VMfaeyib5pVwhIqynpxesoMAkZebTNOtb7UNZ8oekPBDy7Mcv3PO76
XWfykik0pWxOMJkwr1v5U25Ady7hnclkLTPP/B4VroEZeYI8GiVrzyhJ9JzYF+QOoRnx5KhF2SXR
rhiCfMuzOe1GIOYrRQ73ytV+2DyoFJo8fwn+Kl9mOUGiMr1PDbeS1hW7rEvOmm5MyLz4np3A/CY1
d7YrstvrqipiIRkQZVavchiGqy5zdplL9UFKvL7zE4+IKqHdTNrBJ90kAaW7chxu8gk7syd0mK6z
NqVLSETVLB3H+GjqS32IP4eiTHe64xRX/G6ntm0sZFpUnEUAjcbSGHJqkf3exPrLhLL+Pvmw4zlG
dnnC/i1FUA6T1yASdkCcMVlCfw2zOJ4rOUSZz2hp1U9MTP4wqzV2jbTUFUQTWAGH6lKwFzIJR91L
C35ZO/ymDvNJmK8h75NOQiWIbFXgZkhA2HJN8kddit+lMaWbVvXnSrbtye1H/QV15CNp0p7fkCAV
snAZA5aR2Sx0slAIl2MbGk5jvEfD8iMw47NoaCI9Z3roDU9PWhXGYWq0HdJ0yOgWkoVB44vUK9pD
gtHYz8lmzjAKfqWQeQapsu+GIptv0mJyj4V2Rw5JwnNyavKQy92Zn9iiNBDV5PlJbGg3UN0b7yj6
zHVf62qdJSePjz6EDs+eM3SnxJ+tWT0fM2nOhqTw5BVqTrrSHRAEYf0IEplfFPwcKEkjOdLtUN5p
AYJVpzNwDhtv3Quj2oBxg1TuS8YhA5p9K0nHTYKsTgGG2FmtF2wKwZASyMBVYfOfEsNYY/F8Gzsz
Ji2XiEG7zi2SLUW/gQgzLWy3y1eRRqGMXmHpNEW9n1JnOIWWHy7C2MLd6dfFI2eDskyKID4FGYq6
lC0Lg0rLOAiXuO5YYcuxsTqgT6j2KMDDNWNI7YCF/YdrCkJGWy1ejq2q1w6GvXnwDvrILFdd4/Zb
I6WM9Cv0uixgT6xtdfxJvPjeGPsExzubji9+Z4tu2o4NhbOyrUNTW/YinYzuROXJHeG4yXqaaNVl
w46UFRSeycCzXubolA3+EMKQ2xDpKoK7AYnRQwbejy4byR+I4cflhdMsrCGw91hqdkmFUp0sBHH0
CRgqWemf5QgWPm28a+0yOqOBecO12p/sgCmjnWFdz6PyGDuzl7kmLjhZFnbb3O3U25hu0TA1Ep91
Cq8hqXR3RzDgSO4cBwxuxZmV3dK4ySiDvR7AWDJba9nLeNkTBrrzLI7R3mbSmU52TnRrAk4BFQ1O
7BNLjnHbRcMfaYzIJgYyM0KLoJROEObXiWUxdepqixqp33yjpW6078llXtOfiBWKW3xnojqQSoiI
tONXw9bfI6weCVHjy5+V35+hbOMimcPGPF1TbMRe3MLzFrX1zfaS7BxEMBotGf5qYzBuUVucRNFL
6gPz5+jk3cV88SSW/kCrNy5jU7dngIYTF7iCjbuwSF6r5Ftdm2zZ/M6+u5PWLR2IkMuWAQXq1PTB
cTMePYIendIhL73Nf1SF2e5jvb53WLWOXoFCk8u5mdpvmWXd8D/D1hBttkZ4SCkQjW9Y8Th5rPGs
9xErBo06RHrNqx+n+qHIR1SM05ynY0EZapvkDKvmR4CJoE+GYeF66ruOSDS1t44gq1yLCLKEzryH
st6TBeEXUC0wS850p+UUcUVMxsCTgSJT9LTY42izQogiECoa007g+5IX0MNCsRbB1Byj3oMF1PTb
vmO80tvs4qhiH3PE2Qzg0zdRKtac2OSP6R9dTlAFBrt6FcxR1HXKXRCXGoZQ02Hpbnprxye9SPkj
wSzSCdBuML6zJvEl8b0u21mHKtsJVA9r1XXAnmqhmjmKChoDw+zvAABOaTnsR0mcSo9fYsWD2S/d
ZiFZJ5015b6oGDspgV05gQ50434SXJEjpQkPdmW7yyolyF5ryaeykN11/I5XGvxSLBc51oW4I826
YL5XunPYJKMsWTagnpqJPBFcJopylq+DtWpvfONCnA5prvD/uXP+SZ4TFSkMgyPuw0O5f+gwuNPV
aevGJYak8dxFYTXfHU9B9UnrTTGNI8c4mpCIrrxQWQprKF4yYlDnoQIpxkG3dyvtbWTevCIXslyS
+3kNkjI7V6x5FlierbWGFQDmULo0g0vRqp1ZAIt3ohReV3lqPa3eu+TDLowYi4jfEwoIEFyS7lnJ
45SAYGhmZUwadARj05az0vTbbRsO6N/1LkYPQ4qXL/OByyIMDqGJMAu7jHYM5CBh7HmgFMEmLUqy
RLYDwTZEOmglAXYl+VAIMU6mEPpukMYxVRKRc+NQZppIaIpqUC8mimxDUeHiTlScBmjgAsIBXaoX
ez6SnL5sVqyxXkq0nTvDuPk1zBmWTgZHlvWobBjsNa0+1SZ8Reoe8CU4da8oSs7VaLwFbG10WSx1
83fhp/cMFUssnAfBb2egATqNr7vCWJIuR6uRi0hzmI/zO3d0JdFmgtZqArFsJbMLPxwPVlysoF2w
9eizfsMFRJxYxwInd45wX84YB7wrUjp+AuKmF9oXTiCUkJxZkHwPkyklTSGsSmUIxG0wHfdpH+4B
eWBcC41HgbJ50ToBr4/odoyKGFZmwVdR2GoLVBLciADvhyAfbwI2/LsWw9Eo1bqPUP4pY9dFKOJx
41S2XmOvRmiMKp8IWeYqKLDtpBiwh0PtwhNpKvISSRvuV7bDQCfIi9cuLYZD6PXDwRj9QzqAEysk
OdjYcPwTvDwVlsa+qSvCMKb25IOAxa9SvUQT67R2nZtLFGNo6kL+F5+uaWjGkzUUy7hnHG7OcpMK
pUUPAg7UeXEyC21atcmba4w0PfgLoQ6FZJj0F3K6EGAufLfaZCNpMqLIgO46bXLMYqK7wxPjz/ow
dP6DpvNNGCOq+vUcNNMMEdSeCfxkE4yHUoOGXIycIa7otoFO0Z2EaNkA8a/rEq/IgAd2a1X+wUQI
x8/EBLCzqUO4JHHZanRW/BTKOmWEm2DHRcWXk3C10XTGkXWufeaozHjeUNhyigK5LxrjPUDQtbD0
Vd8EMTyl/CcrXwA5/tooJPtMWUNlsd0fKa6a3GAJ7SjtUw0RbtT0D+hcUoL06beeABeUKytkS1pH
hU0N21sckEjO+Bce2fG9Dc/zH0YP/w1+0fivUC+6eE9A9aLIgTkOS1L/pyZq0kl7auy6R+SaPBKP
mBB7FQ+TvrCr7NQ08gdKCzJ5ao6yNnxEVIUhUIyhh3BSzEVA22HR9dAN/S/2zmy5bSTb2q/SLwAH
EkAmgIgTJ+LnLIqiRA02pRuEaEmY5xlP/39QVUXb7tNVXfd91dXWRIJA5s691/oWPsMF4oUemTmw
iJyx6MIv2E7+21f6T1DzsNb+fUfp/2VveVX9BJvn+3/vI32xHaaDrqtbro0AWdAR+r2P9MUy4Bu6
rmW7xsxQpWv1ex/JMr4oKPMwmcHKw2KZoyN+byPxJQ7buEppTfHvwBj/Vhfp85D+T6gcojFl2PSW
TJv2Jg0Ia+4y/QCqNNxMa6wqjlBZHUjhzG8yTOAcgUxrSzQr58oaoVYVAhmadKZZ4EJQONV7Gw7f
yZu0LbqKZhfVdHKk2qN9z4/QKg5R5YhFVSgOt5ADRosThU8OF3U21V+7wVS/sK2ewDjMRAsz7QuW
XjLhhop8SF8SUxjhSfcZrW5cC+NFNHTfU716MbvqQs82KuXXThtPXpF0W9tMEwixPVCtcFfN1COd
nCYjOnrMfJYAHeYkrkE/0Yd4q0T4oiG6yJS1GaHILPvqOxafQx9tdTs66SowN4wzaDA0Psjc6lo4
qbYENLPHlIJbS7THqY/ePcQeRO4w22NPlwXSH2a46oZDyxpUqrasyBxcugRpUgzCSuCyUxbg32c2
Rti0M2yhG19ioMNbS+vS3eCM90n2pudddDCpQjCuVwxiIAIIpV2PUCg8Jk6Frh/9iZRqwLoYZCTi
Ev1t8PyMU7e/qkjZXQZRismCtN24b66hh14L3dxV9sAS6LfZOpmtN16955rAvegrfx3a5tfQeaxq
AlAKLtcilikciwglop7fE555J55EWH14sfYto4hYQ/qLZtAFIpZQfrQeM8gI5XYFiH0ZtUO4LA3J
ucvudy5k/l2EeHVhC0l7ppj2NIuy33ic/21z/0XyhaGzj/z7BemO9I0m/8d9+D3/scX9+VO/LUvY
7r4YhqBtR1SL5H8kXezf1iVN2V9c8i5pLLM82HQX+Vu/L0zC+cK3Sui8QN2Zdzv/XJiE/cWBnCBc
adu6oUz199rb4uf2tpToTC3bUqZJTofj2NZM2P1hYcrCzqfzAuPTocSIYN2koBvGXNtnjtpUZXkl
YudK5sVD3Obo68WiDsZb3iZ8A2hWtY9cv7wyk2Jn2eqKURpIPit6V62HDeM+HcdrA7hcrywCKNOF
UdR4n+wNrdj9iL5FMFSWCHGVzXpkUTeXBVoyfZUQgFoXh0C3tokfrJDnjzG6WtPeBPOCiXmqtIh0
aOwr5Om7gn5fXSJbmLKdjwzYT5K9IVM6iPmdMmKUOtraE8O1x8lmIghnzsACkLhqAudot9a2z/K7
wHDvrN67i8P+tpluQGbRjU8P0JEeMfDcdYBkstijgQL6qqk3ol+nllyVs3YkSRCyExYHBr3FZe+e
VCuZvQ7XRrTRm5iMLDpf2R3WrEWsdds8+XCnYtd3+cMwRq+aYW/MsV1xXD3gH4fa1uz58A/ks+ER
7efshVvrHlTEsS3JgezNXeZ3N1He7ZH1/jbN+mmY9eOw45fwHikdCaNakN9DXJIlTIvb7sebAS2N
CD0RwkUMryQfpTEkiwmrSdyaG6Iy117hr6TeIPNM1y42o4Ak77q4N3TyUnjtiYmaUJR4umn2uNkO
UtZOK98M5+TBLx3GGhM5P0CxblhINDQbm/S4ashp/OEp/D+qvfll/nOznd8G7lmSQ9i12XPVJ/j4
h3t6YswC1D7z6QGS8+47coVX8WjY2cvgq0NPKt8Uc8748z/6K0351z/6C/K0dYcJq2bir8umuG/J
67MnOhL4QJ3UffzzPyV+Dln67Q3yDnUqHdYC69dqomlNFOrAikgU4ahE/MPK669cAxMBGdcl2zCq
1+ijLM7K0C5//rfncunXi0uej3AdneVH0RP4+R5RAYEsuFehhnjafkoPASHCcb5umFmHkz8/fHiX
kUz41rUXErHsmXuJ2aKr2qeqFuvWjW4r2m0AuMlIv+RlC/TsFGrVIXWGuz9/reLXFBk+E0k6sKWY
EGLu+7XqV3kncNyGuMviHBIkU2WX6V1Ee50M7wD59yKpHliUcAM719iEzmJ0vpfN9RyxrA/xX1y6
//vlEIfEpATFLRFHP186KLRmPWWetyqRCpsWJKy8DC8Bp0gS2c+FzoRGa3GR27eorVZJQh5aoa0b
Pz3INvroVPnwF9cHpva/fpquSxEs2AAYT/waUGNmcGzBeYTrsOGzK78WsjzCNqyhK8hvjfEEiOMj
zdvHXG4m0C1w8DziLZQ8+QHnpdAm9JxC9Jybs/Dw21Tc5FH81TKjD9hKh8JAfuEjBIO07TzWjnUK
Un2N13Apa3LeCAt+7yMCtmcXq0guQSQfhY97BBUTga6X3FyLKD2UoTwRJEU1e4HGcOSsloHr0mvr
iJl82XTTaSDdl5c40vDLg/IiTSKlTXED5XAjg+zYKnWo7OSSacFHChzJFeUzUTSYhIVLy6xCgm4+
CEO8yXl3MDToYXV1llN+gEdymkz8x9kUPri81zhUx9hTn+8lr+SpzWfGWW+doIY9teo0DMnBxymz
qEcPR09Nvoc8BonCT4SRp00gW8cf80snPpuOHO+sFv71nOnpsvxj/VOtoqVhvNW9uyoGwRwTtkjG
Phfw8eTlZaIfqnL7aNdym4zppUMky6gUIIdMvOd+Mm40F3J7WAMHgr911fDanDLelgLuTjoy9wDK
feVU5TfHGZajjrElRNY0xfJRRe6pCYKLNjZnL7AnDNBwVKPWnRVFziqsuSuKLj2MFZnHZr6BE4mQ
tifo0YisGxH7b7lgxxTxR1gmy8xAFl7Spe4d55FUEoKlrFObymujKG/jeaRAUBgQjD5cGdOu6ZoX
LA4P3kR/moJeR5rrtCOF7oTijrNMsx41H+gsnoaQSPE1yEYmYTHN9RTvVlSsxuZVyxtj7Up1LE0q
hEmqZ90j6gjWyVU7gJD7fK2OMZCmVG6bJq+XY1O7DLZ1gPLPPggYLaXFJGfTBf5APp++ZFpHJrr/
ZHg5pJMyvajEPg6dc8zH9IBv8LYmnq7gNhoN9N+cJgFL5ieNHj8Hn9s04isJxkkIgs1yli/a3MEG
j0ZswrQsBpT1cYBE1C9dAlUhPgQMnaRSmBM1pZEGvcjCrFtRPx6F5EPu0+Hg2j1jM3tYTLZ5KuL0
86noCSGrqjd+Iwx7nhebTjIdvUVhuo9d31KdjPe/zXLzwV2S+v3Sx0x1oJXOz5SHWjma/Ru2FXPx
DX45nPuP1vVoigJrZEQDTYz3opnBpR3uXa8+dwX988/0SbhK/Mr5RtSZGhQY0ReDxZoK4wtnk7tX
XfzamOUzkmWsWbX2Pg0P0NjitV2zBM5rLaGL9N+Sy2j5Hwxeaxp67b2wtbv5GSuz5IPhw5Fa+irp
0wtzJ25EM1g2msVNYL95nOgW5UgwOm3LK03HC+9lEKXq85jxlIHqWPoie7EyYrfF+I5h/cR28dgF
LlCYkbWGWo6lQy/5vRpXoowEaUXeFQUb7Ik7N2jO1H3cyXCLend4zh2asp/f3eThEya/tZ8jwWBL
qYPkwzDVjWY79zLDPz02YBk+X1rlJReTceAkmmsQIaAwxxaNcmsf8Luc5zWF9HVuo5IwnAZ1ZJ0c
J8s8lWXygXEOATj07MC++rzgs5R5qUGuttN8D7P1SvMr2lTgzrX+lA/Tq5kSVe9nq34sNsrTHsl8
3nbSvmI+d3S07KK5xGCX45M+cdPOJbVXqKvB4zMD9XNXqk3spbjmetrmLPV6FH+4CglshczD7Jgj
Ng4j+ym6922IODpXw4nGEsf71SBKnAT9d92dISoNUcAjn8eyp5QuYGFC8HUe5w+G6L3DEB1pLPNR
Gi5PrMMVscNTkVf7YUqpg6uNqHlB8w2sy5DOL+YG7NbreCRgKRd8YK0qz/QyIeZju9Vk+CFk/eBW
zU3ey2WgT1/nXdVkt4mS7Fhq1qnxtfVAzO2iJx1haafsQaFr7KPI3TlIy+rZ6wO26lSGIb1bcdt5
FhAdroIWlaTlFgRxN+kltLxHcHsfE3taUe0zm2ljW569gu+ZL1ekJ2sTiiemV8wAjNViY85tAQSc
PM7TESSh9Ayx5rPG+osxjT9kx3OQTPzqShEtKG701/m/St19LNoOUQuxXLANY0LBJWtTFxDoUB7b
xjrN125ggZ3fKbDzx7SVp/mDDj2Dm6FtbqIWXu2ZnI/rRurXImo2opuv6rxsOOqIGePsezzYZsyw
q8ncoxhNrAK8QkP5F5fZ2gIaJRt4mF48QoUSj53RyA+WVpw1rTfWqNOxmh+cAExdZDZLvUes0Tfm
GxOKvaf8fPE5qxxBNtvgRbq6/UrrvuHYx6M5Tu2qVe4tAKNrXJHMJ0LE4ezHTVSddT+4ZKY4+Uh3
O1MotLf0UMLyzk0gI3mp9tjiIJjIjJi/YPr5B2LyF/0pKjwU0+LBtuzHtM/PU/tqD+H1vHXP5Zbf
Y83yicNuEswGbPQgA0/cMcf5+8tGHqXjnwpMGRnK1UHhf5oHibl6YEt/FxW8uKw+98TvxidChNgh
+fEy5zWXkhs0gRddRscUVEzlc6MWulUup/o4n1XH+daLLZ9VPqImyktxT7tukSpGEX2JpJc5Dub0
o40ibllvdK1E3mQleJhrsOyqtwA0N/7WLsiTZaTIIWchCuPF8vl8OOJjhNQeZM0poPP7reOHe9yi
FwnMxkBtjEtdraUhzn3Co9YVyWWuzqNIe48n+9qAINXy3Z9LvwtiCgLBOKlnkbG9z2V92nFDSZ3p
EvSRZQHGeq31h0SiOUsnZJ9chIGOnkvqCuv+0qrb5dwQqOzg0pntOe+1U0RuPHJ4rgBViK24AsFc
PjoBL454pOOErCS7MW36EIKq83M/0grWac15HEL3MdT1D9fptwlZ7p9JvPC51hpaGQ9HgfDPlKnR
ohXcNPOuGxR8LBqfiJeqqz7yX1DBMiCdH5IBKIWtzCNErGRR9RMDWOggsuNej8f5bVbx9ymz3+ua
MeZnnZunvNB0qHZ2AKulFCnIrzlDWg/wjs4JFpVqTp1Rfei9F68RE+L0x0o85YSHjku8MwLEZPiR
uN77MIhN1jtffYqzQppbJ4k+iopiAJJjsRzpwiKVJMCL+6h2QHXrximJqRAqXSVrOCOrssdnZDZr
xcA/6cNLkljbYXC3PHOv6JmZZM9za0+OSLaK0+QH+TZLE/Kqa9B9tTcSGkp0W2fJW2KK7kKbja3w
EQN4drL+vGVFwwvBNbkwE4wUKkjLjYxOKHvSMRrWZQHBPSAyvu5mwXnJ91qBvPfRdPeVHa8zp32z
K0tbkWPTLJmcGtswxPFSEIRdjT0wLs3fJoCt0xpzkR4erJgThQlBbdlk8myIFrAZFSxE5HluxoUI
dlVanYMwujT6k6qrozGYNHQw3MRJbtI+YGiPz2LtpxpAW48kH9OTJ+Y9LDI5RQ5eiLXIJ/MqAAZo
W24Fi5bbHX8qs3K/4dISplopsVe162yU72E3NeCwhIWOhoQtQmBoU5pYojaztlNBvoOgPdJQ22Yd
j3goaBtF1V7MEqh8vuXC2R2q1yg0ckgYcoKTrTDuRU10baXmKR/lwDiQ7dALibNvierUBy+nN++v
my7iXjEmhtgGmNnK0811VdZHJ4Ec7nTZvZYnPNiGmhZIVh9kJV9dHOBQtlJ4NF7y2Pk2/ZmucBFz
eftEZT2umq5eIxTk34ey2ODU8xfkWpORgTRjKzQ65QJCn06QYESQKckg8lkfBFY4YiIY6HOmobF1
k/TuZazdGYTovbo1ux1OEcIT6/Suq9TObqlsAUd/fmWiZBA5Kp88ttZJzVv9/Gf6ocES69doTAD8
m1uEL9ijap65sEueqDTBIYiTWXIDJxmZiyz6xMTfV511UnhBl1XL2uUM8d6eMU6t3darorNeBykp
oRWdPERUYUi2INoK9tjOO42ZWmc+BwbD4wIdPNE7hK03Z7S+7zKnmZ8i1/M6hQUhSi7z8a2keFyg
d4cXNME07xyqQrIrPpoKHovt3RZddf48vdGDOnEjH/mHVT+wgniD98wB5QbaEe8q7T56iRqVpWwE
hC9a9xzH2WH+E6kjjzgTLmVETFtFJdL4sOqbc03d33XO3hP1mVnBzKyTx/mOKc3wW6PvbEilc2mr
GaRiJ/nemQ+adX87Hy7mdsUIrarqWc0n7s1pXgbaLPgY6vij03gX8w7Y+2gXTA8ITg+nTjaKQjKL
LphIv5rMLZKhIyJmV5zSPFjVZfmmAgfpzCnM0++hpi37CI9zhAeqKrYNHdoOYZJTQptA7eJ0OKsn
77veEEIPN7pHzuu7k7WoacJl6GiL/qUtjDuBYC6qeddetMPguNNDe1VVYNzt2ROHAXnCD8utGnCU
qdPthKgaATVEuU5noQ3ZaVOUPC6K4THmGrUhx5x6ru40m/1cLRRpNk3Zf0sDmo5KL+87IAE4L57o
CbM4jt/CIl2VeltAdLPZQfikvfQhzQCdZd3r7F2Hxln76Tc21isj7h46S3yjr/A4BPAy8W2x/C6x
5/MSZ2NSq78FHR23qsSWhHkUogD7Myy8tii+Q7tDuxNTZMXaI4ZEyiqapQuPRxME+x2BoRey26kb
/fQO5/LeRxQjeo5fLRveWASX0GefJLLnI1IhsExvYHLdPhStDjiRN697/K1MVGcyBS7+6G3KjgzH
pKbGMHA7eZ1gaAQ41//6F52jX8cG9NUMRSGiUNpblm3PXcIfWqxmymQiGyZSW3voe63O5M3WHucG
AJmSV17TUJCjcM2BYMN4JDpwOYV2yISRM46mp3/RewX7/msfSzHEtfAC6HB5mWXMfa4fXs9A0GhL
K4Vtx+5wjIoVOuUm2IcdXupArneRr99qk3brOuUeQPYeqxDau2mX8sgJ+gzT3lGXCplGr8CDka0B
+2shcsFKQLIThzKco/sI7qCs9fu+1rb1xEKf1va3uI/v55Oa0UJYl9Ftk/qo4iH4gcRoy40OKTG6
FQriXuysptrfNkm0ZKdB+UuiXsjj9gJ4esXeJFgR56q4j1L0lhnCTv27Fo5HWPYPpHFftb5cNVEM
tM6/4h7v3UeE+axu3rLKEYSN/qqVIRyPQe4DjZZFkdKFAcTlThvc3SzQOYdBPDOxtzGMbtnG7dLT
+rU7v54RDU8SXlq/ZFlFbNsTTqY4J8hgj/b9OqjnIpfOQQ70gcadfR2l59jizmUrZcPL1bEbGFcP
zt3EES8W8opR+JWZ0fthloBqhyQwWmUmiUoFnRMZWceE1bAMwksn5EOZjJvQywBuRS2NEA+2Y+He
1E18W/GIEjGnLxor01dNzgbAG5plWg++3KYjyR/S4rmCy7Qlj+Xd1YtdaRW4+scb+K1+VB5NoIDC
mBacYXc53S6wk9ZhFP4hjrB5eeYNASz7P38+/mUCoQgzMAxjnqhJZc+ulh9vxxyvFL4ylPDI+rU1
YP6CUkhd2cGzL6NvUUGZNi/Lf/5HmRD+61OAzEChNMAeYzEP+/nPGq2ZNUjZkUjPJUbujSbcqXWI
v5mT2WfDGa2tg8oVDqIggI2X0KAFX9Cy41DT0hmce5OkLEB7oqzsPOeocTgePfSW854CNPI8H8jb
qPtW8lvE3A3+bFH0NBLmpwAT5Y1Ql9GMmbwzpqPDWQ3uY2pX5y4DXowiKw7qs8veGeMHZtpI3Cpg
ybLgqI6yzAuANPZmeW4n6zR3agZn3sZoREF+yj/bM+Z8mpnPoO28qeVed+44CauKDpHEdAjlZ25p
aZM6zie8+T1qTOEmiuq5Udu65dnK3jCG+fRY2DpSIhgwypwzCnTbG9hY9dU4lOextK/sXG55vh4R
mZ9pv5/nexurHKzSdRmHFyMsz42GUYLfSbgP95/9iFw+sqY9HNdzTe/X6Hn5c6dg/vHPNcOvwCVi
/1vY8yBtMLKlWfgfn0duduHFYOvRMp7rIj9Nxy3UkWjVEHRPoel71MU6dp2aY+CykkRf+exsmv7I
1scELnFvXWFAsTR1kvYo3bSGEpZMBHcZoiVf6CMHxVFp3zTVHDrXP3lZvid6nhI2qr4mI2fkLqlX
NLwvFZM8rPPrxNfe546IyTudW5d+XpztjrOuomGX01PNkjQjX2+k3cobdefgpPwCMOQbUSPxb6v8
f1UIf6VCsHnO/70K4eE1zJp/rNu6eW0ASv2kRJh/8g8lgoHcALWTzdSQAbI5yw3+UCKYXxjm4acz
cOEpy5Ls5n8oEewvkvAQUgZN+uDAEPjS7xIplAiWsiQDNil1CcVL/B2J1GzZ+3muqBTGPUsys8UK
jCji57VLgBFPjZEGuh7xJLP/RL55CmiJaL5zFY5rq72HSpQtuvZbS3dy8tuHyUKSNOW7ijrM8Imm
Iba6h9sbchZ3l2icQ87Mwi+vAAGtm0KSamRtyYZcdln4WBjtfVt1S4gEqwQq19AOSOOzF6q3jWMn
TKKu20kuzbjYzvKEKdbeFb8u5L/dpLufUnsDwA3CZb/0eCIGNyXzCUUgA4m6J0IFv6uFLDzuNISv
TIUc8toKTEIJfEee6crE/G761yaNtKnBZ66afdhqG88SG90vFk40PWUTbZC83me9euJ4c+xol0Ht
v4WEkpK3EyXdXlNkcNsh+ML+9vMm+ltP2034vQL99dH8z08e1J/9sP/7b7/rpx/CNvv73169Nq8/
/R9wWzBsT6hpxvt30JnNH4bN+Tv/0y/+4/0/ERhyG//Zs3Q9Vv448SRlPz5Gnz/022Pk6F8MYryp
Mk22d4V6+I+nSLlfiPfWUfmQ0S4R7VCC/qEzNPmScqQtCENle3a5t39/iEz3C5JUSS4427VDS0z9
nYdImOrnEkAz+BOWw0v7ReDa5u1QR7pEIW5LudbHGO/MONQWB9ABbR4Gy/RxINwCs4lfPHZNSK4w
MY1XDRFcsN6c5nVyrf7RGv0yQe2MPysu0eJGgolfWYY2m3A5WHuvN9k4c1erdrmdgyB0vPA+sWVa
LYy+mKHFVdhs3SlRb57dUoHWKbxXcs+7ZGGMSowLP2lHeIs9lqxF0E/TIc8FbQOU27mNgScNHx3y
ysmOKSnh6eo/uQGcjKmO/E2e6tHLiGsUn7zRvHmKLHSa4enJ0rAbLqq06NexbzlPWZGYaxKjyUjU
xTwdsksCq5igRTuSYsev/lRR+tt+c9uaMHGI5XHdM75CZwusTAbAF6sRbFLkhslWmzp1Q3Ba8QJl
uYk3WUWSNgjGukuvC8Ij8IikOPFXCm4mPBFNXqp2dp0kZYvFyoAcvyogHE2Lps4auKq6Zl6PTiqe
NWIMqcKzyKw2uO+SaTGlwngJy7R4I2bCuVNhORDVJXT3O9yjYpOmIrsqsrQscJy06WtqwRRBuTAO
2kPvj0PGZzvmlLch5C8Gd514VZjSYkIMsuCqEllKOILVtA+jZY33UdEYD9yTTIKCIZ25LtzX646b
Il1yLu2OhlMRwDHFFt7JLExlu+M0AMiizwA4mTLaG54ov4cN/HI7dvqMaHOcKI3KawyDlU67ioTu
S+8G1bRBxiogDEyjF66C3GLuUcUTA1itjruvtp8SIO9Qzb1amSYZd1pBuUsAHoaYpEzAt2hM4u+9
Vkkuh3Ss736EkXopckbB8AwRZS77VMXJLouRUc7tN/ryqeXWj+GAlYQSr7HyhegLSBaeab0NeZzP
R0PCjzIBk59eIhgGC7yBVoYpvRqD8wgTzWrKF9C7kYuZ7IThwirltEvqLnq0aw8ecOtaO6e2rYFk
PFp+N53yxvl2hYFIxFkHA0fUA9jjZgRRDyEkVgsLFTr2qiyp6SM3JY0hUOIdmRSWrVcrqKOBvq+8
3qNrZ3sdVN004qWyc9IMcTJ0VjmZT9dEDTfivnAgn6C47/mASqOR990A62xhUktvYL3Il4w4kDuw
vNGt4Qct4Sgu8q8rIt448FIDCrn2xsJdlYVfP3k9HcFFAnd/Hwutu/cZt3KMiM1sE5dNq5H86hbg
yoLwGsaw81IYYf7sWGj9FyUg6grvn/TuB8Jk7nkEgYwUQS0OiqyXC2TALlvapCKpbVuZWJeRg+HT
aJJJPlfcXiW26dw/GmL0ifbpATwgpqws5Igi2cHDBJwzaf73qSa+zgLofo7IQ9joAYFd9FvrfNmH
Yf+AHNasN9lgcjpMGfg0oEG/AXjvb0xtcohq6PvaxpsSgQGhq7jvOb3lmwnY22Olz93G2IorH6m/
lUhWKU7NlatnT43h5oCs+o5Tx0zj4fDs0LdcpmXvhAzaIiwCYxOHBydMmegGlhFWawYGMz7VFy7h
LFDhphX9/xhZ2KA/WEqZXzu30zaUaf2zHgfVm0o7GsDA0Mx2wceq74jRY3pSdfr15Jj6rqMtjeca
l+n8p/jbrbhJu859HXLdfooijqMbsCOohlhUKuAbIqm+ilgvGCS20Tka8jQ7jmkd0BuEJm3gNjz2
0IIerdAl3Y2IBpZOqiTW3My1gnbXe970lEvaZgtlRjw9pbB8DE+y6G9JsyveksypDhT/7SuRDwGA
qkjT9jar7Uq5CNKYV9jOtla9vBN1GQAdcWlZ1zZj+9JK3K9+xitmCRLXJeYdHry4GLy1qAzzmwOW
K2dynhaMKrDJXA2R8j/GSgN+7klvXg76WBzwkVprAdfjrocK6C6qyC2uk6p2jmFfCnTovd5uwKFm
WzXiY10CPFKvk4qZ7JFfQS4YcGLLumpYWj3mVGSPbAQytF2Tc3NucLSY47KadDqlrcGMatVkAo5V
6YUxA/GeSGmTNXiFxKl/FaLELAtxf9yghKWDx036rMmCUaWT0o5vmljfDqlLB8+JZfXBUNclTFcX
xGZHxE8Fy6lQ5rurciPeBL7jmQseLI0sQr/u7s0WkOSj5bTMA2qbW3lB+ouiDcTAjf2WbXgzTD3W
M1kHrrdw44lTc1lRa5bZwN4n/cE7ahmMlkVohKpZAsItxk3bNIhj/NQ0wpXq4xZUHel47aJGi+/u
QEkR+ImOjRiZCvjqUlZ2e6TZ6bcbswSXRJyhHwZby8hHDr4Ds6VSSRZsC1t6OsuGggqBSlzdUM73
4V4iPmPsaldxvqRXmWAGzAiHAYDeliejqnH82EB/OPpislUrhZhF4f5rSsWAx6F71lD8bwYro12P
AbtFl+oX5etUFmzfuIYaAFUKgmxq9Vjvvc7Ask1wRnqnm2yYC1wCzpbIECYdHoaPRa0LWT1zR/nf
itFx069FkFWXgmM3M3bbH9CU5P2u4HDfL2VrYKDSLfTPOnvZdcJushFFDrOnrkkLHQHcs02m5Eeg
1zS3peyxwA3aWsp+rRLr2skDAJp46xeTXjM0xr8AZz1ct4FIb+tGg/8T1Gl32/R+v9Mr234Ci+cf
eg9/aUWMDOQhw5pfAXnAUMLENTjMaKlPAySmyjQIrmvaG9hy/Y2VY81a8Cu11WD32crJzW9Jp8Su
FyaPDdlXEDycGk96fR9UwPPtQYhnkqkZ8I9lfN9jj38S7VDejuNMEmEctBStwnkgpgDq8MTlAW0Q
wWdnBVpFRWpu3DRhzlPB0CdBW6vnQXg90BSA5DyjJ6cuPyP57p5FqIpxG7Z9hdvez8ZrMQlhF4sg
HhgrUpAmZ/AESEqR9qA9g8HxXqLwesrwQtKxSqIrEUprEztMw5qkqoB+uhMpVy2NZx0dkDalNFtT
41139fy175g6LkwtK2dAAwUQ+IQU9Bkyh4/CdbxD0ZjITloSKNIs618LQ7XjDj3c9J7H0jiAQAI+
G/aFuQLOqFAxjKocTypuEfTYmemf6oT0c1Q3JK3S2rQNUgNlNLEORtaInXYuDHOlB8Qw1nhLiMut
MWDG2JPzhRpBl/AJjWbzbEhlhqdaV2zEOWCru7wIUMpnVT3Uy6IQOZbxtE2eSyAMRG+ZXWk/dVlT
PVT1zKOwclq2M34CyR2EltbbGr497TNOAwje0tkGP7Kxr0ioBuwclmOLMAO7PJTXPj7GqhOkvg1N
s/bdOv1OTmZ17xoVYTqR10TRKpR9QH+nV9WhNyOuVaSyDSR3VJt93GFK9vXSA1VThuUDepp+WBbT
aIu12cbDbSdr9WTJorLJLYQvBohTI/50pE3mLFtttv1nvRXWG7ezx+tRNnB104G8t5ICYjW1Tg7v
ooGcEPGRMsdVOfqGMlevTaKxLOet9O5SxJX5TVkQk5L3U7H2efffha2XLyW5tZiT8uJFzgoOoghT
BDS+2Q3pQgMXNa3ZWUmMVoO6sB0KDMTDWDxHKTE03LUVfblIOnTipas/2UhD8QkZE+7rLslxmPtG
8IgIyWZAWsXlWSfEotrBTGf84jiOrFCZarbah8FE7kGExJWlcagn1DuKiXxaIKpaQEzvWSI6eOyo
IYPCRItJw3pNinp+zwHIIhIkAobOiJ+Bjp/W2mugSH8D6SVfIY/5HWeaPH6x2cNZ3GUY2ztHptOH
kSfNrdXGyXddJOnMDoTLTemMph8onyKCPEtpryywuuMiJzmx4bbRxLufi/yQgmi8NnA9HGwjY5DT
VVV05QVknq1Gq7S/Rp7TPNasz1e5iIs3n4IKJr7Tq/7ackIKLceNwxVQAnuVVxFa36rSljbpGIeA
ecXeDlP1Ngy6Wmk1M20Pa8oVMinvScvNksMUtuUtzX/ubfCG0N5kHdu34+R2/dLqCv0jYBzFyFYz
5B1i3nTnjcAwgz5JqkUMKHFjzN3gsiG3vkKVI5gO1BSMZOW+jGZq3kCHxs2bm9jHGFiS5VbOyicg
Nd5E0V5l9H+pnItE0k8yPQKyWrKM8V440XYC+n4QLS+bWFlrevPSJEAdU1g6qH/OtMKojK2UZXc2
KiIc6G/f29xje8NgOGqQWDZQKcLbeZD96O1l1tjP6G6ZJIXJBoNqsyyJyR2y6EkIx37ymk48G56E
1M1SsFOT9v+pO5PduLm1O99KhglweMDNfk+LrL5KKjVWNyFk2Wbfk5vN1eehfJAvCBAg/zATQbYk
q1xV5H6btZ4VM5WvEwwTmWXtTFJwNvYMQ9kj0vVoWFDNDTWKF7A58b3wIJiPiDCfcCA4+4oJ0mZM
IoJvjd5x342hFe5dmEPYSWLCRxXE1gHPQK1Sxm6VeZP2TFmoL51z7UG6/ubp7D4dY2pCfy5zEOX5
uLw5cHxeRiEHzsyuSfogNGuCoSAoIyqgSq+M2b1jhiU5psTwXsOv+TXpy0A+7ODQAirUKvwSrtFs
I6fGuZvnKDvEXF6kkjjNzZq9/tIwzTyoqi7QPDkcmlFI5xc2rr7Hl5v5sdtNb6VbDUHoDc6WIgXe
IsRc1mxJhXTXC51fSwcxEs/j8KDFXlptIROnXxSgxc+6i8xX4HyfyuUoFgqi3yavCXZZ+y6w86Uc
231IPwbLJOZGX+ONuSfkyfzqEiPd1wq0qVGm4pSvkrYSUfuxTpf2mjojalQ4DXS+OLz2i8yYp6cN
Cy6VkZljcVAe6V5JcbNF/INcKfXGoIXG21awcKF10wZoGnnnWiryaesBJT+hezX9KMEGmTQEOGya
qowlqNlYC8zeqz9p8boWGJ5VE+3uRb+sGDZebQMAypyFJAS6fkRnHQGRXV50GcRvdqJeAhsgL0mm
U/FoEC07cICvOJtuE4sQ0alqJncbeSblWIaTP8LKhPkzj3L1UYMbSXdFl+d/QlWLR0KP5R7Rx4QP
ICa6x0pLcdHTIdyALpp8K2uKJ/JaDHyTVkoSkRO/E3BT3JGgQGrG3OFKJ+LV2QxZ2ZKWqMydmkNS
0GjP2fMseXmyzaTbz3AG/cqM8l8Rd5qdkfekvw9eDpSIZdauabL8BuckfILXHL2TI8bc19TmY+v1
BJGzdmPHM5t2YDKa8jvatWSvKc4ccj3K5IPEcwcopCf1tVkvGaAl2dJbvixTlAw0iG+LxWWkkoiI
COjWSAoIe3m0nXna1rhSn9nK6XcZWLfPNPFQKsRRghqISCn3Ts5q/Mn9abl3NLahCMLd/sIqVnz2
i1sjwk11vzEbdai6jN2YYYPbT6JlxZuTX5ToqUVfkud41dvlMtiN/pJOrISMXk8eHGIkGBOhfB2V
YV88K6kewG9FB5wo0XsnMwNYcGalQexWzleSLuZWdqq5OiGMJvgD+Ox8ZyzLO+K5KNdJQvJtNcP0
rhLtpGf1shMMHy9NJrrHqNDjA3jH4QYM2HkIcbreobgRX2YRKTrI0VaXqpWq2OMCC9HQQbK9hci0
fzt1El8TRdarK3X7AbZWl/pu2elrFlXS3y100zTfaV1S1RfL8tiElEHGMht3mlEnXwbYBkT/CD8+
s0lO/dXsbQY8DbgquDlLz/RTglxf2mpnY7P2F7q4Z63ruRCsOD32sTTfkJLC1u0FOsPWYWLFQI88
b7shsbVICQ7LB+2SAp74kEatLlpbSE4GhlEAwgrdfSg9l7qIchBt9MqQ61duVqnVW1mT8ByFkUJP
l6ICRGj7XiNJ3rVplh5ni+EAKNL4mdkyanodg4Fv1FS0DIOmC3DW4ZRoiPY8c3CDJu3jt7jXuk8t
L6t93sSgVQCzlZ+UYvb7LMqMALk1GMo2vO7V6Hvnp6uUxnBm1Lz5lNVOTFAieV3kgU7aNN2jW4sA
+SVptquyLv60JwOYS8504xKmtMZ+JknasmZnwc2ZZbehdtx94xQd0YZ6+cj6p32PpJ2+GH1GIs5k
ZL/0TBmsMMMwPdW1PfrQzxdC2Nj7C0sa+yWPAKGzXv4w0sK6Gk4TvmUt5pXNVBMEUZuh4gFUIU3O
CneWCSA4fBLQPskWcy40ICHo4YKTKzQIXAQLwlTUrxOiNpJwnnZLpAHz6w1wH3EZ6cjG9fLACDj+
HWWudyeIdEG3mytKo7SU8X6w4x4dfQSbpCAH6BC5lX6lrFCXjjPqozYL8WVAg0FVCyYErRcCF19z
w/iAIQ8mUN0azstabt5qMl1OseGCJZ91dSqUYC4jPTbYTpZdk0qTj8WMLbavIHJorj3c7HEg9deb
xKESttybAgMpp1B0JG/8RN2evTSNMx6qyiJooMoIZwJVE14QMzI4c8tqG+uEwdgROTIBk/z+sW9L
faMQxt8B1MmIaUxkEOWzCzk4nN9yJ2+/yok6KYaHum2dRQYSSskxzzxFROqUyqs7cPoXSp8uPLn9
WSucVN9MJAb+JPQz2xD8lu2B69vXhisMDb2JihliTPo4ccN4VHI26Wdtr0WeMmrHBQQKwltkv3lW
9Z+OTFB2YtDfi3oMr+1Ser9zcmEPGnYJn3w4rBWrpktwQ93Yla5+Lclgwa9zs3dSpZuTC6jkOYXw
/uAVA+XenEALSgFdkdcbzefYzMcX3YydnhbCnWPyLmIt3yctc4dNVIrxvSgYMBBEyC3Vxn+/ZUZQ
blWrCoyZmve7trCdoPcaHqeZaBQs9sVZkiPAtEcNpAuSceiXVVXk8AlCxX3JxmqWLtUu9FrrycEo
HW6MTGJ1sd1GnczEJiHdVdTXriar41w0yb2R9KbGyGZa/hClOW87MxTS5wamPYqMCSWvn9vz6jfF
uSfZ+Z4usttPXqJd6KJ5maSLziY0tH5n2SGbSmKy1DmnFqqQB6Ugl5d+NcwByCszQ3ubANgwAPGS
ZOe4Tn00csc+pqpozjIy3T+WKa1LCyRm2g30CGkAtx5sgTV2b0wkyoeOGaSPnCW+ESErfzYRcVVt
5KBFmpoS8SHMNPBMQNMJZ1gWGBXGMLUfynb0Y1UgZI67Ln6x4d3vVRmmQTjI/mBN0NvMHiX7xmNS
QRQDwdinOkwwXZgAvIzStuH/tN4tg7czk+9g6o/8uumLgqzaz56e7StZ5y+aM1vHomUB9a+0iWnM
bBTPBuNVn4S3GjBPC+SPMeRE8oQudg6v5GtF9fbpmrLZGaY1PUsT7dUS2uJHEup4UhIPJFmuw2zO
XGsWm0otcXax42bGTYur+C2t0FmiVErGO7swvCsB6NXtX3argZUgkxcEpaw/5hZ8KYfn9FAwTaLb
dYZ7ISPrpESufUCNawHE68VZDfVCNzd51UfZTEmDS76BIGinKDejstx2aWo+GgXFFhbAVTOiqbh8
NTXYALA9GlUFVlEQUhSG3L5MOUrqv3mKZwwwIZfxLIcDTHT5pcai/8HGiv/QpPr4V9KHL6UuSflo
YGBuqdCSP2FHClUwWYV3prOwQbaRrR0akMpdDqBjbUxFMNY6pc2/aHa7bjBBfnQzZi49T4YH9osN
klVmP7ha9OwnaunusVPoTdllYPPwlqq9ZVKxFxx1TNCj0+Q4djj6pf9fX1H/P9CX/z/iKq+6xv+7
0sOvyqj6b/89ePT/x/++nl5/6O922hT/NnVbCh0vr+UiokCt8R8KjvFvA7ooIg+UH0CX5T8SD/vf
poflH0ISsgvPsVfH93+205ow/43Cg401uzoLCK1t/JfW0wx1V+XbP958QDouznzLQOZhGIhG9P9j
Tx1De+9jBuqIeFE+hzUSLhDLSQDVFydX2xiMYZbkqPVLu9Ea8zQlVeITUzxTIAz+NAHijz3jS2pL
yWq71U+py+a0seYySDUit9mAarPvAW+k4JwOuCSqk93P9qbU3D6QUrvPQeMNy6zDy3ERaOsQh2lF
yy6IrIgk+IGZj6GP885Owh927tmnoWgX8oWJ4msyvT59f5i7vDlJUhPqcYDrkMCHMvX5IUtNfdfk
0SeuZ2fL/fi3MQMAs6OhOY3rj2CoZ/GH7iSYNVLgqqYm5AUpMkqzPwPVZJOU5CmDXrajk1lrzYmV
8H8+JCXcKdIFDqrE5T/NoGa6ftm67L4ONj3udsgQhoipJ9J0HpcSjevG6mJ1Umk6AY9j2q/VI/Mp
eltrh7/0DmZkRRBEYNaxd/z+A6aH6vT9Wdxm992SiR2gserUUPEHGETFBnOiOmrDU89RelhIhXFL
fc09Ld71ogq3GHotH9wIuhnnZkTOC84LZtXRJ8nFLG+NlvTBnnoagyouqIRtZVbXG9NmXC9zcju7
cNkTLMawun2cDc5tduLbLDPgcWIt1Pt9M5XaEdXzWdVztNfs4d7r+3ojKNgPUbesCTTTrRz+MD+m
lnc1I9gjvrgh1wsxZ6ASoLEzN30r81PS51sCK2mKGfGf5q5/mwsXx4yb3RjkssC6k8VeD+OjWSSo
C0aGClgx5T7NUc/y/AQNW3xXK+09DoxtQVLtHpTZLRmM3+GCqBYPAu+bJ9BAynqpnbHi1j7VgdtB
Kh3zeltP3S+TZBQWeyP+zCJ6K+vsprizIv+e0EJqrAwoP3r2QJSiM3lXjJZzIqnOrkbmjCAdSwks
HLhEclbX0XYA1gmgAZCZxAo9xPqxY8m8bSzUQhnxItid52ccB+jXo/kXhmsY5SOTGMPpptcc5z3i
p80Ui8+aqa0/DIdoKFYTQQfPYzmKNJqPMiIuRK/fWmV/lQVL/TJv3m18RYxERzSB80FxCwDnyVgJ
ITObbbAfhUmMq928OpE1+Z2jV9iAB3LX2zUWYvAzVTMWJuLGX8IOwkhb5H5KJmWCcnKZUDg2L1wF
eEIYZNDXpftmtE1SOOZ6S877ks2kkLFYtFLE1FAcsIncEX1j+FFrXHoJgtJtmbBG8JVHp2NcTw5N
2DGLoY0EnI0sOW3lfECwi53C9KiPG4UuzLGfWPXczbwcjFpZgKuSkKYJLQ1wYyphDG0/hJ5bQUKB
2hl2BloRokSbG+EZROHPONR+9am7vFmd6P1YEexZq+jkop3hSI/NvVOHH7UL9KGoM+0aoVfYdGm5
BMnYWjudKNrjwBRuG6UvMokJawnLczkPTN4d694bcBswByIGdL6WCpfFbPG6S8wxlyYX4T5zqh0r
DHmLsbWJZTywAcIkLMw5yOv2ldBUtDkkNu1zPLV4mgBLedxI28Xz2SnQrrpPhlez7Mv53zX2l1t1
bZDEpEKEuOfz1LoYo/IOg1v+8OY03ffgprdzqDFrIZ2bm3m89YBMd6siVLTWUWpkU4EH+k2g6q5b
ZhVMdZ0duSHjcurtJ1uS6qu1EoFcaQeFOQWtV+OHVhDilRg3HGGABqYTGcjikGr9JRXQSnXo/Wd2
VfQQGHGN/GK2tbE19e6PPtlkUzIKCUxh4Y6BXCNEsqZOmD+6fNjikOoPo83FPRINFNrTOcuE5+8o
0+qtYHIDp0Z3z3mn38uFnl5nyb4bAWqXNiEkRUF4p0cS2oiVpGQwO6joeTFXx7eywn0YUdbFLdzA
GLJgb35FC/NIMom5m79abA6D2SyfEEETCllaw55NAS8nh0/VUT8xIbp6punnvLxVreI34SRXpJN7
lozufhTTi6N3t1IlPdljoNijbD4vWvpYRMVzmS8CO3q5W8jPCaqoswPd67tDQnu7qVLrlTOFZFp9
VYgAyGlMe6sBjQ9CQXC8jmUF9QxQaAO5jl8SfJp4vivY8ETV8jMXv4fqC7zYB3FlOn4fNCxL3x+H
fHwi95F8v/pRT5PAzOQ2tJrKlwlDuERjRFaT0T2hQDEN3DyObiXQ0bpHzUAJgnhnZuWG/jJj0+SJ
j5DwFleO3CzU7zDMaowO6MqqUKqNMrLYDy0ox9WcWLv1BCxMbc/oQg9G22Cv2JMe5FXg7VHcWzQe
AQEJ/GYPRHfp7VKNNGxvhFxOOgEhbptpTAxfyIwQzWQ+2KP7NZnqaxTai5EJc9eBI18fyog9yist
YFjdldgX2vHVEJq46VHJ1t67JJ2TAIU4OzfZvFrMwz317ir3l8J3cqi7LvSz9qZj6l71S2Xg1IT0
kZs1NwaIEO0byl16QcgBCk7Ku5I9jhx3n1riq2hM+gRXT9h/FdbBjBmapPV7kpkdG2Kd1xhvRE3C
jl8zS9sa5pzR3+OKN9LhS+bFT3y0iuI/6bdnFRkGjTxLwYVrVES4D3XZYylcyHDOS0aMg3hTIbjW
iNUTaPhjOiFOq2GuL6AvlBZGW6B5JINabPiGC51y6BvUNtuOHGVWN3hD8GXdiaUOfc+sXoeROXOB
mMtlKrBjinXP+q2/RXgQlq4Cpp2NcmdohJDqlpYGsoWV3qdc+zh47oxalEx2SugQmUe8sJfvIHSB
FdCe0xy9YRFW+k44qEQGp4wDNjohw46T2UBPiL2Oc6ObQQ+W6k/KwqtFiLubDfth7qJ5G2odzW7I
e75JrL2uWsF73bO23++y9R4veDq2kMEXw7qvwzbQ64rEBT16pNKsjlVdfqm293ZEMzyFIA7ozXXA
GxzDSdqz2ehqHSGF+6dI1qS2Dp9xXcBNEAVtG0u2Q6V7gA5Xla+zQ9LBIh58GHWI+ZzNVG6Ncd8U
xnhmAMy6gps6WyatC5LIiAJHMWJtE/k7d7HBowg/wC+7plr5zPu9XYuTPZ3g25BH424FFaJnAYc7
rtolRDXVgAghYyox8P9RM5qMxa3coOh65IYCXIc92WwqzOqaSQ9vE3iISUU7JA44KVA91Tn74agm
SIOZuF6oYGT0ek4r6wO3yoFbEYkFEtoI5y3prGug9skDwURYktqapntk8E0w5SnmFTswAkjpnX8S
yRd3wDaaEDspYdxvI45dc8iXbWczQFvmDiJc60XUlcjBewYWJECAfXFFFCiBslKlnb5FbBjQmjpg
mJEjjLMTtEymtlDmh4OYuEhWWgH4bHOXVYyR4i+zjENuFAqrbRMXJ6YTtfeswVMOS2bIYmqSQOBa
twFbWeOM4aJnJewOu85JAJRokMob6qhyfiMeW24rbUTefFTumAYmC08WRE2Q2jOSDWB4J8fR4Z3o
UBvDAQNjayVBzex0EVQblmbsAXZEJFKZowLxsxAKTYfE1pbkiTL1gpxq0EzLo5VzdY/kzftssQl1
7x2SplT7xTsZkBEEP0Dow7BNp5sOT51uaRp2Am4xrs7P0Mu3kRkT49gBSNBXJRkzVaZdb47eU4PZ
1rWxioG5a7ePHQukNGHZFJk1gG/Fez8rLZAGbFldBBs7D9vIzrU/HNgyvfbASFiMxnCqyPP1UwP9
1Og9oJYVm1HZ+W4MMV2bmX4GOHopotI+tI0QG29phS8zpgfMGpywn66TPn6xMi3uq2r4OfQGTlOp
ix+hflW9VgUTw9w7KXq28gspDBprNXzrrcneKhQHVoUtoHTWF11WHz2DFXLthiHG5bHZOY1aeFP1
xwkmBVdHSvY7HCNvApbBrN0eFbwPJxebuB+NgGFncUxoHyiigfY3RQpwQZkFyQeDu1vYqZEimjGl
gi+Q1j80kU4/e5m+xbyIOyWhjFe1RMWRaq+xUNCy+oL90yEUpjhA2aBjmAiSnZiEsUzpe1LPPDow
zyeWXsfG5JYBPUb3KLP4vQA7mA4tVQ1+nAZJkLsuGzotFoS8sY50NeK8lIYZMBlZELcDG/mkvR9U
fi0xOWtyxAEn9+HiLPdVon7HmviSWSsvsnXtzeQMsF0bBAD8kbo0opdSirtOqf+2rNoIGhvZn4iR
QxRtebAsCrdiUDO7pbuxsNOnsfw5LIqXqFpY5IEltGrwAh66W87tIjsVye/GrZZNSCjH1q5BcZF6
PTbBNAF5MeuKBf/6l98fSOJg7j9K1QSZl1gXff/P1/7+VEce0aWKM/dCAo7hzyMiJ4kmRgH+4i+/
v/zPz/QikmdHfzaKFK3Z93fUnt0QqIdD0LfyZk2a+V8//PcXAwJIzhMm6b/f+f2PTWz2Fce9LUF2
qeLvf+OfR/z92d9/qBEMCEJX/v0W/fv3fn/5Pw/fQ6Im3cHc/vNI/3ngfx8mwPAJyeNy/Pt4vr/8
96fRn9fcxUS9+/4n/3kuvv/oECkbNB1OeJnl8VOvvRMLiNty6V7Nxn0Lh5F0Cr7u1z3HtzC85KTb
85XA8cMkyhHuGW4/mZkpcps4IfKv9ZM615/dglY1stS8azQnPSSEB/iFjO+n0nkYhjb/dKvVP/Nj
mUzjPiYj8Q6gI3vmHBP5oH90MRm2ERQNf9Qb+fD9IbQinzk0KcaVIR9MbIZXYYnj99e0Ad0jhUTD
vdCj9ZdWv3Wdvnhip54+gmSxrQX8dgv2wBBHZVeSaEn9Q2X5z3HlTZoqtX+EZUyN4yGn+/7jXJaH
VHHqtbrW7+tIa59Vlg5IR04FnaPfMSV/iZjLI1jtXZI7RYFViCYqYv1+LtuJwXVjLo9jfldzd3rA
uk1x2ywG9rzJfEi77NiZ1bxtxsLyMwyMpKdV95QRZ6vvvJtJzEGgLAtVZdbpLwS0zBuMrCQH9ARn
hI5b7a3K+lyX0JgE8AAhLBUvWeZC3l+84qSTkAM18NXRCQLInZNRu6vHUe+2DPVW8625nyd85mx6
xRGscM/NYxw2lseqajKG5aprxUotDm9N3ZG8hYB40OPlz1jqD10Z0vBZlnZ1tfwBHLTxR+oUBfEI
PdMULHYc543GCp5KJT6TSUTbKS+105CO2omB0B9dtsCq3Kn56tv2XtaOFUg1uTueatY79QzWoxJx
YA9D9tWvNZJM3ouq247A4fzZpdIhcrc9Fiwh9wtqxAcn4nhzamsECICSzA71O5WkrI4jool148Oj
s0OIASsNGtwK/KASbGbvgVV9feg7zdn0xMJR8VrqlWclmB3N+BBNq28rDC6kg8bqBVPEPtZl8xBG
yVfNTHyfxMxb0tLcllNJ/kZV3TPPL45Gb3H3q43qyczykCkd8ll2dD9H6EM1YYWHOE3pFgeq1bKN
HzDDHCs8QNDgyjCAz2aea4+pI1imVTA7GZdMs94yr0WZbCTWSR+TX9miD1uU2ehtcgqJDAYNFaDG
ajwYdfQo7oAGttYwcofp6N1564dFuu0FxeW2RUMf2DGpn30uq4vonGnbiYmiwq7LcxouDYKHmnHL
nL+lXHb7UmXLmQzd+fz9mUxdRgkFYpCGez1knuo+Lo3fhc00Q0esfSf0Pr7TB3US1Iti4cnRcWtb
enoVmo+sZCXNoP7WQ4NcFkVD1/V6F9jcNxoicR56KcaHCRmk3/XTCzLlaBtr0B3mgUo9Fml76c34
NcsXCwA3Ky/UrXd9G7sc96SZLTOZZkvX7Tqs8wn0wutY29GTAAJzhM/vANWZvwYjrc+T08SPZotA
piFAb59VxXhpx+bWIve4pYp9prZ0bxnzqi3UBiZTVlod5kWZN5DxRKHPVPuptWbmJsrb8p43byPQ
eN/zEso5WBhVP5Z3C6oo+qIMLb0it9YkI+GEf8dgwer1G7sP6wttr7ZDm/ZqLNZ0Smo3R18XiT24
wPo0aUIdek28Ki1C8TcDKEBwI5/ykVUofhiNsqAMn2hFj9KFWpDpa6LVRG+HhEHuWqObr1X8OiRh
QloYKUdtM5H/ENEcohv8QAma7LRmbk7LjCMoJYtVlXxDtnLnM5TpwWpl2KD2W4BaecV+Mhbo47V2
0tYP358hpON1bswBv6QLBFr/payYNjH3qn3DgO06FOyBOBwIp2F5vElizYEewx2KOSjvP9hQsylu
A5t6B9ENlB0Aa3BR3BFPpIgl0T6Z+WVbGJtyL59vbr1NQ8aQZZ82j1nG/VPooFtAi9mrTGijczs4
dD1qIuI9pjt8bQ26zOJH3s1/vOqnbDpBkFkV2CuLosn6X3R3490Y2uAThlXNNmnyMliCD3m+xqcs
D3HtLKd0/VAQW8LQiZR3xSTXaB1QzInKz0Nq5edZjsRLu0ynysXANlGjFYzVe+HU03X9RG+FtRbK
+3xouotp/pxtMV55N/rJ5BZ3LoXVVmixhSLWtq/p29DZ3qlGc7MzRPmOmPcgG+fL62vofYR4SznC
ujFRCiGRuZFcCKTLGEA0tmo3Eh3ZmjxV2Q9hx3HgFlzMsQEhLOSW3F2J8oHJ16gfWp6txvDiWU8r
UpZcBje63XwsqX7K6W9m1/gC50wIq9KNTc3kkfmUfYDdFzSNutaaOsaE4Qy2fEh0pMWr1IzQALKr
B5YWafKr8LIfRcXEPJTDGXMffJEPgl8XOCsGhrnK7u8lU3vainhn1mSqeJbYGEjANx4Lkm4uIBa2
h2Wonkpji9Hkjw18xUlfvFi1TIGnW54tt4k5MsnXpqK1hR4SE3DgSTgTuR8DoA2z8W397VmYBU41
N36KHJNEXXbgcAiT5K6f5a1zAUNpeBq27oCuknO+495GOqXDtMf1Tnqq34ieKpk8cTw74bhtF4u8
wO5siuTNMVGcN0qHbcjJpPeOcRYqPBp2yHolp9qZce5rK+JP1NGxX6Z7W3VoApoP2oSnSInzAi+J
8b80NtpkHw1jdAMzxYbszWQT4+GyibVu15qShjxklcOcP1flA4qTrc5kGR7ncK7WU5ctMbMu23ph
ttj6UfPsDOLCNHi4rNC+LjGRp7nW7xF2jo+xch2I0q5ELCzYNTdMK23oiTVZzBWEmxDGViaMP0k3
nqZW4+ZcHvWlyXjDpi+2heD1GZa2vFdNCTELSgGa7cfZhsmWtvTRrPxnj+lTgz5uSV0yPc1rnj9I
zdxOGbqzzoBj5xZoJcepepV64mwJ8R022PseshhR5+ilDOxqnbvyCOhhOVNWoxqaSzPgetMic7pA
Zp0viG0NKqcPp8CuxTKcad3UPuZZC909ZuGQAVYEzHXf2/2RuDWeSXIu8O7QlIlw2CYeJjg4BpHJ
3ahreP+aJhVcBhNu0r8w8CCWneYL+/4LjxbSq8ejGinMB4xTLCSZMFU2tEEt22scyra5TM+l2g88
nFMTTVuQvi/kYecMd5k05NJ4AGiOxOrVSov4IJiuM6ixfja99TTTyGkxZDLCoFGD8g4UivTWekTu
5jLU5LoqN27qJsxjQphzFBPFYw29dh9yltS4DdZJ4rjJWPpu6NGXsr6Iys0DqA0MyZT+TijFk45h
duvWI30qtsNjyL/nZxEL0YTagcHZCXqEfE1tEXQo/feJllhbnBPla2wXwjeEQMLkeYwAkRsckW4e
Jr4vyKYCktBUiKAhqwfNzhTBcWm+tCwZbrx1jGMXWr9Z64F9KLX8YDDSelx08w/ImmtFsMU2IX4e
Yahxrg3YXYzDGTtQU557qKobg+3TwSGoRCSj8MPMiHaKjLFr1ND05+nS+/nUjnfcd5er61h4+as4
JDRtSfb2uMbDtldo67yPBCCTrkEeN6KL2lEtwFZLSMviyPDGWW4ySa4fp+W5K8QjjOiPaOaJfM/D
8ZeVWLavEvfURu27g3vw0g4GJjer7XEdxRd4ocho7KFmqTEWGzsRLleZYbC9apqdEniwUDUcBtBq
r0ptsIEdHUuGD0NhvqzqrlPpNMexiDHN4CaUEQp6GUquY5NdcjezPPW0ug+MuWEW4uLmJ8mxZXvl
8Q4ypfBxyif30dimvmkXE+KcODnU64iTuzarSKy/bgsRiMvOa26CNnxT68LAh2sO+yxdtbmaZm8p
XwhFzYN4xYc4DRdVyiG2aZm8B6CTf/Vx9ZhrnnGfNbPlL639R3fSzx5pVVp14uAonsmmrp8tb76K
uPjsbPlmaLjCU48RYIUVpAgzTGHDNXJUumvz8tFtBjhY2QCDJkmeeFOwNLOz+mqkRGnExouW36NG
uctiChOWVR4CZ3Itq2XC5WFC2S1BpW/0SV5JBPsVLua7ZAgR6+YbA22D4D1Wu607Vru+6fmX2Uyd
eqqS1J48MmjH/DLzhvcbXdUBVTyRVYMmj/nQ09HmJPea7ERPOhCl0bYHcJL1U4VUP2W2iKWqPBV9
/lm0JvrlOdrqhjpP+nAbR6wFSJqY9Op0CTKHPGEbsV908MLiBU+rA0/Yz+uu5WCl0M6EfKhwz/rK
KHd92LNTATuzVOzYeoQI7ZjEgeNBIps67dbome4vTBtla5Hd2/wcXXxujmA1KTrtGHtA7GwnQevG
a+b11ldszxs77pqNXmWEwSseDIV1x7isInRm6o4TroWtkZRJgCbHQ10xPJmlIF4PJ/fFXBKN7PWg
njk1CqPakmqFItfM6ANme0dTaWLeTj4jU99nw7w3DdIaXeBaqYLBY3nVu4jHNshQUeAbA2c/zvkG
i+mad0FNUcR/yEZs8Tq0RHzgg9wknixnXDftD6aL06FoYNzIqgDKsWTZ3YgM965dP+OuBgkLeZIf
oWUwuAj5S7IqeLfnYQRbgG/8/vD9BQNtEkKkEXNtvoTncdZs+J5ps0HeSOWYyiekMMOhLEsS43N2
NizfdTl/2tkqz2U23MddtpvC3MYkpX6amrEa0sntLrobr6h1RoZZygnEZMvEV5jhq5zPKptcbvrj
wUGXHtgJgoYCUXeBNR3zs72RFYP8wbIrxFKA3jQgSE485HuFsYPPHKa2BSdsGG6tNTPJjCJ+6dh8
0YEsHGIxtRWYbM78FuW7br8k6VDdpyAM97SI+KGUr5O/qVFNbpJkbv0+K7KtuTgkjFf/k6jzaG4c
WZfoL0IETMFtCXojUaLEZmuDUMvAFlzB//p3MHfxNnPnTsy0RIMy+WWebKYn5Mr+2DnWOasoMvLq
ZlcYyTtxeWtPNna6aJP2bCWj2KX4LfedUs1rZeg9Bzq2yYoTkRJWDJeRS7WcvJ+hkQ8JIvW19cSl
mjGZ6sr6O0Sc2IcKIpGajaMIrZuQPLp+asq1mt6KMvK3XscRWuHM6Ur1zNq0ZQgenqbQp1LQ/0dp
b7odKsES19B+5Hxn9TLeqZhVM7M+2aFdbnAzcaCzMHcWXXwi6vMlGYVxPb0CjLwPxHeCLiwm8pfJ
NxOWdZ8U76qtH6POoZ0cVnwk4gfxwDpm9E946ehdo1F+CKU2lWNsRQgLucNKoRD5DWqtmnNTlo+Y
IVVc0QUF2yGoNQ876sMNrWczNX/BYjAdkPOGJHuyoC1v2i1ZCg3TGLKS1ZuKOK66DQmDEpgv29az
Pqhzh2PBDvnSAm2d6+mDEQSKjP1DJ/urMuh3r6xvycSFyQBt2nWfHgYRP0nHyLbemDASrdWqr5P3
uMQJ4vSU+PnlizNM90lYeyImEFWAmAt4q5v0O7a6rUj1sxvW9kojyuYKk93HQ1YArx2gn7SGfnfc
qtwQDQGBFQ/7TAtf89z6SXnmQMiJL8eANNeIgCFKyOBdNGze5lUq55zaXFwrIZ+y1P8U8/xPtSyy
xO8gFlLaU5bkxZp8zDYYw0pQGZuydebzsBvz6afxTCafoxFueACDaIJJa9nf3BSpbSQuecjn4QAu
C8b7aG6r5Y/k43tG6Hkkvcns32ROBL0o3+XcrwLDqtet91tzW2DCgh7g8Gom4pjIJNG8dkyOV3q3
NCqozN9nE9QSU4pzgtH3deIUW9k5QU45dDsl5zXUHRX4oUMaGItQVCEYapWLKXQynomGxYAv3XdH
UpRGO3RjHhMdQIrsKu2eTOlfyqDdnwkOQbcYhWKZTc+JSkZcB3QAGIMOv8gqUCU6HRReKrUVDjiN
XHZsnnWqgAM0matWlvN31bowG+fij6ct/QtsipsYl+6qzjN19g0CmPR5dm8gYLCKzIzCjPZtwlG9
nSzHPRhu3l2NGAARroXqG5D8JOS3a+U0OkvMEBErTGGk1kbLW+3Ui4L8cGJ/ysrrcI+o8cIs9WS7
dvitxuaGrar8Q/pIbXh623M7xfbZx2XTDAKHzYjV1gk5hEZMeJ14sr5dMuQr3c7TW5QfKYxflBYs
OK3wXqi5WlXDcOjxwn2rPvwWs2O/xUpDKsFifKCIqLvWAx+WRQT7m1un0Mc/DCRelMcRj7yCcZ9C
cjCZLrnHQCLYWLaKruUUi60t6Ge0Sxss2lj225jkzTord1Yn/+WlzlyJFfRpbLVi30xMUexezg/N
4M5PyWv3zPTFgQkPGCKvx+Go9AA3/4kAZvU0WFW3xxSsthrjgw+Pisuoy9KHVJG7LyzkTRKmp64h
sKkleOHSSJIpYNbXjPkYEM7HkyP53ZKqO0Z1qo5NnewNPXvR2mkfhh1uxlr7BGxzSOYnTnSnlngF
PLZuXYp22OEJol+hby5FjQSAHLSqvUbtx0Y+NfgihzDxltsl6ZqOu35B3/xkR9uWetC27ziZ5vXV
RG+7CJeSnsht4DtkCd/XxHyDQ/t3al3CIpWHOVyJo5bhl+yFsfOkemuNdEdiQ4F3SCjaGCwcieVu
dJY0Ul3tdcuCKxxhFgtBadsALtzev3g0XnH7NL9Kw5Arxt5v3dwRA4VMsEmtiNbDVC3n0xkbHqfI
sz+H9IcJ/6NsVL44o3aY2MVzTeCqUO6BaMO1d+YfI6Ixfqw+5/nQG/VH14ujhIGKKWmn5YoeL+Qm
wNQoPX4fg72IedW+uAFngOONro+xmrtlh5K6YbeECsP5cmW4agis0Xogovr4ytoBhj9OVNrJi8hY
Zzi2A212X+K28K7//cVrpbNVNdPzrqxOohH1y2wwYgBA5iX9gKeUWdpM5SE2Q7D3MMXzGt6wHVHz
nYz1k2O9DTk50cZOn8qeYbLWUSpbFRUa+PyZm0Z8aogUgMh3cuwb9h8VOebZF/h4/OQSJgm2wbTn
TkuS8sUIiSmjYg988msdp/VqUGI+UyIWNk61pa6kAVdaw73BAD61f/2wbjYG48ng1Wm7mjO5du8i
w7iU+RU2pnZwMgJ2Rb+KTVs79MlAL0TOIScjPZtDcNw0xJ2eY29oLqUzBkzb3RO+wzXRDiA/pGQ2
WWGFG3LjUzAMeDVKMHRbvAPN2jLXSYlpIS78dTdTPmxg1ygipe2XsUsHQz3nQLqLwScfvV2ly/yK
zp6sFpxyXfaA5InYrQcNJr77PYX1dJschmA6U146vdpNUtdxgI/Qf6NOg9RexUjesGeEHUsN2NES
2odnsCFlaLNaUjY3DDdZ9uXGY9fPtG5aG6HVHGzPocpdvmMB+0PwINkA6McsxxCtu0dDzq3PcTAJ
u5AkWnj+Hd79fWrCOiFVz9KGR6XkGtBNDL8pr9CpHZ/YAsZCAVwdnuNcvHWD3NJ9YBGp0BntRUEl
rO5oOerZLKL2KKtd3S7uEf9ce2O/A3o/d0GjqPMGceRk6i0srEdaAS7oGpWsSUP65POizTDAblhm
BaXkioH4zj0DtxzTYyLdHce4sIWJZYzh2nSsmb9b+3H5rTWhfc5d7SSnjjc66+2DLMZ94ni4s6x8
5kY3IZegHB2FiUHDJC5J2D0PvGEXsais8k6/UCJ+pbN32zXNuJ9jHKBopwGhUfMIuPUnjjB1FiNc
mYHDXCHdDvugQ780w73L///FHFW4lQIJpdFYG0Y7nLdRG0bPDv3GlSycE53vX2lLhKSZh2ojMiL0
83BrJWCCbKwImavNKN3fcrEB5gVWjLqCedXoJY2kHe3sg3KPE5geJAfF/ytwWIrhb4gmFAw+RzY3
gyErZQjkNq42ZmQfImZdXF9571MGfdbIjy1USWnw2K/xMzOcL5PXNMm+Nc9oNn0vJ9wLKVgYychQ
h95sRM2za9MzF6Z8xbrE2ZvpP8fID5UqstciidtV6MVUw7eB8CH5sKEzY+c5CDGrNnUf78Dsa+up
rQkzEmra97XCooCy2tAeM9kl7cMk4hTUgxRJbiv9iSKdaqmSwMVXttZJD++DpxsXZzb5SHsOe/Xr
IgYohPuJsPnWzss8sOPyUXPaCUYdv8mMkzd2ur8ijJw1+LW1N/XFBqtmhE2aaKNedEhJj3Se7aNk
zub6fEcVQ/7LOIQgGjM6kjmIrLt2QrLCCJgkTra3BQYreCGraK4XzxW2Kq3FDjIP+UEkrnfW3Owf
rrFvPY79VYQYijG/uXKMqTd252qrzruDwie0h+s9iXHPaUVx4eS+9Ay+pL13iUGQ7PIsvJN66FZA
jO4kFovnJP7JGHXGuuRUrVz/gp72r7IT6yYV4bQlbMtBlzRipJ9J7OCSikHMxO1PLeMp6AcSV8sZ
tRutEmcavtmmlH+kDxyq8v/aS+uAXpHMw6L7agPnCLi3wrHPDAAIbELaSO+3yUHTJvnVSi6kUZws
cW3wj3YN+QKZDB1KHurUenfi4ZHZiCc19hzNblbNCAmlSlBp7L0R2jcoQu+Mkr7zWCR7C+kH00i1
QX5H+FQlkxX1UvUZaC9JmtszrnnUnuJ4zlcDjDmGWt4xKsmUp2lE9Qb2FdTQGsst/Q7WaDySrK+Z
QnDRGrCUV2b1Xjchbh+X1HZFbIynY3weQdls6oiZDF1aoLDiaT/23HANUQbsKgu6ueWEhDV8zEkk
imo08Al4ey1Nt27a2Ac/E8w0eEdEDTob4kO8Tk0CGBDAdnaKcT3CDj7Gr+wKFlAS48PHDejW3t0u
Ejj8qfmysOS49Yo15+HXrB6bNaHgQ2XV8+qrmqqTou9rP3Jxxd4OvBheUmQ7TzbpQ/gwCUMvx8dR
Ap8Q1f2TnQono1P/El8CRze6sIckX9ooeeU4t8PYdeOae3epOM+9ugK90jApLy5USCIjWGm3MmOP
NjUpd8rwrdW7wCKJQ+KHg/Bmtl/IIuB+Quknsto5XEM5RuUzGV/rP5THXhJ9Xwmmxjg1q/+gYluP
YfY9bOw7xKT+1YJU1S0a1PjL91SH4c1MFCOOYAJtc7OCDNM77d2b7ZF46LIARDX+n0E9RYb8Z4xo
oOPIaimt+lQW2Fsl7GjIagkIIvFrMIAPKpRVDPxsCqb5XA6cp5K4xlRfFw8xkIGtRFlRNwelrsBb
sKKMjmNBT9SXk2q5apytpHELjEngNBCJ4wQy4xzOLsqZddXgxeGkF5zz+++eJWVFzKhdTzPpg0Er
niKHjhzIQDe7UFHQRZrFXAvmGqSSle6VzcqucWyA2umQW629Vw1XzanY2pLinopiMa+Qe61ghyXu
fKDKj88h9S8cXLBwFzhWolctbAEiDAVFb4zvKfwhzTwr748S5rXMyV8bWkqpREnJQ8iopqTIggK4
TbgMZcx005ipEdS43YKcT4iYug+xcsIGzxYA1D8JVxizQVXip84W6S3hT4xi5z7VTbuJ68gJwsJk
zbJxQE8WBgO3dZ7D0XzSUwyOntOHK9t32V9cQZZxD1gJZlXVXBzohDKi0wrjMFsouvHK8qKPMBzw
ZDc1fEBr4/S+sTI6b8ECVvkuy59UzRoL8YBWJREdbE3/S/nJV84+t9ZcY9uAp+mXBzOEkL5Ka/kH
wMIE4EffFJ25Ltr+URtuvx3TYd+9mSGaWWqmx3qaHv+9OthLPWbZDAe9mz+qQl1gb9WrrEWiag1o
he26mHmNlt5uyZQ4Ww31j6Y9C27A9FU4OgbU5liiPZ394SD8XaHdrAboiqVYDf2kPZKTJiHg+eXe
Y0IYNGlyqTmrXVqABvT8XZoByi9PDzVVA+NggSkRxek1arJXVks+6HbpZWhtamf9i1bjOTMlYwRF
Limoc4KImpy/QuFyfuvTDy4YLQen8aVSsK5rkrmra2Tk6FRacW7n8j5a3SHpeWIwyu+5DcUkh+wo
yBvzFQPAJ10UtFeRZpnEZWjxJFV2f/LzKyjQeV2G5NhobODCY2qnsh93I4LASiex8SyWM785r5EG
mKVD9UTaMfOUZs3+Mfq+PI38qEaZz7iZyQBoBqS4wdyPmjj5xoJUF/N1YpS2EToqU1VsLO+Y4CoT
kkGsaT34xxL3S+hsE705cMX8ipeaXbEFPSc2vmTQo3ChBJaToACDVUkcnGBacu+t1N9GYNZXJjGh
VWW8TBDIVoMF41PtMeiKFVP8c+5YFMNkIAzYknFjaG4ZBnkS1nw4TBxmOqIq2dwm7UCtsVhr0XgT
pgLoP7Iac1YQ6XxTJewynDj40C1tH0nrW4iZQhfG/qsiPqcleqgJ38ZShVjHsXiWfnsn+3dtG9xh
RknvS6/VTNrj8bR8/p5LB/2IXUwU1bM5dk9DNz3qYqLCXnXbPKwoS04AZGUhMSnrLedagv3szcvC
H7uqNjgyzW3TV7vZqseVaDF+5Nta+O7F8PkHoM5ONqwfHDyeGfh6g4E9K08Nl+p9k+vPw2TsEQwI
WfjeF1fRYJjNp7HyNpzR7nM63XuDZZQGtJg15iic+CQqAJlhaQKiC9MT6S9j26GTrkjToDmyyoO2
XSGdmOdU7w/KZqWIde0H17qza6neDtuvOPa2asQ8T/eL0epynXJ6WvJJT8OVsUi7xwOGyQjGp2BS
bNA4FeJq7voWMxAP1EHI+Skrs1fdh4rVG4wGJDGybbV3/Pg74ovO9SYmGqHfLKAQ2GeREiM1rEUR
/oQmu42hWzzTjn+IeFrxE3s5jRuMRSoX75knokfi9LvEhjtn883aAFTZK0Q2ZuB03WFrYSFEr3OG
1RRXlz4xn/xcm/ZgAjrT/d8bYEvrOQ7dleKOs/NpqIMpNx7ciOcnTq29UXQ8ALibcwfIhZdeMfAT
xfTjAxou0ZaSfz9jj7ANIeHTmdehJ6jjdSFDS0VatCnP7gNgyUOvh/I4tzTaMI88Yzh58hlirfye
dBvb4M4Sldj3Us07TP4q5m2ZfTIg0zwzcJbF0eV4sKtoB5zkeDQKjiRMnamV7Hxcbg4rw1BwqTcl
uXRMUQROxYuqYN4ZeXaTqY650BS7YnFGuHbB4gQTzKgwrE9t8ZWFHbVArKtZS3JocHNKDDCQW618
wv2ggtHI/vbZ8DmI0j9UaKt67n+W+fDCZusG7SIbGXxDUBP+ZB4CcOJYf3VL3FIBjS5BuQ9phGvB
8KlmfPZ1bQ5mF/SMLf2jIKtB+Iwbhdni2p9S3r10op6qpwUPkp16RawJt6BhHrKbin1GFB2+JbJD
yrROW8pLSKpRUNT9ciD54lKHDjYe03KQtKruUK03mZuypRLghQWrAT6CSRZY7dTu58Fg1ACamkXF
i54FTqM6xUhZc+fjxniOtN8C/C5eTtyWmivFKQVjGVWudZiBTW/mysvI/4zMO7zuNHQmSLfEOMe1
dxQ8JugVQdmW9sVp9PcZxwiJDU1nCfb3dTrup8LGBev6X7ZfAW2xpt8pdb/8ovnIE/pqG7O/lHrK
Co/yRoXLSJ3RKjN9wi+It6vaKMJDP35CYk3XKtGq1WiTlLIVjmlrvCUQ71ZUr0xxeJIlu3w7I9W4
6XAbZ6KymEYZMeGKqdJXt4re7ak6ThEH7aj+WxqsjzbQQvzVBYwJ/ToY5dvYUbTDKYcBY3frej0w
8zlbK6N7sPNy+XYAJcrn0PdeHRH9U6rQ1gmmBKHtawNqrVN+umz+SvIiNG1p4ZoebZ0punq+3C4w
pxm6Go86WZ8fyZkQhfDZ414eEIvZVXF3Gu36yNjwBWcioC5ABSHvhKd4c5FthegZ3l5MmixsPk2/
Lzg67TKZY3Tq0r9Vo/8hzPlKXTtHT0AXfvTd8SWMkmV3RpwxNk3F6xVV+ObabJ50Gm+dhmfP+cpc
elPr8KKZ5d7hGV0hkJ2UnRKW0bWXePS/PBz+mJkxyjgRwcw5+U7T6TprbFfAJnR9vBkmFBNMvFiW
sgqzBeTr8i66/Gd2KarOKaOqm/nqpgyq3HwbShKidjGeJ73ecaJ7dcGDGjkxWaQSKj2dEl46KYOW
NPM0s75xoVzgNNTTkemy+2vKfU2EqQ7Kp9mG+Fw9S+7JVm9MDfIqZpDD7MKXbH3n0PXaJXT1M0aK
vedSa6ahMC6LsJf9UzBLwfI8M2tco5oybiROH/O1Is8Or9fnqQsr7weG0+tUGdipiznwMNaUNuKD
334wpTmLNg8Yg906rrCZicqcZmolRPuAdsZReXaf6E2KNpPufXpZsW4MVnUGmfE6hNPIz1Bf1Vap
iB6Ek+PqFxwugZ3vESofID5OUpsZG/C0tgvlyOGCFVXqaFHWvQhS69LStNXsdAwMIn0D0ZvRZxS/
j5LTTINZM7Sro/gA//Ex3EMyeCwOYs137Wjb0Xc0lIeMSaMTeRcbblKgSoIzQn1glyHcwpHPcPWQ
m3PFQt1gJKKN3g31M9zha8poqY7sOw7cG6SAfeLq7ioy6x2Wp21hOe+zkM957XLNIEJiC/4ca0qf
wbc8t2aERNKaD7DJMdvxvJHNh5x4PHq09sDt2+92fK4i96cHB7DVQw7xXJKDJp//TCzRYHf7R2Nm
76MjTplWPGKb73ucwYLFDuOwlhc+m93QlYcoKY95Hn65DaqoBpvHfoxkpVtbHhQhkbAIvAQHSS4X
p4z2pUsmhHTCnFywbOvaqZ7bmE19Kti1QmrPMv8y99puanX/yLfLiNuTF/UnhreEtkPCNCOoqCK9
G7p8Iz0TLNsCKJvnOZcfrQwdJEF7HebeF/thnUQ8JuwzLFo/Re49ShKCCB7WbuxxXqOsDqhlcT+c
jVT7NH272ISUrtJHwqEALBhplKNAzc6S+Q8QmmalhE+zMYDDMfPv1lzsatPaVF1I0iH0X2SbvEdm
8YfSDgCXJfj5pviNbXViWobblNk8cW2cMixIe1WpvzaMmJXgNFRXcsnXYFX0B8VFmZHtqdanq4a9
lZzFvQbxTmqcTV/O0z1mWaAFDNUrPA8dhGnRdTeMC0fgtAgUen5p1X1M5MHzoFTUo/vMzfhiNRGF
rf54CzvjjkE4XNV6ca/LLeF6fMsTABtVkXTyLzQR7rPSi4M0AWzvaP0a2Zs9ff7TTsmG+PujroDf
RWGLEjdcVVY+Dy2hrPypsGyO3RGtekZ/rYvwo8kgCzh8Qlrt3z273IuONsM4vlk+xZTLbtGkdG7h
vBCTfC9M5ycdvj0zoiaYq6adfYs8pLM15yvja4TLwatxL7hz82Y/ocbHzZFRskDnFJj5+m8n9Ax2
BPAEPyZ36Fn3biAcMxoOcdk2vLh8kbSWRK2WjdcpdF+qobQwrGznxlt4N/IdeLPNVA6YUA1In8Zv
1hGt22qW/4K97tWGnMiUcDhhLsAaU1r3mZQZyeVsy5fov4+J1hfu4zofWBlj0GdZWyWjcyc0/WPr
bA4a5+jO71/gNW2HNn8y0/w3blDR3pQ3/2Y5NWD1MN7aX1x0xjGOh5ul3otsgt/aspUmzTX0P52J
DV2XCWK3R2q92rtUrnEYkzY+XOxqCMjBsqo5oP/QAZaHCBj1ExWCLV8hyiZYh016lhjFQ0Q4MLhk
Ud+1ixrSyiw/UEnn6+JaASVXRbdtmgq13/L+mJZ2LIFbeQYffj8T6UwtllqgILcUwBGRv+IPjVk7
RZQPP39ghxW/p3K5RwEY8xlr854XAgW7A7uZdt+C2A+eWtVt+BbAumRyjlAtShLfW+ZwEr1auwDA
vY4p1igz4fOHZMwznr2quDjmNSGNYeLULfG3+L71rrX51oLxmdUZ1g4unFJjq+FbGM/hP2mMWPNM
3l2feefs3vh67TJ9ZERBxVsprBsdW1f85WhiU/7mtDG2DwskekeHr9pF3sBy3cuPStKg7oRvvuvd
awAIgXhXMY9ImY/HuWjDLV5G5m7kvGXMUceYIZ2X0BbpPFzHo9ybHY9fV8stD2uA5gFUgV51HM//
kc3gPL13HK92jZu8Upy1GbD3LLZFZuh4Ac1K37omv2KaJh9ygNyZ5kOQG+6rbc63XLrvif9eAAOD
p2I+OggbO8o1qOuRV9MtP1pPL2HHz5fQdBiLUKlpl4ptcA43mHifEPaXRvF/rQDDzu9e9nxALQeg
glNbEEv8jm3FttDQVtJyawyn9mT20XJSBSUf3gpG6JfU5pPWevk8oQWEaL/taH9VujsEY4rXFbXW
Ip298ixygLiWTPihmX+bHSaWk4M91mnLZ3J3zC9afNMaxnvTOigWsijigkHsgG7JCUDv+GNrGkWY
2ldVp8+Zsn4UsXenzk6YgZdqZw6wNSlyDVtHBBMmTlWyE6b/zkymXBewYtk+VHvhRdI9rvsYaqNL
kJbtizWwGOtpjym5YX+VToOpa7paLdPrlBw8+iYfodTbJ+Fprz6nJSt1S0wE3VbXiUKbY48sQqVy
y0Fgzd3wvZwNscoGw90WAgOPVPZBUAy7zhPUaBnj4/AneUpdrFGI7Cg1XbLVjfhTOao8mE52Cwvx
O5mDue31mI0+4dbIf4KHJ9POQ5VTfvqB0rKIIuMPvgY6jB6RMRL00G9Mw28DHuppQdGrurmY/Ruz
D+buHuWRqaQ3gerl3zDF/RICfC3GCyR6wqd8jLPQ8Q7Uxg4/qc7FJHz0eT4caUTne01wWrYHF27A
uuu4pniT9QPO7O46TnuY6EmZ+VzzRD/TJoRREtD2emRapUPzdoEpkmlT7o7A5V6oECy6an5FsoD3
q49ci37RCpdh5oDqWamtaD0svobzmO1yxK2zFZmgItb4xetB7/HiD8qyim+9bi0AzYqrn2cHdUug
w8d9mmfvroPHQx+o2/TbJDBI9awjHOpGYt0rd0GakpfiqBKuwqb8mF8LvM6Yu3j2JshrnCm6h1Vq
vL5sWEcDB/MQygE/Gt0vY49CVVM51qUEsnQjfshZHK0GVgFpwrNIcDPFxZ5k7Tv53hUuWMqbgUaN
bvVWZ3zoqPcUq5J2XGXLggVDnJsYttNVqxDqxNuw1CwUDhPqER7BLq7858Txu52xLB4M2bCxm19G
W3w4ObPUqd0S6L/blGPviqIErp5DFQWJA+GRyVtULvuQ92TmnHzoUkAGKjZMAygQBT6s10hFaVdf
p3q4dqhEdNP6T7mwXkVtopf1Ce6BUB6s7CWy/+leC/9t8nnjkXRTHJ5iTMUlPLuNo70MVvJjF9Wm
9rhlJ0uyJ6u0ddwSVmBIZtQuZ09pmtesVf+SjFjWhPuQeBC+VBo5qFRkblWAREGHX/GqLHRnRD6V
trTVpOEJmAkhAcIQjmnFxIoQGUfnA7UJ/TOui11CTvIdduR75ere2nazHyC3N2yTAKYtSl4kl0Lu
H3HFmuovholoTjE3pf+8iLp5QV1MyanRzp1HGXEJg5n8qc9wq0DurH3Dupaa1Z6op2h1Gizr1GSp
7IiaQVZnU2yYtlZyB5oHKgLeNyL0pqGKQ8FlJg5xR2ei2mFiuLQG018ix3dhMI5FOM5yeWcmg5bQ
mm7BzLpDPk+dTa25YOvwbEKOLU8D36Kr2Yc7q/RfIvJOAIiohhMN3q4ykQs/+lrT1BNEXs8Q3Aox
XYxbCNr3Aez1vh1fq3Zm4MGbBaHojJuTewgBxMCIvZB39Iw2ZvxVBBgT1H44/rzukFXJTZT2XKEp
RWAc2gqCix4znYHLis+9fh2yqV/OfHD0VcznPMEHSKyz5KCz4vcgZTAwEBAG1gfg0p6JaE1/1h25
mgfAcKNjGiXNOkL0Taq3OfQMFhFRbabMfzdr4T2lLglS9uiVFYb9OraGW4mMQ4I3Y8qENpTpvEkg
8OdAJxKMuyG9iTn5zLvqBM/h0nWcKkLAjnY/ojWPWGhaNiC9hy6u9hQEc297HdAOHctaLtFjftBc
fJWIR561yAs5cZSwBYaGBGp6GOQHtztrQjtVM4dKfwr4dqWoFeY5sbsbZd1XHan4ZOX2MdPUuJEc
Btwpywh36tGBOGO8pmqKcbhKX4ee0FA+DVwEGvyzHnvPLsXnOtTdrbFjY2v37zUZj2tmDH8KhMaE
qWZgUtC0mVFbI45Mr5mboQiXqt256tUI/WIzsVsHM/fqFbwHTNQk4lc6NLPBYf8onIIsa6Ss9VLc
3MXxPl7o0FYdAlwYFUGoBvqVQzTBga5iNJSAQGdbDXFmHe2ZAIAP6z5yWnvTT8xj04wAdziRCcfa
TeiGDaiuKf0YPVqCOOLllGgFGRmamZINzd/QOcFPbvUIHWTZgToniGz3OsbWWjHDIR3TAhqiYKEu
3LXtpYd0xEdMIWq9JYb8OkdCIivHGlNfJvBDqaNnO+WOu9JFcqot4bkEaaVClIzkJ3EUZShh9jeT
FL8q7BXI0G6G4ElfC7P1zAgs4nQ4GO36RKRka4VMhcdvSujsfd/BbtdwvvLUrHF/eKeUzpBVQu3I
pvKqbVO32WasHDwe8UbLXP63Kui6r1+6nh76ppDm3p0riPiehfOKY06MQWrT/Jm9yt4Nsmu2TgQ4
J/nutX442B0EShgrOORM4sO1m/7pi+gXV8qbPdKRwZ8wcgMZa5I9JESxU3UlrHlpqE3HFFI0tv/a
6q21yarz5CblvigPchE9yyz6VqDPySHYRtkEEnLGZeJgbFFBUSpetebot661PqeifRTzKAK7jWxS
sLv/neCdUt+QveWuYvB863azVtanavB7ZBPiQEu7lYGhn+NXSJD7k2T4cMDRN69SY/puW4LtSB+h
WgBKLO30hfvp0vgRkNV/5Jp84BqZzNA4qIGltF+SZBBAeYlrOqswv3IHkCPf5yZ775lV7MeBkll6
fV5Tk9O1MHCSllx19TqhnaXt95bDObwgC6hJ69K5ALgzXtjeYYncEjZ7slWcr9MJFhKsMI7jIQ2a
roB5xfCfcjFOWbSrBMgu24TEfgSFZq1Q41GeuRhp/aURRNfGLsKHFNndejB4oEdGcBvIlus4jzqO
HMsZuhNc/ofxt+ny+7QYhhsZuuuqEuQADPnXnV+qCovDkM7c2ioFqac9dZP76eTTw2NvWRm/fsSp
FDzBv2ni3evVtHNMqAl1xNIcOpG7TkLvJxrTtxgnIoD5YevFqPExRe8rMr+l7v5E1MTRsMAPSjKe
LANjLlY/MBrZCTKxQe5A0WWB9gcAURDZ0Pp+2BoUBS5Y/zP4biRgwqn8MuXIiSeWIfiIuD6O8Yvu
ciasJB63uXfbTYPNPehd97e2oy/Hbe6OxL+ULKMpbXjRSJMFjpfvm6FhctkXhy6zUID0cJ2FI2pD
UbUbf+aJeaGkpdhUQ7WmjNO9cGTdpvX0ns5kUjUSyjTcb4qp4f0+ej0SZ0Y6gPCkh9o4z3Q19J/e
QlSvoq1pm/s2QoPrmnAKXH+6j/2Qb/Nu3tQzo2UfZZkBJ4RC4xQniJ2ZgwtUNTB1GKHEYI34z4gV
P5mqIdtUe6d86OaTXn1knga0q7Z4muT/EXUezW0raRT9RahqoBG3JMBMSlSyrA1Kkq1GzvnXz4Hf
YhbDsvRqbIkEGl+491xXu5DQwh51xAgCZ9oKJYl3Of73wcod6H4TQXlzDc9NQ/HkNb8dFKSahyAd
BfsCQh/bU9X6pl3mrxpqRhQtChN6Ok/VSWBPDdqe28BIsPo3nQREWaFwcH9PIxwbm2AtyX5sOyBK
28zxUJ5SzsUBQRgBke17IQ0OCkZMBDGoIGkkP/VoMYbjTFhnNqk9vgKhIW7Obf8S7Rbu5Gi/V2Gr
XaPOQQcYr/EY71GrglRCSDMG41CxZqyQp1BVL9IfGNTteS7MoCI0ZHgkCvUtkVEW/hJl0fQTZ7Ym
F+0NARpRVPUHIqcbOYcQAzo2/J3JuSlWQ+wo2J6hdx17ke1s3f1gRS39pFhTOGrvNband4mIY2/O
xmVUB2FPXyR0Ohu7KH4lY/LVoEgRYhkvHYw2wF+fiT3BAvXaU9Lx14ajuVOjkRygLP8Nab23DRyN
SDP3nkmagoYNXrdw3GF9BLPjdNMNi3F6mHWBcEHpJGLLB0r57qAwzWcdGAqiJTI/TbnXK2t6YNo1
IjDKvoTIsKi8eu1ND8Wnxu17weW3HxI35xBxV9mLOHWt+IKJySoiSRfwHzHNFZJBCAnJvjAZk6dU
NkyNha0p5lrJmqIEQhNWw2PS6M/AzNZ9Y3EcWsCZdHMyZbq/5AbRgK9qAOQFi1XfLXP0IVowTL0i
7d1wub3WnRF9EfFnKY6FdLbfkAqfWDl5e5P9xVbSIRTaH6z43635q09IDmEI8VSVLV4Ws+z4rJdt
odeAksz+HAu4ym4GNgdyDSAVkhT10u33lrAf8CivQJgSyFduvqUNW/Z1Ft6ctaV+kmzn9sK69xTV
NpeJsBkcYQSptm5WHqOpiE5lqK6CugZOGJ9Uq8n7PER/mgKLed2vW6q40DeEVvBbFHSKlRF+AcFL
gtbraarQ67Ea58LvjTc23kz/4kck6Hj+CWfsIBJtXcUzMHMEUilJHDkCsMPsUJcMGGnQ76gv6fB+
mlqmByNKQ9LTECej9KX94metRbVvqS8AUUR/QUsov9SIl6k1RpEd/YnLZmOK14XbsFgXRsPdKey7
/DLG3TskAVieRvTDQOREeJQTDIKiyqanyk3M4k0vCFuqoNemIe6fuLwkin4UdwXLlBltO4amA1Hs
n0ZSP9dx8hopRGaTzbSK557p016X4j45bvEg4snbFmczFghL3PFtzhjGxNajkHqCa4KjieGPD1cf
PwhZAqVBVk2lUA2Ddz9aA6ZmrkCEzMRSJWlz0z1MCoXDr2NMqGMoYiLmWviAbAanUriM8yF7dWmS
+Q6XwDQ6xPR5TCgbbxwOxCAtexedW9Db/U9UYqEn62TYmo47IB7vufrQCPvpSrNbZPHhqEyhYI/F
PjbEHnMRTXaCYT41h0NMwN+WS1wfanY0Sfw01NV0zmmESvYFdHGnkOmk/HLH2ry1VXM0lWfvGN4p
vAso8900CSKdW65Khm9Tm76ozvUPrbS39aSfQOhbPGnmESZm+cSDLN5IItj2RH/UgZy19yypH2oa
ej8b4qc4gdmL3NLX189LIM4K2YL0+lQehnZ4GWQL7VSSQatq/Uwq7kyAgI1xgNxb5tMO3UjTI/MB
fGxuG2YKmwW3CX0yPWWh/sSjthyssvHrmfWAWngm5WUfRKHn7W0tMoLIeuiSTG4LaSb7fCCLMwJN
x2IgrQIn5KJAQjjxmEx+ZEVQ5NyeSMqtkBkX006FLJR5T4qoeYG5nj4NCwMZxIu3EWQqhpyMUb2b
PfeenPYWvBsSgByWJ6ic02g/jfrCwsek0fUif9ClezDBLh6aJl42Vhq/M+iN9pgseki3kP6M3px8
IhJw3i6R42cjn9/iuhgysJSYuGXzFqxATSY0p/oMLiW+rSSDzUyZyo5k9NsVn4ds2gqysV6gsy1E
AQC61Pd023EgTdgHbhv9KQ3cDiL7zEz9vgZPs7hoYjAQf+IeyWIlXXu72tL17onI2GiXN3Fx0Syk
QyWgv37KryF+cCBbwzOq7A3CjvqFkywQpYOJhXyABvKj30QVWihRcG25VLmivlIPOyhnnOhoPthN
JFZpHlYelGRbDydYzLN541WlYCOMi3o2L0q/Zcl6BCbGTcKu2KdWOvhDd3HIVRgQv+xblbwWuJ02
xsgvyHfxEZN+HYO6bdPEz7q2u/WovOaMAL6s1JIAVCda4tfIE0fTKHgbCATZ6t2EiDvVSYwg4HQ7
fCLc6w5Yu2OEtAmECYdwIpHOzz3CbNYfnbuNOksn1tEatlPHOIssTfQC45s3EBqJgs5w8m5fLKs6
NW/eEbrgtGzQ0ooR3dSqzYnpXgFA3ia2vbuErTEA/1Q/VT2Rz0ywOC6ozBhjcy68J331SQctN4lF
MJuKGLAl5bLFR/pGwuI5LMYEV1dmBNWtY4BxRK7WkGx31V11X+tOPgbhPhjaNWmX+iBRFGQN75nA
AHiC1f7uYCpiloj8UiGxxSRMOV2kJgFSisA6s4QcgwV+Cf8gdJKXRP/o3WQ4DjYjjqj6O5I+yQqz
LR7M1PgzLUyTCobfMxv/PlZgNmt0InJ+GarxVg1OxJg/HveYee4mDrJ9HyFkaMUEzutkdtDOm978
Q1LsseqJ2VhcrcUQiBFjQZwdCvZBJQWkkyCWjuaFsrV6hJDF1g9lFLFw/VEMsx30fWgehVdUW0Cx
quX6LWOwwJJRcTa3d8NxJiZc3me34u/YbehdX26WRmv8aOVtMfu6EP5tcOkn7KjHZW/0Tr1fvTF0
yXWL4bx7qMCu+pN2H3q88jUIRdZRUwYSR3U4r/4q3FxJ47KreXUNE57AOL1plpH4fVlbW6YCPEsX
fQ5c6zVKO046fPxI7AlZFPHsHpfova2L/qCXqcuMfbpDf/f2sVv/FnXzFkeFu4+zDlfOKHdxIg65
jktuodJjj5hcWuDpm1ryOWbGVAdZ7wBn7qOHJtTqg4orm/+4AF91IFo0qI7L3JjP+kxKa9r8OAOP
WpIfYUdDJ2KzE5gNmAVoG9DwRQukgK0a/ouV0Ln8YVoRHps+LjbuXBc+80eMRXFu7tAC9BmzdMde
hgupJaSo6R6jnKrniTsYrNOS1O+89GUu0gfpiPoITGjV4fCkzatOHHpQS5vcoOXPzrB3rCtw8c1A
lteRFW3YQkTAxqa2Za5uc6oBCdUrH40TiLvuGbo+MhoxvshluKHW4wgs67PrQLxAK2f6ff4KyVgE
lYbQh+kFqd+5jpY9itogdD134xihcZ3Du0mED44vKpip+x6GSDsmffbz739gtU4Oq36kzf01NbEf
jSU3jkuwKo9m9KM26dcU58WWlK3PaGQqAPPG1rGVuMquX611PFcmUFmcDg5OG9E41wLPZE6N3coM
SFB7zaGMM78Dy4xP650KA/oX5XweOd9OYpxNyfweCesjKmfmNllz91qL3rCatR1qgqCOlse6gv1v
4xGjWkFsKpoPWPQdGXbWD/ebsxVdMm7robhCqv+qtQIbmvG0pDnMh5indoRsASe39O2ZIJ1wmt2A
UsFl/khZjOkDDbaLCLlKCdyycYXhuKYe0POLITnyUO8YW5QEnSb+lpOhEFuU3+E6ny4dO2YEYHk3
A+gmpQqDlBK12ta2M/aSOUhLSXfbFyZa0wWhcVrLmQm0dPesIpGKA1FgSkeDQQjSW8oRHyTZ9Gjk
0UQRRmhUm8+kUGcplsYRbGiVlgFm/Ne0heWxLsOVE35gbtmpElfWhI6odkAYiCnHTjK5OMVDUHgs
vFZdR+O75PDxmBjucR49pJQ0rIoPqRP/ihG7I3hA3ut5hHznx6GjeMyrmxEx+g1HfmeE2WDOQ2wK
ns2kO+hsZgbGCBwsydi06H17TXTvq2NCxu2L3biy0cD1yfDoDTxCioG/XER9eWgd1te9vjdcSK+M
TQDuo772BtZTqVdOdNjJfXShhxM5KZhjW/np30tuqrPDIn0vmxrDzNATVW3v+jKHDt2zgUGmSHAB
x6Vled9tRx4futqGOWD4kMyi2HsAGZnJs5gdxQv0B7K+6IE5Td3IHnbcowQPVgClx6n9KcrmR5fZ
FaFWeKpceTNI0MYA3vrCKqttouOwB2yX08XOuDIYY/h4dfC+EWvvy0bft0V27JKuP+e9hqZoTWwm
Zl5rgFcSauGC2irObUvGEJOw7wJX+CHn8bP2KehmLHGj9s3J/FithsS9zZHKd2tY3Wbqs7uTw5jo
s5KZfDX9qVt8m6Jgl2FTF20tNUY7wn8ecxY3eB6BspQ0aDmBVUcL0Lpjo7BwJ6Qg0JA4frXf6F19
29FiHy3oQymddBdDeHp08mg/UvStWgd7l1W4KcHPXVA0y002WneLup62oSTEle8YTL126nc3LfRR
jfrVyJIVj9XtU9caH/JaC8pawT5bmdW2WwaTY6OlUS+6KxmWlVW2c9uRkD6mbttSm2pWqqAYcphL
oRtzZcK/bYwaP0bKM8cx6oPnlFyhTJ8QBe/rQfulnTKuoRfL0E7wbbZy6i4qqrNLUYPBckmeC6rE
noH3JMOFrcE9gi2EC4hED8PxfnfmfJjprQWHsaGJym+0cFciiPSNcDaxJ0zbLGI5PjjtvFGxTqpX
1rvbxDBKNtdDiFwbX/1gg7Du8RFxsK+IrHC4Y5iNt97i/GL1hkJDQjpNV/g0h2BLnwNmFNYaB9p6
3WHi0uBUYW5kvedAjMx1IgpCNl4bNFYFnpH8u2Myp2XDM1jUfIvnH+VwbR+NvhJbQsHYig7o1o0l
udWGb9motJgQ410Wgaogzgm7EafWrneellTHkfY6Sgzn0ZoH+s4SMFBl3SMHoSTyJpWYb3pca1+i
NS8OgEr+ipVg0mGLqdpZB6jqHHsz/2nIJNuE6QMmhvjQ2USIrIBAyWb+LJdQh61e06HU/dkpqz9g
akiUFThQU2V8M/2y/LhxdJ/VDzFkwkbpVFVIg9a6TIBt5p/D+QZ17bro1adV2awvvEn7bHrtoxqB
LMwOC6baFW9qyQKkcVv2ZyRRWvgItGm8xVRRaNHzIHPi4Um533FhZ34eNtFBGR3ecMRA0CLK8r58
IqwJuK9wiKyLs1GYBmoyA/UJbmP6ZWa/9mJfPOinWpq4z3a/1C9uJ0aW9ejdCEUm6XPxLLZ3PEf0
hYpZEI67VR5lDXEN5WVqIf8N3UzU27gzzLA9proeXfT6qZpEjcujPMgcsVtlQh1jqt9eGWf1jH2F
5peelR0d3cEoZG/JC5pRdSrOfBeSstU7exWvQEYXYpipVSYT3IXjXkTXfKAQ08AbGba9MA5rD27S
9Kdc6NVVJKZ3IiowUGmfPWDrKoKYtWdi5aueh31XWMZvhSP72zLVTJW4W+h5PFwHwHiYQ997xmQk
pKXzvpQ0HUw54XrnA6b1rnqZ0v5PW8XpqRjGdg8In7qoLX6gALD5YrEUqlG/Osx5YUmwSW08quhW
6kgDoO+zM6HpYG7X/5jhgxJ68hc7IXT4u4ljPJHVE0mIzoMYEMQtnCoVOmdVzdwSrXeQC3bXdalv
pDM8CLhYng3IIc4s5wU9Sc7oZYJARKAlYg1xI4H8XjWW/TGb0WpqK4bXdSRBlbOu7Qvao8KG8a15
eI7BfsQ581UKzIexUukH2t5npCnqmHRQMVxXX3EMtslIr2eJ0TD6N1EkJFlWncEcMrQGWzs91I3x
2UTcEzAzx62wVnklzu9NOIi3CSTksW/zGP+xIPp6xMQ1eUw8ARqMNMnMrNIChxIGh9eyt4t9qCMC
yUtbnEgIT2HqsUZiVkS1rEpCkaHxOKH5iFMj25vMOVdFZL5vyr9ubIOkHBdyoxZcgZk4ZtnUP+dE
O7phF/lVWXUvKQHlm9C0Zh/CMtexTBc/AVR+9QzExRUz5h05smAmK1kdQWF6fiGaCc1+7EBzDN1X
ZcYQQdx+ldmxS3Vlp96hGu3qRr9GJm4nWwNYUkfZUY9iJo8jQpNujNvXLutYRMEfZU7Dl1If84DF
aEw899C+EiGBqRyT7AAKfZcANH/FbjUFpctH++9LQawUnWpm7/99iXMO70n4Gi1pfOTUteCx7oyF
n6YPUWdpKBfX2FeSRYF2MHS9x3pyaxea7tru0vOyNMZOOcZ8XHSaZcIke+TnCjaNGPNPbPz7penT
HwR2GNeswMNX/hFNmPScult27rhWblQdvpxl/cytlkHmy1ESTxjCiJ1CLZo47ado3UNsyJMFeufN
nXUGZhP2AJc3xddQ7j8BML7lxwiqz/PYh4hfNDa/qoh/Jd1c3XpqA7oTEf+S7W7I0wEiMiCKlegU
jm2zW1vrUzfSSVk5KiZkmtFFq1vDbzLEkUUmh1O1vmDTcjfhglR6XvBcaaJHglg0w97tm5L5ac5G
ILOX27+XMqkRnOQG3BOPrQQa/L8pg0IiAp7b1uwf/730Khl8wFcZS+AMBKXmadu5UhUJpCUhslO4
NWMjop6Cj0aQ7n3x6p+K4NVrQnKDkQnrzJhLuBBPlOrQUVWQqiz4GhDw7KOTF7uI+T7JM/ExgYDI
jF+mF1GqW97n5qmx60Mts/n074WJ1XM48ssYOItQzJcZtr94DjgNIRuS+r6KX669xJOUafYbRyo7
pyzTUPRwSnZerg7ECuMDG1oDhGN1VYDj9gVu9T1Yy5ei0qcHjK3UPhY2HtT4LO5oq7HumfW+b9Qq
aCi7E3Gz26Fa5EGWFrTTPD0Orrqx1xnvGFlfW52NxJSy8u/jB6aJDzXH7GmgtYg7dV2s5nmBqf5Q
Tdk1yZNx53jMdzpP806TbbCkVu2TIaL5FVgnZlJqG3Bp5Q1PCPKm0FyO3kLVSIlYkk8UiJTiS6JG
oGjfGNaISV827ZnRZ/XQSvtZ14aTTZKF2ki0sFRyoEomsVwyridKME8d8a38imnDt8lokUVs9e7T
0sCWbb8xcNuog9eXetxnMzrF3rZvLAiTF7OdDvS+KftFZH6mGUanyeHRzxEMvc6Mz12s3tDhjc/c
ZCVSoyet16sDZkP9wcu8ZyzDPQ/TlQxKAQv7taCOKV6EDXNIi7KfLsOGqTCmbHjMC1/rvC8uA0Zd
RUk6SQcgqh6fTUGaR2JkxkkyGbOk6m8tgdeklhjWTvOM/JK2NboOq2e7swz7qKlMzMSxuSXuUAOl
5x1wXHyQGhceJqN76ofWOhhCv5R5Oj6lYS2vKppviuy8rY42hyjNccR2vsxkSSTM/2zwGSl60IaU
cLOw9GdZNnsbPB1h29EpL8IXUXTiDKrhWM84SXrE5XvoKBcBi82HWPFH87yH2eCDnC3YVEUdoraa
ZQAqKj+T5El5ikNkj0QgF4D+TNVdnULnuYGHW9NnCMqauBs6W9apJUqOf+QrycLsrEdNxJEZDoEH
9ywgtRh8s9ZY1ylDV9FVgl8eHEqiRzeXdb+F+uQcdyyimDL9lQRVIyOp6m05du99YXwOxqwdDLBj
DFggaKb4jQnSiir5soArPjpRtc7V0/GggwLetCEuJOjue6YPeAQwpNn16KCgQbo6LjEr9Yxfs6zs
X+aM3bUH5dvyNDxVtvHaodlm/MM8wC7YfpQVLXmZ2KClyzX6m1aUKy87R8XUbCcckU8gqQ5zk8vV
nIj8VdOYIyaTgPrFBtztEDU0y0MX0htjWNBJ8yVBOM8oNZhShdvakH4Ycb56efSCgSSnFNHIfvdH
YoW2npRHsqC1vWOnHNYkPBOTot0GJeSOqNWPAnJe0AAtS3DCvRCLdHWyE0HR2jW2R7g2U5MdvJ5u
Hf4We/vuwK77HHYMz3OCMiQnil92xtH596kTBbIK5XDMD6C12vbFiuvmlJbY7dpVqB7FsJpjws75
rYpVt06MqjCYYoSUjbjIcLoVq+E50n+j3X5Otcg5Np7LEHIaWSmW1N9FxFSfuyWtlfZou0fCabVt
byCopffIgjiyJqICmXnGxYMmJ7bWc3ZRYDsDuByNVqRs0lN7A2bdj83FJIjNSNc36drk5TN3U85K
1l3w29in2EGOkTW08eagOVi/6Yz6fqnOPZAa4oz3k5a5pBFhJfZU/9BUyAUpST5EOOBQKpUdgOJ8
NyzP3aU5wmQyuzxRX9oISJdVK6BH+nGOYQ0XyMeaYRoO9VjdZ9OwiVQ2T2YdO6wMvfdOEJg9ypqS
bJ34FEX2LOPiaXCW00K0LhpHPAat7oNrbI6QeaJzfsBB0wYSkCqCXu9xRRo9tobrsAlygKLKEEup
JPAojLhM5v4d2ofSHByK9jemJdxZ85cYUuNgjt1mGKVHRAFAG1GhvjTUgAabxxbW8jdyGOA4lIqc
J6umjwJqVikWrHajHZrJIJ0xt/azvqDwqSRuZtf9TGd4dq6OSCq8Sxpd1I16QA7cecENlQwYHVaT
4z4avI//fCqzd9BMNyDYY/TrmDWuVj8WZbQcRNwedUEEUpKDxDY9EGm6RtEsfufm++D+ZTlG4aHj
I8/pdjEDF3qE814fn4avOeyyK+c2WuxWvbdtNt0c5f0kFqp4ag2EmhrwadnO5ZdRh/Aa2P4j/rpZ
BcvJenF/hcp75LnN9lzTFl/23N6NcL4IucI3lk7BWFUn1uYcERYppexP3RKpkBohneOW2aAYkDw4
r30tTvRWmM7oeP0uDQ/YyldHFGjNQlkDLfVQBwmIEyl1sVOYwgHoRY8Mn3dO5zLt7Qk1hSLyvNZi
4cQBnI5UwYYRn8aKincK2xOJDtgbUxE+urnxDDeXklhL72UOXc8tevPCQlCjBGr+JPGgBXYjP0LL
uGsJUTUcscg00ldvDneLfhq9jvOqKaeTlqefU8P6yojMvzUJVf44ndJVP2yQlbZ3IeXsGnDQoo9f
bagvHGnFpwUGZlshAguoxLfoxX7LdMaNloTuftEwUURt/k5Vo//06SWmJvpPuG5a7Y9hQR1JOK32
FavPQGXQjQA16f6CFWmrWMFmnv7INKf189IkVMyMP2yHxJ7KrZ+SKFmNdURTVbChN6Kxpn2HFmvs
4+qc1AAuTIQOUVJCiPFq9gXNANoYIj/Sqarcpe2xrOn1Ir0+dAsmMG3iFlrG9DWtV0N890G1u2+X
AkV/A1WXvg9/n7WTZv1sGeWAQFXhh1D9IbEYV/RG/dXNqPLZMflJL/BKgggHITJeM6FPr6aHZ6z6
1bgJQT0IdU7yBDnyk9OVIm9e/tRZAQqGfp5R/PAYSi5nFHzDwpXkJtuOWDD4is0pJjccZlL6Uusw
+zKiGiISTobmp8pqxo0Kk5itZdBorPEddZG8eojgtfobxHTBQYEKNmYCNOJbvBCmdV+q4cikFsZO
xzC20bW/RhS04ic3l0NNQTzhNt2a0v1cYz0hbbGqiJqanZM2cbes2CZ9erQFqzaskxHGQVLKc5qk
OWdmBaQ4P4adBTneap3AK/ZLGWeErZo0jHrDSLsrt2HcvFqxURGpi1+XMfURcwKjR4dM1awj/90e
KIkSLV6Cag3KrGIie+nvmOPwXlmawUrBs28qR9E7NSOt4/zW4otjOjPtoU7QLC/2MYcEM5ZdAgXV
4JbSuWkTUsRG+62xtCBtJ24ovtpAE/gruxj/yTBfvKE65SEqhdy6wQ7onjwbS0EqgRgUXb/32vZZ
j387NUCSprPvuV380WvrVVnpW1zehs5hIp4/iKyr/MJp9vFSHh0HATPztCEk2AuIznHSTGb24EAs
CLaefmHa+htbGuQkELh3ZpbsthGW+WaCBlpk9lt6Ckt4GBQHd7dJPhc7/Gab9aj39nViYsyNypNu
kdNjG0VfIsRzij2mtd9Ugl22SV41K36C3/YWtxkk7t/LkP+ItHtXRXsnBwdxKkiZiGEzocrpHT4d
4DFrfK666Ijh9mQgVHKxcTBJ1S+Njn1EE4+GtBmleH4+luBGJc09m3gSBm6UBxQJROkQMHRoFBac
8dtcomerRUSiDUW3lRKjjhn/mVKQObrgGM5G4iB0+Ei4chnPkF28UelZdGhSYh1nna0R66izBDUI
BNw4pWgf1YhqSMUsK12ZXYwEAWvc6GrLHPnE2hBJhJMeV3krT79qUxv8k2XHBHGkjWZb8DHL8qPq
pB2ExR1Y4LOrsj8ayN3EXd5RnrBYLffaTBxohq/aB6Ynu7Dc66O35bc+4+Q1mZUQ470Ui0dySnaP
ZPelowGyFbDAkRiE2P4o9RyDmVpBWSr+EByGABURbVs3b1Qo+eZNizfCg19vNgJBCY+K3K9ICt2R
UcHDgP2429ZXe5WkwXajmJVFQJ26bfSc+W2inZcsvFghebT17AVLeWp6pMdYpdA+FXz2dG3uqpps
M/HWOvNlmOxroXHey/DPiOyHNO+HSWIJQ4KNqdnhicVe45Es3Ed7XI4U0OAVc7TOqCChI71LbBN1
rT1DUPzU5vSN+EsAuxGHxuLiQR4xKuABjH+GWezEaiJMYSGEdn3KrPTVlfqNTLsumKMZsAUzf8Q1
x9zjpufGvxe5m/uFne5Cj4aCZonPvaFkRmHJkxz3TdaGn12BhDdsJFhBe2F+kipgHpzjjUBYkRMe
IAVlObFUAzso+RUXZNamA4MtrQLSxUj/ZlkIC5Dvu6CO1FPeey88a43NaxSx+nckGn910ZzWNwa2
uk0i3rlm2bpVSGDgew+2A5I9xhBNsXKqoFzsLC0jNhIT3EAcn1UjoixjziUeTaQlYT5WNRKzRGK7
lcwShxGt1xiLt7SHBWRbfjkTUQ5ogWnvYyFjy7cylqW5Fb2Nk/7VpwvL56bNt1hNH219faeR2juI
MdglzhQ9gHLX4OAJFrQq+ZsSBMRXDyvGNgqsRcIhdJuGn4ZZiyCTncKdep1MFR7jSPHYrPk2sgRI
9wNpqqaGlxRQ2aMCGzOnkAsBeWfQUFsjINWaM2gKSRlFdEsV78bEyCM5R1a4/vHfSzs2YGrWl/9/
778/hZbcFL2KWCuu2e42PcDJ7l40icBai4DEWbi4T3YFns9dX8ZRG4O8LP6SchSd3TBJ1zIMR/IC
SYo0KRYTehInu2kyaTENQb+SgWerUWlsOhdBhJ2387as5Hwu2cVa42wFINs+6pbUXJniNY17cjCi
cR3p2jT/hE20u1wKI8io+bez6cgrxzfjfk2+Dqh6f8Oasv3BjIt90Q+3woVLO7oO1JP1T+hSzf2s
kqDEN3DrUsC2hODl31PFut/OXl2SsX/LjsoIj/gDzjEw0kV6jGTpfbCHtc4NxoMqWT71ZqJviPJ4
F0qXtz0tikesUETO253Y/fsydc3Pbi4b2HUwxNBavNRteKkXNb0jtGlwdZm6sWFRpxHW5p64ghnv
MFmg/ynEAYwKQzCJmYMi4X0w9PDXMsS/Qpkx6MzZeDj8n2XkcsUaC3NVpz1pDlkxherPGWyL64R8
E0iDHoRNa675Xqhscqu5rTSyTaYlYHIVb43s2kedNJ1dJJFfF/F0HqwUjTmPwkIlxrXUCHaTy8lA
fObj5INkPvf8KYYoMRvikDgue/e6OMxufCBW5MdcccX42TAURCStIujdWniVSbPw5j3ywoB0nydZ
dNZe66ZdaLasJZKFOBcrCV8I6kvh+BLMNWfBWmvHi2sjJaWeVHMz+OyKtsQUfiNMGw/S+MVob7nX
2Cmf6yY9jTxcwKvUzs7uGrVTIP7gxu9sN3U2giLdz3WnQaP56FAGMxrjHeox82xixrYnHsPqaCc2
3gRFFlJJ0URMFc79NSNN9Q128BZtXAW95Wrp00FrXN0fF0BghfqsFhst2WJ8D5Av/SKiJLAstwI0
xgsjTV4KuAFjzXIqVbQm/77nZAYqfJLTmH6kvbmry9oN2sxkrurd6nxINnWxkJptMH/yFLD/CYaa
D4L2bYwMtS/7SCcuBOEL826/bqvdTNAQypsQsgbuDjqWbzeqDIworvOBJH4/N0bxe+C4MaRp3eKS
9LUwv4ES2FhOtNqOw5Nbe96p9JiYIn9hnBMCi/hOWSH5qPDecqf7I2fa4oRebVcZeIkUC11B/fKs
u315mggnyaLxS5vnR0N1l25QRRDBGr4UkwmaqRlBMCiXnaWmqM1GDTZEZhwhfVwIw4B01biEyQ19
ef73ZdcfMbVR7Jf20yytVWfGFa+vWMB5fOtpdPZlN4W3DPfCfy92pz7RwGgBtsBNPDvVkw3JEnaw
YfoWIxGAbXBMdk0+5Y+KCTIl9BKUshp2bZ49FQnJFRv6Fxa1wpsD1XG/C5JANmxzZviwdX7uSTVx
ZUG1NxQnvW21lHqEr/+9ZJPIg3Tl6OvcIbHFNF4muOnwYpWnYX3596f/v/z7HlhBzMxDiLBTlGSg
TWMCNUpD2VHDQTxBq3NPeMlBZCdk2OcygjfZRk59iowErZOz6klNdKsaKudjQuDD7Em8rdX6gf57
sbMhPMFrP862qe0TLFHHnktdtYz4Nh5Lg0tq1AL5M1sKyh9mz33NYiI9gS61cIlh+0imiWMDsQUe
ZKs5dfqI0UCVzQlHIaYb1MUeAXXnBZ4xmdaDVSDeMG5QvOEozcawzXE+biNMASiK2bO1XSHgJGuo
E2qU6jMrpTN0xvq/F9jUBup1uuEhMn+w53dBajmr1HZhMD6ly0mH57MnCvximVOKnFD7PU/4/hYL
ec6obWvSSbGdfYw8BBiSojplTcY+AZG+LTq+1RTnedF/Mo94VpRpGZh3sigTKhu5AomzmZ8EHS88
ZwYmyOqucxQBbbbvotbGXf0/rs5jOW4mzaJPlBFwCSC3ZYCqoika0YgbhEhK8N4l8PRzwI7piZhF
M0i1xJ+sApCfuffc4V8DROzaS/N9Qr8rshEgUBKs1puZeSCuVl7XDqHQ3vbb53QtUdaQo5jbw7nI
zcBGwcSoYD/U1iUbEc7bFAjSvvQtArRKY2boAoIjmfGrv8tMybPG9ctsQ67omIOylAQ7G8Fur27a
lremrBUjgNM8jYimuoi9J9W9IlkoZyGcZuC/qcGfdeM8IJwJF1Rfnq4Yn1vkgDv6bMzyquLy04qS
D7sncWeJUEfUJy/jdRsUWWzCtQGh6tCymS1SAb+A0EE/x0CkYGsR4VuJl4RR8E2pIJY2cfSXiK1b
3x8uOebm0Ruh423oxTV+YQuH2Xhej45hIDSdLtJeHvQPDKO55sTJ7pIxe0kz/c+swa91+E7dRgo8
ZtGpM/wvI5eIU6OvysRuY/QzbJpYneIJearzgAo6jJEFeS52Qqe5klG4dkWgreaf53UBHOLolAy8
hFlzbyNwSCYKwbHxWFwQwaEX47GNgtlNphO8gI/ZgJhkpS9cJ4TQk0GSe/IXnBVOpdZ6qDxSUTnH
QhVVnzha2S/AUJe2+dKgMAUd0CBKo4KDqRDvHJRaiZddiiZ58suOJ5yOAuPbMXjp5PYyb69Vmg0E
XLNvcfmZY699m+d7oeSToifdcfifujItYBeEJAtxQZu8DYANaRusjx7YW+oOWSA89bfR+VPaRY+x
7Z14GHCOtVyS80xXHlv1B0iC93axP6z8gzr3BqUPo3WJLTzDJHaYkwZpMfBVWdgMSQrjAQMK7gty
gZJy+mOmXBztZOOSyP6xv3h1aVOXmasd7Pgv2YsYqyK9gJ2ibwZc0Y4ui9yYlnx4pK65R/t/aQvx
nAkzDtxMMDFt2ht0EqFdmVxtkneVNwiXJLw87iP8Ic1wzVAOzYW4lVz6O9OUd3mTmezlKTIX01lp
S/FdM3migyBvj56hHghKKa9uHT0LZXCEGSODy8gII7tB8FwSQkft4sXMNNLEACDEC1SSHjwOXIDS
BlgQYelknsm7gRF4mz5F97MB2lKZOHdM5q12gjS5JT4ayxxAs2gnRv777C42Wi2WWwOQ1/PyK6/S
Yf+CzgEmq7qdBLQ+DfCGB/yHbY3vom9D8rkZ3gxqZ4K7mRb/CdXAoXYlhm6RfHqNCHtBzqJlBqAu
TkuPLaa1agvzKj8sgaOB1TVH28KUWJIP4DnJg8rbk48hAP8ITGCfjEV8xWSge0/qoQUmuSdjh2HN
+uiW67+4FWfIcqgOkddJyweXBho/n54G10lIgDFuDbhUdm8R3Bzddqv/JwXvsFhfosR7ZbSfPNVG
xPzRW5uhbdIzTvxm6/TRaVxkzQI6YnFH6OBOSKTHZO7yAJhYQWfrl1cDYrLPPvrXXRyZv0nB8q3b
Cuw4RxgI0Y20l7OWLz3/r1s271P0vsT8XdblyYGI0y1zg1TJ3uR3tV6A5AEVFOgvMw5gZaMQNzqL
9JvltE64JpKOCYzIDv6I9TmeHnoKc2poblLhMCJ2m01VqJOjjZp5svjX2mNwFHnPYGRph66kGH9Z
MeJBbbfZqcxdfgnt3NTQyOzZmC+Roz/8mqtFU+0TaOcH7jKCAXKQTQ/TtdyAPDywUHv+W5mfo6BI
SIPkBHR4EjNvHAJZNre6dv+VGPR4QcRukYyvnar68PEahTUPP7X4X3lnKjAyrB2HJ5+QPMxlIOVy
rHFMLPEnewn/URJKZtYlOJ6jcr+mPWGzbeIe+9z92q48Ih3ChFkbqKHpY8TGjK7L5Ojhge3m5sOc
t9fUZ2NaIai2FkzJ7DMGZ4uuxEK9q0KGH59ijB+qYpNB+AvaZ96kvhaIIklTANL56Za8oA7a2UVC
Ie7W6WOSzwAv34VNyZnx4NvD0KPi3r6j7UwPaK+ZxnfxyR9x62SDOex906XFiuhydJCdbOHDBNvk
xbQE1wJ4g2rnjX/iHiJB/KatAWWPvgqHcRgotXk8JtL+U0J24YA2/CLf/PYt24D1WWBrBehZ8ZSB
J2bDfMmcHOCDi2K5uFZ3Uit2LBZDsVbdpjSHGQH0i01FZ63txR7bsI9qAm6cC8uxwzjgwHNLifcT
cPOxNx8a1jX7brWwQZv1DRONDe009wdmLc302Pofgku9HdDi+78WvEZCwowlcnGDytWXiH3wblrw
RrgTbrD8yWvjJxvTRJqN0LuZ7Rbq1VtbdF4+Sho5XC01cMYDBqRSepyAiFRqgrTivqaKHNNofu5c
4zjEyxuCfvsYJXhfkOc2IwF9LRQ55qqkidWM/qqSSNTY/sz85FuaDnMxku8zENti09xRQd4qUlHx
srNEEmGcO89AdN2IJ5zywK9kHoS/9XlkRCswWRTJZ5OBDbBzNnvSCls2V6Vb40ipz5VwbruqBCIF
uHg3lvq2c8uTirmiFjJfNxbEAnskHI37n8fKCllX2t4lS/8qn4FNNZuvXTKRG2n98Ys+KFq4Pnms
XvVqPELFyvIP5O3M3IQ6ZTr7ztADFBqpkZwFyYDR34Jw3fm7iSj0Wtftmehgf1+tv/EC/anCDt8R
yuAVZ4gxFYRxmjLAZGK+IDDoWORpC9Powq2jTCABeV1d2tx66J8X5FKzpOlv9TfgfsrbtnpZewWy
RgLwshR0jvNWDzcxO9xhtk+9al7SWX5aom3PrR1jA1lhbc6l/1i5jMEkvGwrM39XHTiB2ZlwRk0b
jF+65yZ2/yZJsWA+R+nsOdJg0GZoduJtOBt4unyT4xkSWAYzhfkOgsuDm/mw1wlavSym+Xd1TBUq
c3p0tXaDxknYmlkRWXcL75NrgwZrhss6Qj9BKfAp8vyG+A3vUqY+EYzAR8iHRmxuwx53emQNyjfv
JlucYycTZ7LPHtKILso14ubIv99Zm4FXXQsJRaRP+p4hKKWAMuEWj+509uhI8ykLh0qnYeOvWUCB
vyE7rwgT1GVOoiqYJv2J6RdKuGxB1yn5Mnpdsh9kYkHjnA8mhfAgmD9mHkt50K/JsaEjgYpeIinT
SYOPBARdYMW6PMZJdGBJMb2skfG7g351GDu89GUm9unCOhpNJH4l+hoEo2AkZTp7t0NRMSOQBuOG
PLVuED5XB4r5dN935S1heynBpvTrLXge0WBfmdyp3lMwHnzpvLVG1DDTEwhkOa78/JmA0Bz0QEyd
mBR3XgMwQcfUMTUAoLiavucJVYTpgunNQF1RkrG1mYBHa25TDrLER2xSJAhh4Wqa67AvUSqDaH9y
pvy5NNCh9qsfpA3g07YcXu3mx+mf/eHFR/raIBKoyu6hUESEr1ClSH7dV0tNBOsp9c08vXV9hg66
CodC3mZJ54XNimhh65v9dvqHLzenOSP3zu6fod5u9gH1lzFfcrCqisHH5DQX02Nj8/Nh/e9nP1/+
v7/SFjGM0I5jOa19/Bn8xvV5ZO+f9ZzoY8NCOrdWAI5o6IbiqRNAwj0KBmT5oHad45TwIkqL/cNo
aH1O0FNlPs1mB/ErD9OqozBl+jLklhlimRYPwLSz84aBWrzfrM4UI6zhRuZO0CcMxdOmfoiEcUxY
NhLlxIPKUu6dX+iKZf4wHfRIMog3hrOdEH+dVogOx/mx9m0LG6wDBJFEQY9znUsFKwu5IWCcxhR3
VoONvqbsSOUrZomXWFt3WevcOdb0TF0Pg9wkuwiVXVWZ1AwxxIwBAIVAeH6QRn0dRfvcc0V10Mmd
TtFR4wp0++jOYjS6jwTKYcz9xj6pWB/hjmpt+2TgQ8Zdmn+n3sPI0RrUgwfU2ZbPIHq/MNr+Khpg
AKs1/22MKQa5pr6iGnTMcLZSC/K4foqnzDyruGeJvn3oxogZUB39XnWA/Y/GFBjXHmn71bfiM9bC
C6Tke5ECBmkGYhIQgrQ1D+EJowL2vQzeSXJnmhWITpVd0FTfT8nwr5hnJxTbCltd4wX5peZBdqxX
hCpKzDexv1xGWD0IlJ4QULFa9Ace9MCq8ftgj7SADbGWTAdSGuP0lzHKJ+oMxCg6ey/I9IT587Bs
CNyenRLBGDnJ9uMtqojrbPTjQ7RiaI5q/VvlbAbUqkM06jdRbrB7qgE32O3J8q1z3cNMWxmqd7I9
m1toyIb9dYzqe+zcW50ubNL6az5kr3pcT1YrH+ro3se5B4ygfgZ08OrG5sT98y8fM1ZkNgLyvjRY
X3fsOD6gaaCJWKfmEGeUMNO2s4OHa1LMRlnzCZw6wNLA2KOE1mzJDppU3e4SlR58xcat0tYz+3uc
aDEDOiJ4qztLeijdcGvJ7TydefjujCgTF4bf9aFRn36CzaVSIxCaaOJPBjBsUY3VpkuNpyhz/jRL
VBHwqu0zsAsQmSm2tigL3VxtyGQUSpGhuouQJmOdn09lWgCP7UaoYJHywsKU53EbpQ6irS4/Q9Wf
z37+TJ3m2FewWvBp1Janb2Qj7yy/SUMXfCz36zZsShx9L4X7PbMoJYaZGdT430GUFi1oy6VjwPy/
fx6TVhJG8xySSljMN7Jf2ouZOZexy6vQM+EWQfvtW/cdNxe8Getg+eYLhTXSXURNSLVBCHYSuA3Y
lkOWVU+yWd7twvxlERzB85aVHDGrOSaI3c/3tnJB/1cR3wLRjhMzTbqjlkC367qUpBenzW+fsHUS
ERrJOzQQThf7qMBb0KM0lUC3Z5csGsVmZctnpgbVQZ1oDPi4mbYM8x7ax6iPCOw5Qx1SWNeOCXHF
99ubPBx75PRLLc5EPCcnneTugZ3SLTlIs5GtD7YaXszO7c9bFv3OnTMylUQLrJ477KRB7enc2WDV
uDfxhtJ9xeTGo/rbJG0Y82lNvEiESeqxeZpo1DPUC8xFALEl8e2KtC4VPlxcEKCttptAtpqnk671
ibnJXRTFPkt+UsE3HDoSFvNITHdzqYZhIBNEpWk4+OxrKV4vPx/4hs1/PnO2v6cwuu2h3QPR2778
+fB/f+/nS6PXLm9+HTYooy5U9vGuFREG3pUgk9Z7TkoHt/V/x7Qt6cKXfvvw82c/X/58hvoTVOii
zz9f2RwA//lr9s+cdwSrlZYWEqls8+ZsH1qMZJd6+/DzZYVpm2g/YEa1O3vw3DSwsQFvU90n+ME6
6F7TysBiMef/fBNnOx7V9p0M366DeFTPc9yw6Zr70rywtzb+88GLzZcUHvQ2ptjqhJ1ZuZApiC+H
X4LPHvORAb1peRNz/1Wsog4in+Z2XdJg0fT4FhlbHczCNSZ4al6fVxM+E4sXZjzY3V3A5g7UGQIT
gRgy+PyVaDskFgjN4SF1rfHSUjOZPHSJH1vfmqx+xL9s2G2QaN87JmvJ6ukfMGv+MPHfFUF9sevd
tX36wGvzasS0yp0+pkV7t+Y+Y6qFf+DJ8jbNjTVwnb/OgtdOTutXXpv+wVzjh4IZqDOqNBw1GZN+
Y4XDXGxousvP7+ENzXmqhxN766+h0Q92BKXPseQli5ZACMyVsfzObC5x215JC8N5fbBx0zN/XDi8
zWk/JO96IMaBKccfBI9M9TzKrBbPEGUS694CUZgnubTJ/gwaAlEeI5/7rb1Xi1DgDsheGO1HGxQc
p4M9DGAOcv9PV/acRYA35rp7XCzmpBgXVq7ejiCK9k/V9Y8M8vtDxpu5S9YphCpwiTpk9aafvNuv
uB3PDA/mHEyykXrdMfb+jaCA7oEL+0exWtZuTeSzhuMasFt+JT8lv4gOZ02qii9Ob3Tfj6Ai//ja
eGtHEIyjpT/qpPSxh433nW567N5W8piUWYh/5wu2PgDXrsW23hGD59vfiQshg4iiMWz9R7G+W14H
jWxdp71dFzedfKakAzItaXgdo/RCx/cY+ub2uTLoxQmWTk5I0YISnlgIXKY4knizZx9Bqknu0ECu
aXfbxP8wEB1M1+LCsOePaotjLLuXWuFqwHxLKGZmn0p//Z114maI8cVXNYXm3CN0St0RowAF4s8i
O44gNyasNdFObtksOWmZ6Ya3d1CWWWpbnw83iE2I+16Ts1rWW7bTIytKoJwqs7BHkaiskNH2uKZg
3FAmOelEr9QQf+VRgxYI9ydFDASbbKJ/nPchYd40WOiTOg+vnCkiOxjumsHHZaghTCz9WysETVuJ
36FhtLiQWYkqaqu24QrNWBF3sAYY9JrI7/PaKQ/KqcOqH7/ttlvOHM5sHKCZKcmO14bGpqcMldWs
qiCHH9zMAb441k6qeHI8RZ0irM+B4bjZJPeuPK1bGHsdl7+TyTBC5S6/dCsKQuUIMS/K00TcdQhM
3d414FGoyZblqBjYxUYbsLPnJoOYdyi9CrhqHZGLDSseIyfupqRpj3MMXG/wTjyPGcWkWXqyJ25m
DLzNqc18dv8VYVuOz5jYz+lQ5KNwuAEts72rpkwepgTfgU9ztkNRmgIuIQPCSQNLS6wuMd/I7V9s
5hlsHpiVmpSxwWCnQZG58c2aEdc61hyCQJTwwhSYR4vxb6tORb5t8Ph9MUAYF6Ne46td5hCcvYem
pWvTKaLseLC+Urv7msjgAxLAFinNA8MiJBK69ICNE+rTo+HMXLEQkvdIl88+CRNQuJKj0Zxda2WQ
SKAcEbVtoeh6BmYOiUjILp2j8RSltc0RnJ7rDRRMtIiFd4ddIZEKrIhK20Q1JbeHsmsxY7vCd8cP
K//NtAOXNQZpAkntmjhEOC2+vnN8vFTa1+o43ZORxxRG9kevH98y3/ywmp6LYmEY0TH1rWb5z0eJ
kyr1NrEQ3s85c6hZ2U9e8e1rQqnoiCYaWVx2unuUqUKYxHDI9sDrjNXGFZ3pN5I1foyKOzQY3Y6R
FRl9Eb6r5GboATnrEXU3T2FCyHoDRrRhg+WbPXiZbz36DxJ/3IDa+ZGxbTCb1nOlKnzadvxamzEL
bXPJ2cntE8fEOEmq1s60G55IllyOGlmt7N8ylwgPT7ynShRHMS/fsiD6e1m3rjt00yULrK28qAAk
mHBpxaxiXCD6t4kmGkUDgDN7LzzvIWqKP3YGtpUE6Ge4o+Fo1p+T7b21nUtsUM20y8A0Of5yHA9J
Ve+8qrL5N9twhLTqD9rpgcox5d0RJwrnprggw6fWsrqnycivwP6eJLoH5JXKYNFbeuyr6j8V0SaO
lkxnwdmwoRDk2sx7WZJoA/gM0WTvZUE2tYdS5v+SRb6YU4XHZUJfIpqVDAxTgiaYww5FLSoLnzCm
8dY2vGdAnMWNk1mP09Bc3d5xT7M51EfPqh+qdnpH5kIOERsU/OAshhvzwIKUAxz8TkhFf1WVKYLK
x53fzTBDS1K0fUQM0mJNj2kmD6h1Q4+No2/bL3Ik3pTbbREJO5TEuxgj3Ks+G+h9PkhouDA+j47S
ZDmEVgL1qSTWsFl5aDUD953Wm/cNhuRkktgnhTkcio85XQz0lFAus3luduPGZVwtAJ2imh+SZcMI
j9MFMCcxPpLNTK09LpILF1yT0Lj2yr5bYh75q2uy24xbVvgl+qLsokkejhgK4531ptuimD4qOyiD
sqmGYyNpn10oib2zjudyMBk6VwcLSM72fcibbwYAVzAk9whtc39uQvC46X6dYV+VrDXDtGa+Qndr
MDsCvRg74ou7XJxy836so1fLMNODjT+DmxpdpEECVKEnFHNHZyBFrCxUfWxRAQFcC3MXtO9SflQL
p7rw0+fZtk4daa8cE95pLjXMU409LPaAOToeWmvCnmDtNsaDSKOT32MqGPJCH61xXOge2YSxIHjP
EsiTTp4hrEMEflMTZ4G0jWll039PlPI3HYleRkq76hfgoaLK+BU7M/0UOw72DfVwWKfiZrA2XISX
3eu0jw9lw7ZLivpFkeB5ruYegmstX1eORubqgtAb+INwt69RDwWXuT7KkrXGieyUOJWt6uDkxhOw
WP3s5BCRknV4rVADBZJl9sB3jARlcNa0BxvdO6QpQjmx2oVR1n539hD40lx2pg/PBs4tW0D92NYY
43vSrZnVqIvds8ew8zxj7UtV7C2WzeYAwAKWAfIqgLmMUfu3m6vfkcy/lnyKGevVv6ZIxbdz8dvw
wX7UKK8YmKlkT08xhWO0KQOhMo51Hhos+wIGivi/tV8cBoM4W8FAa+csPtlI0j83ZrkfBYs9bDEJ
FomufpAJ86ZWfWvVrQgAOCSJ9TmQsk1VDvd5ZTkJGMs7LHXyazVSdZP3w+0Mzy8Ac2qdSnTW6+xw
Q8VI56LCu/WYepazfHcRZQVI0Pd0r9MZwHiJQg5+FzYaljStvoxe0l1JLJ+pEdpF27cwkhgKehY7
LB+OrefHNGT4jjALfGNeXY/dls1dRUyMTQZsgykRihuE42XIwv36H7X2tYirR3/mQKvQEWCG5dVd
uW+OnW2BYhg5gS2L1sj79Pq6Cb2xw8jTR88RH3fjW1FymKMVjknRMfUFwl1M4MytVuVvWBpxuPT6
lgnCs+8s16EkJh78rOZ28e8Xo5EMl42nYXBU0FMXXZj68BwrACZ0gPb9mql9ZlU3s+M+RU4sCSEg
N7tebF5pL75Zen5o1UgchMAygNRBIoJMu5KkhRdD8MhzXHD32wO0ZN8yGyAvlYXwPV/oX+OaXPpf
cDPik02SOXuuCplE0fDoBAvU6gqbchrzknJig8JaToXrf8OHyG6EzZzTtdBqFKhPWBnJvYVsEMmV
sZWQVN+9C5t+WqGyyd4OGs95aRh92c0i9pbHTsQa5aci/JAs7O4semNf6YKNG4O/3bznvoAyo6y7
Ag1DQAHQ1WN213RNih8HRobD8jZwpWb7jTc9IzL4F6Fm+8r5tpRdvjs1gTVuzo/R5P5Z4Mucyt+u
cIBDoAYbjQ6Au3joS/93Vg7q2TIt7ORZ9zB53XQp/a6+zj5rHQbmRHAVnx7Rnbt1i4Eq2Q8w8oJs
KlRehunCM6LOyvY0IkAkGlsUz67Q+3kBrwkkh88qsI9ekf6el3h8AKdNRsAJoQjEmwRzWIJJppws
7zLobUAwGIA0BPRkY+lhu6QbbPTJx3C1oQcLXuH8rRCcCoos7NCSNx7CZhhwtnFqbudcYWvoZzYA
iFN3qUMyJJGvVbBMroO0a36EoWkQj5BgZ/X85VTDMWwLC8qRxvsWy21LAyHgsNmV3CbHiO7UJaSp
kXxoNIRkWFPtC6jhKmM95WAs9dx5oR+hRJe+QpNFuoojptt+pMs0enjopFTnuxITN5LTJ/4OVYHj
vpG3QzQjTr+606yCIo7OrcGOwFDtmmJjEThwmuFS7muMrId++Esb34Cyzvbl2ktyrUuM1UDjJZdJ
WJQYGT1Q10OiBHh1pAnDPAR11JOWUI97xQsL0YhYyii5a9zsQnwuZufUIRtixlM55ZeuVQA9YZzy
4yG06AsSB9xpUjxViunEjhktRF6cdMcqU9IDVwupZyYOgF2SC3HyQGUqv7yPJ/NEwWWEogQ11Brl
ZcIF5q/k1Dvpnu5jPUs7uRECiho9ABzmKDqBILwlFfsR7vFn47YZ+UjQ7oa2uWGTtFiuPPesJssm
ekSlngamgdJkVLxrUY8wWhfdqWI0HESp4HGoipe+N8a9mboMHvOZI7PeyDk2DifsgDg9T8bkMy2U
8OPMmEwAUITUfx0qYPWoMdIc0nH6NFUFHdd1bAw6+ZqHqmte63ZQQedNcmexmFIoKT3rWjop49K0
U/Dh4y/Vze89a9wJ7izVS/Q6LpgHYtf4NRmgHUatNxCmXkITZofIGOJZ26ObbM7XJXsiHIpFKsMH
BgJo79RwZaaPz2Aw0ait1aNmiHIzmr/iNalJHJkZyJsvoFO6Q7rRvIVpMsIkSB0OnP8aO/hJh1Vf
KdzzfTPBr5uhEVfGcu6Fc0qb9jWJ9LeLQaFIBMBvzO2Lw3hz1oCL8vzPNJtkyhlkF9tGSypbBG25
wFaRomMgkAwze9Z6Z6+XSHMLlisC7V/sPK4lu+yavZSCPcJCh8cAoI4Pbf+NfNAZafwrS5t3NfBK
VLlxtdYtu5N3kRqmeZZ+yWYTJf9Oi/gvQV/X+Wgu1nImAEgFaJVfusrMT4yHE6gbflAjfDhC/jhG
Jao4A8hvUMPsx0xwhumwBlhjP1ozf2SFfPBST+59zR1mlhIzRe0/dBPxV0Rs3DYLO1HtLTAyeRDw
f+tDkwp8gqi1jiS9oFylH4IYyCPB25A8aIosm3168W/pSHC0va1vnxA0TnFQl4j9Z0UIWltRefNL
cFxUR2YY9p7IsVcxM8MTWQkSiwWSntzx4rDaIncKSrjcTqa0THGqZQ+YVkkd1NFT2WZn3ZbUvciI
O+6XfJhB+Jul2lDJEYJUJ6TWbRLWumt8gCzYhch5Pyvwh8da3Hq1g50sXkwCPRBUlurezsjSdhaZ
HjrWHTwRbCJSpdglVhkfUfkT6hTzkFjyOVgYkM3SyHCKsfMuu24+rQk1H/3HOnKjuhDKkRffoN67
G2WSH1TFDtpGKN1ZJHYSrnqn67s2FeMhrjg3XBcUQN9vy/7lfhTFN4w6QAHI1R3x2FjTB0noIpg4
T4lLan+UOH1KJsBEdFofl+0haW43kWHMM3T2IbC5ufuWu/GnGhBORa33B10inHCHFVyemGrX07/S
tbPdox9L85VQZR4OK/W0mIdbtGqb2hqrebZdrB79U6MIODDZH08AUeptr7rIPg6qSd2RZjuchM5x
7K6/0d5B/wHpx1wgxgA5xkEf6fImTvI7ZJGEnNnteJwa9U6h4p50lJJhab1HbJwzSsKgdQhj0pqz
k4CnBeWyNqBAj5IrcKmIcROM5lJqHV1x5Dp0QLi/v7BxY2sVCMYUDyB61Qh1OOefo7/WqogDzGWg
DyL4gXQkkAdL2ELbND+vrAdHdWhdGKeHIGQO2FtYRLF62fXzEO+6In6Spc6uGV1hIhc4/Hp9L7f5
mDORn1ChUd/oLtznJMGfhsa9b5f5Ds6AuRcIGVLfY3dub/iCCJ05HDP23+KIqZUWULJksvFZEnME
36uAbGAQm97hdsdjlWNzLJcwway6lMd1JDSm34KcamtJCCtvCIthtAn0yIfUdqdR3O/KcYRSBeD8
0EOZbdyNodL+KldgK9ZQ/Otk94az/Zy5TEu6LBF72NLHQmsDIeTyNts8v3zHPkMO+kyAdqoU8Rv2
1kLO0D4JZMwYy91z1b2Mo/vdY406MIg8zhJAemGWjHV8y9w3MycfjX5soM3OJPxAO9Z01IWfIm2A
80S/+4L+D36l3FY8njo4oizOpf0BfPihptgJ4ib6865cCUymStpbjSOt3gDgTZZeCiRIKCgerdZ/
SXP9nkyIHXHdyV3XzGgYJHPFTMon054ZPYltdc4soK1pa3MGIntRegieZhmHs0TiaGWtDMmI+cWN
R2lL0EITITDJ0vJq2zfuFpcgxWiFOl55hOYHuyA2WLOGg4Xro3QY+7Bei0eGpth/kDb8KNTR81F8
SBAVhSmoxi0rvtGLlvt4JorA6udbo5TjmYlUpNspWBIKTc/aTxCuj4wW75KcdmNmYeilDIo6Brmn
pByQigr7N5XvelM0H32xlZtrNR2d/DGumURl+pGENp/LTaLVMP5gRP7GhPxWpkxb6NdRLC3p2whc
8BR704m4hXgf+at7YeC4G+zuZGizuCfXLTB9TfvlNA9xTBs+Y4Y9QIN1j6VVNod0WryDKb0b/tef
ImvUp7XFaakSMrKm6mnZgPlOIgQoTjQmCI7CGKPLLrF5xPfx9FlU1IcDEV5ljM3Rdly5qQYuvoNy
D34rC2TjkHaiCSapvy3oW23CCI5UvAWYB7X92qOmJUIuO0/EAuG4OHQODvDCnxX3K1NAhWLaxr48
sTPaz/9KQdc9ghe2uT/ouNShn0suS8HqrL/0UES4jgkE8I3mtWBryYE0uceNgcEjZxM2FimMwk+J
+PqXn4OwkM5LX/XlyTbkv9zAHS/x+GsTIyI5eGfiyO04ZuSTRK+kjrJDwnGOxuycjZ21zwR4KdM3
lzPzR7KU9Nl16HMjyCVHb4Hw3gNeFr5yT4WhWFYzqMwM9ERuj/ZNFGj0avZEmJaiAFPAS+IZv1Xp
fWnDv+ta+8Fc5z9ukYPUxxZHU2j+NS2KOhgGbHgdLD/tvfaAljYDBDXR4PhouEOnDExhiy8QCPKl
56gKXDATO4OToMoL5mt5GoVAit4Tw3mKe5hwho6DidWQHMFzmBHwIwbG/tHssVhGV+JkWYE4COJ7
o7uLU+/DBtENg0VeyYD6xtd2S6j1o8EuOGgWtnv+bN2MXCWsU9Z6txTMSBd6U6fF4u90bK2wWpMo
fIYMl+5qRZWD2MpzWALXFhVc1c/MjygmleiiE7lLwIyjP51PEpG36L/IiNojmrW9MfVny8pr0sjG
ZpdoyQ+IWTcc4ya7xon5uZTcpLJe/yQm28qoGM7mwnrXZJSOv32ZMLjw2c+HkrrmghQIFX3FUwyN
ulFoiDAIIT0dCqPAOM0y6jB5KliY1dyV6ZWZgh/6DWMys2E7TmzYsi/aVoeRWK5Tw1OThBLvlHbG
p8mxFBo1RIi+766IvDNStS078OaOVWHMMNAdS38LDHNOceMi+J14giQ1vH3OAnxZS3JFG/0giVNG
+wAbr/X9oFrxd0mt6xBV6p/cNeywRuFq4ZlMRl7VZfBCFt5/TIVMKPNnkghcYEyyXb7NsQRaU9nf
mS6utKA3An3ozusyfUOMRXue7fJNdKt5MRyOF9RHL4gn1Z6ZMOzOpEvvc6wv7QAyROpleRK/a8eO
D8JYrJNOefVuHLiPh6EktjgdmruU9yto27U8tqqEmIPZ6n8YO68dyZEs2/5KIZ+HPTQjaSQvpvoh
XMvw0OKFyBBJrTW//i5G1Z2uzMGtHiARgKeHcHfS1Dl7rx2k2TlKNoEB5NItOBoKaWory7V2ehPe
ulpL7MZsigIBwWljyn8EEa82y4dFprp4VWXXeMlvh8jxloV8svIRQqBfnH0XmYVlwDDtcvmRJpVY
BA6J5QajTmtda1k2zB2VTMRVLMYN4YaOgTkVwA2+Fiq2Zem/Stv8oIMIWydlK11o0aYM+NzcmRAg
DJR3UoqLtMjgTKUiZaN5h9Y7rUb8U32PiEDq5S0ZIwNHeCSb46C9gfAIae5EsEJLGR0LC7kQPJsV
jU5C0BJdW/B5s/kgRI/2laCFrcLgCK4NWTeg9ynCjN21AD86RR0anyTIAt3fxk14rlr7ri68GTsE
lsSh9xNW+TprxIszlNBzAVphWnGuaLKlGzcPCCzwuenasaREmEbbugzkNQ7gsLPU9Rx0AJlObQ2D
nVCc7kbHO+pZZnHXMfx0PQJ/4pjXFnJm9nnIKXbUn0Bf2hOcegSmC7R0t3VL/26+ZLD4JxK3OSoh
FQD/GA1nzJRTTnGaTWRNCcx0iYajrdhES6wYtKm/slq9p7QS23gsnyOaHhOiGVSuycqq4IL0Jv19
5A9XVPYpKmucNobM2dmwo1WOMMrq+1XX6NM15frZX9EWDwiTX6vQ2IXg8W9N0ziVVfaMVipYeBSD
Ec8SxFlyJl5ZCN3k8NxOjbPF6wZ0MEKgnA9sN33CnqV2S5SVfhnZrLiWVawx0L0ZMoYcCHBjD2HR
XKAtwucQiGvYKT+6s27U4YrOJUMH+wIYSh3FG4AXYEdw1PjQsGog5meglRYB1JXaWKlEykZnniXr
zjFMXO9iqVwsp55IEGxOcbSxqspeAwhEwZTltO370j7JWfdvdCbUt87LuIfCzx4UAQcAk7C4LByJ
fiIdFCc6+nVDo25Hw7ip3G1OMAMnN23XqICMzms1q9D5WGQzfMmlweS4oD2sLNnXvskClg6HKhez
ai9eiADmg143W3i7wxIOHSkbEYhdaYBBdUp12wFQq5Enbwl6Q1tEBAomek5kJCuQ78YMm4cVE4LR
rgdlBBz4jAXaqA9DYWWgjVJtlEF4Wa9eZVin6wkYyVKW4kzFyl2F677B6ESAOTgvVQBRRkEMuebY
NrRSfSL9lpgZXhCm88fGlijdmZ3JfO2UKfEtw2BQPNqAxQOXxfq21TKPDXEzbn2u7qaixZQP06YJ
Mm9DYO02aD2USGoql0gfttg47qinjhzAQJTjQMAJ0HN6oLlx1Te0ZxmzN6RupgQMULDoVXRdObFc
1EQhU3SgHkYOqrX2TQPHQMk6aFKcx6n0ig0VJn2avwYINNk5rXu669QjfigVQvLr1Z2ut5+DxRE5
H1BbabfUOmG7FcEjHBb2rJn9PMIrXE5zm9OOS7bK7EXWRoEjf6ItutFJoiBo+sDpK9u5vTrOEQTs
bBR8NGelj67ce5i1r4wiP7MHIlAFB9hCb9PvssTbXtlEcfay34usf5In8BjdBnw0Tb4Y6bZpA493
h1OCO20FZELDzUCmaZEQaIcYxwAFvJhQZ7L9h7c0TdmtbpneZlzoqQqX7cDmGcyJve8n3GokS68j
62MAvwFcA3+M7iFwoc+8SOt+b9eUvS1L2dQndaTFuC1wJWiGH91nibwfscMTHx/vtNhjCEn9PR4N
hM7boRlPEVEJiyya5YUuhaoUQJmhqJEU2CTaAg5aog+fpLWQbkLrwGfrQrlh6mFB6P0qaRmWvpBX
CSdWLeOUPolEW9paj5iAyUTEeFCNdWdGpylhtCM/Z6EppkdBTmjWx8C7jX5fxUwVtjQfmd/8RVDr
KzvzgGVmdyW9VVjWFaLoygSGyTw+uslzD/9yGfsnV6h3VwcPaObj0rK6aw78Jak43J5TZy9TN3+U
Fvl5jqbTEZAU24MGhl5FrKAp66Xvoqhj4rutKhexPFy4nEJBHBIphd2Cw5ljXbcd765oKFqVTUUH
Njv3Hv4bjjTAeQBGtREpyypf6RR2UPDpBFaswHsQRQuFpkG1UfkRgmEHAWUVsrh3s9ZWsdM3tA+r
1EIQ6e0HG8bl2OANHynWL+H9b+V+fp9JIiHhJI8GzNArd8a/pwF65bh6QknJ2ToP3yWKJVHn7/ga
1rAFfNJcgmNbe9ZyAs1SielYd5W1o+E89eSZESgsR4LfcSjscsyzBmqRdVDyiVDyvANeKVZhD3/E
8evrQTPeDZDEsF2Sd5EAXAhV9jxLVV3TZDTWFmV/ZJXS7NELVC1BZx5uChfc5Nq3KBCEZB3DO2fS
CWJdLZsO1Y8mkrcsovvSe7bGhEpbrnc5IcGf4qxlu/j0c/Rv3377z3/+13++D//H/8zBZI9+ntX/
/C8ev+fFWIV+0Pzy8J+n8B3pS/6j+fqx//62n3/on/d5yr+//Zb/7y+aX85//17+/J8vb/m9+f7T
g1XWMKPdtJ/VePsJSb75eg28kfk7/7dP/vb59Vvux+Lz92/veZs182/zwzz79udTu4/fvyn19UH9
8TnNv/7P587fU35s9d5+/8irX3/g83vd/P5Ns61/CMe0HItLRUiqruS33/rPr6dc+Q9d2Y7E52oD
vnAET0HQb4Lfv4l/8D+O7eKF0S1aSea33+q8nZ/RzH+4Lrhklx/QDQPhhfHt/73zny7hvy7pbxmJ
5zlRQvXv32zx7bfijys9vzNL8EeErpTjuJYrhGvqPP/+/RaODN8t/oOuJuHmWu2uzKC+q9JMHXgX
1h9fCGCmJfivx/96GlhVtRWTCWE0DPPHJJPzXBm3txSyutWQu9rZC9p+44ZkF6uicHfSDfKdVXVg
pxKKCJjAbRCqZAWiL6vvfJxJCyPoiidKmbROlDZ+l5p96as4/0FPc2EHikXN1d/GJHtJZ5RiVYEb
bciWu8wBcxfGC5oaTI71RNknHxVdC1md7TjIzWXetxsPNfnhz/+rq3M3yLnnTId7aoI/H9kxT9BB
UIemmM+1849CJ90SotszAqv8zKkxoIk66uqEZfyPR19PBGMARRb09oltHpB6yFmOs/3LbfXntfvr
tZLOr9fK0fnsTXihxnw/mfPzf7lWCN6DdgKUvNKT3iE9Mn6wTRoRqgzadUaNFF8xQsAeC6WdIO0I
8HGu+f5oS6TzePSL5j7VTeMqjQfzoDyyNOK0JZZUn8JNoNVnmafmip4IK+8XBJF5czPAVdtORdSu
8jZ2r8pCWeCM2uu/f2cGA+rnu9ARaEBs5WDWkJaQ1s/vLFAD0RG5IpWT2ttSVfGqtjKLO8fNN06n
UzKSpAvV6eSuM0zluNOxuzE+tKcusjcqzw++GOL7SZSftdNQS6Qft25i4IY9rJINopB8i0Xd3TiK
8OXejZ57RzT3DMKN0zv+aWxrk0IBxh1XJ7MoAnJEt70cEHBi1dKX4KIFO23jR6Wc7o9p9adZ9a+X
1fhlCFq2ZSihIOCh+zIsZTEN/PWymtiWLLvXdAqziVqbwUTuMsqTKgADpux+q0rdWul18NoAatr0
r+7XKyaRsFYcrdmcJnuz9zY6cOW7oqaeO8geZVBl3Th0Vu5EO9DLDRfU53Uc3ueMPeWytDvipivw
gWzjKf2zu9qx2b9r50re31/cebb868V1LUWql8OGCK2PM3/9+f3ZhCy1TgN0dIiyi+IctU4TYZyk
kZ+jrHVwR9IoM2ocb3rgLu0ge6JhE577zmmOydS8xrlH29pzcBWE0wamr0kE8OguNH1ievLTBBcV
hSYHNfLeNMPiKeaqVTiCpnqOf6CHsbSNNuXw5FBd+nACXe7tgh5CCNcktVGZ0htfRH1irNtAHy79
YNirEEr1spmIgy1xEC6drs5W9GGseh1PCJCz4lYb9QHLJjz+q3gy+9sJY40dpMNlikL7GKRzrJLr
wYLvouae+/HaCCoGX1O8mzHGxSlvn4NSWAdH99nohNfpJKh290X50kb9Z6Pl+7+/Drb9P66DrWyh
WIYMaTLgfrnPmoleht0Qa5B4CiCZ0QgqpXkUrxpkoIb5mUc5Ikt88e+K+O8o/D6gNvAHK3ppdLVm
QI7LTjOIzMC/g/KF8AUUwzHKMovmQvYooUxddVUeH8CfmDdpO+L+kti+RcXlCwtza9GQuzanYptP
6BUCKyffKgDFY1osEA0EC9EVp2FoQKkkA0D5VGN4jqlaORbRZWjMdmrA1ZWkbGAz1x0uVPzczTRP
hl+De/KAbGRGf2rM8ckpeovYWtijs2ZLBM0B0Xi1tnxfQOd0zpiTsQA1NIvqqetIOZF7rE49yBqK
MmHO5K5zrauYYJBWPfvmVB2pOMDOwN145dHOPXqKJpFtDE9QfobFCIJ71c55mIbQkt3fX7t5K/DL
GLJtW5cSpoCwiKD8Zeqft+pajStkpTnXX8Qs5MFEXcCc4FiA4Gho3eA6n3QC51LVL8ib9A52AQWq
tgGE//2LMQTbj19fDXOVZGNDxwwt2C8jOo8JAyJNVnG8GYdLpJXhrmb3ew3JbwBmV4pFO9k/kHQa
lyRENxzYUn8LhtQFGlvFt2OLLYq+ZLebwUMg66ubJvTwR1CvnkKnOlhlYZ4FgR6xnSLpnN2wPfq3
HcrsQ+nSFB/ayCX1yBFXqRsVuAU7/zQ0m8lw8kPrnOusgDGRe/obxxDESy5JKhXzDd2ShbQq9/rr
i6Ho37jzbRLkaIZRXierTDrRpu+Vu3Pdnui5Aku3ZvXNpq/0akdTl3oq+eX+YPjHoIvf4YDkjBEe
+cON8sj01VCzQ5r6yu5E614ZjBgrHu5yK244/C9q6V10YhYAJAV3CfZX2s39To0d4TkIp4xtNFo7
uxUK/qWLqKQaTcqnNfVAsgHu/MgwaWoSXCYby77GBIKwaFxyiEgpYBp3njSbRwOsGy1DBs2oE5hK
LFHzTH4cR0s8gCb5dA956L/WBqqThp6EFxhUfyaXOhg/ErhZ/pqPe6NQNeKuoQYfTcxPW9oYZY0u
g0nqvoQqnCCp+vCyCRSvjsLuuTUr78mE8va1PiGU34cBNYuRh9Tq43Vd1toqkjbeNuaPLmq1mTqm
r2i3EIEy0SkqQAJugeZuMKZ5axSKxlN2l9nhLf1Bd0+FJF5hx2h3vtU+z8yxLMuaEzsvOIgF11pE
I82+uWvrNuiagj6c+3ndNp44hs2mGuSq10CMIU4G5kAvHz6ucFciKKdTjSS+BV0M8xW0uuK2uemH
YjWhz4umQDtTCXlKDSBChkhRJqCTpSrjkZHWwkWnwMec8lUaKDsOrlMXHDKfqVGLcOuZlkWknTC2
lCzbCmUyrkyAs9ZdVpAuEtVst7LZ0Kdjoo60UYMf0FCs57C3IjXvnuAFYu4Ky4dkMCE+IIsDtQBb
2Tq6GRNHP8rQors6D8QxT28o71U3nom5J/6a5WvSVPfVlL2Y8+oTRZ52TIsKbrVfL8JKZRhoqI+z
8m5VheaLMRvspqKUG792gxWCXDzxevnpV6a97ahY7JOHAhM+agMjugsycdDsLDjk61LLcZ5+vQpM
0haECiIsgFYEfsieJlLlbeY3G9/x0itNC4yHTI6YKHsHtH2Rm4clfcPipawHANHtjMNBbR8RSEdz
H7wAJiwT8IwFUlQN6s+FgQorTW8JJrMIuQMoMRFYlBDNmeyRuLhmeOcTVou1JhoQ+djZtYeeu08e
6SrKgJudyZzxAch5mnpc3soNqxtbuCyPonZPpRcl2wLSGmL3i0XawVXuJJi/Ki0/eaSio7K8Dkoj
usbNi7OiJDFUUyabFjIBmzwNV7Kb3A2SuFmzHJAIlatuoWnNexwH/VGTwSu8SP9Uy+x7nDbZ1rbL
kZ6PzikmliPkB+TaX3PTIEy6jx1UrAQGdDWDFbGOxXfVpP2YNLtfwjVDI8dMeR9M5nWhbPugW52N
g9tRztL3af98nU4wxo/LKNYT3jBF379fExzjfywJjsTNa+oWZ0hTur9sLthvJJOcUmPVJBjb8ljF
e8eJjmgNODXMhtUptNhymQQQAFEqLwEobqZjVDF0Ab0VBWVZ0meGlUIRbRdVUXjXNRTp/W2P1G7j
ZdaNHgj8OlFugoqZZ8uucXZhXderrgREMLqCQDKD4GSu+oNlWebOSRrsuRxT0Q27bAKcFklbFx5B
FZACFefWEcjJyqvlixfkASEuQAnoiV8otCWPDkEcNFXYoH19GfEtx5196L5eDT44XhK4n95AaS/c
E0GDxd4uMell7TmT+NS4UsbZduItuFRnSYydZGlGlodDHYValPCJzPubwet6b10QWL6XoR+yIcIr
LyjpJZZXQVgxR+IYOHPBRt/RnxFL0TT8qCqnPQ7Uq5KUhjtPfG+Ee+tOWnhXRVP5bzYf5nz6+kuN
gA08FQzpWgYX2FVIK3j+L+fOfDRhOAwl2cPz1tdpbW7BBBXe10ZEIf2xQnKei7a/Fwa3fwx760pY
BtHvPjG7ys7LfejACdWT+B6s3GuEZLlzGZFuUYXrqdbePDkEoGGCaw4S1rXnsxw7GqIFFdC4EFN3
8ALaDooKyb4sCY2sOoDGuk4fKlZRfY1+UQPkOkYHWbzgYO6wgYCi81Ox9FAwS3AxtBAINnABM7W6
JJ+5Inn774eA0H/epCnD5GwsbcekX2fauv3rKdZxDfp1Ol4Xn/7sWgOEeUJc7XG4+ANyyvF1QZ+K
DMsWy34g+mbX1f2bKZLhUIuXWNjBGQjNAN5xfKnK8LGWkcKIzcwBthVQ87xtEOPaTvvsBtvW7mv7
lRNnc8nGcjdMxLuYMf0Us4vGi0sDmUNRuO1CBJaWVdoHBBAUmXHdVL1X7P1gQNExYHarG2cZjON9
boTjNU6MVWgb5imPz1Q/y40XAsyHob2oSD0/pKTaeqo9ZSObuFjHQC3qMsZ66ZabxqSe3llmRgok
wzkfUWTX5cw6cZP3esCLl0/ZPTtH6yaL+o2HeOqP7bszrTm5FIdmNN9sn+aNRbJYHKrzGEH9TClF
r6cEjkCgB9klG44EYdB/nQz/BJaHbgK2r77q0f+ThdXUcn45ij6Q7k1IYQHAygQ+ZANB5pYMmWf8
mehhZgc6k+VKi5MKOB0SpajBgInsbs6FEfrJpb3LWpBddBcG/t/fLPLnw9jXvcKtIDn4G4Z09a9a
z1/GVBpmmNboFK4qOQ37CRKAY2XuiRQGdGXw/2Mj7e/p7kdrlLU4RvoZIQ0dr8rTV+KxIbmgY9t/
TVkYE85dGcO6LcMj67o4Vy6QHhKZYM92k76V6EOggWrlWtm1sc+kMODxOsm/ORc4Px/0eU+WrnSG
OGBR16SgMz//l/cU5p1ETRN5S29g8lopXUZvUAo3bVi2uzEmwCyfVqEwk5evvbmM0XzTX30Tjj9h
g6WANcCDWTXp9CqqZrzQXsFBEbR3ee6s9WpsbsMaBrcepwcxBz9aPq13PyADtOQGGQcXS2oYk3ov
VbA20m6gRZiA8jU/HZU7d8irbns9OdUzdqPW4EOZMc3KqKjEmTjZenxO56udBPi4W8Oz9mYQr4o2
185f+3VQdFAi5lpjpuenrwPnmAlxH1o2NtDGaPC3Jy/0asaLJx+DVKPzE5vZqnPzQ1YF+iF4dKzG
PhZTRIovntvMulNjulU9uAqq9+6GMHsbROhTwTRCoKSpDgRlIMmIu/goTRfTdusSQw8i4noS3lH2
Kd8hIIp7EyaMPHbvg97eC9c3HrzUefg3dywV5p/Wgfn6Unx0HaXrxFIhCvrl+mqSgWNNrb+aGWzk
b61DPytn3hHOuQiaM3IEStpQgFnks1jknGD0fdDKDyfSkenrOX1Hty4WUu/PhgjRz6DY6CvbOpts
4IDOoklAAKEpNMbgQ5eDO2/TGQ1LzqHhVRtgv9YnYIi8VXJdSKPWLRpFXKvPaUSXXwgAvl6SXg8u
p4MmlEfK8bA7R6s/SbsG+B1vRFT3Z8sc5Rqk9rAaqupSDt+LNN+HTd8viBf0IVuBaK4MupJB+4ZX
dxP5Vb43svDBTFe9d7HIh1wI6evrdlxRC85uutbaFjkloiJ0Pil/WIg9zB5mAHJD58FhTll1Oksg
hu+X2PLqDQ53VFJiNaJ3pYIC/FzoxWxy5/7v8ZMvBfc3gH5sQWpoL60kn6wLo3ydss8loLv4buCw
Z8q3ZiSbBsxVr/1dTXGR5ZeuOgOCzHTdXpZ6BDqzMdHFEvgew2EWicRUbBBzK/IKgGVEMHKC2DEP
1EZgGeXzatamY2G7IvzrijuXeOCQo2aYLQR0uCuiBvOqjhatIaBMR2jisjCt1y7lOALZWZjD+Us1
MaZwdSN5ZoNsITYBSszKx149x5+Hh2eOmfRoWWmvsSqeoCfT/8+HD2NI9n0NuQgLjo0+AWqRS4ir
1q7zXhKmTGd8yohnUr63M8Z8L0GW7wwmUNVTHzE1PgJfRLswNGqS/KqNZKq4moZA3zZ5hLl6eGCF
MB6asiPVjGIoqsz+dTLtjOLw3M7cktbughwCMxwUJAN4jXOs8GShlWC36Mw4mHDKwM+5aPpGcHor
IbGm90Dr1kwIN6XV5WjqlOL30YeMCcgOZ6ZHjbRdE1xfUyYNYuts5xnlSskCsI8P8zTTz4b5Ax+O
uFRN+taTtb2vyCmi/3eV+uWTyZlon0zWIz6xdmcg6VWkJJ6i4I0pf1xWowGwTUPBDsNWdpLOvY63
0SntYxcYtGIk0JMCYhV6IrFHrnNCkettvDGjSF6Ki6obcAkZXcs6njmLBNXHhahW2hDuw6K/y7Ww
gXDOl3qs2mVMHOGinxXfcAt14XWLuK0BtaX9ZpwQrtfOotCGet3QNCIKmIg8+rZYZmk4GONcXsuP
HfrpNdQygLXURaqS5N+mbknoANYl0vAADRbXXxxizdOik9F0351m6nGLMhUQFAMhD2MFtac32Wvf
E43fDLcbMcBsNdLZavldnm2RId0BCvYm5qTe6i+MGlihTnAwOFkkouJqAx0N0PaY9Zw/BadFJ0wA
9TjBZLYGLhLnRNtxvU3qA1dE5jJk0ursoOVdDB0TTsxrlrozLmEzE+bpQFEI4cCdGD0RpOQNMV8k
QkXkwoSJdu/Y3t7X4/vMJj0kM/i79RxPolGf1jzQlTZ8h5ASGbO9CPthURgp92SEFpbo9PGKyirp
0rXDKlJ3Rw/LdkGlewE704Jj66/dHJZCMcMR2fQtUTzayN6wJfgS9KoGjesKhj88MBKWU1D6EeVb
7Y7azzs9Smo/VRos3SnY0plDz4sUp63JmmJk7szis2n3eutRYw99sbSiuATC7m6CAPBoPDpLUy+m
k3CIgTJaZwvWaskxbcS7arENLusTe3aOMbH2YuEhXHoxmV5Ff+xwgNVaHR/TnpcJvu6hzud+heno
54bEJDxPuWl3H3YHeQKD8cFwBu9GFSMef7a7XOILyZzINCLO8LqFLTMPmzPo2ntulpmPm5VLyxrS
24DApxwhWcWeYOfSxGvd6MYNJ3ksTO1EAx9XUoArADtrVLFlNCYbXy40rqu8kt1NRvZCU47YJc3h
2LkcKZtInfFOhDd5xvTe0m1cdkW6NTMbuno07FzbCY+WYm+OPPvGH/2952r16evRmITDtQNkDgZf
GO4dS0anzO4wX4VVsKP8OCI4YmovVLKGS9qcJ2X2N8QV9zcurnwNUGYbFybHC9Naekxbq9pEqWyT
37gK3O9xV2rXTiHIVoV/PaSsPC21irMp4nVE+bQllfSal61f5qwqCGrFdYlcI641j3ikDidmU0w3
TmEm4N6zaNUsS61ol4JcQI7r+rK0Itj5kBKKuQYdQNStnj3gLIumJ56Ecpt+EwQkWuaju/t6RMRH
d9XVLWGWALkwRihOZlOLfdhT8XLWm6yV3oobe6CRNY0e5/D5YReTMeqPRUdiMbLKxivs5YS61e3N
E9LO4apLlbgpgor8xIJk354s4OGUSe7BbrK/ZxEUzyFxnIsgyQwnMgiK0SwmBOggMVJ9l1eIaWGV
LQpudArANS6frjqJyofvrtxoC6fYvLUEL140Y34m+C5elnw/vF09SL0bG5vYlYHl/EqDaN5HJuRa
zrzQaPwH4Q5ybRuqpGA2oBkeqo+0qA9QAd9JaLUvgqPgMretdcSx64C1DBprRLmoiMkilqodn/B+
X3osWh84Rm5aCJSryg3MTZyy5qh6+pBWG6yfJbmh51HLMaYj5q7gnLIgYEQqQ/5gr2HV66g/oYqs
rjj8fERVRpaSMNMtf9FZDkoCiAVMi3S8xoJXYMGMLGIog+mip1Hx6IsmQUnMJiTFULomQvDEfoYs
Id/ba/RVECti90kadOMQWNlyk3O8EnRjl7I3VqmKs1cxhyMDoyxOScJBHfA58Vyg4ZdNvQOgYCLB
S4o9EFMYD4gma3p0yQxzTdPyHgtbsmntUO7o/q5k/YWzVej8E9bU0BTtVdhmxm1RnSbPjN5FrCOh
i2qsoXZdsHgWGa+yVtz23nA3VDdDzQul6t4fjBxU+RTiRJoPqZ7/2trNOybBD8Sl9cmQqjrqnj2f
JycC9er02ej0Q9PYNyMtg0ezLT4JcSILnGraVe3gpovMT/zhdMo78z1v1Cn0hl3czXEdClFlCtaX
sNV9r3EkGarsvqzhaVJ/ZDQAo5VzDIb7EMnqiMZxa3cApszEK9ZJYdeXsZHBnh5GXLz6ffUcRE67
D7loF9Igp0s+pDuriZ2j6DCKETkRoDDOYkIlWOuIXvgeehmEjSBsqW2S9lxIKGeN34cXRdotBe1d
jO/56usvtXXa4Oy48tyKtT3HwJnUgh+2YE8FTeZc4AaB0RhCf8GZFDZLO3oH6sLnBuDnGYD+chz8
8RyYJXYs11iyToUrz61xCJWGeB2oR3OOzSOmqfgIulUP050BhLBVDdVX+zBBdOGivbNWn3zx5pDD
vR5MgZ5vEqsJA7mZ4MXJYgySZfrYSzYteYPKTLkAzt3gErtMRUU052bF+An688wIQRhatg6Q8Sm/
aYAqdBmbgjHZTlqDzth49obqTiMrDRXZXcjkwSn5Nm5p5kwJGHOjyJ5x526HrLuecHovJrsgnJyv
TETOgp6ogx40cPaV+RgUSOrMeYsYOrSbxuClywtvywK3ULlhEw41C1GTm2T86CwK7B2ZVTjl4X74
Z9uA/NjqFBOrECh+VeA6JyepKWuXrR5u6jH6MeolSFGQx7bzVDbpax1R/+Tky8C1dEo7BzWnH/Rl
ukcZP10h9bwkCVsGGV9GFmncs967ZUMzw0jCvEZCjE3gC3c4g8ImJZQtwqIF6BJNPuJrDF+rYJQI
/YabNILjEeDqqD11avp8L5xkLWw2W56ZsYEBmjWCnzKs6FUENVRhLNATQr/MlW/ofF56ymAB5iAM
URKldoXXhkVYA/JmhdWhnAW60GWJunIXbjdstck8FcI+1STAwvG2P3NQYldDQUNMtz+zgom9z3a1
ZQOTFdqTg8MEQJ/mwzyZ88tcbCiN9qAHQBucVFhrC3fvGPUXpYDFkBFl1wwJ5Q4Biv32EhvJzvK8
H0kgjpjl0KgnFufKiL1JiK0ZiR4t3idQe+vanIchJF7HpKM/TSuq+5i+481o4bOMi2FlRPayp0y8
BoF+oVSOlTJyv48uLq7UfEk71JJdlO1GTkVkgL73YChwOlQYZruNk9k3qE+2TurpKy18wUXxgaT5
OXPu3BAgc9uzCUtce6ZAJ6+2hS3UNF5KXa8Y1Pb72HZbo0d/rLKkWzMZXCetuCPXumeKt1aW/k4S
eAqutH6syCZgfV8Qc/ycKgiLUoPeUlmSdF3Qd35LvTyrTw3J64tG0BrnEzKJzkhsbzmZ7W1eBQUZ
QfT+g7z7GOh3npGqPmU1JjkmtWSt9Ug6hecsGycaz4aDl7ehZrqwsl0YceagUfKalRweS1veKlVh
wBH+g3LNcl3XPgNJTShyKX8kiZ+yKgDlyEPxWRstCeKCLJP0AVoR8HLx0qbTLbuxH1Vf3uFTJCjM
p3qojW/4iNg/FIwft0uBaJXquxuvOXFs7MA760JlS3sw+itbI7QxTx6mCgtVCB9+hY35NBpdjySh
oyHWXnUyIJG1wNZIEfgEdeEdqSnlqzh/MKwhWsg83lsFtMyEO9OD0lg1MTxXBiU+MW+nsveABQqV
gP8aDwFBcuJAS83BGKwzxCEyATb1XwcyONmPbHGBvxkr1Cj0RAATzPb1BML3uu2Kdy3NOFRWz2Wb
b1KDHBzP1p8HaJadxhoyuNlFtkjICxIlYNIyVIdNwIj3zOalSHyWxGXHnLxTsEK13JAb0yHuXDrZ
yol9SKckl1uFgTmjEY8uAaG4fiD9iZKcmMTYIEvjyB5CG+Nl0MS3CZ12P9zEKteu0l8d51SCMgOm
SsB4Oan3IWaC9TtcS02/oWBL98fgZ+gH309A0WsdxJDftQHbLVTtpq8eDBcALB8o5sN0A+INkR+u
x0XNirNxgxnT9pY7FMvrolq2Mn7ua5KxWjZPfoSllau5pqD6geaIxLuIhRc17Wvpse+F77qtkhmp
k4U76moTPW2S8Ho5nshl58zcmoc+RhFVjcTQSSNc6gK1GbGwUQegRElI3+w5inl+wHWwzHOOA6zx
NOYdWNIjBiVCFOF9ZMO+rkA/j5PrryvU6nRVd1D12YypY5U8033KH2JhYBGCU9G7KLxDi2psHMvg
HAf05iLK9+NkTiuyfDtObOVswi2m28oon+gXhQvEKdirmDq2EWGdK01ONDss3kxfPwQ+NRzfZ+YO
oMsFik+QCrR/IcUNOi5ALM3HkW1VGFRyZd9pDUUs0sDWuomJVDOCTVjb2CMFbCydHQ4x5lq7U4m+
m5L2hpzo6VrkJZcp5tDVersRwBEdr/hNr0wQueA1xyhj/TMjZEFut3TDZqtn/5e581huXFm77BPh
BnwiJz2gp0iK8lJpgpAreCSQ8Hj6XtC53XH/7tEfPemJjq0qiQTTfHvvtZtlGdC7VMZPWeJ82yXN
e/jiEG0GZ5+0JJmm0aVxueNFZyCQWhJLIxunSpxHWUQx1VUhkB0DxEyBSIjhqtqBobhxtHX0G15B
l87VuDBf20GwN3cUbU6BQuJehrNaIpwapthmqdmeQk4zoj1EBEAwfzJIKiriAPHH5JHyGurBWYti
/k5thhiqsd21aCFvcq5iIgYFsKJWPAZhtq4xMxFNhTblCKpY3bi8LXRM5KCbj0ZJQBIsCYf5qb2b
ZNft+zGKd0TTf8Y0Mk8dxVHg2cjO9NniOks1sTKooe3McbCCcraoXYGt1ikF7Kgu3BjYnIPUfWhR
/Bnl0xGwJCg96jXjBWjZ8+Ry8sNBrtyHshq6Q/yZ2U16q9ww2VROYm3BP+iHcgKZ2ShWxdgCFyc+
7V45j8VcbU2ZJafK9n+8cN3p3t/VOVnokqqprMsO9kCIt/G6ZFNwk90VY/jM586d/VNe55cwToCz
WSDuO3GhD+/Gb8brmIBwA05alywrpICIXqi02YCwuZUBSTwuZjur9t8ah09nrcan8oR9l6rshukq
riW1wxW6cSZmha2PkJCQaCTvnZfxZZTeW+xPXwmRp40dA9IYJ8TQxJVvjLrIECQ/NBG8wlZ7DBf5
BwglXRnM38YmFFAT5N8xEvF2yHEmiM/cjZ5cSVwUx/GqAOMOoLH/0Sl+iQXXRCxJxY1zBs7aoVI0
PHcze+MEWyFR97r1gsVmAh4BwozqvL+57VdblqvXALxyUwa09arXLqYTqTCqd0OJh86Y7nOT3z5i
u8MMh7MxTB5Fha/MnUj1T+ZbGi1gs1XdLsw5iirJWcdnm04frKjeF0lxUgJIdcyxiI6/j0q8wei8
ZAb3IS+LOIzbP5R5p0dz7G9Hv3c3lk3UAoD1HrbDW1GZA/el8PIQEIgznONSkmYqcLZpmUJBiu8A
AfW5+VU3ZbljYY33UTitTO7j7JMNlV995e2of7unoydFKPP7Qz4Pj9GAMdqaTELMkwaHyC1kLSo/
wBEeHmxzfifzdqQViWWREaAReegAc11stGTtHxmiOgl0vHzm01O6TzTzPHk8bavQVCluzxzKD6Rv
zjoTeuo2GJ14y3s6me20axyOiS0QtP303HPdueIln3bjTL6DQjbgREVl7xKV7tGdnUPeUJUwFqyT
E7CyfW9FJhO4+j724T8ql+l1Fzj5beNUIORlfg6Bmck6+nQVUGpt+xg+WPQ3QXyDL4Ms7PJo2mns
HegHmaK6hZRsvMj8R82CsFmsml3ZEceKpphmAIhDyqRrrnUbpva43WuvKzdjzXobptGTHrkuGGG7
T0P+W9wG/pbAuIUEAnGxuDgj/9axZ7GNbMBbCW5wyyW5N5MUUa558DollgTJu4Xle0powuUid1dL
arraIL5kA2sEUkhOqg8mp8h3ssrZqovgJQSvjClzHC8Zf12sYGF6h7WGpjbPtPauW7LoFbTZCu2v
kO7YC3zCZDZJdyA3FCTQKhuJW1Vrc88/XGMn4g2YvuaeSonON86s7LsU095qJnDmYbFnl8XQUVQn
Amef2moyrM58WmUvv8CedFurrm8m5U2MV8sLXA91bmWSn1ER6opgcfeCw6Q9lnGLlzh86mLr5FQO
skdN4VHDkYWDKjH5oUA/gIKGXywonWPOGB0nnL6S+gS60mA0LcH2benkMnZTHO5MsjqOcMAsDW27
QXOh74PCIl1SIGAJzoaVb/v7ZPAe6NOhmKAIQILcxOQNvw1LPNR+sY31TDySmLvyq3lnGTbHkMK8
jOzTm7Aqkz2WRoJRxYKEGjhraWG9GS78Ca8DVdjkOACZrNyHlILemll/y9WNGLBRHJq57DaOuB+l
mA8+bRYoJrCmA6I/5VJbRX9aCKWU1B9W0C17P9dg27xg6tqRQNHYrK2XzuvqVc/tf89Vf89ZlElL
grlvnMUljvEZlZxX0wrvvGVy1fYMaHQJ3ebEyRrG9fS5FxxzzqzPmR7SrWln50ka0EGeyGwSoBs5
Mdl0KDHuFq85s61V4UfXOuAo72cVzyYWMGcwyEqBu5R1jWgWAJIoxgZZDJ0ApzcIWVXyeeVn3w3u
o7A6dJuJHaiC23P05v5IbtE+JG1Trw27eAhzszj7PW4xkRn3Q85OPNzPUyUOU+88chf6ogwVnm9T
34hOoYOVPN10J0Fwow94mtxD7lLy43fNuTWjv+MSz3b8uTlMonvntyn5EBOCzVjenw2sKlCah37f
6th7HvKUovicsp48sPbR4rYN6bw/R4yG96DMHuNwUtzoayAmVX2b9nQtFQV8MWjIuNezxLv13XLc
txE90Kqrpvc2Tx919IdMKXWpvvPSu9HGppj2NAOHLAspbu1oANlq8Wjx8aq6pv50ukauKYtNCcrx
Kwan3qetM+9/VeqCQ4zpKHsrRGcztxTuJpmndlMSMtwWCeupxTTByl9T2BB/ClGRqPC+h24B9raR
9ZpZ5g10Cs79dDM/dBYpxDiprjGSC64aaCJALO5T01I7BGy1acrEvvRwfv7xXapw/+vOpC2CMopZ
MmmWwZUPwOc/pgZufhTVs9Vz8Y4NVqJ2eM4hO/RB0r+WPKaXkonrynb65zJJvXtdo5gmcdXdwK3I
39iLC37AmzrJieRGgqJlEx/E0RUj1UJWsDeLAXBv3c97HAQwKVvXhFshGRTwHa1VZVgHlix1kwV9
cCq5H+yViStt1l3NpjvKB8ygN1kdce+KWGikWTyVPDguhbySyr1rOhKGy9Wwy82GD6o731UUdrG5
QuEktMoUtIcURbsehojGHB8KHj3aj2ru2WDLe1Z9UkfJp1HdjTr0Tx2Z2BOSG16yGCa8FNBOF/P0
8qVAV72fRmy5vuuuc87rt2GmP8Ysrbf1mD3WIylWLgVLZ00XP3R2r49eCnh+SEgyjtQLb35dBxNS
D12dyMiL6SB+NMpPuxrHu1Zm4r6eY3ERLJQCFQOJqOSPC+Fb/37hWK7OkTNMPNrTo9MY3anQJXVX
IKwHf/aucCYUBMz2D5blD70YLdrli2G75bW4c9jc1o5lRsdYQoUTgAkpKQEkFak6PxtFzxwc0Mo6
YiRL2daYrAaEoqJjkEDZaNN4xjd8t2cA5yHz5rfEZMrct7l1Hc3cO1C9Ss1pOJDyooGdMVF3YXaK
TKoxUNHrGG/TYQ64+SCvgyroKG4IKYO1jGRD90W2zsi9P/Q+e2LhkzWJnIsWyCkuXoNCGERWBzXj
XQ4+qpwCZSfKkDjHzr44KiTqmRBhF07h3KYFgypiMGAZfVSeOQVDjYpmFm1zO9fUDv1GF2ZKEyGb
kD0qXRyJrluvck0Vp7BUfihtj1FdOhZPfpxdOVD1XNpiPMJYevZQow8edAMcFcqioE+G1ZqJTPLk
S/VukdJGcaeHx6Bu5NBP1vvQuaRQ+XlvscR8DDnltqTLb60haB68nJBRq/LXAGwd2W8sOpaHPx4v
gtxhLMXgTDce7pbS2voiC2897OjrCa7bVlYUBiUEr1vaNkEJBn/MHKHay1iF+TgfhrK8aJcmIdAh
/fbXQeNI9j9pFerUe9ELuLnLNvYq9x+/Zebb3kl29aERYvxaEne+myC+ib6gosNpT6LB8+F08aPd
blruK4rDyoDiYUaowLqZMA0E/X7o7Efo0NaTOT26VOhwRxnqW5orr8Jv5B7Hj8N14JjEhn/EGXBy
PZDm8Os5p7lUM5o0UzwBO/iTO3ZxEaYTPSXTD+Qbnz/Nsq5+jqXFdz0OT/W2yEzjYaxrnq4sd19p
FElWwUjEsahnsclyzNVFlT9WLbye2W7vlIPcOqfTPfY6lGRpIQ8FPKRwkPN6jB8hhye6uk87DBy/
8ZXeWQJhwvpKwGztHduk/jFn48w7WEDWUia9GMBLNt/YgJrqlgNnqRFKJlbxmTE7LvV5KBVRSOBm
1DWP4GJpOQDJ2Gdr2XH/duI4PPz+y3JKwrOhPgyVF5A2FqoOjOEhYAiCyBhbyKDFvbKbGlyYLS5U
tsXbEvp7GZX/fPfIAca/TedxanvHyHItMmWQLNJ+8h+DRG5mm0Pp2HOkWGNL97YCbgGIjCg644zH
FhSq+4qIh9FWOz9qpwe3prwvKTMMfLQ8vkYl13BMIPuei8WT30zRlsplqqNoL4kpub77jRp5mFwe
Sjfa/fprzSrazDNAmiCc3vu4hkCQXmLBagxGC24I7h7X6l9ZS4MHcKuwoBjI3FSLgA+YZq1CW+9z
H2KImXTnkmn5PT8wzZwVCLqyus6mnB55oSkuB6osEWgujKIzBrVFdLHE2Y+KHpu+/x0yL/lAYaOX
xaJpmDHsbehm0505JM6J/oxrsG0hoSYru4LiNBI8tC3sZzm2yG0wtTck6OaPSkJGY1gJtXbCBWyk
okGHU0ieOPz+/Xf2KfOoPUzyCnkHCMJmqMzkaRRLZr1ryQf1NJXGmnIJcr/DU9jguZcY1e4mMXQ7
H9VzzSrJLwui5CR7s9mOpEl6eEJ7qMb5qnP8KyrbMXfq/NMeGUJYamBjJK68sqzFvZj30zvVewtm
Kvo7jyQnh2FWr+YIuHVxZOcl36yVjf05nnj0s7mgUnJ5p3VDBF5XY/UWJOXX2Jnk9boF2Cey7zoY
j1Oi3wO2/1NKBfN10P57MIknttz+qSG8ugH9/40YaNHu7MpbqyYtr7Af5mDj7scZw3KFCPuZ9LDB
HLoQ7fljyKh/c10TJamamfQUxrkPhi8YQdVBN9aTodPoGpLUubGr9tAs5cIKpemJJunwWnvR8fef
4BS9/e7Sdgiu9tfXz6gzunCvCzYOQA+GhyBPBeqjGTXbIcDLS4RKH2v060sYmMURS7Ha4huK6CJI
QvoR00C91vhnoT/VwBIWXY1Z/GMvQsZqilOmKCr8R5Yx6O08Cnnxh5biwN99ofY7sGr20Fyn6tVj
bbpphsp5rodkQ/ko/bmI1UczMfNzYrM/9gptr6Wx81BX1bGc5Pk3g/FPtJFuAoE0QT0Sf161Ntmo
X3zcIZ7FbNrPh+YG1yA32ryY4FQ0AChK+cJms+uar6hwp7Nm+HgNpsTldkhVBq0C4z6qDZKG89bq
cs4qeBCK9e86/PuliWgeY6s6/J6jrdrBKs1Csa9TbLFpEHW8z608BBQBruYime4U9u+L8sCqej7P
KLDkesmxh3NiYkqUgMopysWE5+0rHp491lSGQDpCIdK/LwtFtxgG17/JwW5ynzPGopeAdNfO5cP7
uxBndJ+u/llsLS1XAKnxd6skvARuelDu4mnzBueWRYCzTFF+RJUU3wH2FbuMU7CmeBwKHT6nkvoM
gHpwbghXaWWMGw+C+NFJJ2hpkaa5cNmVJfiLTdw6oCDgp+piUI8yvANj1+8S3wrO7uC8W8PofWTB
VAN5oS7c14nzWtQwhFuMwReHjOuz8ALgTuZyzmrHO6PjrSZadGf2eBpaE8W/0tOzjyC2KYLC2Yz2
ZL5MgPnxEr1EVXFpRQE0yyCzUPO8TEhyBnF5SGlDBciqWlTrNmYGiuIQz8adrJloz0XzrPzwk6YV
GPMQU5gWgXhpm5YTWPmNzsaUAnOmU6KcZf1d5aFYJe0f026MAy8NJq3aakAQMjkygHZDe6Zspa1A
b5r3FIu+L4NENOArmC3e3ZSTuCr9r9pjw+0az2fOe1sa8e04xQIkPF6ZckgAiqTui6cUx5li3pdu
LYjKZ49O8dV1LS1tw0zJDlmZSvzQKcQty2IEFNb6fo4pPxuj4MVdxMpiKm9gzEGkK99tW4aUwMUP
gdO8Yca7laEToShQC8hkv0fLJwRRd0CaQ+/S5uLJx4wJdJeSczxjUuDIhD5DSpbrv9ssd/gCXxZz
YIMDMPmQ8pDG/E3W1c+mmd0EEs/zBGJetdFtPujxpsqmcE2sFluXK5HTaxdCSz98FHQFtCW9Dywr
n0nnIbufDZTs2lpua+JK4CQ5iIKHwamGv74Zco/2jEvW6/MQ4KUmDJUzmuAhzab2UXjGTUGfDFm7
xa/hzFzEuVCQocBiNrvUrt4NMT6POWnvZyovNrRwkQmMKf0F0RWZbXTTqvAqzQhzK0/yNurFq1Yg
aKf4imv4u+TAe2boCGmaIpltU9b+XkrnBTRKgQeMSy3Y3bKcP+NbGgP2oIX/2hNYoTC/NkQkNh3c
CmTkbU7wG5POjviFXtmSU3NblgdGsOe+sDCD+z+D0abbLOtO86Lr0g248hxhrTnoPwuKytaZO72V
jjzHrQdSNWd4GgdbHVaHpc7DSnpuAQa7XRgB80/78uCR905l98pahcDBCh8wsNuEjrEZ8AwyE2Cz
HGpWJTOnPUqBE6ANzIzMczLQog0Q/SGt9dGu92YjT41XcAtwjKcud/5MCBkMbtJ3jj4OfqD3jIzj
lvcVzD/OkeKa0WhWvJjKzjYJ7XArSqVeqCjSCmtkPckvVqVPFy5WkxRvkokYHFAbg9NAt5+qyqMB
c2Q9jkyKOiYPOuzBrpr9Hgg4ckq/9wFKjtyvx6keKEI74Al0GSyvR5c/mfHJNhDlX8tsX5I8PHmy
guEVWOEDeqInmAR6cf7XmCxitJH9Fcnhc7LuZiHjjYPDE5mn3uCE1idUFww8gX2wSafg9jBRm9ql
/Ct97JW7Riz7Yub9OQ3xc99gSMn4fW9MwJ9LF5jDWRWxJeUU3d2RlTtUQuwaDh9tnN3zEb2YefWC
bH+wNc4Bukb7Av8l5XI3qnLPCIVkM/Pyqw9oEO/eMhFgLqdmRIDfrKf+cTZTE6+i9ZchJS0TPrYq
MEWkbNV3IJfXm+tZSc8HRx9r4OKA3R+e7JRwnxftKSc2jWOivho5wnHdaHwGw8Y3uPpJ1Z4qanRY
5O6UvfhNEUuDqrRXnsbuJ9v+hY4kbIdwimGRPvX4iNezn27tIjwOqn6ycqz1urw4PizLEH7spijm
Gy/s7iJ6xuqAzjnvWHDkj5BaC+o4syF/r+3sucwAZZkNtCPvxRzKd2O4h7JwbPGhE4RbOY+dCbhL
RQ8ATt7KCq3QrWueYjN+UAB5V7afilWgqnE1mt5TOyByKU7j9WRiH0kkFHN4ACJRp9ApGEP2+qPz
cHclEAFD7HEO9mpfQFdu+uERieWTG9kzeABWuKQ5BV5fbYNmdG8aE3iy962QJIKPTHc/rnjXYT6c
3ZnPnhO36NrHYUBAbxVI8b5Y/lPEA9r9+AVBWxOKA0pwdp6NhStMLZPxGkfpjXBQMmXIdJOynhcP
xt9Vyv4OWQiMIlBBRewfN9DGWxRez4x3aQ7/kEpLWQW8d1hu9tz/VhPTVrxj8yvvwWo0NDWVVOfU
y5JumNSCGRqPTTqrH8lREw9isUhk9d5tfd5O8Gm2MVPZAl/+4NsM7W0rTJjG7yNsBDdpy2VV2BRZ
AWxc9/nO1vN34rvfob/cG9l7e+Fb7OPBOe4kU8aRo3SfLBYFSRn50v5a39NLxmHAipeG8IpibfLL
Q+V3xyFfDtJBhi87/OFO/Qjn9ZPIwF+DKg6cBMTCTBTvWtOUqlK5W+RGmOUYyr0NtZnv1Km9a95D
crASgq5r8I2HbfkMDQE3WM77Yvvmt0h46iq3O4mpQbWb+cy50PvcZdgY2McujZh+KCqES+m9NMt1
2XR6Zk+UgbgHhpMneC+r7q+w8IjM6H69ZwUbAiNYTOpj09fmtq7cP91svOnA0lSytVfejOz20Yjj
hgwsa7RXWfcLKr838d9l01ZhmQsE3VFTrpvbwQEW3HVUIuf+HSpJsPUtOh8o4oCyntc8nqVh37TR
a+IrvYuh1bDStnvAEN1NWPDLEtyOG6act36OdUwz/Qm1W1+C5Yutk3viJbe6VdPW7DpyE9rvvnjJ
5szbZbFH67i1b6ylI3UIrmkoKT6s3TUYkmxdqgi/mKDyHHS0TbUS7Mpu4AnJmPA4L3KKil1gfaRe
zEQJYsssjbtqoKgAnwDmZ9oIB3YSfEsriAN4+Au0fxDhA+A5JESEua90li10FSGPJpJwZg53Gd1v
dNcZT1Bm7kdkupq09sHnqCtbaoCZys9ru7FfDGW6O6z3zxm3ml1R4LS1UGfa6i2dWmzAxAPYRn0W
b+1LJO/sWPgUbvbzUnVe2NvGSOhR9dGiIgYt61IPd3JQTxhar7gB6Ufx1nk28xGf13HKWeY3uPTf
wpb9vwDJvv6DR/Y/9j9qoX41/yfb7P9DahlD+/9IeP1f2LLbn+oj/09o2e///w+1LAj+xYDSEcKx
pON44Kb+F7QsMGGWOT65KdxcJvMvYEb/ZpY55r9chw1LgvshJAwW7H9Dy2z/X9gRiAV6vmMDn7Ht
/xazTP5X/oixxGtRwwBh/deAYWoUU4SqrQ/ALfR9U9TdlflVcRx0RcbHtBXWWvZQsp4DfKOXZYKg
NrZujL2ZlQhRNddX+gqL8JDEU7Jl9IvNoWrrc1FQlZB5U/ZJ31R/CDJBASFlxv1PHifAl9rlTMxo
cTPUNF2EphBfZS3NA5SAhnMprpSSUsRX1y3UhWQkJYLdMF5w8UWPc85VJ5ot8wc+o8QkTCZppc1M
HByVZPfoCcmN9oLsNh1UQ7VxVct4VWgvv5PQfL5KrzM3aZHnnzM2sz92mmlvi5WUAU1bBCdwXam5
oosh4FSijfLGo7iFhKesboBD2Sf6NLpXrpj5c20vY+p2IDy6dl2rJBrGURlXbi76ByxTeAG7Ljb+
2IVW9BsQfCXDRQjqMFM2sqCwl0I3fhnlNBjeFuk2eu6KpdvDVTpdoO7O/I5huD0VhcHdOs+LhOKG
rGZ05vrBnghI8pD0onh1RltjmLGi6Ux3Tvedza15tlBDaHYzFjMUuLJt3tvGXZf1lCOkc/CqXKt+
n8YKbTaRKcNyYTHyX3vUnBAicAhGrkYknx22JfuPKyaK5DrVwG3qlPkeyWCkOEYhl8okqx56xNo7
7A09ToJ2pKIp6m22ChYoaMtj1nJjFTUkiBX0YFzFni6sDy52HHDp12PBg+Afs4sP+Ss8ie4ha0uQ
G56Hc262PJy+9Ja0W51QMZ7kw3IlzyZ7n2puWERNFlbqWBkey6PsMEGpzKLlOZxuhERozS2XRunc
wZy+i7H3o4UkMf4eQ/eExlzLpmZPSvlWCNNfJ20tfuqowM6TqQlKHshVykxC18/ogwjoSuUIMpp/
VcPrjr9Q+vvQcpxrSsxqM+II9aCp45MmARKGe9GZ+oRCy80Ph7v4rOFyvAGkkUTMZPOZDSFitwQ2
chFhmwmyHjayxsRN8eS4mqJlEZKBWad2M1FCSySmskzLWjUdvio8VmN1dDUOaF1B7lvnE+7BwuMC
Mcau4i5Zpvm8TgaKP7dxNqGmOXX/mkV4e3a10zLpSswI98ns+9F34liUukvbZA+Cu7dLbUFfpqGh
U6yDyXRfhZ4FynXlsR1lUYpY1mmH/VdqUjP48NDGw6Dv/gS8E4fScPv5hvNida/cNMIKVuvqNNhB
bd0bsgSonnCW14PnPeV4cQlVUQlzItcmb8fQdanscfXQbYHH0bUkgsjCJFsO7V+h7XKrQfYh3VuS
Y2I+QALfQw1nv6uYiNICENnYR5RR8n+aQam+B6aU5c4dE2unWjE+yT72v2UzM04H2RMkpCt8+Zon
Qd3cZDpg24ezLe/9OdXDrmNpTtl+bYNcK+iFYZ3kuKmBUssJf1rvTGty0FRXYAAYt35cJPM6NZMB
rXWMaYbtKGfmqOI4H9w7B24Mnf6jCGEcDemVtzUoy2lVjzbamKrSx4IB/kA5uxc/VVGtfqhw6Xdz
b3BjaorRv7E8Uweo3IAfeaNVdjVrN6NmkLHZFcoNZRaznpP4qFlrYfkBeDh2GVeotacH7C61p/ST
ZZfqJzFb/dYChrjHIeucUrqrvty8KF64p5dfXOEhmoclzRXryDEKHzNWP5/qpI9pMMrhb+8SxF+L
q0I/nn287yVWFsrhVwqugbVJCFWBqwK46fLo9gMM4Wiev4j89MZRmsJ95TJt4UyriZyxLYorO4d5
MbSTvenGqQ8LcgRscgw2lm+9YqXwvQpXnqJm9DgJY/xgDMrNwggri9kQ2XtMG3nS0oAnPCjWVDlG
J4J8dbROVUCSjddxnve0L/anLu2bmAaoJbdV4MDKVsoQHKrmKOWaFOWhd8wUQ1vu62n6QLCt/JO1
RVIT7ZEG2TNKj8k69JQ3+WYtWBkE1XTQKXiWVpFnJfBpfLp+HXAU5iqJi46ONIeSW73Cathz1fNc
FlI1e/Ubtzn17hGF2PbCwrhEq9FNjA/xtV4iPWwG9rZtY/FplnPzEY3S+eMrXzFLcAaL35qDLkGb
NvjIuXY9Whbe5zVBsxzoAjkduqDkUoZL1RDYBjtpvD+lq8rPpO1YK4aiMfBV1Un4mSIY2Ld1AEMU
F5Eev+GP8wlqiykgX2bPPxbALpoE4B5yTiX2k1V+8XfyDfMSUGn1VDujszXNhFZCsI4c/HWOnD6F
gXwXtjVddFgqVBoUBcjciX6cW1aZDTo/02tekg1oNifbpkbP6XqsfP/LkprhQeC71t3QgShbY+3q
2x0Xf/VQL7OuSHb+UeO9WlEBwnw/8qfnOa2rz7qcyRYWboPdV8JlNzqqo9ZlC09olXaYQKm8JQrL
USCmWQ1wPsdzQeUpqPT5hv46ruMG+d9NTgMcoBU3vhojMltM2dzO51pOnYOysJRJv/jAdRUexTBD
WgdgQANqlGzRkyxiR6Q6DH707dx2wCPoD7hQ6mhc7cHEyxNzOd54yqi+JxffeFZKa1P6GohKizBy
8fzEvhnyKLsVIqHOlFRbRsEUUORwLh2u1kRfKEPTja0JShN2VgSFdrWhizeg9fnRSpxq3wSVfWx7
mR28ZDRvEkFwmjpbPsga0XjcGgJ9q6Vej2i/rSmAi9jXxh3pj+4rdicie6Lv1iQ/C9CCXfmMEbdf
el8s/XewAbyvKM6x1kXSzHsHhmG49oLIeAeGKV67tB62I9SGm6K0USLnTDpHclo9lK/aP3gmbdwU
aI20ABtDPF68uOQiMxMBOXc8zLvYgA+Om5Grehck71PcGj9zSV8YsI3R2MfZkB7sTMz7mEQAUHiY
q6Dg0vnWq2IUF5ehCHDyzP4zFtZ4r1BDtlQkqlvl+eFVR3ARVDPl+zBKujVQqHErCC/uiHRkF8sy
qOmQQ3PmNTHPYKYWFhKjIxfmADbOETCUEy+1qLk77cA6VLsO99K7mDoJ9ajie+rkcK2cEJGkqhrd
09jD87YKOMxQB2H3Xv3QO4nzR8epuPX7sDu6HOHWPA3yAVpcOa2drvPuFM8xY7csnngoZKwvLmCR
62DB9LIGqf9IGerpJiPihJnEwG1E25Iq71PNXfXVd4L4JZnzmpCvWRV/I6NyIDQwkjbhx/WbGLp7
uO9b9MY1dExAb5ar+xcbmxyZsnDifc3amfv10FUgbuzRuxsEnTH4ADM2FRtmcHzIC8Av2O5ajig4
EybwbzM5XaZ2xblvEezQe6ArGIFhHnrTak5T3gYYL/rsATqldVvnzD45JEfHusrGi1Qj1gOrhVgK
DjfoX6oQkOGYR+C6sfEbG69N4vuGCC6gdtW6TPV8QyzfRX4XDrFzN7UMF/apScLv7PYDm8KQjOAF
ArCDFQSUXqKthmxhpK2gFXXYGdd+0Pbk7xoBmaQtmBwTZaG6erTrAzsTHiGsctBvdNl+ak5oyTcM
fGFveXOpmQJUQO0kj4lsuSNNuDwz3IsvXdV4r+zqg2YFmIabzu3YIMMGKJFpNOeOCSOI69a96UEL
rLvSql2OX7r5wQjgnueuaXcLp/Yuqnz3uXC77EH0JaZOVy+lQpTQuG/wz4cjdubxUouaCQ+49evA
E3pqws55TiO6/yxS67gU0lr8cXofdK/qwGeSup9DIOw+ESqrNBrzodaEjmSqeAwFBQFh2wU30idv
sPLcHj9jGrZAW+Y5XMlMRY/Z6FfhHdNS/2l24vk5bmKmYTSjI8ZxsEU/9xnP98aC1dCNtzaSEVNC
gUj/bLONgZEeq/wNJJb7QGTCeNUUgG6TsiAqHDXtlrQ0FjWH8f+mcPzpVRdlcR5cvLTQ7cLspLBv
UdbrLJCyLD5P0DLjXee6zh8zDuQr9uVwbznNsiXrzH+goUu0Rxn7lKLMokgIk1ETu858lU2rzpvp
y5Bu+mRlLOMcI5Kj51khgdiWGLMhxm4j6gz5O4Ty28jAuZahQ+QptbjfZHl43yAFP00x1tAsbws2
OexoW4fk9dvIYJNyNZ4NMFt9cFtldk6HbYlTZVWVM7EXqA7dJXHRFCN8W5d6VlgfVG3xRDmx25/m
ZVUjbFu5F5Z4lGt6Y9KnpnNtjvNTQpEI04Jmldqje3a4fJ0o904vWdXNW8wMnPZMoR+jeMr+BkNL
75Wuh8/QgB0j4rG/GlyKPjzVIwZyW8k36BOQBhKrEk+9ypmqS+GzpBARqz78YRb8WC6966po2D/N
oZXmGuBbkuzsXGWvU4DRnC6jrL9Muu8/vMyy79PcYhKbWQFYOaBUbwjvGHEddoltFGT6GocqLK5V
n3RUYRm9QecEcNr9XCGs2oaMb0VjOJsgHf8ndWey3LayZt1X+V8AJ4BEm1OSYE+qoShZmiBkHRt9
j0T39LUgn4hb90b8gxrUoCYK03IjUUAic397r10cpUCkS2N8o30MYW4o3flR2Hp7tgCEHvSGVcu0
l8Pz/4rA9X9IuhIIREs1AdJb+Afo/2/E/RvdBJ//Xbr6/vN/pCtL/GV6tm5B1Fr8UN8o8T+8fdP+
iwCxNDwSZCQSYBj9S7py/0LpMkzXdhd1yvDQu/7h7Zv8e4buwBKHaaUDNnT/J9KVEO6/Q5RcsfDz
HGf5IjhSuK73H+zcHF5doucBUvP4UM21eahn76S4PLeN2RAw16boUgCAWpVVe7HqLLyZhEKb1LiA
Lndukg37OZmJasje8u2u8V4Tg0d8HhNOJdHuvU52T8pS1dsQcs0uII76Kkrrq8dSco2oFHmV1MKX
dTu8pCljO44Ou0KVD9rchk9tEZkXqtfzVSQi+5UHJdGvlE3g90sdUtWW2Dq6RqoeMtmar9AVp3Wb
W/UxTfAqT7n+K6E86/r9Sa0D560Z9MZzytpwRGmxiHNCzS3jlXlF/2CPJc+IxniFS1+dsKUm6+8P
HkLdSYsBaGKCjP2FBvRKtKj0QeUau25M9FfdZhX3KKXGecXEQxfNS5E2f9uznDiWq+lVou0lVmQ/
Y7qf72F3Ll1TXj13/oyBKT9BA75YkExfKyXaSwzBcPXPyyk9wn2hWk1F7q5xRMwsYQbdG5Sdr/g5
PJhB9OosXxeuS233/X3LRlBIIgqT+eryJNZ0uruEd6NKN33sxkm82vLTsJ383sjKek7sauc0mXjN
DMCxco7PhCqg2rDrfq2mujxWlgduZPk+G6bWO8F66rdU2D5UrfEGvYVmuWge9iF2nteaZCjHe4Ft
ePm+J6aRQ2zPD4UyMVJQLoErmucQmMkz4OYPzzKiu5K3ytTLV5sj9TNCx/77VYf4vtHwN/k43d+6
KSxeSWzBmrGJuqm5K16d3jWPegRmp11e4jD50ENMzix1RFj6NgM2Mle7rMla3xg4o+NQXfCQKWb+
wc5eAzrDEmAQgIhnck38YOokzf2Y8UgVutsp6TgdBd7ks7U1QaAx8A/s6W6aFMVOWKT+/Akvo6pd
c5jg6LSAVjCO75bMEzqnwa3ljj3crcm0dlGIq+X7ZZ5RuctmsKUwvss3lW2re0JrwiFGIcCKkPcw
OgC4ZQ1E3u+XeGnvlk41JFZifdVh3r0znnTP09JFprq5uwtrqK4i7d6/X81lsdPwcZz1yr2CNmvv
GTLnE7ka5IewvbPHwD6RCHhO9pfXFMW9rV5dJv+3nNiXM1TTrYAMc5c4O2QOe+PPq6T9NPKgu9iE
zjvFFFdr6WAL8oKDHC/zMac2OvGc/ZS46b1yo8YfAGr4EzpGD9Hn3gUpl1oB6ANZN7k7MMcOErYD
+U4+K6jwOqMz3dze3oD2i+5hlZkPlJNfZ63kMknH8SbNv/98So7dE/bfrcpQ1ca4fQayr70kjbyb
CJ7X71fVEJorRQPdMU8y0DiR3BlxWcNR5FZx7SR4cQpt2kYeN1OshuCFCjl1WASStehU9BTCfQQe
G5xNpDh8HNJ7Ceayeqr4f7Vq9F6YZXsvlvFeEnh8FPO0TbzAYYAV3yrPEVfKWp2XKeGOiJpxJIfF
yy5kHeokV1XnIN7HCHk4uJ1dPqt8jdF5M6Ze9pJmSXJFj7v1y6vv3+oocOqagakevu0Xh3PK2kTR
PghNpC8T8RY/5vtL9Im+vTnvXxZYRIwn+Mge6NWbqRqD0nNMVK7fgixSL+xHCLPl3nB22uaW11l9
7c3CZquzXBeNm7MbXixyTQ/Jq+ifmiJ5ibvgR4MfD6GPGWuZWPdJ/6hshn1y7MeNiiSGtf7Z9IL5
RUsH616EJ7efvRdVWfXTELGlwtGlxVzOGKzvYu2MzUi0afRAqtfetq0S7RhFI3YvfJkQWCD2zYZ5
tyr8S8wi8t/x8whn+3lEslsNBOwCJ0uOg9Sr8/cHEPTYCochWY+2nR/Rmovj969cQG04/tKjEU31
aUrd+vT9K4N1+s+vVBWKg07P8ffvU+82HAgObbDwAX0rho3QsujoLfRDgC0XhYBxKJQlL6IPLqqK
YamoITpb1ru+nGFKN38SRdKerNG9q8EYHsPskMRT8ZRnAVWvGhbEXK+M0/cHVds6p12axHSHcakb
1k8KBtShsUL6GXUvvScYhkOKVA7I1M3O7toHKNLlW4r1yVcpb3PWTeORsKGHYkxOlkG+RmP28mEo
RXeiK5zf/H5dL9+aRgTFxrFO/bpHZyyjkreKoPtqLIfxyvQ3fVCCODinxmRI34JEl9c+Iw+VGYN6
i2O9YDHvcp+2VfWmqu2YYmYw4Ljt+hiKokiSB9wQQNU40Hdhjy0sKKsBKzF1MDlmhlUwTPFlbrz4
0qQK2TsvX75/K4G1tbJFRnF30FvHf33weiLtRWVEHJjjZi8EJeOJ6+gPo7NUgtKsEMeZ/hlz0gKx
D8NIY/l+LsroV4IU92l2BEVzTv875EBodElPd+0y4uLpSo7RqRlHD5XRnvXxIfWs/BLzIAhi66wF
hqTnZFyOCCX9vwydsksNJVkK+EmqKmMmM2ZKG0Qt7mZXDSy4rbkVOuEj4p3hPihpfgARuJmHUP9R
U4aChqt/ehMdK9HQj6fRdJ2zTKMTgm0Gwa6W95Q5Dj/LleE56j7MVNNbBgYSh0QmhX0Dve7R8NFi
ekpCCkE1S/ub5kxnNreYECygTu3b0ASSlQy2UUFgg9YJIL5lOWGILrrp7JWyYr5BqKhaOltLeif3
PebRuDTolGDIB4CPB2mXTfXL2JFG8Rp7eDMwfkfzFx4i79M2QClYra/DsvicWSjWRW5PD50YnEOc
kvgy4OrdMIbTzVvF5hc3nUrDzz6E+zdHpJThL7qruPiZYRsjmbaX8C/jwgLeNKiLMyvfm4mfypby
OHi0pD8z4JtRBTaP9gHi8wVTiyr2GyfpFrTCjlpDqFF1IHaYWpLeWCnNTs5aU1Zr1uxT6MQ/M3Mq
tmJYAKk9vklDAqKlVe2QWF2+o3NvU/TE8rWs5XP1MdMWjn6W/RDZ+JyBSXyC+Za4JjE9yD07p863
U6X9dmpwJXafPVvC/MjwsITxeJ+c/tQp581p9GLXZvmwstz8YWos3iWsghZ+XQz8tvNUpFT8CkE6
LHK/ooQ/qFVTCHMmu3ho7kevyGlYINO01pg7Dr2tE/pYY9iytro92Ft36XJTM3JohAq2SyK0/imr
9laXnlwXFzo9oaB6SSE8MjH0G2o68oCtQB9b62gcp603WNV6VFl1GBhJ46/4hNrAfqwzm4PKQY3N
DHpgf8A+tT2RsMeIUlKgfPj+1SgTTF5YQNA82DokUkuvZtukV5Ia6bUNrAF/XW+uGQm1RzfngQeO
7ZhYSy3yFDy6zTScWEK2/UgLlxa2O9fhXG0ZACinCrQb4OwnaxjeeBIwhVE4Ci1wWltCzHivOou2
2e8PRfVWwSgGqyHK49R2/3z4fhkWzFRZhelOWIxNY55Dl7IyrziGwX7CNuqbddIwXTANSsrnxE+m
6Gp58z6fEfPcUNe35WBseuoNcJt9zQTg11Vf/JiFYgKyYAya7jqODfl4oZQf02J7hESnVD7AEbHP
EHC0i42Z5VrnDgRHg+GE1+U9saEhX0eU550b56lRW1dZEzEPovauUy5VyYxBmklG297V+XdnHrnt
0FinNIhfzAHYhZszUq7AJnUxyNqkZbYBKOQoQ/wwY6JdBCCEVcASWcIVDDoyA8NkQkwMjhZi5EW0
dPcNJfq009m6b43NfgRssZ1j6yvKqUjURi0/BtM1iezPCn34KNPhimWrfqab7AT6PzAYVIf16KA9
ONYDAEceNl1xCKlxXgUYwTxSK08pz/rDOBEF07hQVzAIywzz+GRWzbbrMSS5rWGcAUjgzbKmBOut
028TsO2bfFi87DNADJQirlBGo/hCu4M1DxTvYD/mQjr1AQw+ShBC2l3ECpq+dWBdF6jeXfCK/Lnu
hJOCTBuP/Ls8finljIsI0bqn8RLUZsvjnydCpE/bUA+Gq8C0sNKixcJp0sYkZqocJtIVG1OQ7aL5
94Kbo3ioW3x5tqHV1NuIY4hQtnZnQRy6V+c4dL+U2RunOZ9tv48B+kS54KCVN3dUIOPoBB3dyRi2
V40KrCPPpuTUBOOr3fbYg2ds1DYzab9waX4zls20ya7aNl7SiEoJfQ7fHTu9xVpjg+UEbT4PHQhA
V/SnqhIBhu0pO9EaxN0/AZFoNFjowRxc4n60T5DHzlPAtoA8XbXpNCBXMEMJGZUkbzvV+UGgjHWR
tsG1jKYf0Afj/VSVOJGJbcKI0HPfmLpuTyD2muZUDXkFpaFgqze472BawEsAdB32BzZcOhbdfJan
7w/BCFHSLfV+S5hRXiPEEtzEfJfdDCwSkQG2jAZXrspIoeSSbq2p+unN6Q9P9dSclrgCLTWrHS5u
m56L6B00enzAXM6PjLmeD/26XdNXfI2l6PdpC6Li+4NWD6CGzWCnNczNnK47hihy69rQA0rYI+PI
cE/bWql97ZSgfLpANzxKXOkWpx/QOigKnkWoLqRzvFHRISq66zKZPzi8/xdrtrCj6hlFAxVpIqMG
DJmnxXOuBS85D2ZfjuF4CPC8W1ZYX+2Jcs2iFNGeZZ4orBhfNMqu10lVuY88XK9Ej87joNRBmVZJ
J4r3s6/za+UFHF0iLIr4bNY68dpnKrjJX6TN0S3cC1vE+bGqEybNWnnGRuUr2QG3SSe8+k574bkY
Qkdwsw0MpcgEhzf3Cv9JCsuTDczOqs3pxFXaZXV01XT9mtSgvesJ6skQso0cBTUQuVNw0OaOMCSj
dm4cSIi97zHnONRsinArAgxe1kyvekqNSp5tiauAXt8t2/f6EiFFngCQ3ThGJbT7NOvB5LEUAUDn
wIJmU3KiRMeoRHfPh0msXE5uBIKz6zhgLPbApBl5cqg5m69GxpdbZuow5XoUiRhzOAH+rvGtwXa2
7lNCMuWBMOeNDgnnlOrex6jhLDHiot+KKKpPM9B0AkIOyFESRm0qDjVJVALvt7DDMl+N6XGqcMhM
otpHGZ3jqgBxPBG76PEpl999P6DTfe/GHJz8QMrOkKlcsY0S8HM5kZRz6QW3OQVHqk0c1Xjzk0Ni
UDCSBniKpyo6GcRH6cCpHnEih48JG/5LXpMfaM2QldIDwx41w7UamQrAENyMNqO1yN7qjg63vrUI
uHXphgEnOPZIUl7WLsaoiO6pBEytMbr1kTjWDnLVtO/SotqHdnZUnWyuob4A+S1PbSVf7anNH2Qt
JTCCwNgxznxqMs16bGGXZk4m1rqBMSgInX2HhnCpTYdEgPjssESxO8KM7obDb29xnpt99QsPywbI
pHWqE5tyKyLuIaJXZTEeBh++bjOC03rWHPupf7M9x9i7hv1lJGqHI5qVrYjf81F/LHJ6iLo86ZhQ
l8bVLcJLngzNdZ64uIX7xJafc7T2s486Ug3GGD6poXxGDtsD26g2Y5Vr/mhpn0yfPAAc1hlELLOc
PvJuTWdW+3SaoMbkmkNefEH+zWjsTCq1jdbGV7vW/h5jOtnKsfjnw7PTpRAuGlKLk5d7zxYD3afW
ehwZ0KGcWrWfukl+7fSKO4TE2MH0rMeiT/0I7/kqCTHCOG0ErCEj5ZuejWY8OMQKW++TZcdYT4C5
y8R9bEqr+5yaTVB32WttUugUaw9JIXdNAVKbCPq9KINfhjhxjMm2IyMSXBvtPe/mCkTM4G07Rl0W
IWhB2xKRcM/FhTPvGj/phPYDnKNGeGDnSSYiMY4EKHk3Q9FQXjL0Ju/a/k5K8drnfJWVsUcRJaDE
iGJfkxBlolbu04AenxCTrO4CN6vNtN3aFScM4pVADE4D4awVzZIQKwuKuKf2VspRB39F+TNaFj8p
hx2TJ9W9EsQm+iH8IKY07DWcVBrjTtMuCwKN4oNKDrIUKX6BiRgvLQcrDd8Om/oCR+I8nKKO7SYG
Ib/Ne+AxtWIMX5cIGp3B2mmeK7PGeDPSP55E9y5NqCfD0INBAR0wNgkj8SDqVUV+sOrxGTbZL9cp
bm0Q01zUTzScs00TuSu2Qw8AhdMf4AMNb9nwnoetC2ebBVUeDGE9EaW4aMl0QhJVBxDknojv87iY
3rHArTjFBJvBQoNyQHOtKlAXsHuKYz1ZIG1n1GINtlmqDPYCGu/2wDS8mgu6vbTneg5ezbl3d3rW
/QglM8/GcpLN3M/rWRjhbhQIqxPkarN/N6PkCwg9pRFCJwPcrYbUPiMBJ0FgbHGWOGvkNjo3hPoV
eg5Rwf5kA6bf265+q70appIct55ZfbSV/ZxoBYBFQ97qwvo1aCz1eUc+20rkRuB19z2PQyqI6H1s
iF+JgzJuDmcwWqSXMy/eGszXncbDIabCE44kHEylthv0Qm01rvt1Hxs/9ADuW+wIoJ94VAySap7l
skh4OABDNmz5kEdMhTOxTcOZ5tgq/KDQ/G/V2fCOyOCtmo7JXt29W4q5cygya9PF3HQYiQgqsv7W
ZDXgf9aXSa/Ym46C8gdqHCpGgrelICGi3/XIkA1ULsnjwtgTNHIoM4OYjoHrrYAHsUHw/0qD8aor
xO+0hvkakUjuAEzsncRO1qiWHBQIT8qAc3yUPeLKpU7DyY+zW0HaEvLAYgTU3/Yq7iOxFVhVDrXU
1g1jDHxX88Gx9pI0Sglr0J2XzKVIZ9/FvmsEzXxuYQeHZpO/7RLCa5OTniQFkmsazkBBgIHUY+BF
bcGK2sharbky30ZaXEA/yXCHfHnT8U0cHOJtV1QEMvyiB/qhAesamcKm0d6LogtXOaD1lgUYDAzu
FMNQbIVo+Qgpk697+7mvM7gwVGOsPLaaq0RL9+APypsTAzIxGpJqRmmeg6w3NrPWh34gsocqbD4H
bET75SSl6uJE/Dt5Upr3q6tt9xj07lcTdxilMniFIez6NSOj0aaXHgAWlhKb0PnkVaARevINjG05
IfAn24rrnRwd1TLaM7P0aJOnKbd1RW5AzNmWSrdqK5AoV3qrdsRLeHaJirywbD8tt3kdBZ/vNCan
pUmYJAp73ESEavRpoo0DgXAnc4uQHqjuIBcgQSv7NJjNWxQ4d8oapO8inlNp1D99l3z2bXnonVCu
altDK3oArra0d460Jk2ApyZ+jlMV7txC/9tLAVg4Q7FTkd3zE4RvpMu237lg8jKak9fQfYJVarFG
1vzQ/DHvjC3v/KOWxCVKlMgeI+05kvJXOaWsEQL/2lKirNVt+xr/nbQTt1ih5Rvis9qakxTv6NxR
bTI7xd6a0voWi2xfuxh3wql8n0oFzKfpbNjZeCciBMAauQr1wK5P6DHIzDSkxLXKdzrVdbsBKhbB
iHytpZ5ExFzuta72tUqEJ2/fa954DDN9yWKBHU/zFw7v5WTux2YgugP8nvY+iA9NyTOhm+RJDgBX
VQO/kJNjeQbc4xulcnCkOvQs3qqhuaE3MyvX0uhIAcyhTZzRh0F7UfiOVskwPnri0TA5ZNdhLbce
3sZ1p3JnG9A5xnquqLEZEXEm4pt7lAXcoE215aEDAaycr44DeL0csGXhq9/pkiiXBvRoE9r7SRd+
REBnVYdhs4OGym6m44DVpWN5cub0y4pdfKsIQ2boFHQw9/DhMF2zX2wOsdV+NFhE3ELT7hSkiusg
5HvdpRq3Df6X0DLtY61WlaYPN9j4zg7+6rZbUrGt5pk30MjjE3r2GjvT24SbZT1r5sIR0H8NRrjs
ahS8A9QBT7i+Yfo2+OVVgZJwlXHpq8moke0ZtBIqJAM5GFz4JoRg4p1WJzDRwx9k9vIWf5K9wY+s
u84eCRf10mp+lOTO1kUrz6XZRSfy1gzFYOzJOqgYmLnQE8IoBAhJy8PY7Do9snB15tgOORar7D1c
5mVYIp/cWk2XQpcc/1sNUrs3f2p9tEnwUvsawhBHw37vpsrcukN4MSy5tWKPvGMvntEEpg09MsYq
IqBkxNORfSY8y5CLyswhVGdEdhLqCjs2dZ45XGobgLNIG0obMfOHFunUSdXPdgshy0zHaVUl3VtU
Gqc6h+hlxNQsRAtVMML+s27d6tyZOFzQZDxWckzgNKLaFEBc0pT+mDQAqloAYkpAJjNZ0h9LiICT
9ndB5qtspjOze/QJpyBBGYwr9qCEpd3SgptjfwCi/l1IRZNHKZ7h08xbO+1gBPMMIrlJ+aQbtCBp
kPYUwTEOtO9pErN57YEKGrS+xAMMXLNL1247IDj1dyNLl6YbouOcCrdJmpKv4PBQhHs9tulMaFpi
Fx131DDU/nIf7QubIDOOJYYKzrGP4n3T4Vtp2xLrR4WDh2KIhHSpaa412ZYbgmr3PgiS05Is1sr5
nMVAVmKpNZBaCmyWie0HkI+0bpp3IFNYrTBSQ/XwPfYdmfPemAjbYTRsqjaU52TiC2JNY287OgZ+
6k0VSudkKZyqXRDtJVtiHDsuPSJzZ/pUh1eoqvpvEFXVKkhFuDNDfG3k020rPmge7E+bn/zctARh
KsLFLvcos2MGEDPfFXaJjRSyYXTbKKLmZFzyUF85JpmKqIc+Btywl7RppaxKms2QUXDMCq1LSlz6
SG00DtJ6XvNwcve1qK+0OkBUIUrshWVw9HX8UDx46FdWjf7MsG7Ym1ny3rChXIuCrQaniAj5Y/Yg
h9A9M2stxZ9M29eYrDiwGLTD9O7PUa/35CmYh84RVaTjDCiH6ihG6QvIcgxeUuME7dF5Ikd5Hery
eaitYefgeQYtFm4M1lj2YsFjNoBcLuEkVlr5pDMkvNZtSP5Q0laTSjbEU2JvRHiNsijEkBs6azmL
/pzxcpVN2UtTCfHS0j5lYWyStl19yAZuMkUMkjMhujm8OYnw1AMbT5nRPgiPvIDgSE2kOrwOJb24
qeLKSLkadqMJ61mF7t6tNX0Nrvslb2toVhHhfpAnyuJLc+G1bOjXuasZEFXpUq7QuCYYJip6uiQ8
x5iKt+j10Wacq0vVaT+iihrtnOYf6meQ8i3ouPQ0WesxnO95XidbDJJ3g7AJWE/7E7Ogsw46+WKn
Frf73J3obnC2k9YcB1pIC0B8bOirTWFEwcZB8Q8b7nyzZwfTyfostfEhRB9sI3d+7qdxTVA1fUC4
gMbeg7lkF4iK9TJ77LADcjZgKfStUYf6gYnRpe6Wok7AndM0TDxT0pljmz36ldlsZd189Aaihkeo
xTeH9kJaswGWSV4+6Et07IBAz1xAieOwW+sukdg6eaHIEMSnFnUPWKpRYVr6Jyvcbvmjeivo5Ys7
096PqvqIslD6UTg+S1m0x2kI/DBZWB52ND5Ts7o84nLnaDG2dsRxzJRL1CXkTOC8md3E3SyoxLHx
1bIBKdZWLrbhDMaIgIRDpQ5APQplFvC3dwBPw7M4RKqBg2FsdCzPCoU09pIfiWW+DDhROPyMUOWp
COFcJSEH29Gj0PA9Kp63qElmOQc/DRuPgDkX2o7sR8siwmk1GmzmqpUHQ87Qt1pWnTyagD1Mtx+J
hmIV/szTybkMtf7gJkO0LRwPux+5z7MMFdsEHd8hwCo8SALaTsfwzjc87d2RLjVgLHD67FDq4ZiE
eRHfMmKtZ2b6eyEpaaP726MKZqCXrdUIiNvTtlvAAJClv1yvfaX2BrdfVI5QHzxKbIEpGcx62RLN
7wwcQrqTs99pokw05+o2ukDiAh3fx1S1bwqH7gph7sXSmhApr/0RqvRWueERg+t5shE13YkOzsUm
KjxKLxvH/oUp7LfJQXIIxNEAomsgbJ+7RN2hAJCjHzufvLp5dhtlnpsm1I6Ole9C0JqyNMp7YyxC
Un7LjPBltgrld5XFEKJOb7oc3iJLZ/xjFfMB57qxmwTdUExpd8kyKOqhYS+DNFbwWJM/CCGv2FLu
kaf133Bo/HmGdKjT3jBHihKjqX0t22bJMGGDNp9zkDWt8ItcxxxqQtxOBW8cGIENC8VpCGb9xKXF
UFDmW7gwx8r2PgP6ZDdDSvMUPZybQMpP10ZKQYx/kh7BRetvGrg/NPgziIw+7ZjsyU2TlKP3uy06
Zl/p9An84Ybr+oKsui3z+qcFXpgCsMHajXcZlFuQZcKHyVytq6beRY0+7sqAw2fr/cZiC7LSA08c
1BSDNAcaqlER0V3XDVqzl6TyFE8cSXss6c9W0B4A2OfvMCS2PLTY5PcOSQcs4lkh3itXn5aeaJA0
mvjIxeztVC1XBbvpVSn1pyZZSN4GxGQtQnxWCWDjGgQi9IBia4qYLNM8v9hZegpAFIJ2d+ZtqkU0
qjDyLBePXB2lt3wss0NXF/FLUkmAg84DwnP/XMd2uZ3hk2y81r04zGKYDXNJuerKsjLh+g1sMASh
92h7c+87RbqTAXh1VQz2ObJuFqmOjQvsH6E1PPVTHZwGctCsQMPSI6Z/DWlCNaqyyEOE20g1OJRn
zQY80vqFhfyro9icvj+kxej8+VU3xs6BtBcn13gfWarZlVxlBoTxo62JA2Ej68ZWbesuZoSo7i7y
hokqfzDoM7xwpEBUH24taC3O0nNz/V8xqV7iL4SR8nf3nwHr/6spbIey5P+/k3VDE3gRf30W/+/5
V6V+ZvHXf7e1Ln/3j6tVc7y/SE5bwhbsqhzP5TN/XK0cY/7S2YN6pK5NU9dd71+JbEP+JflbUidU
phs4T/lb/9haDfcv27Lwwdr8Jc/AJ/c/sbUaJI//rRvUth3+fSbM+FoFYy9D/kc0m5OGHTM3GXzX
oOVLL9JXGQfHyOp6or3s/r9JYzIHeds6YIPSdCS/UEA2Sm1gn1Y6+vBd1DIFs54RF1gPHlF0OLQ3
S8RmdrB31HtKVUs8dRwD6cIE4G0+phXmE+Ig4P7b9LctJ4o3jJnJQKA4bYzGyrGJDDkdKbey79Re
ZfaTGhmpUDJKCTWztsOcWCumB5TTh9lwadHWvBG+ZNBzIOZpD+VMRu5pmGjfyyds5QFoYibhgbZT
oK1XcU8KNjTmxlddr63tpG72Rhj95ETWr8qlqFTXdf6/gL5zDGz7uS4Y/5I0JD9DOVUHrZajuffu
VtoC4ffenJHjeTGYkpj3JH1oJP0qhoiTLVy4ZGJYHVaYo77/1bpHkS7YlWHrAqATDc6W+X7mT3l1
bw3rZ6T146MZNW8ScvYmxHEL4GJNjuQxl5F2SPV9Ck9Vc8P2I5xmkFfGR7hsl7S4ohmKH+Js6PEu
NYKHUM44bSUtagNDj7EpD1bmVgzD53dY79raA1pBm7vDAUprgN7ql8opY86t4m1gN4CmCyLFUt4G
uwGMfwG2segA93PMitekohN2ZlO7JSAWw2u8kp42DzJGBfFqrd+URrczM0s7tw6cS9i1h8LKjHUk
ScBOrhXvlHq2a9X4uRYeJYM9N4rztU230dol4RPKtwF9eEM/zm2WY/UuCkUxN5LkBO//Rfdz0Dpg
OIWftxwdHAkkym2aPb5o3q2Of0rLKEAhOCB9CTR9zRIa74h6/TTDobzAt+AUD2tMDMHIHkKcU6QE
00mY3BW2SXEGW+tOjoiHdNmsMIjgn+UE7Y8eSXOP5JSW0itQT695xKYkTMQtsClabZ3pB40lF/yY
5UmR4sCnVnqMNYdu14BEokEWmBTPtbTnuJU3UGJx+T4UYY6cKAu/XGQpo1364ueUaCcDWkSLiJqG
pfCbM5C94h56n2YA0ZJc35qc5LD6foNg0JQnac874nEcwl2+cU+kvzFfqr1j6iv8XsVlyKpHVWMr
tvD9FJLEn83PdGU5/GlFN0rEQWjS6UWa1Ov3O9aK6qSkHTx8v5MqBr9T0N5EaY3Md5FbIAskvOPa
dm5bg6uTsz8FvnhVCVw4nvSHutMYC5fNPlIjnQYe1kNlzNJvAwyKYtnCF/HvVGXWYXTch3qmo61m
rtnB/D3BrCad08f4GSK6gJabEtsGc0JVfpVZyYUE+W3suO7aMPjSvao7VBi6WprGSz2hKsALsdcx
gTTbPmGChQMoHgegvHa5c4mI75bPGTqDN4zjVHMoivWyufbYZ7lUoA0M381Zi/wxzON1EqgnQOeT
b0WUYOeF1dJ7GmQbD+fCPoicVeON8Y4sJ4fusBzOr5ZbxTuSUTc9LF3/+90cK4O9m82UNtSp4+0b
90bgm00ttoU8YuNdNy2W+bRY4wInn542+xDey9R5x265kh2vYvHQ02ctHDQEOTpaXO5tfblaOXrT
DbhcqAUGQ3ecfPip/E6AENc1xgbWbUa0ptL+rAdFBInd4QbafN8eztQeusn7W5NhvWnn9mPg+9po
SdU+LuELjrGMSrH1PDeUeK7ZwXibypuYDKcP2pLArwNbEdlJ3r8vh6opnjsR1icTPQV8Ror3G8JP
OvBTXL5W15G/55lmleXLnVMD6RiNJ7bl+KzsFMVMuNh08PT5jsN4vEG+QrkykVVX4xja/vcFP/XL
vZ0lj1TLxkdrWSZZ9iNfI2UFiTiHtqr91vpWrNgtx6c8fpDIgIxDpV8UFQfAZqQ2c3lbAc8B+Hem
Z/lf7J3Jbuxcml1fxaixmSB5zmEzqEkEow8p1F9JE0It+77n09di/JWurLRdgAceGDASObgXv66i
IQ+/Zu+1NZqU6/dWRQ6VKR5gM8ZxTsQHvqFxnxXWQ7dY4EMru9GX3y9QUDBdGjb4wxDfOdYZ6xeD
p95+uX4SeWVvBsVIb6D8RPK7qCvmw/VF2Am2U9iFkCZboiBaHMSYJc15S36v4MHVba9nB/UlH19f
HGL6B892y32TailnL6imARrm1g7TU5G5hZeMjAKbrggP7B3gJo4Tga2YupgDETYmUDXUbg9fciKx
as7TS2VpH3HXuZvrtaUxQzEKsA0tSiO688DwBu67E2vGmhN9bU6lpHCPoTYtd7yTVRH9KedBsNgJ
Jkfy9aTsTYR+RBLabCwlYcMb7B3Tcflxf9q1DspUNETkVc6BYpsiY7DefBNyUeotGIVirqB9I2fM
+JHFIrkRDi+31DOgdujWIBwliDmXooFjwtOJVdyRTFAxQjEvU6XZ27YDE16EqvZSJncb5bLV8bE5
cKe472na5xs3H0dsafLUljUjMR1X5KzkTS4ccWgdVs1WhfjNB825Q1rEXI67qJXYPcdwl7tahqox
B3s4G8jP7InhalNd3AZIa5z7Jzb0zGQM493P0z+I3bm35/CXpGyiTiN7zwWCQTTJOO2aQ0lK1ZZ9
OB5PsqzJaqX6gLyBMszwPQm7pGPexvgXsLsffM9VFXtEX42eaYCBNqbO34GQKDL9Pkiqbj8TT7zh
HM0xEKebksibdar8r5EBJPGHCDEXVHEBj8dDIORNflvvLVfczSqLvaIKXgPuzg2jPGyEhm7vOhWV
J+a6W+Eu80RSYnk45S8sQ34iI3FZBFAZBCX9ZqD+BEMS3qA8QysWxKh2/HRXLl+BlZ/RaRSD7Zxj
P6+34BN27cTwxVwecf3yHEimI0M5nk5TeMe8q/MAXpDfyLai9qX/CEkVWBmua4sT5MHi5AVvep8x
M9mDOyKd0TnnYyFJ4cRDHVbJV4MnlXpifsFObN7D3njMQbklSUhZoExwKiI9A9ehNJhzFlVOCFx3
+aNogn0G3bEbQYxf/8ZdrvAYF3jaFdkBmaS71lGyCR7AL6yZrQNL23RdIl4BtNJv3UxrGFPHD3lv
rwebDJZ6HHcGnTs/P69EC0c6CpbAIe4e2cVM9/qfYCr5HEoebGPA/RO0HVAc5oDmKC5jw7kRgyMB
Nwrh2nMtkx0wJ5VbszZrhHVL2gfML3y1XrVUbnr4o/V6yCUD/llT7AAbYNC7IU4/g4KnmiqncO2U
xZHkx2eHmd/ISqAxGxdlWpUhLxjfyrqNdlQjRERMBsiFqP+6/hXiL3eGBQhTmZUnr6F3FgZ+jUXX
DydWKvyEsdyMDA29ZjkuejcuvXl8D1GtnwZ3OARCvsdRcGJP0O81OwWzysd3fainoGHYAhY6ZLqR
NQYUVvy8eQmH5fpNJFo6bk0zebWWIs7JY96rvAuUHZ4JWtqXgcZTpLOtjZsQEBNXOapjVraskmhA
bMFk2RrkSZuao5PZIIik3nq9cjJwurzdRmDfzQ1QcSE1TVadCzLGDrV1MPrltwXaK1FE/TY370gZ
6VeC+DU0K4BrC542K/Lh/RfbHceHuDVeHDeYUGpbw7o2eM2BL5kQuSxPsCcYtzUJh6thLr9VYYx7
aIDUuoDhfHLu1kbLuH2u7OxYmv22TYR+mGISKLu2aunFlrKlsnoWHCmOa500tfUEtn9W4wOzxCCK
Te8vGHm/HGrcitGJchM5EJM/uXPV8DQgcluX5GZAuwTQq7eAR+pXi0r4NLfW4+Tb8dYIemg3tEO6
xNWAZZCELsep9no5gG8Fz8h23cXHj2px7DPGIUO0SUNKShTfD5rgCewEULrobiyUAEs9Xw/wV9ul
6Qoq3cPEQ4lORaOYw1wvGieu7zGOI1zJZjIelhefDS7L/bDe20szxajoLsC2sY+18gynfNrKrnzs
c2VthKFyhAIcT10+baBLFCcdskpvtOAhAy5rCIPVaHQH0p4hUSp2X66tDzsM0vvM5cabLFDc9QBZ
h5CMk1WE2NjvBHuPkzWM36UbU9iy1kBDxhk5qqQ8+nJ652pE6NImpIWwPCOORTnnbhaAtF2S4YYS
6V3WIse1IR8y3EIQGtLU3WZTdYs6tt73VuSeEwWBKmGRM4/shgwrbW9wQzceR8maobFzbqvxNS+6
O0W03UaM1H1+npA4iPVhxSVnn/W0+4CjXWyJggZwZduPLVDBbVE0qMyK7E8gWMcOuLac9Rhd2O0P
29LKedOjcSS2RGO7xzTr+mwWatLwakFbCDqM9laJzgP/eeBw2w5N9d6M1rhDJMha1m2hRrXZb7Kk
9Ol03WxLshqIVxjtzHIkd9Pnv8ooBtgSgtEngSrIiNSSU/B5PWqGGsmcg8C0wJW6awGP8REosNFF
TX8G9Krt/Q+k+w3dmD3s00Du7KwPN4vD7npaTiKKVr3W1cvq7uBkfI8mIZY9xTuPBFY4VdN7fYJC
EToh7YmJUa42CTgjKLHD1dZ321qnhNWHN8yLxMOSeb82iyE91HFReI5h0eEB5VplTogvyETGIuf4
VwXRfEw01vZz1O3JSLI3smczEdnGiy4quJjxnCA/MO56VircNvyraUnZ0mmUECn7O98mg0Z0v70B
sN+qKrl1iw1bSXdzvVjLuHTgUWgclCSUjx3QoWujeb23utSZYcaZ1lpx+u/hwjB45ppVJNw8OAc9
5jYzlyp20rWbQrNJBQ2nzzBaCkVXHRVcAxIaRwIBcHdUDgzw67Oj13iByOa4LYN15U4/c18BvDPb
lQLYc9O2TowWzQIrV8ZIOyaDCSrJWNirfvOOvmyeJYzLsgMkFt6LOXXPwoG3haQmN7RXvzZ4QRb5
xNfXGibzloFNAYNigauKbpONvb6Lq0dfi35FntY4MuZXhHo3NCfNxlekX7nDQxyb4zpuCIjNUGl7
aWJt/DGQB5dxQuHUd4kkP/Z6kte9QyZMJ3/LdECdq3C/+Y6G8d987l3K84TEstXE0IdAZlLIlzI2
tlhtlKj6l3J5UwVcglT1xK8XzFxQGdbELyUz3VnfTV6doJuKcX+z86mRU0IvHkm9ayRDlFjB525q
1Fel1pDd6pC0MjQbcUyAva2vT+Pr6dbB9NKRq5OYQ/thk4FnpjwDlKJ+UTNPRAfe74cFkAsZc2P/
dUpGHQYYJ51Ouaa+ZzqaHPjajewE0nadx/zyDPfhKaqUKE3sD4CxGrYwQgCQMBrm4XFIAIXvXU9U
ozcvPW9g/VeVY8fuOYU83bmsVK5/ZTe3mjCg61KVbhMjuTTL8KGeuUu1EgPLMhdhFtFb6wSjUuoS
Bz5IaszyE8cxF3zD4Ze0iH31uoCA1w0f14+kaJjyJdMjwq1oB+FMevIVnyHPci80LMsLkSIHuoP+
j8sBT/7XwJHEj3dIpDiJCQXcIQiLN9eTora7D7QqEw/Su+uchccAZxsTRaR3lHp9/mcoa4OxDxZw
DicmHtN4R5R8sWdTxRbbwgVHTHYwtKmnteLzeq/RkkmP+5/b6tcdNP8AeGpnlOLLdavfeWqeuUi3
sgqYlOByYVFPvAHWEDyTbI3NTK36uv+QJrLGVEdiGyRvI+OAiKdTlxW/XainqzBLNmOjEQaBsUqN
7L+xq0si0+0MiZaWEDxgkw6+VhXKNULTwe/myGb84TXZRoWPFx9mmAf16jkc9nginlo3fxlRNpKF
Uf6in9tB4KNjkqtCDkdtNO5HMGq7AlpJmTHtzEeeIt2Y7g1kUiQttiWIgeaZlurGBH5/a8VQ6PQW
5EWxjDHTJmI8NMyLlU+lTHFBh4gETGFU+906M1CyF1imCVwBpZhGGBygoaMzirh1Yx74+bcCfORN
FQJBg3kQK2lEeQi5CqFHt06J+zmL94ZCCmXX7bdpEL07j09NSFhnaLgPTPwY98bP9qy9lCLZ28Le
Sov8Uh9jbjb7Z2foPkgJe7T0YB9He9nz5kXEfloktDlMJjDpoEhWUABt0mVTE4BU1buP5DcQbhJZ
DaOcdt3KBIdcisoJnu6WkJU2bMWp8lnrkLe0UgLFEAdjG85rxOH2qsTO2SXPuniuMKGHor4HcBFi
omNbGjVMep2fOCNFhDP9TVbRr52ScW9CI4U1si8Uc0R8afyO+zgv7wb8n6Mx/4EiR8VNEoHWIpSJ
KPPqKtuYk/GFIPtca3LaRHr87jTEbxV9dVuQme6FKtoHRnoUITEKAe9L5gaal5g7zDpibtIZa+Ea
ISjrk0aWxSFnv5qe7MHa+07+EAC9X1EPH/p2vpUUDyuVEB2wsKcxgPrx4BVDdMTD8BagPZ8RXnB3
vhhV+czOazh0zfByS8cCm7D9gQ9/n+ET3/QVeTulXdwA1oMW3BDj1T+TTY4sC3w9e+ju2BpEXYXD
zxw0jPHqiulGhJbL/1NXOq4vQHikRMBsTyLrlwnZCffKq4Eu6hDH9n7EwcEEvri4DktIVy/vKTPv
g2h4tjAVlYS50aYf6XcRT1EYlnsj36BufxAVeiCXY93SmEEMaXvbInhZVXAHDWHaDE0putmGe6aU
d6Y93sVN890F5i4q0ieQpR+1PlywqhrUQVwNORQzkSHym9L4lE3qLlrOWwZkBINNEPJ9LsW+LAir
BDy15MwhKu1sT4gGSLkuL5Zq7UMfF0QMEm+AgB9KYOUe2s7neqixPWWDuXPC7MU3yAscmnjbmulO
ximFC81FgySWVdVwBpEKDcTM8+mQt/MXzzfsQ375BM6x2cS3ctT8nW/a8S7JRMtnQRxkQjSwiEev
DYOZfE2UtEMEQb1BZgeYCHNxXR40Sq5VHUlAVP5EVIF6nbnVsdsS+Gq1NAMyF/Va8jBYDyUlC6qc
bWAh1we0HlVjdT8hc6XZV5wkyDx6pzyTYw3TqWsNvMItgQYkypN9SaqaGJBd8bFawbs+GmqJoKFv
FhioiZrZ5MS0dGTOSn7fKBNqsBI9X9DcjcIZvcxCOz4R8+7n6g9Dxy2nZuz5nb0rTdTSiL9doNUV
xuZpjlePaBEZWoWkWUtwSC9G5pyczn8ssZFvyj4GkB+TCV2V4Yejz1DpA2iLVgzmQLXPZJCTmoJw
Ox8rGyRCFp5IHnyPFodxTqrKqR35ghrNWjmO9lr6JgnzWGYnP0oea67dDiPk9Q84T4Ds1umwcafu
0YDhtLY1XkAYpZCroCyuddRfm5aEaXqh0v/jaB/EVLfQObq9mAkjyyqqdF+z7oo+9rJskgjwW8o6
km0ucRO9xTOHpl2XXuC7f2RZUtuAZ8ACSDr7TwLFjWeg3/DPhBdQAiDNI1QDzoTfCTwVT5+ZeF3x
FdL/cgFIJzg3lfPqCyfADZ2eXKAvjPQyY2Oa7AKolgrsgXbrUF0K5RljeacBvF0NyCt3A65QYHDt
R2oQuFv0vzwg820v2ROQXIK1gq0A9C56Bgs/L3nYLIUmMXvXdRSVqafpObiRZTAPvo8+I2LikerY
OSf1UoQsWYbr9LGOf4l33BjptKh0SatZpsvXDRY3iIt3c34ok5ydSZfsjGUxRtrVqsUR/1cBbsRM
TND+bxqtcfdo7LP15Ba4ycS6tzBmqoHJtbH87iGjHROHwegU7qdbWFwoTmrFE4sg9XWmjwhqGKYb
HlOidWcyG0H1a2zLUD/4jEZwu8mDb2Rc2E73Gm2xnE1PpAB+EDxAa0OMyA0ZTgw4SdnOnPdC5AOl
b2/cFssYFBROgtYw/MpJmNj8wyobx+gUFPl/y7vsrojytvnXfxH/805YsHhmX81Ukd21/U87YQJ/
qoGY9WFzHdNnyxPbz0EkjgmTWIuAl9p+yl3MXNeBRKZKjrqhxLkdcUlei8c64EO/DgcntqRlIze2
WMQgpK3o0ZgfWoE1wBcH04AbakjsuHAlmb+kdJrue1FNdAu6xsOxC571kInCf/0ODbhQ5V9v/PD9
r/+ybL2VaTqWVJimpG2pBfb09YGbNeDzMP57MzkWHT9ky2vnW9XdobVsOkRDsJEYfrpln4IWiS+5
uXegYA5UGstkN10HFUtbQA8PWa8eG7TirWSUrxF28F+/RPWfWenLS3R0l7muaxiW6TomVPZ/fIlZ
zw5qskjlvK5HwlKYu6K+0+dOP8IrkgTBs/mmL18DDyq2vWXThUIfX6Owcl+uvQDSmGUuHxyDAD3s
NUwqNjI+2Qi0NPurW+dJZyq1j53yLvG/adX5BrTq3dKto5qsAzUPSxKzQuZG1CnDHlLeHNGBeEgJ
PrDV9CFB65yywSc3PInVycbhFCp1cHu7uMzR13WLNrncY04FySZyZt07qYEjXgryAYm5X9MJmkxW
6Fn5mNcyTOLT9XP8/ykCT1P586//8lV0eVtPDz9BVOT/qEExBBfM/17Acv75/Mj/Fz/xl2xFWH+z
UADiflXSRA0l7b/LVoCxGbqAgwZ/ynF10DP/AWOTf7Ncw3WW/1kMSCTHyr+rVoT4m859JglxUrZl
2Ib7f6RaMeQCW/uP+9dGsgIgUJhKONAMpO780wlF42N3MKDQT9oU44NNB9FBX/0y7Mz8ae1pOoH5
jm6UTFGZiAbGYyv3uTU/DDZyghxyxO1YxTC2O4ySK4sN9ikAo1YQFOX1EaoulF+lJ7Sg3ZqZPnsG
tgKooHW9tQKHmkdNRAVAbLo1sibZqJS9yDjlxaYqIvcZ0Ot3EeHbC8sYy5GuXQIO8ZsCTtlJq8j2
jFOCj4sQjEcPyh/NcS0Oomnp14v6aWa0RU1EuFKTwaxyw8I9Yv8J15akt2ckqWFoCVpP6cYbNcwe
85nNMAa3LQjK/Ldw3Evb1mSKae4XjSRytqbBYBfQBndZe847n2XHyBGSIfTXAzCnE37dyig/2Ye+
amyK2e4GFt4ik9/JEPeAmwz3wCQfY27jF6MkpdmhAH+Z5sz2ysJ32xUUfdTERXU2UmKS7al6IdEk
u+2jZvI42S8G4Y816UUyx/MAaBMcLQVFDCz2gn8dNUvZ7iSmo1WhDyx3oEyuhWO84qEaNrIaX5wJ
QFo4PkcLPc6awUQBZZu8NhBLwsH8IKOSnC4G3ozHhkudp+eU/JK20J+QBbarWQ17J6dYYXNATlCG
TRcINK1jYD7PksgbpqpMszU4Mrg8ATZTLjEbDFDaDP57406nqJTfWFvTjaqdhyJjLBcVbnue2s49
TFP+6LAlwHOq3pzUT/eOwy5YAzxBkUCkghqdH0UcwioZlnhcpXHdKuD5Yax2AaobOCs3XUxm8QR8
ANACcyjE9lUevOekm3KxMaUB8UMW/XSMpPYcTq5CUxFscXPXuPBBS9Su+YUbrWC2X3x0ZUV+Hppw
GEVYM01WyiByWIfTo63qZGEYCtTWGA02xoz4BnooAM8wJ2KRpCkx18VuSBrxUIeKiU9WL6gdbONa
Jb5bnOsdNhgGnel4GjCSnsUYdZfF/r0mUqz22syo79EScenaCJLKAVG+1Dexa1/gRnuDW1G2jgjU
bRH/oDy+rxJF+xabd4Nrq01INbvl4OHucwPU52Wyy/3qz5gFH/mEuH4e/OjMYggETja8ChPwepry
y0JDm+6LkcVqFORH3Bs4TRKsNIG0GM25X1VgvRYpN1SgWCZiF0eAPsY/iWvdcs0/UuIJHPICinlu
D4zu8Wi4GCFYAnbTqm25OQdYT5tEIMlI4cuv084JPF3OwTGLki/dH0N0+5Z7GCl2WRIXBmTWKSTJ
KZKbwI8TT0waipak1DaNbbc7E6I4geHYgnD2EkPBmARLyrHSO2QEKekYczb+wdGeovdwtikQV1yq
2o1uRI+EC/H8rVjVj0j61v5o4KaC89Gp8gegM2FhVY14DsiREFVzYtuRkK+oTftcb55Ml4Y1FqiY
AgMXcaBpGhVARiRmn8KylcUlxlm7zoPlQ7UXgXbGekkNCdLrqUx4y9AWuJBJWwHLxL9f7Wb6Xxwf
ako/sMgFh6pBqevMb2xR3W1kDLcDhYhlu0DMWK+vyRN4zeL5NwwRKBh6/xoyFqOa/pV5+DkTRt5h
/UWlPb+BR9pnbF1m2wfenm0K1heD8I8BYjN/rm6bDJEHPETi4esCVlHS1wuqiuNavdXkKpIo+eHm
8WYSmb31Ux/ohoO20Da7Z2Uj/PGRVRtLSqJdhtqq0a0nMFvfVWG8J6a2LxDWezYjHRR1s3/ETJFu
p6FYMsCMTzK9yh1lm84GT9vEbGkxQw+MqaY8RjxSUdYS08M+ykxvUQnc9VY906GANgHhBBvF78/Z
ZD00mEq4bqBcZCnu/8R8hTlEa+4k1TrwiQ6xJucrM6ajs3hSIhN+SqiTc9e/G0Yakn9O1tQULc3P
4DzNeCO2CQHent3Vb6hCslU39bd1Ux/jybRXS+iJ4F7vy4Ss7ew1j5qnhBw6omtR87GhY6NfV93Z
6MLQI303XbzTrFEkECcjbx5biyEZXJzxdk4ZWS/wYLyf2YM9mo/CZwsNTBzfceEDoU4eglSemrKf
VjaF9sqsGIA3Vf5E+IU80ZfPO2DEj3bFj5WxJN9Ya97KwnnDTcz0zx6DtYjlUyghvJjtAHCpmset
NKePMEBw31by1kj7R8iRxIkyiBLLZt7S0Kmyhc0BRYGt6ir9RcMMh4io0DZmY3+ajdpXFa43WpEM
+xPOWWwfD46jt2u9NshPGJlVBRXmSFcG9OxR+5TPCFTwLe2JvVxjPn5xs+KbRyTnUolIKqZrhkqx
6lvr0hD32hg4KTs4TTDHHL1/KGf9R3QM2juSw1cCGkpHxqLUlu19Sh2fmPU9TpNpHyr7ImVpe0Ew
oHUdd63AiTp0n8Uo3tG6P1GNsd2bPv2RQI9xFNuYWBZXWTvcEAC3sJXpf3JiZw55X7qMoRCjYJaM
IAJZ2w4GXIXA1IohL0bDpumaXRTH+7iWj63N8KDxQ6ATQX2bllKuRKohQ2QEawXRvdSz56a29pnV
H0QH4lFLWcINYF9YdvjBovWEsqIS/T6tu0sg7PJWBfG3O5B10aO92DkRH39h4SR2GtxEEnuXl4KG
7SxWJpHNFttWCUEPTJpr2T1bpTib+FtyFvRBrs6QGTYKERxHw77pkpsRnMIyFvpkwHtEWL3uJfMI
0FIC+FfB1e/gptK75NYBwwa/aG028ihb9WA3ePhqjYkqipQ0uwE14HVMWEmhYK5E372fUfPvWVGU
XgUGpzR5nOHQUE2J/INkydC99ZfwcYVtytYv5iJcVcm+bd1Xn5gP5CMRXq9+uf5C6zFE49sk0f1g
ZS+ixHvIvRQTZ8Cy70abw11TNNuaSYSdDfwfhEXf4uQFEzWMnmFW0y4bx70+WY8dghfkotvELnc+
PIsFzWslctMaKbweVF19vh+shWFZ4+E2MPPj9GbCqBHlZ3JD+s29K9Wxs4CqENa6m8ql0iKZPir6
3Tjojw0nA5oL/0kBpqf2vtNsBjnkFYGsInaqqubfOQvvZGadCt/aBB1MCxI9aQFuE/KCHaldCjHx
Zhg3hgkgkdR5SyVal4Z2cFVZ1HSi45EHHCgOiL2MqIVKHf3VUH7ZckA+PsXoC3x7X1jjz5w2d0lb
HfKcs7psgH3WqvH8Nr7xIwsWaLVDr3fASLyiOb0443zi3IEJ2c8YOhsOc1JpKXjIWQih0PjMgBV0
5Yzck1E9zMvgM2hv0sr/lPhN+NXW71TNCiPR8CTSpGbl25Iz2HOE82H3PHQ0zJVF8MwRu9FHc9fO
xlHPjRsxNekWzvAfW6V3MKkWS3q3B1j/NTRwwzNDu7TCtla6QKHCNAW41gHoopejCqeup0SMHPsy
+MMNaL5jQdkQM1hPmGVG54AA2qzgtcjqebCYGU/GvZ83f5atWSz8FJyBz2M46mevysLNMMESSbpX
oNAc+TivOBGtXL24OJ3zxD47FbZf/U/W2VtC4ijXWYGWtGorYYWPXK+cteBmWEW2qA+WM0Pvv6dy
Qv+WH8pI/oIuBgCHabngcTA+5HO18yukywQRZ/lNbfaL0GPdMSRxnIK40spzUMVAlex52HUoHFP9
3UqNFSNK1PH3S6Izkogfi7N5IFi2j8Es5Y+FG5xc/5lw8dUS7YoweGWEZDH5rGeWUbv/aSGCbtHN
ZXDxNbiGCfGPtb7tcenPPbHolvFkYnUeu8STGLl5jq1SLTjBAILgHp0YvG8w/557qkMiYaBjFxvJ
qyvwIcAyY7poHGzRfsVN+WceoNTDxGho6zQK62CGlkaAMdnjVMLDrorKdQM4gcBxBN++51PsMf57
8tFGSPRz5DNuAsgplv8dVtrKVf1N3hibvqlp79KZoCHS1xE0m0Gx44RluX6bDQnSCQJ2WICy+Jg9
WD1cvDl6qvbe7X8LqyZ+hi3zzHZCTyNQB5iY2diy3tHSV76RDVpoL+XRkPV/3JrOtu83OjhbVgYr
/IpIjJe4vQDYE/gBAtdBCt8P3etoPg89OTEDwWO8JcMx39mUrodUHbJ2cVAXuqemHFdMcHBE+Fk3
wKlH/U2hzUCNvptlxEFVvEbkv7pmstVLIjk4SUEegjEhQ6nsvaySRyVDLowKRpXF31Tw4tCFGDZ5
V5bYdkLb4t96UP0E/SHExNHnjzpFSKQl98QWkp1ZlZjMaJJQUeoPNW+7A1/L4n3binDX5RWPtoDs
tuJYCAyyiXOfgy3IXZ3lmsN+hajACVBDGx0H+qvJGu/MUKpNEjKNxF+FJgZvOAINZK2IMiQmhLBs
PQR8r9T6e0Xy14UnutoNi8iXB+pEKDUmDmzVmvHZRvVmku0+dUxP6ijNQyouJOMgvEsSQ7NUH0jK
SaMDyu3womLm4q1R8cTLMJVqY3JvQxPzDMP5zETAR+crItd77dL3xqUvP5uUs7OZsShysjfRaSwZ
nkXDQ2NrmOS0OdoVgfMuDXcbJDWtvV6S79ppe1On0KiGGaRxysLJ7W9kILejJTD2W5m1kQ1r6fDU
o1aY2OWGbnIPaGvV2CDfQgdv9rypWtuzxfPoGO+dA6ElruCxCESutmeZ3V4GsGFNBTS24uCIIjTk
jQZVcO5ZBEc8ilYFeTYYbdE6qjXe1Bs7Bm8jh/gJoQRAmPBpjMjRk1110zk9ObwtpY0atsb8zDTh
m0kQD6uvFFGXrKPfUteRzVbHrNFPFTQeV7qHIuuAzIXhW9+P3sg22sEOHlcZ+tN072ryE2Ghs1NZ
9ZFXwT1hqEe2O7e9Zt6MSMzhi//oebjn7gczEDIX0OMlvitytG9fJbuhB8uZTPFGqys2MvmPOaV8
x6ZP1ZGRhJzJCTtF6+5ZQNy2TQxlUILDBu0Uc7WqnXDbPXD0XUUHQJ7FvjEamvr8Kdbttyhlgz3O
hkKanbpe4RbNqWyD5mOcee5NSc4gZKTcaLEcQ0TtYPrCndjD6GXvEaldEoXajjRusv9QufDIpm42
hja/IQGyuFRB6/8xk7I/KA2hKAr6i+ULfdtF+G3nQocEw1x+pcUOmTjMdLaFQMZjGMUSQBjCPogV
WizKjXHbtSDdqoaIRapN1kJ1Tp1s4C11GrixakmzDMwxRoemIXTpFPtQaFjr2DG1m/8rE93/h2Iz
mJX+V7PaS/bxn0e7y3/+16BWuX9zhO0s6RjMVuk2xd8HtWqxF+qW6+iO+1dsxv8Y1C6prmCnGNZa
SsdlaLH9+Lu9kMGvjRXQNQ2JWFAxRP57mse/L46af/rzPy6SCO/4z3NaYVNDSJuXZvJiHPnPe5a6
md0RHAKQhZnTXQvTZtsSiAYhJT92tY38eSTiGT+M3DfVyMSuiZ6dSI2XLDIwmmsY2XVNfqP4Eh94
cBlLpftMieRhruNxS41xC5s/I3Ii1dGbIYxkk3A/0Ibcx82NLt9yzdI/C8nCurSqg4yJ4EFG+jB3
CE59fWbkExFfhzgwJs5hIXEhLYMZObPQ7f6UboXYhhiduXI3qlTcxUbMSelgjUzMn6AICdfJJ8AQ
LpxlZrKrjBCxjzCL14TKHrVA9rdAAil+ardYZXTIN92i6NIFuVZlyKHSD13qRQR35vBAjmaSPtk0
QKsFhLPOCPr0andG1TaLi68V7qXSiD2T5h5u3hdy9xFYFt0QrrHnCQ+mN+bpnehiFJbhNxpbBqf+
F3qniGSrirBVKwLk4IxQOcu7lsXPOmjHdetETCQQQ5RMfTFYaz4+y4hKAUY2jQ5ZegyNWvB23Qir
oCKluhXS68vuTyqTrVUNF62RuCcDsu6A8TSrsQlAXiJispM3qDTZuYWM71JRH5r2u5wMAw592Xmi
ZI5Y0liPNf5KfXCOrkGqFIcnSVkzqJ3x1Ve09nF9nqL8ZFnhMY8hbs8OwqXaQcUG8RWiQeHznMop
N/2oYm27rHPHcyTG2AvmKqKPwe+iIXme3aQ6NUFXnXDpvZtmlm19LoJdS7aqnIzgzEaQTCZLeIls
3ZNyRsbQlf3E0Hpttbhg7O445VArkUbeoJvoM4kIUGmDpw0lWoNkk4wWKe6SPqRAw9I0iXFEZcOn
3A93kU6e55B03+jBmSGw/O3awIPJIIDAUBz4jUA4NYYPNXXRznRzjUTa8k3nHr5wD+3byO3PKGVP
Lo7ie2aN1CHQIWqM95QyPLRQZB3dsXL3vm6ezNGQF9b6jFriZsd3kK6JqMGiRj1U1eLOZqRGl+p+
dkUZnIUwviKN5qXzEUb0bVsRaAPqo9ctJtSSBEXYY/V+ShcWDTFaKWBixag6tBLg4sVNWJRb0F+R
FHKLhWEXCISYOWqj/VSQhynN8KuIYhvrgwMoNI/X6E9Y4WsIlRLjRaZFdOw7iXjQwRqBePlV+f5N
Kgu5Y9PcdWCNRVq8oQJkIlwoE6WuCUVccb2Rp0d6cOujHSZZaDWbFuIVH0dqXo93FZ03O/ZdMUw2
5LlAPLf2mbZYwjHvxbNDZELCTtJ30TuDHLqpWZUgmqsTVCEt8Ady+UbzvqihQDsclCsNr/8uKUXJ
JWjjN+S3bRLdPdiFJoEXF1ul81IJ99DOeUun4wuLVT0pHeTc8jqf215c2n9j7zyWJFeyJPsvs0cJ
OFnMxjknwSM2kGQBzgzMgK/vA+TUi6wnPVXS+954JuBwhFOY2b2qR6MKsgkFiQbN1qJzSiDIVrQB
+dIRCmozyXhqBeuoZvJvtKn8JR3/knLVOqe0VyLpeqcx6TB/pkSFuL36FBQUotsU+ymr/6rvclh8
4iHq2Ss68amUwadeER4plHqLxl9ZhIZ18wx0hnE7bnsPWWLReuDeTPUw9pfEN4Ztl2NWiUsE4z0L
B/hL+Ql5WkhtL7GWbVNvZcPcMC78tYZz6OCNRHoGvReTQ4x+JdYIgydIe8SySDTJUCXbAKMyRbh9
6sago9BF7kPHuoYF1UncbsZDkvhER4v3vEU3WH50CJ/5pgEp8XE8bgnWpJIfUDZDG4aoL5Fgx/t2
r7QEWcS9tq7IITzmJotprei3rdtcShs7dWiPRI32bnbuyj4/Z/jWT1M/zUBVYDjInBDm8wXR0lU8
uAYU89IApooeEmJkJdwPRQXoWo78NUEv/JFsvkcQDd3ZeWldpz3Vlv5ohbQqMj0yD2ps66tCMvOJ
Uc1AVV/naYRomvXKTi9GwAyBcI/JlPqsUAt1ySk/gmT+ZofXPyYG/410Q2e8/7MxariQBiwXUJJD
f9TQ3UlV8IewIUYVaeZKYCFcAHdfTB5sSD/jQQZ2dSUnjYA8ZDQnN5hk/LXTHGX9WQ2SSCKuSkkS
pyjVWVOlXOaxS02bAiRkkD6kThE9sdpEzB6T/QrDdRy68PDvn/7flCfQe22TUHFiu1BnkALgTC/v
j6cfWGEG39gJV6XkNxSBUcScmtJJikjE0L07RoZfgxXuHSd9Y/5QLjNj+noksiQP/buXjO9lf3VS
oKb02yg65f4ZiL2Lq2lBuAORCAjoGaooE+odGR9G+N6E0ZFhf4reWLsIHc34biZIK/79CzNpi//5
uUwvTNNQ07uaYXhMsKb7/3hhzNTg0emo4ntV22l++t3AsRDiViWCCfaUn7IUritiaC1+Ogb4qjDV
9bVlRmTLGMMD8iFtlWJHrmiLriyIDrs8leegaihB40WCwl4xFRrDXU6jb1f0rLNlQXM2JHCp6cUy
9Ws05gUub5s8zkVikNSiWPZZ9AE+/w2puqhaiByPhOasWwnMFYZ2Qy0p27YxiQOWDlJ9GIC22dTd
DOc/SI409V81R45paOgDTB19AJdTdC9/i1fDUSKgPwdyNTk7boPbWi8yPmnkYLSCyopvH4XTUNcr
VJqT69i3kN3HU2UD2MJPPayjBXL6H24jmlNQA6HIVHJwAo36EtFhm7hkZc5MmWs99aZXp9Z/xvQ3
rmEgnJU7tFzZOjTtbnLw3db7wNXorxUdK6jWFOETVasXl9jub/j5Accxub4qka3QuEsjpgdptqbD
5lwjP8tWhIaZB9l/emFMoRmALD0LoSHRLJNNH1WsDUO32oDFS0jQ4Yl1znhyHWg3UdxZa6m118Fp
hpNvAJWAKL7KELFtTEwVi1ExfXJ+gkMd4y1OMgtbV2yq9zGfmmMBWdYtkR4AzpAOI9UniSeo12rX
i71V1i4RFThPBqplhxTZ21qZaBh5aG6JqeLarNv9WpikVnKV7TehJvqVO0PbyYtaAHgIbrbl4gck
A2iZOrq+q1L4DEarKCAq/J91DLUWug9cnTgoj87Uttlbvk6kUnDIqyz+yez917//Tem6/fcvje66
DvHlFKJdKhue8zcZlzCzZEQobkLZVdxl6aM4CHPrUCbCU0g9dvOFyaxq93tbmD9s0bYYSS2M3H6F
baeSLMdDABaLNlMwBohquOXt1E7v1VKcCl9BjlEdS9lEN4YKMkljGHZlRBRNoOcrleSW1xqHTiXC
D8ZrbWsT7LAtKn34gOCj06Y7EDNAuGcl6qshteJKbnoZvca+yPajQNsCXDJsLglm/z0s2Gcix5oL
HgJBUHfsr+IOb65BKW6j1OT1aX4wYARw1FPFsHtqE5NCbaA8FG2mHZvAcW91I/QjnwyFWnuk/D/t
42PC3H/DvUfAk1SfpjzeiX8H57Pyyn1XxMC966BepTloKjkFHgRx2QKHK092T9+lVki8bTIHXB86
jCUlofoQqQNAsSwhj8Cl9cZIoxony+huQi3aHR269gSXInF84xKg4F+RbMNFPS+Da5U6K80c9V1q
kbXcBSLfiIk1pynK5H4n36Cqho3WOPVRr2K6TkN80DtKgEDIn2ExRxBL0/jERA0GbpEc5i1y/Bo8
SgDn548JrW9UQxY0A8+Dvq36RCK346oQQO1zbMoMz3o8Yfj8ZeK548nr4p75Bf3BBsyboLDyUjB+
IHAufgxdNZ5kMEpcNmMFlKp/qHQmRSlIwMqeSBmx3Wx93hMK6taOglGylCw7lkRH63gzlWpPwDYy
JLPNnwqCQoj2br27VzCj8cb6aqZlfc0wVK1ccp/XWW4dmfFZ20JRnjI1CfaFW0FBJqweVdCi1wb/
qcuVRy7z2VEbiI+lLa1uwkEhFa8sWOkkNSB117BPGk0ztLf9SxbDR1ECuvZFt+uEd8wDgumKUpsC
nIpvZdP1P+u6Vh6lj23Rqh0k82R2OXEF8B8EKqOxlty7Pj+GCugXy7CtNci3bB+1ykfLNPKhinVS
dELfgjSRmgixw+KQ1uCKizg/lCTh7itE65TUw6PelnwX6Zcmrnj0eij+gW2Ip2QMP0qFbgELvBD9
PYQVYl91tNTEKqZR06JFygsaGqbYUXaa/OtNDquIhMKSSGacgf5ZWpZ6sNsQEc0YZ81OVP674J05
/94HwGQR+mG/t/PaUXdB55mHldqV5DloKMbCQn1XykbduOZRJKXz4EDaf/J149XI9frsDRXBzEWE
30lzimRVCVvd2blxkjkR48wb5Xn+n9sm6tZMk/cwKZpokzFcmlJPz5MR9CLbHKJupHpMw+rxHAoI
2+YUB5qbF0SVEF5IqN8YXfOWNjVyNjrkRVkUL4lR5gup1dffR7pNsh+qACJeQi4kEVl2AowgFiWB
QRE2mCjvP8BBxh+hqqyMTN16kSPupA7W995qvLPqEe4VpME+LScpVKsWFzHd4JP1TnkAZg5AN0f3
lybzxKOWJQrdWFmvbAfcJzk8vMGpq57wz6pgMJtmpbWkEcUj9X2AgdqmHTyZ7AqNsYQSJjq3IE4u
cdzYO1PCNsgYOE5+pRcbv6mDhwaVFJ4cx3sl7OWno4ryw2kqfBDdzQ2HhthypgRO2Xwa9qC/aRll
67xmbtqPgfGWJOW+cpzgqSW7l0QTiYJpOizHG7TGQZrtrYyLtj/o1j7KPfOcypKIoKGHi+z1N6Zr
/U10EqOFGfX7+Y5EN5t9XRFBhliZXLece3WuJwyOgrQFYBQXuxwGutwGdW7cDhlhbwZX/2lnN90t
Bmq9uD/VNZMvE4Z846NnYrlVZ/D9YjsacE3qtzZjIUfThB8dv136otwMdKTpJOryn/+d987bQiv1
NcPgD5Tz6nIoUmvXtGZ/1TsWhUQFLmyuMUdM4wCrZLc3owp4CwLvdeB1xzYNWt6xhUULkchppCWh
7sXIKkBTB3oAeUg452ZoxjOqGvz5vnUeCno5Ik1LEHmi0UAd2M0z2QIH1cjbVaSraDiQnFxhcNcX
/ADzRitjebTa6KBlVU5mieVBR0DYBUslOzvo+VohQe+pqXsOQvezNyPWyXwKW73Psq1jRON7bn6T
pd9dtaD5SIwhOHu9G5zzwc13dVE9xERlH8PpBoNCs3fd7BD3pv2CpyVYaLZxBPy1qpo+2Mk6R6Go
+D/qyM9hu2TVttfi5qjRaY8AjXlWDK5m8A9DUZk0ncpgQ9X0it+zInCBgbt1/OyxKQEu4ahgktjb
rKGHZAzgDtIrtJElCjopVdEXj/BO8sdBV39ReXCO8xYm9n6Pxc5eoDbNTxFkRkD2DV+Ktr2I6cag
arNRtZTsoWlzvsMS4dWuWncb97Wzm2+8muuknnjKuV2nlAKf3d7Rnkgfc6VS3qMqLhY19ZtFSXjX
NteBbJRus3OxfPkQr78TDbPORmeRJUA2UhQXsD7SW9vm3TNfSmA5USoudphXuJ+zkGGduPWayN9H
Ddb7oWg6AgEbhfIrpYpdRY7dekzVB0fkNJ27ZjjON10bRxsBXH+XVucAc8GzqAO8FMQZL8GuI9Sq
1e7YV5q1MKo8XRIgX95s3+33Xk6CJaLWgqZy228In/rQExMiTIzdFunW0lbB8CNjwUo2hBua2RPk
0baOVreX1MdfXCVZ64ElPsBikiPECsYsITN2Ij1RjawTbENRXxdny2rz8whwjPKr3n5LQKpSE60s
haAXWhwInV5bYvQMRwPc6qYWOCVxrkKHoaWDvRH3KhCGEeVDI0tIM7X2i/JE99ZLD+WIKU66oAo5
jGBZGegZJ9vw0Rg9rPdxRFmPyeddI8rBqL34PkYOM2SoLC1KVpAVp6goHD528CGdMQbf9E5r+U2T
OKf2/ZnQ1JY8MbO9OFKjLoHirQ6lvgwcRYeWDSp0FKWDilLV7yXDwD7nNyuLjvmhDFOUupZ+oOuW
LcOBclEI8GSveCTl5KGGuV+nHUcsh3fQrAp0Z3kxa92/5bHwsZAoFYgwic1YY73qBz9IwNh3bt18
L9JsqniXzrMueUeLwcfe5ZnoEZsEnTT11IsKQGDbWOStdCHLEumlCmqysP82kNrIWg/35w1/s7kR
fc+Yj7007KA9jSpSLggAFzWNna2HJ2qZmyZTG9sMbw3fg53vEEUR5qK8WS7OnEFP8g9yAg6pR/pe
QsDh1VaKFxMH+Js5Szk1Yd1GQ0TrhLwt2Nf5iUmnsatLtT4im+n2DWpN8FGkwUMbtveqnQXHLFNp
19qGfewJ40PviDQTCk23HKDG0r6u82+Ww0IaENYzrrR+H6rCWTPW5t9i9VaXNsrjSnQHy5LZQ2fb
yaaSPgTAjEkidkcqEJgbSUr1QvugDjCVaOHKHXLex6mXwcIs/6YPYgBT7U0LfGWNuLd5UNppKlpC
r9AMsiTDSHtnBorurUwfQ/zRJ93nI2KcT7dC1u5d9zwCP8KdJLPmknTQbNuqe6wrgMEWGq1tYfDx
a3y5PpsRDW1ffI7oeN+KXLvzFn34XPo/FH4I6BuF+WrKiOxVfWXl4XgCq2U8IwDfEZuzboMyete0
qfMb5t2LRFy0TMj9xsrbWDscwd66iDN/FznmD8NBeaMQcoeqMnipCyu8pnS1YdUhzxoZzUaiLd58
lSK6WpTPWVB+V301f4tjSR6DTi6UIYbglPt4qY2xa1d1xpVWyethUzYsTKkRvzGPcZ/s2NvSpNqW
cZ++1pV2Y2m/H7JouM03ZOSMB7OXiAlG9zTfDNDm0pIBK5AWpDnTp6DraCvdEt41IGDHJTtj67o5
I9p4GHzbOw6yecqsSL/b2mQs90Ho1vRCiCxF5IgyFJ5H5VqHXPjQiuncHqkA7Gp3aCAr9fW1JEKg
ScddO2AkwszjXFolzlcx3hpoD814dIPeuokwpnNEcXTn1ao42UHwxOdBZyQfePUgUT5kJa5xAWKw
D/p8rTuyw4iZ68cEveEps5wjZm0daAw4pr7U4kOQx/quzNxynbct9CnU/VfNiBCCtT6Uet1tlw7a
X8rAiPPpxRBlbPjld8UYIa9t1Ca0Hwwk2c81KXbyXTiOfC36Djk0RGi0zM4vs4qjAxm+yVWX9bhv
wF01Eg5KnXuPJvKRtWPBwAh0DfWh1nnPI/DFtB6jp5DCInirKX+eEQOWnjyVHeV8dGRkxoES2oZW
5r7YZcRSazRSdEj5sO1DnYXPyHwdsHe6ItsD0ySBcVGqyU3Suckd3f6Czpe76Hsp13VUvsocYhqO
aHr7HdiPQteaW5OXYutweTwK0mu2CqckNiBFZBZAmRu06Da6Cz/NWirvRYnJsPQ2jhmgFOqAqoyd
j8fNHlFq6JLqAdjPprLHN/CbFrO8PH0JYhQm/dBtLZvvR+hHyEJJmrWxpaCxplKICq3VfnTqg5J3
xqEroZYUrukdsukmbvKNaiDxUpWsPfYo4ReKo+e8I2G3StGdUR3sM3Kv8AtgnUEzTSAejMpocE5Z
prC6K+t7Z5X3wojjW1W5O8uJ4kuREJNspHB3yJagTUh+aaDV8YUeQH+QaEo7NyVVU1NpdZJZTPwT
tDRSn2lm+LYhn6ohq6+6r51x0BInktC4IjcYJwW/AVBmQCkdHU6yDoVRU8VjDd76EcEPrzdETIg0
5SP0cveQJrpziBXkRkFhxlAYnBTmTJsv0QaGB6vqHCif5rhFgtrgLYBnklaAuMLRA01EcXibjg8B
ep6HIioAI3vC3hIQW8FLGcQ274J91Cn1XhSdf5QZXUayp/y1yAlGDMwgo4zWEysPevbSmdTpS+Kh
9/YoqrNbQH2grfiYFfFA9LvzKqMsONdKCXHbAMVNqULebNyLpXZrp5v5f6M08gXJ7NEfd2RKFW6q
zqYhOB1HNIl2KwJZnyRkaCfleyTcINn1hL3fUZDGF4tskrIfxL01aEGbMHRWnYXBw3L0/kFB+AfS
wQi2LV+1lzLV77Ujqx9iglGoBDI9Oj3jRdOzzPYT2nEJTnNTieUaNyeKOx80j7AC5U32AGHTqP+l
o0tDaZu/MvFH2YbdphqdHznmnil9Lb3lJvIZW/Vslqle+Dxk+Q8a5eInot4D2CP7LTS9cE2/RJ6Y
j+becEv0JlzAVTLepULyTtdjlEf/XryIOF1XZWk9UEOg2m8GF7CO0SsMPgQvGi6hNDLUS4OSb+nV
sMeMKvxWlzpqgrgptoljXgeieJkZQsLDXNX8sDR/LQFLvKetTzxnU6GZwq6GNFrPnhNi0xfC4CeV
x176bEq68AmptpRsyuxZEtoyaEm0IljZ3EZpmb9ENeWUwKoGQhvj4oWlKlrOph6PgaWK/Vhq+J1J
YFiDjy9XlEj7cNmHj8k4NivpME8NReoDk/TMByQEkCtZdgDzhxxBrCXRNb7xwwhpQeIAoomHT5Z3
aBc13V3WPikgVk0OADFENHlp+kNRjIN+k3dWszCrFmGoYnw0xSeF3nM7Uhv0pJljZW5PCReVUR2G
BTKADPjfBBP29u2+aupXw4egjHT7h2lm9aonj9MsxQtGp8cuyUCvjv2qla1HOTV4z0IJKVRvyBLV
kDJXJ6QFVzswyUwz7R958ggfjbYlvHtpsD6QidbhI2hb7Cg52icNdFNB/cmhXUwUEoHozxrB2ooO
F68WLasZZsIDAn0Afde2c9/y+iVTifSJgLmT9evq8xF5RKmPkRcJR7cokdOtNIvAMukBZe3h5jcW
WjUD4720BO77jOiCgfZRFjW/TDKgYA8vPdtWUfT1Ji0iLsaxsZIZSikWQYk17CxQ1mYCv6tCNeu4
9irwiJ1GrUbzEEBJh8y6GtxoYZT6zeX9Sf3+qcZ0jaNO+wX1e2n57sbU+Ds+EWuroIlOVuQQk+Iw
DsTZW5zlFCpl5KzS5tERGuvsV5QJ9NBd9QUTysWmUOXiQ1zjHgpIgkkhO7JKa9oIjJjMPtEBgjQB
HE3+Vim4FI5EO2CxIwZGr86IrL+X2d1OXkxBkx35s9ymBBox6Uam0YP4T0b50KgJwoYm/WjG7EJR
EdZZVeANrrWjNjpnGGAYrzLkWqIuxLYMaP6VlogAcIKy8KL8w+IXHEuy5bR2WXnVMzJF6kZT7gWp
NdTyaEksIsawtYtjAqaS9WIUN3QVIEFykjq0vDmlvZoifcai53URoIEa6qZYjKXPd6Q3hnUc3LU8
azaZ4fxE0vzLytB01+h0Gjz1DNYKcYL2huCRQ5pT95Za05CCSygcX9szBP18BSOFeETag+BbXk0D
XSQQs09K1Ecd7h495invLEOgq8J8SQg55cJ0RnC+TjJwKHkPStT3v0dEyzO7NBJqt/6HVo+Ptmbm
W6kmFyuSuMATj6mdyoLVkh9awgBb1Njh1JH0cZWoASs/egZ2fgv7RenTDc+cbGWYo700VOOCcfWu
1ch78jZ9bbo0WuQ1X95SFktmhAB1IswxdkxNM1jTy32XqnXFcgi3bFITFlPoqQX4JdaHl6IlE0go
iOw1kDJTY6bXw8MYjXClPYusYoUpk99C2BKafKF4EG3y7Ci7IFg3plctuktYUw8qqlFQ+8Is6FT6
SgG1xtJf8ZYoGpcOgO9dWLb7mBbSQsuCYGklF6lUeBbdQ98bcukTjbP0dAxeVgtrsApInuwVex0q
lCO6oIIxM/6sevHisj4mj1hHAEYTxmR9tlhmZf1U6E2wC2ow45ailkvTdroFS7Znw1M+TPBiCzQX
JPIK/1Dzi8ojKlWoAxj+mlVN4gcoELNbqUQgmWYSbAcRBQQ+afuMKSJ2Myo1jYEVKMT06tolIgSU
nWVPt0ABoqA2P0xRoMqsWzSxjnhVJrmqAzGD5o3HOsAf252itkwHYdc75j0FdhNFvNNpBtLGMHAB
g9Mhu/YSGeFr1BqfrXNwwjZaOdI7jzkXXsdtSMVC/6Nm0AEHwmKxvHhblbS/dYJfv9cdFDCkf1bF
yEVCJP2ioXaqGO0EkOlXTcnvOm2QhbfQCZIatXGkfY9cqfNEx2H1api4bjD6aOB3hrfRGR87LXIu
croB4x+fkiBk+WVHTMppLneTUiqO4nAXtLSYan5LVNCQK/vjI3YvVJ0lqvWy4u2zEN9XHbGiPKET
Sbg6Bv1owXhMc6Ng0eWGIMYbTlIUPkWaJN8Kh58VyeTZ0qd1IwkpXJcxH5IZFNFRJwoIDfWujJp1
6ZbxulBQkupN8wHGO9zGOvJhfKdIwtOD1TEydhSRliKQd82W+3hokYbpPVcKK7hDr3vJasfD1iu/
BYLSvDsNR7KzH0jmKFDnsrqCGg/477OqUnTOyt3AG4RFrIK7BGotsVko0WjrrfyUkAO2Bs87YgJL
cXxnNjqAZYTUfKcHEDoKvTrVTMPGSCabooKDYGRdthhpl6xzK2GYhbodo8dYatMSA/X4wo8pXaXu
py5LEzV+e7bgKK8TMzk4qIsXPAAitZX/tHdq8i6wHi6csfSIlaZJkGQPNd8rVFuEklUWfgMZ731H
TbdVoJub8AGxPr/vfuxPdttNoWsWFS8U83oQEK6UqtuUAvRu9GDfKWFE66HZJU5bHmTYrGNbDDtD
kNnX4vuIioifOW5aJm3ocQou+tKll2yMgDgD1ueNosploOo/09QioqZKtVUwyA3NrZ4ukxptWDxB
VK3XpLkvO4yuqBN1uY28ZCvJ2LW8SbdMFX3dNtm70o6EQCq6wtEEeFou6E7AFbgXKYFyZe0tfrsk
+ZoZCjltYKiioKpnF+slsEn+anqp7jMHaE2WA0a36arpVniirUifZeqJWfG5cJg4qGiPAvI+192o
/Eqn602gokZqu37lR8QYGUV693tGINwYw1qNfTCTw9E3Iu8MhOgpKbRkp2ohxt8kfR1t1d01cWdu
nE+FICsq46uGss46NqprW8T3vssQXaO3XoYOU5AK3qeOoy7Six0B6b+cKdZUrbE/RknxiaerA0Ol
xUAUx59Gh5YK4fd3xyJ70c0I8DKql6HzXx0ZG5Qmk08NEGGCWbzPkfiV3a+KaOWK0ukStu4A4Nc8
us1w6+SAX8h2l8UQXA2fdJ2oALKfmcp3hwsEjIHgyaoA9OWlTkAYPTs4PXzprCi6DFgydn2hvSuJ
JpekmF5g1PA1bqL+wtBQwXJl0QFwn7XKUg9bayNz+YBFNXkMGxmcm8CH0Adr891mVCZIq+iuiMjE
zezyFDQmpVAyXoMrYxuSV5eKmcsxT0FP2jTpTe9jzYSERMdsr5mK9gb007e2wACCjz5L9C02blJE
ps3A8BDu2NGrHJL4kNDoW5n1qJ8DDZARmQwPeqSlj6SNKadeH8GJTM/J0BOmrN7YX/tBSY9GiU3R
d9EUucCnmb2AnDOJY2MGA0s0jq4pFYRLJDLCRF30+eE4rhHVR3uU+8m7C5RXLb6pVJ/vMhXuthE4
7D2oXB8toiPPbHHy58WnO/XbWtXf9tT6zvOWpXa/d42RatGEohc376r/edS8Ne+nL//7gV+7qAxu
6YTaf5xrOkqlaHSej9I7P9t7PQrcsNe2iRp754EFMV9OLDCjHrTINsTGUkTGjDMR99RLWAIp6tEj
B68Y1JH+o9VRwkp6KsiYRrUPCZnhompEt0hUN3eJkpgwPfePXXWYbntJ5J9FUB++o3++ptbStwTd
Ob+f2rx/2uU4vXMGp9cxwedJ9tMRf7w3HJGntIXm1zPvt2ldzru+Tv3XAyciwiZ3VbAWe396u+OQ
PHu/jy7z453p7Q5YijDHpgE8v+QeHa/qNMx+OW+CPeHshX4bLs1/bv5+bhrd0fne+TnM51anNKzp
Pf19BLVeOl9s/n78dO+8+fVipiPwbfzzAUGM0XLa/DqlT0vA9w0i6lK3Woo2E1s0Rc0dpwqRBW1z
mbfUAApCpqFBGWhx94QPh/w+PBGpt6x8Io1K3BGfZBsmj5NJmU0iTMSdSkwJ+MFCPzRtplYtsKEK
ZtdW6C9rfYSsbo0l+LjJMjofU+IVvEMQ1+iv1KTWTA/5fUKCMzeDoLD/dS4wu6x6VBJhfh8yPw+c
M9s6U/vf++Y7WBil1GSUKXiT5zHfRBhStklDwun8N+a/6/tEipoulsb5kPmOos/k1leH7I99SVVS
v6bRt5wfNh88JK61ZQVD3+qvv+GOob+tJHI3MVS4OZnlRTu/w2Q7P24+f6wY2S53XXvx9bheIaMk
JYvyj33GxNr1fZPwoOktmg82mlzdjXGtLr7eJ0tXzR2XPeKG/nrP3dKhYeaAxP96bBXT+XHot/zx
N4gRzvb9tCz+47lofrUvjY5p4F+fRTziwc51OGRff0MbO3UPlwdp5/y5Jugt9kyo6SD89X4YovX3
eoZL/Gsf1a34gNaZzvf8HjVAKxCq+p9fp1b1tDnQLfn19Sh+YMMh770fX7tgYBgH5pbfv54n5gT3
AA7742sX9OrwOIbN+9fpy15kx8L2X7/OldNoObaUBb52iQHSiGIXmMH4Ss7vI2Uh/agSDPB1esDK
ztHOzIev04+hg7zdV39/ZPMD9STE+u3Vt6/TB1Vdn0h9v36dK8fCfSKw/WJwFVkyKWaVjouD3/4T
2jnlCRrQQfGmAa4clCe1iJNFYnYkwU53FklHXnee1vv5Xp+p1hrVnQbCg3tLjANbkZKaPt9rQks6
MF4R6TzdOzZeAohVB9XHiTssWQ8aS4BWa7yOBinlmqyriSzkUDCttwjq63U+lP4Mvq1aqsf5TvhC
SAULQ+7me8OIKhXdv+D3c8iNXNKFjgggmP6M8FkhU7OgMzydOAI0dfUIZ563PLsSj1SKid+dnkPC
qkttleRBnx5pZcPr5Hu+zOfpyx6jXkwa4/xIEeIVhp5ubed7u5Q0zbQjeXa+V0PlgWMPQ/i8Sb1s
OI0lGtV502B9euvJ45y3XN0cn4AD/n4KtN93o5spv59f7sefjZ4n5/mP4BzMlyFsqv38wEofwrXH
im87b/qBKTAV0NadNwn3zQ9Mjmg6TK+bz208Q+v8Nm/FYdXf66jazC903jXFICM6YKY3ksdtK0QY
0bL9QAx1tfWCJm/G8lV6rAa6XGc1K/RT32fh3tCFfcIxiFWEH8mBDr1GgbwOjqpj208mOR+r2Mra
rSxa+2n+n0IQzmrenI+bHzFvNrKor1pDY1QL7aeK4IcnmFDzxnwyx0tPhWO71/lovEsd+kKLUKz5
1KQkrBoNQ+L8AEnHkWqkjjZvOplW2sNBTJbweXOMNOeiaMHDfCZFUZEaIBafzmN1zW/V+v8y2v4j
ow19+/+f0UZDLvr+rYn+FevGQ/5ftqBmqf/QPMvS4J+ZujUnCPa/6gaCoe39A0W2hZIeWoNpTTr7
vBBN+H//j/kPByseTa5JYW+RJPiX90/RtH/QRccs6NkqoFvNdP8n5r+/AwxpVKmaYRMSqBmup9Gb
+lfJe2lYWe1mTXfLy+LNiZQd5bYfYKJgt29qT2wK274ACuo7ubdzFTj0xkm9I/C2q2KVz26ziUXy
bgTVzRXPDRxj1irKJuqtc9g9IxptGoQmchMF5A7q8sZ0n5JnjSac4hJCP3prK3WIDqFmPOYZMdAS
kzjgwewunXzr2eWu7HpkkXSrK85FILybY4DYGIELwoNnWMtPHhNpJZk7m9GL2v8kef8bg5L3B9qR
p+MO1E0+Q+dvVo0AI30TUB296aJ4z9K9Mz6Hsbp0onepnXplwP/+zKV5kWYByapkzgfqyelQ3LjV
kQS5hZ0V5J2c/viG/TcGkt9C+y+0njU9La4JWJrMyb0JMvVfP7bQlQL86ZjcwAHnXF10Re7T/hRQ
M1HtYTk9E9X7NIIXTfb7KVS5p907jPXNMr+p2iefjEYot5q+CAUjfbNpU+1gi+KVOzo+W/5h3bQu
mztg+YdYkKs94FKHkmQIZ5vZ4sOqsTokGx6qFs/ABvI8Z7GOm0WjKindErtz87NO6qPhkARdS6xr
Q+NcJhZywfwRq5LXgXJW2kNUHHSARFF4N+WJvwhLcVEO4zFzLkUpNgpDXoE+GincaPyIKKh5wfch
GpaVqZ7agcgiaitjyr/2c6s9T4Vu4myn74sT+UBlcqinpwJPURN1Lzki6N7yXyInXvPUuccukPXx
GUVYqdSkXfeB+OlAA+fxJlxbTxok4wK7oNaPB61j5eyrJz5zdgoYT6YCBYPvY0blULXXItMPU7e2
soo3JdgUFoFR/0XamS21sS3r+okqovrmVkINIEDCFtPmpkKeNtX3fT39/lL2OhtkDpyz91rhCQih
qhojR7Z//inSwAmKq/QAUeqKIXVyoGra3Oui/dH07V2igX+Gy0Of8m+5uy+s7qklQWq7QCP9nRyI
uTcZBDI8cFd51xxhX+2m9sq0IPQavZePhUvX3gL2fwuXptumIw3IOMQXwhVDT6FVaZjsmc1VXKUm
8+WZCKcySouMfBSvkoi51Iwz+dEwU8aI6596qf6Ci2tBBuy+nQbGujOro9UNQEbsnh/T/NekOSjn
6JGJ1Muocja9dmTDgKEvvCSEEWY3ekdkOUx6UMHBMiWfNdGyrtrRzRScoKNiluWapfeco6lXa9fu
niIGLso6VcnBjHUAPiiro6LuRBBgOyymo+wvlGGIOZsRj+N1NVTrZsaRVK5GWszwVRadEMtQmTN4
0mFnQjshf8z22myt3xA8zTrcGfxdCLGjvc3NHQeIO4HHmb4VS7spaKgoGQjm8xGK3qyUGoY1Hoy9
U6nly1mcg+wgHzu6LwS64DTdlW4dM4q4Q3q065OS07uq5GDlT6LhMpOUIT5SqlNbURaZSiY0pbMA
1A6d1NB6O2tEqAAFMnkviF+UH/VMxm0AEfJ3LEEX7ywGaPEdP9cwtXQzYwysPZD3Jx6FxeevVHV6
AZlIwxH32oJxPmtsOdRafZvoJRNY44PXVrSr7vTxWJrlpgnKTViJo1me5MzxWWqg3YBlvCqr5Efv
w0IbzDugwDdyZDpENrTLJ3u0Nl3ZQbwMNyTQ/Xz954ucPK0v7ziLNb1uXa0s5DOYc/kjT5h4qdLm
ytFhnvYSI/CA8uVH14oPmnlUZLSDmdyztfy5WBMXTBHrYkTwYg6QU/UrqOhvwr5bWKVCXbK/NbO6
ZBbjPs+fhsmHr6RghkcgogPXJrxP8H+s9Lh6Us3jHJYMzlgDpZcv3cjIqo/PmSb0p5c6HNuLR+A4
NOV7F81USmsChvbseD+F7Vb0UG7uEVVufYhtYuVgBePNKmSWuJyGgKUCvLdhl8wRy9m3vzl4Ge0c
/CreMSo07r1zQ/gduotTYej2JQ9AEcCaQ49OvBfVrPfewfbBagw+KfSj4jIfJj9QcDgbb3goFzGE
XpPxAKChcEyafY+svTLaG3dicCbZCHbFUJ714secmLIh7BmCSnJ5Jc/Gb4uqOVpustXLnexpqhBs
Iz1y/kv7KEcOmOoUrz3OQDB2a2v86g9MMjspzlcMCcCSHb5/7sCyEUL7eeXFfQBOZK1IfcSCGfGP
RZM5Llwuy06lVSwBTi2GtqNtpL4t43DFXXcZ/g7PifXp4U3UIAfyMDTAFmBiBVAD9dq0agnqZ0fd
WZMtB8gCKvnHeDYQNhNrlLdq4qx6yJza8qi5cMyAH4zv0FgcwggphMiVYptPJuuA1tZUhhZCqF/5
HYT01xo2kIPmwmImlia09hZVChFycZbkEZy6W/GOqMRSgUrnRmd9xyohvZPvL/KqgydGo+0fNRSs
++JOHokbQGJg0V1xeGYgx8VgbQAhQl6eM9YZ3SQGVuoYnUpbvA8Lnex+j2FtPWejMH9stgGI1xtT
M9dIAPQmi8Cl2qHuEuWYMjkuM16McSfaSAyoOhT/gADAEQC12DnlOvO2ThjfEBTR8bifYbNkOXKz
3Ba4dXLCPP9Wi2BBNbJ/feM0QPjLZrHCs04lmE+UNWhHmtaMZht5eySUZoaTCkWwTB8WB8vHgMKH
JlZCFFpfMx0LGlDaNJc+soBpYZmsWLuByGUJQEu0J7qIFbGYX5C5K2nyrkf4OeU3Vn3q5n2BaLAJ
hbe1NMyXlx5s2gj5nEifIeOLD/q5IwDFkmandABMk8f3sMLCQ7HWLJfJawhQXILqhzjCemrIW8Pw
L75a1J94z8fK5KKlGIYQzWE8OA6hamk2ncXix75qXW0VPw30qu0eSjqBjcLdiiPUOTtWKo1OouJL
qps2ssNDMvkLFiz8qgyHB70spkekjM41cVaLsbxrioNqO0voZ64+vlNNPObXau98pybYA9ukJ9By
RQu9ulMGiHhVwmDqB1djNjGUEcN46mzlmk13LQvGrnDnopdjaAvhuAbCCFMX+LnU9Bef3Mmlb395
JxdrZiYu/ExN3j1UOoxjCQaWa7nhIaqheOJbGKhvmXO7FC2BkCMxptGuNAbmRA233WAhCW+COfmk
wVq/dMDON2ZBK2+yTiYq+e0SwRWWuDTxdw8xVpgjYsX0SBpgQeCx4zisRZNaA4VE8WtmOBfmBOqv
pIcHPr/CdSky9BCxiawhzA8A5N3lJ2v3ltv7j7wJ+71OwdRzvIu4KJksOkiirHsQ372mTOrH+o2P
KlG5nSKCHpKhsfgj/uxuP7n0O6ujC3E5/dOGCk/5xbbpNNlNcIG3D70qvCdniUYHyoVbzzr0NSSF
ZJhgoV5/es4kHL4QXrr2IVengcfVPc16uzN9iVfhRHr7ILMTUYGR46xQsVRmrjRiAEoDojQ+fuBL
s4w0vLnmxfNmhQZ7QWO2D0IfWBAlG0Z0Dw0z7GPPxafd/fJpfz8hzd0a/e+ebcnqvzqeAPocHeaK
9oGY/MaGX12saRXRv6TvMWUuq/rx42kSTnx0xQtRKl0GVgeK1T6UfnyPjlv1QrhGu1WIdUTUmbl2
lbfwKBrxNzZUnUHhNPUnUvXuxroQ5tOk7JjE1W8fm8y7NcEH1spYcykKg3PJwA9UV+Jbm8eiym+x
v59oIOudU8QVYXiyuLKh6RdXdfMAzmJvbh9oZtnBPf6VFqKV73zlMfGASuVmmIxrsg4Q1F1Z2SEY
bmGeFCPEuZfQh0ikqyEp6UEzay+EJq5FcZr2d6uloTh4koexbXiiB/fWY8pOQO+VXe4m7UX3XeBn
QG4oiDNGZqXb/tYgPY2TpDKYhSLPpmi8Wx5d/GcuNzCkm2AF+1gQjnwiAvKclyKgq5pnG7BLSNLr
7erD5uckU4MIqAQVqcu/hhbmTD2HPV6za8A0cQ9WuZMoSuIiiY80KtAf38h7UvD6Pi6yYYxY93JN
QwrSiSCA4O1sxRmGi3FExWQzVT/1s2SO6IwPHt640PaN5kCmYKNTzPbJsXZlBAneuMsCPAsyF421
doz8ag5JBmDF2Xu0a+zvRiabfvzw51X++0Zc17BsZlqBuHy7C7HnVyGTC9sHBhmvxNRkykthvigQ
IeLs8vz9AGLBj2+0FojTkxVdK/azTBRH5WF12CBia9faZSkBPP4+1FhkZMTrlZNMWE6C5+NbNt/T
jbr637d8sWFwg3vQp3CAWv1l5O5qK7pnivcKnDeSOtak1j3aD/CFmCcJBhjSQUelJGDQoS/81Pxr
73gnWYAMkQPwuKUWf/bU5VWOmO8/q4SfLlkKyeyw/h0TsNwcvpWqWHbMI8v79Kad9x5cF/O0b/Qc
0r4T4O8NP01qvJvMZzldxUDkXmif+AqasCd8sGnOhfRoauDQfatiHTjbnhbuLNVdkR68Dfr2WiJX
7jDuuxXERBIcgzn+7PC+uwc6CWzNMgyLmtBbsWFCKTOxVMQmNYMFNW2RFJw5ZEF8A/HikQzuJEBi
Bwh3rBzOn2o9NfMV2AbQy5/d0CWj3dk7wRfWSV0BBoYX6UKfqAwjYL/L+kE3i1vNg8jFwIBwUxMM
cOKAt1b4PWphFMK9K0YSGrUFokiHFQD0Lg0b4wPTUZtF1NnxUimmEQJyjZJkD/dLvNeqZt0RJ1g7
SWMoqr9I6BXEr/aIa/kyzNYGu0Xtbhb7VebhDa92RLF8cS2Ye+RHciPckPiX/BTHJEPNI5CBb7xo
z0q9LJzhIVPmvVJ+wfNELwMol0SJGxe38vfM2cqJmDmLAHJvwc2n8II5W4A0v87vsrd84Rjy3oHM
eUfj5p+si1zs7Nv61TYoAui5oHxbGKRUMPWW+NoGzZHE5/gafJG38yGyffyEosZqzPkzmwohzo1E
ZxIt6sVRvojSlLsL6vWQupvJcK/DpNrHPmPE3GREx+FqmyTRoWkGXUDeg9maHeNq6RuC/IXwaj55
DPEGjuZuzK56nvQdUyE24hPYpbLpaAFYBP2x6KybIcU/b/MZXEV8g7UbkxJ6u4PdgWeipzBslQNJ
QBzVZ/1OqwNGz0k0SJZFki09zDuz90KR+irlchI34vrTUdkxPh7Mu/6glOrXIg5InSfNdUueXK1Y
cn4JC86WZ/Si8ZnJdsVKjfIfimpsAjX5NnYReYcAyCPhJsvF6fxemdaGoXjndXH9W13Pn/yy+Zdd
tSOFlm9C23YdevD26OgHPjnpm5/8diDKlJxWS2pBVJFHS73S3ZfAo62QZEZX/RjJYokk6ATQc2If
aHaSHL4HfIxRKquc4gw/lpH2ZcBP4DKSSLD54pGVr90SpmRJJAqnbFr8LKv4B7wp15ifxqruNDgD
Fr7pHyILllyldfsv8tPYagwct4ZfWkulNruvLX3btccocgBakWczwMFU4MuZzNY3zT8D3O/jxDGr
jqJvJVHXgzElvhJdxBZwV2gMNEKsEUbYzymzeyRh11CV9oiiLTO+rRj6IkBetHFUXQMtXnUl3NXw
h+xNlTo/+Q4fhrXYXzuuYN5JCHreVjdxXUx70Q/OleLbhwmi1kDiylm/ss3pn5jZlH3Q7zjJliMt
y9NXr342eTVP7mtXKk/jIoSvPlG6JfTRi1wFSxIwviLCQMLcXM4zE3Ngq3Gj+5zJ9inTp9thY1Gd
Sl17PVrA1kfja01WezT+qQxyU0yYa7Vt1szfmxiC85kJEvhbWQqPbECXRzcu9BLosm/daMVzT7uT
akKj4RjgS/QrjS6pBN4p6ENuaPkk/duviJO+1hX0NT3NxL59XUcehAM0Z/Zbh3p8C2NdS+YiDQ8K
BFw0TjJAIFiKJyjpE9yZsq9vmaoor0Qk7mFYWQdEwJKxSsC2xgm6HJnk25GQl63iqPFnHC3mHACi
OLtFoh2cZnzwc9rJiJdJcM0eSf1vVgNGPjtw6jABI3ESrtWdi9TU9r0z3CnALmcPWDuJBiZ5AOel
BwpO82bYu+V3C2LIhA7cMituOxJDfISY2Nhc03kEaXf503TQECE00NoVt6VbcCIoS6ecdxFjzEzo
wjzgORUJtIYzOP4EdbOinsD8kxsc5mio9hO9r76k4brvevsERGAbMzFFa90H0f0iRVkH+a9bbsnz
iB+ErEnuxGQkSJsMx7hiMeNfUdvenCNxnqPlRJvxqaXQJdk2cSTsF604SnFrkkWV9n6IUyP41Ke9
QjO0+EdR4j3q1O54r6TFdb3cAkwAfqtACG0xqYLXgI7Wsb9AXpVmRy5Q8jm9ieNO8QKvmVsjGM2z
5Drxyg0/1Un6jNPOIZszn24VHPyJthVxyfAitVJ9afJpKQ/oKDDySUmGbCGN9Ug49Rq2V+yTmHFI
wXa9s5cjyiZkdJBKds1x0CIOTtS8J0wgBcaD0xDgPEORBa02/0AvYYNGprcwzOIKCkIUXXkfC/vN
b7NCmdK0dqlp4PSiGfi7KpLqBF7T3OECU1CR2xXp1Orkro9uFL/hwVE05A8LIB0t3hxgDOhNva1m
BUyInJ5pbI2Mo2cz36dzl/4w0qWmSiKfpSi0x2xymE4L+QZVlYAEewi/3qBuR0M/V1VEJ+rZlYtH
x4C1ZZsygdBcUlSRKgtJ1xhDYAHujsv4Bg/XctqVDi14Qf8Xw7Q3LcDlcG62aeJv5QpSsOLAVE25
8uHfxFsmA+oQxJCfYxOl0oAOtGjMiCBgyHxKihqYlgT32dnJvra1uSk9AjUKuRIhmsazuLRq0hKj
UuboIWcUrZnP1F+KnTjCbGPiFFfygahUpnqw4TgLdnBfkQf0ebMdVxsdwYG/jPlCXJeAQxlMcWsc
36OXX+4yMtoFcsFdqlAAQ8IE1xEuEBM6f5+EISAFTf8qaB46yAEtzntQ1xB3TTdSDuOzbwAa0z6D
phmm5Qgi2vX25UQtqK+fFJPuqdq/5WbVDjIlU6Mq3KzFYkiWV6LXygoepTbHIWq95xjFT6stRRus
NlRtpPEjsogUDhPobyXVRaC+qEfcfJ7KSF94BLFFOZU2JsfsIExfIHBufNSoZfMdD9vVLgtHG4mm
P0j93KJnQA6b3IHj0jdSnEsRNdPpsCZIUhCQIcC4Sa1PLte2THMnHJ0GRjPzhyyWFau0LDgrh9EG
ItK+TR8CJ1DuKk9go4GTA+q/tUEO3h2/ydYjAbOytS1rzYA4CFC4FtUA6mLcMl96q4eZFAlh5NDY
PrvStd/eMpL5GsMpj8jRlWqq+ElSicb5wRfbReOekok7U74mDz8lJzk4Xt3CCOJuRf/D80uJh2dj
yJT7Io6ROHRcsHPzjVQmgzVpBTmrYkxpWdpkMTq5nJceM6V/GwPSQk7sbnR7L4nKxDwnAOVmuh7w
87Qfg3wFgy/8sqtBCVYdl+8K8hTtUcy8UcU3M/5Bzqx3xSNvJ8oJ3lajKG9lvwaH5Ebmkv7Rd1E6
U96kUEM7k8FEba6vU3cOUmtTTogwCiCalwzvluWQp87JhEIoAKlYCIrSWkvNQS4a8UB9fK6QkuKQ
SDXg1iWyUwNWnp5CWB/pk6Ksz+mUMomIMXPmKCtD8aWJV61ZcDP8Doz5yaAegTRRt8gKaxO1886k
9Kyh0OUcBvADSqUZ6xuf5YlDJYs9++YmB/Aw1hSJh2c+QOJU0oiAz06igzE6PXKHlkF5FUQSUgzW
QDVMBYAbZ6/4z7it/kyCeJSb6rTuWpI/qIiKSNSOrim6aEz+ZUsbfFiLjJ6ssJRb+UTd/EaBLXeC
wxjDHsJ4GzQzTnCYoVHIuEuaU1SvWUEYS3ULYWPg6ZL6qGtWt3QViS0SEz+jEjW3f8D+wD1xQywz
hGvYVuBXeeY63L9IJAddUqRwh4lJ6nY9wSnHBYssynyqohsRZS4i6pcqeIRdFGmWIHLUjY1shhB2
nH0VaM90ax05X3rsl01HN6mhVsxZdpJzQf8Y5ax5KcnpTsMwmRBCcz13Ls+ZLzmXjDWgQewlpj4l
gj4dJXzhJgVXIo4qdw4p7Na16b+mjY73oFD4A9HPGDr4IaEqKb4KJcC5aIcpYQ90FkpcBHSW6AzR
CWoQ35R4phw1hUb+Dj5J2f7I2wnC5Jyis40XOZwxJCt1zH2ReJywNd6U3Edm/YPTQoXvHEpzdInm
ljqFiLbDgw9jiuAc5Qk7qO4CmkAAl/AdDhHi6HXBUpZGskgiSsRYegPraEYQSD7Lp8InSkO8Bery
OWAeelPmEUqg8oqnLRI2lnK4vpMQiLeIA3J+J8nC3zuEaMnpk/BPTo48Os+ZKkepM9kYx3Iw7gX4
L3VsWaduPFh1C3eHuTYj1AwkJcaUS0wFtFG+xO1+NOtrCozcFjVxORqoZRwF8Udkn1wGRFPoIPuf
QuNoC3YEj4aRwdveK26RIG8+5hwVztlMmFHHxs3s0C8JW2lfby09K/6T0BI7YhuCAdBoU+qYvhRM
9qNYTHF5p97eiHcmAApJCXscjDympNLF94ler935KG/nFEgEyYqLqmKwD8Xq3WBXtxZaU5bgzLhi
/64l0Rf2g50/H1POldkx24zAGpuAuuaBkToK5yK3M2V0zhoSyWvcoVQ4BVgB3fgy5hTzZ/iV/Nfm
4o1Cx2phq1dsPaxPG1OG5zUHeRLeIWgVKX/yLZrCY5rjwAQsmgAfDVzbhPYYAGzdTpLtFdXuoQbL
bDIojWRaXzsL91rseW1Bv5MMD6OJ1ywHyOHD/Za6hCiGnBHTep7/I1Z0spU7cUcAqcmxcTCmspVs
RQLpE62AN2HNkJQk0k3JZ8uKJfoMcSNokUa50tDqg5VdSQUQVxdkIe1GHpNeEMasem595SoSVJoi
/DOyd4iiBPZeDgT8HEyKrqaJ7aZlCqjcXALzYu9snaG6heeFbIxHjpI4BY9E74qfmtXFMNyf0mDa
teUJtRvhTYhjLbomVo64k5wByQBbJNTHBpo6DoAWkR7Qr7oWLmMOL4e0BUsgf9ISVc0WBKekTef8
CZSE2r64mbNBM9PxtO573OO2qmDKmZDU+lYOBrceoWvitnoOg4RuxTT/bk4ew0Joj1IzonCnt+8L
11kqTEnJGIjN1SSEDueHoBCW7nWRlpseNB/fMskTKiSkpj7KjTl74AYrG2Ut7txv9I4XMhl0EfmK
tUiVF6nvIAYS+cEa8UOWbbbzRdb0X/LqyLQ7wAAmiQOuGKU78ETNlPw4IxyrdZVgeGcUPheWA+NQ
LeWs8hldFd70bSNRSJMwBQavVC7g7M2gkqAwAtHi42sRS/BTPpfbzCl/yNpFhv3NaI2f2dh/leS3
nVc/WkrFvE1WhY9gIueOAFjMnTtwGTIm8olYd0L2s5nIwFrxktg+Bjbc5p19b3RMyOTGBHkAlOG2
MSWOzBbiHDB0A0BXNTKojP9IPgP/T76gNlWYzBzHOkK2wieqKX3cfIgP+11CTR2AKgzYC0eLPkvx
ylDo1zleEOYOVKCUiBiI7sj/32ZYmSVD8GSHxZcIlwbA0hI+lUNWVM/FVJ+z19zfhOWycei0NoSJ
MzuYVppI9hFq0B1gGUvp201ORYeXBLbiIIkCw+msL4wWlkxkPjlbftkb1trQ5ru48a4tBt2xIhg+
go4arz/jsXXmzDvEegSJPq5YNkb3LQ67D3+pxDSSYlPDegMsV++Ih8Z1H/ULCYNGV33kRwbuyj4r
ZkKAt1O7vaUBPsF2CN5RfsG5EM909smp8mACSZmB0rUvXXFXWfPNACTV0vjMBhcW9Wu5SwVekAbg
3EzvoZG3q87ZGxUwHT6VARUbwfckDqxmff5NV5V9ALIGbwz7LCYC8qPbYqSUbEJ/sAuFTVUSQLCh
2FsSaQvbkFSDoOAAlpI9KIoFvfz48x3o5O4GEkBxGbjzurA3sZNfOZJLRFPb6D50hojWEB8kYoKk
cgm3Ef7Mro2jFVpGfmlogayIZ01fCsO/m0z/3ik5IYmXLXGshytdeGJ4h47QKyHsufnvaT3/V+zX
uW79qopAt4FqgfmyqOWDcjbPNdpXVd/KCexBNwb/cQxOdtXuxfOVVYuI6L0GYDHecZskUP+sBVjA
F4CqIIXPTuLHNZ2/hB08HEVRw1J1E5pz60LYTd/X9D4Kq0eE0cYmtjNuKD6N6FuJgAycdbP8rJKk
mxeFFJaAQpuqwf0OrEF31YvrwspXD+Fsl49xSRYaol7PDWl9rW+1IjsMcXJosupb6HVHQSiqDQ7l
OP2ku6xbzhEUupoHeWgUf8tT7adAxYzSP7hINt6MwxzyuE0wjsLJxFEjdXnAq5EvTC05o0T1iLYa
jRgCB1oyt5jiqGZgKZTNV56f22LC/8DN/qTlyUQ7i84LDYKZ9heX+VNgkKsJoCcKy62gbiFjCDdm
XR8D2IziNCFYAMhWrSUne95LEiNQWG4kKmhhEqI43MAtIJZFoC5Vp33BLnQ6ZAXx/CBRMfTXkqmX
lF+sAjohUw+13DlGCMmuCnxGfNO87e5yFfxucjLDNSM8oCYDaubv/6DTeaIeK8x5WKbt/CC2jxCB
Qxm5xq4Z7EdG1+4lNJbUDTcscTFGTJvGL1KKD6m9VKTTKvBbDVhweU1AYWKeS9X40oa0nILV5m2i
XUJZTZoTxDcU+8CvBIzVdNBQoffzHHZIVGg09CuB4A78SYp9KKwtbpVA1sRTKBzKATVD2JKaAtH4
NfXbay0bryd0WgBXtOM/Vq0DtXKcHcDosUgxQxhzeEMgET6n0nmJJQT/p+8SC7h3qtzyEoQu5TlW
nJGr3KX2DVZMD1EU/IxSEkgrrnwMcBqG4ju4Ue4H9IegJsXbBkcKnWf1JApdj+gXdPTxyg9epFhB
dPks8QUCUqjBPYuuFsU/gHnF3Z/bxFhCCyHFK9v2b7sR0l4wROFAthj2JtaqJGMqwkXdQGX+NiMY
tB3ca1tuR4mhMaxQSWcErqCo+XQJ2ZkeQP+ytusUw6frwLwXcSNuX1ZD8aQOrSHb2YeoN5Rang4p
1vWcV2wzVfDMrludJsNsrnIYPJjTfvZYskqLl4MV7JLx/IEfax3NvIDjcv5N0xUlSM0QAkz74vzD
RKBDGJmajwbp6o5J36ANYNfcW35/JGdlJhQ7+EfGtjPaJ8brqckvB45lIn1paShUEisIjyRUJOJr
TE4btMbnVK1tF98kHTy585VEyz3gc7Um7Y3v1+YV/Bj1HYvskV2SwtyfpXQAYQC0Tpvu2FXNkzeX
Usw5V+8w8ILbNLtmn1OwFKiExLg0UcDkcT40uoE7mnyXPCEP4s+nSHU3WvhDAwMqKF7ZUwvCKRS9
xO4jqWadQgTCKFDzEKMqTyWJWpW6i0EwXEKwKAqY8CI2yb0weEtAAloD2y35PTNQluRSBN0IxhN/
XKCsM9PrZvOL5W8tZjnREcwdYvUkqYkICEr+XDRsTgWdtpL9oTYlrmlZ/u7dIG9AVn4go3BubaHX
QMwwOoGp7SJVVGQZQxgOL2HJXGB+ZgWJGj3a5AQy1KQ11L9EXegJmDpXCvmAgrJZY5r3gZIemNjw
H/ESoLccZXEsq3ztG10C+cJapU2Gz4UsimlMevnjE6m7wD79FjpYVgXxpwK4ukBb1XMEu0xlGo+y
T2A1M26a9Q11ew1LNHwHcLeQC+u1kkwdOcTxmzN84l5eTD0hohbBd3TgnHzn2PpF/Z4mtLbts9F4
DCeY832SxQRa3l50m1QfpQsAYSnHWTZHSdx7rSwcYG7dT9In1G1NxojBny7ZV6RHcgu4N6NGrJBD
7oMayMYG1uniBxT9JpUNQgmglzAkv2TW/IW1lqUXFS36l7V2Zp8eWskv+8+EOeJQ9qQnJcDgtx9v
wCXU8s/DW0AGGI1BV93FqWcGSxMkIGsfKer+rOG0UVVnFUkWNh++UhxfaA6rQU2kpXgFpVSsw+aX
LcTIaszQoM79U2yeILCwc35PeOi+fHyP73gmskEuE2lsQzfpGHjr/tdQ7WZhY2CophNn2YQgwaqK
bxBDMQ7Bh0wEcG9mUv0bjV9n+5LeMwl5IaBqVLOURmR14dSjqkYjRXZCTRNUw1Fwl5FiFMGy1ZQ+
GwDp8/Fcj+qPBpmJwtxnSJ8CFVD0O0XG6UPxo7UyDb0B4lLg4B8/rv63A2jZBi4oTQgWZRPtAtNT
QTikhAymfTQ8aHeJeDSn+glDz5X0sEn2nx5peiJIiGQVM7m19o6nTCjF8FIxtzDe0Oku+ZbAVBjO
a91XHs69/izuPpY4scyzr6BMancfWvUt1FTX/w/o4r/9SbxXXGkZfIJJ0S6OdpvEA61QRvvozWTb
2mAJNdAN/eoMCc+/i4aXVh5pT7Itpqkb+TOJ+o9XUhPBeOvVI9RcH2CdaZqQor8VnNhwmrqy+/Jx
BOxAMWxXze5aSeHUwpfmTOPqiS5l00kRCA6+MTH4zXhNpvH63H4Q1p8cOOPvZQHCCVoI5LdqsckX
wjx4vZnGPXR3WMY0s+8hgaSRoaifRps0PQ0vYMMP9ONby8Yn+kTagLZ8y5paQC8MQVyx2Ct4UQ5O
WxJ860zIracdYKPfMZi4H2MS7KQOwEiTlZtVT0HR/1tUcIy7sOGKkfl4mW1ZxlfLDAZa8MAqe+3Q
kgt+8O0ym97MTCFLrx9AJm/gTtSutBAipJD+w2FKF4SLAViWCDphyuizdsOwZUkPigRP1U9eFKcM
u4urEKzF8plNUm2pqUL9flL9fWJjsquAGfTShEnbSDv3vxqAesu4Kn0ZTXmwlZp6tVMvXBkqTzfn
v21d+FfSVJKo5lpUFlesYyYSUKU8SB64crx0S+oiWDUBLHwp8+1AuKxFHzfGNmQIJ9pWJYQX84fD
HAl/BD0m/UiPg/cZqtu6sIQIA8BPQNWkOTj9+mUjchTHsWdkmv2Ar9QtTZXkYtr1+EMATxd9GgK8
wHwtKlpC4wxUvGY95qR2rNp4UR11Xky4Ytgnx8uY6g0fGH2hqMdaZbBH1vwLwlRGnBNP4XlIcrEz
059tpH5R4upFoa7JCIp46TRtvO560pE1brmbHsT17PG7oGVtd46brxglzIzuap3ZOA98Uf0ZTkbl
NqY3R+pMkvmD+303KhCRkGrClvM23apOs55+Yrj1C9SsDI01Qd/T76F6oN08WdJXQXuTUX31lH6S
ogvC1Nb2Mi3vVH8XwtHWzM/4SMuoPJeZ2ViDHh9pUxzzA5QyYyHjZtIrh8GAJNLr0oOsDypCRtDs
SVZ8fEIuNPqfG2XspaGaFlt3odFz9ECSdyo9405HJs7bSgt1Xl4zaWtjmeUytBk9VfmfQLq1C4/+
92UtW9cA6pti3d+uj0HZxosHf3rAsZqi8EaYdKbvNWyBWlgsCp98Ns0yZOL9zpMUk5zEMvs+6Azk
qL3/z3a/P3eDJnb5n/m7++7VbhURbXeGS3M1pz3yiDS9HbtCas5o/E0Iila190VvXDUj4+ipAwbj
zse4eqSLCop1H+/IZcLnr7u5WJuw7qdGnbzpIa2HBQgkhEBbepWyHZXmlpvynWOL0yn+AZkyw9+5
pNha9Qlp/vhO/j74IsXW/1mXy5lymV9rttJb7JIKGbYPF8xuxhmeAIgZOIGzDISQF6kncX1TVUVL
OaSpjdFgRArBasWwVdryZuauhXBQ7yjONTpTafWQGQBPNuzPTXhnpOFaeA3kM+WlvHC2DN6Rnjv2
vc6TlWfSMcMUvZq/1Ue5ZAFQylbmpcyWAjpGEqB2yJz35GC7tdOfihJKn/ATQTHePdavFuTCnDD+
uFHVwP69NSG0djxvM4Pk8k6cXSM/AcJl2NPawXcgI93RhK3Y07WZn5LsRPTcaEdOdGoy037AO6T9
LmNwKmyILJ2LSvC1GWrMYwofXzr126SCq+i50QltP9vbM3T9jWWUvYWqAIi2IWzTF1I2F0nWdDHF
iboaKC1T9KkOZZb/UhhkpzKgtyhJiz4ZTb9q9XElumpm2z1ETb6ylZJKPSPhadj1xJbxKsXI4o5c
MNtmCrtB/lRO7iazFCgGlHb/sXieG+f+egTCBN2FaMFWnYvdsEffhLcH3YXqSBgmr+JVxzyFYGDq
HvpGJpGwsEiLoAhMiJr07DBpDC1OrpmtI2nbwS+vPrkruepHdyVe1itlQgQ2Q+etTfRAhTR6INLW
TpZNbynf58Oi6ns6Uk+EKKTiPtHm1rt69dWSiAC/uvgIe248M2fyoS+6OxcOXE2Ff29q/XUJ77Kq
UPTvNl0XNvAQQn4QBdZDVBn/jmxp1hwnc/wn7E+VD19wzIgC6iZRWVP67DYmjaHA8seZzi3QsCmY
weynBQ1gSB44TNXrkeKDTm+XQ0ou1UAvN/Pah5ATnBRdm1MCcjGZYI5mpNvIfGISadAJknY8WULC
oJBXmI5yzDkU8kunBJvOHmE7VjrHOoJg9OON+usE6IxVd1QHphZ61UhmX7i79ljnhRXYyV4XIvtw
XtIqy/RQ3HFG9ywiI2VccXCooAQaXGXrMlwTKOSTNFUw3/shDrunMiHD23YbFgpaR4buJivVH+5M
KLIb237wwgPHgc+otWDpwe0XmtF1bFefSdxbreRCOOJpqk0IClEMVvzsBL/a9MyK29AwYe6HWv5G
KuFTOH0VxIZu17eU3lEeTFgUcNvvygqtNBCu9p+s5zkZ8d+C//dtXAg+U35c4tp4fkxAYEFGD3Ot
x7QCss7kjiVJSfZHb5snKGW/SjupcJegKFrBSDQ7NTJvEq3QVxU/Nz4FBVK9H++49eZk/r5BTdVQ
FuRzbMuT379aJyWERrtgnPDjgMWgbizpVHAL/7uLyAl9dZGQYuDAON35MaT5lKBBCpSa/5klem/L
Ga9m4ZmrpgvhzNurJD0J39QP5kd9OAkaRvLl/4PneHWFC+Vq+FUdR5EynYPBQcCQOMwfX+JtDPxn
P15d4kJgfOYfVLEWzo+CWv6dqNblQtQwP3kYaSq5FM3Xy3XhjtehnWt2ypVw8BhKwkheNsU8AqsT
HO+nD/auoL16sAst7HbN1ACrmB6hGVoJ7gYNmNjPH6+eJnv80UNdiHOvQuMyVVzFANwlAVROVVSa
M3kylpOFJO5uqPB+fN13d82EMItWTKqSzoXjAPItjfXMm6gBdSujru6kdDTXxZLxRf+ItH98uXfV
CiWB/1zPvRD1Li3tNNPc6bGHIzlrltr4r5XXgMKdVUnNh4eVFnrJVUuPj6SvBYYD7qijGBhEUEHZ
+o00hTGg8Zxt+/j+3t8GB547GjgdDMnFZueWr2pw2nIUaUqi/wCU1Sl3l+HJkjCUVz6+3rui/Opy
F7ueM3RCceFcf2whWgeq2q6Z38X1cGY+vda7cvzqWhe6jEA/HGI1R5ep1a1UsyRhEbPdHz/SZ5e5
MMQwTyu5kfFIYizoXRDM3qcO72cXueg7a2tfmSso4h+DisEN9a96YCJqs/kfPAn1adL2BH+qfSGr
qd5PtFaxYL5aXnH6BIfVOp+ozbc+3h+1+eoi+lvdP/WQCdkmF2nS7gcVSJiXD3hZGaia/93TXEi2
a09ZV5os2QDCTqogglMk0vr4Ku8KNGOoLZsY23K8CyHLE4i6pwqDSesRAs0pEiqns0DTwPLxtd4V
glfXuhCCIQwTgleuRRlEIJjWOVn98TXe357/PI97yRCRF/mcZRHXaKAUw/sSiLwsnA3s5OMrvauJ
IXhg4WwYCdULQagDtZ4ZUXy2aiSZtF7ZCpq0GBWJSz++1ru79OpaFxY0C2hoYHjG+Vqg+c5FWKkD
FcYaevfPTehnz3Yhe3NPPlfRWEVGm+5EuQtIlc5OKRPyrB8/3Ltb9urhRGxe+WyDa/m5EVbouU7Z
St+ArQMzCNdMrf6fuKCvriR38upKwcjA9aRgy+RI/RdpZ7YbN5Y16yciwHm41TxZltOW7fIN4apu
JcnkPCXJpz9fUG60lBJSB/0DBahkSbnJPay9hlgR0CnjHdx1NM4cf5/3tjm5bhIuDsKvxDevRwn2
3RY878goZFXsnm472lwip/nA2mkNDh2Ql8McrFE9dlMbdf2yyW3vTpxjUb37IKCVM3FsiIOVcSDY
GMyaIXYdXSIr/0BNzREWoa4CN6Ib8P82dQcLFA/htN3th2UDsMYtjY18CXrcN8dH+WjmtPtfbAN/
72ZtP7BAI4241v5R/Q7HR3hvS79cmwNLlwRB4KMHsWw898nZuZ+n/b9qtN735QcL9N45fTHOG++s
D1rT6LALNjXMsJivRYpGX4NKw2XyEf3Ou6NZuFmh7Xnwax4EJWjmxVFiefOG5gl4BCAyByoNrqj9
/WGF7t0z9GKoA+MabZvcaH173ih6pdS1UG4BUX58lWx9yuH+dhyKgAEHNaC88nojwHBk7wqCoI1v
22f+XF02CZTbtM/Qsy22zYrOUnx5GUCsnlo/QtIl6pWoaDrbO963ItqhNm5+xtuYevsGGjAh048/
5nvbFcpo+I7IFuLYHByK0t6mdR7NyybYRhs8jtDI7o+PsJZc30zEiyEO9msPlHC2mol9FD+0vBpX
vwErCubxDz5dbidTIAKL40O/t9AvX+4gnoG6bFq42DiLHnor9LQPjff0P10x/x3FOvQK0qycPD9k
lMrN7xujueUuo6/nw9Dz+FKR7Xi9oeauCGcrNrFf9Jawc9Ta83+ZL+vQ6/BMKiQzolSbNvm9b/af
YBXJIYA8Psh77sbL6Tq4WiqkBVrSdsvGAF7bLz/Xnkrnrk7+8t0noEzHR3vPWAJoAGEGvDQA2vp6
0ra+NddU81bnRnOGHFl8GngfbLR3I8WXwxyYFDdGXWTS2uDjukgYEapymaXF3R6hGTCOX6vz4+/1
7tZ+8V4H1iVDXy50Q94r2UML+v91X767314McbBQfL4d72KGaLaf1Gnozd0H5JfvjuDbUGCDfraJ
El4vDmwHyJXPLs4MyLyQmngFF9X/ME8vhtA8vriOu8WP22Ggb0k9arjs0gb7kCvs3S39YpADI2qE
wT4tMAErnoxzr/TnNNxh6IUI2kK68b+8FLAkctyhGTkHm7pG8LWZp62pBB6LTzrow/zA+6/03yEO
NnQTzgDFPYZgQ/PhowFq+ZQtTYz4PzlmLjgO2w6IdKJDR6MIMj+vgmx9HbLGvM6HMc57O+3lEAev
0+W12/Vmam5gpeyQuZvwno+vyQEl0HPs/nKIg80ch34PVwZDoHCGPwuAkkhX2SKqLEgzQ9O0urUf
rtQBcus/AwcepI7w873B9lROF6aL05qbKu8fFutJPbPbobrcZyBGngQWXZvc6f5hu2xpHYPsRckz
tO+uY3v7F618TLmoQYT2/NOAuQt316HzD7kaSwx78VUL26o6YI/P2ntBgGv+99kPfAPEo/q46xtz
s0TjNeheQQM4QGtCqprvhIoKAMUeH/TdzQB6I4JrO4iCFcD1wibEcxQjiTqZm77IPvWd84mo+vgI
79067osRDl5rqOYCAV9GyKrovAQEY4bXftOil/hBhuW9a+DlQAcezq4tdrvQ2psbo14+00Zau97m
Qwfng/k6hKrmQwT8KeNtCJwUcvbmRxfBQfX9zx6GjM9U8calQ+O1mUYSqqfnYmFJwMILADqjF44t
ECGwsY+/8L8D+eeV7nZ+qPb1lViY7GS+m2OX3w5/cbmzWcuKtiTjKbf8S1pl4K1Vz7Ca+UFA+6CE
1FzK/Ah3zVrkdf5L4PsdWMzjG+AAJfTnhVxYBkM6avjv4EoYaABzOr9nzuj5jBrzRphuRoYH0ASl
NIJ054lVHVn5BihXAO/kXzS/fkx1dndNLoa2owWtuyjxL2eftl3no+c8QOv85zlDDK/rUT/zDwxj
abW2XdFXszFdku49Kp53TJXBAw/1beHRPHMbgmQQ74osQ4s4xYD65x6KetEtHJ+1dzaaDT4I1KZj
8iiHHXegD8zKbeZ5o8Zqst7qaDw+wjvn5dUIB/sMpbwmNcZl3qiowqailvC/nEnbiegcpLPLA1x3
4JohQGnF7n4/49XQT0fuhN2Z0zB0/E3WS/4grHo1zEGiAXVgJ3QThlG1q/25AxYsb2MuH5eFQhHm
HOimqBuw+vpuyKzT3P8logg18KgxX4QSaXHtBHTKrL10bMAdrquIIARgpnQDB31yY4/Tk3LQRjpc
H3+L99YDAGdA3xntZ55zsB7BsOv33shL6ESSuRWfiu6m46O8k1sAwa0QlBYTh0r6a+vS9nQ3ck3O
G90rBPw6izprAs3DbXB8MKTL+LjDlaFgBPzY4Tq2D6klvc6vnazO503rIK/XeoJII62JYIp3uXfb
X4IrsihEV6BC/xCOzLseRjP7KaG37MTzJyBoGA5V/NUDnxm0Oxo7pB/L7E4BE5+Yd5DycG/nII6W
5lNP0xn1iF3yJRi8e5bezYdGrUE9BVGXbo48+pLAZEN6BTtZtGoSt8/MjOIejyP6m57uxxqyxaKI
0hNMvco12Xc3WyBvIFPWJ/fTAMfjDnXiAUUCdd7zSbT6TwFtaAF9EvODfA+huvWtb1gqyg4WnHzg
xtr+Gtj6uTql1cSbldZNH33K0R1fCm/jDbQ883Fq++JL785flwE21cy7X1z/ao5NBe58nLiGdBWI
5UAHTPtVlklUkTvTujabb0HaIypQ0rsOTsVFg3JpblCuh9MKJWF6tKZoOKfh52HJIJmA8K3zUwht
6BVFZ0f9H3UyPalfaC3v0iMtZokO6n2RgGRTeZVBVh10//ZKYEdd1J8DPrxqIgtx8/rvKBrXXiqn
oCpgAnV85jfBuGdGdUvPvhrL4iq9USNgAIoHGPjotBc9x61MrBPTgNLGegJPsbKWzO2tZDMCMkMR
XHaYq5XpYP/43B4ifjs4rxLP+K6mPkwmF+Ctg1SpehG9aX83JAFT3iL0sJWUMDmm5jKdoGSB51Bb
RnwdkDZ4xje6VC6gDUn5hV33vTPgnd/9rrPpEbrHK/rAz4Evn89QgsgqrxIPNNdNZXKvtjvWRgRe
VHTxdWAP6N3BO02BC9ICf/x4vXeWBVUmB44lJ7f2+iyPrr+LrJQsLsDfzxziqI9OO7q+mFbRvhwf
zF7v6cOz/HK4AyubmW66d2uGG6EC4tCqKrJmLOi2qswH9dRryxgFp4Ru7rR79NitZH+ABtBNuow0
6iE/bfJ7Mj4TjDQFPdKsFA8808IaRM7NH/rOdiLfQkNz2f4lprLAHwRHd8rggn9V1MKXiYs3Cpu/
OGtWUf628+JnE6/0hXuXPvvW/hru2u3ZNAdnS/a3aJpEISVSmqb1IXwrQweFdtgYsulkrMCe22C6
qruxaB+cKSEA98OTOQ6/EoGN2+7KJnV3uuvyn4tR/jSTq7gzHxYggT6bYKUWsiZ4/OkN0NFlauAf
wG1JeFNY/z5vG/gRQ+g75gUio+BcEIImBKPtr6SEKgZv7cdm+eqC/qauJpYoQhH66s72Noxu1tei
gAqvD1ZRFsU06sLZxem9WhKMGK6Spr4Uo4ZIImNUY7B76kSFrXCcvPNRyCSa58nv2nBKuLCCEJY/
+1pMP/ztKBg6l2q6YSet5E2YngbrjN3FDRKbHZYcrjMRUz2If80kTiFjQR6cbvXVY1PZKnOzk6bJ
LrSgNlpNSmyiZqDE5pYeXf3Kyj8G01byRYwptPqqbb8XGUi+e1B6RTSg9T5AMB7dVgPhDOw7yn13
Dhf1lA4bt7SHU72zWoZTsMPiAZJJwo3Bj4zT8kGkWmrIzfFnZV8s0G/6WKGhZtO8obNojIZredEx
l4m4RaqygCSSfwjy4RsvxIb620hD+Fchfi6QX+ixeWV9y7cp4lo0l/0SuTxWS/CT0RJJGVPJusN7
panjn1gEGF+eU6CyXGp89DIAtNCAJfEXeSnHj+naL/bqlMLWTzXMd0zCX1q1DrzttItpZ/Vna7Pf
G7d53FHLBlhojiJv4zBxbLgzk4arFWdJaL98kHutEynXiA4GGTVdVtSEYG9B9eFUoUfr3IlXSewS
XQTDAneP7kIRHK0D4HNxQsOwF90g1oE5YA6p2BN7Z4Ib0hgpgiD0Hk9CONwhFded1e/aKzmgGeSd
Ws2FI6rFUIMQwbnaurl/mUY1vNlmz36+EAUPh4zc8hg88OzaW+JNwmkipmDW2egs0n6xT3L6TrRA
sN7xWALI8iXP6++rEhZB0hatIs8/hyTM5sqDsE2D8ztiiQrg6xqz7Ea9wXW9fM320+d2D13JNhw/
cP4OOqUIPlg2PwxhYKeVglqJvMMXgfi4tF7nZXvcBCbArmNY3+gYXbpPZvLMPLAWRyhKsD7jYwKO
k4dc+eZSFG3yr1b9QULygBX/7RMdbKQ83tVROQ7Wps8gccEINx1kZNWka5qngL1Szf0JF6hCzMF7
hALl+F5eg5zDvQzUSEqDhGRvgCZuUW9hJimtjQEzT5LzGFiqKNzoDoBxN4wIa70Lt4jPx2z+DXW5
rvEmfHh+Qm2hGq9SpE/iK8LYBAnK9WOPvLxsg1vW695lLx1/8IOOVs1dgAMv8giHnCSX5uvV9Esj
6MoxbDdyE1dVuhAZK2zSbekNV6n3QAM32xdZufU4RA+i0ap27HWJtujgUQobE5/GC+mIcYVwdagV
4nn5txP+LlYaqg9mxAJTCvUdNR2j2d4ZfnfO1ujhpMTsygw5Ax049FtFoMMIa9k+c9leaXNP5odo
dfkcr5dMb06fKLyUDub5wEkYvKVFFDvpNjAa3ghLjZ9WGU9/Ai8en1qXgo2e+0hUbx+GnG+Tj+vc
//cJDuKofZxGdZDxBIoo1MoNM5e48TSlIb6oKCeYPHFDiY7Kha3l+OofIPafV58Yi/QtzQekpQ/m
wAaAs93GWbdRnwTeg+JM9RHI8or50YU9LIetcrlRNCCjJCq2vPm9NsNCbLskX7BsHzyVzuvhyrx8
qoN5mXYIpGw95sWneMG0q3QmUqjsWn4JR0qVGnHSYoXV2m8TCvv59p5rmh8ef5i3cEcWCbL2yLWR
/HTe1KK6pB88d7ttNwtNGOIOW68HMlLQIohU49yL4hNxvWbOo0gkFoiiRQGzdcRFVibwToGgL35r
K328gpqKw6l6+XQHmaCqyfcFJfh2w72D03NpVvjzYI48+MhRPgggQD8+H+8Y29fzcWAw2nxqOmtI
W+Bhz7DxYPI2An5yYkYLYknnSRQfWCpxg6gbPYCj5fhDvElAa03QeqUvFjCN7x8Y/L7e1UGXsiYh
xLRy6hhbbcK06kh4oA8ePk5CvfvifkCaE05fZEgQk31173W0izp13bSqiLuBgrPgaoAxDWolMUWO
AXyfKIIQCspjJomv43L8vXW1Hq42/FagfM3QU2bk9SNYQ1UavjW0mwoStD9m1UL28fgo7x2/wOIi
I8EYBGjcvR4lTSp/NPy63exwgmiFLfLPqUsg+VEZYfUUDl/n5UAHefCu7pyyStp20+OmKVaX6AT2
l+tvIUIhMy7vnveMSXSMCXSLf2tqPdhXjr+x88ErHyZ/7LLLpr1RcQti+LIw+cWGggTj2odRmsLD
dWPaooOZdnSLQmIFPTyXsgj9on27PZ0QB8CZR6VYzrp8PK0Nd3pLfkH8tf5cnnoLyRrfOIMxpfHi
syj/Xvrpb8V58lv58NKHLg4ql+I0gprv8vgbypAfmerD4mNJPOLsI9YUz7eCiS+NrPWkYk/VQHN8
MG3DY4MdGqU6TPNmZF1zI7jq4TguYSs+PsR7du/F1jlMKFRtsx22He8DuyC0jsTu25LorxfR2p1F
mH98uLdwGCzOi/EORYQLxBYH3+KVuBKXLRmY/qsDJaK2wbSFdzH5rHCMZRdn3/Gx39+b1FfcICDZ
etj02UTRNqjbDoML9Sh83pDogDQ8iwkXjw9kv2dehHny/ABFK9qYXh/8Kq7neOcwkrKYnD5RDIjF
mc0pIi8FP7yhvBMFNPhpRE7YeRXocdjISavcqLSBSGCJhQzEIuzZ1kYTVczxp31/SaidemSJLcTf
Dp62bu1myce+3RRlexniH+E9ySGFfVJCNFuaIDAnYocSXeIHg787VS8GP7CR3WwGc9tiiTn3RcnA
3UrHJVJVIe0kP7ZP4PFzq/MC15JZkn9HHoMsyvFHee8uDMETcCNCoAGe4fWidXUVDxnqz5zsuzDr
IL6qL1UKqBvrhmZuAkyKAV+Oj3lABbP6jdJQpGPPtwV1Phh0jKbCSHdjsxnw2pV1CiEdJZsmx510
UAVDmGIaOYtKw4hToUQoRZSgYuUc0LqEQhBYAv7aYv4aWvujBXprg6jhWVSKAd3CQxMcVA/yyBwd
eonGDU4+7J7ujeP+DGZJJ0/lg3iyl+IvP/ylfA5LIiPNhv4gVAaw9MYS0oQCqSZNjRbcjIf3Spb2
UWtb7rBWSNMy+yuUPAEISXm2+46yHIMyBwjKSBcvJDlr15N6/8mDmLszC6HKk86/V74Dwyamn9RB
LwTHdyYP/lwWkBo8U8mBg9qDHI5uHrnE0dJ+Ym2WDtpEmM6eaV0Em8SBKblRjeanzbptUTNbKFcu
j2pR5AKD0Egs4dUc/9AJ8mGAzFjXZdiv9HsixsHbTI0SAl5qZcTzPsnUcETolPxpFK9a9+L1EiEf
UR+q2HgReO99vUh5YoQ2AWciLEOxqMqlL8b+qoICQp+jGFIGB89KXrWofYW/HGoc2+m3FMztfPiX
WO1dw/0qmRKTFxTPRUibo8ubhHSbc+F0fvuJSJOkztA/jmm0EVbJNLIbd4BgHdQCnVk6q4psVGwm
IbM3HuLU+EUPu7Jh/W94lM7KGvcy+SIadcN8Vs/gVYrWOtvX4+cwzHoo4LICjvp/hT7ttWTiSH9S
JrJJaHldfjsYX2QeY8f6ykpr6fiifAhrg0EgvkmQEukHk1h6Cs6dBjpJyNULzgtpIiwH3E4xrV09
br3yotoKpLLgCVsqFrG7m2vrzO/XAHp0HiAMx0iT0FKWWweRxkrJRcAJsCvvcvaFKocsC84yCShF
MLhWs0MyHiWJ7BP4J4XgrBgbToXQepunK8pVzGWKvJSQsgL3ftx69zKtrBZPkU6bYDxNpx89lACm
kV5sx2x76RD1ULGp4T61rROt7wj9Uw2lnh8Xn6yCLkaEOEiPM2GCkpIPEJn9CNl/bcbg/kykAVLw
GEiCfWnam46spHpnm7r+GbEHpMYwFbBlgNQBtq9vVxsMuAoeFlsSJcHgn7gGEFbwbE87lxgRx45p
RRAENQV6rvuHsN/94F8SA9HtsbiNivUXOrOKP7i0qCW/tQhUlsyI+IG0A9nP1+Y68tpq9rnPca7h
hbbRTGED2OTzWc86j0/VclVG07/brPiLDSKBNi/nxdz6BxqW231wb+/Ga5HYO87+29L7UGXGDzWA
Yy+wL+cm+/oHrUsrwjdWtCVpnRTBdALr5vastpqzIrlm9cWupCIFTaVfLGQiZXa41bc43C3stlRB
1BKsK19E8k6SftH3S9V8l1SyuPzFcS7/R0IsEhpYy9W45/q+QQNGfoIvTlRSsj1EjSSZoUNGsFop
DvUostaw6cNB5TzuAY7wsFVyLbJzHAqvsMtzmRc9wVgAbkUgbLtNoazsz7rkp7OtT6qk3vT7QXwu
zpZ9IS5QExobtNThQza778toRxfDfn9moLSDHdCAE2WudlJyUgyQtDhJXEyeFcT6otfUheb06a96
2/7A3iiWbs3yZwL3sQqYenkxvdl0EFOFBHJrmNkJch/teRm7J/soWplJG86dUlvbFOnFmtsvhn17
V65qZBKu2uedlK75lX0OkfoI4IwkB/n2lb2TbEFYwi5J4wsFmCudeBXLJDksrk3IfNGsgM5/P0A2
PqcYtgTSMXremwjZdvLg2/uaBahgPjb78ktWl381LJZftFekHW+tbfbb29poDbnuVRIMn7Aqf4gj
paAjxLoRUxqsoVlNTCgDTFhdzQabs4NFiGT+vUQ/2yLwpd8htk5nH37ZF84NPspllPNn26oRZfU/
YlJHr+lHX5XTmWI39YDCdzjWwbkuM7MK6/PMwm0URajV1hY6OVABQX9emDncoDRVbpulOpn2PRwI
z3lxfhobRnpmDfUFO1npMSVOZ0I3dg4t9fpOxEX8UDG4bAPHiL8WX9tU2xus4+JtV1aiqXgc8/Sn
k+7+YU+oKx7T34TpTYkSu+yj3Vw6CXROVGOi0d4ozdDk3RVUBRcSf8ZsaG6TdlXZziilnqUVumbH
HS48q7d2g1DcCcnVRi4dXPZru4GzXoejF9Wboawp1ICHHb6slkusEDW3Ym/66yqGku5ARU3kmLhi
UlXgzWW31yyz/9jsUOJhW2tqSD9LzJlrkrdWcV5lQqaN69GHWl5+m/JZ/DArw6t9lGxSllv4Awmi
wt+rMpKG8Ki4E5tIglM4jXR3lpdcwZB4UcapIcd0xqs2/mbud1DvcSWE/XlcZmLXk9loMg+5Mqg0
R/L1EM7zdCRjeTj+mn8TbwFOWtA1D2JSmLrgItnnN7pbLDLGKs6IDpjDLJ5d2aayhSYyggS1AVoX
BVt0ulGocnr7dMn8mxyyxe2QnuyLGwwYbN3JeV84G91MEp/EHSReHxx0/rbfeQX1jkphSKCFBpEU
qcMuZndNkzHiJcaJLmaZDRxwHlZqffxR5CpK8kgDUHnYNbekvYmo0Bcnu6TfjDMM7f4Jb/icqzax
HgDUfh+q8VrSPdROVQ30ClT1cIc4MFwS8sPMHScFYSWUDMUoK1kEenPOoUOSy+BmsKR6xZXVn+69
4czdFZ9zSq6Ug0/N+tnZ6Yzue7EHcEJtM0IG4K7YRQCFoQ7FQ7Rn4wxCuFXxZck+B/5jsf1uwY0m
oIlyXFHcqlwlpVcnM8ZVGIuOemqzXfRLnIj88M+JWzFn44OK7ytWTnJmCao2czt+45dl0zIbNttp
u12QdoFw2LSLH8O4W88zlPobGZamb77LVqgG0lLUkbsBRFBl2Q7k2/zYcH2BVWHNFGuUqX8Vl9bZ
6ElRapX9VXGqxBljHnpcSrgpeR5RCUPMqwp9tiWPPNHUkDQUIXcXKn0SCZxvh/ZKsbxgk/1Y/j24
7j0nrcyvPRINmWHDlvwgrAWnadtu6R5AuQU+OcTrZdjqXXxhmzmsLs2Xts8v9/xIHP95UzVUd3+G
tivINH+0lhIh8H9OG+FP46BLh6IMLeAycPxBI85WDJIU/RHsGqKh6FaxM1cllarl/NsnyJur7kUY
0Y8sts5n51/okmVFBth4ijX4BH8gVLHYoeVsrZcC0wb9sqrjM3dzNnv37oiqFnVJYmkrXJljl0dy
LHKZsAlMNdUs5XRVXMW3R4ppQa1D9cvjRu+d+ghu/AubJ1/qRaWxsBrfLK0ATkZUulSIXgvCg3+B
d6JHQZxjLajyYBwC5vL4+G+bwSiIvBz/wFfD5NvbuWJ84qwcM8lcAqzX1k2hS8TycVUqgHRxr8V5
wAzJEqsjbEGxlZmyqQEzu/9x3Vmp44/4TlL61SMe8tqVbjEP1sy14PbFT2ZAkQG3GyblTxpSrZlT
7VxABaUal6Q+jj+C/baO9voRFIm/WCXY8BJol3UzCR5L+ZMgQsXODM5V212vEwmmYBq11SnbgFxR
sZPZFF0VdXc2W9k5F7qysZEcC9nI40+5psZf5yR5ShwaqgYOKNU1Un/xlFa934e99hJYOwYRNJYH
0CRp5VLsYdikl0tNixv1+Hk8r+zgqnY/ovd7Tku9eRB0u4EXuxHX+UHqxI2Cdlt2cb2JJ+DOxhNF
J5kBDjTmxYgJY9k+TBbTwHOq9BWX+8+COEgRJsapbP8ioYZhpWp7heLDJX8aRbVgdjOpF7ii5DfX
9bVPk7ucb937KsAqCuSDlahk7wL+2C67a8GJBL6Rny3dEB2xHkYWPl97pfauAPlBeH4l3wlDTyFY
LgBBpcJB3fVZBy6wxTOaXYG5SSAM22uMLJ+gD1qC+lNUdqdCxPFOQ/l5cbZnZA4h9VPN15+K7+s+
6B9lOHkLZoMt7PTuxR66BmUzpMLGR1vcfr5T6X8FGW9hred/+XWpnPfba6mmTcjeuFD0i60I6YSr
lAnICaDT3xIvlNWQgSWw1mYEkdFHC7C6+txAKrSWU00EKRt5fPsdyJIoYcb2C+koBCBNwSo8aP7x
4qq07cZg+4XSWg3OjcL6RlohhXIf74qJ5RDgrq35NOtJDYl6GyZMCEQMHdE6awckVOcIaT9mSBOv
t2DD8ns9Spqt1Z/L4TC731mQ3ct34CfKPBoGhcpsuRHockzCD/KBq9DE600N6YFHjkusB7BtyEa8
OF1pB6lk7izVxtw/ZtblFFeroIqiJmw1D4hNUC1lmpMbiWWFBNrPbx7WOP94YSdGBrAs3vvfpEnm
WNdJY5641T8LsdHM9bi09XccwozMdDPBzryqyNh7T3K6RFLPGDTaCi6ZRwEsq2j+CkKIgADHKqV4
766s+aqj7+z5JtwCpSOgtozYuWWOxKcdOWV9orwTAP44uxrx8D/YBW+tENytUDUHhP9oh4SHfCRZ
4DcVfY3VRocV8LBqyni2egDsonIr9XBuhJxT+meSZH+WgWLFUeMs7dHq0tXD+7l5o+3CH8IXSOx9
J/0lREAD5NqoO+6QF9VnqSNDikPdgEcETJhbTNpeTQGmmFSZcl8OCRK5hmQxT8CPhv2Doj/7jqtL
ZVUFBYD7EqKcdZumMMeP21g7NvOmr/I1fPuK78KgupVF4meJjdwsO9uQdi3uvSSmOWezjR/WePpT
HlggkjWnyXWlAy7rI98OPIKMoTm0p30wnAKrMvCDg6m+grL51LMMxVtLzwazCDIRlWcajN2sLJnT
iHvXXlmQ+Fb46Gb+XRjbX47omCQzALKGORuRZh0RH1lVdl1nvllrbrEbffJKBSR2g8hAHt0WAAzj
5DMZ47niERnJDmoo+ZYbcaktdval2SZ4rGrNWqGUdeNd7RXwAtMuvOS+8eFjesaBqqOIHJkESCUP
KCyv8GLy4jrlInhnCkucE02EAGJS6THZ9vqeE8+v8EOpDQjii5uHx47rhRlXMoLNz+TrQI00yq0c
yRgUlk1/ydECAnm5M+MbFjYiVYAKyBfVKWv8ae4aiWxKfzHL2YU4cgiQdHb9A/dW2EFRW/N0c0wG
ESwT8EF+wH6NLOd+wfeHPuO3gJf800AXvJKpEbIOPS7rs20GkE7uDpEsX/5zOAQkMEAzxdkvENku
fxl6D7p0JLwhO+4585n66f+Ac6vUukls9x6U2/UCq/yEkLnUrmk71p2o9V/V+JgKrdCQ/Sjd9B92
WYT4xxoV5jbS8mA1mEN9QOrEP7KslpoWrkeP4oHDHuDxxE/5K2mNHlRHp2Dy2cYs1XImWXoJsC7W
9iYavXN/NG/krciwga0mi12DfmJf1ztqgRQBub7ypxq+gHnfPu6aNj3XFWfF6T9l1Frnfgi+iYSC
UTf2hd+U/zahCBia30P2rHe/+LdG08v1LwwCPQGsAH02j9z7vNkfV5M37kSdXTYnO38mR/28c0gp
9zsMW/TdmsvvHGQXhDC5f1bvuDWj9ohVf2X1Zc3oAqETmJ5TeAheW/2JRZ78nksNEbLTOkjuIAkw
85asYfND3F+KPxyCiXr/UHn707Ifz0bfvh0x2lW0QjW9+lmt149R3TYe6/Ep6r/HOGAGkDMA8LIR
vLHo4bT5RRqOY5OR68Kwy5Ss3VgcBhY3xYatm2isfHR3ZNTosA0UnabtcD2F8438CRZL243FqmjP
oGPLCwhjKuExzZLEuETVn2dSjGZMMjuNAZhIThO3rp+jTZd86dzk3ku8y6b97jnLDeMPeyKERJTF
PJXGl9+lQFuJ0+fDKgFJPkgwzlbAbv5frrGI2HO41gkuJRwqT4vf5wkhGNfFxN0fTA+1MlHgmgUZ
EDO7CrAYMYXGY9L/mwOoNgwiQR1HEjhQ6GycGDm9gYI4JtYrf/Vp/pMsTUrHRWL+lO8g4/unu1oE
Fmk+Pk67+tTjhPq9/2mJPwEBpKqgxiPdvQlFBcyIHDc8eaXeBLhRyp7LNIM3QzUb9q3yidq+6M9Y
pB/SxP0ApPKmsgbhFhvPo5U6tPzIPHCjcRaseJ+4xSavyIWXi/ct3yZ3LhUOr4bBevp7rP0PCvFv
40HG9JG94t6GvB4S+9f7fYZ9ZCi4kDZNZH+bohn21elu110FHoFhAvXjP/v+h4PrswPJ0bgouJAf
3Nrn+21xNouwNzQvZus+Do2LIHvyJAPb978/OJVvEoVMCBVPSLwjmHgD8zBodotmLn0738DifL6W
xbghshwL5DypuMD1x86Sjs3xgd9ZkFfjHgTL+WQHc7S1cvjcqJSxE6mGqtqHLNwpQkL3c/rBgG/T
A+ubAkE22QcRog2vl6Pbu8FS1bzpjCKwCarbDFQ+fKwq9V6BXniwjfaKGx8F5Tu4XD6o5ejjD6wf
L/zf4Q92YBEE8dbcmfkmxt1UC7TOCIciCbcf7HWa3Y6PtVriF/51QOxQJdsl31jzg1KOFHqlDYgF
pGzk0CXh1KgOqg3b7s/BQfDSaIe2sg+r/hB5Lu7yIaxodcJfcZIN14E/dOvdrlo03zoN7Y5RZf/N
/0vlFWO+7/oHobr1UyyCitcwFgWnXOQV8iD7HHiyPpDvR0MdMQ8KO/jOw5/gjxa3qymXPADEVXkH
J4VfoUpxagapRYo0dM+yqTmNOpSkbGq9f4quGD5Yd/gDc0H477l9hg/N3SA/MertfTyh+emTj4ue
VM/RLTysutt8QNCM354RKtNpRxoCaYEE9RVwB/P4TY2V/E7UTLpH19ADXypPPcQgMKNrcYevtHLp
tzBh7N99Xt2WiGrKvVL44qOLpgoSv8S9JoC/hlMZls59Ii2bk2VuqwcPz5sXlnR5jsS7CsalVanl
oIkxB9ETyUO1mZTNbysOT8nYPPtLCoL3Tnpq7jxqdo9ElZf2XgHM7jIZtgjFGnczEXlUNWc1fzfV
9VPgLj/9oEPQ9oHpvI2M5NQf0qs2G0+taXvZAuq1UTMYslydFM83GVKdckm6miBkpqkOwa0+XFOk
Ge1HWAgFzvU++7E6IXGKNMQXL1+7GZTHBGIpSE9BVkzlpoxsbBsptoZGI/vdhi4GsBi1y1TpViYB
fY3zlPdlpsjg8lpfLDf/VCO/rP4LLhKrGb4RyS1uRUphf99T5yBs/q5kuDodkl3yS80R/W6P6dw/
5b3TysXkxOkmZBOorUZ7oci+8EXtO3yRR8ucO0aWnXTUA2/TNNydlWNBMR2oxOQ0p2CbpISq3MAQ
BZeqHi1oyQmwp+Y0+SD74AmqG2yLXA0YsflgIduJPTE0oqxVjGRcdclv8mzdRGkEtWWCdcK9U3kb
rmHcWjS2bMnzV3cu2UryxGEfnkpocPV4CSNUf5FS70QMsS8rJVNsIBfjeFq6bBBPqr2gEW5H6qhc
8036uGMFwXGdy+t+doIqI75WKVAND2o6TPbgttzyEu+A6Llihnrz0ZjwOaQOv5ZumB1ZrrToTpb8
sz1EZ61kwBDOLQPUD8Hqg/miQWVyKLUw09ku/WU61adgu8ojq9yCsyuPoBvdC3My1JQiTU8FdFqg
YsVAog5o70EkOE9kntyddSa3oy/7b1q9OGmv2vFrAAn/8VvpLc/G60vCO7izg7mOwsJw8k1NlUf3
Hwks1MyYvMB6wDQpwJLtsWMkcnChkut5/2stYZWCvyv/JtNAJ6pKWapMrXKlbXm7BzuzmyI1fnKk
dAqOP/qau319wVgg8US060FIFq7w2RdGPyugQaCIutuouh7S1cajc6AU7HNkM9qCx2R54gJojfyv
3Zj9XXtzfa7TuRb93d3fEtXkJdYQplv9MiVhcprCZdUCl5q6jFeNkDwnj3VGjSNZTaEQZKyd567i
R9LRk8Ek6c/d8TchBgkc/Oq+6uOz9jOFZSRnPFYXeyml6KXUBKuktIIFSAQajlLnO6vcnmInpc65
Vg3N8bqcf4kwtYDJdpmCe6RuCfeJcejDal33dD8kN9iLrhu/aZeHuN48V1dQbWBP10P3aMbDYxJy
ETXdQ1vpSaZyOA1oLtO9paKz6jhydOe6eQhGMEmccJuGP07npeGVH0BtnTcQD5YKJSmyzCGqVsG6
JV+s227xml2STLms3xrZYgSUe9gDalGDhRTGOP5qnqc15dQNfqlsWuN+R25zyw651rmWiSGI0OEz
i186y661ti469fJNM+I9Q3ft2VI6l0tfsSxh0QqLoXp1fDd6ylAe7EbfQpHGRpQFWMrhQYpBsVVe
muQbvIhHN9gj79v+XUKbxcaoUgcNoeRfBvK3ltE/uNPuAVDTlewNktU1yiMqWVdQHNRVdJvQlKaJ
yF2KgERoSmsFXkWwS0RDgZWDtpD7kN4Wb8ZWE0ZDdeqKHzqUaE3LuGbY0uXgmrNZnBpp/pB541fI
qT4JTaUsTeHs/ha0utp93nm7VaBTuEPBoo5PzRsEJgGIOENs0wMYCxrytR9KGp5WO7fIN9Jt9dvf
S7h7qMJQaRnixc6mpmsbH/XIvOMSWuSSYUdzCcDxQg8yyiixFelu2eabidopiTKPzK4S19SPu+mX
auLgxtT3uCtwCSkbkBDfQUkSqAgLai6nnT1xyGMYIGc9T15bWtR/s2fVD4Xz11mtkgYdBVC+eJkt
gqeWxDRfQm/17yQJzXeKFnHs/vyjLhNQ5hECXPydbeU/B2MYbpo5XHU4yctcTh3Cn38QxR5olj8F
f5IdpUmWBS9qlaj4rSReEj8WWKEcp350x7NqmclYAVkY7hxkqjPEc8l8SqxOnDBEyuTKcTEERkUS
/aqJt3rsvU8CB8Ewdz1X8jbMGqTLCg1kblSNIFAnYsBjPd9N8e0cRLi79QXpUMXYZfqXZXZXcdbc
umn108qbH3ycHA6ucz/fichGVfGmGnFRtxdTgjAknwrp1zkOihJl/KuyZ7K11K2VG1Dq7k+DKKkF
xGr/VnOwV9Tf07Gk15vDAKPELv8ibtqVvxMss+5QQrjjO/g9k+XjqOt0I4EXeAeh1JTvy2a0vXLD
jcis8Ky6F+gBVVoyYx6G1tJBZ0u3Dlru/fYGDIPy7AJNVCyEbZPHr40ERG19geo2eM7gS2aYZ1SO
Y5KZQVme4UIOO5THFT3Un9K5uEQY3D1Vk4eimaAglXX8xSz/bZRGv45HOIwd9ii8HHS4YZkcOGvd
Cv5FTwQbuGxadqUnSQYK2uFDGrGmNaInJvdcWQ58LSUXSeXskuoiA+3kkLGzkbtc2BeZgYOmJBEq
4LkiTYla8yeGVf5k5oSeXJeXKxI4iryH529ZOOtR/obSkus/b6fPWLc/WtWN0VFwJxzBWRbUzMb3
VADBxAnLE+b9t/8EKf+5wXlAXej6gmv+3+/IxX3hTxXuaJOtn6jLk/ubl9fwa155GEEIcoKjJ/1p
jJdYhtIv9eA64Iv+3Fiyk6xqkzMpaasMt4ULoWkWlKW2PO0Q3mKsQW84ZL33QmGKY4gvymFFCIMn
bBPpC05LszrNdfeNva4uebW3pxVxYUGox/2Fe0HLo9qFWaIdCs2C6jYhdChGCPiQvPzQICxfn3nB
Ly0ZzP/+qeXU+MK+p8etI/JZglAGefrDtWLQpVN44kZfpFlNvBLEPrhcSmciMwBiN9blGTg1WEV2
/Tf5FLgYcpOZb17WxOMKrsL/R9p5NUXOJln4r2x895qVNxszc0FVUYWHaqC7uVHQBnnv9ev3ScHM
NAUBG7EbMcvXmJL06jWZJ885ObBvZFCNrdimw/F4xcGrD722AaqjQbFskzlnN3bVK2/AvMQLhVBM
O3CB8xCpXPsw5j6e0m9NqojaDMNauv+h2DUPIlqg+jzIci/fTyVlCOtR3q40fs/Gu9h1CM9RPBd3
vBYms2bTFSy9Fz6T5K+hRCLkUFIAB04NKA9QYSEN6KvfPPMnsfc7cZCLttRhV5Fuj28o+L2im23g
5zi2lQ+gT5lfXYg6+OPx0N7KVmRAgKI5B3X2sMN2iH2fUTdwaYLqxuklQP5ZnBHnT5G/nD9J9YhC
8ybFrLQP77PpQXBOMTeYU3ooiMqW3Eb6sBOS8fpzqHMSb7NU6bC4LQf3rGT+hNq3TH+qhvmKQ0rW
PnNcqjlUfZd9oaTEEZauHP/CjGM6MqxCpuUIZO4KZZNTaeSe5OxNSrHl4eBYFi0XFoYbEbNU6aUT
K2F0YEsH9+lMv4Uu79kFJNPmgTafR7JHZWH7059T6Zsw/hKPsZe6TAHjWrmPrDuHct/cY5V2b4yb
hDGP2KaV+tJKbCg7xlZSf0QylsYNxNops78N02sKxOtMx8MsgTILTOwJJCEHlkcY4TneI+MjyTrs
SYoioUn22yY7xafTUl+wlsrFYENqkjaJvqR/lF0hJdQXvbs1eqlViFPAcKUF9m6JjMFItAFPFpJN
/IbP52IhXn88Qd4pUzA/QIilnQGg8XL4/RGPm5U1TonRcwSwtWt2saM3sD44u8E3zgfo5QUd+0oO
r0gKcLyscmqXtIhXRztcuoyesEMK+26Anq9T9mktCul6gr9Ap32R5yjIz+MeFx23tnZa7sPSKnZS
bNC026mE2I/d8FpmjUCFAmoRhG4YSeFsohA5iZlFsFOOgOCik0iOl9qsU0lfXKIllG03Facu+jCh
+433hjt8sogONxVazrFEoe7SGRM5lbdA33+MkdUOs13qxSAbbeJ0m3BGlW83ur30rppj7bzWW+DB
Ponpnh78GNv4O8Twh9ExvqgFTx6HyY24bnQjYpSk/S3twiX8Q2sghDlRcOKt+InA5kDVyF2zwRhw
epDlWtQBDiBYJarnVrH7ei/FoRc4Q2LJNteJrsrjjyfSIdnq5XIOrB1B1znuXwf6nsK+PDQzsmOP
tfJY54uXl+TjYCssFR06AuGnAAQCqgCMfHwDBxvqm+sfPG42jHNCQQmxN0gv57uAO+BNH1/k0BX5
8CqHvgi2p2RW4o4I3ol1xPSE5AKTs6VGL1l6K7kUVSkB9D6+9Puv89/j++Z1xuXsegHPl1A4BBBl
mIPsRKIOARE/vtZCtfgjn33zmIdZ29BSwc00FKTC2syPRaZHcCSUpSSyj8NyyeU6HtagLeqgBJeC
u1Eibuk6LCGxFDUAftgzThPM0wzaC0tiASxC8gKTghJeYT3n9CIzYZeXoOvFgE0CfpKxthx/wQGb
9esB1oRDBTOYQzgozkoUSUKl1fTiWJ/8XRTbGzJv2j8/tg3GRswxMaCB7Y5wQWRaUs1jwQmWLDDr
x6P17psxUVliE6E7KA1fz3y3JUqrNN6MpAXkU5MSXuYGxfAWSOOzRlqH2cjzq0EfA4eAbmrYA72+
GuZalZ2mVr2P/RbrusUgypsXoZGE5fKkL5F0Sm5b+MDaPqc7uS9Mlwgagxzn/mAuvZwzGIlyzpk+
qKdvP0iOBSUz9tStQ7Vewn3gKuHJuJRiLT0XBpEIHLrgs11WO8BQnh/MsqiWG2BDKHBeP1g8K4E5
+zYPNkJYAbzIrfwCfsJaAMdhjr+KCLDsuismv8CiH7/E9/cvae7rGSpvUjvI8rTS9BgVnyk/okBE
18YRtECdxh0+f5LiSAMHUpClM7hWXgs6/ck9yEx5s+z+uIeDPTQ37NFNOoUhAL90KI5ExBYB7U6Z
uwKDiZkduLidYzHyKH54eaucdeFnW83SR/nwPgBrqBri96hCWnv9KoYi01JDbZq9HNOs4aWqVp9n
Y3M2kouyE0jGw2lIAEs1RUwdFvakTD6lWBzKhCpmu8n3j0do8bX84M4ONaOB5xd9Xle4wsBQN0Ja
NioPbPaimqIp+1aI3bpPkEodheSN1IkXJtEoBFKycwJPRJiS9b0sEVkx/Lnk6IRvGaTNsr2RkqGE
rFmCboaO2HxInz2wdS3cB3ioFvwMdThZeCfwRcPi1A/P4rw/Eb841P3rPs6v5/bGXLf5KZjs2Jx6
qF6EOi6FEfbTAHi/InZssnYng8b+J9UdeOQcK14EA4iiTtcURLnXMg/C2b6EbCbgqNxO021esIIQ
2ZQycwiI8rXnZJco8uMxP4Tal4WJtH6Ba208R6Wo/kf4Yxg5rMbQaPa1Q1qPut4hw8TpZCHXM2w+
gPWEUMGCfwHgjsucEMokDdesdM3RL/JUQb4FeRdiPu/BiKs7UcHyn3mB24N53lrQj9r8Xid1hkvw
hQ8m6J/0cLNsa9Tdgsrf8C79FLqYdKtqvC3rYlmq8APJR1ixy/aXXzv6DuoV8oLOjDbupCNtAdAQ
5JjPlHyAd8AF+HMRuYXdFfDEhc4kgpy4Fb6XZl8DTZFslzhJmlv+2WdIOkh2ZJMXnOn5z0GreOTc
bZ44GLZCzRa7InDQNdnYqanmR9hpLdEPiAmqwibNrjmWCvOz+As3qsPNgzzPNiTYsz3ppHSAeaol
HcxD1+721Gi0sj/SKtqSTeYXQYt1O/kqOgEeeK7q7xK5w++S7X1IsltD1YXLAz4o5wSvpEq8FZJA
F8qk4tw6ymVEyU9Wm0uBgPwZ1k8osg7extQqOCJ6TyQCs/mwnIDZuUqDRQBWPilunhKjvojmRXEb
tcfYC2NHNGJy2tzz52Cwm2CejY0TwgFp7PY3K7OyQW2neqRskcK/46aF+ctvx3a5gSDFN2QNYkny
nf9sM8dYuU0WbySZgiqaI6QXGpgcePNEUY+cs42GE49zSzj3fJAoLTsESNwhk4aNzDaVE2jpeyJU
FCFDe87bl12PYTHCEK80VEyztxEalQHRUaYtPjuyE/KL/L3lGfJhOZQevZkciHrjE3P8fsaiS/ie
VMDH5m6YwQHJggVrol4lAlAJewaxhmAbImA4I/FGcQvrWpEvohcfrerrMNyKhIeP4Zvy1+o4rJ0B
umd+g9yJsrs4UjXGpZpSY2KLg/HFRiC5uihR5bXw1A0NIwBsJeBi3HiJeLUt3Du3jL+KN08V4HKl
Vrdl1v7moFdLYw+mI8mCbmrHVlQv9ewwjr4rjbLksMKRFFPUHPJZppW/zCJP2VzrC8GRpFwhwUea
/yTqk7cWInZTeOj2MYSKnlFCFVWSlDZYaqIQiuqWzQR/G8ETgXJF9CmP7F2HWrljITmtcyZ83WjU
aAQuQ6JgGYmROIs2iE64nFj+oVVfaloi3Cb8xIRgxbcYAjantAJpIS9VY3xpAeQSDgqzNAQCr0WV
VGSwLjpslI6kuW+Xunun9bVV2JXjkdYPdCYJkBphQ/ODJY640bqW2ht58W8u7tQFFANnXfDQGPgu
zI4qTws0T+FlxAYgowB6QBVa7fx4JbOeb8lPxAQ0s82Vr9dyL/jlFnomlUXWED2qFsk2g2JoKEcA
VwjT+C0xjeiU5pYxErCTkFsMDxinoih2rnHXo2RVqOgJGo3VVljfyd481/5GeBdq0izOwxIOCurB
bBewlyXIJ7AwhMHARfhUfiLNFdg258xZVx54ktHs0N4RkogQkp9TdJAi/csMFGcJOSuk6Anp3Aw3
o/ck9yXIZiqMbsEGBN2hPhJF1UqglATr4aQ4srVrahbbTooy2nhZeqwWjgLI17AEtIQIEBKfk3g7
xkDWKbQA8gk+i4vZeFIO1Xyst/4Z08wqnGO32EjFg4tL+Zd5LYyBXhMi33kLjAMp/DP6J8a9b3Zj
zFc8ieWA3aGaHezGvuFlWWHSO0MI64PD/POoUXePOilITpzh11S+bFkUskUxyLxBmcdLbYo/EdW1
kMXmEKnkfF2X8F9JMznOVD0/UepyG/Yt7IVow9uS9V0FF8vuO9xVgRSy3K2fxqcy17xzMc0dYps/
uTO7Dm4/AYPw0924ONXr6kENnZUd4K3tXTPtJAt7KcOCeqyFv7j476FXtR+Y4/UoJ5qQqmRbJi6S
TmoAz/yXmEAwFZSxvmlaGCKgPQJly6uWqAp48DkpbPzxVqo7VcHdiCJdQivuzqquMIyj+i3+VtKP
NO+SjW/9QkCyyvN0LTWvFAY1Mn1+gSFj/Jannq5l/5LKgGzrjd38CgHwWTx8KG+XC+NbwSgDz6Gh
3rH5amp8yZ6rU2S2cKQTpw2Z3TLv+RBWtEj78zL7amP5CxJ+1HeVrDg+U+5cwhtB/UY3ukQac6kD
ZEmc84JvcJbyaZQ/nq/5XMOLTz0SV+6ab9q1cyNcFnx6jsTdIiLsGeZvUgaH9TNAPtNAh5ZsEgqu
O4JXpvOVVCcK5PMyZPKVd8/HcWjBbee/mf/oPeEK14N3VjHGiahIfQNVpRZgsMlgc+kgwo8G97IS
f8IQZ/oSJYzs9r6+lc+U529K8TGWE122IfO6yLoTkV/1NYc0ts2Mqgw+TgmAEXyk9LtkiRINCZtM
jn9qCBJMSN7E348tESoYe9mBeJlbmTciuBO0T+utS0xkGS2Zt3yWSLD4cNSViLlmtvheJBGg+dRS
Ue6RDGKijUD6OLUqmQWChyzCJJoCoGMWfJYbCyzzWBrFcKhv+UvuwcLTm6MxTIfNUOQ/uaBom6XS
yjTgupIW8IUjXQ5YAc0kiJD1iIXJmTte+H0DV/RKaNQ4lPOrqHNWXqJ9E3Xn8oZJGqRVfTywRUe0
5OHCtVntxEMZm2ME9ANlVMBl1jfX5C5FFQ16A+1aunp00GyyDuuOOzFmojZYj3hB00iKTsDUCJmC
YKyDX/+A27mW7b6jmIIliVpSU2HrZmhkn0RqLAeEkpFuIA5gxbJKvDR9EN6xk3Ja2/yvyqMHsgsb
SmDEvIi9Zt+F/RW3LLxkiWTlUGqxFVYJgIYoemCOyAbKb/RGcNmSgptlmx6JMb74UfN9/Ba+DQyC
1GMzynKlLeod4YkB6Asshri5mzn2DBc1kV249ma0ml959UBCvymD5EYgUZFHZFAXkeQQfdgNQQhi
gSqt7ibrsciwOiDL4wPlLoilZW9yCI5qk2IrcTX38bLPy5HJ9YU/hSn/Q1Lap0lwDrqcj8epG68b
oGrxjuiV5KGkdjXl33SV4pbNxGOG+0RPXmas1CG7yLFpCGw28mgzwHNkXVLkEqW0UmYJy8WAouVv
ponSnUBlfGV+iIyYLyb5qbbYXH2cmL1FTFxgCgf1GNwKTUdk8Doxo6nBrFthqe7LIT/z8SJzjPiy
xiZ6hgsqc/15s62b+yKhOPLx1Q9Ve2QbtLlQqSktHtV4jL2+ehfapZrYjbpv4QXituD7YBHino3c
KtgXXrP2Av0Ks1w5coXYh6oUwpzYD+dzt1OokphFt6pW6CzdbmOTEhPAJZlzjNWKMOY0Y2eMw4no
SjqrOkucbK3OxGqhEGTiU4GhhGSwaNVZgUCFHz+h/gaROnhC/fUTahV89rDu1b0EMkLlBUXX9fRS
+lcstgtsnELp8zn1YvJvlhlwg9R+afQkuklSJaH3sNVImMo2/fENLiS3V2jIwQ0eQGZd3Y94jXGD
C6VYeSqxVEzi8qKqb4P40vAWew+OPDYHuwQVeWZZADP8P+/jAAFVe0tvE3ukFxk+yQJ/soXJHk+8
s7TjmJ/TDLk+KQjVTkkbPL/Dd+aTVoxvsFgZEU0n4tIdR7ojvn5lWLNMQ2vSdSlK9SeuB6Fnx1Im
JN8Q533y2PL+3wz/Hxc7gMmaMe0H357UfRbXWy/xFnqEUNW4sAZMLnNCcgMBg0Wf/Kmz9lvQcnlc
D8xZh5xivul1WsdVUHcqzcZ6qCM5RjQU6Op734qP9DrdyUIy7S2vX6aoqMPSzxbJAsu+HYR/3QLC
7dcjniZYoTWdziDU+JQFxKisDnVsLiA9SchAgaSnR4ho68SA6iVgEJ0x7A65Le6O2DUiEYKdxT+W
GNcAUwTJtxswa8feOLAl2NdlG2UzYZchLBFtzycv9EBJ8Lyl4fds6xqNgFCzvH6WYhiq1g1c+s7h
Jz/p+NZqNFOCcRLUUEB2QnpuLFIU5U5PmivhzyGANEHH5V7Y2+QLN/f/vKuDEY5iLZws11f3Tl3f
i7ZbcgjRmUuUqgXmKvItcQbaRYhKwC+zgpQYQTnR2Ahdl6ETuepYUm/5+M7eTXKgDv17vA72nxZv
6KD3LHn3HhZYQsu5FrtzqfqlYoeUie6Q9ScWgnXn3Vix/01IUaQKklRyo+T9Ue/hcoLthk10uLTu
MdzPCJrvrVSITg71M3rkeYcbVKZPCVUqbS/2pHk4EKmi5u+7208G5EBf9DyB/riO9XoCMaMaurxw
HTh+En0ONlJiXMANYiIibg4I0gdZjuGFZEteKG5OguwIEiOaU2lJwCljU8H6+NYOBUEvtwYsaOCp
bmjOQX10CoOU9oGZth/pTLI0NaK0ggNHkDF1n5kM6CFkNZJVA2p8fPl3V5b1n6sfhCqpEdBbMEcC
V6OIc+zim+wFBG9VWv96XtEfX+/9qfmfCx42yKJ2Wel0q+aC7vhFgGvBiUfYLNKAoo0nAnco4t2T
aeBiOEH1qTczaQvBMu9G4leNY5w3EQ39RhQasQdbHK5Wp37GBDrUvR++Gfdg1/H8yOn1OdL2A51M
NCId8SAU+I7YVWZJBGmWELvKHwmHATqEF/25L7G8gcN9HB6IRQkT0ALm7OupW496NvnaoO0hfmP3
Qd9NxLvQ96WxS6SkMGXLlbCDPn5Pb8uZnGB/XNY6KC7ktK4MXL1mWnbxJkxv5jQ805qtav10aPgT
UVJAWAX/5ZtNojyX3bZRlAuviogx07UKX6X33Q1J1nGf+CC9VDxpCSVZEHadc2WQowEOpUK+Y5pJ
6xc5cjxKZ1Fd/ZhC/QEi352dWJ8tt/d2AqS/SBMci/6v7sGEb5q0KGg+qi3leln/Mt+KTl0LHiL8
MikjlsTCRd9/whSQTeb1m8Q/EaaXY1JHtfTDrhWjppeZ2vTO3rYhCSI7kZIUW8/Hb04iqYOrCGEI
339Ld4XxcTBfNMyx9Np39u1U0SFrAffo8aMP9f3HF3rLuUAD/OeVDk4ZIzFc380Cd993aG0xl+ek
ldETDgkRTqTOJ31AqT29+PjC74zjq+serIiiiy235v3uRVQsEFbFRfPiM4+g9weSM1QleDL1Q/Od
ti9mPPVDYGYVv8o6f1L7etf09bXsQh8/ET7177w1dlrLNHXbBp48GEtdHanSKa2717zqZ1Wo5wkC
4ZQwrYrvMjeB+wdgJGCcFE0EWbNTiyID2W17suB0VdTjmabRuk/8b9BvwwhdKq6tTS2tvxV33sRU
nwAeM6AQNyjbdZVEqzTyOjns6IIlinEjm3HUpEU2uDVXMEi9BXXhn1JZTgwdySLGFPCs5OJyZanE
ElKAm7iN+oTCBGq0ewYSvRJiIOAwsa+IzbiGiNwi1YhXs0sTlb5+XJL5pdoHmgMoAV3jXIBoAWNE
xSMGBSwQeW5Fy36KZVXnRMd5Pz2KI4Xttbci7zMLCkp2I3zYlNqwYlW4sEz2seAIVdWJ/shNQQbi
ch019tmQZS5uM+2Z3V5LACTGSfxKifVu7ydo+DDjYQo3WSVow8Lh1+xLUHp5XBqYro3WvxF7RWXu
rgkrpzq5EeGfeO+zmWFALjiZ6Moq9j8JlRmCkHMqj+loC3huYhe6LJI4Jx/wrwPTueQGvOAHUVdY
dz/58gxRSswtkVcRmKd2dhJ0i3OKfKSiPHU6HRit+CYHBOTRpXOFB6FtceAEGjLRKTlecIlv7Q6J
45CBCX08bZe95GCvcU1Vo+aj03dWO+QjVBDkpjHRlD1FRbX9NQ9f8jJdW5nAOAOnQ4yHLo0HTicg
Jjf6rQbT2QA4RKwlnpUMkqvpl2JlIBikB21ZsF0BiwUk6XsM7oaoNLbFGKCFxq5oaZziEsyLvFGi
7Nl077VbhTkuTXotozlxR7dnsR6nGV0PiiHFcWUM8OMM26elwYne3+aBj2WJCXCZ/2DcxD6UL33p
3iTqTI9ITzlhvNoYcRK30ka8eCpghtLSx87dirdIC6AsfzbE81VId8leiU5l+OcAwXgXkWuDIDMV
LHe4khct9WkXs+cIYuRgp4+hHuzLWX0aW+2KHkxbpy1uxJNPKnoEF7mDoI1bskFSpvKbpn3LqwRe
KgyOj1/gO8GnDJun40hgYQz/pjeHqRgZBGWCiwlVmSR9UsIlqOhNhBT0JbDtozkyRFsBZ29OPjMb
fwcqe30DB4F5o0eumY4aCYC+MM2maVzlVQk/90c/z1i8mEKT0qlRzICpnzz924Pk9cXlBPiDQJFy
inTmpGp7QtLVoH8nJcYbtwLUDFj3eIA7KAiN5yRA7FP7fNiGLaTmTP3sVmR/f72SuBUiJttyyIXA
DF/fiusWqaKm7nOUN4X9ovoU9AggncAXr9MXAplg2lIS/DzkO+yqRbz7+h4OzqA+mVt4a7a2z5C5
sWUJTVwIhpIhAZVJsUo4RdKHVGqQQHyM0Yt+SiSnDJoYhbXUw1pLChSslgbyNUY/PAjQ00DmTggo
tX6twkiooqnlS0WTrNOgwaRFfUPPvDPHqLY4fkrRUwx6MJMSL59PU/hDc4w3j3wQSowF9mDYMJKN
5JjiGFtOeSzZpMY9UNyUB5+pqCRL04icvqnQz3mOSvGk8abkqrP7wCmzRh2sw6OVd/TJHH0LnPFS
PA/HGv6/iW3E64mRzL5m5X6k7wO3+51T7mIqyBakIOHi1sgHxE9VSjTtFJyCvkvvCym6093gQt4R
zkgf39I78OvrWzrIi0ptVOso5ZYiIIwk0a9Kl93br3ei4hBzcJk/wliM8FVg5zDb6PTF/od/9SCu
cWDhfGzie5A98K0Q9sbH9/gOAPf6Hg/W0+w6eYyHkL5PlHA/mPXx4KSXHuQtOT2CRDlxAvb20oY2
A7WCYq/2xAb3yU3IRd4s6j/e3cGCUupoYPsI9L0Ya9qxfzI48RLEsXwwUgAYF2aYhB7SkQvK3sfX
P7RfXmY3HVEJKKXTCBPo9dwZtaGl3lzoe3E9lOWLCudMAD+oWqthSlzORgQ17pNAahK5c/bwOoQJ
kjT1tZgXvMCC0gtHpIIf36DxFsi38SL59w0eim2avoD0oWT6HkodaivMNKhrZ3T6EbaNKFhYltyQ
6LIoFGrd9cwugDwhZQMkw5CugxIFgBMU9o+q5HnQhsoRMs/byD0FJoA7m+CiW5QcvHw+L/vjR1iA
68N3DKKtwvulhaK6BPZ/nCFxG1CWAwbeS7FamEnCKxA1qXTAFj6aWA2wictAiutQ0AlXE2NvhhsG
gDm4O3bRoMUjKr8aqiuU5QUW6sRGzAshaxjzcCu8CuhJatGdSK1S3poAU1KMkbBcwhOGiYiBvyFO
NYnaVbAKrB94YNyD4Q+05Wdn99Iv5aNHPzi7dS/Ta0QW+l7WFAeEvEAbv0oXJjcOJfLiosfC1Z4c
NEbkB31+bY1YZ3XWRmoxMNikdYjojYSzMOLSPw8PeTxUS9FfG6iZKRwHo3ssOhY+Tg4OwV+mbjoX
406pSPsK/Sy4vhCTC7t8HKNjKOGYaw4b8YQqOMxxxG9xSptme9uM8XFJAWiwsjUlIRY+H/vCOxRm
B4VsOfBFaWnND2L0NkJfF+iUFyLCSOE9yi0sRTNYNXwIOUKf9b+lQsqHdQzCHJ/Ir8OYkJn77ELM
XCQ4lGKHuFxUFTqoMYMm28YPfRxtOmj6wu2AUhKN1/N07SEEPBrU8cmM3BA7eu28S8rtJ5P3vQ3K
lc4OUIpFkH2APQJwxmNWUMgllYdddPQvPojMWaEbJI1+JT4EUIgWwQi9ZXnECRQ57+arqTlts20e
RfQErWhy8QTTR3I+5hxTcYxO/E47Ep2sdLiCVIolDOCuQ7nOfxA1MTFWjMJMqY/C+mj6RQggtikT
7pKm/1lVFJ/KdzbjP5710Iu+iCasV5MKezHILwLcsVZcmnKktRUtLSRlgiUeWfKQ/hIu/ki9vukX
YpI0oact9WqaEXoPg/ypOU534WSsqnLVlcqeYEW601B2gMIC94kOJUIlYOFbCrJT67dMGhaFzCHh
MNNheiW27EJX8b3kIaa8yqcKRbLVF2eXeaqFwEgYxU4nUdZLt095AVAhiivoF2LIswifhQgt4Qj0
FmFmkHxJp73UxK6tpfONUj2yBYg5jpiqyaxXz/upubf98hfXECaqyJ2tKN+KtkwK/aICSVRjKx0g
5wFt11yLTviFUO7C8sPJDNIn+vKAWi9hIonel1nRedXQDCWvBqz2oDpJjU+6popVjXRqdk0hfliB
t/tkNr93mri0GMRiwLVtbWnd/MdW3CSt4qgzszmY3aMk0K78CVF/+WhDEl0ywoWqhcGNkO4EH6Hv
xrGo2Xgu8bVg/Nlkw8m7FMNZ3t4StOjnU1A+Ygx6nGkw+EjsPHrNLlsv2rtkuuIdS5wqBUU+oQUa
qSzahsfl1zycv5Rtsg7d8efHz7qcjAd7rw0opRITekjIDp9VDYvC77PK25chXBcsKYiN5+GOG2iS
7AFKTaQVx7KVSXZtRXBovyEmFR48rNcpf6Q0KNpBGH8QT5kbjrbAWgtihAo4YuSCTjogEe5K9Uxp
74qaVrvnjVT458e8WgrJxA7EDGY4LVxdCDgW7V4hjfOHErCPrQ8t6Xdvwi6CoQIiK4ZuLHShHcAA
jAId4R5AMOm+MCa5GFMDtLJCrgTCIR6lvMBQs7ZkT/CCPuvJ+U6l3mYcqYchxxMM4+AMs3szyY2Z
cYySCTlUdmGFt0Ydn9hRseE+hSVB72rWCOfbbGMhhVBPRC6f1muR/L7doF7dykG0Fk9dVECJ8fZi
pC9nBYtUbMcAiPBJqbQamh/b1WKjz3uWUhFd42L/hzrbwFIIiuY0RwmPkMEIIpmLmOGLGYY2pacu
QgbDli1GfC86OhUIQkttVw5Jmf+2tnZ8U8L1vlTlO8JL9JBrmKZ8gfqHaQlwGRql8KJFdZ444202
WPvKUE6EXeE9LYS/hbUttZxFbctexPwg3GX9ZVRIy+G6b1GoQyOj72sVCRVdFyMWviMHDlUUse0J
dfsYdaKcyD1VazmWXAvP/vBSQwJL13QBVFL0+Oyo5ENjyDESHHs2BiGUNaFbCZgvEVeowXqGIu3n
d7ldgzjh+JWM3+R84w8ifkM25FHzN0FhhUfSSD3EhYYht7T6Uexe2NE1cF++I0QTPl42/qDrbvGZ
TYVvJz2ICsUVQ+GU2K3QEOVC4DPM8iZUtB2UiEXF7oPEuf14i72zGoPlwmY+HeHFSy4/GP7SL1pF
GUCqSzc0YVAzJJ4ENzT9wVcZWpMcnyQp9OFm0weoEMJ6/wjBk3vsWGLSZge20cafzRNj1FcRrLs+
u/c159w057NBcamSlRfiJC1WhxwDPY6lKi9CBy5sVPH4CPa9UZ8JKSUxB+nJhUL4+uU/XSolwopj
7g/uLHQRPch6Gp654jDA0HipYqxVI7pIbQcHgkenxMoBT5Gph4XIG2MqNEH2Fe37eCRUdta6ENRk
B3nmr/2LIx37N51S3dYjuwBxE81JgIeiwDi15JkSDBjY7vSw+dF5xlNaDQt98sU7bTC9UF6uyBp7
DjOOxLR5qlCQrZoqPJP6JtfVivi7hNK19SBn5tKyrNAWo4FPgizjbQbv6rZnE13JBvOmjhANbVsX
pRZ/6VVPYF4n0849bBrq1ngSMmw455IEOzGbNkGCzM18MLeymlq7PGNt5Vk1CisjijlYjXZTFvjA
0jxESBgQ1gVl5JHa2trzTquGaTL5XryaCojIfIo4r3uIsNzR3wk3T3HVzwoY5jsPCeFApaiGvY/Y
J7xONf1Jj1Vdz6ovooyLdHKcaOKtJETQEIC3MKoVJ7N4m7SsYw8RzqygtubcX6qhjadGKRlMqbEi
5TAYwuqbaMbUkBbN2Pes67RLsGsB25VlXSj6qaP1waqMAIWF6BiXSM8nojfSH831QwAmagNsLPpk
novxrGgaGHxpF0J3lRMjQVGA9UJ8ZGOx2NGF76gsWYrijbYc1f/9c/yf4Hdx/XwoN//8O//+WUDi
YTTbg3/+c/u7uHzMfjd/l7/692/98/U/+aOXD10/to+v/rHJ26idbrrf9bT/3XRpu1yOy8tv/l9/
+F+/l09Bu//7H3/9JPFp5dMgFed/vfzo5Nc//tLk1f73n5//8kN5gH/8dd6Nv7MfRVcHb/7o92PT
/uMv+2+UHaHoqIIpY7MsheXht/zE+psjqneP/9Px1bDF5DUv6jbkR+rfqFcKAcRmAmGIwT00RSc/
Mr2/IXfksyBtmyDRtJ741829Gvv/vIv/yrvsuojytuGDD0z/HVge3IOFSkuX3gaIKF9P1Km0wsDo
AvNIb+A+j4ndr/UW4/YMAspY0cAAtdkuLoZNn9jFUUYjoU3hfR3LIdvFtd9sshKyAVTHjVlzMs2+
Cfve8H5CI/4aahkbbjJnm8avo6OuSatV5vmX/lAfj75qrfF4xWhpjvWVp6c/Oqe5GZJ2PSs1lQON
jm/UL45g4H+vdc7GUv0VlFVNwwj/cmrP6qE9DisD1YQVYTjFHt3NOzdpi40WYidTGXDNTfcHnXZW
ka7pJ/7g35SpubbDoVpbwVBvjKhBI6vHFFYkuMpHRIE473UTi8u/drrs0u/TeN0V+pVtTt89J7qk
8cCJ0+Xb2LB2Wd5fjLlN0cvLr1oadgQWxzMWnSrkjOB71yTxesoGmn1sxtyYjsyZnTaL8oJ8ualW
hbLHzMjGq3VYu4qXrPKAXajPdPjFeV4DMjvYgjYlXmvOL20kd3ahpuBREEINaM0fge8C3/iqt0uU
4kc3VLifUoFGMjE0q8Aq9kHCAc5pEHXHNBq/9Sb1R2iYw7Zuh5NET26MUcHiolsNlZZhiYigp3ci
E/NrqWU2tPhqm+BX2o0ob8KhOFKH0V7V9MmmWc2diUVcGl9WSTCsvNz8liIxjrLwsq8hP7hBE6/N
8Il2rj+CwANkU676ujhPourWsdL5ONeG22a079UsSNYlbaMQ7/Vo7oN0Fesiq2js+Xjo2vNEm3/V
fk7j8mZXpw0GaWRsCIVQFzKAmQUD2nYfsWL3f3ldMayaknKZ49zao/FLKUaV4x3pGanx18isHydP
YXic8prs1Vy7Je0JLIU5j7Z8uMjrDOfMyjX3iNlJjzqsIjNrOqI23Z37LbaHadvA+y3hqg/w3lXY
y65t0cbCpazmmjHYFImlVSNX0FUqumVdgWr0ONQ4WMU39H5izFXlQUu+6Rmx0dzO9zieKLtQN7S1
74cw8E+CAemiH51G0zTA+qYbz6hhIDuSvbVofXMb/v7cb3Wvb9CpDHRyxNErkPi7Nu+qsclWVlnf
G5PuMKlD+yj+mZfTjaMPu8ir7ox4So+mMSRSDMKV2ln3ENluVYgpxC7+aTV4GN0m+zTs73Wj2LiD
Wa2V+nYoCVqijZn8tIZGo/WnCbQ2otUxOU38qDqihH/R581XtzeOnKzCLLpdpyGOhpEy7SI/wDnV
p3VVqPVfLYXXpCrmxtSrL41Wwdxp+ovW7HCHSLrzfKxOE635kZdldOR083GZG5jWcduxmz5qdU/T
gg4naq/63vjGdjTOqyq8TNX62K96F2+S5CcFezwWqrjBeKF9CLT4lOFZz1b0mOgC4ByFI7lU1K0n
dRe4Ge6vBgKmALeY3NN+1D1Zq5vpqzExCaFBK4KmwPdkWAd9tZ26+LFIKPmko/UzT8OU03XEqlKP
6s3k2Ky72bsyk/pbTdOpDb7+F1bR62faQJs5eFMrs6/WUHu+BYOVAlom5wWaP7vBIHMc08cY2hZQ
Wfg1bMYRWDxuNl7dfU8KFQo5+UsNlzvrKY7Px5ZS9btewSq/d9AFKwr7yDSfT6Z+Gs5VxABFGPcr
VnlkDuaFYgbhlabUCW1U0dtWzL+jsThrvc6mg70J3DRi7I/wgukeruvxBBsZgKox+6ZcRCwHVD2U
PqtWoaXD8NQO5BDeAADu2dWXdh6nten769SgMUkZnAa+cpG1kBLacTzJ+vh6rDtlBbkNEd1g65c1
SnJalW6NujnN6+KGhuwnpsL7KIbCXbfl09SOO6/Cn9qdMUL1FRpt9BSVVOt7EgQ/OHfOfSe6KfCu
AcqZbxtr1TCYUClW9GOySQHxeJ3pzWOoEAZbn9Kpmig0vcTJfYZER+3ZQQxRIAOvbDxAkjw+XymY
TZYbu+7dkxBF5REty77khLDrPiqblV+oX7Xa2CrYh7ROSVasxYRy3or2dc2Jm/d07FCv7TjGOqjy
SbJUf9+GbMja/DjFdMSU/oZtpBmoS4Zwncfptwj6Cokj2s1kmo/Zgfxj1++3dlJNG9m5UGOXx4VF
VuFH/rRVaJq0cqOiu2RTVnZWFZ2bSdesFa0+8cMYBm01r9tZaCFGQvecLgTj6CJgg5Tsq3WPdCdI
QY7z07Aehksjc9xTw8iwDlDdnZu52QpYl3TQxkSrySE/ZwNUtFSzEEJ4+lrTpjNLI6HuVX0FX+Wi
VrthNQFydkYyH+lliONVkK36G9+NriNviE/DsPxO3/GvCK6idZU3wbYKyNhKsuK6uFSLBq+l4ha5
o3RYCNPVmNLvUDN7faV7j7TWurKjMLkyujq+L1IUkkp3bfn+rzl2b9pE33hzt40ir+QA+1/qvmw5
Ul2L8ot0g0FC8NIPOThnp+30WC9ElV0FCDELCfj6XijPKdepc/revtHdDx1RQSBpQ9quBO1h7bXE
a9KYFNtCjNatfnriEpTpY70zdFhLOC3A8GIn5alYsNp/zzqKICEvZ4y3szCsf5icoJgV1w4lAAyF
O5yjgW/AOJms2678UQE3vghli3ptFqGRvM3YxuPxu+CEAS+EPk8+fq16F+wlaki2Iv0B+s7XepAr
oYPnhPgIVHx9iqNi7UXqWI1kQFK0gO5t1L2hswA8mA6YmkRgHmTvXfsu/itX+7Eq8O+vnvVfnfP/
cYKUStVVP9S/tfr/yGef0QL/a5d9AfLWTP7qrs/2V2+d+PRfUL4KsPMCiA483+z9X911wv1/RZjx
aQCESIDI7tNd/5eHogEHJ6+P+jgHzPCnu058/1+cgdZuhsxFLlx977/x110L7f9MdAaQmvNBJ+1T
B7Q6IQQsfgssKeiDjPQ0gnYgeyA03ZItMr/OjWmr7E25ATRRefoNTaNoyR4SiHyMTXzWWc6Qv8RC
rIOHuJbhY534M91jPax67YD5tS39JxDIl/ssaueOY8d/ooZgf5xXXR1419WyMBAv+Wkc9xoeasZ+
RHU1bIqC6XvfU/o+TA1De3SCTot5zi7UYdqhX442u76H8jJehuiSqILpg5XpEs8FKORaqGrvfzl1
i2SebbtwX6Rl5G1ZUmaoMVVojXO7NF4Dro1uDPFdZ5P4Mgl1L0oFlFQI5wFJvwUZUrD0SPLmO5NY
Ouizu7AJSKe+IeOJeoPaFXlHtoiB5G0wRR18niK+jA58ibxK8y+Vhwz9cEeyMHh3sukuibrrSSow
o7GU1y23S9i+4ONLjb1VURcuhWe6sx/L7lz75T0ShBq7OKaMMQPDO6G+zlkLa2tXf9ra+UFzs/nl
q/5HAPhrwBf8tShgvz/4DgKjhkSb69Pf4dOT5OHAaIUeduL4+SmN8300jNAbmA+JriEW1fpNvbBj
SKn8uvLb3Od1fWvQPdZ8C7O6QR6qqmb6TLSWsapHCh5ZVV247WEa3f5pSOsC8qheuberunMo9A1q
ubOraeofkqQ/mbrfI1oFFUKfOE9jCPWbvh7usgbE91APvh1HnV/XEg5N3sL4Z2uZ1PUl773mnId6
PSKUuZsm74kofPP7MXUWoDpUdx4vq+NY825V+V36rVNsYdzEfUvrAZhdeLA7RUj4H3rg2Axu+OXB
pcDNIqRHOI+8Mkcr5G+BtkRepUtzXq98rlAPLdv0xFX6xwH1zBZgGwYUOV9pPGPfhwFPS82TGkll
PWsLDv6hlcFwjPNtnTp4ugCPOpG069GX3Q78ZMdhgygpaNUxwrO/5VyTFrQ0ETh5jLvx5qe4qFy+
iga3WkPUBn3r4CFYTzVJLrrx0wviqlaO4SppitlpDsxJuDKHRk4q6GKcqLdGs3uzom3nLatAJRCH
w6+QmhFUxzpci7aB6FWJsE5MZvyiyuliRr+/2Pk45a///suMHmj215JtQHnAfRCoRh7EGUN8o+f1
X4pcCevcyhdZs+Zw9r5qNMB/C1kBJkoFbZFw1O2hhKQoageteVEDuzV+Iz+KtnprTGCeaJ2CsV7z
ZO8q1t2VERxza+H7ywRMdu9ZGetlTVHdDcrR2XspmNwgBa+fhRNc2iSQHybQl0RWwzMYhsFfG2hv
H8VqOJPJgZjz1A3vnlnZe6oIES7eJf1dOVZkV3nqvS+NWZq8ic5ekqAc6IJQqHezbjlUyn2ZBpAu
dpWTf5uK8taEJYITD0p8ldFVhngqX3phW/8YCOSTldt/Nb6AmkbbIoTI0CTehzK5pAEt117QdefB
m+pNEMiZ9kZSIGSTbpdGBSTfTBhD4pqEAA4UwDeGXr4gUYUAuHfBpuuzboeAp17aYcaz+uwO4YlH
qXm0UxyoBFQxWwhVVeAyIKSCzkjDDnaxr3i6rnyAf/MRTucM5Ya4c3mH34Ct+wi1ZzUCkIpWZ7Yo
QEpw6xZNeWdNHGAhryahO6a/mIySFHdxLyqUVs1wcBm02ET+1DqhB+qaXwYhWfPCF0+Nqf15xQ46
GXsXiBhA1uuEwHQQ80kb+DhR/jH3qlEsWijn2Jn/1qaC4uxDRMZpkbeZD4osRbc1GEYfSzN4N5LX
BZIB3H3s/ZjueQZiI7tK0cN9ToruYEf2AEE53TJ5obN5WQ1fSxmrk12yt277XKMhHwrozTTxNyMA
qa1y5yXnhqAfvY9XPmiW3gJ3fEzjBphOGk6nrAjSJcot/C1mJVswJMNuR6/i93ijvHXzfVqOBFjk
OBC7SRL/GbzzKzs/CUEAivf7jaP78SUVzlInG3CmRgBuJBuftTgx5aaDW2VP/s0Ss8b//vK/2yC3
h6o6R3f1rx/zd7u//yi/2fwfXo7fNoQ6KkuyjzqGfhhCBfeBDlG4IVUH0VEnju5aXUuoIwr/HVG+
JnHwMZoUCoY5WmCtKa2dP0yLRn6aopDGf7krEV64saZ1XMd31jTJf7nrP/0A1tT+ACSevL/+ANji
IFIx5S1CXuneh52Y6YzZs+fm6DRouhHoZgxD3Q4Ab7beKuaGPZt8aNbIsHgbu+rVATK9RTAd7CqA
dg+50d2dXZR6o0yRPXeJqE4m8m8zpjZB4/QI71CgbOOUQMmBto88IEBzO1W7G0rZPZJGFJuUSndl
V40QyWlIi3cIgrSPdgrUfZJRcrHmua7B7uE4SBLONwNxEgHPFPTY7WofN3zngzJjaVejWDt3k+k2
dhGZirmzKW+2UX505ahftCz4iXsJIvZ5CHR+txGgOFzboTGxBKalcg92mI3+DeeJe8kcGt5PET3F
I9EvtcjavSIUdObzPfqEJWtfunprV5M0fodwJNy/UptnfG6suvzUIJBfZk3WbUC51u0IU8l9lUN/
Ioar/BGjrUzi/zpDmXvZhSK7A+xboOSH39IHHfQTIM/fpnLoPkzD9mSg7iv8qHyNDIY+RnHZnAKJ
jHGTDOEbIwT8M2P74bMEhNMBEY/5/LmIewGsqxlID3R2i34bfx31+QTWWAC1auWwl77EH9pVrvvu
5MWGmHbE3z0HwovGP1Qx3QO4Rb8ULnJRbcQLNNAS0E7Dg7xTYZVuJryXjyxCWOFV9bQN5k8xQ4km
hAheBSIceWrdPts3KFdtnVY750A0epW02E/joZ5fJKP/0YkAXCQVasA5QybCyeXXGokJKGsxc2lb
EqyjIGhBJpKdocVb3hV9250pATX3CH7DecYe+tHt8O4Yy/XngjUN5vgH3G1h8oTO2PQpnpp1lLfh
vZ2qyPgyRmN5O5EqfUI9E0qrsZ8c7BAy0XdTke0CT5SPWcbo0dPiA4WJ4pHOU7TF/zYnD3YmGuWw
ALwi3Fvzour7m9E3BVI+xt2C4Rq8ZXFQPcT7LHfUQ91U6gHxh7Ot9AiY1Dy0CybvwkWK/tmtneul
YyA/aWh+GpPwkRe8PKihOlZJrs7d0HfXQ9LIbepUAZx+lBOWiREm3CQZDfd991GDbuu29Uu5gVYR
Mo3z0MubPw46gcPpRbNWNyQixGJicBGcWjXnrm3HSzsNe66L6RWe66wZIT0EZu34GkXmI1Ks2qfR
hP8QWf9x4BSJqAgEbAIKwNMzpB3cQxIk3f2osubW5NmNHfHWbe/Nn1NSQZm3TyJQlNkfDhy9vryt
Z/27lVYOmt274Wg/SMyfBjgC3CNwz954wQRulDopp+dAk2hXN+YhRkR8PXToIYLk8IxKIqNBY1nL
KJqhZLiFrMUfNlB4wk5e0bO9LKoBt+zL/iFEOSuM9yl1yEMrWHAGmzuAR+EwviILTdYqALmVHRq4
ESx0xZIjZbli8LcOfOzYQmBTBgnnGCBjFYKkxa78PraTiQdvpwrSW5PyYR9HbX6qasdZZ4YMj5US
elE0KX3HHwG1NEp/jH5xdpGteFP4j1hi76nug6nQm8/LO1E5a51046PgoIwEcst/J75aBrSiP6Kp
+uXyAZqq94MiaGodunHPWghPF1MxN6h4myxp+wMhcHvHyqm3YxRWt74r/HXNC/UAEltwWupEvAwB
AZAxytpv6ZQekUiTKfh9VqbJOE5UBv3RYHxnDV4rdTF32UHULUqd7iKkKtep8POzptTdBG0OIE6Z
PRfO4K3rvgbIxCnWVLH0Rfem3UUgf0J9v5j+ad7aS7e82gcVth97n4T6v9/nev8wxYfXXbZr3PCQ
VE6JHxYv5qABkMDL3Luo5+6XkrcMEKh8QipugvSa9pszJAD4xiVwemntOgeu/WpTB1UJzS+pV+nY
O08ZiYFZIm34dUr4QVQphwibHxxUD5lwXiLT0g0lYHPI5twAFZ7iz4+h6FFnkZSMx2YeUghUO0MS
XeI0Lh76XkM5IaheEhC9I8dT7BuKhvJShOyZhyM6OkJkuhFQs2eWFv6qq1uztcMApOSLqgVExQ7j
Qh0TUk/3AXrGntEwYGd7bfo7J1APQKqyZ6od52Dvj7j22Iyldy9DFAxTUbYHDWjkucl5tkzFVLwH
lVpBX4m/fVo4UBo/y5L8YoEdZXg03vhYM9aAVRMZdAmEHRjHhuA+85l7QAAB/3ReKNEE5fmjekXx
RG2cBA4Y/gTYet0RyBsYTAk2eh1OzdFHWeXe3hKUtPomKIthVm0v76iL+tVUJ9iafu4VvTuLDHfe
k+s2UbiwdgQCyZAarKZtL8LizhpbOwU4irW4Ts2Ln/f8XCijady3f9p+zmeTvnjTl7xU5bdxDFac
JOR7DzLUyg+S17DCZtpAn+nWzWi8i1t/2hRTze8TmedLkXTBphjK0PmRuaivG5rI4Z6G8akZWnbp
SrxvoJVV7+zQ73O1I1mSgY6U0Iuds2Tl3kVOxbAqK6Jv0FhTLEYAU97sGUH66I8z0UAzDE4Ieq1M
fuwCCAnHA99X8wgtWDmYzxi8qVCMyPHNk3bFHkBZAI3yEP2lgIq4R9n6ILR10dka02qX+2W/s1PX
xXm+g1j2Rtn9LJlfDhDIAwtYh4Y4PNr+yr7+B8zVVbHMqIrutSPVg5c4HFDiNtyCPk49VKIoHvSr
XbKHDjWfbTCAET7KONkOueqh18mDY0IB9YVs6vhadKpZZUOPh2YeTn2DkNQ4z4iJNrJ3QSEdtCZd
ZlB4QAMyN2u3AovVPtD1tOqnFgRa9bMS9HuKzNOtw1HoGOeDPQubKdsyji6SBspN1aJjj3Rk7a6u
04se2gJE5n2FbxtkDm8jIBfOORy1lAmNj1IiOhMj8NuNLX5ZYm7YkBcrf46U0TGT3sTC85c2cP6M
njvClt5MQmCn6rTbXr8gLRLCd7rzQBc+x8vX0LjM6jXysfIQcOjxgeziQTUcOxwRaLz2/BfGqgha
OZ5EPrT2XyKVl+jxknzn5X148TuxliUqzku3HKGKTbValXbs9DQASrZRqx7J7KWjamDh5wdP9mN9
UilZ//KQReAmXboJ1zeALUfn648LSoJgBe0XH0DF3IFCs+M92WHOm1+HdtWNEh/5x3TV6MDs83hC
5QhMxgsFDuZ1Ng/tnHIn7LifYztpDwwb9CF0Nilp0D+vBs87SeFgJ08zNM2w7H3MZbZH/0CJlEeR
Zmg5jzn6l5k8TO4E6AtlKZDgJK9u+QAiii6TwxrVuWKn3RG5Ga9sz+DiZMsiLYavPMxWNZ70D4DF
0AiVGPXYJIzf+LFb7hMF8EDSdt2+4CmUukbkcarGG7/kXbYdGUjHJCDFPtj74MKs4CyTZTPE2bGa
d8TWI+Ej40hykAyY925q0OuhWuFs+oSs0VGBYhVdl6blSH1quOKUEXNCumf2yrPQXTY9VGhBzaAS
76SlGV9Ba8c2gQZOAYXF8TWuix8Cw3PNChBWg8gFZDrtAERMOpyS+azWrbqBBi52uHmIDLCp4G6O
Ci4vJlPIuYwLt6j4Ii6Kco23Qn6kjcL7w54WZOTbCNnpel6wU/Ywyjg/FnWbowG0umdobkIqEn1z
Elzq5H5AVumZtxwgX+XRvd9Rc2ZI/cEF8Zz3MAVPqxIfsgIAjhehvEspK/ckNMNNVPvkKYBUrbWY
74WH+9nN2h6YyDZ8TAck3you+YfMynUBEZ8vyN2RpVNU8W1tzLhvvHquzLt3hiAayh3US4lw2MUe
rAhygmDBjgIJUQgZOdi2eMkuKkAWC9ka9EuIh9QLww8VFqtEhPX75OpxEeKv/Qj24mBNs4IfGWmD
PSqw6FA2ZLxHfbtfigblii7WALKEwbFLRbNCH0K6pD3Jjw2cjxckURdZipxn01IUOX35ETWR/yLG
ItzklZ7W1mqY3Pci5G+9C1iNoRo9DXHbuMvfxykb3PUw4plfg/MKrMPzmKnyAdk8dh5ddFfB7+hX
ZP6MKiriZTTpZm+HacF2kRySS+vL4D5vm7MXNPTlt4vSLIuXXUV/uagoouRS5AH7vEioli9RJkYD
wlSlq7hk7OCVIaBlvbMbhiw42KmsRL7gumrHqYDGzyDoKag87yZivkQMkakHe2gEICth1mYH5E+6
h1xM9XlCNsAuFmWPoCzR45pFY7bpvNJAQ+dk/ccJdEYAErB4ozym3zTQqbNbaad5MMT/YM3mafQt
eAsBv3+LvyCIuZ2oWwbohV9DModx5N+Ad88FWdrVkTNIfLvHJhryTYDwDTypSfvGGrLzaQ7Sh7CW
J5VDfBo3bN6CDATCGrvXkZsheUJdaJMj9/HW+Pj+SCBcqkHE25Qo5AVnv9FPPHMz8MS5sc7mwIAH
d7GNHOxQ5SCP16m8QCAwfoiKYXv1QTX815FDzxS+IdKQsj7SqaKPpfJ2NDPuWxehtNK6YbL15mGv
cuB6TfBSerncS/SurUowvCIDGXwJYHuPNo/4NkuUWdjLA0ZBj8ADcSyvD1ASZ3BkSKp2aY5HzPP8
eof/TrG0j9cAQp0LoGw/nz5r7jAksk2XBL+bxy0Swmh4n5fsNUw6Z52je8Tt6baf6yLgTuanPhfn
0OtBozbSLodv7tEthLKzyzAgfzQk8hzbVTOverFWaLFb28Dfzw2KSgxvHRv4J6Xkd7SAutCcIrAW
Q6Pvcj+ebu1oNFOxKsAoio0oRijQQaovMSBZ6PNUrkk8b06S1N0hTth9XxCUKK9zWXVUiVMe7Vxg
IDTfB9RDnL0x6BN6SAHQQwWnNms6uFOxlIG4cbJcnx14ZnNi0uzCwnEWCnW2YhnkYBKPNKE7uzx1
ND+je2pzXZ1m2fiaZJNZFD4vj2zeQX45BNNwCvovPhXom5nX0I04XA2Kn2cy+sWAiu8s8cd9VOXj
YS6FHHKtxgOEUMwNwFFf7ehz/rchA8crcD7zFZkMzs5U8r2bHGityBlvL3oHKVR616CwumjhsaHh
uQG+uagi/EV0MKz+GHdTvy8RO0pgYuGl4GAvxp2m2s0g5AnuJ5Q1xTrE/g9PTbMdspb5Fmy21V0U
h2QJGbv+1bj5k42kh/FFTa74nnf4YGdU/blAbnOBIkkG9sEMDyJzvVVDRbo3U8Nfk2lpp0e30WAN
HtD2ok3z5tTVuyJVfDdEXN7Zq5kwahFLN74TDuCaFJT2T35Q0bUAbP4YuQ0/RB52wkl6Chwf4OzJ
PY6e+QKFHMIuoUfvoXsxDfdQSkLRhPX1gg9p1MGNHfWmR584BFArhgRxexg9IrZ1jI3qazauSnjt
x0mGzrFhMRLUInz0tYZrP3lAu49IOx6LaFZMs6dT64cb2caPdvS31fk2kwKgcUQOZYWuzKfr94tm
MdRbdVP88X0L5AI6Ld2D/S6OJBk2JZigl639qjaOemuQ/0MCqHMfkgKNWQ5gmsi7SGT8ZtYZKCnc
O76GrmANCp4ySZBlddroHNLHogqwZqdGVMIq7YPgAwQOyJjgojJDV7GPb/rOzkXzgpcpvYQDik7c
2cQumH4uPTH4YtdbBcBjbruBA6Q629hDk7Y/iIZWHKqWgs/68hC+FCLZdqNg59ghGYdLBMQn7ZPb
q000xtDncMP76xBeDT23gjrrppJ8idcthc4Q/k/SmItVrHphFvgymf3YsHVkwuSU+2NysmdBPlXd
/FUz+6mka5ZmuVl82lzH/7RsbcKmSE9+RZ9irrotIJsgxHBGs7DPdu8JoAc/n/6mBk10/HPZPvCf
z7+1E7hVIVK5AS4TyIMILekobKrm0FUK+AN7+vs49yuAVe1sVm/EQIK9mDxAFrKkWBcjMufGD8Jw
4beZRudx3V+DIs4MAvnWp+uWmRa6sbMNm23StP/D5lpTnCuTs93oB+0JkA5vPyioRVKgGcCI2Pvr
KQPAI2uQwb9OUryF1/izmqXdJyqpd61m8a0dFT5cAZrPbHzzJkJrfJFQwT58PgiglYdKmEnI0j5A
duH6FHXwZG5oAz1PxFThkaeQDcznonrfZ9+wVt4hS0QQ0qsg2eQj9nAOve+rv9ULgNBRGQ731rEi
nEDRYmQX5prsPvb1xbp6TSRXXsclatYxubGhBUACVBAKwH2I/vt5Wjj59AVsdm2h2FvRoPEwEuFC
eaO+tWlWPwSLUhDBAbPpXQaOOYCyUZUH+WlfpKvaResyTfPMXdh0MjQQkoPOwB1jY978z6FdTBrQ
HoH9Ru26Vn9U42B+JBdZJPRH75KvgWHlS4CwfdWToj4LAv1JYMvTna7hgrvhAAWuhvLnsGjXWohy
V6GHtYjxQodkPdIK6Zx9yBFEHCVoU9Gy7hbpxiuvJdeQavcmSpHssxVWgET9vXFmNPdcvBVNHJ4L
oCBt7dZWZKvuG2BD1cWujyr/CsdGX8uzZdZ6iMUcdq38Fsjd9yXiGpsHo4jJUiXlVxDfcTQXFNAC
kn18SxBuXTNlKRq+k3D6DxbZbNFCBvp6j74W5JYX1R/3mD/lP1ukk1w33iAfgXKAjCryxUuNjpNX
EhTZcvKb6IhXHErqPuqARkQgXkIDH+pxGhSUQ/SqqumHLCN5VyCncU9b/9FaTalCa0aQjxs7zPEQ
NUgDXMKJdbfj7NMlA26GVq9hBZhDurdmTQ8+zyl88TsITNYtYm6QAy0E8tjNcu76JBHkkLlDhksy
BMEqGYy5SfQ0XODIojGjA3XZPLIWQcE+CjLJYxigOhERyjfazTgIeWDRT0lzQfAz38paxxlzQFPL
5dYOmxrQBYBg0sX10+Zr0JFzimRnbu1URkKoMnkQLbfDXtLxrnTldWQ/A6BpRIASraf2JyA69Hb2
9/m8ZYqQKFXeTYAY/LWOkF4cp6p+mSA8vZyg5IkfW8SrAMD1O1RJ6I1AC+RJizDe5kjO71nVmoMi
brgRvVC3oQuNcmaUc6+SvljJxkUTtkhCkLZR+eZL/g56Lv3e02RPRJanICGHdLerskXnJSuwh0ff
J03uw5Gqr4kUDfoq9bTwEYPvRu3qPZzeaGVz6k7p7TuA4Z8gXI/UV4d0t82pa4YmxHme0U7v8RtE
EMFF8PPTPqHqqR65u3B8tIFzaBXsY6i6LVpw0TaoDTcrINOiO7saFh0FyKgErDEPpgta+JwTvncX
WkZtAzw4e43yOjpaWwRvOV6AXrsikQLeqGvpfZ4Mi6step3Rdo1AdZei1nmJUSBBE5N4KygdXzV9
ThCmv9So5hyz3JNLW7ZqsVevHIU6y59WKm6LF3A5qeMUD3Jpp5F3FysNcNQeTQZkLsmgu8Qx30ot
1WvuBj1aV/n00EKGc0076Z5Qxxc7t4IgG49Q96wLV94IlMofsspx0bnH6AtI9H9MjlN/jOiHATQS
xQYvBNAipcn3sJrQTkP7TVTgmQHPQBWr9E2mKt/N3zm0G7j8LaziE+v66JJP0BFRmUBTzDxfwg1e
9CRT57IO3bshQN6onxe8FnGxxx1zII0LnmsptwzFgjfQxlc3+VCVW3u9GyEhG1XbySTl1jXBtOiw
77xO85nkXfIainhaJDUhL/ZMzHP/F+3sp5nIQ4VChw1qfUm3/X/8kSbs9p4TDztbcg2BP93LEP1Y
QjVogMABUHgIDW50wSeAxpJ8OY6ivbMVWZ/V5b5x4dFcreFvI0mVNt3GLtvDzyuKWgab3s/QTA+a
1q3rlcjbz/6CjS2zegQi3aUnOxWOkm/9nxZ2ThbO1cLa/3YPa1H+afF5jwbUMkWm9raiaSudAYHQ
jsOV2nzOqbw/yEr5kBRBvTSLU3Mb1tHmszLa+RXZjA4roUru9gfqJC+fVWci9KYOI3n0K9ad2Xyw
1eh5PmnLAjEKvJKFXe24us5ZM264uyMtewJskZyCMJNgQIKnVvgzqe4893lgKtDYw2t4u3+Z/7Rt
dfeSpbW7/Zz6tJVQpUzA2gPqz9QhcqtrXd3aBK49A71GvldDcfptfpjN7GKLRWvfAS4TNSSE7Nef
t/hpYM0/5/96a3u1n7X1MYn8ZaU6/FFQTnqPx0HsTFMjBzcPfYf9OVRGX4fW6aomB/JuJVQcO8KP
Ud8AKBKKB3tIaR3cmKYjy885AQKNBdgvne3n3Hx5VsdAK7dVDu6mmB7NaZqc02fV3jhYHtwOkfCf
85/l9p/zn6V+6x/aedN5J9OHdG8Eiht4qG7BPRHfotslvqU9SFHjCS3gP6fsfK7LfulpjlLuvODU
kvkL5tagh2L6m53zodgHKa3opi+0fkTlu0FQ/Zgiu/wIRPw3hLb5yS51aONZuWMIQZ/ZMtei2ko+
xUs7BFCUnTqtXuxIjGN08oy+LUa5cpM8+xYXnlilVR4cTZ+xs+zRbRXWbvqtVsF9QUz6BJW2cCug
FHvjeUn4Ol9JffSYcDkMm3RGfYP+mGx1yD7ojAg3igMJMZ85LCbbXPofYraCTwMUpJ37aWsvN6SE
TmI+hBv4yfymKwxwQ2BPPXcedzmU3YGKYL7pISbZRyBgwYqL3pPbpH+zA8klzEjLv+h4grz1WKFK
wb2iQuY66jZ4UUExdnJylAcg+73pZAGWqGSobgnQxQSvGxDBdnLR9zSExOREbyWP/euB8czZ5Ywg
RfaXeVU4ZJcBXkhFF7o3Izjnjlldo9EvUlm6G3QBltC+hQoe1StkisEVm+Q5wr7se+Xw5GuSRh9/
PwHQN/06UPLLUtCghgHI8XBfke/C1iZCPoCovktu3USLJ422/3EuYbSgld9RZ0CzGn6oVVJ35QGR
9iGpg+I7WgCvJz9n/n7yDzZxA1bhBFF0WT4qvy8eQ5AYQYUqvrMjtM8VSwRiHXgBefGILkZ30zgU
zMHzMPWZuY1YhNSUO+xp2oMrmAzyRqO8cKyyNt51YWm2DW/obYsmuTU4RsZH7LngEzMEonEZ6q6u
C9L40NyLflTQsPReDBKxr6RnCg5Ioh7ijsob6YAtwCEE8AygX6TTfNehQm29hQi98qfurgZfA7hN
CESG5oUEJK/aL/znXsTNlnWIICN0n74BVQ0iRRjkQx+iGTnID3UqIQ8IBkTQj0EeR3jEQTc6zhLj
/O2sChv3LhVocv4nu3S+Vsyr/94uGeoz1UG0UxTs6X6BXMDYmPiB9L2z6NyCf3QBNqS8/+6HYNNS
tQ4vOpPgH24Lf48qan7bTh1yJkU1vAqvPFtbuCxQ4nPGt6lPi1UKlQP0qXlyLRt+GjkYXgpUXfHk
J9BbbhlIEgz646BSlW3salyRZOd4HAQg8+pganbbhBOI8PHdhjQXOjjTKXyonUCDegZNdgrktmM3
tC96bMtt3DsExFMDEDvOt1x57dfWZ3qNXybb6ypqH2O3ekCfePfVYUO3NGA0P5nYcc9OAyaRaF5I
ovF7jnwxOLML5zDO0pvXG+GDgqQ3d0ACfhND5q5SZOcfKoCs0bZX/XEG7Y25aXxW/5vPflv937UT
851RK8OdTc7WFUGhNOapvoxl9VX7CpIS8wiQi2hDmGZLO0QaRl/AltSh+flyNdCBAL9FBW9kthed
kCfSyGc7KvMA6X4ZQVGEglxKyC9R1E4bxmKJd5cev/w57RQgPgTVm9xIHX1OW+u/THvg+12jFwh0
w/+TrfNablXruu0TUTXJcCtQtpzzDWUvexEmOcPT/w28aq999vluXAYkB0nMMEbvrfMe3M6YRa60
osY6K6Ed9SX/heXWt0KkFKWRiJOzoFkkVpqJ4a/PyB353fahZHFM9ZoPobbTdZvKHVKTy8+59ds6
d5Y+q7ZTl6vrESmiPKNM8lfTSdxd6YQFbeqyOGtiCHFXLcetwQLm59t/XYqj0fCpQE8A5yBF/1z/
+/z1O7Xuhp1atr/SXB8u8dp1pRExbwQJqLthadeuV/IhSCYGUo7/Xv7Xc9Zv1y9/L+c2Akzf6vun
Lo17y/RHSURI34nk1gzNerO+FxZyC5rMmnr9nwuMxjZ+8ebPBa1y/jzDjZlhaxlp11o0U3AIIhXB
hJs3nQ9YzPDnjo9Kl4gpecickRCzsj5niOjK604pDILmmkMSQ0iMpao+1lM3Xodx9hAuR3ldEza4
n6dCfVxPALy4qyLG1/UURQvpFbWwmIt4tKNEhLvmk7Jdr0aaVI+TnuL/Ns3wQij5R9gZ5IqNv/pC
L+7qSqr3WJ5zSnFtiRGPa+sXGr140eSQncvlIQmwsUsZ9jfrxfWUpuTg5xtA4esP0Q1s7R0u34QS
Zd6VL6kNGLxX2biPw1y8dJWYD5UT2f56taY+6ZdG2x3XqyLM36TRWDejHs/P0J6MekiPf17GusXM
PrtMwU1CHgJ0QTQki2ypi8fs1nXC9zHLQZqNgY0a5Z/Hhevx+kCnCd7woySn9bnr0yBahAcwli3m
dyikEk9iMsfPetCcwn6oP9xOCX0RzMPVSD3iDmnbgpTmgqUgxGAG1G77WpD/WfcYGJcLlGyvIqmO
zN609lq9iHdiaJsP51VaHa0gClY7h+Hi0OOC+Ck4CmeCsptYHx2KUif6lOWcbwfpOCfKZMm9Kfh3
k6aOP201jKA0uAM7b8JlpzZHQZeb2UEn1rb6rNO53seJsnXLWH1cv6iD4VOT0u+KtRqIfwY7PG22
9WLrxpUfprW1X6+aKD73QpLuuF5t3M45p/jSaJbx46ZQlHd2RtI7pEN/tEdxJFfBuFFy2dPic8Ah
DRWtgfVkgcFKl1Z7Xo8aGRg3KcLvi7VU/VL0hrR6unbvBNhI/j7EafOG5qEa+0OGw7KNZfarstoH
W/Ya8mW92VMS1Q+tKPuHv4/ASfrA4vX/e0RaI3Q0m5yKTXbA97PggzMoAnWeD1ukXdQ1uzovwEs1
MzEshXqwm3IBcyxKqQid/KEXg9jUgUAe9PeYQaG+k2PW3OlVE5PVHVyk0ivbtWZk60zfcae+wNxQ
Dnmp8V4ses48Nr14tNUXkhVYNi+PX88Hzp/zfx+f981HnBUGA0dtlY/SyZuNXPrbEUPEXptIy6kX
9WQrseUnKSobkIzFi+pwG4su4l625VNowOZcTut1OF2Y/RukGCBTNJa0G4tyMj50q95GtHKJAKO9
FxrG/brHXi/KMUQL+f9cXLfoEk3iNogxR0SboZ9LElNV897W+5e1wI+l3vbYCFQ/5ylt/ut835f1
3m7Vj8xsyutJBVTMJy95b2b22ouUaAqNj87p1CdANtkuZDd+FnmDC74vVM/SA/sRHtjuZ50MQO4o
3Jj4p2V5rM4TOSW9mV23proVvLX3fVX7NYbBe3Vx/Gao49ajHyMhR2FOHEgSIXTFghkeeW8Q6s+i
/DUMDryfMviGtvSm0zR9mSMNnELdWBcGoOmkEgq5N6wou5fZzlKUAAhI0TwwUF2D3yjf8ggmgwvJ
b78elioTXa2Ez6yC3bNE+UzuO+oGlOfGZsyV7IyEZRe7vXk3G8XXqoFKAmpwdJ7SS1pJ8w743895
OWidxwoivbiCaOI/m39gLyntCvs0jSA715dSj3dTW8RfAiEpoAEBjyyM7AMTVXwY86kmsgnISZY1
b72Vuo9Zxbs9B81bNotpW3RGdNattLw1YK1tumKC2Zg2tfcz0dopLL0JrxAf6EUItc6s+uLlNDPr
Fh8e8Ryko/hidMkJMgE6WIY63k2OnWzHEvHYXZqW7S2Jfc+aO5asKJXmvioz9xLWxnk9Wr8IGkfb
RaTnr4cgNeLTjwkAh0rpjUj4dZhOLwy6Er2PpV/NZQJNWENt5raq9mLE/a2qdtbX8tAq3P9staYQ
dQJgSvO7DObwwgsRX8GSwclIw9Fww8t6+u+X2lYoOK4doc7GCm1adUDCkKbv1m1SDsLhVCYR+Ill
X6SnfXcPyYatCTuqdW9VmOU7UTDZZd04ufAWqMY2Z0H9kr2lLuESp5jiWdjWIPjNkgX88q0t4+TA
Lp7daeyvy5GsaN1trunRcW6s8WUKop/z0Tj/OW8EzfgiOK+0KGjFlKcnS+9o35nDG+oztqzLUY/W
/wRFgJ3m+hb9c9VYrgYJoRnr1fXBGTzEajLUo7kK3BD0IcpadG0EUFP3UuanfFG0/T2/HgZ8cE7K
zzgBgmnexL2cfSGRxgROzQSuOtbBQmtKE7vvfCKU85dySj6z3NB/V1dzU46/Wbh8ybRxntfnsl8U
RRXcq2gONnEq9E+U6lt7UfzDYznn0yDeB1b/bFea8D5qDLZ9qibPo6v10GWKCIWwXl6ZRUL/pDf5
VM/iYzStY4xGjvSRcka/WWVfzsKyYqbHBjaAlNcqnb9xzNuDHefmsU7TgbpSJ7aB27oPY1yYm7rE
ZIXqrbqmg/0MY8i5s+O2uGkr8NfrEMByvPAB4hgnc9K0l8b9XE93VmseXFGjx0oxeWp6Y8oL2kut
+jRwFYEmW3qPaq6EWxGrKiAY/u99s1DfVXZwf65rsQE2dkBQzaDcem7YZcfVvhrbs7vTkKP662GJ
2e9qxG+wWe2vLLrFfcJsuF5cvwSiuqEHE+H9L/rHpMnACOsBex1iG2w6H9pRmQw0061aSt9Jp9qL
LC7JIDymjWtdrRNjm6fTjRxpKPwzTcadNd4keI9+ZlZT9OP6iJ/DcLmacnWdUv/Hz0gr+GZlTyrP
WpZzRqKUHSMkv2Mxy7S4SOgrWWqV7Fpwe7hxnfbYD9W9ugiY5+VLvIia18MM9gxA7+K+SrV/n/95
RC8/DUwf+783v9WYrEhcwN2eRCrurwPEOlT8fUzrDCgXpil3PKANYMGWYQWuRuQFPxojunZiG+W5
PEo1eFz/ItZTyMEBlibHmHN//8D16s+fqjivSdg2Xq/OoHfXatlaEasVeGK1sLPDeljFJuQmc4jg
zlyvZ34em6ds79fnDqVx/hn7UsjXx7LJ8vHSdahpGq1GfxuprISGQunOqksZKzaUa5FjrrNFHN6s
37nLd7ZowJj+c+5/PS4Nm/BYxOLjP49df5K7PP8/P3P96f/5SYu8fdugI6zqJiXruTCfyGE6rF1+
iyC0bcm2+cQu51/nTUvKbaNE0a4zo46FKDal1XykWdKuN+tx3stwOq5nqSvdFobxEIYmhdWVHsBS
mgYTyKWy/tO+mBe8Wy/G/z5iXQitT/r7CDV7z+wuQ1AWK013dpf7JIyX1/Xn1V1vHNFCVzNRU/55
yWu7L6gFmIdVVKIZyXgOZ8oKI0wr/0dogg9/nJrfjGYDy+ToqLVqdD0SHj4tWnYWRuNRpTXmI7zQ
Xyq8jF6JPfy0HmourOBSce6n3q28ZGzGnVRjqA2TDaEqnqVPOFF4Wb+sF9bvIjEwTFU6OgR2Vus+
KcATvotAdyLL5Fy7fFm/g0lFXqyWXJqEvzgWwtmi1mw3hl7QUC8dKEZtXlxaiJ+n0QmnfRF1xIah
e/ScwhnesjG8RXZk/NYmZivURb/cCCt2OPcbaoT6OR0H6i2Ulg8DDV8vbiTllOWclX/yGxMAKRxw
k4zIJ0AiV0BFH+baDi5zOSECXy4uXyarBQhc6Pq5qjX0ZEl8qS3HPPYGRTezTKMHs3IjvADmS4KD
5gpGa/Tw9xG9biGc7ELUwGU2/1xNkG/1hbbN3bw6hEjG3qoUWeeYLdNVXqEBpEa/nh+1ZNzUYyKu
lbEjNNmQ9zXC4beU7ezP08vlsO2i/z59Pf/36YEa/+vpQszBNl1+O2kVpqdLZd5BiHUudWNSr4/a
B73V7EtWNqg/l/Prd+s5M1sQDGkx7NcLrRuxeFNT573uNbnXsojIdZbbZ4y4KUiOVtlGNofrub9f
/te50q2oaa47UdPwsmFwS4CMjnbAebyPZdufsczCsGPc60lTxwXwZLXuYZqqS93puwpP3/tgtagA
1Lq/rtjjnmxZVbsiCLunIqp/Nblifi0PLcOx39hBdDUG8EhoNbvmOXG1kNzzoff/ddIY++LP9aau
eKjrTtlBdDEFYbV4iXOL3LaibK8NIy5fwvTajrX8OTfV5FYoyct6dsY5ejTaQPrrczK7CrdThJSM
5LjoEAR26ldOG9NpmedTwi94NZNHVrTFSy+L5krkINDW09ycYEv09BgG6QM9PyToA9tSD2/TGR6K
foP/hE7+VGe/osqCAVnIdw11+HbUpumY10N8ztAbstAdRuiPy7dqK7+1HHLcelSWSp/5tp02V8Vy
dT25HqZTe8t07w+OtmeejJHFtJ5oImVvdLAZe4MdNuLjg27exXP9bAb8bWGZPzGFtRdHUV9Mlqpn
wwaGauTO3sUIqHZ4LqtoeI5M4GeGSmLSgIb/oLlzvalNrdolIBhaHCjbdPZyhyR6DUZAkcmYSJf4
TqoFG0/Ivo8BcE6zMe/QrtzEGkbImQWx7cD+ZwNYIc7P9hP4pHObg/MsZHidpm6wEyMdXukeukJH
IgeVHnIkMG+qDmSGUBiB4PmuQZoRKmIUdBF1i8+uaWcWf2kcP2QBGAPC57dBAm0wQgTrTbmbQaWD
OO4Id5Mb3aNLFuNYFjgJxnLbI82Y5xmDNSI8Vz244fAwFsEVrDZ8e4XC6mvU0w32pdAHXwMKXbHO
lc1/CatGO2k1nfZUh0Vgo9kVQ3TlRtKTikU6yFjLPQ2iQ9iP/UsojU2e1a92IGmqJ/VrFcViQ1X8
VGpS3MpKy5+sXn9FUlF49M6OZpB8O0q+ADwfAxO9vzOJ0s+kSUUqwMCDSgZ280faisZjr5HuZ1kJ
P8x2wDOxxyIqoW+wGU1ETGmlK+cQDCraI6BxEViTprXvGqoZhmZ226xtHgvuc39s9fJmyvO7Pjdv
haHtAyNImH4UDKrxhtjVEmp1NrFmlEROjK28yiVKnCIY/VIvFjUhfUEtO7LgNb1Cxm+6uMMlfKxc
XjOhsX62FugugdMbfVazZ60JPQsLIcyQsNm4wJDZVwZHl31fPdUWj0zh/OjfrhOMbAcJOqgW4dTc
B64/mfl9UBtX+vDI2v13PCo0GQ3PzezHabRvJFzIjU0buRqrDrztwkEsjkpFSJooH/KoR8cVFu9q
pjwK1fDsfhuFQ3wcDZtdOoWSxrEAJOZMmm1DzpIq4mPswL9R3fwwRCM879KC4U6zq4O+m1jTDvsa
WIrIhrViJc2NbSFlmfXApGMZ7NxOzGC1+UW56LZG4g5sDotjlPYHnM7XETc3L+pta0xoCeJDiMAc
tj4xvokK0szW+gttgwda8U8TheZN5LhfuuHgLKtzQAPt75aPwEsaZa2nj85JTSa5RxpR7DTqbYjD
9HhLwYOYpnD8AjfXbtF3gsgCE6xmJ63ss51mUKK2Gw2epMBGnc0vFMIgEVLMCVu1AtJzmaxR+r2V
6VQLOWF14k6E5sVugi/FDf1KDImnCqoHSSi/hS5wkeem31MDT/R82reWvLULhyJ7gx8PTHhPZuNG
xG1CSzL/cib5VYzVs6Uaj9WwaMUQbG6gLJqbRqfAwp4qZFPJ3zQZHjzLl3Qi8dOZNp3bnkpBT4KI
05ZkJwilB1cOF9ZqdCKBWD0OeGOonJ0dve33QWH1XoxbwAm1DDqzu6EJH3mW3dAvd8cL+PrfwxTt
A/HRWfq9pZH06uSdu2n77tvOpvvQcL56jXjXCJpiWWrFpkq0T21Ov/MWZeAwgrLHAc1o0oO/wmaJ
3sD2zao5Y1DDsTqhfaK5fad1+BKtmTJYOZe+pUHCFRneqXqaaDLg4DbD6pQjHa/dklshb9WNMe2m
qj4PZrI4QqByzdMj/sk3IhqABIflbRInGJ+D4mjbxgfzBrxrdrl2PW1YxXdbtTLxn/WHNq5fw0m3
N4CfHlCv3rfoXIs7pZUC98R4mS0ThGbeX2VK8BYU5YNWDPamyOtPq85n0lrjj4zI6JkAzKJvc0on
4tvoXnUvnaru6DqU1x3KvEYKrMWioI+HMFRxiFZ8lslEzoGANg+uK0gCSJCGglTnH8RpCVbDPtal
+W2lbb9hlom9MJ0glzgRW4Fq8qkP3GcjPLs61ZKtag07JLDjBu/v4EdlhKjJ+orRbu+DN2uehF9m
kN1saZ1cPIEAPcHQOr2Ltt9MvNZAymezLm1qPh4iFuUGGe4gUtVDO+NupD6/6yEGamHhZracxs/j
duuoMgHpVMBhRWsHmBhMVlknm2Is5ltMRs8Gi0FX7+yN1WTAbdpxG03y01Lc2q+gKmxMeVczUezN
yOm8cBI39gwK91cs7A8Khr86tv3EOAAGMzs/zwCmBTIit0arey+3mltbHSJ6ecj5yvmMCIn9a+yM
PtMHEW3jc1RP7smmcO451FsDqEz7OpINFW2j8/AFp8JlCcs+QSEc1tNmiYu5ux0qNSNFPHzp+Vl3
2E9uFLASft/xBuh5f1ZEY/qM9O3GzNTtRD1rG3YasVhhzcBiz7FnYCGE5lrdx6ES7MvQHA9GrNxh
2aMoiOGaDdDi4xl99vbqTaJmrOyG3awD9rdH3by4lnYekt7xRyxOyizvJbKF4FsZuAXmYN5mlTEA
WzLuWrK5Q/LxcL8CM5+6a2oTyqaxzMc5Ylwh0koIxk4BOM+barBT8ayxZsF/207kW7QxZvp0V9hw
v2vk46PeBTvKYFdWwcfPMvonM2leo+pUl62+1diL9bpJynHNNpD/0fTG+d0ydD8fO6YbGmB2iBMO
acJ1JPvWm3T2wzVWTa/S0q8ijsPdiNPQn3jppoG1AAi4N+zKz1h0wwPzLoQqdH1D8sonP0bhionY
iP08QPOaEpbkKTO/GEXEtYw+5iBh/TYLl4o7wYRxGDL2088uaQhC8t0zZ0h/aOLfVs1mxaHJZzaZ
Ty2JlLbADv12FNe1ixuRZqixYyeSgGe3vCpWcUP1drXpguROK5ZU0OFJ6hWC4ia9F2g851yql8Kd
7oZct/eBq5CIV5m3TX1IJgMMJKJQo82fKSgvm0LJgqJHF1hjcNU1Anlss/IMohsAYOoA4jV5Ecpz
bMVXFS8htOs2Pxl4Y8FHi8e+V9xdI6JnhP/6QS/3nQjrfWVFnxWi302RtXJvwHxw5A0GoGCfVs0O
xNbegRjgZ0rHTynS43hIETIsnzIW5KzPoEqzU7kOMDsDHq3eaZn9tvL0oFbFCQ3vJp1F7Nud9isv
yoNq5e8JvGvf7tEHGTojFek+dhwAVS6+0/SuZEm8k4mFrc6crpXGrgiI6+8qDdtQr4E2LqM4oFi2
GE7ZV/ijK3YoFvAXg8TznR6NTz8Om6KYm+2Uh9MuSHNfMYOLnpJfFZMdtbHl+KAj5vfnKTgbjvJt
mEXkaS3NgIxKl9U91NI9Kan+O8+d+JS9N0ryJKNQ+GxBkIVo421gtLd9M/a+MsqjriE4sofL5JQW
a97pdoqkBSmbmO62xhinsgJliRS4D2mvo7sa9Bro+LTIRFGDMOE53MR08VziYCA5NuULHkKgIPqC
ihmcXS4Osbow/y1vECS8JE4X7YaUcb0a24e2IiPdHJSnoUCyWswEBrFGQDo8API2tU/TNcddXqkD
k/d9ME9bWUi2qTb/0lx1h1Ixf7nk9aFQH+koROK2kVHipbNd3s4RKfNmIffJpBrXw1Dtk9KUW2OY
On8wi9hDINN7TuvOPoTPt9Stt4MwjNfKcI+kwNm7GUainwXFVySdD6Xt3tU4/YzS6KlmuXCz8Fb1
KEXJlvRXjgolorAdWIwmlQmm6H7SnrqJkQgr2rVeApAPCZjwbMrk+9SCaJ0OYPi1xkpu4QuCdqAf
pXc3rmHhi4pLLzJof0epJv3Wam+cGdM8UAJKoYAvDJjWdLR8s0vkFvq1uhsH4zkzrzMwWMn4Zsrg
LnGE5uc483NKFVs9eEkh326rzL4j9CHYzRqfw0JlvZeNAXcTMj6Ms2T7Fpl+B4gScQEoSShUWl75
HT1aVprph6WbyUYgwN1aSZttXQwR3CAoZOwZ/EVOpQnraujDZWi9guLOctuVRzlBCB00X++legqa
/OKk+WLEbkvcF+iWKocR2Z2I4WzD4TXsTRdNlIJgxn1XA7q4WJzgadmUY6PyOKXUdJzaL6WFfhVl
zYg68Ow2yTnMnZnZDpdnq4c4VJqdWWrmxk7U/RSw5A/NqTy3J5AN5mEIi6shrD9Zi0B5r8dpB+aQ
Xnnqdic9UcFVjqFvplBvOp0mRGtdD8RUIseRfhWxJgukxoRUsa5we0i01kMltV0UZzhVoSrtgLzN
hzazE1RD8sG28aXo5kRXQFPwODeUXRqF/I9JF1u9IQ2krJk/5+pk9oXAN5yDAe/dS69Vj5ickYCK
T1MjRi0vaP24cGrher0HwHHZ8GWBL0hzOhoZqpS4aX71Q3ADATx/lbo4BAv/IrGa1F90i5qCkbkZ
6kOWZjAkk5cGMtGGDUK0zQ2DIlHc+Ggod66L0cFm29BTaAXs/jFcDbkbbMHTunuj6j0slZbHHTGw
rBMbVdFxgIbYlxz5VJiVus/QHG1CaqNbJdtOs82nwbK16zJLHvKRVEJcAGR+WVQoy2EzNHriFS6W
s0k7N0FoHImqkJuZ9XdH4smm0NXQa+GjJ0qkQpyzP2bIEnvFKJ2Hkh4InZ5r0YcKNJnehSVqkVlV
3ahz9a6pHdlv0zd9V+wFsD33cc5mtHG16Fh031UQ/FJwTD0GRvjcVvw3zlgcYn18tYqgwDBOpcRx
Aqq8WhOwqc2g9eQjgijCLsdMKQ/gPR4DoZfwlR4pL5HXB7noYeh5WTBtakF6YP5WfMXZUpSnbTIx
nmq8hbZsbjWSc3dEBP5GL4y50c6fUVSCbE/iu9jN5m2bxDe5TtBVBIbOi2W6T1pN7EqbMdxmt+32
dBZpOZXkcXm2SDVP8g4NupHvKyO+RQjQX2mt9Opgmn0VMaCfKuJQDolNvZfmLbdcXqJldww2MEmH
GiJWtLOWTIyUJhUuTR41QNJRRFmXVFwvaXnxRdQaBEqOpHNQqPB0xSq3hUasrxv229IQ14aqsmUw
jEM5EvHLeDL6GYEPyH+790qNbirA3RtVRHACVf0jzerkilgA3kOL9ufQdOxiElbbTmGcNG14KmnK
Le8D2wII4NxbwfWcMkDOLOH9qLUfmfruTTV0tnaw8J1ec+C+QARq7YQGUmxG/K9+Fz+nrfnLQPXm
OSLVT4Upgn3RxldxxKcxzG9M1bjNMjn6tZoLGg7GF+P15I/zIpjNkzPuegX/Jml0pfGqarU4WP30
YWT8pcNsWLssI2DFNibfqud5lxTWO856claa7JyFLICa4bOOseBPmsMCPeyuR2u8V+8E8Xi7kW2A
lmVMb8h9y95xN+SOMk3X+sOgLENC2JClMhL1Yul649kt8KDYYe2egh9Mlnz2MKAAhRw0850qWwbG
S+rUSy7eRNtcbF3Fug4KZmAzcHuvWqAkUX9ldtW4s1KNOw6ActJ9arGd7yMJbxeQNUg5DD15CJ4i
pRehhDeF2rsEQmTXce2CxTbsaRMNzP/YEch21txDXpe/+tjdDDGU6hzYyEkJNOtK0djXqHO4RA0R
jpJpE5lG0a20q8/BSbFkN1Z4Csb6IKOnyux1L3bleXYEqozWPmnxmHhWkCN37ResM6g6qkS2FM1e
5PQIzFbvmRaQTxuSiol7CqLxnpBmLES9AwtTK5LNRD7VEaXPMZ9xUCMduQoq854hJ50rTF0zL8o4
ZadMH6aD1nG+6hPCx4f03FTjB+jD+JQPjYpiIrsKxzBnqHRRmI/1pioZ5WbmA68eBR2Rhtwzl9EP
X228H5uMR06UKlWL8Iy+tX0FUQAxH6WZ5g86uy2lsEM+bbGfuHnhqy0iU43OtYODde+ato1YMnjp
GioDpUsdrWHjsSGt58ZZtp1paCJjnNj8Rkl2M26z7tRSvvFlHifbtqgyelE1UoK5Iga2b59tIW0f
gVJziLLuSypEqGTkzBjjoOxtttlbPWb0J7WJROiAyXqOyYFR8CqoY6QesdeTOGVEHlaFrWlwxo0Z
dxhIMTqlFDGSULPYrSN2Y/VZbS1zy9ZXnD11HmwvmTCzBbSPDwK3natzb+lsqsER2ScQ/9NhGgXK
J/DroYiVnc2dPrR7hd0vMXkudPHEfNAX/0CFlsbj805x1ypv4xl9urDdeGdNSezLITog+1rqval7
rrsvZ56qEz6CS66boBP1Zy1vPmxD7gjq0A9GOFesVKiRVhXuxoKZJLLhCwgNGrYRVh4xrdJPY6fx
RNClvpK4nlt1HWVMat1xFL2Ntj6cHGc+zBWlqAyJQ5MMxGkw8iHCTp1dFRsj+QXE75QJenrmQ3UL
XqvXwWamV3WT6BtdwisfiZ6MRTr6zsTYnLgPYRIkZwfGpVO40sezTjWMmwVZtLWPG+yiZZzgCObz
krnjLjPqx7LU4w2timdcWRXwIEGhv75IjHV+7WzyMUNKBejKqw2msjQugLd/2u04b+q4GjFZYhi0
pi8x9Lz2ev97yKm8RsGZqbfxZ6dNoLNSFIBptymnMieDx33Lhcs7IuLCr4PyKXRcsDU2gqOiYwkW
mcjWtO4kamXyMD1dY+B+oZVN02CwfRR9lpdi4euBA/ntZDI9p9mbg9Ta7R/MTHxXkhicXpJ20Mfj
oUxrl6KnJAxF8WyreNOsHh/NEikpmng3tMUAnqBAXGZhFW9tdgiozBQwlikbX4te6mK6/5UUKX+a
u7SFyMeOMAS7qf0+GuJdMWbSIqb5Vuvrl3gk+hOL95uV1E9ERG6AJspNM8JExVALQyr+nScYQtFT
A+LVUUdqZLzFtG5QiDo3sPPVXYJridLEqXDqfhe2xJNWVnVKDUalWHbnOoloyhW8kuzHNtLNuJWH
LXXjKzh4F43NVUYHkQScom52AcllvtXUT1ZYEAE7M0YNTrzEjpMM0OpsI2ZXu8yojNBWMnAiKlfK
7iOmAObXOZnV8xCdhNI9NI1BiCIR6l5RhPeYsL/6k16ErgcTDcaL7ukFzFQ3g/MTOBsnYoc4UksK
mEV4QzFPaOWxboeTQhoO+M0o2aD1/50vCUD6kOxJMLgJDJpZ+EaOoa0drQKNE8JHL24zPnW28q31
Jyfao6l7EWpGzNNwL8wl/Tomq84Iicsr813RgtEMYrEvTeHHCQpQIv50dNTmPsU5yzKBF8DS1U92
w+pBELIjFf2+TPP3eG4IPHaDTwpP2taq5MHtIvYEg0VcLM30I+F5vi7KS4jscFYZn6t6W/O2E6cR
GNx4zPd6gcJYIbMpUpvX3KgR6ojen9Em6GP9pVZhxba2PqNhnjcBS5Eeya5nF+3s6WQKeb3FB8vR
L2NhX5BVlgd2ojvBG+zlyHKpESmP7ZTRNQqmq37N2ql2kZzfNN1VESe900nw7OYaRSBa+UR5hCy7
1Asqz8Ty7KHao3Bt5teh4xzCzv3O8U543VLnFCOdk0Zl6+SitHST8lZ0F2NW0wPhiN8lUfA1GpgW
yVHavQWOah+jdvCI1iDTPiIazpzD3wjF+808XmmyKfaVXg9brQekNxb1fnQe4es4FEqt10xDECWg
GLBdB6A7fpWCKnI+l0ctoxE8cEcEVhadG916LAOGvHz+biTba7QepM+Gzm0QZqeyddV7rScKitfC
Szqp+4PllVAkN1rDbN9PHV1OjW1JN28Vd4uWXpxa1iUO0galZNUNc+qXYTjEFgiHF9HYGdOiiJR8
kEii4x9KDwGtGtXsmq09WMWxy4rCU5CsczNnCE6WGKogHc5aWxHWQjYCpQLmRVP5nZInXWfFftAo
fsUsQmerk6fZwQ1DQBFJL3pJjXFAEpvMEKQw61S0+3wrMQr8JO03bccH2+lcGPThNYpSbluGU6qB
hddXtrI15JKMbCufasSOEAavQhCJ5Y2UvGR+yCnAbSU0VAdLJXpdqAZ0UX3z/3g6r+XEtW4LP5Gq
lMMtwRjnbOMbFQKjnLOe/nyT/ve56HI3jUFaWmvGMccYHAou7XBrG9RBivjdoshA+jSvutFJN2oD
SXdGh3md18g4qzldpqqi8KQkxzya0aOepwYxDYcjHplraqfzBuTx3kHHcgWhHlyx+bkpTbkIB27Y
hRqmCgp5pZVo0lSwykqKrvnDLbRE/YqJ8A8aPEwMxqf+pjBhysMnlOO9Osm2JTCLc3eDVe5hYS7e
mrA9Z5NrbaqsQpkQtdYysR/xb9HGAc+K1EG6tj3jQUeAfpvGFXWl8tkcBBPf4R2zUV23lBHUplEh
LEAxEkKHO5Tj7zp49nP0NqG3X+5MFypu8UlrspnPXFse1RnShDKxsu1guA+962x9N9szeba2IWO5
b/t6Bk9QwQ1SAwp0rPjT0uN5rWlFf2Ol0TvCA/fkawvPh6Vs4vlICsVgvD3A0wg7WNIOr8WCiy8s
9bVSONr+1N0MY77x4df26aUlTnFH2wQ2I5+LK3qRb2B2zq6o1FKWm5Af4sHlQ/QSERmu0oIBRm/K
gswf/7SceKvRzY8SsqsEFuBNMs4vOD2eeZLEN66to+I5KGvfVh4Hp/zqRAQFTkiIBiAgwH5dZi18
0q112lLIYXBo3fnTczyWHxVIJy/aWkM3bLNWW+6RH3rMvNfQ9P6aeBK0Z/prp95jgiK1TcJdq2gz
WbGD0opyhHx0XBcpTby2JSo0wURqkw05K+0NcwnfauQT41p/XqA3yX0XsYx3NfLnFdnBl3yG5fSf
yCrzAMK922S/gGR3RdgGsKxa2EsE9rTkERYliKzU9IuW9h3tFaTYdH+k2Oie0FW7yfT2fRriXekT
3COUzSDLiDMlvWMr9mvFl2EWLf4F5ERLn6c+mfukob2Yx/OythuXBIpy3iqH5io0w2YN1InTUpKJ
5tXDTKP8TpxA56FlYxz0uGBQwYTd2phLJrSzfa4UTzxNdd1RYwJJR1tlHKKzZpg7FUEPlyzdNQ59
XD80afK9qBz53qmfR2sCRm0MZ6hhaWVpzDjbY/naVV25dqNK2bRsTtWXyVnV8xCBb3/7Rbtj4g/K
1+wbql9MX080WjHEo2pEjaqprGKaQmWfm3u7iJ6MfqoffGUgRU9GHwCaf+tbXDljYcXG861yi0Jk
u3btEPQxpSCP7h7p05M5hNN6sgrqs/k9zFFeV2jMcuIe7EK70Rr68ckIdGmo4mhjGAYmnUBmu4xM
V2pAZ9G3uZRfhZF/5jqloDgFRBaajzHZiOoTUboa/jmyoofOg13bCCYoQVG9NeGpjjnSc1Zv6SOs
Bt8BA9Z/5+aScpw0E8wQF7/AAhXLCAfw7CMxc7SKaf/ftF6ECuUy3fQlUgYK3X/gFEDGOcLLHg5C
bEY/i6b2QzMmT4vF0Mf1eMbaj++oTKbQjGiKaB9Z2PTB1x4YuBFRgHZjestDAsPVGtzdahmWtyz/
8IfJfIMlZsOAAwLxLml0rkVvveXC5k+GmLVUcxLgz51V7+uGicoyHx41aetfL9mOHWPVOMVeI6Vr
KrIvDV2TdR/B4ITgG4krGzFfml8b0q5JRBM6t9s60MFUxHUd1BelaSnbtDN2hdftKfe+0Pv/Q0T1
KwpnqJuyT1et9pTC/xy1fB5rgxE0J4Xnp6yNTYNaaGu9a46T3nt2+9yET+SLzVafQCAv9qNiMRgM
pLGja0jpw6MuIYeX+pzZpKie0SOBRGQ7x1XQgUKyQAMOAMxh0rWabZXn56ipdsBX01+nHMWrFM9p
50AXYCMnExs50mZU2SIKTR620B7Gm4b5kI0N69DaU3E9zGIQ3aahQf1R0JAMB+coYpJrgwN2+oid
O9pPdSg0tN3w7HcjT2eK6nXoVd/UjqhG0iNuPeMOfbUvBYaKWSQ06SE9NqRPaF5MxMyu+mhP6rB2
YnR4l+gN6mDqV95creKEVIZWsTWQ9vXFcwU2JhOkRBtqqC7p0bpAVsozissM54k7U5WKavwSap7H
XJhIwZgSeujnGTZgryzTtTmD/VWs7GZ2OkSBF+o3RvWhKN1jESJOAGzp1bMovMMK2q5M2/nqi/ip
rfQNwG39pkNmb1OvwmQA1k8phogA5hmD7DQL9x2MPL1LfXtKs3cAMWtYZmH/nsaHoSjtjTZ274Ol
wvQcIoi9xM9JSmc3cakcKi1qsTUqNUOMlGaRFzt7YaRaN6pPXaPCAHnZ4HVPcw6GIXFxwJHbnEc1
xHbqOoiE+bYM3Wptq1l8k/sP9ZLLQe2JJb0lQEz8Ix4e1DlGscjy+tuxSt7jPryJrxrEan8ezPpl
YPx7hSjaRijiRvQ/UB0DrR4V7XpRdc7IhIBUpS4kM672oJj9i+qiGkhp/cNheqdU+48uOdqxt6xr
c0owQtqRjupdVuNEh0QHwtCpqC8ndBdD494uqufe9AHRqNVdTcJJ77HdyrpiMSCcHY0bLy8vUwes
qWiW30731lbafJDx3yu5fyzNaFtHL56e+tBbQ4DdaQ6jQPBhFUz2JFPx7CHgBJHgerKzbBN23ovE
ptC+u6sQddiVMdnm7aQrxyWBMwfN2gnk4zDRqBob2pg94P+mrrkSl+p4rdpvWtvcld1Y3Vz5tucF
YNU49QRJFPorxyJc9lWmY/V5XZT5mxum1S50THz+tFBqptqWGcajp0OFrcHDM5h+Sr2GUDhveS5Q
TOsb0+6BrdrJcVi6kqYF5eR8buBpVZcA6PcnVhEOoS6raE6bpwWVr5VTWsHYohroUrWFmDqw0v5S
jx4eQh/eobObbx0gkuuq18yV5gXDVDG5lObuRxs9DsJV5eb341Rj5EPKun2Svbojtw7fb9COtPZG
v3mRsmTUo+ZeVDt39r+KOPrVyvRMKm3MQPUYVmppr+u7kIp6B6soJBnZGtY6kzFd3Gk1UdiYJu/b
ynIk4WDWvneS6NOJnz3fBJJlRvRyZqbY0qfOrPZGCWTV8z8TZi9Wmg1ZpAnPaw8XN9qD8C3F6tqw
4S2HiNnegMTw2V7xR+PB4plR8ABp9B63/h9m4kIH4iOejK1JBX+ui1vd2BYZMDvNuaVYMlUx/DPQ
SBZOeV9RSWWq1VyZRCzrrk1gkIVeL/EyqBbz5GNadDpAxa+qYClls808wMShX923eb2zUXX3odu1
Yli/Zv2BEdpnx+w+PcAKSFnWTDKv2hZdEErbS02Dzuxo2zQU0+rT5MLWH+kg6Wg9oMD47qNZASwS
wGMknZ8Z+gmEACLGh2NcRnq2QQLBHNT+VQx++AXpdJyCjCm67jMCowblFz1r1LpQWm6f3cE9FLHe
QH+IU/FoV48J5NkGhdawM+9sKhce+kYrwwZpZ/v9C+Vs+uLdk61+hx7q0S71E2tZ0GLMIHELyw3w
ipStUsH5QqcbK7/WMwx3ASnz1FtYCebc17MeBxDsMdvolJtWUagY9JlBukZYX8067AjlBQqFvZ/F
b2mFeehiF6YD8st5GDcABVEKYDxuY6O13ZYMPrp3Y1Mn0IuY9E27im4riIVmLsdtKBhBisI7b0A9
uymt/U2vYII0BeJcH54yVbFQ9ysZgi6WV4t2Goio1LklTts52vxgknRny4NnmPE+9Yx9OLckgV5k
bOitghyqu32bDe8FORONFgohLvUSoJ2Qv4UAQztv15vOl7WQNiEIswIRDs6tU77rqM9QEQ8HVDc8
Y5v25bTtxx6bwoROZ7j6s1HTHHapJuRDs+3S0XxAGanQC9g8E7ati9wEhBkoJZPyVw2zC9ng31fm
0D7ZANh8PUH4LQKd2yqbMc1VmFqUh0RtkNimNLP2G6TSwjlhM9gJEu/WANyKQQIHTgmlgGWZwVQm
n2MmjoFXrNSEMvOCqiZyHCNBC6Ti4H1Kht3c4eDk9Ood7nXN6f/qUpcGeRqhZKAWd23fb+NxAQPY
GdlHn8fsGUp2Sa96TN74X8CIKWN4n7GBrJk2Qqvo1zOwlu7A0BSWWGmJWBiYocawnrXluSnBEsHn
t9JHDEs6vtYO2Mw8TF7GkoajS1fKtAl92cFRSLKAspWAw6m4ul337gIYWGscBUZ30RPt6gvarBz9
Snn1TJXqX18q3COfNCaPIAoNZPzSAjRgfFEzbIydxkdY11wnMnd0UUixy5RhTejNzQ7qEtXYJY6H
fgxNXNCj0dYEGFoUmzhdWsTM/cdqIH3E5TXL2bVV96czaO87FryaUlkbHYAUk80ZCI27zNO29hwC
JkXCfLHJ0WiVNJYBxwxau8z4qrc9c40rJB0u3uwiyT1Ud1kMwe/Y1TdmBT89gaW+VjTI5Hxzz8gD
E9wDqUpnGd0rfGPPCMF9QAIUoPJl3xCBrp0aJFc+KNRgWqy2WszreowE7lC/Kop530kngG4DZQLI
gRjsi24oCP+B3oFJrEKjA/nf0vY+dNv4QOrhGSAUWQ0FG8OczuCCSKPs28Jx6cmp55KWrvy0bONF
oG59Cxn+hGYJQ7fuSBvdRgQ7s4MpgRlmjKh9qDdqR+Pcdd7K2g4KMw4UvwgYNiZ9nV+MKftRquHi
Wt5hiOd7Fd9szUYwE2xk9Xyem29ldL7txr5vFWxlN591vzqknXb23BR6pg7b4xxaUzk5zfA7VIgk
dO0NJy6oouGSlcNv3XbrdIpfVN3ZdyVQkDwLoMwN5CfMd+cYXvnZ/op17diU87lyiqCtmw8lupBs
2XX/GlXxeWyyIJVoUAUhNl4MxIojjZ9m/pDhWUBaY+aWc2MkASzNlxmwr2/SlRQ5gyRwl/DsU7Ar
JZLvonBVpymV0C5bL6XyZMX+SX7ZWVBA9pjaSaHgH+GVxgNE0XBMOCkEcuNZr/MAyTrAZcYHg7HS
Vj8DPlypo/rZLtNx7rqL0bePy+wAs83/5N+Lr/7EoHZnM5CPSJT02yyf/Uw/T05/TJrqz0zpoSnw
EhvjGcrwI0wAj5mEbkUeyGsxVKJ9UjxFmneCPiOo51HIq4IwleTafSmW9FsDol1MR6Kpc09pzY11
upw605/OSX4uPbOoo3ejFspePkIrwhvVsO+0ygycuT92cK4UtXuX5Mv1vYntnfTIAbpZEu2kt3qr
fTvzM1z2B3mLYSzHlh4h0clbaXEl8XREui6wbZCL1kErvVPcdb9yvxzaNUKRz0UXwnyb3/9bPhZ8
MpYzuquXBsEbNz1qFT27Sj970GT3/QIt83iJHZpq6OFyII4xD5RW22VWbKgSTHzrcu6T6Azza0jR
imHcsHpGkTWgOQJc3x6QUEO7lS9h2vU+yr2dPDzZC33Wfi/G4b/nKQ98WZyvkrYxDPKrLJle24w+
NJtBNoU8AflVtcsBm4z7peyfLVTwrr/PEilNf0yT5q5u8RHCRsECyCKQdQbWckgi813jr16WBFRo
gocpM0+yhr3PDnTkdOf7Jq8OS2oGRcphDsf8s9YuUP6egFkdAFmCEQt3XjvfKkl5aEctaNruc7J+
gIW9Oz6D093KYPZK157l2S4hC8sFtKjmeIF8A3O4tPnn6aIq1Dvx82azIf7rBkbGEUMc6VxkJuGr
QbEW3SiSuDpDPk1+Vf6MPmLlIpvFtWr+SX6mxvhWjODPkxTRU65Sbi9s4VmL0LBTo/MYzWfC0hWj
OZ++gopsaFxXRi6OiuSjBcHWkqIXBH7L070T8K4AYqSLqZuHRZnOjfk+l/VnHK1YFVTgOvU71qcL
lPyBrvP9ShoAvN7NE/DJJbrTYn+DjAnSnlkwDdk9ZAEbQ2Evw9w8aDasaFoQcj7k69FeCcKP0TR+
rRh06lI/+tG/Q0UB6l53vK9Gp2UVduG5HLtfubNW0aRzuVO6fyuit/0lV7T1DA3fEHFZOVroaWU9
9lAiX1cbbYqLLBQSMuWU/spDvB4UDozX59cla1rvZPKQx7Jg7ocn0luHWU+IfxKIy12mRjjjCEWu
TDN/BYR7TpvwLA/YYTOX6McwHv5cjT0jYjDTl+pDNI6XdsmDpGVgxe/Lm6akkzXPGIcycGfl1GfP
Zlx8iAuoFAMXEh/qG7HchjledGoSqzzL0BwDd+3xVQwmEQjgbpz8b7BX8wznC3a0ZV6JXuNGTJjR
ot6ct0dv2YuBkytMkuopCSkOs6hikuTWuykNhmKPtsdR5eHaI+c2zIi143czgxakM7FOIeebrV4t
Z7Ufz062ze36K51ncl7uR9OsQMnsLTI+9003XZhvDSgd4ySLBBN2O/v5t8qiM+xEzj93FNSie7OJ
ziZOlJJTYIKhkqERqUBhERuzP8rqa0r9W5RnNY1RY7EOskGa2T8Nd7oG6ph/xWydSe1OPomSA2ss
5V+rX85iIcU8yM9ETQL5+7QtjFdbGz+u3kWM29C6h6u/UbWXOvO/KuyPOAXqo7HW/TKhdJT9Jd9D
v+VGi72dHzITP8BBN0zH66/Kysil+UwIARh9xRYHpZoFYEreWucT+ucTiMIDKoZPZU8Kr4cBPKkY
4uZOtlhSqOchny5Fvl9M9ehNPrMJnO4UXrm+sG7inZWk/15qEoWQrPhrq4GPon8k75PT7Iutmo3m
JQEtF2nx1UfYGu0s91dsWfJlOfWP7NGKxydLO9fqF0mU9whB4jnSob2Fin+F2t9taEIRxxKId3NY
SLGjcosOXM/FcaSgUbugP5LOOFzvHAUy5jJwKmwSH0na+T1EcDVnpy08OubAz6Qtn4N2NUFyxmSt
KPU+O0AWan88ys1D2HgpQyphcf5ULtM5jbmzrJ6II/qVrisvi+2fri/KoYV6CXzH2vWBH7N75CXZ
ciQQT6qWcAlAo65LczXhWfGjRTf12F8MWB5k/Yb6u0q0d51cSSv8VwTjz7TgERP2T9VY09JczdN8
jOUa5CjId6QUUYZE29RVdyMX+9/36v6f6rJv+FVVVXfyMb6naaskUR+jBdvM03HrDDLb5J4Jmheb
77waaPnw603pzWvXk9CzCl6Ee2md5WJ0n4ZwT+CnZbXSgUdAxUPVj4qXvTGcsmqa8EtshBqLN3Ne
Ikb9JIiQ3Vqn4dl1PlW1efvvtMqnZBM8kkbPyDRkRqAr5FnI29Whvy3mZFd62tkx2ePdQeyqDvYo
M+ttpNmPfHpgFWyQPgqg0/tKS+0shkuiQ4BSGolvNjhciLmNRu2ecsaXFu3FavnI6rTtt5i9rElO
ivv/gZaYKjmcRpbeWfS+xSL7+r8n0cXk1QkIvf7iVgXHD660UXFOOWRCeZ9ABBPvxXbI2en1+SkG
HyDbpvaJ2rT0z6beGfKQ/nuJpmdTG0+yjte71vQvv3rts4TpIPtBtn/GJxVj+u0rr0poBsS4V0dO
5ZbZbph9FP2gZctZtnWqEt7lym1b6jepioCpc0/l8pSLfY6m6a1op6/hD5kbqHRAmg5gCuIPekcr
Wa3JLA7KUN2bPsrEhEgLwy1NEj5YS/VHBfDHSPcStMqhQ/yNzMHG+uTW9flmtPO6mXDKac6qFn/a
9UilGBDmwjeDqAkSHac+WWSU3v1avk2LFhqv2rlV1DMF/SLL3xuiiBBPXTYOfOjGbkgw/QsIOUyn
3e1M7XoX83nxXHA4zaMjnV4tust17zCJaKsJBH2wisD2m81izo+p0/6K82KyOfB7OqIZOlidHaDr
esxxttpxTrybjoEJ2TV6Uh8kVQDrhzqad9eQm1y/s9fir8L+QJvqKPvm331ayl0O6ZG8AFvBeRx+
JqX7HOnF6So4L0kUZLUUFikhkmT4mdGi5EUWyqgk7hyyJx20sBh/pRBR0HEvQawK/6eY+hEbZ1jx
86zaAHXMU8ewShIM6nKESfGsLz+9DoIZOpBrMNjHONc5QQJX2Y8E6job4Opi/udeZDe3hn/oip14
SqOCtpdQlk9sdElQcALiDHrUbQyze2Ne4CRxoMRsvvY9ttXP1eSIeZj79k3T4qupIMO6TJiSRq9O
8E1grMS3LkN6nlZ5i4dtkB9UFZpXvCzeIGkwI3JubNqDM9rYYhwN/HOYzrsIRKcfOgeHWt+Kgfv7
BmRGHBrbBPBt0vTwttWrljRPqtkIZp4dnreeklUCaQfJeA95VVErp5IEki7/GUz70U2sX6/aGgR+
qGHsE1CIYgg900J02/nzw/JPyZWTZ3zGbbHRSjiw/PlYdwYhZUwIhumtukcFjk2v0I5uyyzmvwY4
NV3S5WbhUrWsDuIJIJF2lCsaM4rwwhnIjuyRSkWPghbSwDQ9/7dAvwDI4q/3ql+FuhHvQfDjDpwe
4ANMCZoNgcJ6jOWNhDvypXK9co1MJmyM3IbfB4xKsoM4Lrj+vqztHPp/A73Q0PoOx/SjdLfyW5md
Bga3QPXsulZMsuwGv9pnnv3cuQ6t3vj6ekQ2PY49jTSUljiXLZm6m/37v+zZUMIjwwnn5TYfy+N1
SXD28thhToduB4bCkJ2nlA+MvgY+St9y5S6rIz+NfgBKRAkZ3UG5W8Z/AvE81/0U4lcNv3+WIC+P
fCqdOKtRz55RQ1g5BnNGLK+dFtDxTxd5U9tQEh6cd3GZTY1Dm5pDRhLELpK9eY3i8ukBkntQ3JgL
scIGKVRHg87vk7frbvc9xBTkDIZFc0Ak6Z/7aKezGrFDreEeBOCN/H0G3tpX0a0c8NmcbuIZspWO
j72aR5d0JHdugEvu5d9y2kcyTdcdzwXtL0P1b9Ie/QQSXDZoIMEOAgLfVb6TEEz8QV66b10dOCmz
oebESD93K7dRWP6pBzLpz86N9zQp0BrUBlfQX9QZuo9E/8m6+8ZjzXiwUXXrmMO3nAM5E/JT09tf
uQI2fc6RGJcveSqy/66PYGnGY+gqpITOzoQnYq5g8ZZnIztJ9g34wh8D7V/8vuGLIVtGGBzpnjP3
I95I/Jnt5cEMHk1uBQ8u8QCg8r2/tAwCkLFgPeSn0RjbDPEzidMli1Ir8noKD5lC386ygzb5F+an
vr+n+7ftQNeGvXHv4elGdzwabURWO9J+wE0Y6V9VbRGdv1cdZSPxkOyX6/5nbZY43TPItpNdJ+vk
VJSw+CPvgTLokTbFGlrXmIkFoos6CWgyPysZJLC1cKtmj+I9JSiUuL7MJoREgHCr/VFyb/GwUjgZ
1qCoj2If59bfgeneiWmVgHtI9mhuHsTqlkp9Sn0tYG5tqw4qwkYEzrZ9lzP/jmwH4ca/Ooh8YNtC
1QriCI6iVauqDOX/C6wSe3kaGcGSIFhBCsJit5dVBtse4nCchGsipB+ruf+s+u5ObYdd1JOv40PF
GIhhc1PzRRRrzCH5coofp6+DkvyN9gs2pf0JwUXjmUOlwHrN5MUzYuQxjHzLscMpo2cQ1NTTFHR1
Z6Rt2nR8yAtU7n2QTJlFlluh7kHVA11UgeQPv/IpzoSgCUDhCUequd7BxZTEZvup6YHYQiDRR0VL
AYV2T2J9bNX5TtJnuSwmmw4+1UVTZyX88H30vDcx9mKIrHZ6mmMAGxgzRWWSw/LvxLhBNPAHBukN
tnjq75jLMbyIe2w9/8sbvoYIO8V+7gGeDKr2E5afPRDCMElfshbjwW9IIG/m+WrRvHcJiq9macHt
KQBhtcJ5k2TT820WkzopjLaEVe/XNF2SdwUWDY8Ws4RpBBxBx2uMBWCcJN2H+PQ8ICfmz+jag4gj
KpRI8ZrOFMl4Aw0ds05aII92TttAU+nDAE0tgcmM1p9RGFsGqfeKO31Ro+sbSnxu/Zuq9tZZjL3Y
k//sCkT5r4oGuy4nTuxNrdmsp3avMsImu12fQ2CfLD+nE0HyO0+vfyUUl598tHwDWJibobE3Czh6
qUt1KjqaOR48pyrq4kz52MQzUNimBE0ZxBnxE+xN3TYZroHNcfD+rsYCqM9D3EYyr3nNtK+WRTGO
cGQclin+reuVbC9x1KPjBgR9tOvLR/EwUMgeBn04MywTFIjeWuZBnn6Vug8MJ9J0nM8wajI0uNxT
e/5r8dDIlvzaRnvKNpZrV3eWHe16xe1uXPxnReqIRZS3xRR/ynm3NNpxydRvddqJo12QkLoaPU1t
djlz6WIqJAuTbFYcXBk7kJuUoC+anaRi4mfkhME0+j5maFf/zwTJgUwq5ez3W/FK8kCvazEkC7I8
2aM+2ycJ3eT5eBb2tPyVSiwYldOcsUnas9YCXsqisy5BbujXexCWu3yQSm1/SUKq5tGLIpgEiV8l
oB5zfafo7k7K3nScTtlUBGBiT1poM5eSP9KF2+nLvO/wtR4bXXGmc5fset+kE2Zc5J8pTtV3qteZ
Kp7D9gZm+w7nxbV3QBv4XANeK0L1Rb5CivJSwE/Vh36uvyROZpY5WCz3BPiTdKh7lCuTGJkB4QAK
vmgoDiXle4qfLwDRAg8XZOOCIPXbpLWCPjgpqNH+WjwetQbrXc3M3aY43v5WvnEph4t0G/LIk3q+
5AuQaP6p7JuefcLsyYuRnsbuXh2Ukxkfur/G9d7kOqXaZ2jtlwY6kA+KnenSExtFDLsy/6nhIKFi
/1mU2xHbIBVDx0i+dfM5jrgh/jlE87VXovj5wTT2462n6Cd5r3ywR4BqUw+VMmJXM5Tr32amcyN3
Jk2JkpRGrsHy4r0fo1jI64uD82Uf02l69Wz83nxxaanIncyRjTIFISsbL0NAQpPzG31PVnSfV9mN
Xg7naGHlWSNb7Z4sdwadTpdW/7F7agcIBfPYSx67VDYdv/qp3IecPV9pM+zK3b0xe9vWJ7wulJMs
uDlOD4XibVKMp/yKOqHXBRRAvD8sIMxCKWvZMSGuRK5JJRSFe4YJZ//j+u+uOvjz20zJAy7E9xJE
cMvenxZKlkT1OTtqAAwAk9SrvC6/kkg5wQPwzogVtIXTCmgc7p+hWfDER2k/MbSvee5ZHoyZ1oE3
uqekOk7R9CkrqTrOA6RqG1lwuYXUcz/q6S/N/72zWYxzqwIwScD3EvSDCHzQ82orz2nkycudyier
Rf40AsvsW7I+FdhyGtAQJnfnuSomVRnVfi7KaV24FGNcypS5R2mbjfC/xe0YS7SZHnEtVo1LUc12
Dz3xrewseYJgN3GF3b2pegfpZjUTsI0igDgsWFrqDj0FnEHdNEP1AOXFUa+ygJI8YeBeM4yDpJHA
kI94mPcxzqkgYwYkBL0mm1qqHmdQ6MwHMwN29rUIkETyJzUuqR8yjHwtVwC+2LQPFaNYMTm6JJH/
xaS2zPQNtL8b//RfrApB255ho518texO01UDAx6jhJmUBdM5c8R7dnToL19O+zkk5BPLAIPtqJ3L
4oaRw18pmcvr7sg4cUGkSXdNKj/xNB7BGa/KdkDFM5OSBb0Ojl1R3cWMbwz9tiMYKIfxKG+nLnow
b1tHhdOsPogZiePkCaIF2uH0DXpODpYxutfN+MKkMF5++E3GaW8oylZM4UDQBvQqPlK21bibibuU
7s1iRy8VSJz/onXfJ7XO64cWbBtTgVLkpwF+SRBmX/W4JYohr9dzvDwAT/+RDZcRYDc01JtBuxNb
Iq8pg4o1cjeNQ8ZJhDFW8FVp462cJ7HAMO+eVU9fI7n0nHIW55wwtmTaPpp3FRtadqlsbMcfHuZI
2Wie9jWlRMjzWexd1TmHmHJERUzn/Ji0peRVK2Y54Tsvy9fhU6yGmM2cq4EEXeELr+bIb9+YfVrJ
dpd/O7xlCufvdHiRHbq05XG8lW9WOja+bGKxK6pW/GYpsOjh1pgztKizq6GXOop0WpnBYkDLfVdG
IzB97dj67W/DJMlYDm+yIuZsvHmw8ctRwxer6ptVTF/yLfJJCesnxt+t8iefIQbGdv/3P3JF8g7N
YAhyvtd9+0cO/pgmN7qR38s9XN8aJY/GDBMku0Jc4WzrZ8ilLFX9lYW61msG/WcEGIxtsGz/E49Q
9/j1BmBPlCa7q80IHzS1/ZK6U4OHkn3ateAerfPshmdxwajyno9y4OQ4hIZ+Dte1sTDlm96C8jhJ
pwNmhz78TbaF5v9KD/va9QB0+eZ7CciswJ6tL9l2du6ulCx6jfi7WoIOVQhwKejL/8lrbUTqf7l2
RxpmZJXhU45pYZlBXLk/dX/3X0/ZrZbLXEXBnBevyQSRUH3QiupL3i0Z6dVGdOrWrJUD4rFni3qV
56o7N0QnmsMryzf40an5bGEaL+r6PbKhb9LTwKcASfMacOcClAmHNUab0ooee3N6GwBQV1W0KlUD
9kn1wY9fTY8eOtHLZGnnKFReMyvoCXTFCRQhO6lWEtQvmbYu3jjaF4EYiPFPcSye+5URTyG5cKTX
FssnnrUGsrV+3sv7UsLv0YengUkRBv4f6IZteik3E7HI/8+afg/qHQw+eZt8qHyA46U/Q3lTS+mI
+ndNtEX6+ebV1MGX4tODEWGEG5XK8L3ZlgFIqm3le/chQbo3RV9L4f6pSGmMNqElhea0rr41+3am
oVJ7EJXU9YEJhlfEhbB1yzEiS0Wa79hM9rbvkzv5FWCzlAmdQ1KE1N+6ZywTYYZzmFQKmv1NCyeB
QY4MEy1Zd/rhojgjF95Kgi8v5mZF2wM2G6x8ZTcnJpHIwciizPlTHo5cg5+Wt3OLEK28KSX97ab2
zbZQPOV+5U0kZwdnQtvbSN81uoqyPLJmEUMADoYafufviOojWUizIAPouXdd6T7bSQ0ghc+0zPYD
qAeTdlRjGh7OEidvrSZnbUaSfLrI3U9T/OrEDD5xhXKl1sKC9QxdJxH4euwutFkndWj3Vo4a7FD8
2V11KgmLXT18CFXA8ty3+GJh2obhsNurFTxjmXqUOnJm0f2i9TgwdaSG8BFRcBEL/+8Quj8Y9Kt1
lgPbU6ABBMDcN3QEiB5h+KnnPpgMVcnfxRfJ2XZcBvhVxNMYFon9K7hkTJ3nPKerUBHb8U2hO35I
i97vqD0M8S3O4E56RiHoK6KgPJCTqjePcOPAfvfrGg+VwL9oCsjxlYaDuI3RYgmVGT0hB1qJa2S+
PMcls65h9ytuzfDoMXhI6ETN47XEdC230uCqwdWh8/EmKZXKukqbs6Jl2RwlK5XkoS3mR0VrNpKf
SWlXmqG06h9tBqXdbF0jT6ZQwOjGMqi8DphCAq1adyvFFZm/bjPlVXo1OcNYra+//ysR/x9X57Hc
OLRk2y9CBLyZ0pMiRVFemiBUKgnee3z9W4m693VHD8pIIikSOCZP5s61pfuicT5LaKYU8qRuKIkb
29Yf4oDsJblgKSFIYkT+rVAtBhpHTUoM8jN5s3J8kbOf5m/7cPiUYp2OvEGKvLb5igD8Zaleyt3V
35Oo+ZHoRFjmrgGpIf4QFYoBfsItjPWSNCKpIrUcqUzn2gTwpDnNJb9Leuprd6kaLXVgwPdxYZEP
JglDqkXqwyw61DSC8iUJ9vny7sucQIZQSB4hg0uqygLbJB4CErdZJDJAtPBZKmm3kLSNmmZ/JF3X
6rSOZeNhtHoE3e6DvIIUZORaJDAqbY20MLegSrMfuT2z2hzrpNtLeny5tlLw8XoE3X3xvJzxuG+m
P7+0w6d8Tiklamg0CgFMhfSmpMRMhvezJPzsKlsPk/EgZ8jl0DiP7sOY/C5Jhq7qniTREINjckrv
Ki8uryiH/zENdnbdHtuISigJfCkfhbH6lGQFfJD2YJbhTtJWcsfkinnCLMSKhjt7rGzEhybjlGtW
TcpNR2ortzPOhj111KNO1VQqrUOT/VEaslXCX4jwFgNo3SmXJFPe5p7MntHcL7ccEfuti2kk/W/c
KsIuloe9PylH2Sxnpqidxm/O8CiTW75FY/+fVHU+5JQrYY7M3kDBs4UwWApWicugD+dPLJFhnP+V
XdHNSCPNb52qvoQU7sH3gaZUv5bptywUoXqaPftVQgM6xCkIslqlkut+05XoMaL3WULMbpwfxoZm
zE7Zwom8W6o8Eh36IF2T8jOSTyF1wcqRYgzN5PaH/HpD+7eDm0N3QusD3aP9Rcx5UN36EPgtLbbt
rxT4wxFVbvQllRZZNQq7fQcbLfu2bmkbZ/LPkiWUkSczS9KLpTKBhGgB7RDTkILMgi9f7V9ExuF7
GO/UT3J36gjFF/NFnkVpl1NZcZP/m1W0z/LxID9btGNoCUIHnjPvRWRL8tvwP0AWTHuZ/73cMZm4
Y/UQhONbnYZ7M3ePBSQ3TTAIL/KikqQsYufmTQBGWGTkrcn3ZeLU/Re61ydjP9rTt1TjZXLJD0SL
I1mN+bfzkhUu1I8yxwqNGj3vBVuIb/m9Vadvw9KjlQWBsQjk5HXlAXJmEVFVKm5Xffpv2UTw26vB
m7zzaPLuW4haM7l3ufhyjzTUX1v53fIiVpHSw+HzIJQ3sslJcngoC8yta1oBPQrdFbct/yMpKIcR
spQ7QMekMyYqnNMkA9kwdku/uy/LdOMaMdoS/W9Kac5nXUuTc+inHzlHL1rIDtQs4P/qSAzjv/TN
/fVQH6PwzqjyjdQCks76GyrzJrIc2gxdxlPzLZmr0KBRaWVm45FoADEtMho5jGfuzaxoEyF/KGn2
5QPUerOtOhWXZWJlBhTwIsokjrHPwvBQd/idfkVoDQMm9ChLJ0tpO/z7F/L1jfbUf8V3p3+SWyI/
l2Eh/yZQQGenuA9tuQUkvaeGKqJDqrAXdxyxTjuJnkaGlaj9ZPkWwGZTKVf5f6chbyFqoj/o3bzW
bXWgqWLRCMpyI2u/LCHebJxbRD2y49aw8xS3fDRz51uqovI9qZlIddRWjKvGBJvzHjJztRT2y9y4
QEzfyZ4ra8ByGq7V4kNDGchzZbzEkf3Tpf1udsejCK9kGLhWQnNxd5BxO6fWDdgZiA0+MYu6hgCx
5wqVbXCEpbKLey6qbHrevE+z7BgmxYdvfnOzX2QfKGSfkUlEu1K4gXS6mXNzHefeXjY2OYLLL5TJ
InOgoTGu47LR/SZXWCoe8q88xPO9bU0lRKa3CPZEAUCVRMQCO8kCS7UlGkjU5fZaTN4KEhEyeqVg
pkmiMprfa9O4RMON3m4K6uwK/EhKQJLLNDv7vg4gV0iQTMgqhYteI0YyfvrOfowU+1vepCwF2B0w
Tqz1rPQXO8OFcFRuciXlU/q2+2Nb6ofqLjdQHl7EPnUTCyrOf56umo8G1GfZg+xyQNx5yfsBslP+
U4XBo52616kqIU1KkWtYggYHsso8YCpG3USmpmw7gdWioiMQKX9RiIH/eYyRKshFlfcpw32Q4eju
LcV+kRvXT9fUU56tJNnQ44TpSvnGuitrLmcWmsrHGzW1FQnLpRS3LHKyVboN03Va95x7kMv9WYQb
JDvBQ+xrxzrJ1i05W1cEOUU3Ipn9J96A7bmpwuksIjH6Pb5EnhSOyVdT04OKJoyx0XUYopTGWrEp
oxBxiPDUxKq+zZ9kddIdCTWsq+Qf5IwpG19KN6rXxk+dmf2RHWfUnRe9XvI/kkmR4BcZ+yqJx+cl
WcNTBi2XZRq+FHe64LxjevfaBcdwwAt/1UB7/c8CKVdBC+vfNdizb4nJ5OrKCkmNC19x/+RX+t8W
Qgoy/OnDRDvH/bZpHzN0eCTU52SULmEe+fMwAlhA1UBKVDJiWa5pYPVXckWXdUlKHU3QrvwpXGpT
omxaVFCJz5EkmB8lly4xjecSGztzsBv8/E6qCTSPfQ8RoXaZ5U+R8Surmsyjxh3eGvtRLuxy82RI
zkYoIhYpms0FXfxdvgRn8s7/u7lhz/FithiOICZQlZPMQolSlgWOgp48tDS8I9VPCnpHy3KeReS9
bH+sQKINVvu91qpfYcrMUdpfzQsfJw9zVm6bnDRE+q439KTWxVaSX3Jf9DmkoPIv3Ak9+1hY5k5e
Uv5kjYF8luQIwAoGp1zVxjUvrl5sltnn0Geb0WLHGULuknzMZXyxVtEpCpfpJzCaXZwMy1Pl6QMT
Vq2c20RTiYw9mSCZ9JRqGdYaLPhMKSV+8krneQkYo2olryg5wih2jwCylpKNzMilKm5htwAwF+Iw
t0buE+iBP1IyrZriwbFS+gK942ArRPnUQYihPHZKeYzSJ9/zQUo1rW1+9GTsNQzjY7JVnFKJHKRj
Rv2t64o6RWj9iVy0U914G7jQulHvugBRKfLQsc/vFahzkez9MCS5lMNfny0Uf2HOVgUmg+L1UoBH
M//2bK82S8/AYiZ+KrTTXavRWefNTSmat6SK/9au/7G8ls2Ip3UENudMewlhFPuwW5T3uYVtTz49
WWA01b7843Uzmj7OWqq+LQzrjibKr1n0v374VuKDRCGzJU6UDxbgpKy0yi7aSu1Saujy8ZfCpNe9
N8NW1mj5UqKK575XF/nJHPaskfOKG/1Vk3+X1Tqd09dUB/r3b7evaNeFMHEnspilRmYGZNpa60le
UMIBkeBRqnnyOcXJtJMFSKajbLtA18kxZc9SAJXHFSDkMhMtBalM2UhEQW60xVaJ3JOcGeR5cmJE
9XpIygonYe68LH3RMHx4+A+4KCo5hkrlzwMLh/EnbIniRyajxFZuuqvS+tseY9rgYZ1xH2TF6OgR
kAEqWr42OZg6NnoljK//LCYST4gG1oLoGmfN5b8yI/k0WWjc2tBeSpZRDnvJmbHsGZdl1qrrddfH
9+MU//x3S48D92Pk+5qpYZRVPxpDhtk157Nw/pVQQ96lkz4FXfkkuwuJpQNJuL1MD3kYtnM/CO/Z
c+SBsna4KRYDno4wnyyAxBJNeqnY6kSEJetNObmbZmD970p6pinbRvh+E7foUboBfY9CmmWax7pB
uCxf8pvkjeiDdUjQBpi2B3Di6d+iStAVFB8ZZdGhqC4jMt12eCu06ZfU+AfXmxP4p5wKJezzIkgv
XXxtPVKgcp/8sLk2BpRQWYd1ui4Y5aqP8r7uoGDzSThjjEnPeWMJiuqoP0I43EmFUVYKuVl4kr2C
H5Y3Q/PZEgeZrvbXAjnUBY85YgwRbNRFe2/WmNl57IW+2OXZ44MMR/mzSJ1kkMsAdhSYLIGyaSu8
uIhA5AGL5DfvRJUEhZ6EnKh9aaN6K+gV63WSogyu/6Ydan/GliPeyi2XuLV3umPXjrulKv2pBNm7
1LtlNxLNY3AuDP19eVtmOn21ZXxn03aeWh2CW64Q8NO/Kw2uGLVC2eilTptLBpzccjol5bZksqwo
tECjhHF/jjseqpkzp0EjQec+3ymB4hx1X3kAeqxv2sAHjlkoUBr7ylyXevVjhVb+YGsw8GP1mJWF
f49tFD0ACo4VTu5uOweOFLhGWK5Ib8ziS0XWc3PqdJfHdb11XJyQTa+ON12iZvtoMHGW0Kd9M6Bp
C/IhPip+rQCl7lbjnAc3cPKMtOEhRG1GdsYFHbwzjaA8FUjjdSSyk6oMz6Gh/VilphxLM4VniHxt
W4TlycSL7Dj6iVCHDeBGTebuRlQoo36Hcu+97u51PsAK5hH2K9hZbOPeP2YZakR9KMObNjSr2IG7
jukwjWKgS0OLNjU/7U3Y4LxpBTgm67N9Nf3RvNPKERVXZ13jVBF4uLdLjfYx83trZ2SIHNV6a8Wl
DiwittYc+AC1rhwlR/rePmqZXm80x4MZSF8IPfgY0ip68Zr2tbGag/YjTumeHpz5EHaDximVvhAO
/j4MoGszGtemJsNjY6mzKyREguCQbjCLHC8T4pRCSzd9U/1NoWCl5QTJTeVaY8C4Adqlrmg67RFN
9xujAV6TDdmwqsupBxPqUkF34pMxUay1zSLf2kporydMajGkYV1p6Q+1h+DF0LxNa0CXz9MXCC+g
zHLjmqX9MYkmc+XhAw0H2n3UPGPgcfV3Z6f3tBJqkOZptBw0fW0Rvqn99MdwxzNuVQDyQiPe6vWL
QlE7SqK7zinHNZKjM1D/Fw0K4apzB54Mo1+x7MNQRX/zOsTdqsuegN6mkvnPN07l7JPErQnj6IOC
06SxGkx8vsx8UQO6POdGgV5Nb3unvsEKIYwbvXYzRGq3Aqa9a6Li1ZfmFwMcSFXhU8FUMDwoUb7b
pefZpw9TUVkfcL4Vw5KQDlkyyQ11cg+octwnNDvP9OfOvXIraMQeVHI9qYJ8Pw6OicGgSWEXhBON
jZp5bGZ9PAGNZZVOaefW6UIDRvAV9q12T9s2SZkpCI4dMyDw+k1vfmGmbO9amgKl2/1EsLYd/wTd
fHbZx1aR2aENK2uEYPp4UGsrA0hfnl0H2bZvTerO71hMMz+Go2PNmE7kzcnR0nSnJJD/fFbkVQzP
civkfcdnh1IsDbq4WqwUw36f5vSqFaN5SoJqC+iGtpCqxBQFwLjW65uwt4fVGBjPWBGDbOaUHPk0
bYaYcAzxCKCKSlVO8ZO05GGIHHXXq3RLBGWwrmPEmRpY/bnKrS3uZOAkGqT19dDjE1wf+iwrDqqW
5Ssrj0b6eR9V29T2Ee+MzhKSj7yLvgVxp6vTtB8JtWZtoFOqAN3c9V2897V+WgEe+TP/6vX0DpYW
9wjHxCEFevQISSNthx0N2ww12My6iNWMYdiVBsPFyeP9EIjDYYISKVL114F2SGk0VWlbPtUzn9ox
GmdFuf2aTGazNlM8dTGoqOiXnXzKil/KXNBdOD0VXo50Za6UnYrFt3Erqgn3nxCzl2wEi1DFtCbW
w33mINf3RwhJXo2WMdJoAxCzAbXMMwCfmrbJx9LaDUgrwzZFam7gR4Nac5drHyaJ8pNv9ds+hQ8w
ARndzFbwrHXzhOxdz9ZmNFHKd2Z37Vn6HQqR4uj6Dc230bAreg3LIoAT2gAt1uixMnDpQGM4JEHd
PcUb1fLEW3aMV3Y1QtzEFsIsvX5luJW3KR2NXHPiFKjR6Tmx4i6D9/vr+bRHddg5ZemrkVrBIU06
xAYT4IU+mE5h5myGsA7Qibm3ks5zo4Y82cUQHaeU7HnZmdzkyFvbQ4475z1bprayHaqLKX1sK61+
Cj31fpBEfgh1ByXvTH9xTM9Lp+rUNPIN9O5h09jaq13RH56w75MR8MPSYYJjRKHn5qdXqZAirfo6
ZPmrNqAewAlGSZNhC9LlyVZ6F9x0CMjZrn5BH0PvL71PfA6NTavcO5TM2YKDF0qQ3jrxW2SPuEZj
AjR54NcRx1+0/NtSnB11NaW1bkrN+HMchpoCMAncjUWLu/5b+DgjdzYoroYTgm9p+5kdP4p1Krx9
hnEDhKACOQkx/nRX3pdogZ5tx2aBd8cDUkSsNWPo7bGNAtA0weV5WXXsNWVXd+YLWcCaUTu2QOFO
VTw+aZe4KbYpQSWhgBfvAd1+hw3vcIBmYeaEsp7hbD1Lu3SpQrGLBN42Sm+23R5cA3NWZ3rQ01Pb
RNGOj00jn959dLaFHV2ufjZ+u42nEpkYpT17DP6AByq3df6aBZ1+KrNUP3WmkawrS6WgloynsnNZ
bnqIZRae7grggZFJB6a2IG8APMVLjZ1rueUpd42DMc7DnlbjW6HRTTkqIIBskIZslgbgV9Wa8XQC
wc5hfTWEQXck9PdW+ljhSh111Wl5HcDbyQojZ2iNRvOGR8p7boJkNGl9rjrtQ1ODeTNngHtVDaw6
jVJq2r0XA4UE6mY9lqiw5NKCZsomomzdeDXH09zA7Oh5tAtlNyT1HTAKGoVwYrMibd/67fMA43Ad
pulj2qVAP+Wv0NCrEwweWvWS6qcyCUehLlythk4UPTv3TWwei2puTp5aNaemTq44LULK5ADUxQDh
u4Tafk/HVKGcxjwugfDWRwu1wgrEOAVlHaGWDgV/m64qzgiZb9zSZF6bLueJuaqMvWNXB92hnV9T
AVRk2GQj3snq7ZLpqG2Ggh+yXDnEp2o1bLnLZJblKiZZWOwUQ30a5j7eEk6zE44DVX2j0yip5zT1
2kbRcn7zC9arBJSOVxAragnLQ1mcwG4Xp76wSCMRXKUTxhnJMBorPXTWug7fcczxAizyBBOa7M4Z
OohnhIjG3H1bBuMNB4qziWqprNkLhwQ+cOEwdHzzNXVpLyAtvQsNfJM85R6BDJLdcTc3/maYtefM
xVwqx8KtQBkgo6QvHY5dJanS2mqSrVpmFBT6GT6ptmpHfcM6QcARFquSzthpSvptQjfLWjXBKvW/
gVDF8C8Jd3S73hsGkEnA6FnaVTQ4LHPpJWAP+rbhP6zUCXJi2KRghBvqtIE5rUzC2HWoYJ5SSG5x
cDeG257jHuxVrtwZRgq3d2yg6sUJ/TD+uTam73ieaWLoineb8MRp3J0SG0I7Yx8KA93YOE20nfCc
YAG0zgiBNYCy8aeSQkXpNS6y0vxoNiPbM1SukfkZadyhzvPua2s0t05N+k5QjOa09hUCkxQbqLKz
cQrAnzILT1mMMaP6Wqe0ua8mpt1J7zPYKGPRAzXUyY+ul++q8qNyeZTVcb+deGD0Lf9N48QBhiMP
+PeE5bmRVtE3Wd4GG2meQt4rDQnX9dCS+50jZkDfxp6RJ8Nh9mpnbQvaxdC9Z20YLwH+A8x/rsGI
KWeT1w3BObFB0plrQAPDumqxyPC6Zt1AJg7ZGqY8nraq2l66OCCnNSKNKdO2w1OSRGPc7Fsyobqs
rJ6NyRLBPWoda9jGQ/7bR84t1jP/LgjDPYZ30Ctd/yeZvIfZ+9u2dDz6iersg3lCYQqsYWzNK7u4
ssrzc9h4z6WLXqpG0RTN5aFls8eKLTy0AZV3cvPpVp+BlxTOia2g0fJd36NUyYfWwjcqek/V2FlN
gb5ty+rd3VYeFB8rHjziSiKdVDfugtT9aHAhW9Gn2pzc3Fubiu/sa/clIBuybqkzrnpsIg+dgqtO
SIONOVADBsGPXfXsHKaefpMcfwzaad4snHU5ETscJGu42yPJImls3WizaZ1nhcUrn7RzjkAfhed8
Z1f7bvLKO0ezqq2s5VOghWtsx9R11mms8BsF5OW6qKgW0gnVrf2JanJgglJKHxoXn4oO3E+Kp5+h
pY9OraXQqOoft1SuA/wquoUO0dCQQAZb3FvBY6M8Jw3GdL1ibAyRgelKoeP0MZ9JPJ0t19sMVQ6c
uq1hkVcZjsu9u85K81XVQXNleX1va+ojWHScvTI2/tksT7T+vGXT8FJl7bs/ZNBDs+iU4N/MEoMc
35/QQJhjfdUrQvtZTttQEA2I+fOPosfTCmuSvPjVonHjhLG5VWsfBn66Vu0i3mj9cNZAaq/8gkwq
KLCHsbQJ1iqs1xKUuChS1qna1espnl9KJ+RaqAJFS+RwUYbetrLrvT1G7UlPgqvD+Q+llcIxrQym
tVX4fyJ1Pnr4SW08NV0VindvtGO7pRz3rQxtiCcyGPZZt45KH21o+UBBXmLRicRyo6Sdux7niGQh
mbldoBxyIqdDW7m/mJKUqT9jq6oQpiKkLRkPtV29N2rnrd1B28SmdufFxdPQuAhEUjDkenMpDawE
x7F/aAbz5uXztYT9tfId7DcQ0pDH2DaaiUVIA56CHAuiaeuI2uBQq1UJhwkhkrvP0vGKc/apmtqn
WrfebS85tz0INHgrbP3VXW4Z/EZXu/VwRXUtpvreX6aUrk4sDJU2u7NV64IgEMphXdWbIHYfyG6u
8LrrHwyj+wjI3a1LspaFbxEEwG4mY6FvO4Vr76fIQpPIzs9A9Xv1FmHYpcfcbmo3jV9/5zGWSEDb
9JWWkQXoy+ZuVj8d/H6jtDjXRXpf6665G7ygWbFLHt70CYFoZCQdExVymu0dw3KKtnbb9xuccnTy
jyHopKTnl9tu94CjDqZef7tx0E+Fgr9q4xTvmW2vNRf0YzM9KblKkZy5HtVYCdUYcnRJwJZE4nk1
x90Duv2tWQDdpCP2wVXcI0DTbNsM3Z1mI2fs6zs1oeEnT/0HnHV7Pra3UyJ7m5DmXmmOpmyKAF8Q
R6+0zWyUb7nV3BqjRoyA7UeeTTnlh3KjpsRyFeN7x4vsaADCWiIkVnV+NS1+asz6vortX91881oC
fI4YDwDLDl7uVluXDnxY2WdTsbxdV2MamQTaM6vrdZ5sAGdkyyQE6634Gllo5ii0cJ6skxVcf5CJ
/fqtPPgmqYy2BEnv7+qouSOksmOI4ABbKsrtiEiwJNwgh6lXMcGhnrFYVbhMrNoQwNZIMGCzJOom
H0lrH0cLTGVo0hQUnOvW4DQRTTv0ouj1FGiDtaPdlvvlxwVxF8XkrNzrcijMveq9UtiL9OaKW9Sh
Ttk82rbewANaRxaQMw1HrZWazGS3jPTa5P6ng6/6XKavjY08JSmOGk0/e047zel//lLIg/2vL5cf
lJa6K+LeOnTDkOe7Nm47nB4xCVhPgy6J9/Lf9yJy5HdznUbkN+W/2DD5bIOSIwob6Gzj5NWn5S83
7/cGEP+DYnu3So2ng8ndJ6lNErwyC3QUp8aZio/YU6+2mj1XZo+uz7VPcQRsS6PJ5IHm0ZD1ZDol
uUvHWotFl2KGHma8MbB7x8+2CUxHzzBoxy3eggho4ICpIhGIB0SKShYsG3LXTrfHVfQwG0oKPJWA
utA/lZD3Aeb0m2EbnGpb3SpNgeOPAw+zD/MjWND05D/SK5ZzJiF8AgAXrXECeIjbVn0yzHtULfg6
DAXc26H8iA0Vp9Ep2OPVlxyLOHSxXFkBCx73UzcC4qcRcWjNhpNtCrDP2U5wHQfMqNZNn6eoEfWb
6rXPeVZccRGi66EKDuqYt+u+UtS933aAfs3oMptxvoWWTMGJGbuK0eHNtpYega3/EDcc3Rr+iV52
yiYgzbKq2o743vrx9azZ0rMK9yuCrab6N6B49SYcyyuxGc3bgR5vwL1YK/wCHQmNrrGfRZvYLy7i
/SF+Ao5bPJQFrDToo7rj31xduWksuegfHrqg2hejra3GbHqlsldjkBVcvJZT5uTX+apwtW8EH5+1
9Z5pxISIf3mD3XnoYhq+Of7H+V5t7a1S56gNvGFPvSJbw9xVZnjilWF9zxbVMHcKfg3DuqQKvkb0
n201pPcEA+OTEvxAIH3J3XMzkGfSPVJidp4fvbG5AxqdHhJrC5YVe5iOyzbE5EyUgVZFE/R6lG9V
/cW1irusgkJuVWShSmtW9vLimdXehw0sZ8kuY4nmnRu3fZoqKhkNZMM+cJ8Wm7Qwau8UytTrFo5E
0Yb5uvQRMIgXUdoSW3iN8TRaxc6DM3U0JNavAmU7+cEuGeoHK25PsZbtqM0qWEKQBISKxtzHYFMZ
+w/bpBYZNdpPjdB6tVzfoVboX7MxOTLsdtOz6uFO4bxnT2UQnAxPnQ+O7dakIYezqtR7qxveJ2o2
O6MNbkGn+utRIU86AsZcWWWZnC0dyneUaPeE9fUJyww8b5MSV5m2nQ8pbcnbklfe1iAbV33nDzt9
LsYzG/8NR5Bi31XpGYJ2uGlz4EVuhRW86lvPAVn6tapyclEy1iEFoTORC7hox8sxbfdmMr82ti8I
0S14/9kPyeZ0g0WmPpvu/RQS+8dhRkZuqvEf0nC48xW4x3iw4mXV6dgFmx2X3I+/8mKytmiYcTWl
RlhA964CVib8iJJd483jarJ69+KyrbJuD8gA5MtKT8puz8mGTMh0WR6xfD9xUg7zZYY/JQ9WN6NY
a+MUjiEmgG6VibZpRiWaOUhU1sWZvvoKe089183L8hdURevf/7JG3Bex81ot38OncqLvqL7/P4/N
ZkLF3m3orcttZdosP66jtrqbjBRkots1yOd4+aHzPs3C/cJtlLESg04fsZW86PK/5UsEws3Zxt9x
+Wr5PtQLFxttkhA014BzZYKQVp/dePfva3zlzkUYWMdJs/TL5NFbMwecN6dev3R6QAo4ciqNFKGL
S/b/fBMcD1CTJNO3yzeXJ0dUTBziuBNlPht3CUEgaYlyGuSVg8yvpw3xv31U8xQRpDxkeS4TZ9j5
Ic4QWWd6l4TU6FqNTXfjFB2fMFY5wBTyk55Be6rr5rj8wJgj/9JaCDf0sX5YvrU83/PMbyXMg8Py
1fL9yscNBv8XbbM8qSwGc4d1JJb3//9lTX04AlpI7qsZaCvLeHiG8IuXw9AVd70Ys7TmBIaYH0aI
xkEUt8MjK3h1rPOOM3iU+htOydlZ8adDorDMYW5WrbvBesbneR/VKac+ldJAERePkFcIuUvQxlZd
5nTqocJF97EzY9gSwDZualPXu8CnfQqwqALmeUaCHhXAlHuol0nYHCroIysfNcra1dKPGSvUwWzw
5SB5hc/TulSo/s8pzkF6eJNAMkmJUvrE+7B958GNWViop9RRd0fq/FhhhgT4vtkF4+xhM9JvGpeu
tCr3mSTRmXr3IEzn0c3IaHikHnICdpw9Lp3syQlG9bOuUsDhJMOcelSpjAApCbZ4T+BcW54GlyyM
4zv3ZdDtPD+66op1n3T9bqhmOD9pcNFtbHcU46n1scxKKsNZo0N59zGPoiuExuTGJzlhV0C/FVpW
cT6nxHPMAqL6LpivTZLwrNqFd9C0b3oG00oDohPRsWV2KPUT962PsDfVnPKYdeneGPODF96mND12
g5IeXMs/2LYarEtromeFUnBrGfdO3h66tn03QvfeqdwBK+7mhJGiyjLNOkix/cVBDJvG9TlLjbeg
cojzuZ0cvtAe8H6D8YEyIKFxS+t2jryQugMV4GsyAvOZU85RCP3JfWcHIPh5T96mWYpHo3bxYCyZ
nIK23G/TwPmmAUJojP2VIsuL4pQQo51XIA/NFl4PgpaCw3rTspZZwQRzvbq2dnWOyi8jhYo34ssw
RBvXabuDEysXHJrqTVYFD7n+Ffs41GAxH2I477Bxj1BGxffXa4BAjSR2V76O12akTa/KUL3Aykzx
haFCVHVKT9uouqH5noNwmX87jMjQkAJs1tsgnqMfN7NwkCSUwqQND8Gi/wknnS5cNsC64EbTJ8ip
QYXfbLpbNutTEXJC8nrycAZdOpuSJnjeCIIkD2xqRGoUYSMatvavU1rKKqiklTM3UWfMe6MaN0Ue
VccOdFlFHbQe2DZDS5LZXkv6edoNc7fPKeycbYVMUG+9TiY1elMBUNE351YJb24XHXWHdli6kcZJ
EL26+op5zVVv000xTFBUsiOlL7gGb4VjJOj3qmsQZDvKo3c9AJKVS15q53X4gGYttcKGIzGGKW9j
VlGTxks0edby+hHPNUkUvbppGe04/aJjbRSOnS4WEcmck6ELN+qkvbS19YSh6642+pOfZ5QCgOTG
+KJVtX6mguJtmHPU9RXk8bh4pvMpg3aLezYBQ1kf3Kqi/8XFeaNuH5y4pCsJHTWL6b4ph9ex8hta
T8Z3Lao3LjcRPcG0c5KeSvi4dlwPJIcJ+69rP1OYvxBjw3sHp3FQksrFL41LAFbc0bJfq63Og22W
nG2hxELVjPqkW2sGXemaTXK8cUusz3za7klQYURn6QnV9iQ562YFjqVwrJVGfu+uMEHXV7Nz76rt
NRv0N7/t96B0qyMAH8oCxScdM5DFS+0ZLG5+GJ4HJLt0G4AQFfcH05jhbNv5a0Kkrbok78e4gGbD
Flx0Z9piUzI3xJ5W58KcTW8NGdzYno5KyjoSTiE9dEKYL4rqaa7xUqIsR0MVvsNWM7NBWw79/q8D
NSwXSuEJA3DKiCSFq6rdeeLm11b3sRpsEnz/4G6DGK9M99F2veeYyi4V3eoKPR8XsOtcNffsh+Rv
oFXuE9d+qkaoPOWMF0EV/FXD+KGtqTR4GmVDF/ssGb1qRnosw5EsolwfN2SAIba/eJmNEsCpXkhL
oPckjwIRnH93FCMwGwhJnaT9tImU6d2lj4Y8+gNGovTvYJC4AtNIQIZ1Q+y7m6SFe2k9MqiQSuC2
EsfmarZUXL9hnZNJJaHimW+R1mJA04Tkz/AhHrT+w6rbaoPhJC6FTlTXK0cj7ZmT+QbPNL2auFyH
dHo1/KpO4y+LWiceNRSLZhDQWJ1V+z7s442lRTvP8S4FZcmVE1QvRIVHx6AUa7yKEGkKMCe2bcfd
4qRHrbV+0NXi07MZ2J39gET7tTKqv9NMh5kyp4cGnoaN4nVvaI9Nh1Qg+3TjjIHfjt/k8S5dsC2c
+JMA764bnOMQxFvbGtiw08BZg8J+chAGzWn8ZDlJSkMz1bhkuhtasI+V2dAQmbFYJsMVRtJnml7U
MnketT92XSAR6bNjYJUY6WgAOKpd55CfRyZ7TQNzb8N/+H9Enddu3EiUhp+oAGYWb7vZudUKrWTd
ELZHYrGYc3j6/ehdYDGA4Rl7bAWy6pw/7vgTCPtw5n1VJZ/SLHC9x6QXY9gNWG/c+Ddk6dH1Zz4F
i1KnTvcffddcS50hkqSjUvrFxURh4cXilwqsd9opf7max0OssedUv29Ixv4IpqFFhcB3Y1LG36o1
Pnv2FkTXZJmkm5z0EnoyrhkN4rk1wVfNV7QVZ8qcMfHfi3SgsaXr3wF5CZBK3h0wmm2urbt29a8a
rQYVnXjUYdgbnT07jfFSWjgSFCNL1ZKtQyxxSW2yXr6iCpqTD+zUkzI8+tZfEcGzJXA9ymEocps7
7UDzTuZfVcON2RINX3K1UFPFBHXw5mqf+TkNKl1zNNz+kyBsiCN7/hq9js2qyF4iq+lArsFlucK2
A+oN1mLIdIPHCijpZPW3pfZ3Or2kQH+mCUBnErJe1JR31jPkOh1S+y6xxNabhh3Jzu4WwNm8FP3b
PJm3QHBL+w1fWa/rqXrmJ0aan3vbfB9T7zWrIxx+7oXxZJcuwyOUUnmL42sCGiihNCP33ojA454T
j/GkX5mQH6y4BsIjKHs7Vs7TzLtrFaD01GfQOPpDkWkXtgaeKSLGx0Y9pobQ9NbOoRiyj4nsw03h
Gfspaq8+KnFUZsyVI1tx23tvlsurlc/Qt0uw1hrn7ntcEElWZhDTmHy+wKFPDQHgdlo0J3sp3xbg
rqkqq+NYEWvuNGdHGRz27rvWOg1Na7gNHgFKeCgYrFA1VTNZBInqQpJu3quFPb1V82dHD5sayvPC
dTG1CcdjvBvGTO+Bpy+4r9tNNgViLWDHGIWaF8xFjrpHcNXbIdsk0V9UY5bqEVNXRCUZZoNOHP9l
0zJbZiR20qR0Av9HWfKpJQnBC9UIqzXDnlahQem/+/wf4BgBVhHyRpp2viCTXkmIfTZ6DyQjcfUB
zfEcAnykD4uJX92Q+qvCphw5MHG8TXP84ljL2a7K36nweMPglqsCB4QVPOeG/M6nSbJ3ImYgMIrZ
ddRv0C4/illgvXE6Oksk27xguA7s15wgkagtT4kcEUig1m4MHnYRH/Kk24MXPNN8vGyKBdebM6Tb
Ltb/LVMNozh/j91Hbw2hwYOHc2DxT1570tp9MhyrCMmGLXfQb+SmuSR0REhWtkvHUFOmwaNuQRD4
J4yN+mgbNyrDsrCa1/qqIvd3tvs9mfansr2PqPauuukufdF9DU6FRBaXlTswmfXll3b5stqxiw8Q
7YhjU4HjFCnAwipc8hS9HfP84lls/UZmvpHevxsK/aj8EvVYhsObKXiai7u/5IgsVoJZTmw/xnDN
7FEQ8bhtO7vnlGC7K/yBFT0f8QB/U2757rrOMS5ppJKIAvF8PBlttFZhrGiv65wcN4OBy4hhtPOX
tjOvyUxs3xj5j0szP9Z1X12dSfwyuKnpmbwpzWO2DBl3EXJMHsBfurUfjNqjXoSuj6kfvqM+eJdC
7XSjTtFc/JfYM+82Ibo9Vzsm/43PYbEz1i4vUXeHXqYM2MEDuORlJtxFU5nA4DKRgW9A+FCiV0W8
yoSR3CL/AXbpL8pbZidYzfo/AMZt4XfXKc+eTDG92dbwxc1KW/AxsSzg2gV/KmIJX6GfNGR2DoiL
XlM0I2AnUbr5VpYjHEVMJLBhHf02/2q8lKyyFJgRusEXZN+X6bQfCkrfRHdnUH3O6uU9iOtbMEdH
mU4EoHT7bE46DsHhgs5vh6DwKqrRRqHHJGVY+Qeuqi87qg9RmhobbS671OXTR/8IWN5QmwqXblQO
uMeKszUnM+BYKJPmTCoTMof0JdMmn2/8hrxQA7zRVUaA65PZK1YNLENR1p08E3TQ8SaAR3pDAi13
lYnVwwV29Pw7pYAbCh/IcG1PxpD9JzSRz40V8NdAaowLJfc5cB7Vn2/UfiEU4zsibR/zWLbr1hbz
BkUSbULnRKjXCCUCgZQX5dt3Z8yPbhUNJF8vt7izGScaqoBE5FArCS+XZLO4DMynke/t6ddqlijM
Z4vl157udES4wFLOYbatg52MVDaTaWuHxeAQhALUO3L0/vsiJsInZRzpG3dkojSWEcd8Nlbr+Ko4
8Gfa7mE22ga/ZtEIvRJK8DMuWJfgkHM9v98zqoHY0EMd2OYjVWB7W69PrErcDW8TgywsPKPUg2vI
O7gBr1Mxftp9+dctOjhVz34kS4cje1mgqCqyz+jpkR2U8Gp2bvp32wOqzNMBRQTlnzAAEUGM+Zc/
fAUUeJGnBsFG+Rfyj8h57PonMIJDHPR76htePCIYObYMYEbCKFkYWVP0eDPE8FSjoQkp5DyO4HN2
L19d1ab09n7k0tklgZ3t8eGWGynYshJAQQfr/KYNqlPl9vdkcuydNf9lGWLfk5TIlMgBmGAKhdwR
haoIB7PhrMxvrUlWtpIUNU8mAdEtKsgG+jzSL/UM7d5Pj2WR7cZ5+EufGnM9czmLD92uDt4e8uLn
KXkbQEoPrSVvcRpDGY00EM7mEVUl9urqWVgAmrMpvwtFkH6L9WbjxOc4We5IZCzCbSoGTLLAqvgt
mcUfNZHxNtjfaUafY4SCZKIbki4Od1NwZwBVgtEr29nIGJRV6K+pdLqDTzwDWafMJ/T9dANqIDFf
EuH4h6KbFIjL8rksw3c9o2ApOGM0IUzlqj2OpvSTO28fN9GrUmDAed0ToDv4fwN3uNMztG/h9Ov4
pS9Evl+fE6fgGUnniH5THB79Amks2uh3vFhPC6tipuong2y6DQFi3wTwhRTFc49F/SYaypOz6E+q
hGg8RBdBTCwCSfR/Q19ymmRLiP6Pq7lWdeiPwXNbOD+5l94VR95mmN/qNQ7Szs5Lq04LHbteWYAT
+SSOddWuo6Jm/UXC7mg3VeZxfUFchQ/DGqYM2/sP7z5huSzRdSIffpX0YJ9wXZ4qw3U3Tjf9EkRf
pNF378/ephu4Upzx0OHhZA1GsFCZ8Rc0O9LEMsdwTW1HQFKbpeC004oAGac5CmnRFcp/4PjimV/v
qj5KXj0y5Zjq3FuXeQR85UdjIQ26IMNuip3dUHdv2RhGnf1trXdDLKGqo2R+Ws/OQSz3OuLjiQT6
zKpmtaUW7sTG/+XJ8mjOJQr2id7WqDuTdMX9xra68QcUOEO9ulLhyss/+SwfXe9siIS2+dqMEG3w
hJt99UGMkVGp5TAPwITzwGzVtwTZxKn87VRHOOW3IbXafcbWHmCPsQpi7CpiQ6hhBzWbLEpNFTHQ
ad7u/Ww8t9T4cRxMhzZrX2U8hriS/lLlim/0tZE7d47Mk+HnP14Bf5vWv7Mg1Q8+nlS1pqAurPSX
pBD3nmORY5+xq8/k7zndxi1x9tF47xGp5zp5EhLhcNlREq6Gdqeia2UIhNaAlocqmiEXSxMRhX4l
9OmorVRxIuLCzga6o7ICBbkZDx9DLthmq/7sxVgbu/6PMdZ/6oAulCQtfxx/som/D83RrLYQbacA
DUdcV4fSy6t9BTm91Zk7HGXh0MSGtMJXVAmgsiS/oL8U67bSVRdT10eZTQ/S808BkrLOlQXOCn2j
/2cP+Qe9NuPELe1541XZtTP0tVzm20w3JQ9M9+kTwpkWNnFDDpZu6smcih5CW+nHWX8xikYbl+6F
9UEZdfBj+xHedefTN/1tXetnjxx2YyglJH5hwfbuHJWv/UA1t4aminaUUX6YdjPg2MmOg7slx9fO
760NMYLZiWAutHEWrUF5g2SlmdDxa5f5uLm3xXNqZFx9nFiguLyfVJuaaIazgZJeBggocQcd9EBB
yYj+zjDgJsr+XNRusXU5wkamwnhC+UsVHmH0rLGhNsqDl4+hj9bG0iPNZr3/mZnBc4+TFwv3c7Xa
moOYuOyMV1KI4FGAcO1mkeidflmUR/1iHSVhHHRn7kd8Ea4fbY2S5kAj5puETNih2otw4b4uSa2U
+lu2n14WYWUSU0yvl/8MrLYPhH8vPMykdTFSATXrK/kIU6g9ViKyJ1eNr6v30PcHMfv+ySjXJPcd
KXDdA4HVu1w2sGC19TSlJfah2fksiWEOGYpvVmahimHc0y7ZF27Z/ef2eDSnupUbCtBJCh/r6XFB
NY/S+L+uDGYk6IRxuOzDy9qvSc/1eLLd9liVjFNxtkT7FonrCP4GoNVa2wk8xrKi09gYTGRO9o6c
fVLmzgTip72dv9Y8j8v4WLbAezYDSZf3Rx7OP0732vTNp6OzO7IKZGf42sIpGbrb2uXiSi/a9i6n
yz+Wc2CTQvtILdClRce6r/MBCQr1grKkMdesD6RarSOFRK31NiSrI9kOXT9GZJafWvyUG2RRr4T6
kW3bbFNEa0320csmCRvbNnet5JtnTcE7bKBkL+U7NqYdFo1CvTDfUVcsDIeHlxenrxqi/2n7WPr8
0XMElw5+uw4OoxjSNxuf5W7ANBazhPXY6BWYv53NpylOmD/TDH2bMzwDbe+QHgWUf6HeM4Y8DiH5
Qh/lQQgtobZ9Aspml/lBxfiTVsIIXm2HrOeDTNJjbaiOBXSMtqIHsYjNdGsl0t2qvn8lw0SGVIJn
u8Cs4quSWUjk10ueRW8LOo4tPX/B3hXTYy8c4xpzN6pVux9o45pJ178GHAS8ZcuHq1vzfU6pc6A4
YT9jmTza6xA/Oby/AEEe9o7WH8dNbpfMiJMAKzLFYVbmazAmu1GgegID1aHletBQOqEdVwIf+C4Q
RzCJb1zJeDpp2lqBgT4gPm/QrzriVBVx3B2FKFl/0ul5QsWRVQPhR455p6KCz3oCiFGFQfl2UceY
U0yLOwwLpWRI27XAASHtiykLavy2WFFoOJzfw/AFA4WbI8Y/Y6BZtgsQM9FoOPzW3ejmlhsx0/iy
6xvfOFeJ9YNusz+1bgDKJ9nJpgRLhdDb1MGAF5cBLzkPhNnhLSnn4swidZVZ5G9cqpT3aBF3bkWH
9qxzuSXfxAxplT5kdtaeOt+6LnZb7FP6qV0ZHVCiUi2FRSsevd/V6FfboelPCthw0xjgO5Xj+qFu
jQw0yQjnIKoOBm3DBMx327mwPmO+0HwgNIqjTr9j5dlaA+0wicbz1CQjoUC4RSKXlINV1p973h/Q
on20NL8oz9kuNo1kiIiAh9IXEfvD0QzW3F9u7fWFE4EPgskXTBUWu7QJwBYQDqs14RaMmwFLy1Bu
0H3uOesv0ofcMft5XU7qixyje1fW1CDI4Ds3+jtdXMUu8ImWd+KHzMQb5xKM2yTHfgHlx98R8vAs
YC7NJydizjCKlpXDcI+/ga9+tJhH1oiLtOkmHlJXniZ0mlvlB8g3JRdVSnufLQncg3pB8op0IEsq
3u/O3mfd3Bw7iY2vbsXRloRikN65yUhT3VSpuSVVhW90xxBGwdtbiy52tqff48yJU/8BcnBxO1HV
bJswdESB2FVzcSo69BCne9uxA232JuJQ6wZAUzqZf/CT6RdNyTHf44GUO88AC0oE+o90WEV7Nh8I
NjsgOgZQvoN6n6YLlwnPREcbaaq0B3Sd01DusDOPFgbGzJp3xPzHz4XxaUXyp2wt2ngXj/3CQFg7
zY7zQFbWdTZRLBjd9BLhmUun0j0KE1TBmZFm+J41HgkQ/yTw39xjucEk6OWbpbraHcpKlSxGGNFf
j9ZD3cgjcDdLJAipN77p22SshmQ3Jhf/Sj1k1Ky/JDkJx1mdHnCSthT/mDvLd4qN8uH6B8LhRYDg
dMKoFqJlD3FnX4inevZ70E5pTux4/jvp9vPWyLOESY5v6SAsMuUe+yzw2e2meOcuxbQxq+WOamiT
2pAaURk9K2dBWVYibScpH1tQj0SXIiybzb81QmmQKF609SGbUSIxhoYmBOEh8vUL0o4Q8X7o+SLb
EP3x6rtjsG2LEe2iuTwh96TwN2H7p43qya6sV3swXxy4Q9IAv7EqUpemxpNTdZdF2XDX3DHnnAb6
sVfZE3jVr7qRsHxTTh6xw2ZAgGq6Fjt2B9yYSLfm4uIYybsyNYIqrzsnhfqpyREC8IWX9hTh6b35
PSXzf4bst7oD7u2LhX5DRj17qAlHLuj6HiKKd2WJXSHCEXcOyvFqu/F4IET41cg/HfwCpZPaW0sh
T0o7shXVhOwVdV2C1kq9FaKhZJqgOEbdTBJn0FJdYUXv/ugGTNxUKqLynb0vJYwJ977+bMeou8RC
/DfOxRW3fQlpbh2pSR9Dj6jm0I184v5zxhgQwhCcnAlhUTQ7u3iSmYO3wp+nrUW/ZXbMjdk7uUDk
LSXnO6xU9lYifvIDBxV1RTb9ooh1WyaxnUoGfPqiqcQtBsTGvA/5hN7NM8AC3IHqx8l+IYwSYTAZ
OmcaY6BdjIiomYK8YL8+TYp8Bpjh3OD7aw+GuUOtgpcyGhnfimCi4dNDFp0d6I0uZ5M1SY1Xp077
veXgGGpNA6/tchaGmR+hTwBG8bCAeJanZQTGKVVEsUgB7isDkn0ijUGzGRzMHn5+8NZnVWbqve8Z
yAJHpPtBTuKcdubdy4keH52jiLPpPIFV7ryb0Y5V2MHPbBeslkkV+MyWBM8K+jkryZtsZ6HNzWC0
Q/+AidQ52BzWAnW/rkAnOsz+wxOTwks794wTCVEJCm4C7At4t2qZl0xDhAQ18bBmCsMXhn6apXs6
ApKB6ELQpLZ38BPomn7cReDEd6YHhzJXaDm0BtMI2Nva0MflX9IpDWTN89+xYfcLepQCrTDel8RG
r2bzmVp4azceXjQm0m1QjXwH4eYtA0CXLCjoo59swpNH4+rACksFDqL0TV3KEsSu6tbicJpvdTFQ
CAy6YS7JcUl6/rh4YeZqcTa2qhVnw/N/N+B6JjkEV6ewTpEq6gcv4WSXqsUXBWAXVhoFlIUrpK/S
aCdd7nkj0kdV9hVrtXE0LOM5ciMUDbFwMR8vDBntas/590OOhQbKXGLU8JbxCbJqZBvFweOuP/z7
Lf9+VlpTeaYABnEmD/f6a0Hl/d/vQgHGDAqWvCtwTySjYmrb1lOQHXVE2ryRLDKULcpJp8tfhU9V
G6KeAabJI5YuNc919THngxOqxp/CShovsoDQtBsykulHRX09/S2EE1zK+crJx0rhEuTcdl2Yuyhq
CGoE4avdeuNPmJYQQCJaWpiu8XC4fKZ0elVJ/FC1PvW9WXPx1jqGtlhCYM/6rHX8JGU2XiaYgrJg
oJK+c0TEQ7CdcVJY+N7MPAsA7vwgdAuqs7vI/nZwX0rHS7Zei+nSHSUGgWHACjK9dXMNg2qslne0
Si7WpRMn33ash4lGHgHm57nYt/z2GqRPper4M0R7yhosAmz3NjVz5rdA6LEjMhk3bz5/K68Zr5ac
P70qUKdG9JCgE4NsYqGI0Ea9erpqjG49VlV3TTZMngbDn+8FXiunsA3oekm4laGGsOo7cCoo1y5e
vkHeB54QOe/TKnoiKHa/eO5L71HOQGLk85IMbFWj07Cwij9uNMYHw1EdDiTN3UCLbNBrE+UQ0J0N
/swu5O+HjhN80ojM8QI/TERXYXl1UAUE00MgHEa0UT2KXv0ms684o2XOz/9+JjtLQqz6VXLQ7njx
XCfAv7fajf73p4aHyZNtFHX3+qT++xUTg////SarsZFYuaRQ/Ht0/z21/37j//9rMsbPNUEN+3/P
7v8/4QF2pWzj+o8SF9z/Ptj1+qjPPY0Jq4XQOMheHP79N9xpVzNefkSOejFnhGAd5ofcpoqXefTN
qnls3dKs6QvXbVgnA8W7aUG7RHlM9QIbQqpqtpBJTAV7yEnEfXIXaQ8qUrxSSBYlMI2uu4NxaPGh
q9+VABXnEy4YO8pma1VUEgyj2CW0Qpdics+jMautp6ed8tc64mz5qSrRg2FBPCwLcvSs3zbFY9zP
8y0O8KW5nAShMkpyZsHx5uJj7hDUdUTjaKEVkqGbPcovHlebivaU0awr5Euqu1/+eM/MjD1oIemv
sNSG2mPIV2VTKFfTSe3G/l1Jqz+uejop4Q6pp6E3c66plcQTNxvnfCVt+kbB7ru8CqlzZkCNZ2tP
mtBb0Ec1DjtEoVOz96a8oP/4xRTym1fJ4rkimARf2MXr8RPVkf1SmH5Ok1BfhnIMjhZdOQSZM8oL
pkjPhQREQcDEBUYxjlj3B8rY4ZtypjC4gC1E+S62o+j5y4KfRcVckfJrUqVooFntxwVypVhAnWVr
70e7g1xAb7uthYo2klSxzeSLPQHgxqGZ90WSpI/BHLClUecUFRWamew164rfc9bnz2N6BIMiZQLN
8cUbjO+8rgemQ7wtvqdxKoIpDPwR1zbn/7LmHOlFu5PdXICimwTgVdLcVzlEBhab5FhPhQ2jaZza
fhx2vuM9pEULxBNJJr0iCMsBQs4ZDEaGYTiOFFZgVUIENs+QAqXbHH16P8Y24SKI0gde/h/MSSii
I/0xLd2yqfUvuXDUAsF6AdtQH+B/kOWcYY3g8hsK9iV8nZw5ja7wBhjJDi7oDNRobwajfO4DG+mY
MdNjxRFFmNd3RDaD3SAajwd5S+LK2DrNwTS9N0/+7Y320UoZU6ixk5uuJdO7x1Xq2PMpK2hqTzoC
OQCxW2IpxcH0se9MoEiej0+6pyB0n9+nvv0ljbw88GCS+QvRBzeA5B4RFNKcpL/7if2uzc4Nvbb5
E6VsD3nAo2v4srqBNNMH/lvak9p0RtIdY48xeqxv5TymOwug5mip3xx9azY9Bie+AIi6YDFiiqXT
CxUG8dEnudDcxn6EcWBk7LHt7spV+ohxVq3NlSFhAfKYepkTtiZyvga8nnS2rjynmSzO//51QRrN
x96vvjaIGOFZZ9LhrLOXzdZ58Bwyy4KGBhvC99M5n3eVQy+xSN1DZiYZBqMRNUzLRzcyi50dRqIj
Dh1SF7rHaZjUYZpLhFQoMjDmsjPz+ybhHDGcIWrrFj6YFJFa4gXHjvQW46e0QZstS+/NPIXLx/ms
D0OZPEydHyDcS5hrYvfTIXRj31QkKgaBwLJn8rnLAfSOcLlhW1aMBJyCmGVJj/j3NziNTzI/DI2Y
p+6celjYWDb74Nj4pM9UFWr/rBGhg3+WoIpgLeHxeSiGWDyWWJXmTo4nZehpH7R+si94HQ7KBiio
Xl03BmbGuWqkOqaOrtwWDYaMLnGZ/ZtRnszc+Orz4TFpl/E1E+JXOidfVtBFXITkm2RW9egynDAJ
QoMLVd6axnu3Uv+FSw32A+YozHyT2ZSxk52Y4RrTgwr7OX9Fu3jSqIjf4hhhRjwlB5DAD6fOymPt
co57gcKXNvj+piB/AaoQU5WTdFtd4xtULRE+Iwa5cWbPVz89XgyUfqyaul7NfgnzDBlSrEPJg8aR
QlL7/IVrCoLFDHBQNA1u8/KRwJezruVx8Dxvbb6yQ0m9biox4M5/3Ly/EWpRXdyaT9f1+3tQJvRx
N+NroEoWFGeo9lHh2Qc8lexf5OVwlI32tSVIBmCIKLPYb0lVnIpnhXY49qtHQ7f7fBEVbQnxT15w
3xNqe2CEuNuWi3YgIIFGMUKLoP2hdC0g4zG5p8Nynux+2ulFA9soCxVH0FBEjeNKLHLvVS1561N6
njWDid24RELi5YJYfYUE0XwUwW+LJBEOoea9jjUyXRcqmg5Br3Vr3E6EigjZm5dUsFVm6RDjUQ3n
DG0bsTq4lXydHF17+GW2+GSEPcF5ZznJH86rTNNijfR9DVrjYlZRR9LfS2E1C7KS4TkfXHOTCQNd
wdxh2mHQ71LCY2fWFpeEP65Bc99E3pNyavB1Uum8RX9j7kO6lmBlkMPOscdnqxK/bR2HFv7ruVU3
RZCyMbdEOZisHY7Tv2F99RYPsqlEkpgOP0sRfCZjd4t1e6opSQ+K5lIv3c3XvFg9RglcQoQ3IG2H
h2P/II7vGRN3s3X8dN7YbvljWcc+aM+Rld60SxTPAikQ9jEh9XP5kEedFc5LGHiDCpNVsUkYD6Vw
y0HaFUNqiajL7a17MS/PESkuOv+9QFgWttfs7Qi9bkSatH5Mg2gIweauaQyuoCqc9BLH7ra0/B1X
LlENvROmcv6zWOXjlESXQlnZrh986laMmxHN7TEX8yPaVILOVLUR43D1MUMzxUPHkY2hEQ7FkmWK
Kk0PZHGyiK1IMCY6gfvMxil6ky/HXH/a+QAgpdJrPWbvAKSrP9l716KKd23fULTEnFo6GLfmFver
7p8zQxJ2iS+80HwhlTu+Fxm+JJmlb7i5rnkipl3Uz3+Jr/plWtZ11HCbQpsvMRR1SEPep1sT1WIR
5TO1xl4JtyWmVxgbc6DCI02t/UScPMcaOEaKXRLugaQG85hSXrWN8lvReTkRhvED4N97wnSRUJ1J
Hlr/aJQ7OTur/CvbWk36pkDetsAm16JYHZVDE5Zl/54DmuOItzd4qm9pG+8CHKV2U30ih4a64ODe
gVDuh9RTp9E04Zuzo1VCViCB7z1ouCiFHhy85oav4ZuxssYwPWYwnUDFhWviOSELrLf5u93eHuC5
9CPy+iZiXrL4jduYKb+iDKlwrL9ug5u95PAd+o5c8ziyNx1ppP8EUECVTnKbNLpF5EvEQbVI6FQz
mrcZBliY6rEZemxEyBF3CwnthCGae61XD05TxLt4qnN8BKbaYaHHscdRwlxnYtGlkgA0Ks03KS3X
IP1tWLaGc/Ig17XBTriUzHFIXjg+DPPJVo19Seqk3xeSoh7DNn1O8sWAw4fKK5SJ97lIyKVuuXIk
mA3ull08oqIQqNkzeZJlj+LSzZjPTevG/YiEIUJFIAC+QGF4nRIataZSoOxJ3icDpahocPgwLW9G
n+MzwE1otfVjVT4axZTsIidH26cDVFhAzmZ7nAPF51CYT7GBEtMfIggFHybfYQIOyJzu+lluvQnn
B5GXPBpLue1n8V0BBe0qOvnqWvnUUMCM5xwOISmQn6Y/3XvtHMs1DaNuOYat2PoZ8+xnjJvyD8Hi
yWYuxa0U5QSZcp5brbdB9kWmAwM7jMGmw8na5ztoXRB2tJVsR9vEM4xL1S7VrtdDCFmMMNO5d0Fs
n3u2Wj1GoEiRs3XzzNtmkGGJiT5uJoYPXfumnQg6MsZ/J4e/S3zz0bX4yhZzEraWf518G4A+G9Hk
zuxnZAkwyCeyhPIF6YFaZltulL+rRfZpZ8tpqACDcW6wYP1TECr1sZBNcJg8cbUCS5+S7kc7nndB
Km6eVCmfoyrSe9nhslFjvpeTecI0E+0Ws0pDNADE+M5liBwBIYDISH+073WQ0S9cpnvbiP/YyrrX
5cQ4hyb77uZEQZmNQH37L02oDlKI6xQ5sp1DxPA6dGXa3KZJPyRsQ6XtT5T2OXT7mSQDwPXMS3L1
TMFjFUgUT3Im6cd038vZINQtccQ2bXC9RokAK+pvUTzofT7ZiOgbiUT1iNuTLZK/cJsPdr0NGgTe
0Vu9Blq3QrxTmJhvQJTfi2iVbqBiyaAJCd4YVlpzX2QBShIYaVRMDWufVrB5begxlYYl1z9zacJH
uP5VBAIdZ140ihOvpl1xP1hNdOxS98fNXydLQBGQpNiAWQLvY8pn4wvi8hVA5NMvyLCK102LuL9t
6n5asUEDIQN4rapdSjbF1mJf21iZaW9Jv/xld6gNaVvYm3yj28FDTJH0fwieI2eyDbUmS2mKalSH
LEFG0z0teXLKW+eeiOrDlMpBK6SQrmuQICr6HOwPFul1S+3sNeuMR/sLFgeEGyyxXTgjIjnrmMO8
gMidK+hlWfwqUr7YAbk8RnPVZCAsfv7LMGjubQeEUGxtjB7qw0DJfBbJoSG1lACWgMyevDq59o/d
w/lnJYRTaXu8p0uNpbKaQiIRjmOO5MPxIgfkE3tAGRhPDh4EVMT5U99IFQ6dfWkK/aK8+ZmEqJcS
r+bGFe1nnrATTAhFO+c8J1a8Nw1r09skcyWECnlrSUXn3NdpSU+0gMYFDr1Y6G4nA0TUVWSe2+LQ
1ma9bfL60lGvS/XoZ8tBEfkuDvaE+KfG3/WKJPvELiHDgBT7JPtoeu4zYTlMyAOLtE/ENvcO9Sq/
M/UP4koDBAr5F8UO/9XB8ICADf92F7jHqH7nkQ/LxSgvbGiS7TEmCQUZtKAtJlJvVQZ8tjoEGef7
O5W5D+vHQws3G68czux2pNYXBYG2SJqTjsGDZ/YrHsU3osIQsbh3EJb7SyGEPTZT5BMPBQrIjAwe
MB7TOgi203QvUVUe+nTE7pKWnxmiOadiOpwZwzHHenrf13ItBaC6ROVt6Mx4X8xBP9tV9YUQRDbV
79nH+DiQIqKqa+kgBk5tLFApr1WHntyMDnOiqr0pXGtTj0kcViQBBIF9HhPzCYqNbMAFiB2jPMZS
2ZRI/smOmBiluhYQ3Z08UGUfVC7X+8n0oJqwzNbu8u1QoXPsMNEN/nTASf/tWOJdKYvpaoiYSayB
SAgn/1DjPbVGnH2NylHeNDuTypz/4eq8duNmwmz7RASYw606J7VyuikoWCzGIlnMTz+L+g/OAHMj
WLZgt7tJ1hf2XnsFP+9f4LFCrUH/I29/Ge0O7sjQfJXSPfV18Z3iaUN0s7WaEa9kvSI6kJwZXm+T
Bq8LjAu3hc3jtZhteGVRj+B1RotLD8dmvl433kPew2OIGgLIcmJWGMTUy0yJrS1oxFWfDvmBsSbn
uUBR2rBSY2kntyJjdgYQ9p6AJVR0lXjPhMYOXk400thOsJszSkixOXAtcc0hphmbD7JJLPbr8ati
CL0C4nixEJlt5ISpAz0EK7QRhelkDFuzrR/ClO1iD2KH3V5S3SDB/4nSGPdyE58hi/02YXybESqF
CR1B0wywbCt7VgzN6K09R7MSNNSMQapYJ6X3jUBObycvJNl4Z9QzLmy3rbZmfP67hMe+f66c7pwa
POarPmD0xly5Y3kzFCjVFrtTRbmFgaYe7zR+p9Cg26qH8lhG8rkpre/OEQh+FZa9DkEyTkpapaA2
1o6JmszAH80mtrqnTjyWuDjJYnPWcEe+klguek+Xp/pXEeD5mnr+YSejDfdSNDmtX7IByjaFarNb
ObH2j8tArXxyWJMaHV/Eo0fneY4HEweaWSTlKhcPxkwmOm0y6l6c3qgkfxm/6FVhDVjnCrAeFdoS
Io8R1DESMQaP5ixCZd3O02XGFLHPx/e+cO9m4YhVPAi59brgxMoXCa7vP84j3dZALUHzrfbMETZ9
S7vrsjtFwgalePxwB0Qm0oDJ59X3RpAFGy4ldwNDaV7rXA03bapuh3x8G8rFz4WOzHCqDSPRemNB
BF7LkO7arpxbmyapM4PyOjpGA8lnPfS/g/Lva3t6Mh3nkIjg2QN3X7gmTLzwmNnGKcbUs/Va17nJ
slWYRQmlqr1qBoijwEGRZXVOvHX68TvUIV7AX3O0n0YneaI+57/rxMduzj6blodDbbRPUd8e4o5h
WxR8zSEU2aFUXx5Z0EUYzVTwvKe6sV8Ki89WZ6yQNbbJPWJF7MbMvgSTz76BUGYael10kN+piGv7
YNmcbP5M9ehVo7fVhscnhcXRD73PfOjNXQWgEtEBcUHBHQaJswWueZMMtEMJApGhyCygCerCG+md
p9pgikMfuXMLvICoTAeBM6+aYLMaWDSPnkx+Asf5yaU575jD2Os0AFYzGg+d5QPqVrWzim20mIHA
1ReQkG5ksXnwTRwSed59RTYSRaF4RYyiGXfP3/aI25kDBEqcJ7b2OEmMoRjnjNHcpz0+blzVxZpm
iNcTGddSpCZl3Zw9aL/IngwyL4NpAJxxGAbTPzHN4KZb9dTYZ6Gqj3Dq2kPildOdhZJKyCjf5DL6
9uOPvnbYmtx4+GwP+YCuWA8gzKzAXc3+8Bv5W11WSE+N4ojci0nb5BQrphwYz8RMGk0knsQckgAy
3jlWkT46iv5I1Jja5yLnowGRwXDALDdhDzxGZuTLVszxcww0dMevsYzRpAQ6O3i5yypxlAVlLQ0L
YiZr40WMMWM9/8aYP9p4IjBtxRmGFsfzqJI1S5dG0PSH6Sd4BnmwcoYS2MszAEWBj91K2Sd4oDB6
/JqgP1E/2hY3eVnYJ1VWZFYwXJ7D+raBZCl8ynT9AmSfI0vCjbU9qmtWQZC9ApyhzvucFAJJF8wM
UzFY0nZ4Yl1u7ktTn4QuykskUNpMyvTWpcHIbsi66kgI6QpCNModh4IWZMmqLvDTBkXO5LB/9cfw
KfJqSFbEvGEjSr5MMeBa6ksoAFxVYVMgVtJOvBsrNJlRfBzGQBGaonZZXS9mPucXESBtIMtOSMsx
dKXFKB4Pb2GB4oJsbkT5VU2zGmjQuosExMp5StTbkZbyLFPH2s+rxivTc2abLyHCupugKhJOEbtd
+2W677OgWLdOCXuw9V6nP9dRrPDhs+CcXZQ52C1BM9NYMWU3N34QMUnU9X4ssMuogMJ0wvFp5kjw
g2GDFtnDbp4+YdumbW7wJtXlAVTCQxXB8og1gDSAc6+WM1DXC4br7OMRyRRhe/NbMydDxTVi/hER
W5ycRs6JiBvkbrhJhDx0feWvYVij+avzUwirdK9R+yDTlgXESPusO1kAeNUJ4Fxnx1aHWnLs6P1f
CgWfBKL9sSyZKmUdnEVc2kzjFmzBLPLVKNPwxszFu2MMfJ5V+B5H+CzaopH48sXMAMP8kMp212Ff
XpImOIG285nHM1Khdm6fMgSDj162GRKXWWbDNjVSNM6IDX9tA8UmBzale1p4GNdF8j4RwZaa/b3q
nbNdzyeUEu997pCkVnigqDmZUBXzYNIoOzN87YDUHuZuGnZCH9xUojTq36cAlYobimHjsbTyDN6i
rK7IO52DbhPH073n1uFqwATAAHhfNy0OE69/QVf/PQMYp2PAjxsYTPBY+lEUJM627ZzwSCpNzro1
OYexxlfBcVMmVobWLTqyBPV3JXliIk7NTRpmLAsyiEOaavmUjeUbkJ+NhTzrgADjGDRecN/3T2NP
cHuRRXeI7oFptzD7oknvyqQrr6wHL1o1b0IwEVE6KzZFOz+FFWavufGmG4ZDbNfH0T+4E2UEIuR9
gvhmteyLkVZ7XRrCMx0hfsRo9Qj/vfQa84Aj1Yog5uwEduEriNR07F17WtkGumTKN1JOSumtpy60
WRbVe90k8tyk0yn2jfGY+qAkHYNtjeeZe7vDjFIpA/55hDIsjtJToSZN0ARXIvJOaxW5Ne6UEg2D
me/Ywjy0w/zGpTXurdQ6xo1d7pyWJqJwU+vSOqwkJErmmyxgvQ+H5rutUcaaDoVDWT5YiJaOWPvy
PUJN4GL2sqiMwQwyUnNim+Il6Rm1TbOG3QE+IwvsFw23tXNhKcBl02wYqTxqBHVlP2LGg+VFx+0k
6z6H/eW5i0INKV7CDAbizhIBEJrYI2vW0FOycJ26Vdiw8q1QQQeEnDqTIVnSFO7JHb6GFJd/xvCO
raZ7nzd6Lwv+RldfQpfcJtaXKRcDwpM+QCoRMIHdt+iCNwjYt9Q+1amqcf1EInsr3JHL2CEoGBJE
sk3oKxmjjMciZlQ/IG7iyfwetvN75fl6V7ThrwHACe6zq7apFZxkwXHN/mwN4w0WdoEn0/uqEowx
YQROtqzleXBNkn6ZSoDHgIrbsThDdRowt3PnYjtmvFbgXMFtmUNTG9PmvmEGjQHBZuzez0snIVEf
oOe9lwPU/qj1SQNV7ilvGP+iw6bT7CAeY4YilyMpjnWQOifCfxwvBY3RZt9OOsmr7TOBbgvGPDX1
1FpPPLQ1qeS7qKww2lW8lyjE/FM1RMsYjLwfKEwQFDOXUeS0q/wSzSvkch6GyPJSTSpNnBx03Mrv
1KcS77zbTsQuEJfoNMcmKuKgXHh3UMcFiYGRPcmbtMXTxqoD5xj1M9M+29/+RC1SaYx5cPERcpoZ
JxObTpXWn20UZqSfIzwP0HM63Y5tA0OO1vl2qi1Y9ZkpRvYeW/bH1JuS8qlmTStxBJTh3pj7+yyF
yK4D+30yu3lTC57peFi3HoUg3gSmFtnovkd43shGiF/qrgZpbHUPlK7ATtIFujQQBCS4v4Y+o3zJ
7Cc+bZ+3ITpxwK7cWdSw1TlUJ5xrna0gLiXgtDG0rtuIEIPURxcQRFTdvoYF0HEK2HiZNzpznpTk
4vZ6GxpTD05vArBWuyA3weJ9wba6mwz/d3IL46iDLIVyw2vKyXOnBZTe2bPCD18l+6buxUZ6qb0y
GCBPXCNrT8llMlQX277SX8lkrp2l+c0HWgvtyadaR2QseuiYqFe2CKBapqWGxSbUWo+GdLYJxl9k
TQZ8BfbbFdiO8xR2XwZoJWyQ/jroQenouNuLkadjgnxRa1a5UWn8dm11kTDyd2hrr7FyxnU3RrAW
y+IuBL4GO5G8KZrlaJzsdZzVxCGTIsGWpo52FqaypGlTOln5MyOl6SZzuGZJuKrTrN4yz/gKRahW
iU2P27RMpJw8dZAabrMONzTOru6YwayhOGpZRdX9V0B01Klxnbsp9IcV4KgNZhJOGYPbj47hi7Te
Y2NB0MBtYgLF7qBQyhyXeGfu7Hgqt6ntn6CQXZUAeFhEHVw6uAlh2O7swbNXhQAVAU8VzFuneRfT
/KmafbXhOXzfKuO6yG39mFPSHRgUjn78jzls0cLasLznoWwoRVlmlUMkjx4TUOKw2Sbi/7WQQLQT
M4IB075b3yVMnvclz/zZC38sNIFg3IIdOVCI8SIg7YVAPcwiGDNHAGAzICEiNoeT8kgRZvMLHm9G
5p9Fr5P0kjP/hwGjc5hyI63TxAkO6YQEyk3AJvjFxQQnvMdtcNcJ3zwVdviMaBYThztwHzIAc9Nj
ppwzVkq6Y/L+6l4h5o9Z40fBuS2q82C5/roH/4gxDaetX5VwDZjiqKCYeBOsWy9ih4lrfhR0Jilx
37XXH2uUjFG6tJRxZ95Wc8zkWQ2fCdiBFy+j2SlsCNKS4JARi+o6REVrDgpvqqfHDfztxa5Fkc/N
vmrw/TP28JdRFKQ3aNw8BBdxZYPmRVKgs+M1rwuB9cSsNLqpBYKAlJNuF0XjZmzCt2HMxg3t/H1c
U0hGonkYveaTdhnqkx1Q31e3oQGAR2r1FEYBH2iK20Y+WqVCeWiY2whQAh8us/eSBAO3R8IRkB/g
WnzARVdfZ5Tcay2ZsSP7fCzNgDvSHX9h5hBBOJMy7OHyQPy+qC8QsaXVtiYXy0lZaWkHGkPbXay5
B9kDNMxK4qfIii6+FQb7Xgb7aJgfexCoTO1DvLRS/2iU7wyDGmubwaLOuvEjpQW5pEHK6Jj67tB5
1QFE0hWB9LAZqhB8OVyFOuGxNhf6zLBiuJHRfK0rN103s/sbjepJLMZl5gLFAuG5atP7avpxZU35
69Bl74En/Rt5LgSfSGgkv509Yc1ZMuBd49JI48Uc5messNl2HJcCXTGQdyUyjNh+sCcYQIlX/QC7
D9kodZvWaO6oSqDjLsZNrYdz5/MBIHd8DWqaXKs/uGyLmJxwMb6Ost/bQ+atphzVPJtnIuF5MX3Y
UCF4BCyT0WHG2bUGjG5U5gPTrsZnNxsMhzG3ia2U0w7zOpsUYnCZfp7G6sO2pN4RP+euiP3sb0SJ
kaR2nOrUMw0TfLwbgLdfMgqcVddiYRqHngc7R7tsInRB0N43dqhhPLL8Ym37mfNO6sx7beqtKRkQ
uCHW0rYEYK4q7AEqw7o4NxWNRg+cu7ireuO3NXJzM1Vmu1eufG59vzsh+mGSK05G4G2MJGITOnkD
tvH6HnMmCRkNdpxdu7Ach+W9oJ4PiBYKYy87zIGLQR5fk2UTJo+OhAxQRKK47g6C8+UmzaEvW5nH
HClutmpJP8onEBIp2+g4tmk68qtj9VvuhABJrUkOhmteZT/zEGuydLfMd0Pt0Y18jTni7hmz9Y24
9QKn3bmMHGidrXnfGvoBsT+HVydQDEwkyAAWXokmgCxH3ejbHHyj7k65ji3SavXPUMxXr54kXcBb
Jit1iWz0/0Z+F3nZLYsOwlk5llCzPll9yKzZvHUFG4SMPPhtTvaLo84a19ec2ruMTqZPKyRsTrUq
KVyNAE+20/nHQOqHHthqLQA8+F31nKn+NW+ceWu56HyN6qXyEZo5+YcxAnNxq9c2YA49j90eMqQZ
QZyrXAZ3qorQg6n9nLborQjzZswxjtkmHK86nwmnBTXeWgHEUskAfDGIpqLFPJrIpxCFCJ5oZEWM
L3iWfjKqozsfx5bWnTOwDIE8h+yzjHPXWb9+1G0ALhaMsKqnNOCCZyu8YSD2Hfr4gxBoF0q8GQuS
LNPTYbJ7clkGclCwM6OPE/zHIzdx17iXTkhbJqts0d7JzTDWr+UE0aLI+1c0O1DJxA5d6T7jR6ho
O3hQxBSxAkXJn/kB27S88jdRxwkgUq653MpmXjbLYNt3+DEVbxuN5DbwrlAF1m24s6ro3CZA2YzQ
On+gO1crOySNJq4z/DMzV3a5KCBwdvCcaD4UcvQE58mKJSTKTtHdZWV0H462ubfKdyFGQuKNR59V
VZUzxc+y6stx0pGWGe3AMFrpqtMe9Uc/fHblSC3jTw8dy5esijCyZOM/O+geTPREvWXipk+S6nYY
+JQtOp5VEHi/aNLgIDBdLLMaNoYVXyy/LzdlGtyRzeAxBjGPWRjDFcQtxDDY4QaNS39apfjQYFMe
p0JRRQr36PrRLp9BkmfIBljH/cK0etdCnJnF0sGgZJlpeCBgYhqkMZkFA7ZWnInlejUz19gFZvNl
u9mWTKK1Hz2G3ahWQVE+D4tJ1vNK7jZf7UaBbzjTP7nPTdqTXgYG4LV0H8ZEHQ2Kjht7tj7MJHEP
jZMRMWEzz/Uw57r1CyZhMplqstLKqFz3hIMx6rBvEuPkOWgvmKm81iko+roteWB96ZghOGT0q5k9
9DPPjwSD6o2hJvz3PZhEiXgkke9O2r74ql4rormzkoM7oLK7SUfSuZKQQXx/NZJTUIw2pc6U75V5
AfNylZX3Pk6agEyvwQOqntTofeED+DQsSrocOzPAOYD6evlQ0y5+iq0IptFWKnoNgAufucoT4F0N
lsakeLJ7UkM0tqV0sqxr3Mf7oER43qT4VJyFlFKV2DI87EdtHD9JhYlscgNG5wD22Fw/2RbhaHZG
ZESKpmL2y2d8f8vb82Zywx2GLGBYNi+WkJq5eCsuKsx+2761N50rYm5tb6tejRSBj5F0bOggjvc2
zOqKmiNE7lTOzo/HKIikTZwSVvEeQ503pPHTOcORPKMedS7zczzFG1Elt5HPYnMObsBRB3+fITi0
O+m1w6l978fG4+nMLJ2JIvKj7C6c8gedmQwNkMnbdbZxWuY8eUEaljXf5jyjV5NsD1ZvPTNGZPjk
zOfK63dSMGcMQpaRKGqsYl7bLGlu6rhX69xi8BhzKagOQ3zgX7y6p0AYG7qV+moTRpi7aCJ471L3
qOtq6yPh7gqWQezbEBm3I6sP82sW/4D+UB5FbY1L4Ad4wZNDcNC2aaoDgsVVMrhAwvx9MefMAGR9
SygENnOruXekf1imDokPR7+kxKy77pZVGRdaR7Ehi39B616mdsm/KLtDSH/qhCvXrC8aVbiKbQLA
2mA/dLfW4N9Os7NrDIoVkAU3hMIhntEkilTqVvnqWlgTTlIBJL8Xd3Pm09igiUWgDCvbc45ymREG
7b4P0OjZFtEjySJNKms+6cCy/00SaacdYKzNNmORvPv5fIX8sdE+UlcrqrhNIF7WdC/slPybvqW/
8NiNWBm1CmAIjkYHuV77mphI/hoH5wOGyRsHXSBWz+EhhyteukDZlptQGPPVMMm+Yoxiiu4IhDhC
NzbuOxZ1eWxfqZN6zvTBw3IVnWvBfTYv+oqEIa9bo1dARmTF9pF2+wobDvhe99hElE1M43+Gpmo3
s8P+UjPG32R+u2nN6RraCOvGlD4JD9JKOPFPb5GvMI+rBLZIgn7JntA3sQS9wnFZ6Zq8jH7s4PDe
9chCiT2x6DjAS7iJyap7/nVmo2CfNWXrQnUEOLXlR+p65JjbX7IRz0KcqKOIDI5AHZJc5JgM4gCn
z4V10hlvgCsfRjPgTDZQuArTeZ5Ef7DUb8/nwc6Gp54xFx+5rfddtQij/dndMqRnORonPYLrjAiX
rr042ibdwge1lcnxm3+JXT/5jhGLiCHtnWPtEk7RVfGe2K4VgdXDpnf4V7NKr0gRifddx6cTKFrI
SpyGRQqFCROFAgnvpEntLIa0BBZerMW4azIJs9MMzFsY3Zs9JVodf8qOIpH8QFIefOcXkf/er2Lk
bfwDRgSJp3MAti9xA2CjLOgMiQaf4GEYmnA9eRmjJcvegTKwcgfobAN2PnM93C3SPxH6+LK4tGp5
Un/5XXV0EEmkt6AIWBlnipUuer49cp+z0ZCT44TWM07GcZtijJ0EAUV5Je/GMbJWZTdTt5OQtxJD
8TUwq1rHBfMyYjHXVrOouhaAsQFn4kZb6KzNqnrDz2EeQ3Yp5kioWEepunE7WV6Y/c8OYStaq4/K
HOwD+xeJRAuUAIrwiX2EnxO52/jHQpr60tq6PZLttQsQxV5sAd+g1OZiJFn+NIdkuFou2n2vk/Ko
jbo8/verdwpoeezpPqDT8Lt/X3glLfN7x19XRgXm7YULm15s9qH95caLKo38vSPnFtywMh4MgTey
J1H7EgRE0cxVw3KDuepQ+RMHAOfnYvN9GFg/rbJcGm+m1m+x4cS/2HUYkM8xDs8su7c1OCxTOxiG
KSPdvM1eSpqydRo13Z1Zt8Uu5r/F3IkrHJKO4L+bejsCE6EwJBbrgZYhyFynNrI2ezyFVfv/vqRZ
Np7+fi/uT6whw+Pfn6UqfFSI2Xf/58f//tDryvAom/P//i0hx/oJOzV28SnSePRaHnzIG0qWoyeq
eZhk//+L1fkgZsJy7zq5c+r70P7vi798q/MsRytKv8dE9rUYiMj6+/2/n42HOGTWHkZvsq9sVFjd
/dTgbDScu8hgiyKq6RDCTth1JbBFcKEjH+kM3EqHNG4QDSV9EUd/ASdXkIFg2Szv59k7JnXuH1vT
/opcrrwEhcpR0rAi9IPTeVQNE7Ic78i6IrPYAz9FoAty+sVCQM5Zefz7lfWfoyBaB4Ca9sCn9FFa
jj5O+AuOf98WTZvvGc8CGSv0cVh+oo54dgcz+V9poEfOZMm6QmUcFyO6lVDgs8tZPU7+/STwdCAh
k/iRbH0a9C/B9+I0t+1yDxEC5vBCInWplYZ9FyZgnmFXQCfSut70GFrxI3XGcTalAdJVO8bxvy/L
vr+1E/MGmr44FkNu/PeljjVDgqJDdIrRifkem5m/H8mWHzEXydZMHm/keJC5cUFSGP3J9VbAauSu
6KbDzLjl6BHQrkZHncoBCmPXnQ3ztzKt5pgUBks6H/GWNQZHVHKcvS3adGHFzVnznD2URrlV2P6P
qNyYJrA8V9MnvuJ+O8m/qJUWfctssc6Jbli9SLYlzAyMMeIkSfOLZYZsjg/gsBM8J+QeCAw9vrB5
p/0T87QBFD/YT7+v165vOetqyLBSBkxMTWt+YrSGRtXTn9S55oVAq0gzeJej/OBJEa6YK0WnhBYp
rtCtjtUENsUhMKICKUQiRbLKBg8pNnrktev6i0OEHFxtb1wTJEeVA5ewpobBRWPejC2h6NpjCMd+
/xSoOjmZxCGvJLocK1ypRnE61lBCF/pkiHwPOSkW8i5/JFvXmBcCpz9uK6ujHSCcj1FuOKx4iQRt
/FMiKg/+APS6Qr/lNkSsqfaZ8dKZegRkN2wagQx1LUmyhDM9jxslnpPIe08LsVdl/VY7p5p4jtHP
oFURv1HS2NGqG1s4ZTd9+k8KWjhIjCXNLmyI6KMc6n1becexwlbhlBi8RlecC6DtsU7sc2Gk7I8i
cah0CXAIT2X3xHOuNxl0dcNd59g/bCq7NZX8jgWy5F4tuxUkkefAgjuPlYZXyMqhasidjKk8GxZP
dRisrbIkB7t9jOLoE2h3tgnq5MqMJMbT8l4koSDfLllVBpjLdthFWdEteWS7hE8dGYJ37yF3lyo+
qja6lQ55sggKqRbUOuoHeMAKU13V+utG5ve1096GvfMrecQxrwdZZyZMrqByE+lu7pF7VrDEQ+WX
qzgqHqay93atmrbaSx60vwyki3CTOOKSjpW9tsMjB8VtV+tHQ0X9ja1B3BX2PQaHF9v3HsMlcG7J
AmBGSIGIe7DHtcwxii7SIDJEknY+x3D8KgjC2MQ2Q/iV00xCUXGr4tVfUs8RSQeMOGWJLWtqe0iQ
4ldFIGRdm4URVVEevlVF/RoZ6StQLiSJRPtSNLSW8wjxlZMu/075HFlLOW8owRm0DRT4NrTim9GG
fT+64X068JeVLcImp4cvBLvY2GTLqTlWGOAdj4EbWggdF/dV0H9TdDs35quVOUjIibOMBzPbZcwi
hAlmYko5YnvCb9z8W7FDyjL5O8wyOhRKb1tDPM0KKm/hbjpWsBfsBQoK3CGvy33QBq/EobE1iGku
tKBMmRgGhsNPl84EPUSMJ4W6WjAhUW3jc0jEPRufmkYFP7syWML7eGgMoEoUcJZDUqJ3qGPk9k0h
boXdEneLvnHnuOwJQpZnKYyxXoIJGFOfnaLBVholHUtGo+nfycXiGrBXfunCGEvcTTGkV8T7IEzN
T7MFJdNG9rdMkH01iOzAhcwsOD33LSIClREN+FbChTduqX5cpzM2JvnYlc+TCSBTAaurfLfNDhKu
f2w6BeqyoNdsnAfs2yggc/jRLvVe1k7bMMSCGM79F7r0M+L1YQkTxREFfDEvYg8IIWgXjQq5LjwY
xLP+7mbzmw1GvJFtxKyHZR9bZqrsiWaO9emKlTi/6Fla2FLLlVPEbw0M224kNrGyXcSCxfQ+9f6D
y5SW5qQ49imKyUgUFEBDhBBxzNEhz+23Ujo/DoG4bWjLBU7VgyhaED9ztMn421iAzR/lyOi6mIuB
sV94j+IQpt9QXXGFDus8Kr9sTk8+Bt7QxqLu8SxOisx88cMZt1pgvchab8w2vm2j6qm3DH+bqfPg
RPGua6DoILzaJL6mtUDY1nS7WSnmvRX7S4bUSTKyW7QPLoYZN9YP/vRodu3Jz7Mf1H2obgrEnu3w
zI7gUKZQM0brLq+nZpUsiEy3CEiQnJ2906vPAAqE78XbydnH9nAp2zm+g4gP8M8OAA8xOoKHj++K
wFrKOOm6VydmlVCFmzFOj3W5xGGPYp9Z4bjNIpQBxcB+FiAaCWHwQiG+XmYNj6stQRb4Q42CJtCr
3EaSOKfzMRAIDasEyIaJDWqQyQsiU8hNk0iPqDD2prbvdXYFINU8Y2AeH4FugM0JZ57WkEbUICVC
eVJDwQc5pldugUcAf23Ni4Uild4OAnad1/dlEhXXqKLRdNoGmlq3JgKHbPUpCll+lv2hVzzUgyom
QRzfNa6t6Pr3pflg2RGsWpzTdaSs89xLhNU18Bsnqsxr6sSoXUPJOAtnvBLdg/jEb3xqc8JovMLj
rZsFMyU+zCI2V6nziMSBrUxOLSja4FxSS4hl10+qCZr9tBxWFrkJGDmoBy0DN6YAYjAOH3Hijuem
qkBPNmxoeNt2Bb5tdBuoU9ANsP3Kn4C6mWfw42x802HPnBNAgytIrO/PA4U9nF6bQsyZtg0hciEv
wVUmc4CSoaVrl91dLjVqTtFxc1nppven7u7v94OYxJjKbhn7Rd0dnmy9lj4iplxiKYkJjN8K4wpA
O7mbylDeD8sXhtFnWZOJbjd+eLsUG+VUJvdGjFuSA4xaavm2Wr7Qsjdsn8klHntCle0pUtu/P+2s
TKxbsq1pDPk5bm+kQWLUTCv9+NRX+X00I3PwCKL1E5omxng+M7Ap4RbNmXNTbqMgSX0/4ka1DoWw
j7Xsn7s4IPwEv9CahcaDxz2xt6fRWHQ3AVqOdB3ONXOSlrwFni/PQoGAxEkFa7OJX5pFL94NPiGl
axYK4W2jFNK3RB6j5wbyOxWW+1b12M2jYkkG8cKzVf3T0KE2Ao/Smk3E8Gzb0Gpd4+nvm4FMlpE9
8aqpsnqfmtb43EAyjdCePP59l7fxNhg9sZMuosMmC0YU9K5Ex+LdplHoXOVclc+Va/zz6qK5/H03
d5FNxlcld44tH1y3V8/cFTxRTeZBjUzVs+1MLsqrftz9/ak5TqvZHIJ1YKgEGneonrla+p1CmIn+
raqeTREmh2TynUVijQPSp/zxkHkeMwsCCYTv6rkIx4mrgnXIlAawClEZvugsrU99rLGLDOGF7VR2
pb0EMy6zWzNrPKwX1tYOUd9nHgftSOdkOTzbR2qgb99Hi3bq8lJ9AOw5AltlCVKU2dUrZ7GZ8ojB
gDuc6jaYznXTOdBBQpJY5uYdZAsmycRf1QMpBSURn/vemwx0au2ToXLjTnHDOvx0LYzwJVdglDK6
qwEDwZ4WD6whIfU3LVFYLOSnx8IhZlUMr3DLUQuGKXUX1z6anN2EI4GVFPM9mDJ4a5xvnQ/dBgsE
bd2iWIhZ6e+qOHDIUkVYAUIWgW6cs0BA3lK7UX1o43DbtskGKaPNaFjEm0RStwaABybd35UV63zt
hGLDg5RU3Vsly1fbzlxGI+Ejm0wKwdLhNLGgZsAoUDuk8pdsHps1MYH3MsD2aRK/WCx5knY9/GSE
Ng8s9Pom5bZs5VJ4Qs4s6e+iANsoZ6qAbkjRwrGlfsU8Xcl1dzdEYLyA/0N4izqyFB71llgEwhZu
dD22b5nTPhoVF3cNNYyMN3nug1vh1oB32Xe4/Yj/4qQUXgJBR7awi78znl+ey90UDSzgJwf/a6MV
ywbHA2vqGhueKpwj0fTo0sa047BoXOAq9chz6XTs22IcAoiUDCClpzZyYI/gBxcc7p9xZcCmi9j+
WZ7/YI/+vWUoMKK+9zWEcNqkMNYp/A3oCtYhV7JHctFau+U0JBiz2RnvYGHFfvC8bzbEjKGLDg5b
bO3CwQIkNuINBtTGZ5m4HzKEA1kpCx0FtiYrpksuk1ISAVE/ZhSFhQtBgbZtnyuqc0OwOQqi3uRp
gw7aYfc159YdOgBWPlHDevF/ODqv7WaRLog+EWs1GW6Voy3ZshxuWLb1GWhyk3n62cztH2ZsSzSn
61TtIh3axy5kTrIXRlEyriXOtVYzyYJ8sqK9EMkK8b4J3DUQJ8Cr5eATQyImawsNXAlmtBhRyCvH
v5RZNjW9ZwXANDK5ILoBMMvQ6thlVr9VKfn6ag01JhaXqDTR+L5hDYy5YbvAIxuj4tiPmShRL/En
XcMkTVZIwz/R5PhrA9M4EwDE9yK7MMjfkgoMp+kjPZVFf7F9f4HJqliPleCC6ZMLyUFRtQBzRKP/
VoHxEYRuv9VS8l6UK7OO6Kdll2XDMY9pH3N4F0Uu7bmUGLw0Jq52GjmLVRc3aE3WpbTaP+EHP3Wi
PUANROPsnoxYW2d6d0568SFt5qcx1KjgNZ7aHLYuinoEow3RfgALHPf9zlRWvzbT32mS6RKdauV7
/V80rSVM/GUanXs+jj0/EFpY9l3W8a6M1Icfef3e4/sOVvLJ41+1aDLatLCITyr+VF3wJn37ra2V
vpZ5+Yz7+mkIhgerDLVTjsGWMv6JOYb2Ay2JcYHbLUhx6vNXQh1tqmcRh2+QJ9aT0bL+9T8AkG4G
uz3WBaeNZ/TUvporXi7WluMFvvfaJZ20Qzy+0bBXCy75iVloHy2xihBYCCZ1oAzp4C7ceyLpZmcr
iH6NMzLO9PiJKA6Y6ZErbWNdgKIBkWBuFZPEEOBwzGVGtyTugETmLdMSEJwrJ956E5sCxICVZZaU
H2W8IEMGlAJbOBfYXeVmTGaZfQlmbk0yus9GSDTE5LMHCm8c/WigCiSIMbmzHI/h4a/GZrL54nrv
U0/yG5/+c2kBUTRwGCCmj8xhoLLWIF5wpUmx4anADo1a9jXpPXOt9UzZ03tDn0jY4+BBkyGUgeee
HZtam5Ah+qLUlnaMbGV7EWZarQR8nHBLg1+sRgSaRD4XZAV2Hv+vnJIAD4sCEW6ixRIZGEbONjUS
3nAF7aoZwj81c8eswZiRInZvuKCex5yUchk5Em0ofRdh+RE59nOSjK9F3EDtDeTbOGb2KincD4t3
wlhPb7KeZi2mp0jAZdemYnF1hfs69QVXmXj2h2NnbCcqYeykPCqjuZNUJHlLh3AUK6oC8LLDnivK
tUWiBJnSIpmPKYBJkkLLnFYQJ/xjs4L+7ThIhhOl6Lr4YbWW12EBLi3EjlcNOy/SwDLYNzcO/JXT
e7DOQUmMsQ79MPP2aRdifWByz3TwOWBM8YFj/rFddozMBkvakXBFmOI16Lwbm4enzB9pEEv9PbIt
P+7YbnXNeMu66F8qqmBNqmxiAd9o/SX1rStjKFpb0iBG5v+Mhr4b84HH8yeW4bM71GjRU0bSR6Oq
njkN3fzLVJGz8cgXYvbXyQvCvmqm/DXB9MNRcgpy7dmwg6NMm087oc/S6biShdnX4KA0lZax6gAL
MzN2G97WWMtCC2ed5pwpPUHdKAlUT7I6jWExbOcA27p8ch3+MunMunFG8x8lPXM9Tc+PrdHSDZtt
CTUGB2frA0tp2g0MIVZ9c3Akg8kN4OrTjXnSUBoiwsS8B1ugGX6b/6Zd8k/pfB1C/Z2Q2Sqjwhym
ANOLieSZeN6wNPviC3YA0uCgXqUV7a32EmONYuODV8iBPdLU/DZ6Hd7GDCwqK5Zb4pHoSH0y6Dq2
VcQQj7bLLLGPnkp+OHhXjmCBTHX8wVCIRNyNDtCbz4nfDLuyKV9r0d6crl0SpL915osop4ESKsL3
vp690RhzCA37R4u849DwhtBqQqRVTR+r055VwEW/T90VBNlT0yD9WOa+5rW9Y+V67KgR5x1ubF0H
oFCPF6WrFg1DQ4mhgKe8ee64NG17mH9BzsM5xOJ58ux6RbCP9sDoK6mak0XJGW9IFFLdeG9a4+Tl
oUJBmmV+q+WgiWhA+StyXh9+SdFEYdnGTmWY7eYcQ92jsEJu4/BEwdRNZhjDSmfQGhi+FTvzp9gP
Ybfukr7/9ikp4p6HraAYwXtOEZhjDXTnkG0zObEQ7r/0mjO3wBZh+CDWCG0a9Xm0+BG4t2ocYRUt
IU+RXWfoQPGn207D0dH8K3aq1wTf29r3I6pLHaq5KetKpYc5j7OwEH+VbnVbWrDIocUX31TvpFSo
2BqovPP87wZ1keYWUV796tY4lCwMkl0Rgrpr/1Y2t3/DFCdKVXseV8P8CqFpsZPhbcxvu8ttGFgW
inqdIDo3Cg5eFcg9pxCQlODDD2W8VjHnxKhB9rIjwQq9KMG9eslaVPifDOdzoN4eRSPlIwN3UcxU
Fu0RxILhtUhWY6DhBq3bwzjfjWwcKV7P9MNX5WYbjHZ1p3+jHk61jWpqfYxl92uGao+L4Dk29I1I
4q8UfcNrIbRKH0026YEGfusNNp+gg+PkMlBNsfHbcnbn0gL96hn3wu6+s5ETW8skN4DmQS0u+Vck
8US9RyI443e/0zvNGCv1d0TNB0Z43UkfzoCrcKrUz1hgJjMLSjrUBErdBClXDXW6soSN2Y32kSkI
1mllbkmn4bPVyi3r9/X/e5Y0R5njPBHm9Alu5Rg25I3HyvmGyrqOHP/uhd3N4Sl2lUhxND3A2YAr
nADqSI4wUUiq9+y/Z2TNM8CVrZcj/NZgE6g9X5Dnw4tuy5PfAZW2A7nGXSEQvF3Ea2INfOqY5Wh2
K+WhDJv2ULtXO439VZVrX5Tk9TuknniYjmNVT0BHAFIbYXMtE/cHdf3ZtLxhNU3qOtrlOUiTV9sB
Ji8i6gjHuxiDle4KZ0WP5t1NuW1ALvdDVFgck/BzSHU6lfelUwq0QrSNYL5wPpmYUchUf5GlIyve
mN9miA1B8zCJSeLubdQuRcjdJkFFd2zjrmRd7iiAinFYUdjlVMRw0ZLX44RzzAOoEduAi90SMdV0
+6+0VfsxYzrxgvrTaiJg9ea/eDLeoGc6azuD9RFZL7U/3siWbnXRvQFXbM+sE6gpx/rW1tFboWhX
0HR8D9XVrih2LVAbW99bRcaFso572Q87O54dn7Xvrzwq4Ybse/DLD4xMGZgO7YjV4tGgnh8ackV4
3rkrNKnAMB2wJy8J23ksy2WLKQDC33kinrqoDU4bJ8hweqhsJy0qfkDwITXkmG+7TzeJflpsDMvO
Tkvq9vBujeHJTagt0dlp9tZT2yKeO9IFeTvQWFpRPjZGoPSKD8COZOtIciznf5vjhl8+44mTx0Ri
ILMNNeuazEZkSCM6aiKuEguzUm/kwPbdaERbpSf4HxOKsmX1bwgJ/Jt9iRePylwAgRRS7KsGexd/
IEKpL00SMf7CmS750ude9Vmmc7enJJPgQP/jbpgekiT988E9kLd3bwa7qRa2OvE9e2NA8GcIIL1Y
qOsUhYfKCHfQqpaUW501CXVSKcVmx3a+xDjt4yR/Saa+3Eo3eogJ6xabOYaR8j7UkYNjLrVXVusf
QwteJiUlr24Q3BjUGUmFXsIcoHYh3026F9Ctm8Qr7IKMkOHUrOh+PtiqPoWCgQbihb41TbRV3osx
1QAgBGl4U6n+bMYVyKDW/YIEGh29rOcn9LAulv0/ryp/K6cYQepHK8hoLNBAWa66NuG7Lus1DKlP
EfbJVtU65qJ4wmwoORykmXORnfJVVBrqIELGkxZ6hSBLYNc0fQLEpNuHfrF6FvyfWw2vTZoRwzTN
9mxjYc96Ir4NkjrxPOcWi2+IXQ7/l3HdtwGZhg5PnwsVoSjYbrQDjRAd9VKeO1lPKfq8IGWNO33V
Jgppr21ecSRdfWs49vmurYlH9Fnj8z+JvAtDaJmwmAKxF6pUHEZH+/B7YeHzo/IrCD4NBSRlKAak
L/MN3W/uJAcZLK223nseTqPyMNQlC2SZDtsiMNpTZ54zDZ9NM3jRJiLvribBH1cy0nvmoR1qbtzw
R1znvSPyTF4ppBJWzyKyz9yTaXMWK72VxNNIZaSdTww9sd5lEeLPKo9p65UPs7dfuLtWzxZ+SbYG
LHUdn4XcqMm9E/oHLSQ3rOs4sxsJ4QQ6vzHfZcKVrv0FGYaTWB1ZuhW7gk+mV9Nz7w7OqhluVtxi
D+JB8SZx7E0ih6J/skjVH4JhPGnG5IAWsl5JF6LatxquUpQQO4SHMuZ4YW13iwmC/uG7kBCBNSme
gmKE1xbKdyfytgV4F3zLQJM6GwSJrJzVwMSDapQ8HNdUW1bvZTNhpSCJGbnjUSUdSeEYwow5mZuh
RWez3OZ18vl6JFF/1xQv7cjs2OfR085x92dwbYLwb/iI7r/ZbKVEOA92Rtxy96oedTGbKztgzOOu
P7mm/+yNPv1BfgbqSFa/AHCWgyu4v3ls6TSDQK0az52juwe9Scq9aACNFG2y3vm1CmiJnRV4kFNI
5tVK5OxyA/sXORwSz682mP4Km7qzsOr0DQZT8pya5MfH39ppO261oVpXStsEoyxO6DnfZivIu9bg
KQJF2WDfHbm2csL21Oj24rWo0AScth0XXCDpJWLzyYVxXAxUkc1EC1g7JFhR4W65SzJTuyofPE8w
pWyHpH/puMmIHFtEAz4CVfwOvIe5X3lwsXnQ+aPRLKVRGhQU2btUWUj3DA1DI/FJqiH9T4yql2nQ
j0ab7K1kxCaEwwm6mI0ui3/awx6811r8/tLh2Z3WesyOEr1NMXH1h9Gz6GxOYG6WxTpHPDvpkIdW
kyRt1HG4nVUf3nIBv2OsrD36Tb7V7QYWVGQDUApLrP0+3ZbY6kv8D0sas3DbzqsPjHNxey4sIuJj
95fU8aUivb7sRheLTJLcGo/ZL072iUW0qnCbYlORohQEMtcC4hSyHjkz+sny6jhRljKgN9jBDAOr
33TD/FVSO7KaW4WudS0xPG+kRw6A/qwo/HLRt+s0/u4SFplAJ574RI9BlgT7rGKvHbL87PF9rKSm
sDb26SoPWZsqDkAx8T0zRA6MyVYP3haGcB5Yv6u1NDaGhlUsDDZjyvMRwhzg6LFITw/nCGMCDKcR
eBDtqkVztJ3pJ+4zk7FvpfvpK75z2FSN2sjEeHNIX6DpJL92RNy3rwCpmiYPnwPVbe3Mn3bZfPBL
e5yqigZJ4V2twPia/PzN6n+nevyuZdoeyrT4HqjIGyQ5frgN0hjOuLraNW+iT+V6J9GPn7FJGhDX
AoEuwJ1c38QjY7W7xHoO1VabZ722fU8ydgP+vIsf7kno5iDjimXZAvSXPXolEa/XvJPvtIRhp/C2
rOzeNH5aYPQ0Ek+MUPwWmN01/amOtCeiKGtuVHi4lCdwvy+KcIx2FAhPC8n54Db6J/vfgSMGuMTE
5XyZIJxGrREuIYy9yHEweetgCGiT6sdN8CB3Y/uhmfA6rc7mwe/cTdL0c+8IbhIOWNojVLXTITCt
J+EcjEzn38lTylgzHAU2CuT2AN68w3ORF9Yp6H9LjdJZyvDmmZ6NsSX/0UH5GVEZvXDwtvIwEBTL
Cgu5spu2VY81F42L3W/TfA42yBkDA/jStI3vsa8pckY+ncJ2ITxjXHEONfT6nHXbvegxzX/eXBrr
8C0342hTz4QCkb8MRca1IZZiWSkPFTd8pL7+qAgFLawh4wVb28TRGoWrAdgaDi3yOWq2t7Dl0MtX
TxovZeW+F0AbmPUS9o8D3ybDnyXhombRlQUfocGZxu+VhGpkUu+9hbpkSOy4/wLekB23JHKui3Ak
lGeYzn6ox5NVAHG0zoMkZaZjK1voIhG7sak4yzJgzTJhqCO8yn80TceGFamIIpyPnjNffGnSy1KS
r7gxCBxgqmHUXAorubLRm9Yak86yMZ96X+vYxJUkG1vxuwt9P1+7EkJ96ehn8oh01BYdGwzTOVEg
WGzd0nmKC762kH2Mfel0fCxirqusWP4MrPPLGGmvFAxmmh8GO/zaADF08VcPjvdckwhfRObLmDI+
hejaEzm3TZ5T2kuIp9GsG18fbMZG+fDZ2rCgnxir5+7M2JEXn3EDy+R3MiRbIUk7VNTOdMOKk7pb
9rQKcvtgk1HyRKHVnfPY3Lujbmx6p37VQ+3gdWINamg1wNyw0xeXRDqmI/ljSrqcpF2+hAmpm8HN
jGVObqXsG74fJf1IVKab06OlXQ30E66QtIu2nV9sxzGnBbHq/kzFKemkElgA31i7IkAp6eY2Kw6z
urf3neo/pCzfQY59WUn1GbpbORKrLWr91UoTi4xjc04ktBUAAE9RRACtHrlf1UG/kZFhr8LXMR2t
tV2OGOX08KIrsMJB8imDimmr5S1FZQ9jvo+9uJiA9GEj/hk8tvLVZF5LZTCxJg3tEGl6LXyG/5qc
1orAAO9ylvgrG9srYTrkONT4hz0Q3a1Y9+LWT1dBkD6kU36XxjZ1DIIHgpeO643bwKItKsN2wi1k
hBxR9y8YfhVPUdpCKsJbD7w84gouWZWIuogXmOCWjY1aDpuanfBzW1sgHEubYULpT23jXEz+mUQX
BFI0YlkakqczioR5U9/CYaDtrG8fbE1ehrK8guYAxyxfdd5Um4CULYo0UEczMaIDl24sUGQEUpxW
vLeXzYgLyezHGaDnHaok50fqcvK6+N90ru8NhUnB7CHiRwfhnSasNMMMx6LTOxA4K50/perkVq/L
t6ku932No8qnB4WZMiv42qeMIZQJbQmnQ4gZ2pMBn5yFWT0Z0zr0CEmbwqRz0sl41vRWO6aaPOhe
nG56LDPLBK7FWvDvWmlB8tajjO4Lmd+RF9TO1/e2g2DAXp3OByotzUh7a2qBxGrZaF+69eFU1d0K
LcF+jhM3RR8sWxJnQ14nCyx1n2w2LhF3GsUMyZZHKG575f/+EoOk7cLMw2kz1UbJdhUz2jgaLbd4
D2xWmf41s4ZTDChcQ8SBIPzsX68bFmk141WcBoDQa1o90pVn0WWvQBTmpGHX0cBJraPgWybMKozA
0651BK+K2rxmo4vcWsuBJQFw5wAIn+C/pHph1yknWurRoC+sLDyPoc3+buB71hFpSTU/JpyRzQcK
5mueiP83SFzotbmxIVvWLdZi36iIAmEhsTneMrzsqclbyM/UxwDyoKTPc2TXSeGnE/vlZYA6s9Y9
K+AZ3wzz6Vy3TgOLqN3zjrCpEiGiDo0CY4+HdbJTt7Id310B6jMS5KobTnkEIvqwjOwz6m5q8mDf
hffQ71+pqHnAIZxD1Ka+dENeKJX4Ndvm3bMxLAS68TdkxPLtXg+W7D8gI9ZMl3aIGunUMAGrMFty
PKAS8mC9lsLFIsMoHUWUsUaoQtwEWKYGbJqK4EtV9S/lkwdgM/s6JxRNm2ChvdYcVDA5QHUQuu+z
d0zci9jtthajJtqSwDiM3txMP3BZ3yTlXw2baL6RezBR+EU0uJS80Qr9mgcg0cMpXqfh8J6GEvBX
JKpF+luF6tXqxze71M+SkpjFvXYbGq/Buli68Vy47UtvgxI2uz2riV3uZbupHg5OhGVzdB9+Et9F
674VGcdmKLCHmjwI8oFExKftszCo8obrCdcPmJVJ5/LWADwJRS+EjvT/f0CXOrQ1XX5oKWPIZG8G
kKDDmJ5Eh0VUsyw8drmL0Q29ecR6HJswQElXs6ziXWFPNCwV6dXEXJdarGxC6yPsSF/V6UtFhIDl
wbJjw9Dq8oQwT0rKHU5x0jwFNNWpMtrBKt5rsn72Q2NvNMj65Bgm+S5ZMxgxcE4zPkNZYDiY5RI2
8gmNauBIqvdIi+/BNFxqdzNV/T4py4s39JvCLvZRLFfxjLgww5Nq4TvSNcc9S4vir2FiKO8wDOI8
If2bfIHnuPVOeAGUT8xkF0T6JXHDq2y3jOPYVvrmxXTbgxd6b0WH7lWS7TCKt6gt6I4tYYLxSDgj
wRlXUfPoJ9tRgWKbZLm0K2oPopTToKZppnZ6+Lhq2KaNfOo6Bdl4QrUSX4KpNkL9gQV6cCE6yoHT
F3wVT2ohfwv7n5kKmnoRgbJOPSwP3mxlJi1dv+Sc0Q9lXjDOSoJwWWZGu9nPywWU1JmECgdbYdni
GGk6wJVDeucbcEpcgnnBrSqTNwEeMkrNS0TZk6NnX1ULJhMYOqEZa1+x3O3H9KO2P/U8+2VfT7db
MF7GhBNX53Gcbd1a8AvEARxGgmpnZgIedr21/XlpUPGlli8l31Ie8XGRG8UHYMudNWanrOdUia3x
F9n4llDkqo3qCe4j3XAjdgdQpaT2rJVQeUa0D/Celburzg2fqIWFApmT91ARf4dxeEqn0ty2mA4X
iT37g/VzbwDzH8t/Ll3Do7BetcR/6VrzhUQQqnzaPirS3CP4jrCAQA+3ZTHl4gok6q7PreslogWl
WMvYpTEt2aaZLtYs7A7KV/+Upf2RittxeQYdnrrA92ztlDvcLlq9MBde0D6hInLFoaIPAz9JGAwK
Mu1WftJ/1HN1dRhaf3lCoN8bMfX1R5yJWL5nYoHHP661IXeNAT67OuO2D9NmAcsvKUcY4tEz289x
WXjbXOdqGyuaBFA3Ci17q/p2xZedbtwi3rf+cAgTlzjEABxep4zSKWZoychmtyR5gpwQMx/Y0a9R
6/+kRTKylckdS+fGSH3e3AoqoiAZ10xqz8r/bBXqlUHiO8tks3MEu34YVRSqJB/mBDc8zzDflsMH
LpXnVNspg+tSmfQXLs/fmqbX3MJH1H33JJHMiatZC1TxcBGk09ZOTOYyC7gdIIrCwrHMXL6fe/6M
iHPHHKOrmfrbvHc/096+Oq34LFlQrQghh5r11Hn1X9JRfFhgD87t8ddPzH3Jl1C0fzH1fZxvw1P+
Vd30mit0yHrPbotb6g/vzWj9uHH8Im3xmtMyyCBOQYdb3amePrommXQfKl1Ij0Bna2uHm0po5QeJ
Ou2iv6IWwnbOpz+udy+mZ/VLVHVfOFt2GPSsbyXgwA5CxXL+remZTbdeKdiSR0crmZ5Y5DwZWbXm
WnfAAztjtx5KMS+QVempZ+cmbGOPXmp58JQBiEhZd5kjdZPT1rWy08AraySPzYe6HsTwyzURAyxj
vZ5zcKSQxZb95F8mDx5AAYDJAnBSTM9+bd6k7nzFQZJwGI0PUjj1YlC40gwSEFxuDnU/AXYHASNr
vldDCYuY8r4cXRZT9qsTCbx5JPeGdhv27ZXm9g6Sa7FFerl5fJiTkb/0KPSkpakLtPD/yy5fYedt
sOE4DIOuDycm5poZ9sOKUsxk7bTZD6GedZV2W264FKK6C14ra5ZwPm+KLHseim+cp3HnVBu/9OQ6
tnjuHS+860b6nBQasSSb0OkEk4SMFm3q03PIlphN2w34Ig8xfCMnVe9Uyv211LxyUaKBXJ/WbsMl
XuInW9QNc9I3bkl4u3FrYNmIKKEy3+jvmD1W3KmcZh6CgoNhUpeNLDZkh9LWSV+nHFjgqxdTNi1E
R0FMTDUP8zD3CuYkhLToX64LZ2mr8jrCD1qVim+0x2ePoXZl8HZf5WAM4bIaaycqbnEdnuXkn7tu
Tz3Ze9a1W6PoLn04HMMq2+FVUxRnbSU+tbQNvrlflboVLYOBIggv/NK0mE0CDMOK4MQiokJrbMQa
msTe0jqK7TQ2olCBCTHzqJd4RqiL28YaDQvGqK8HdkiT7HpAjQ1JJZm06AzVtsXdp5zspHuuvuwz
qg18LtFEhWGHoyU21T+nkGdL6WczQWCcev04cD61rrlOGvBdmP60dodlGxM9rcVpwpqpqKCaN86X
lniYESDVFmV0zOsGoKaOG6Fu33vFp1nJHJPLGZAz1znm+0VivFgeydtcZgezbojpXTvOtYl+24Xh
RX/zMzgW7TXq0LOZ5u9D0p+l0mj4tqDRhF+9bx0Cp7wFuX0sgQmshDFhtwXEX3EtOfUsdld+U14K
T/+uNSyNFau01uqIBBXnieWRJcjRCsATmcUvn5f/euuRp+a9dNx6m2rujTE8V76zdLnZL+KB8LtU
+8FizW4RwtTqtlw0bcYXtANNNuLyZ74p+aPrNoGBnM74MaL9NyaKL8buPedUW4Cf5b/3CefPjVmk
8POFkVl3i+lOa1gkc31ftNwru0K8sp3exWxv6Rb5sAZM3SENIJNrf8TEnVveFWuKBihToC3DQDYn
PLbosgaqpn+ahu5m9xPZhDTYFETtLF9CJwfg5/KhWOX/W65VHF56gqlx9IOSby78EfpIy5TL2u6P
DNgt1OhXhd1J+Tlk+dhbWRXkOAF4MLSxEZQtMTFozcqyr55gFGUUgNzXYu4Dkm1JWl19LC7L6Cwm
XuOaERAYAsCBnvNKMuwqCOKjU/50k3+1CQBxAlUtrpZLGv/DrpQsRa2dR3d4imgc0uNNqw/rUBv+
mKHKfRuilut3SjLfWzv+FcrZtsLfDg2rTM1cQcwebiq0L/xztHVQAE5OnfAQ4pYWukmfm02Phy6a
S3CsRfmpWShRWUFor2tuZYElWbeLb9V0u8aE9RC2jB81reZwmATZgIu01ZPgdbuxTe+RNxZRcudE
awArfiRnQl7FJm4YJAxtPzYeGW3f2DQD3TnIC+7g/04ZA43zyGPYibODM9FZJKZ5eXIi8GsC9H4o
yjOMsIsng7sAmdb406vd2uO6NeSLVVVA0t0dF0E6C7Pwi8aGD7rRKU7xlh5uutKzYOOxyGH7pN10
MT3IqBFdK3coVUBku+6axfFeVAwhic8ok5LcrFlm1ADXQ/fE1uGJvKQ8ZDJ4M2hXXYoREQ2uFIbx
X9GGf7VPer+Jd2ChWLtQulmS5bnZcLyCCCcDW5I1F7xDCmHIdI9Va15F0bbolhSIeBptUopGtgJp
PtXrc2lGDH8styRI10XLioRvsrfmvM4gEhLw9pzpUNJDOGnYHBy9H/Y4rIkU5Ti1ZG8+aaN5b+18
ZENOTCfQsavqF3vqmM6dpy6gVQNztduPDx/9YBXSCOnMnWLCHc4lKLme/ITwqneyAvdiKq9lygWd
StF/4LUuQ49VtaHkDC9IxmxPwAxbNpvTXi39WtvWrX/CdroEwUJvVMQ+IOW1L8bDxG0SpyKJdLOt
N8rtz0b9lYRzl62pX1NaNRtdoLNOaxW8ki+HXNuiVNkjqSeXUoRQ88x1ZJb6Qvk0AEt16eLoopSJ
Xs9ExWTy65JZN+ZQT+1SVQ1og2qfG9X1F5tm+kT370a4pm3v1YgDemCg3E3xfSz9G/Fvsihc3fR6
uGhBcTX9dNvBigY2FmvxWxDflZteraK+W1n7l9KQQews1oEj8ibfp0kIq+O1r+Wl7uW6srhLRzRS
0Kp+AYyYEPPiPTw/cESsAaJg0iuz4KFn/0oB4rnoUW2HioV0lpJ3kD9xF20cTX5kJc0RHYUDG6/8
dFr1U5bTsukhVSRK3EPbufBIzIQdlN+40nG8unDV/IugNnNVlyGehqL9AF+AXqwb71UV3sw03QrR
b2LDf9RWhn6RDOcCgce3guc0Mz46DGdAndapH29cQKH4s1n0zsFGJdvHpPUrSC4jDQ3ks/D7Avz3
O27PlrrXev4t8q/Mo4kudLnRKgZttK/ZArImMPlH8GWDvw2PVaQPS1lfmNWmXchNmebq58ELXrww
wZheUtgn6s9et/e4KnjVKIY9u85OfW8eUpiB8LD9N1PzyafzrMYVmQeR/xbOdLfHawkUIXCHQ2BZ
7no2Tkqz+osJHKWj/5un4gek5g9R7g2plo8RrwGBQb6TmBjfbFW9VZzr9G5/DU1wtbQIuSRiY2hR
IOT00a+mjzQ6AF9pb27Z/vD5YG5qlvACCZcHMJibIkNZwxgXiWyjex1v+p7LZTc6W97qJ30CCxL/
hcopF7YZ3utuz9i4jfUapjpLCf6Wc/FDn68LQ/xFXI6MSgL3mZU7872swXIMpgqXk23tzOBIIcmP
a9B0QxFuJINvzw/eqZU6EMZYcjoSsMHVpwvxQScmWp0jzugYKCk6Wm7zE4vuPjjtum5BFotnePjP
jmCgKpkg1Zmu0Y+Jdvb5QsVFgD1YbL93OaPVoN4q2h4aEZ/ShFiw/mGU49rE4BtDONRxywrP4f4r
L6Yx/uBiOwXIbUUP2Md0dhIsaZ01HxTc/Vnu3hld5AgXEkBzdanwK8kGRO6JU27PDWYvbPN5/uEq
8aQrb5MVxr6T6SWx/EPGlNswShosCGnkTC5EdzSCOnJtWwzOehcjT2TaHVqTXN4GjghgKgejtf5Z
8XSqXfXrdj5yln9tZ45uUt/0kbuwPc+DRb6sxgRHz3x/Qm5AS6QxESr+J3ELtkr1U1yv4ijl6lLM
e+SUyU0p2jcfvQc3KNH5XpoZjQXs7V6Lj4LYpUg4ktyAgjAPf3UcE4cPRyyscB3r0l07DO3kIRHq
k7iD691tOe+eWocbsAGFOOhgJHvaDFNt8FahKyio2UqO5sI0DCIJ/a4f5YUqhketiE00PQjq0D76
UBvipxSO7ZINZsBCuLgAFySm3GQwh+w/DwdkL/BD1cn3mEYj1FFG5M6HiVnV7LdNbh8cubofP8yI
dz/nAkS34VgE/Vtd60c5oarneDjJIQ1ExlvMKFVMbU80/tmehyN24NfJntxIfOaVc0FHRtFXZzZN
iMfBm+LrManoA6IzMKo6OIchA0CjcRSPwNa82aU+0xu5kUH6/pGkMo5uM76FNcJ44GA90wv4HNmr
Rf5YhVG7mDwPTZB0y6/v43TVeeMzsP3r9OLs9ZLTbf59/mPsvJYjR9Is/Spleb3ocXfosam+YGjB
ICOoeQOjhNYaT78fWL0z1dVmPXuTVlmpyADgcD//Od/xkwe35uGNLUzzMmQ6O7aEYbhm2yF4SjnR
LAuw3whPYt8EFRleDjMLrONUYioEWQThcE7PhyW2+KEKt1apnWNhfFvDk1tVr1GDh5cUFVRom0P8
1A3064i3oiPKUGQ84wlAtJE8mmVAOm67O2Y0z2FtFghmtCxZYrh2VHxDXz3Pmz2X0RHX8LNXjyML
cbI1TZeoSWE+bugZIO7WPxYulopuYJivYTxX4fCWI212Kjn406l3RmzHfdut2RLfNnnOwLok+m4g
aA18aZnhcr/SVB6zhpHmfxSDkTJota9x458YIdVCe+6dvuSJwiMQmN1Jy0HITf6DFpMaxPv6rSTT
5WJ8dUvWkwheHwg1F3IYVd51kDHuJDCpzFnkypfUmd/WWQPwsILFww4T7dl7IlB45/VCsu2KXjvJ
TMYO3+t0NK+ixnt3CLKRtXqaHKLdXX2kvurBjhFW6PxrFgKfqNFYj/PzP8CBvapDSPjCJkniN9m7
wTZ8AvOBtI1BeSqdJ5mdOBLxUbd5sKb8Bcc3iC/gmvQhTJBgoATShB4f3RD/UY/JNBpo4OpqBu9x
tdXndLsXqHxTf6jeYJgVo06SLl2AQjb5qPWDO2XbRJ9HE2ppTxNmTaCQVxR2vRKKJsg96LPWL5+0
JngeWbBTy1nVOSU4bsRJh1BmaCFfkxCvFyaafTM/WNRN+MY14eot6I2n3uUETysXyLoSEBZn+H4i
3cbVrQXbJ2YRyuOpy6enKC0ecpPdQVsZ9YIgDWxzbsV0yFYdjMglw80LMspahKAhUrrUkOvwucd9
uGkL7SnUKo6HDPat8jty5XfDzYpk8ZhJ63kEE+MrMQ8kqEvq5INh1pcx2gRDeKr8cUEz7AMOi1cX
uoG6UMz1QUqs5jBdLfDXPdh6vrLbUiP82wDNmJJP4RYkg2rsaUl9U+nepcvGixjbkz0mDMfdgLWa
tp2B2KabW1+g0V91LOUGrBhpQLl1nXxHy8K3gcpjCXJ9sxHetR5jhKdecz6anH0gFBIoi7wT2E9A
etUudu6cQGiclX6JyEWxNpnkUVqOcTI7JDTvWYJGLOaLbKWyJzPz3qnAXWMZs3z/JfBJmik+8oEC
UVjE0cmwXf5u+lqwCQDmD9VemrAJqrADLOsOD0hDCKxXYyYeJgJ/WWd/a+YYLINk+tC1257cOg91
RKAJTXNuixx4u13ZMYGXUWsWRcMEFA7vNczqh6J1P2pQTUtbvDgpWpML16eZPbzkdShdRvOWWLYq
4yMKjSec5cewpznOruYj5uBfWTmPy1jhtEAjB+oR7MzeZXzsfFRj/cnXv0ln8pIQ7bjxi/Tb0Z3v
jEN+1OBwTTs8BFbZrU2i0uxAzSemDUjPK3zpr46GgoS7n4phqZ8zs3qtJu76nhbXORK+lJG3sgnK
EebNaEsFX1da2Jw9SIXlvKwXEgGW8WvNH6qL6mOsxaXqSY7ILyMPjnnc3CRF92lyAFimVv2JOWgH
H2pJSH7p1eUrGRLafTqP++kuJBKMfkecSa8wgcJmpGf3TEQeb6beEjCNnyPnPiLGT8E5/XJNQn0S
X5Hj2OcsUa8A7HBGdG9h1x4E1ovCUXhaebHyFvaxEWKM8HQupTM6b2Hd3hWGdxpleHaUoJ+VBq6K
YjZQQAtMEHhGumZYJVF7yZT9bTjN3WC7u9Aw7/nH32NGfrjHmOXTOqVrNA4HOjMpvEzOwDSglB/g
VndZaN7oDKmhURhvYxS/ykUe+KeOyPYVqYi7YAxvUg0Ql9C92zYctozs8DkudAbITFn7T7euT6Ww
Nz12WtjsrJDcnCFf8uh730jZ4/Sm5Cxnl5S1GDwSwfgcJQaWRYIJNDvvMp8AVUq7uMWpvCxBiUTl
09CXXFxLf3GNu9aEtsr05UpnsV6k0vos71JHe/OcidvOUWDIvHFXUl2BCaqcCDcVBVtO1NtQNd9J
Oz2FE7PWdjzq3dzqKOf2W2qAVc7FaD372YKVALGakca9e06AlQAm60FFuzxKGXiNElOP1J78lJEc
BDqO6zbw6jhP6als5nmM53J7QTl2MhY+9gFMs4occ3X13Mr00cnJQs1T4yONjsPS9cRz3PIbEykJ
w2UR9YxsBxOv2EcRaYpBsjxkDqy51HS+puKUm8Z3XeGa9uawFKg0llX/UE+EIR2mq31SUXWD55ZW
kWBApbeETaNKTNsbthCedIutPRRYjahSktXXgE/FynRR/80WO1cS93OV1jytpE4L7zhvU3hDPhO0
Zgru/YzjKXhHyfAer3OinCsSaDPYfsQ9QqwIky/30kQfl68922VyrvRsWBUe1Vvupi3zvazVhT0c
SnDPt+grmhfCsxumzw7hQ6b+PeYLTgvg6+2lYidWx/Nnr2fLPLxIo/BWeao+9Ta41SIGQHi31njs
DwEBQWTj7pm29YMtnhtLw5hZI4+ZhEoHFv+mmvAW4Yzn86mins/UiNOr1smfGfPsR8EuqTf0Hl1U
EtY07iYyoVlTsc9wz4PBELAcKMVKLfnpxbMRq7WIXNmfjsKVaUVodQQbnyfbv69b78WdU1CkcDAO
eFh/LZopcw1YY87tEajujiHO3M9EIsTaApGsVpgWrwVkck6/bLSjwXq1c4SLKNmWxjGKRI8WEjE+
s5nNoqDfNDbhlLyAK2fSEpSIcF2ipi4gO7Mz6Kjps+sTHwdxoMlj/WNdYKm54kMC6t4ztMxtqnbt
sFgRErmebFoYI69jjhplD7pFhnJwym9DK0/OROjXhY5q9fpZi8Jr6s/x/JEiW9lCe+0t47vDv1Qb
aGtTOufRSsVYn9huKBjnNlmP1xJiUEpvlK3VHJgnsVMGuBS9BkXPRILIr3eQnbU0/In7eWD3FJLx
XBB9vddEsUx9jUZn62kS4PEL/TVW9JJWwVl45r2Q4YPZtA0Qz/DDzxROJug0KYH61MHt2iDyOql2
N/m4+gTpPKevHgYzgcM6hmtPOF8D7/gqxSM/Zh7PHUkJ8paSIQOvQ8ZwF+q8TZpRQyjmVyA5KpYS
CfVOnoWR7TA13Fq8Ea4QYkjq1Wcx6HjtHKiCep1cF2yKMU3gaizQo5Xllmu7jph2CU7yPQ7MVT3w
FGgpotKA1pOFFUMT9toRuPFFXeYcc2r/xvdDPiwg51StmI85b0fRxDcYwF+tio2Egbw9D90oOnaL
9RjaapmjMZrcwbwbondtyD9ixn2w46JTdEr6mBtoKrUHnIL9VRgPwRssbQZN+aqyjfZRqBFOWQN9
24XrbxsZHfXc5hrBadj/xhZrHcP9Wuwzi4KEwgGPgCOhqsv0ZMZPzcT5GfC4fW/Q8IOYN81g3/SM
S5WB22jcSY66q26ghNIQebLyEzSAQAOMIij+IScdxld0ucUH9pYo4KIio4yk5rmgr4xeNJtuqjSQ
2B2fqtesGwvWptTRSaoZtu3hMF4lA2bdJveT5cyuJHbVs1bVNjCQLjibImRk6NLZCEqfUP8oLG6y
9smdGFjhiloXjl7tCpxWTalw6wXFYcjYnAee7a1r5Uz3Wmqk4B9PGLmZVyr2TrVFz1fpsA4VlthM
VrkxLCSf2CZAkh4S6YhlXOrtcmpId4OVQzOZIm3XRI/wBGLgvADpPb4Nt/kKzB7969aZWnmMXe2t
FU27NMX85GYh/zRJeD8PYObKi9d1xUp39OdOM9Dz2cfhXqEmlNzuskx08yoMAl5TSfSA2PohjR5+
n+49VpOA084BxXiW9CAsw7q6afvwAnH0LgzA8iWh/5q6t15OQ64KaZHSY8BM5EUsaBc2pyJceMYu
tnyeijwcFqCN76iZXZEI2Kej80TGHJgGanSIM7ByYgKg+B5Ghu2Dyvu1PeDtwK9M5x6bvCU4syMZ
w61Cp+xLLMhmUxpLxXdYTXvov1XwkSp1rYaQGEEwPXHL32JHuJLlcOd4qNPa3Iqr6GTkOAaVmjCL
hqFPZnKPP/U5GCU74hpKrxzKBZDNclmW7ArCARmr/3ZomI7wcxlCZBuGPkBKIz65SggEGld9aUWo
WMJaGn668RgKY09GEwU50uhcYRLU6O5L2dCeZkNuwE/Bwz0q7znpNO8u72d8nN7gbdNYocMe7Mbs
ramDkFfeqlHOsbfYkhlVuk8MHR3GzzetlV8CbXw12ecbE3YaeEVoEPF7HuNbFA7w+MDEN60eKle7
9FANwkzeiGl6J102dNV7WTYgTv2J8eqcefbSW6ncow+MgoN+8oo2mjH1aBGCoVyM72VKGrWFHzg7
RTpv16irYRIviR4x1tP7D5yL28nNt17onEq9hwAYwGfPc7nyR2ZJaUdrFpm719HkBUXsk9ZAAZou
NLCcVrtOKXafPuNLjsoZFjMNZB815yjNKetdrxFOC7vybfLtCTYhJHOXjUrOWXv02HLg0mMxyAj6
sst+HhJkTzjUKwOwOHR84zT5vK0DY9ogZM646zBnPNAe4yZdng3cbOQbACnlwleLziq+cK5SqDSg
K9dO/A50kTSO/URSs6BKPbsde//INWMHBm5tFU4gPCwi8lfVYL7Moi9vux0xoNsh5esHrg+fYD+l
Djjw0fhyC/dS1/ZJz+brXRo3oueM4sn6dhyvuZPmk4FrLETLSqVmNVplz4HbvhnPkWgeRifiTe+w
gEk3eAkHQjaeZ37GLXMXy7CXd/QiQVKl/Y+9Z/qpgBSQBuUMMxiXgM95DNpbOyQTBdLroEu8elxm
1AxqqRbZuZbopCje024a1EV0zorWnm0pi3ens7AqaOn1JD9R69ldWK23jOjg6MFpj1Pw4EzumjzX
Y9LVH2bMjoqkdAnRfduE4jHxiaERYbmh6oUGphpblaLv7cohGstKLo60yiXudgidM4o+QyivFleo
nA+lPdFvHX9XmboLHZoPqEf6THwHCCInQo/ObnRlXkbJhlk3VjiKmmaXJnC55BHIDXELSLYUfp3h
IFw5brSrQTa02OUz4jdard6aXh1r7cUpW7obgpQAczHRZVNuyowAb1Js9aB/pkZ3LxIGVNHCFO6X
65C3rOvbrOZN0MUX33ctDst3WorJsPSNo/CHDacscl0DGW9dDE8TbW/AnBCxpYsmhvur7168conr
7x4IEQeBYpVG5bs3JufYUfvAJWUcKEpBR31hK2oWSX7dM81eaRp8sqDs2pXK/Yeex9d0uifEou04
vUpS+y5WGt1AJtctlzYS7QPG2SxQkpXvrfsqYJs/taARtPSRY/Nnq1UTTlF1z0PBRzVCPSgG7zZO
vmSUbfsYmylqOu+dShLTCNbZlH36P1VvAt72mI3sRFxKSYymfBz7dGmDbUVuAig/RUCEO+IfHVuz
Fn7xlAiCCAFrhAQ4pkGZi8zrmvZR1rB3YzpWZrfw4/rbKElVljmCgKaXs6OS9xE1siRqGiQuOISp
4uHrUn0HGzpa+cV0I7lXzN7s1xwjdzRT49WdCL7aOp6TToNBMHSbfoAWGwlQPmQoNnlILxam9+sJ
g4Mbje86cF5aBZhwRLGLSQng+oDEbVb0PXVEPIPUfJnDK60kq0Wj3KcRVKzJaiJyW3+UAWROLa4O
QzXaO1e/xJr7JnX3ktTGW1L2wQrnpiuNZA3yFpghG/TajIE/jMhrEJV2AY67JT0TeyuOPxvA4xpW
gRCUxIzvenUM14ADQ64bx650+ZKbLLgm+IPtrr2dMnLMhd7eREP3NiRjffS68jbzYxDTZYClKGdi
RL0hQmIg7JhQgubgxZhFM4oIAw9F33Aht6h1SfgTkLfxKGdShkEylpe96zkflp4dW8g6RkIMrylw
mrmA39BYFvwJnMSu8+hJJjq04FCwtvBMBbJlhDAZ9Kzu3fjUdCRpm9g5+Iwl9nmv1olbh5uuIoAS
N3d4TO113yF7A6WJEDo+bLIUvMgrtXTZaDKKRi81RMG5BfWOFCiAUZJUIF27a9tKjeXonqYSiEBU
iEsToSBOhgFxhVO0aXJO0p/zWTowE+KNicH/KKiNmgQx56bVbny9mJZeOiGqefgCRiQTgGavSd9D
u622sEQ6iNy+thNYvNzaxICebdxAPOZJ+TWqZjuCRGB+W1hghZVhYhzCouGSqlcWoGd66it7PhaP
XrHkGOoL5skR6N9FnPmPdC5cimaOUhOpXA4euNDqrUozndGP+d0SJxBpzwWecIbW1UfiJp9952Dn
t4NdKS3nKvZuSb5hIRrJUvV+c/D8F7Oqri36h6uC9dRkk7vAJPYi7Amao0QLRjpnG8C6GaFE6gAB
yEXeaEcySsFzoV0if3g0E+aS3eiuREk7GTxUa97fLxfx6GVLD88F/i4eRMxXx6Qb+Od961BOPqQ8
+xiwFV0Q9LWxnHocVSv/pjDNi53hPEHG+KZNZhEgGvus34Y7vwF97UP5PFEgq5jiWMV7JGosqpbT
XW3NsripYux3vifblYlzLQiT1ybqrjXFmlOmcMtSHfczXgTktf48oCKQ1YMEJWPOHjH0vUT3ThSJ
sejwjoWcAsHUlI+1Jb9kU9wExNEPQodEMFT+bUd41wWCj+3BqwGkVF+RSJ4L64Wb/daZvyHm52tO
K5zcAQuk9Z2N9Ivhhja4UBBhzZqRyTWprdJ6GBDv5+MZ8R28VhGkfm3ywdG4BScTlw+xrfx1MfAy
keIQC+RgEqdQSQ2634jtiLRzFtQVuesOhgajp9lVcFBQCq5yB0acC3jBwJvulvVjHgzFsnxqzDHb
pkFlgEK2t41Pt+goike4kXRn9eQFIq5Ch0VkFY80zJhDdcwRv4ceyV1LEWQq/AqAh/udNflM4uWJ
4foIbnvCxoeC06NaCE1f9X6ZLbXSOHPSeGhCoBiUbOZrGJLSKtnNJ/fQRiZi7t4tSt13muN5Scdj
Q2nqSHkl6gGW5QSZxXKf9Z5sa1Qd+KrfUPHJo5toDwCPGQZmDQW2NmH2ghUzMTSdEIb1VnfmB/Sk
O0o9k9sxxDoN6cNs5L5RNPDYtk4+wJ+xmghImnFbjrwR2Oc1lMpELw5+F4sy1AX2C3pf0fRVfpLw
7JZjUrwFNk9TW+Edy3NKOIcx3dAuCAig4HilKX3ReN9BGW/lMOYr4uMcjjAB4rmyYBFz+FHotQLn
9JVpMX0Leur3EH810RAiG4njod+uRMhsXiBcpzBzOSiQpaRpzlgUeXwfphwCTWP8auinXsRMMXoB
8qROKa8rkphOBJfyVJsKbhqVNmPbL1KSgJyy+vYgScCxi+UtFxv6uqVli+QeqBhrHq3henlRA627
c9DWiXEwMrKkGBufJA6jvrc2xsBnT34hyMFAl7WWYFp2SG22ZxqZUyxnNiYDLOdZ0N4r/PY1i+7i
h1uVphWW4vAFBM+XPoKXGckfKfYvo5naDESnTRMSu09SfVNNmXrAsjkzdnNXiKPSOACUIVcLa+mF
HMKNYnJ477e4o/LZLErDibMKOsvdmwGeZxP3hk1BQDrp4tHS9IZpKb0McQBowBs1985qw8ugYBiE
Ge862GbMCOvpJRhoTioZnM+HthgQzugvga+sOB10hEr9mgcY5AkPvpl+VGZ77TbEReKcfuIQ4p8D
75ewItwatgVI7gCrAduQhgVgCwmtpMWWBCypDR8ZT3dyTPzNPZ0VmAHEgwrmGiYf0ZZZx12C6812
cTxPglsHW++zD1UDpYJzRIs/dCqHHUuQC4hqunDqW/hN8UFXmL/mVWmuBHfnFVy+EoMJ49t9F5Je
ZSzn6AO2dXKmFCKgJhoHAiHtMnSyO89lZqzVxkXT5qo7HUYLQKiPQLbXnVaJndewoy4tELAAXW4b
7MJK6vA+gm7r68YW44DLDqx4FJp529jdsXTwAFfI+34tT0Ubn00bvvXAybfNY2BDbf5ld/59let3
DPRWvh25iy6tX2T74pKx1xsehiKpb3voOFSrBeZVojFcjoq0umLjFlLOHX+SUueFVr73IqPYxWIy
Tz4X05z1llAaTuwl/so0Y5XpvCUw7tlsbfpdtTILbpmosB/HMH+Ne8hwIXNa3LDcSEU/HjrbPvQA
PfSo3yedzhKHEJda8OkaMF2mhW8+m9QlnvvgRw0Ukl9lZ84Ixyr8Krpyk0fnCojJgsK0vWZwCBtR
C2eJhp25857D52WMTqA+RNK1LPODWH8C2ZlS0HFkoGfhQ6UG+70w+1ddxPfUXUZsWHkp1A1Gmq7T
iElwlCUJ7xk199VNl3TPg98doDviQ7AID/XNQ5c0j7UIXnrwRKQ0srVNtNQKpFq5FL41MEU0E/wr
ssGbEjpoCgRGs9JNErrOrVZlS4CRvG/9uluKoNhkOetI6egXBWBZ62gdaRgZgjRQM4UKoW/gNb/S
3I5dC6aCBUPsbJWqaiOwy5McY6ar0z5pVcGT/mnYHPNDGrtY2EAhpnPrUERmNidhqVvAUAyW2tBn
sMEdN5l4iArKyRbKZ/jXkCkeOV/jLsVqgrBUOdMzZcywXVFeG13WOwfwtIiZ14SmBzzKqU6FqBvA
Sn3x5MaP4CN2udUc9dTplxywgWm6zjf0vbuyQ0rWfGZ7yWyRxcbPOJB7aWW7YKYjoZ58HexZE24m
wVuYHdCwwugTbtvIG7Zwx5YiDZnBFgxZqjR8dAL7wTq7jvc0jCYtIh6ozVweWtnsNQyPN5kpNty2
5dIitLkgfA8+Hvt26kYfhQ+joja2AaOfhWzYKk0uvZhtLNYq08l76qhxhZbsdVE5T2aPI8c1Zidq
Sd6OLJ2Q2g7rRWPOc1QFlDSvOZ8qx16HbMzJm2KtDMlhqpBhVWUQo9ACuVdNsVJ1Za0VxXjkliXV
SMDyDONCb1S/rKMe1LcSB0Ml9Tos6VxRZLRJA4bYcQqCiAed11VXFPGZ5X81K4r6YN7Fsmnv23r4
gg/yyfm/5X2T3PkjBCXfr66ppcxFRpog0KdlV0B2cDSHR0K3GNS2AXsFEzzmVFcb08bZ6Uf6Oew8
qB38dkNPH/QoD1/icJjvYmvj8O7dOFVZ3Udmu8pGf99MN4FN+V1I4mAVByqmgCtih1zRnleJGBXC
rnTWaqRlNsofPamnayBMZstIzs+bbKNp0L1zP/+Oldp0zFvv9Hp8lDURbIkjZGGSIsdsY1Mv4CQh
5TFrL4OkNkYZSh8mj70ljnZfGXs/sW/0ATtPHRUkDEbzCBNq2Y2xZCnmDMN0O5LK2he59ezHihOZ
ma41M03Xpao+JlTqg0+I/fDzX1Qd8a7TGSsAkmdvzz+N1EqXM3psBFLJqnYeMxQVtLSZew71szhq
2tTetyZ7NzT9reMHx1EAWRtEJZcamgLWYIBXWGetVdu4DB1L+y700axbZbq8/MKNFaw5DDNWcQBC
mEV5byV1uuzTeNqhmJ41YfEgOHI1YrgQdMUxbR2njdVOB4y8Ju3Pm1+//cff/+s/Pob/9L/y2zwZ
/Tyr//5f/PwjL+j28IPmLz/9++YrP72lX/XPn/rv3/XPf+bv96TK8vTf/pbr8KPK6/y7+evvmr+a
//57+df/8dUt35q3f/rJKgP6N57br2q8fIFiaH6+Br6P+Xf+//7ib18/f8s9Ubnff33kLcNB/jY/
zLNf//il3efvv6Rt/3xQf3xO89//j1+cP4nff53yqn8b/+UPfL3Vze+/dPk3YTm65bhS2obO2PDX
b/3X/CvG32xlGmyqXF3pUgmpfv2W5VUT/P7Lln+T/AF4LEIpmP0uf6iGRcEvmfbfaKVwbNuwpat0
Rzm//t83/k8X8H8u6G9Zm97mYdbUv/9y+EaKP67z/I1Z0EMRFISO98M16eNyBL/+8XYJM5/fLf+P
oYKskoUK1sposTC5Ao5pZQS83rHAA3WtsT2I+ECpbjJicZ7P+Fd1Cd/ALSxcDDKi+aZunKVqJwvC
v+7ez2/wvoyLC/K9e0/Y4dkqwOv9/FoWjCeKrDbYyHduODWvdTSS3y7z9DDMhoyiYYqOKjw+t7a2
pQp0WuVzGWEq6+y2H0Iq2Tp7XBsehqCI0iA6jgjiDTGTnH1eGtZdi73CYWi0Z9Ld7jo5g1ECywtO
8cghT9UttvTMqM7oCiSD/ejsZKI91B0xZrL90I2vjK5T+2jWoowgUtc2xrKdK0nXmIV58GjTpD+B
iETviXvDtPb9VHzK3nAPbDLhhAXZrRmesFk0fhBuVc7ybU5ibVpG9IJbxCSdWTMceUjpUTGIhGpB
Bz2/mYflmIuHyryTMsg2BQbzZSz87z/dlv+4+n++2rb8l6tt2kKCYMVRAQlYcFv9+WozkCiavIda
FrsjO16bLjKkKoxCDK/FGjJXvv+fH7wG21hOAkv23tHsDJuIoQfSdKlmmnIErJYU0ZVs9WgDW2FE
sBYPQ6d3e8EafmAuz5Z5vjxdZEkw3262LZxsPCnLibbAIZnAF+N46vlM9+zDvQObMRDl1GFNjnYy
66I+s0OsziXpSi3jhiEuWTrUduCC9FKNDGcY2ztVOIuAw7ch/Pymi6mHHYt62vRZUnw0qprW2mAF
B0HmbV8lS3f+CUXkaNNMaZYDbHw/IRYkdAp9sTbgw/MSyuJ7Ozo2qX1sfm4MglLGWghJj6pSHxQD
ZOuxJg8Mf97Adcuc/PTvr5PkIf7nx9IUFo+/4FQ6rw+2a/3zhbJbHFselG8K3LtXvHBzXHWjyHjo
Rd3dVPMtjMUjupl8jtVMT65s20eqCMKaigUn2w3WRPVORiICOv+VU5YcRzsLoNH80ykZAM8VIwm/
+QOuyzhex+NA3tYwb5mEDLeulZ0QVH2KQiwPe7PlrHFSPau4NhigUBYdhvLIDpiJV9UgxNTzaIia
yN3PnyYJhfCSJtGj3lIPaswuV494Am3tNAw3Ito5XWFswrS6txxCkKOqxfaPjzpNKU8SMqrPjif3
EbZWLrM+rENDBHei5QTtYnRoSx21gZnFwozpg6DRgq5y/JofldZuvK5onxL9DfRweu0QzTwyWx+W
FmmKMchP0D1R7B2SywAZwCi50wWhSceBYBz7wiRdlmpHyufXWIX9658ftNbfc0BhiWDpyaz2AZF1
1UiaaogmAc2zUDGvAcdQbGKaxmGmqbpD8TLXfsK8ZKfhB2yhg2I7ZND11XwdDHuwqbjPukXjDjdV
3lcnF+7OQeTTdzZhZJB2jgdkvs6ziqB3VUxfahXcIfRcs/mglaJrs+tM5tMmaS+KF8YWe3o/m8Gn
ZTMDa5RS2m2ZBwLzSKmO7WArwmFOsMs17Lb/yw0r9X+5YW3uV4G5zdCVrYu/vEfEJNyhG+FhFFpm
XrclE3KvCWo8AVb+BM1nH2AfAaNRvPxxoQMrEWuKj4ZrrN0QjGNDHn5+mOpAHSSbP7aL47h1x+qx
rXgckzSM6IvJjAfkgbH5GghI4tStiVsr5dcwYcLg2nOA/TdBYkCrclz74HaagxU6YXNexA6WFS9x
NnVZ1TfdB0deeew0S9/ZQXWWAXniWsFX59NhqFd15e7np3nSDDs/IMDq+6A18hRm3TT1vClCFIT9
zw3izb45RJnyBS6GdqQ6Ld/CCq22hVfpVATk1TKe/PoGVJJcggrqly7SNfHR3lnJ+SnFLRLQ47Vy
4oKbqooh4v9c+5zZAHluBjCpygNeYIUerW2+otuxpu2jMcSxnn/QppLGti4RG0SjE2WJ/uNQafaG
FmmbAUsVPOaWPPmdu04asNncXDTlOM6+y/Wj/BFBi5aSeIOpHe0tFun+yDwx9MZJ0Opb6v/i+0y5
N8yEwlVhjAApfhbGosn8gyQGfO8htJdpdOF5uyrDIqRKQZantsrdrR6mq24czJ1niLv/5bYT/3Lb
Kdd1URBdHU61K515Hf3T9qUZc5qJBjGusLg3RBF4ZBPDpeqCyOa1qImQSZOYKbzgOVOjM+hzI4S8
jNoj+Lr9JJmCxLSqsXk/Wp7nbwKrzmJ469TyxaExB/6oWQsmf1NlJkNLgK+W3VKJGxr34DbF4WcF
1Vxy61HVWZzqx3DJpNwi0uhxJbBnrAavLF6IpzsHRUDzgPvoKXbyPR8xTThcfPrp70p/9oh2+lrP
kg49vjVuB1vXb9vebY+Uqh3mRl4gcPqupjqKBbCF3xKo+kYfrWTjx0PFAkPVLoSqYgPCRt+RD+2g
d4Y6uI8kXSu7pCGJ75p3GMtezbL38zQK+8j/iG4K6STn3irPtoVr++eHaiBJlnhPpaXHm15ytmRj
SPd2faSociSPHlgPCLX9obYV668PenZS8j62Xa+7GsWgYTOwNegwwl1KygtB76Bg4JcoL5oXzeDD
BIHVbLitbayyVkKnwgwKjZst0xFQXzlDCCIIw6XnPMuRif+iPn797+8hx/zrysX215oTCI7kfSv+
uieyncqvUi2VK6PWZo5JOPPx5lXLk/iPjOgxjHVz107M0ZhNVOfG0RhkuNRoGw7GxwHnLTRzHsKJ
+iW+SpKjP/8PmZfj/PzZmxi4rjkqdwsJZmLDtAwQf1XGB/K07rtCVFgJW3br0sIn5eopXmoN1ydD
3PSoxXPIopYcvtvgrm/S+sYaBLQIC/xjbpzMsB0PvRP/+Qdt9kA0bWHvtFID+sa4Ui674NnMW26Y
nxcZ9++HlaZfHN3rm2b+QQNtZwVBfMNhciXmd1TEMPmP59xRk77BDdjf8dJBhm4OfPvhQeLT3oxR
tcLoqs3vKe9sjwYFYxPnWsrO2mvb9Q9TnGW3fotW006p3FZVs2NYld7EtV7d1tMIv1si7c9Jb/JK
+UJLpuYssswBhErS5t9fbeX+69WepX7OVSSQDXc+jf15wXAp15waw5K4s1FhAcrERoF0wXvlrhuT
imIhL74OB2QrU7agTZvoO9U8/RgxE7//v4SdV3PcRhpFfxGqkBrhlZMzMyW9oBSRgUZsAL9+DzDe
XVuusl+mSMqmxCHQ+MK95xa+2a8DGfWICxC3jVVyLaBDnHS0VrRFpmwvrV6suaScjRvzXLbk15wk
wk+RMV4Mk5rV5HJ/G/G+bMrO/PLPP5v9+89GmWh4QrdcoiBgvf7+sxlUrSWAEn3LONMFrkDqGHwj
bE24YErmrTA2li/2ycjo0Q54RGegsRmsnn1jrE7aZAcnU4vAdeKFzH3z/hWyHvVTmB5003JedDsK
1yhTth0T8XqueZbChzkT/w1LmGRbdlV9jdoRF7HX8408vUoOXBb7ZvAUBazC91Vi00RBwmmgd4nY
+DbWSoWMASSCVZ8RJ3eX5bAbIjxZORJrA+nltwDZAkFt8IwsJkw8+dV9vvGX8caf+yP797LbFwYC
dA8lPpeGwEf016sjaoOxy2xGOy3S+HnBPVyKyaHzRVA4XNDsk9oXht8jwQR1nOzqyGEgDsiJi13R
R5ukLiW+bM9gUmh3Ry4Rls3rjl/YG/ux6kJYGk7MTGlvAzXjKU099zNhZusyMeNL7HXjeo7vVsCA
vzDtB30yJhz4tJIPbR6FF00ifRep4wKCYqNejpC668LDPo3bf2VybdBXqeyxy+ofA/yy3lScn1Xw
SvvTntGIwhqYP42zxPyXd86cG5I/zxGEZdiMOZgY+4Zpm0tD86cHsZtobpQylbuXB4oRINUu7xmY
9xPFN8FzP6cYdHZp/xJ2/j5IC7S93C1tnpNY6iy84dGyDgaulmdbWOJlbCy8dKm6sU0YjiSqfIMK
qZ9rxO6busbAJUMW8v9yC/3+MKCEsDgZDO4fHkjG77cQmJgidXpYVFMNDo221j0uL+J/Hy2f2hC9
iocW3tgWQddj0Adqt7Q+ZohBJTbGcUs9TFmkZ6+OdFg+lJ7/MDUO3K5Ew4iH1/eA5gGgv0SMOzcJ
905husSKycT9kI6CQn/u4fGvbCY3m/sXS9OS+76ilIPZ7m7rcd5PEu44BC5AJcN+K8JjbvkfZqSb
b6ieLcQY7ocVZPn6X96rv90slFzC48jhrNEZK/x2s0Dg4A4AA07m2aRdwigbnjgW34SU4ydPWNp2
woocTTsJVeODG46Eeqt/corsuXaYWq/N/GT38bZuu+lFamZ8yq0qWzF8/bwcKUtX5TOiPpFwAczS
r58yqi6u924fpsWuh5R8bpI2PlpVumE0n+5Ld+YSKg0VdoZr58UM4+FSaSmgPWpWStS+bBNyQUJ8
zXLCnhlciO99WRqrISDStpcWfmolIc1p+Pv/7eHz96cPIJx59OLojulzns3TuD/dJUXpFZpbFhqF
mf196eIdnjDc9REOMqmLvaJcRQnYJY+Jkd6W8hBMM0OGNkdBy3wcXdzce1tu5e35W+6Vx/KlNC7t
Xe6jKhOFbr1N/q2g4nld2n6cDlyv7KoLtxJP4Cna59br4939DeOutghzcpetsUCTID5YnQwXy2ea
XSX5qciqeB/bDTy8qmyfnTbGZQWa/Vxiw0S6n0wXAiE5pDQ6A9gdq9GrRjbeOn2KNj1z7PlwMvwn
DGCUu3ktyB2ZW0FXmg49Cn5n3Q+tN1ID4kuRzWgTBuua3SKCCVBNT84V8wISJC/7HiHvmwaJHmD5
XZcC0K6CfJoR62UgPaLvHhpo/OHwK0wi/30aXLm6VzFaqEBq9V19HJWIjszetpJ1cp94+WPj5DUI
81DC88nf/2j2UYzt67IPTnJ+cXHybhshzb0tTX2TxMnNMGL9KeyKRzNPrY+aMFaXvt4+TCKma5g7
vjHL+pOVTM/xEA/PbP/3bhtFl+Wlwqp97yTn77V8C5g4bPKcutqndQH6S/5wPOFvmIO6V623IP8k
w2DsdHuSu7B39YtejIiZHKrulEwNz0NCyAKwQCqIwnkQyPzG1F3Dn2F6NNd0XaQ5a7hGxzadmNGI
jIFkSZFWmWrYjnWf8aQ1o5s29uXJiN+XiSTVIQqTZTgajZNHGoWvn4Nx0s+ZR2qV4TIvnZvvrEvN
B7PLsRzWVXlx7CqGqwN0eVMOKl6HSb6L0sD5YUzqm67ApbZ99yki+YEchtF8lAm7nDQO5O4+nExF
+EpmClYWrqGeWYGH23puedwYcoY3XetYIMtX9rhfSkzbQSuU+dW7kO5taQKLOhkOQC+e7veRsnGT
oeg6h2A2NsHgultrqgkoiZVLUW5Nx/toYrmIwiHB8ZoHjMB0HOQZi+0tiTcz+Ku3PqwQ2fhE15kx
wYmlpLl0wVWuNM1Re9uoahaHEzlyycw55W4jyNhSF/oP6LupK+YAlF07CtLAm7H+6KWLH2W+A6zR
eO9ohq5LnQih/T01ZMe/VQT1pkAvv1p61uVFtz2613os/+VRbs+H0F8e5QyIPQstqc1CgL76t3Pd
NrsR7c8QsCk1WqqXstzC+Ui2y0miFfEfny5vqmvS5WecvBT4Z43gxW02VLj6XIlLcP4aDzo+HFor
PkdTGp+bPB+PHaJi6Us8cn3YVSdcXgGx4BRC7fwpEm5S9tqKNHbnW1Vk8cUIeo5uly4pHL90JNXk
aW3dxio6yqFun/FevvUyZcuM1Ghdz8pikyCKglgAorI0LM0MhQOgr14E88StS4wgnbH558chm5u/
v2++cDnXLZedje3Mf/6nw92LnKEQPg64JG6GDSnk7iWu8Om5QxutqGmrS1hvO8gDeESF+dkpUrHP
U/I7HFqvJo77szTNgLu+y7hjrWRd1R4XVlC2zoNqlLfWhlYceklKwlLVAxBH2EFfiPeP9F7DxnjH
usd4CcvY3cmRyc2klzfdLP1HDDBnCAcmfmI6aQVHqKrdLwOz3gMhdPI2RmFFbd3gaw9w2LUDnaLd
uuIYWlLcf/NGyBxdm4LH5Rc/f2YTffNoAlKN+vQRSVZzotZ5TnrfelxeDOn+SIq+3CaujXjHGPXP
y72FkvuR8Zh3GcoeOtU81WBDOqFR4sdf3pHlJfL6Wx4zOvU6jIiJnk5fOudTIXp5QtVGmtf8Dhvz
i1ZC1FG1d1JW9aliSv3kyKzelXlGhFTYtC9T+iUto0febP15ecnFNKyCJBe7vqx4xPAcQMgT3zJ/
fPKgRZwGr+NJPDYVKvGEYRAI/4Bnm/2tkzJBAIg0kthSZgA5QKO0EEzARPnie5l8sWYdSk04+mn5
GlzGGHIERIHlTzssqATAwQLXSnzzc7M04R91jrpMNKyNGUP1uDL8lWbgWEHuwhHHkF5PWRJV9M3R
GmhOt+1yyVDTqzdmWle35QB0Jnnk4rouhWiPl+dmlf4VrlD/6hask2DrHsh+QcCElexxKYnuZQUD
gulWuTCclCXix663ir0/lTdF9Myq66ener4cIpWiovD94RFVg9rIcRabkI0704ajRx/r0v0lZXBf
VVN8FiPdH8t/IM5D3jxVJYNxC7HVcv1EAX52IVBmLcfK5EVfa00jZy/3n5n/w7hoy3MNpP+tAUCA
vR7Wkeys7oTtDhSko4fbpuTBrRnvy7qgdb1iVSoe4LRuDkM2mt/+fx8tX0MrpW2j2Pi4/2FjHYfa
LqDjAcoNTcXDOiFRRxsHfj8ofJ8z8V1VUfGqB3V2hOv+PYv8AGsN1gJoXCiMv+FmQqDGGv0WOWVj
rVWT9EfBOAlUtsKyxyyHTZEPSMMAuNHmhMSGKk7XMmDmWNtO9DLC8ikQElXgtXr3svzqEo+U5yRy
4anxtIQwlpECYmAucWXrIsRwvqm5s+I087aiz7tjzmCH7zmPmv0s+iplmBMxkRaPHaLCDfqfn0yv
aBDZQECdLV6bTN94ER1YnJWPy7aV9gz5I+E/67rr+2tdpOoahOPRd5R9RDfFl+av23YmtkXXJqfW
UWJPsiIl14AwTDTmYzsM+cENNXgpooF8k7r5q6rkeNBrvGulporDva5qZAQMQjRsYXvGmL2RY4Bv
hHiVfrbOAmpIsDA+kqmweYpMvwNQ0KN5pP4nVwIVSACQKgHDSMq0B09sXt0tH5Exbh7Nglu5qTAK
7lqnxfLuJSOMiUkz2VyyRMGROmw4Ed0R1VAWvnmh9iTL7+ileJj63R8vpjSnYwfadppXUcu/le2D
YY5qPgPqpyCq4rPuNiiP09tgy/zH/EFJI7GPckWlnrDmZ30TdBswPfl6wO/K9hec2KSCp8IeYkim
ykIk5wVPtV9oT63EfsD/U6NaPhNCO528rKq2odaXqMSIG0cnMnJq1mjtNOeQTOS6h+BUkHbZiEsS
8azNFdnkEuaReg1+CD2fCG9WDr4/rKc56dJpU0eM3f77Egk6IkeT9Xb5Wp8aOzKcztZgNXvHCaA5
RNb4KQsdXOZhk9xqo3JeTGc49AAjr6MzBKvO6ZiQfFYWHTM8uvQIj51UQ7rznZkaiOG9b0n8mbo7
XiE77d7vHzlA3mEqsT+fE7urpMW22jaHtpiALs9V8/LSubSOYHuQPxWHZc3iIAhb3SvmZcS9LELE
lEE7MSznUQjeJavEJhFN9W4CrLsq+kIe2smbs2X4rWSOmz66DllHZpTbV7vMjoDfwq1CJnxLOXBZ
/uCq1h2J8r+3n3EI66ORc+toNDy1ZBo+saeWfnBaPirHAOfG0nkoBeA+dzGZ5ozcfc6nEyGayKlc
MV7LLiJFcSCdu+xpRpmVbF3hRsgSDaZzQTMwjqQswWVAAIpAl/yG9zQ8d5SOAGScftN00t+WdS0P
c1wUEa8YbIqhohKYr/7cUi+tq+z0omuhdWwLYwfW2H4aLL6dF9bxIWY5cbRL9VpR891Mdgyn+/vo
d1pH/MJo7ArZE0rdecajJKZ25ysv2qNVfwrtqT6LSsAcCF/t+fJdXnKu2RHB4hnoVvDU9yx68QL1
29pHSIV07fm+HxXdwLcxE/dizg9qVbF6nOIBX7kz3NzK7nAxt1QYOcigoiu/MVBQAMl1ieZDQKFa
p5mTru7Lr9p1yVmibw0Ak+r+sZ0bYSPEC5hJuF3y3syE4qxp4TyN8U4C0AxQlOpX9JWiHM8oIeCQ
b0Jo+ov8IpbGi0rt8ui0OECE3nPEhNUx9uJiTekOVGWsxapM/RrbTtSvc+kzcsBcdjIGBnkhbole
fdMmi9nc/OLq1iuGBvsgI8gay6LFNnDSs/kSZ+aWsR+Hn+OWeA2BY++BjSoUND8tnqy4/qQZLa11
HjmnfALrXypij/65RLWs30c2gtGcMY+2sEg6KEB+K1HxDoyD10YIuPNm58yLIGHQ+AoCJtfhPO1E
Q7vBs8ZidUTIW9v9UzUPGNldhCtsgzpe3zDe9E3QPpVpTj69+2nqYJKXHfSqwS6nLffNeGn86/KU
76NKPsq4QPRB1BxeLXbAZLVfzbj4WVUJkVIVQhvR9X9shRcpkT7iA7crhr1sE3mkQB7AyTAie6jF
c4zEan3v06yELCkxd4RmMKlrawQ7NP1Ikewq3wUisI+1S1yEK/cyLdt1MKAIaRwbhcus9nFYUtpV
y8PBiqZ+n4rpbGX5Hi1BfTDaniqMtQm1VyhvcEzzJ/uJ9PV7AaZyRaCixKI5zk/9+97ICHPsBiGU
Ii10fjWqyr/rPOe0ABNe7a3QP1tvMiE3GURRhIMDXTFRhs1TGufmvoCN3LA1PA8+YVCFF5w1WQD1
TeIXt4AhnSXraBYvjBwOJNqzAVw2Tsvcp9DzJ7eKsUuPbJ1LYkjnIYgsGF/ltrf9f/XY+zmDAWMU
lxyK4abP1Ej7rW06YKmXEMrfrGyPLqEPp7ZnH1ZWvg7Rh/uvpNPeQrITGzdvFY1+jBqS93oP/aM4
Dq5DRTYNIMlz03xcXsiKeMgRnV3//6XITEAj91a6b9vIuv9nHj65rV2RrJRQZayzpv8ZOnAovQqe
P0LP4SHV++lqA0dwvWhmMDJb7NrihJgdqKqYmr0m/I5vQdJlPMUvBovdVdxl3QH779JsRIKIyMhg
XdeiRnlt21I8xZfl0bGUwCY6vD8OBorAdK3p4VVVjv3QzhUH0+J+Xde4eoaMfb4/mDYqssmeK1B7
U9Wpf2SNgZzaUDtTwxPALLtce5aimYOOvapVymwmdh8HiQO30uG7VIrxTlDGP918GC46HmboCcHG
KFrrGMyjlbhP+m3j5jxBBvdXEQrvag0NF8H88AlKp9n3dnKOMyc+TfaXaNacBaOJw6odv3rBCLUy
irrdMrhaXqyR0ShqkEdDqCddMRPpsDUCd2vdXRFndDL5oGG2JM5jx+0UftOS4Y3HZ/yNh8AD+qTx
M+aqi1ZoBmFkk/Ow/G3L37u8mDo/7FSGu/uRr/pCO1B6H6yxs68ylvl1Sh37GmQS502vqs8gxZu1
HsKODnstPLpmaN+IUaRweatap7kwgMdZ4ppTcbJMjUGJO3xyze4nynaYHOgZD91A0q2WjYJZJ+nf
aVeMG9lUkGkGeW78IDxEGCzWvqPtIG5lb/NP1Aduj/ci/KqHafytni1rkVQkT6bfVAQJQoYqPWv+
iCFL+P5ukRzqk9kBaeFWIoJlC+0wuRBAMZ0xd5trbtqIsMuS0UyLrehYuHZ4QejOjuu+YxVts12q
MhcZxrHtDH5xdvRBH+6xqCdkcZQ5loNcqPUgou0osmhj6PV4bFrwCyWohoeg7rsDGnXX3hsKHGfh
zgrCVs5eJtLYRuoHlsp6sLKJrK4gXMnxJAX2T+4cpABbjPQE4g3IdWsU+GdrCrYFZJP3xEdOr0/P
Odrp1f+fz8tHLjDMxLYJH9L1TwbqsI2dWN45MZ1nBHPjS1/A4dXyusFmEBWnf35Gid8lisIUnmsL
lxkUv0lUsH+dojBwa0zyPPE3zJG08ATgEYZj/j0E4tIBt/2sgYQGRKJrR9vJKB2TFHJ5S13hwSGC
oVNlN9St2Y0ROfT81M42Qa5I75k/Xb5myLDbLAUk23H8JfOvzUNEQr1es4P4lWLEfvCaKL1EsCuh
/cXGeojifhMaFTvq+XkYtIIDe3mOKDBgq3Yys3Xv+8TBlkO2vZcueZPLlbKo3PKGwyLWMN9Q3YhN
roX7rjYglGD6W8Vzp0bYYX4/r/757bRm3dWfh3k+MdTGrMwyPeFZvv2bLivsrWkWrNiQccxyHcGC
hQYDAhKC6S5D3fnY41vq27jakW7SIJ77r7zWt+ecBr99qk29Wydtr38DeRIeNbrNi15lxdkIyuYS
gI68pk1+ReZzZLFogRbrGXD2vnPFCBPPfbXnt2dv6LxDNQTTv+1UflcA+ezkTEoazJy6ZxvOvNH7
09RN55E7ah1Si7QCq+fMCsi6wVLTpSzhSt9DCKdCdzsO7niI4Ty+BHkNF0rvjB2YPYh2DgoJo2f1
QhbWJvasE+i+4BiPOqvrPM2fuobanZhZTOMKjGtpmf+i9vR+v+QZs7JztAG/eGzwHec3EVPY+uEc
UAqpGf3gyUyBMga9YQJsCMH5ja8DmLzLMibJ3+0EI5Ex9OJpcs29Jx39MUph8GYDQU1aFb0D7w8P
tkZVTAJds9NrZjWdl2h48Jloo6VSz2FEfU4PB5Kz9x6Xz5LRyw89nMvWit4TFViXairty/KRCLGt
DCnbac7J6qymi96Crpm4ou7lV2OgLEgjnjyDsifhPCQGS62EQI0LDIn85HsdG+uofC5CeSrlYD42
3fBVeDF2PwZCF8tDpRIyHOnrClJ9xkHW4B4bZ+HI0DqU3b1xuh9NIwSEyW+/+pOJSqn90usEkA9T
o13D0v5eJKI4+foQSqzRJFRBsjniLktvndTfl28nLBAoYxVTi/rlYcSD9KgjIXv/57tuuej+eteh
hbCosNHXW6wMf7vrQD5WIkXdt5pbdc/tj+RFFnVEtFjV97hh9SbcUPA0SE85vQZMMJsh1v7QwNqi
JseeDALLGX4SPDw+9qaQR9trfNacCXr5oHvJjaI466Iob60aD36qtFWvk0cSSs1+ycEhwrWHZTDX
9CbQoftjSmE829WgLM/37ZkcIQvO0qXlxWwBI6nRBdlSJp8XwRdq0/Js2PZHz6h0ZdUV/Pl6QPMx
v4AX9nZjMfxAUltvIrM9GV0FjYZKJtkE9KMr1iPQSKdhusaWtVuarCmunmsPxhf5HMwys87sLuks
lROhHWydDqnjP/8u/vZA4QSk6/E5GjwcGNxofz0g0koT9AINl7AtEePNozNObx2Q7SF0I3nzUKVv
m8KSNyUkx31Sv6lED1C554RIlMpHKQoxwBp8ufaADgUPhSl0BnnIwOKwP5LnXj9JUQ/r1LKTrc/W
bjObN/Y6y6BPsavvqVHIE2JnsWsygeDSjW0GNbwYEqUvG8keUaisTjkghGVLNw0EfxYGNDDpD5/K
wDmOLPwByWn/k8+2BhI/B61gCNQRVzUG4ky9GGnEfzb3sVVM7fbP76Rh/L7h8Gd5xyy09FlzuIb4
TZVe2aCFU/x3qA1GdZqUXTMTcxEAEoSZJ/IdhpLzo7UtMr6SnIHz7DFIlA66PhzK69JvsiGIV1Y1
U/kshXdzFgLASbnvMUT8xVpadI8tGVFKpNJ0wbNEwLu/bwKdJtkF6KzOjlGy387IAS7CKN16RQ+u
mS0Az+1YJzfMQNk1OYFOKgNPBT0TI4FF/91LKKThmwAMgGjxtywKTqumjMyzyttl1vTqDG5+s2YB
RaOG19hNkdZbNT2IrtQOb+XwsOjmljEVKXTGpkBrvsUpkhxcpyN6qBt0WGCq3PlWzLPEDl7v4xYt
7V9RFpNFZ4bpXrUuW5Y+w5a5zDoKsBOrdP5nDm3iPXT9aO3i+VN7YKpxv2Vrp/1RzEt+UNkhtzY7
XTyz2UNqWDemT84hypzmjWf2eimbGyOE6gJB5V6b06+tnULH3SvI5iI5InsEI6wf8A5BFZoPpN4i
knJRrBqgEA8R016mVgZdvEF2R9SLSzQV70tT2QWltV2uybtzxnB669AzTfEDm/a5Qb2yM4LoW+xm
H900tsfFHpNYH/92Wbrm36ocJG8QfD1hcl1SNP72BDXz0VFpF3ZkdszXXI9liW1kOJ46eHkG5jE0
4lP8AXton+NfuJpVFJIPw0XZZ/4bqSaeaGOOzUoQdxFTWVYYGiLlaPtlkQylYVjdFeT89j4bXrhf
rmjgJ9+kKJInmyzKh2Zq5OvQtf0uKNP00Ijkpz4E7T7tynirunI2H4tbUKTfrdKIrsjM954WJU+i
7q9gg6Jvbg7UT3Xp0Uy7V5cnA86GMH6BRIqWccsPBpS4BDA1RKb8QDUZMtBsi4OoZ9E7wwSysrWc
WJwmdE+lyE6Nk/uPdkXWW+h19bXsv6auLt5YZalHxAOvHRmARl/KN2Ld8XtHBKRmMPMY6oDVjHNx
95kID6GgYnawoRd+W8Y6DJHgT9foVWjp8m5onxkJ2zfuUUQfnO1OmcqzGlvv2c7CDx7F8oWq5zGs
OmrjuESNPOueS+UBya3qVVZzC9VWW7zmwtBOlQQsF7BCIssnyE+YksYvmo2s1nfZojgEu2+NKvKO
BVhC4B2dRxwpMJx1x5GgD2W3Is0CXcIsABrcOQmrZ6NZzBONkDfuEb2vsZHwfHZeirTK6qEvdn4o
Xk0rgBJGBO0XaPIvk+k0v6zyxojBGGsXUB3k2IyIp/nZXOF0Jl2iLKHZ+UtPNpreow9x4DRkxaNf
+dZHYVPqyxpvjjIJDyD9SQbLLnEPZnAfJ6TtVlpuYaxxdTIvdDi7uFCqWV4g43w4iwl+5WB/ryYu
fJhpzDDnmZjOb+FccvTvpxY2UdIckTsxx5fu1ShcCBCW3hyXYnH5lDeZINk562N+y5cvqTZYu60W
H323ql6KuHlddqsuPc5aNgVKl8YFBWu4hIUMo7HniCcjal601wkY/yjzfvqzUnSRiy4vued/Zdly
UibH8KI+SjNuoNKlxy6M9OLGrdhXLu8CJSkT/fmf4kibc7ONXJTyc67m/15SLXpFRzpHDrAwzGWA
Gx+hiXf2IRD/sRKvgfrcD50i8TiWbDWCV2sclKQsWoq05p1vVfLsjv4pma3o0OjMDQ4e74Zo7aZF
oXVN5gWVRwILUcgq2BIjINamU9kfmiQQqHCtm12WODWUF15EWxOIasuE6ZjQCA4hN+E+hEzM+n3C
UPa0qOl9D2xgGRTBOc0mSBUkYQiW07dF+DTk1qPfBifsbXihoHO9RNoAhbkrTTTQ8UvAk/PDGBRz
agca1zKk1MH1LH4VXJA0Hy45rUaVaOehi6ptbAg4UEVDGlbhMCFQ6fDUjNinkReyBIMmqjG4AS7W
3RZ3VJVDaU5H4APL+ItMW+cqXJ5GEECZQSdhDyNIlu85mLA0S6vPSdVF67LSGrbF7PCiiISS+2Mo
S8doFzPmPifDtFm8DjHBthosxpeAETKrAOD6+niYPNF9Rwz4g2mN+wl5U7gCMKWdGNTkPOETbZeR
A0wmKzAVaNfhafTbV1gaf1xeixo5G8Dfl2WX7em10yfjM6IZ0K6LJC7SQCjPD++lIiDn3L8tH6WT
dRAu5CY6kHHL9Kg95T2RoFsBEfvkh6q/miV4Ea/A8cPU7EttJRDwbOgUXVjhUG+V9h7wh6px/WMx
kUyWGZVxxomnn6ugeklc8inAvnrAz9L0BDujeRozZPtx77Q7p9HiU+vln0si5o5Vl1oPympxjpnt
d6v2G5CdBJvfZ7ooI9j1XZjGq/PowUDDb3PSJFEGoWxIvC3Uq2ZzTaJf0x4sapC1DX3kB4OPat/m
HlmafoaIIEMh0iWhsWpswVYbH9XWrQ1GmK7qNqnORGipVFNuHVsZcEjr/IuytQA6U5dcqCu62wAW
60G6+dGdGvdVl/GvYfSCrT9gJ18WHIWTqG0PRxTuTmV9oHsFiYUO6RyQs5ISc4wENdm2ofZmdBkW
qRrzzfeeec4pLaqZjClwNA6mh5kgvCYUJ3tNoTFCN1xD2sS15CXWTztNWQEVHFxhqTOLnrWbzlCF
+2VSQskNKYy/wfE8MsOqHOGZlSVHDZWgaYnkKceZKUe3Od2n+9U4fg8HJT8v017Fr+jEJBAdl9+G
V524YmDe3sFpTOcHoMmPITG5c8oQlFufPMWdd+JIYEvVIYuHBKeISiMj+T6zYR+Hxr2DvjLP5rPy
yBDuYs7sEgAD3yfqUD0ACsrE8uWu7oK0l3fBrWgmdeknr73WJrGtVnZe/vpYz1+1yjT+uLLZ7lyX
wye1xvBCut5qOWJUZPwqgmbCn4x2ntKWX7vMcFEzTn4P9M5+TfxfQpskDjImVVpsZJtWNePKk2N0
RhBbpttca4r5aC2QrAf2TSkWzYj3thX2psizQHSVr4XTeifCjFf5JM96SRqgGuLvVPnatiFP0GDm
ug8YmrnYIQ4G+a5GUrsbGwDPWno7KOo1VT/1ua+z/hbNry7NwfFr9WcFXy31E/uBFCK2CB4MI5FO
Pyedf/Fk71D1oVoHtwScB2IYaEdQeehBszTCJjgUZyDx3qoxXLAHeUAeuarj7WgxwCZGL2fdacxU
WoMMGtKD1mFfYmJj+B+LC6vTnQTXsNd9k0ER+R1rT4XhDnIb0YNheUqa+trGMKSErR0CGDaWHbxP
fUUmUM+30H7UKSRZCvRoO5C9xoTwK2G0t0LlP7Wuox/+GhKyXMTmzuiGvY/sR5M2pNfnSqu+Orl2
0aX6KQHmJmH6aLjhyXd3iEUOHb5eP1CnzolebW8UGzW136Z0pmJPFFpmm73mMOwDInExBcn+oajY
1Bn5Om8sVukMjCHR4aJHmMv77ezQNZy1MPpWBJiydYAZtBsPRYfQshxcHgfqOhgISN0azVed2Q+D
8yOgg8SKGkQbcxYKeNM8fy+zrdazJ9SzcTvOCX1FCYqzEcc8IBvOHQh/9ew5gmUGiedI0KJ8lXfA
Y83WSHa2VRIZYR5YO+GXmUT/nGXTE5T5C+nDZzrIz1pRsfQPd4kDTazFrhZx0UyEw3H6do8RXl5t
0N+HvrwN6BLQ6hz83l9nrcSIW1YsWDpStsdXADuHUDfgNbqfR6uiD+fnB8a6qkeyXGoKNzS+/k/0
oSvOKkCuHc+mxMLlWRd8qzb7YpOlwG9TWwWS2MZg4B0LJnMNpqyOsKxUFTmGqvgY+DFBWp1dvfox
oVPysWk9CEXvLfvonZyKamvb6X7qFCTJsQkBlJNOWqER0jOIPq0rUaqNTyjEPxKrvVZJ6L2COv1a
F1lKBijsVB+vHNGg+VcWrk/0pBt7DFZJZu6btjzoZbGG7LfOHIyGtQU20HXoJTxAmRKmpMxtYCuP
li1fXMjTJL6p8xT5r3bZ1w+HYY5w9exrwgDmkrdQuAiAq9fcKaeQRduuNe3ooEYZAns3vnrYSVub
qLSIgNEHvIHhCrs6x63yf/VA9H3iPWdV8VNfmD/wLH9k3dEXzyY+sAdTUEZLtEq0skDTNQteFGio
lQtIp5mFkfKieuJIejpq1h0I+UxdphsiF+S+CdtzpGnjrtT0L/2CDPDZn2cwYquCnZeEaJxyK8l3
LPFPXZF8Nw0BZM1oCHQcT6mGZo9DgbFNBEO1omYZuv5NNiGkf9P5BpMfnZR+wtNQsd61jqW+Ujmr
kim4WgnsazeXOas9eXNtsnrQLsMbaBlXBu1z6Juf8cFCN4aVGhhhwKWACb0BkhF01yZDDYMLLwaG
5K4K0nNXKhhOgQv4zPYHfetHMdnUamIY0as3JNDEVoBniyNtZ9QEdsrgEIbDoXUdEOoEED7MP6ST
ECLTCOSEYeq0/B6wlbGLkONZDRCxa1GZG71JzhHDo/laIPgBBM41H+FwpTtZz9TLKv3mVslHL+cU
OoSoRk/aaFYmgGXHaN+RE2ulMeqJ4cXgx92MHXyvMtaQ5KDm1nSLHzjCyC8Iva6SX2LGow05jpQa
PVlar31IEOuZ55k77G5LHDkkSP1qxWSuwnoy8Boz0vUT+fIfts5jOW4l26JfhAh4My3vDVk04gRB
UhJswibs178F6HbrRsebQAVTJEUWEpnn7L02/47bZCSzDwPPY0R9l1rRVh0Ze8eQdikdnZOwSNtt
h03ppu4qZcbCLAI0BjjQ/QjaHCbvEzbu/ODmWrPwDT9eS9frN0H6rFJrCfUqPEiuVS1yYLXAcZcx
kMM25MUQY14whvKC5HCNDQUNjRFSiA1JQxrzdS6g/QfZAJDd+tbNRF9bEaZxwsCVg/ZdVlSkpeXE
e1+znGXDMn5h+O6wNEsVnmllPRSVoICIBdSOfMRVphxU7O3byonENsP2SUSa4AMcGefRiN7sAX4I
M9Bs19pRs21KrV9hFAoP1SOx0kdW6tkLSRiPOGRkKW3CinomRIa02i0PfnyJyXftdcM5HbpfCPTK
FeIy8heIHly2wlpBHGZA0DJ73Vn2aiDA7ICKDbWJbAEzWnazNGJrS/w6yYsxPl43ZLHg2Lq74ree
L1w9gtuhRTAzMvCxmVEudS8Z+P5FDOWuRVTA4I+xN1vYMPgqVAJraEZX0yx/az6Bp5BiKBU3gGP4
Uy1dVYIc9FvzQHsTS2CcA5dWHHQz2tLD0Tut2ql1quDl6jat1kw1neXom7tAw8QviijHhg+5K0zS
YxQwWdOSeidslBo+JHG3ToozDXjkN+pXqCIMByu+pFT027KC79FTloPZPLpSPVmKwMEBbUCGL0Pq
LN2sfxK1/jDTiMHPDLduFIMF00m+boIU8yRqno6gCVZnwzLuUv1Txxfp6rHyAvXNhoUoDrrrZ4ca
k9HSttsNdTHrIxqkWIchhBWQ4fe6N4M31F7UQoqaJ3M8buy8/BD8MBvfMr4ogRJxGjPSUJvG4o8U
fCJMx+EJL+BXKPENJP1z41MZbwuAotkA4l307ywb81NJeMRa8R4e5osLswpnNQikeIWG8sLUlGWm
Rw3WrIKVcPbejZn71LZtfKg0MsrUNuwxlenxRZ82CY3w1ahyVzA6emdCyMNDW4aneW8cbBAuUbdv
QrKhVT625MePK8HEcknatb7zuxbBD79Tz2EAmiK1JR/uvRJF6RFDwCBoErtOfc58Gx8JQz3CdxWE
KMLRvtC+yE8uQSGkW63DXiEbmpNNaH9IK/2SXkc7BzpqGjobRGN6mX+PMSx2WnGArr1JFq7IDwiS
HoFbgLeDbteJLFr1ZrMzPTJscou1kEYe+IaeS32uwvox+9Ow+kbEviv6xpgkJeNYrJFHExlRWC8s
/bSzKUPWZUZsvzRyKM+VKwiBmc5WFvnlVtAQimfr1ksCV4PVnmEcAtful7ZbWZ+27h8CwM+vZD5U
u3YKXQ/gMrxXFV243rY+q2Ei/qCfOnmjGt575j0w6zmRWcHvLBXDk0kkFXXjLFnPx8fmRj2wB5eE
ndxGEbUow/6Xi2Ls2PmKpEY2pdWkdBNSmz6MAT6DB6Lv9avYzomnrpnkUWt/yZqxvtll/SoCo32T
UZHtExIjV+FYtG+mW4EH5+myz6ezoi6fq05xbrKU5qOureX8phH95El3eGbNb0Lt2GwkBIHVYFch
EtouvLejqC6xqgBbS8O773JoPj7Gn4o+UgL975HIKK+ubMjW0/2EyoBLWmZdCATToQa50Zh48dPG
lunv1gj7g83a6c8hXS+vDhbE058LpuMRXRt3TJ3L30MKEQuRzI/KFIFY6M0PZKigbyOGIX1M5d7G
DsKPDwN5GELB6h7AnKNmXzpCvBW0tejcwvhHGT5p3Bi8vjIHNijWwFdVIp9BrG/ixffHV02htTld
oPQEGEgB289IlLMoVXXn60hC21atb2GrjEtFD5yP3LO2OJAaotzJEcfGUy+abrTOYz2qb5IyHrPA
N9BHLc11k1RTL1XfnLpvthR5vHVALCRAOC3a4QxChj/KYsMqRrJ+TLODlQkX7VwiH15tG7dATbeN
r3ZnPuHYB43hGHqe+sFoaFDvq+wDpBTtoXv6eT4OtIrBIO7TY9Zp4kFS+ZUvXbNIT9CI++Bk+yIa
f4xx9ajzAFRp6pEiZXgBqvmBmzxIPoOhNSEzuhLncZ6Qm1EZl9TtWuwubcBEsVp2E6zCUKjbxIyR
lDGEPANhUDbYI72LCyB0Q/ZhB1o2QvhUudU+oeB6MjM8QzFg5J91bC9G3VB+69Ihu0wHZqwO1pL0
V4MZvV9Ru+k66rXSe7Yqu1lpJTl7hWlqW8fDnhVVCmVJtSnQJLjdviMS8ZSGfb/JNTe6WwrM9cau
wP6T+HAJjKZcWKaTEWjhuEAYB2ubyyInGax8tvT6o2qaXeE02mMEBblICYw9mPX0O5UZ9p/KEZv5
bCTcjUmPlPJEot1DryXRrw29Zx7xPYy/qHi1VGnihEJGXg/483wUdOD8qJo3JTlBXe6/sboD/PtV
1aUzDaHGMWIueQMxSRrodAJoCJgZzXphvWatsmC86Z5hblutdV/apLpxXvtKlA7QcRlV94oi9YGC
Tg9/2JIfGQEp8xUUwxwySzTjDEnbRNE7jpvk1Q+kuA+DXSNYTUGsUehCL8bSDyZTogfBnfRj5abQ
Rj2LEcpbrSk3mPIEmdj5q9nbxlVuhlhUIWvKuNiNZvXQO+ENF8LQ0k0x9nNmq7IVFkPV5B4zBATW
tnNJd5p2fTVEL99NZjJliOJtlozv84kMQscwGLh9cF6eSPYMTibBiMd5I/nQEaTmutPckjxsZZDh
jh7uSzcxSjIn+2cz00pIDfVoIGlJcjCQQc+XzCyTv9fNxxopjkqbidcK8ymy6TEk0veTEKguZpmz
9vTBpNodqcs6y+kNeWq5BxKk/5RG9tRmavnljvlPxbWqy+CAB038YVWZBZhVmzIHn9r21IFzzQiK
nl5Hud3yHJteFnEaNIs4GPCHZYa6nA8axAQd6Rrv2tgp1kGn2miXCmRM88sqCY1TaH5YJTK0sOno
WzjlzUm78ubKidehV7/L6dDoWfidisR4Glw9PM5XzNeiYEy2GWuLZRS4SrHOJctSzDEXjFAuwB+y
AXJNwfKrmfqh4Il66fM6WxVaFX60/KV1Jiu/jNx+o2ravVJWofchkCGkKiors9UVFlFe9K5443W+
1FYAdRWpRFzM59yOLMClieOsDKNnNWlRLST/y3vP+NIJD6TvHvMg5nfPwwlS4jeSsI/qPg4eRUCX
bL4EOfUphcv7BsjIXdMXpC8rWvU6FFVN7F6xQwbmvyJbOqq1Y760WY06OWqzjYyd7LM44WiXn6kV
kkHWZtW+7qjmtmF2tqfjfUbUuTG6eJcVo7pZtUrjGyUpbRN+KziEhqVjkueWwNRZQ2bnFzxtGgrB
Ce3bq1GoxlNUOv0u+PTVqMVey4cmq5X8QW06f0gDC4JnEZ/ETl8D7MOi+eEWWrkfUjuEsRJHUAxz
MnXml/PGjuvoWABKsHqb3kygped5I0l6/vNq3sXFtzUzLzmkhQ0wohQDzzXAqcvYaTzi9bL2hUUE
+dRB6W6ULMmWqZcbzDGIrguYQv9gLUD6w+AaV2Va68SKeaerQISJ2mP1pHhyULWcJWwn05tTrlmo
coNI2qkISdN6H9S1dps3XeyjMNZ6tENeAk2VJn54ykrqZi2SX9PyPkdhqQDo2NA5peIzbQyrHwU5
dhzEBNZvLBk8/71kfjVfN79D+3vxvP8/p+fdeYNJIFkXOj6EFiXUjeUz9k0ZbfLaJze764GHpwlx
k2UAGwo7GHTVaVN6dC40qznNe/Px+f0NyvuFrUch6Aa+XIyL8GY3FK3SqHqZD/19QxojfCwl6vj5
mGL0zxgPkCG7xC4ItbqNOYVnERprFenovvKoBClB+yIiiv9tT5JM4pTvZkMyiIIKzPC8l0IiJi6Y
+Sh6MlzQcxmrBvgiBlvjZ9XWgKrc4bPGRbizRqtcRqX51Y1EYSMY149pkvrPfUcocN5NZnLEt8+p
2fJIJ36jYSlDCFv1XJZ6+czqA1Z92dPymHaj0X/ygPhtikqn1Otn7bNdt+Q+QioB5qmtElPZ6lWj
nPDn/uwC/aj7efzt0QRdZBaBlvjwQLenTgfEKiJ5uC7iJwhpNFNYP78AkfwRgah2+sp/N9ELb6Xv
N9soH8UP8HALTyTpp7SkukZPHCzAo7FuE3r44ufdhYCU4tPRa6TcBkoKB3PBTcnGkh9z/ETZqD0n
tf4kq4H5qsS+LpMPLS7tD8Kkc2xfBbPVvJD465X2YfWh2KhGOazLGLflWFr+oaqn/3Knqqsq5eHZ
qql8UtPxpyjM4jjvJSqGU4uy+6wEmw8FbT3iayyvZUvFgGpZfu8GOyM0Kdc2BCGCiDa0Zpl5Yg9j
MdxERqIeZR5OzcDpJXU2/KFm6R7x+fxshiz4bpzivaLH/UhZM+0GULdbLY7SF0+ML/MFrprhIuvy
/HngPtl7qRFshwJfpSu8c09u0ndc2fWCspF7D3T02m01QKsI4UE2BhWk6ZvYU1y9bW3cmnJBlVo2
fDpCqCnRSDo8fn4P24J4xDROXjD9rKO4aI7zJtSNYaPJ9EfW94R59tNipqLGh90gVYhAtzRv7ZQT
W1THx1FHwwvPteTZS+vPIPWKpQZz+tToj1hpuun+zLj9BzCU4TTsJzyW6r5UXoaw49MQB9HPJiM2
Uh/xBrtIC0KwCIgLxUuX4yHwKJElhqdRj2LdaHjf+ih4TJE/HdamfYxQ6TNlEKiQR/kjtCGbpGiE
NpFn1D8STTmMCJwe0i3Sc26PfHan46xInz3UCMOoFVeB/vHPhuhI8knSwdsA+sJ7JQkKsCM5XOdN
GVCHqeNIWfOM3dfAX55iq/OeyhxORZthbk0/2tLy7p1j6AdVOL8TXXr3eUODvNvAT4lXf49hpzpA
onuAtqIDlNu0+e2+2fswFLBdssDTUSo4SeZsPDr9it6LWyg9PlGF8qAwsa1U8ocCwyT6k0rszqqa
9wrc/SVMcZIuGpKNLoZIzq1k1d+G3zwyasqpQ32ZX2nTKzAOwQLEj7YKeuUpcGR/8WTcX3xaFpd5
N2qbinIFsEi4u4tQEd3VoidwrQU2cDvHTkvaHZmN0+58rK+U35pnozqmpGVl6J9cys93p6+tcy7L
Q22V/l0Ylb2ns2ou+RhihlHc5pzjDNwlZuVN4LpiTzxWexjCRDt4eAH2itPFJ7Vp6GGNlkapOsR9
VLBOVfQYXHwzxvciy8kiNuW3lwTiUg39rzSOoxeKY6yBMolDdSy/NKwfS6izRdWQyuBbz8y0Xb56
TrbrIElwJlEL93aITWTVezSFVNDvq7RvEHWlyg4CXXZuiu7fm6ocP1rE76WmVelWMUtnrTcu8YRD
gDiN/EgIU/PLYfTdE9bfolE5gQXjGYeHdeSHP9ZC4a/VWv2TmnTi2Kjub2XMM7FEhIngpq3GbRaa
OWU8PLuSAp8EIbrWKQJhlWSjGAVOh4aJgkmzfTWfmI+R1yD5LU+n5wtloBbAF6Z930gRjlJ6uCPC
6Xfg9vWzji+OPiQhGXbU6+f5GNEA2j+vpmNdWpPOIExjPQ4KiYLzhX+vyVnLgVJXD3+/wJ+vMr23
zur+oAmaMX/fOp+dN8kA/sFrDTIh/vvN/56dj9G4Jcq1j4hdnH6q/+86Hc5E5cM9+/Ntp8ug5IP4
QLM87rN8+PN/QZPVoWdmiWeVtbcx69I8SzmNHlF4tVB+HwTtklFclM44Oj5iq4Cl704zfHud9cR9
lga5w5VOMZ82Vkhen50c+qBW72mdg64ELjWOk/0hZ6zxFac5O0n1yqLKCXPqm7MFsrwL1SNSS3lr
zQgpQ5wSHdAXsb+Zfd0OUZGm1keH0dd8bUHGR0wbR0RbboaBRbQ1rIX/qwWafVUxtN3njQm0SpZN
ebJLkgQRigx60D7RgMtOuLZfK1dtnjwHu5jhybMWd99WH38oIDx2hWVrtwlbUJiAiTRh2EenMbtt
D657Y8QnxrrovWkK96ALM165Q1KuTW+MJjXiClcZUoreOtR1Xq0Z7YylptfpVTFpihWhxdqkdfh+
7b2qSkJtqkZnFt7YF5E1Dx/qQ9No5ms6tvydKqm9OfFLjMNK5f/tESN/KKBZ7VnYb/V6yOmyUiI1
1WElxyAH++AuoXn4K5TERMXU3L/QUiiKEJFpDO0T1od+XabUSRLdVR5OHXjQec165ZVF8ILC3Tyg
q7FZK3O2qHLwgWX2Hk17VVL599QL1vO5JnKR5xF4Sh2hz9MFsfe/dMMo1n929flgwsh7mDf/2sf0
yWA/nWmjpjz83bWdmMTO+Yxv9mJlNA0xMJ4Mn/LRCp8K4DgUW+qbmPYIUO9PLG//nJuvCqvV6AIC
8NG7/dkEvt6s/AZf7N9j8yucAd0pq7p/Hfeawbk480bxUeDnpJX8fVfUk/yZCwuxPE5rurBBeQ9a
lCdRl2n4qNX8mL0Zae2v509eW5bRHb/1NRH9FY2S/xnWb6NhtsxDKJ+PhkNaQk9zG0JHvqYGQgsT
Tiow2+Ipoiq6H/r4l+E0d5oK9t3HknOP+wBsop1ufCZZpA8Nw53W3kDdsgm3OAeSheiGbe0WGURO
7kkYpxMtA/uEGCL3XBR4ExusDmWeXcfIJzg+qlDOx32NIA/jjZPnMl3NB9VB/ee0ncYRM8gwtID8
+ev57N/N/GXAkMYJMcIqsI24GHHi8cQjsLaJtm4Rjj8QHLAedahl2MBoAU0Tnj0dj2OavooPLdQw
IxSIcPdOsXmJiLZ5ERgTt42C37LLIR3qKWjjku6v3g3tQi1SshtbGhNeVo4HhyYf5t5bo2f6etCo
ZOeBNrz1FOMWo+wMmlDZgDtgO1FxXnUndwADOIR4TVdZFmIEpPAEt0y7UeARr5K0HRgZ/0tLdOKq
faV+VXqKj9LdsMjrz/VXT0znO4TH4Gh1wE+Fo9nv0jaCJeIqQJWQFV8mh0SGQGVHxaTYIs71dr5H
yGUuXSOkl+XWuy53UJgkLez4GBl1JjUaENNGlMG6TgzgLJXyzyG307RTlZ08SxTqoiM65lKO3bNE
9bFvACwh/fI8sqMGHMfLlLU1Ag2u+btJy6RaJzGfnMIqtYPjqyohn/OW7BpiqObD84Jz3lgaU0w4
KTTSDZhAFliErZE0RN7oJa6cSKTQ1+PqjQ7XfNgPmEHKVJxnY1tkK+RWi0msOvnckGgm19ndZtEt
pQ1R3/7neCZMG+vwvy5PUJxQLq0OWZyOR3S543F+5Q0h0IsmRes0iKNf/Od4Fxv9EZZ+ESlflCOR
1hvBL2LGv8KAD1cpkle7TYpVSBL3Oo5jnwdHvNPdJn6r0+49rslmdotRnhkHJVZjfvHzK9XOe+rK
BLqkbZMfRU/aD3xNGnOGcpB6BO6zMRn7w1KcictzyYHtG2p8Q7ssI5dO7JQqB5M4RLfMXy4O1fSo
CYBHf16OsX0BOysYLnYDUw9KmzlJBCMQzlhjJG+L9gior1kx1O9rpSBr3rbTqw5Sjlm8ewcL8elH
4OIJyMSEpQ3QREy6+5TFD8KG62u52h5AUX9q1YLMw+nVvOmn3T/H8o7wQB+bIQYRikLwB70Ta/t/
NriRvFNqoD/zYgJJ2xLMOc46kgVr23duYVy6pASX/j4v+9/xtDcfzwQwZ03BDRzzaB0i5w7376w6
o7dumimOsMz9HTNfh1o5nQE1qboDofE4l0kjgkx2y4qG2DzNOvYmv2SjGj0QEcOjHIR7xADzg6mg
qRkGa/1PbATJPrb09y7q05NlSYWa78DHyWv3Uxp9qSrqviKJJ8n1F40S+iHHiXMoTP9NnRY9nWto
pAG59J47OyexrqEB70lt0WPM0JCyL3oagZlJs7KqMnQekY5oJPDTfQg9Sguew0rt90Kh0hfrw87R
Fzl8rVUcEt9oNfpX18bPXewCwQaihxFsb9R5sTQL9cTnAnyffhEuzzZxwao1SXr4KOJzQ5LjuNpm
tN11pGHPHg0ISJqirWKlvygijhaV7+nLwdY1JHtfOfNAPG93mUHOIMMijwma6CS2Up4PKz1hgpC5
GNaqetXnj65Q+vNo1zkzneBXUuVyD8+nXlg1qeQywKyrk0vUwORYxG72CS5lNaDCH7if4sARizC0
HyQXO+sm6LaNp7MsmJzpovP2YcdTW8F+vAyYEA8JteeOJorbu6+plddLVYgbIFaiFaPaXhpRHK1q
ZkeLFHHD2p8AMTE4Is+NeST63nEoB0p8GlYtahTXkgyulRdl5zo2rIWev+LY7jY6rACRUXyNBVgM
u9DeZVLQeq9INInsYFlq6VOOTnnFhv+jBVapb5UtIXr2Gs+N9ZolL6461cBRcZ9FUDT3PiDPD9xI
YkAYdzGlXHLt3a1l9lbQdWSmJhJa++zKwXiSaOPP4U8vcvU92iSSq8w9xobn3gM81HXrqPSat5jM
MUHbcykEokjhqD39YvVseVmwLwDwGHDz7ZGCQZ/pTJWrQO6CkNjGuGbqSoRIAyty7Y01VGKYUzQW
ULimlGaGDIeu54BkFQ2BH3hglmlnEjmQIXV1NPcpjZqTGlP9byuxkiXLehfgYCPrFyPIy2WZ9PDg
E3oBdLzQstKKOMIyJuyywAlRp4cyNH86hGGi8oJmiDVIYU0nt3W41JPmFyXwfU/yXdCr5yz3f6s0
aRY57X/gRv261qjqQFJfJgWN4miAa1OlibZELN2rRC8k5oJmk1101Cw6VN9FjgxfNYeH7I0KqCXp
aXa9tJnMEnhWgDwhp4dJcPdahZ6CCSjeDaGhXGKDyhv57/YSl8eAuxZDbOPyQI6UGhVqq8TIi4N7
5XrKxkA+uJifSI3R7gwpaYe5LqlZ1Luf+Dki7zkfPHtZlO2waiPWQ46LJiyud3owVtfBhvgOI4FM
cXevtR6+LzN8pkxG79fc5CFSGAxGx0GhC6kUhEfGpvxomN8ZfXyxR9s6Kh4jFaK9U5ZN0LYOXUqB
ItC3iJWBwkVgkOJP6YkPlr8X3xpAU3dNc2rUcjj4xJbUecYKPMbninVlgavG22Nd/uyVySrVDxvL
ROQYR6z0gVXAB/GbbJOqTru1TO0ro7ly9jr+Q6OhhpsEb9eDmS1hzPSCQDrE5SIkyfPojNoFA2t/
jWgD+uTwNlRTpZLm9zSusitdwKXeW+uMRsQ1zfHmaBWEXZ8uW1ZIEhr6xlq5khleJQl2Drr4k3ah
PFtlX29MZXKDhcOLtKnqGAKuXv9s8LGYBJvDKRL5eOrjsGoom/5nf37VjomygmSn/DnRKeiXpUEu
KLMKbQWXCorGWO81I9rWFZxRtB8gX2vQZAhvLz5Dxcn1SgalUTsojY1FyjO3GiWcvUAsgO52Ifqk
pWBMO1QPtMeATrloyDxmjMd5Z1J8gGMsUmfvk72703nWrwceRpAxyy9H0FjtjXSTR97UoLERK2Fc
qJ2N23bewbSLzewoyCr3u6zJuLDBo5HlPuV8QjxMC19hDCCmXuYDIoxuqo8lJV2rKoqXRH2uqyzO
zsQXVjdPT42V71fmSgkqB/ZJessROSGnqOvLqI3XKqqsRYBzd5kpinnSXfgXSkCZl0S5OmIMVG0v
+sHwvgUvio1H41aHS9iq3B/0qRCmN3TK0HFvzVDuIK8X57R1rpGSqBi1kGXVgju5nKD8vqNVVz+u
zwNX7ZJJ2yFSsiVHfHwF4/5IHRxpep1uR7xZkAY9hsiAwRdlZGqCksFhiqnWeq/RDqKtaXL8qch8
GjoIf2o1/di266pkjVCqsjyB6ytPuup/Y5pCJ2EErNVC8xHCVtrSSkIBytOUvh7hrDljSIJ8W2Ee
NCICkuKg9BrhI4yfLXp0oWTfYLlUIKt2vh4CdKDUyRH6YvjFs3/IvY+CVuOGCgW/shRHbsly6dAo
xU/fFw5rEk/S3fJIE7eyX43WnQcK+3eq9Yg4ETctGvARK+H35E9L6wnicExUisufxqiMJwa1apn5
Wrqb4gjvhKYrgWffIqu4ExdPLqSvK9DSkfFgbKTerkbWYajhlUx7dtWVV9nD9If02yyqgGyRVqnR
hYcO6iWitZeOY35kMmA5lIbbUh+uDZnK53lTVa1xVqqiWDaaJ9ZYh/45YdNqoycwXTiYxcZ3mOXO
F/997/zKKCmkxsZ4+3/fGkKYQrie5aumsQzsmEjG/3zR+Ws5rX4pbdnu5zf/61tyt+ugrexVXQa/
oiwjcD6v10HTjJ8gqxKIzF37Tg4hNTc80lQrWnfZ6535hMExWmuhKW56q8tNM6rUV4JR2YI4n2RZ
9QuS+P6oAhtOOYrP562LHHdC2FDTGQhqzuj14ZO4oAdi8qGF1TXkNpBkOh1KU3j89VPxg6hQhN9o
EI96GVPAwidfpxvNCsfnQU2pzsjOOpSFesQF512LTtUfNGlVhLKVcph3C5sEaRyQ4XbeLW1F7BAb
gB5uon6nToLPAPPoya7EL/rz3YMqvP5kiW0ePg2Jmz66aVPYyW+3VtrTfKg2VLlONDXdOFZwL0Ea
CLsWlPja30YY7xvHIiOlDFKi635CUaSlBuhgBUBMWzM/VFdKI2912TkHgpOWRl5pdyVWjinpD2so
junCLmtxi88EzmUr14v6LRQh9x4GoN3LTOGRm2GRCmGtjGn2BaHGWyRx0W7zlslZW20n4GVQ6h+d
VuWs07ltOmle0oKcbocUPDhq9SIQxZbABk00e7e2P13sggvbCV4dnzklGDbkjD7tabSSZQE4SzjW
j5xU6rBydwaBltc0kN2LFSBYdmhiou8Pt6kz7sYmIb0o7/RVWWAeqDqm/j6T3jewUTcTVDKJF8jQ
83Nmiic6RVfRVNt+LFk3t7u4KVcxDqU8gbqshW927X9oGjMgLVf2eQ6HoO4uibImZg4N85DUiwpv
iDDyDa7eWwzSjn7vncS/l9LLb1XwNFI8reFgLkfIqo0T5Qs+3Vc3SO+6fmi4nevB+Q0dcM+f76th
giwqo1oQeY0ECh6hU+8yKkBpZ2BuuGHb3aiFckgrHNDjk5aNK7pRe8cHUEzcrehxnw00xxMfpVTY
3lGOMB+gVC/5I476SXlC8YpiD+9JIgAm1V16MgaWBuo5EmGxyN1iF+v2ZwmUPWjV5xzi/IK2EmLc
1t6WcbYxXO3S1+2tpCLppeNHIP3T+C26gtWC9cMynmAN7+xIR+Se29xyGgsrbWn26IgcuVE6m8So
1vtWxzNy9X2Z6i9Ijd+aCLoh5pZNLhDPNemPwDJvWtsfaG+/mgyY0+IEkc8piqa+XbnJZLYusdW6
Sn2DT2jD9Sy8J5DcQM9PheLcya+7Obqyp5aysCpMmLV1VeEHteBhqSP3dOFsecXn4fbFPSPlh8Tp
Z0jyN+ZEePN8pvLlJh2UW8fQb6pb6tJ4I50R50J66KLipWPO5Vf+Gga9+YssvwM3+QHOwJpgpKsa
06UK84WK84lGdSTecybOiKueW4j1C9wijDsaj5pOnVggSEQU66M0aS2YLXwv1lQ9KVXj1K6cpM9A
8WASqq9ORstYTsXA6fdFFYiMYm6rRa6aPzE8w475zAQMpzJD9GYz+tBYXisZC4ReoshnmttJ/PRp
VH8OqrcXWrS2mAF2EVCJSaS67G3UWsxsYsbExK4PBVZbwbo9SLUtQykEfkDN+rC2nGFPPiJJEwnu
k8A/uB9db+9pAij2+DR64qs2+1fgAHtUcMvEF5t+MM8YFtcFLfCgofUF1o4/5sqzmi3y3U002HQm
TPo+1QoT/04MOJg79ZzH/V11qK53ISWTKa2+efAQIYjZP7vdBx3acVmrrFojXcsR1OzcNv7CAriG
nnhxas46hYVghcIrlieG83GVh/a6atIrt/m3aBi4UtppUUirLj6nanR3+Lg4trcCDHStAu+97UkI
ili+Zvlt16gLy6jAQrenpjT3mqbscj0+OS4scKJ5OpkvnQQt0CA/M1sYR03/WSgfFkrBXaExNlYE
rek68G3tW+raV+kmrJ3wVo7pBoXok2VBSHUGTJdte/Ts9AfdCkSWRoBwPzz3tvpgnr2xNWVb1rCI
Ow3Ff6T0P8YGb5eO1oii8TvCI3gTbfaFHH1f2Ny0ZYX20qE3biCI9jfDJDTEBLpwrFdHR6kRwN3u
ovHRuPkXyjANj8rIjABcyw/IfuAKgyOR5UfrGxsReRDdRePBhPNLpCFOCu7LXpEoj0551tNSUFam
JLNCT7r3oRzRhOZbI/Mu+GhuFoxqPq2T5CTe6n10RM6ycQHCBsFGdOPF9s0IK1nCHyI8ZNI6qSVu
BCfgIQH2IAKg0fYPwHqsPOlWdu53OJIlHsSX0aPy2v/OmCmNvrOU1RuyiuaYBcEv3fc3SZ8AN9eC
rVf2F4uQIEBMWW+jjeDzJilttCXBOUhpTJavrqJh5Bfr8VJAb1/bqCSQB8NW41YhYAdXIPhTFoJH
re0+WbIgNNHkWo5+vpJhfDNz5dAZzb6HIT09bdTEf9cUuXLF/1F1Xs2RIt0W/UVEYDIxr2UpK5Wk
lrr7hWijwSTew6+/C/RNTNwXpqrUI1MFyclz9l4ba4yjv08Cx5FD585OLcKVZX6EeXUPTYUNTqu/
9026m5w35FoPfTQIA7eeVC9/W+DwZA8sARjOpowUvo/6R5EGj8SmhEDEsbcasos8RP+ziY5JZM3P
mLzSEkUcvv50b+KR1rjbQW7Z0Dg45UuCvfVLwG+2hxo7ZeO8EFqwNUaUd3obfzfTERYxt/dt3tK4
EvJ5FMMPxAB0C2mdRWbzMgnju8yvbILdDZbuEPdJ5luEhmx6miIxw24C/e7Cls8II/ZFPlwQrmFf
b2El0ek1CxqDoK9+J0fYCseaypa6qvypuer7gyCkfCs1g20X8kOn18WuEdy4XDf9pfB30iu7Y099
r/P8nzmIn90YNg2bDCoBy/4mamzOeUfoXyPqjRPvYd7eY52pYc8+sS68fU1ghU/EBNkcCTEL5C+y
TQl2BBveTVK2xkAqeo3qM4+ab7pzgM4R0amhoMJJc9djK8ZJQaa1rf8iJh7IjblHbbiNsctIivGQ
aUWgNrZm7kLqz/aHTMg/QaFoDTRSFNJoCAtTX+0NyJv90G8xJFihvg9UCZpP3zdjdGzi5tAlDFsx
RiknJNlDHZAOi/Sg+LYJ32iG32PVJAk36b4zCUutk5OSwS4TtMSnbROh5jcYhsO+bRi7K+kw8YD2
02SowFukLPmRbrWaoZIJbrBNuUP9B8fT2GHhPVqigTHY+h1x9E2f8UmRP2we0boejCI4Rs7vnL1T
jAbaRhY9QsYyc/3aWsTrxN/42VcFTYqBz0HXpv00hg9WxvMEm2Uq0gUffAwM69jSdHFoaDXDdBhd
xLaxcyiT4hCy9y3bozC5nTXuziqmvSrGk5k6fopzt6eNkSXGo+OnG5Y4ROgDcLKB6ca9Xmt+I5Hv
NG85vdyJ20eANp2m8ClUPWN+mjstAcjcwQvL2Q+KDe8Y+8wS9nohEIzG+7C890xBgiE5tTqJRrNx
CpZGA96BEPcG27wD2aHIKAb0FjoacD5Axo0h3wEmv5HFp9weDrEZn0pXXga7RCLWHw2n3YlkOmix
vc1hiUS52o6c4BONqJqugVM9eVwHYzUf6BTusTcdJrQXkr3yRAu4aRyawkQrlfZ+rEcffMahNhFU
gLsqTOFrgQvNaVvKeQmG3gvbBoLwajnJPc6a/QwopTBtVMaOr3Xz3klM/osxGZpsjkSK9jSG5nkv
dDZgqTqGYUytvjB1B/Qe+qsLSWj5euFouxctLnZ6vsWac0o1DM/ptCu19KYC58QG7ljYDt7q+S3s
douV27Auemv5iwl3UU31u+X3caLEZ6gI4nTaRZ04qrI4CaAmqkWYP0s/9MSODfq5d1JY9TEEvG1u
wZ5LqkPRF+wYmku4hEf0AnRb7Ic4V8Lc+lOwtzI4eSN9OnZSHu103FEzTvMehsDBady90vQdAfP3
hl4tdIeTlug+eSO7SjtlhGTo8o9S006V1UFq8kw6AV0/98T1uxt0v9Hqc0wQp+LdcUfKOnejrL/j
omlJu0NO1VkM9k5h1DVl8dEUzRV3c1j9HO2OHpkNJ83YE8UKV97AMaWRYy35TL36uBg26JHPsuFD
7/B56wXih/WAi9LXipRBV49udsnQTNosOq1cUFhl4ZEZ188luw/eRKnvIcU4hNws0b/MUG8tkryV
NZ+BgfcZtt9qOb0MTf+DoREOm4XEtqbArIfakF85rq02R9cUp0iTqfL7MPh1R5c/Re3f2cxFWiY1
l1mi8+jK1Nk3gaEuEY4q/AE5rVWj0tjrTvUDLCC1WVAb59qCuTbmFzP7hW7vf7mx/RSos0zn35gL
p58067UnN/KKnaEDQdDCxW9CD+CURRobnXb4XQDFSMIRvpl3jxaO3wrzWxF8eE2wvi6IYa8IKtZ7
T7/qAAauMIU/qqG0vkna2giV3Z1hhskBK9b/+HIrr3t9KpAyLoUiPGYN2tzCd02N6Q2Qes3Yaklu
sdsbo9DmMqzvQl7WCoLkNB8oGP9mDDiu4WgrziEvRvfEsoahIbuKONLPhpg9bhcdHZksOlJsjgdi
+6bdiqWxcMP7LFB78ODjc56TlQbSgQK8iPMtq4+1IZDNPa758g6cElr7S3YmgiVuOeS8LX+s5mYG
wLxm2zjp7ovq00S6QqsaqCNb8KdSY3+DG6E7YkYULBUM8QNa9l/fKzUTWPJetWWLj/GgHUmSWA44
jtFh9wzjWapTQDai3ZZ0q4mg/veQD2R9Bk46qo90YBNPssBqzlavYQZDZur8NT9HWH263OwahtUe
IDAt6NxtqkUUK0HaPK3UsVznrv/1C009pXjUngNj+oyyUt4TjJf9mkNCzyY6tQJQ2BKsq5Zg3fXR
emgrcmmYco3wIByDxkNPuK2e1ifTq7unrzdmrN1P6XxziTsjAlJLqGQ4iAe7+v5mpqEPjSS4rIdx
qoJL7sS/xniWh9ZY6Efx8lXzrtPMu8slhWI9tIJlgtnLeX1WdQRTlLl9F3hO/ZUXoy10ohJdJ6y4
8FebmpW1e3yRL6LJ+FF5DpkKS2KVMesawzAl2Dvxk+r1h/73K309dzt9QXWP4WH9yvo7Ebb3GAcE
UiPYd9ThE1VHWDYugXftRHBy/NkD9PenwVompTpqeauRKCQ9XdvbC3Z9xYdVVfpSE55zWp/ZofgT
VdWAo68dMQxa1a5emFi9EN9q3hwf6LZ37e3qb2ZO+XF9th6k0Vb1bn2IpZxMgILUFnfCGpCU1sck
egKER/PoyrB/CPMx1KN59ySjVmBE/RWVPhsKs6xwWoabIKSNv77O737SA6yCI21rY0qmp6ivkaD+
PzIP5ya7WBMhIu4GbLy2WR+mwLMFfneBgmg5DCJkRtEmEqUXMhhcw0G7iyrT2iRkbF3WQzVgVTBR
l+6yJIXYZlhLelNFLzybl3w8AC8wr2Dxh/zDl0KFbyqP3rQ2gstnmn5PL/yI/Bb/ZbkwfZbFp1aI
r5yePhyoYC5UbRT+8r1R6PSnwOsZ/HijT4sh/lZnrMEC7dNXVCMo+BrrDu2hjjfnmalochCQvzb1
8sfHAVp6lzD55ZOe4Y3fQeAWdwzbx7Iwspd8RjRQ9qGGu6FodlZgwArr0m23tIHNMRE3pjfWTejj
38WBT99seItajKg2pbrfDXAEatOhsVyuZ+U3wiPNAwMiWvjw7KbGGo6l1gXtyeJOsfio3HMRvQeR
cBG+Jy+G2Z87Y57OsZVx2ld5hn6enPKgV08xG/aTXAy/1nIYqpBtdlKZ80ZGRbZLDfrDYqlsPD2H
VVDg+h5nfoil4ImvrPmWnu11yATTfsREjRVdzCW2jOgdZDnReDS8js0biXtI6pzLFyHLNlPiwOuO
PUed01fTh+Ct6cAZMPkYERPHsN+WHNlu6m2/jbMPD4GyvvDwLJMxLKzz9N2K3Dsdptqe4xs26eqW
c5LfGmxXF9UiTWkKvbjRcwHGT0N1k3nltYrA5RGFpx8XHd217MiWa01aK0hOnYhLVVh1S4/IHKM9
fgMPewXJhGxq6EjaFfxc9vjVn2bXWegfnJUB5CoE/24t/qkm8ClTQyZK0oagp+qZxLlu5E/PeNuO
ei7yS9mU3rfOXVCVlvfmsEUKLb0/mo6l+y0CyN3gAYsiUEzt6j610Jra7lE3jHabj3hVV+Ay3o1n
3q6E3hvKYE09xxAOl4AUTzSPUJfdGckWubNKoJdbnubcom8mLTKHCkgvn6dhdE7Lb5yU+2iqI8Ro
8A/MStCXtJJXbjeo7ZpWK5g5Nc7R3RVm4ZxIDXdv8XLbt5bQjozaDEW0i9c9bcOzgsqzBk7XOXN1
tkdLZ4uzJHV/uU7xOTVec1w/jy5NC7+Hl0VrM4lOIBY7P2n4CEzkLU2AMnn9FCOjZgizNKem5Lcx
tNTxy7cLE2CIVhn1N85GsNuiKM+mjtsDwUN6/fqwIKnm5yoIyVINhsM4qHOo3OAkG6ODJVvq/X4C
CrGxx2V2PVfInTH5XtZHjdcyFmTgaJr9sNEbjZT4WmXVuWit84rDXQ/lMqYj2fxDdMuZ7cXe0ezb
1wKJGc79nAZo5dqPOAusjcy61ieMAYYakO1K5dPJ0ZkiruWKSD3cmIw0UorB7YrtNHpDMFKdjk7q
JGjLCK4xKlthmARSWTr2Z4JLEUsbOC3JBHGpEQY7cM9iCMGETS9BaXxMY5086aV+aNyJZJPQ8iQ9
3Mlhi9T7K/DKLRzjp04f9A4mt/pJ/Ciply2dpLpS566DDi+cYthj6UXB6JISpaIgfmkFdSUzCvTb
uOtm5RtiEb9mz+thJSkvkoUWKLhnxn9Sw0BLYPXdEevndK9SYNLrIvy1oOqgULdGil5kXU9HYH2a
OSCrG+rp63wepJcdm9zD820OMFGXOgU44afW4pjSGt26ecsBAWJ+dXqtfx4MRGbr0vDFYStthGWo
TaxncpL4cwq4IZVZiK8gOjIHzZMiobR0q+cVe9AgX4JltCyDWin7m2H7elOru1FLi4AaLEvE7tov
nnCAFJB+cSZK0n4JAsQBrHHPERO2HYbS1DfSzLyHWKfw0wJ9DKcuYrr9veLieO0BSWSeqg9pitRf
Mu/ZdwlwDkWXdTcj4zsak/pBakp34mvjTTGX9iHaTt5vNGHhq54P8cNOCuSH5AtDGgs3XdZa0ybU
IvMGKNC+TAMak4XZ4Ay0KBEPxAeZaN5tfc0DMngbE/KRiki+reVbBPuczTiFNaACP2EZqVz0TOvH
VscpWnSbtiDb+qI+ryF8tmU5d+x6Cys1cs3vxBsQy7yUMCGIHp0IvZOkRfWkU1YeRFIjzhb9EO3l
nDdYwBlQ9ES5//tiTYfHhGmrAICsK5dcXqk1yS0IY8fDWOKMYN/aOxkhzWIkiHQlLcLdV+W9JFyN
AbGXjv32X+Z9F9vedqwYgMUTJPwtxIRTa5vOuSYq4CvvqnRopDhZjXQEz+ZbLf/g6Gn3PUE7u5j0
vSeIfvqtV2orY2psiLFqY82D2MvFGHVaf9b6FSjYGXLGc2diy9pU0PG40VbB2YgZvY2lgv+s6a96
SXyqGSfi2WmNzyhmhOAPAsIleWLWMxpiHPoEEy98NkobcIxu0Bxla74A3Q6OYkJQv4Z9wGnqCOto
bDI9MkJSiOIUJ/pCj7X4iCVWql728z6qCGrEF0fIodYx/RryR0bD4zBPqCr1OZDUdhZTiWX5aoeh
PhBfKvD8VR2yJfg884SQx/VC8sdVWu0IR6xpPYFFJ73JupJN4DybEq2ZOXo598nOBnYCj8UNdjBp
I5gtJE4sCLyW0cIJm+gTQuD4vi4Pooz+rB9eVNP6bSMRHihEvWdNfa9VweDTphhu0/bCVP4dmA07
iLB6lqYmnk3zn3gGpLIwjida8jLtuUGvv3BupsalAhgCIpA+nD3kdLn695Wy5yQLLH5I8XDF9SXX
gzdrebeB+25LTls7Do1nohJ/r8FWtu6RyBOh3OXkgJgDwolLg0PREj3fNkl8apXdEeFiPeao7I5i
3TiSlmcWxrOT4KT9+nzGGoE0yb0PRZLEQRoRrNcloDqKAeKZLdrR3CFnoucuQlWevhcdjqGhmueN
0vr32g6SN0Mf+Of6uDUHbAS5Kna4SbRHGP2JlgyuikHHmcz0Cw4I/S7mVNuRBBncUFmChSRUco28
Hp0CZ5UR3oq+SRh3SPc9VMMDBcv8EiVyl4Ve/ItFoyv013UTHFmJS5dniXYq0SiiNpp+2rqR0piL
80vTwU23hNqR4Jm+h2JCp/9OdWv8sDBQYVJhUqaRi2MrUkIrt76Odv1Nt7yC1PFp8nGEfVhV9mHF
HgnelfWhIcDcJMksL0HITL1Z6sn1RutWBndPq3nEy9q2LnC4McgjoJuwNdCQ3sLcM/1xGGl6a6Rt
ZJTCID2zAwnofmNwFTiK/Dw05GdueXLAKNL/nNEh+KZhJE/gXVH6BQXGI57lXR2dLay3KQyCu5u0
tMqk8zx6rcMtLsDCXwT67ywSuD+G7NpQ9762b306hsBkqvzZKZOtaiHVmK9jFxag/6ri1oPp//of
m8yB67osi5kdAXQw+SiqaNbvQeUgIHR7NHqQH3ahqf3Q9B5qSfg90glAsAx8ORk4Hj9C/n+yy8A4
kU2T89dGRKMuByNnKpdPaUisde6g2g/Ua5ZL+YJ6xn5pigys0wg2Il/uXyhaz4FrMyNwqz9FFcff
XE+5z2UifETR8bfEGJaqjhKNmyCzvUi+g+dchuXyx/osd0sLGqjbEFPCF6UBvZ1Mx2TjiRz3C6Kj
sMLB9N9Kq2OEx6g8En9duTuvnn93oL1S6zONupeiQ3VEDJdY+NfUHTB0GKZc+xl6DVtXrGGYuf1y
AmxMn44+PlVzNGEj05c1YGYcRFjcqYoHE2lhR8Bm33aHUEbai8fVutY7bVj/9CbPemkAY+w9Zmz7
9Wlqkn4qBqZ8AJ28Y+xlH6nuPldZNd24LuTbOHu/k0nVt06V0X6CPH20a5cPDyfFZUIt7Is2ybdB
T8Ke7Kc3JCUZU2t2RnhfF4xQzAA8TK9NPDZ7O8yxy8w9KZ/9t3pMyyv4ggs8mfqolnbQJP+wJHDv
SXE8ZaGW3mP0Ff2o9ffa8HwpM8Pn7s3QT9J8l3H0FiQye6jU+i6HMkDJ64QnXXOmDzdi7uQydQ7M
qd7KpR0ZiNa80iMDt6r1Ptk95mYOJtRwcuJ/SvzabPfMZNDpR8dh6NONOzef/MLuAwNldqwiVexj
ieR1XcBDx9R/M6F14FLb0KHpCiMF1kF3p2ZWnfhgaDJOmbrO2ISOVtKiVibhE4W9WRxM+m9+ZmoF
/emmQS2CahYgcHxmMawARWTkc0DqpGXwlMgkY3eGLbVDsWPXsfWB3hg36lIo9m5sP9UNOmDGLp9F
2ftp0/bPs8oAGnfMU9hWOdtaS6uTOSRMdlLr3kXRxZqpsdfzwrDBEgdL6w7I7b6eCVoxaGcjdI7I
Q/lM7MQ8FnqQH03ePPx74GkgVMfbzJT/NMVUXMo5r/050OXFzKd3QeLTIwcTczCg84DfEZcx7Htq
N6qe0OT2EICT7IIMdYslHlbpKPRQ0O1iS/yisKivRAY01/WRZidkgNS6uXUiTpskxdjoLbZyRLf4
ofUn/t/ZYNcXBaBvo3ImEK29Cu0Dyt7enUvzthbCttNjwaPvbC6bNmvZjrqjSiAB0w/SnXz+1piU
Z19Lh5C8qSH0OWYn4YdLF2GThyaztEz/XBuWdlP5Hf5e+skV88a2dZ+ILRxb0srSwOYjaaR2HEa4
EPUwJ7syBgQ0JhphQqnVuGcsPB1Z7B9AW60zfK5ni2CZL/D3sEDCM8OsUbWP7pY60du4SIjuAyD1
fa9nwVc4bF10w95oo247sK9pDoM56Id1V2EVTnEgdjBBSTkkF63LE7bbTBbpjKIUZtkdFbEqXCOf
3eT9WUnwVgNkLNMpJGfnLrzgvXAFXHzdSY41hrYY1Pde98hkCsj/JWQYqMZ6iJceFV3y33lOCIgJ
7e05x6+CF6FXsCOpD+KMHnbOwGgnK1S2a23MJoZ+QwkKHxa9rwZcjJ5BjOma+Be36Usc2aCDQeyv
99sxq/8i1e+frNFAI92I4NiFEN5l3aGtrmEXJOSkbLOAgm43aEXEwlq4WzO36qcUNMgStJYq17si
QOU+Z5ZJ0uzdAuUCeUYEqyoW7Lopej/sxmurySsjBMpuq38JK+etRjQOH8+99vgvox3bY4mc0/ZF
9UcJB0imV+AJZdU0kMOTUDFm7GV1W8Ih6M0RpMcjGkbmdHX/oPb7WHsGNr5bXwz9q4sYaODTfbZK
d3hRxLnNjqe/U8Q3uzYd2LN6/4buYpR1IQ/aWG5d6yjSxHiTdKfOYinf6rzwCawv9tWMecMw41eT
mv1UtbhQsSm1X9cAZw9ru27Z2/Xbrqm+7mR+frULzLH4nsY9dfSYj4B95xygIjIbs7WH97yKnksG
u2ezULAgKfP2QaIzyShjvIVzcUmd9FfvLIDLKlsmmV1wimUDNMusX5K2jZ/DGvPTsgUtU5p+LR2G
jTbUsGld7MCVpjFFtdmIB1oYn+k3GA+j1XmtrG+kQulnWHPbtdDrC7c92VD+67GWr3h7UWzG1mbs
8ulg1s1vLyc/oMZ+0fT6sE0AVzBALYdbY7m0h8hW86F1Mm7I6j2zkeAnEMvfEZWPYTAi8cLig83m
Z8qtdjPNs3We4tG6h4n1LNq4IVM5cfeVYGcA4w1x7lLuzlV3pVVsfasCzb4n6QPFcbfJ2lR7Tmf6
NbWGENcosfLk5QQWsRu1u63CnWvLb63hzj3Wj/zVyEyywp0+/q4cNtkAA92z2+L0nUCARk5ZbL+a
SVGGFly6NKvMWgtISvQgNqdJeCKxCUJj3y0uDlwZ82D8YbiavRmaVty6ULpH4oqGk8wRiag5hT8T
5c9AcZCKxLimWwPXtOC+GqDac43ip5ln8cvXz0SIt9cLDw4qfN9LBGviifpbfVtQiWaR39ZK2VAp
uMgxV7s+3cUj4gVNx8q57m6KvG73mqW7TG/oZToxWYmCbdlufdp04kl16q+dAep0Hc2+tXPTPpBS
/uOdqp3WtwUVdtq+myvTHkIR9gbxAVgaFMLyABQ0gRPztVWWdjMKy5uRRzAWaiMb8hw7xvC3s+zJ
18shzKoU/sLSmLOKHJuFIlCY7Naf2GHtv+hfoERJ982ZGnlANjndv3aTSz+7BoMNU9IZNl+JNB0Y
3I8516PtDLLiJUvJjgypzmQwfF/PTiNSTJlydzyuIdmqbWpK26n8erqmZ4cleOxi5A8qMezw7rxZ
SbAXHSZ15Q4ffM/knNAvOQSsl+coTn6RTdFuCbsgAnTZmxM55D1R+Lcb6cniCG9zbu5CxOypSUfw
8uhWsyd9qqyYDpo9/k1KU16QhkavyiPgkVs5zRntJe6i+g/ssBdSJOs/Ew+GJK63DSFrSV6GUD5C
fOaaTaSgPdO1GOeNJVvrG4Nb9HK2zmtaOwJuGnZGx74MSdbarpAtO78Z3/3WHWbjYgj6E+sj3kJS
W+L8N4mfiOwEipD/ZsaDykssWBCA9EqOu0lmWP5rcjGicEX7Rc+T1AoyNkDK1wolVq5wyC4tuLX7
loyocjaNmEdsL1mPmZy4FDdvbF8D83qZWj0Hcy9pPk90zgsywYhtyvY1dlRErlpFw4scuOUCKSWh
hh2icj+ZSiyWBnlSG+VYFxGMmT9hF4CkzmzWZvu+XpplWeeLVsXDRyf7K8woeGTcgodrCRmceLtL
Y5lY13SDhKh/z651UDI3FHGlG4OKXEIzUdhwmsMa3+IDi3dxWXbtJk7Gz8Fm5Vl3z9SK7oa9VXXs
lJEfdCw+u8h7Bahl/YnfECzJvy5mqZgUA2km9tFVUrza8D0uZtnCjV4yYKAQF+TUgdNLZ8zc2DWQ
qq4zOHBMJyMpP7F+1m+6bmyZJbmP9Rm3mxloA3C89enc0NYDYKXvEcGRi2zR/AFG1Dywjkhf2rSl
Q5n0ZO8Iw4YI01kAqWzCQv69t62PmLFjB1gXxFGH/NWQxL7unKgo22tHvuf60tcBEdW27XryGGzN
ufx3sFWJQr6pPiirI/5gnq1f7PRfcv6x1ix6HoJH9zQynUcRnNcdKv7o+FKjBF23qiDx8MhSp+9M
KMzXPMiqg+pV/loWPc14TgRxsoy4364jr/8OsWp2aQT4X+rUa1B4N51uxt/LCuRBo2NKV60pnsbG
lPgXYjI7yTyl1gYVRf5b0C7R3RoGQ3Ymy2cNtDmC7RGZ+8jWCX03rQ99cJsTAMUdcu0J3bQL7aod
6+ckGtunPn7+75X15XnAKlWM3Bjp7Pc7K2aOVhtsOZiIIGq2pPDtodMPovSE76HN2inZgohwEARY
+Hh2cH6gPBYJRLluMLIn48EstfkKoK+XR7VTZU/2q8qFc8uRBA5ANXY5xmMULyiPaZKJW6QBt0ls
e/5Z2NTHoWyCs6UFBvRk9AKrQoK8GcUtIc0q+jdOW/kGO2/fi536gUM6P4xZmOw41RCxJGF7nFOX
vkgXUjdEAVil5bSui0js7Mi2DnQJ5WsjOGcqEf72vq2XiiCKxDiwiIfo1PuI8M2seLiy3BYSIvp6
x2xdJryFA16OmBF8mUNy0wYSPg2tqN7JWp/gdG7Ghk6AkJZ8LSXdPCA9QL5sXTKIL8aS8WHvXk2V
ucAYyeT572lcQo8lLsDYwl4iVOcrF5esmtPaza/4q88wpO6gzOprk4zlFZH/PCTHIgEh+RXmqw18
6FGUGvRTu+Zp3bg53tj/cgqdUr717qPV4QxfFptuWXw6GzVs35SMzwIb5Gpl41WVhcMIUyYveLgg
iLakrS3P7CoA5xle1qWqWb/FckhpAeJlgzO5fmFicoJ5Vo8+R+LAt/QW2l1b5AnfdomjzzFFsmpz
pfdugOFd5tjH3PbdNbuM2Qm2rbqwXmAC0whKZvTgdaD2YwMk1p67q5I0fVKH6dxM14rSgoGl0bPN
b5ouuRfMLnF34g2GDUTZBWgiIto8Y8sXNVCw0X3+1wZP4/lH0f6oBO/gGkmrT+VPVErjJU1kewu6
gDacQkpGc4BsrVqnkJja9zCilRT29zUSWDd1hBAxpHJ2e3D/pfEUx3ryUqEU8bLp0SVT6hP+xPg7
NlG1se26FU5DMHBoV3svbMwnYfYf5JHjeMn68tZl6tV2rBkN4EuyDHLoI1ZP+RPiaI8/mR4ACu/L
l2ZqKZMKuNckIf5oTcRcsiXzKVpXUWlVvxwc73Vk2nRnyeEbE+TxltngNC+Lb0s7sXDC8Y3xYL+d
GuM3ChH0IutCNSIRIkF8ILaJaze6Vd0r9RWsxlmckj74JN01/tphBoTpALFDlR9yc1kVX2GC+hjC
jrjNbQ/4TTFO0CYXExnT0NxGvuC2xKiKuQr5VcTr/wou5makZ4PoWP4Zt9v2kNdMz0FwEja5Lvi5
4ajHmMzlySRBdhOkRXoSC8Ng7VmXmKy3Wa7i7fqaufzJ08zYczCke1g7+FqGoSzSJmroxbhPouyp
bm39mNTdVxjduvGk1s+wTZXa3tMRxw3o/V+MkKYEOBaIHQ5o98rMfqeFBiG/o9kVoBPtlwTLeQ6h
GWZxuxdKcOtuIvOyPkrTbmZalZOPzHTl2tO2iK3Wb4n7I01AxobfI43O0/IpWOYza4+Ff+kyhU8I
pYIGGjArN9U9K8rX9bwzAbNvwnDoNumS+sXG0udKGNhh8SyIOqI9SiCoqwgkDNziqOL5XXfq4q5b
De6eoiwRk6sUHJlioGEwtkjAwG6CVc/iYMdcH5UWfuHA8o4kh9i4S0vhu7lO1djLe1E58wuaBBCP
0w2yMZmUIi4/avz9h0BkiOWDDHCCk08E8iHXWA+xbRjQ7WZr999rEU5kR0y7dUqhTrrDEqvP8OSN
QE8ucIwzUn01OhxBnRDEFifYv/nC+tQLaJJQE60KPg9yMesAHo5ennF0wh5aDi6jpK9H61Pbyn6A
UPCO/70eRLbaJrOWHqcWEzuO5eBIdXemFg/OAqDUBe4zuwDSCQgRTsvtJNVPvXHb+3plLc8kgXkX
x+q+pk7TosSyS48VXwNgq42RgguPAAw7VOhDg3xrJ5lHuyBCsDzjTol7dPk2g7IrY5rqsi7bDREz
WwMUIV6YZQ3szYEGbl/6IUNUpJf8xOOAzf6wCg+biiv9COql2le5qB+jcW6CmADZJfspUEyfw0Y5
t8kJn5yRiBE+z3hKu3dMAeXFzV1/3X047qtI+pL4PfkKddi6SCcNn+22i65InsWmLEUPTShI8K+R
OFtaCA+auoNRo9TfPgGhDOBGwoCF8byMQeIQiwrwjuHU0Va/lAb+1wi2+WaS1eBDy8zpQHLIC884
97TTM3d8WZcRQDQvCZrnGF7nza0CJn+hRbouet7w4KwhsrUbEyFkomYt2b20dNXat1h58XUtWsMJ
jELiGds1ilPz8MGUnBcTitRbafXHMCpdMM630Ky9tzUXSij9n265kFuSUk5B3SPWFnnrJ7ZQR2nG
7kvrDELdZkEpO45leTOFVoK5MJyfYxl+wIV+Wk9irfWekAypzTjcgkhN3908N0/JjAl0CB39B7/V
O/qdv3Xs4nD/f5LAr7MksckSJc7QzSMayV08fZ/i9HP9KO2qoK+aisbX48B+0qSewvyr3DPob7ml
cTBdmMHgRtyBoCgeeVEvHCIDL+XQEYVGXUNkR/XbDOb8Vz+80R00fmOSZ/OsbEWPKJnvMouA0LId
u5OtEvjrtaVbWAfchiSs9alcKnfIYo8pMIHIkIiyEcYQPY0ZCZybnhSZS8otu9Jq5xjBEt9AyOKO
mZZ/lwcNiIlnVpN443Sq8htiw7dkC8048IjeK+L41Oih9un+cUWC3mXQPpfXJMqbjS1k/IqW2Vfc
Ix4CkCaLfrnEGpDSENRcgOtH2VnENCRC/EOFl4Nr+QzBBG3y5yCiN75N45GSBLTBrrCjPyTVyh9B
nnOPAxEAOaM/fgXjNTJ7qmwD93LLO+2WHfMjVx3iSsGDsXBUGRFr/sCZCc4YQ5Q23MxgkSCFAyxB
JjVndHwxUI+Rhk0WoaTXCnlOBqc7lx6B4A1gGc/kl6xkco7yqnoPzBaRAl5SZiHq1nDdPckyCBiL
W5+sC50fFw4Wr2UMmJqGgyU84nIiM5edlHvHTKfvpKbylx4XY7foDdab69rXKCEY7Q3wQ3z8Wn2a
xfDQyPzpvnYzEJ2qNNF/BqalPTWa9aQZytubbs1Mjp1ZWkz9rzKbcpN+SJv/GjK5ZP7osnhhfTC/
qnAHaMTVsCUZcsHfsEzeQ5wp58iiR0gJ1j6QIebLxT//IiMp32SC0VscB/9EmJhfg3GZUdjcklcZ
D/uKVSA944O76dr4f1yd15LbSLZFvwgR8OaVnkWyvFTmBSGVJHgPJMzX35UJzejGvDBItrpbVSQS
x+y9Nha8juyzGbUfI2/rrfKDeT+6sOoWqaOmXsYDwt3HdqotyRLua8jU+3Ftl1T+t8+eOUICNdsb
+KTucYlYzfqxZe3JBOMQqkIERxWMxd7ALhvVrJA0wwwehmWbBrRWDWfYZvTF/Cb6qD5CWsUb30/m
Vt2GSFT9e0P6d5PykJHpcXfTGka02hCPB0ODHbYx/Si4rEc4jKFkFQbDE8Y3N4PRz5roNk8JWXER
yTJqXAFAzLv5FlYSObxQWzPEoJ9BVjvHVWXsFtU50IAAGzFYFjaA2dFNkhjNgv1LzEN/V5BwugkA
49WsY8gbsRPnEFYUNQyth0e4Q1hNWZTdr19nEAbJcclQNpWp73xvR7R2nh7PJ9X0FJz6m2rApl2S
olGRRvsdB0a2jZPMeso0cnKQ4JIQRC6WISuOpgfm5qL2lpm3dKRQnHZlQwh76nfDmbbB3QS+DjG7
DLB0Rk9rm8BfiXw9Jv6P6Fuix/iHOlnTNqvvGKggQERh8jgucbjLJdlMFIt3h3yNg09DKeAK/Git
UnQ1BXDnpcQ5pweM7D3X6Z7xkfoPIYkbFpopIWNCWYMupNvW7Ah8ACMwlFLrGykIjzHdLvwIj2ST
YpT4KQ90HBIvJk7q48DobB8rQkpWKbhoxF7Tq/7QLp3+nMofl7120aJPZg9KJLfZ7Bof5yn2jIvT
N9lVh4AFsDU8OYb11S9xgyVvwtvNBEBc9Zge7dmPs8c6MVrCJmJMsSTlWHXlX9N5yG9h0uv04Fn9
mZCYkfslWaTx+Kl+TGnkfyBB55D1zbxdP1vWIXa9ILOOBaNgOb7qZ3pvvyatIkz896C3i/dUL0+e
TV5UEw76bv0NrepvO8jBj/kaRkV7QOanMYualC7HLNutWiaZcqOknv3Py6Dnb05g6SeASFA/vpPi
Xzatcq92eHlMfpJnM636p5DWpAydrMlzJMbmNtE2kudnNsA7fI2vAZ+plsTOg+kS6ywLfjcjjkwE
M1aXMqz3BdCNnSNzzj35UKfDW9c02MMtwq3xK5R3LGm2jBHxCeDjWEu0/7khTzWgiv3Q6+3BM/Lh
KMrEOa+/kfUuMXXUEvL3SK3wNDhtfsGLftO0KXuN5uQZ2PX8No71V8E2OIjFSyVXEs0YSncuYTM2
FjwlDwKr7j2GC/5lSDWkBUvJUGSHEUbS/EMJPP65P9hiZ8eGOLYyHdq1WlykQ2u0XIRD1qOSFOvI
T+D3YMIZg3zY1otjozV+Vg1wGjQnz4GdAXviIQNz/2D3TrAtK4+uoW6ezDBNr+TvEYuc1BVxNAAb
OhuLiir7DIvEWoD3AKPMKrbYMGNIrv32p5k1FRjUgc2cHXS7askWirHB4+ul+Sgr2vO45MVRODi4
PB8McW4iM5YLKNNFYOpaVK9pZWm43oDogCYmHKyyn6Ek9/fzwGygo3YriYhLswKjsJ4B2ZXn/zqq
ryN/7+iC+o3QvuvsdGRG1D+0OiyeQ1t3rqNkk4/sc//OzpKWJdBQLyBQmoQIXM6urdJo20XoHTmX
rPM08bEtXum8YOsIdkVujYet5k9kOE9O8ZWSjd2CLu2rTr+3cJSDlIuYmGlt0+/UXBJ2wT7krsSy
GtH3Rg0mxXLzUQdkN6aMqKaaAJ3+mNO+S+Uni7gtk/J9Kbj/Gk39XDWWeWvc/INYm/qDPRqKHhf1
X9ehH81yilfP759pf/XPYLmhdZeyLcC36j7qpkP3zCGX5eNXFeLbjcqhfiumjqvaKINTVhrhZT25
ECy+J9ny6GqUXow7wEqZ2qUfYEoDP0CZNhXHiULTvbNGskPoU5WNRwjMONNsFluRcYIfOosNu13p
JpGpeAZY3P7xtOEWOP38ROIooX5z/C0eZ+MOfXt2KzXp+zBaUJtyxN4I16a/mD7scsJ/HlSM4Qp0
y5sFojn6NAdktpt1+xFL1NaVF7XmTvNxYbqCaZqXWVdcASPjQgdPc50wzG9tdpUsltlGuqA2H/UQ
ggCR3fw3ZecxyHvqu9cuxKJ6PoybhqDMYUm+2FECEPnvW6CaLiN8TVRubUE+SDgyv2qITCV367z2
HzEkoVSwBc4987buFNIFDQKbttJmtF6LAEEcC+AOAkkJZg/jX621/rWLkz8BB/zrEpKp1oIjrlC7
v1ZZTiZvFN2pqz8dJTVEEClgtN5rh7b4br1AEPWgtKftAgN4t1S596oGIjApCGZLXsaYs9Ig2YVI
u47puaPDwJ+S8bj0dvKoeXr4sG6tJzt1TsoisVDzATG0bYJ4dPaSpR4dXK1N1/GAL2cE/zMooA15
WueVseX5Z2QID/Yyhk/qgT/vHRtCoMAMj9jT1F5N8L3fKEsf106yKQDf3AXFH7VI7gS35xZ7eCP4
voxlfwcEnu3SNLZ7UtRpTRPjJdar7OSnaQl3lFjasp/Pqtyw8STA2UWJGabE5JQB50BJm51TRYGX
G9v1lqxG+uqBb1pDfjRFoSo3HFLOuCjZtK2T7UkbH0UEtQtLsjNKI4KOSh2H/rRXtrutoPVj/TL8
JBz6u07i82Jn4ppPRUf+6HiErLhZpT9uyZ1Y4NGfa0IwoRh8Z0uH10muDfGqWQDJKjY7cuMTLV6/
6XQ8X7jA3svYFbexQXarVaQO251GCQJYG+DANE/IxpN4r8vPTD10GbUms3TIOPL7HmpW8gicNmYS
xtYKQBRrp9BKN7nsPA2h1VctPHNEeXcYQb079Uw9BMb096URaDDJ5T9V79UVgb5e3QW7so1zLO8w
rO/WWZUnQPvaeklKlrywkJFh7i7xNBPP6d6ldXxZahu/x8i+M+0R7FizZxw7w08hZ6OwWndATpEj
rfcMKDup/oX3cG0StDxv7su8v6qzLfd2iOFITjFJRi17yj8RQh9MMnTL69M+panoYc3sRKydnAGQ
0L8H6DQ06DrWFKsQDbcXD38inchk+Z/w+DkOIiP5RGAynLs+J9o3dIwdXJ2pOpbe2TFfA1PMPzkd
0yjlTsBEjpbLICUu0LND5fXpzSOZZEfxOv+0xp3bTT8ibq0npaj4t9ZaPKQhSYDcP+wBN+sB1zVa
LfHWEamxoFt77ig7X9q4IGA2DU5r/emSM4RpXkQ3pYm1qu6lirinZ9KTVwBgWBsMgo5wHUgRbRB5
2r4Z4G6M5vDUmiP+OJ2OJqhQxIYMCzeLsNJjDcxerWSFzScyZKR2LVXKaJaZ9X4xzeiS2Ji31LNJ
vpwZp57iwDqp9/H+h8R1cvMno9wyjiilRoYg0F/qyuyuqoSvCmbYbtnt1to2rZaGKB2M8fwbHh68
4D+WYDneNoqzVoh97RcZUk7maUrUXdosHNIFex+fDrU7dFYwJOgb08r9XK+OPMBOSk6CurjUZZba
FhnOecKqhF/5iSKd4TaTnG2ZjdaVCvlWJG7LlnRiEkeOn3Nz03cDCQfmbbTDETxYH0D0vx7MBAWZ
h444J3P7G3PDfFAmW6wOgB1k8SCsKt2q/XudOMFDQp4Hy2wz2+q18wJhPsFRi9ZUxZb00Hau5Mzf
M+MaIoA3YLcRp2onnbZ5nwnkQSY54Jj26EGYJJIjB65JzexcP/+J3ao+2+xBjsQ7sUNVm5bOI7jQ
CqfNlI/zO2fyW+Cz0cy1hSy4nBQbXRTubvFifmpDqqPW+wD66RdVaqrbDt5Qim4KEtcieVdtGNW+
MZwdQbhGO7JWh4Xutkb7VCfmd4zk2blbGvM8ThjWoqgrH9RIBqFYQ/U+3yxwcp+WjcpKK/34RbBF
PKStI0AgSG1HMWF09TrxWgSA4QObLlB0zWPkEFXJZ9PdQj8mISdrYChlXrVHEdRtHU1URJgD5iQQ
FoEelhOoeoM/ze8p+Zzyk9lwPLMqHHyCM7uYcE9DnLtczJ+RGX8FaVBcrTJbx8b/JsNOLxiquWFD
FCueLRruBfb3K8KwUzOJ+AbDCtk/G9xtO5X1GxBPwJW4fo6TB6kXRxSqLt3GBwKfye8W0tSzlPt9
5Z8jrakfM3uCj13iyQ/afkHtg9/qb/vLIOCg6YY4Lg4aOKoPNoN+uymLtH8tC3NnpEZ9h8+jeKxy
2vO1hpuLhQ+R1WZpBc3Rne16F3bZj4rAWziAWvFouxafWtJTKPoa+cId1bgHWuDZgSdBQcKoQl1I
dlo1u8kqiUnDAPHaFx0B6SxmwHgwwoia8VdjgYNQs8Bad9+blC4IhcBSHtANbjXoBdfOQMYbmYM4
OC5KD/Wy6g0bMVS66RNKe7WUXfLKe5J59KoPR+eDWdI07tV9fsngOLM0RbdA524QFJFLnWwfF9OO
UxfiGNIRwiPEoW8GSA6NQyJ1F6VXW+r5CrsbTsbCSm9nRDslqhsbZ8AvUFnXbp4QBsjheGLWRAGV
n1qgVadGnjowBr2bEgLH8jjSBhiI+Dt/qPeDK7yhFsYtukEXy4B0/dML5NvSd+6sAmWS+oWSJNbh
UW5PNnKcvxX2HL2YEWjsOMfP2cSzdpuTHiFST1rozfMmDy5TR+cAb39fk6x2VftztU5vqrnfevQa
YDbxvHQ+0GmkjOJs1jYGRCd3wHQZILnkX12tB9VJmnndm156r26cdFe9GGKWGxVG82DqD5XrTs/V
rNfkikX1x+RYf5+t7012fIhN0wG0u8yXkqLKSwMcZghG2Ch9ctFHO6CX3mWcEM9EevS+FnZTVXYy
+23axdwqrmQhiH0Ss3/o5FrCJ6PlmHLYbSfIn0zbpLatCgprqyYWvogWipo4QoUXvpETlX8TaPI9
u/DfsdkAYHHAII9tZ90cUv82RlNEL1IODU2u/gHPJ35gTaJ/j/ANo4U0kThOzaufpXjUa6AwDBgv
fcCaDlD2JqwI9wqkwEDEbXjH53fUGNLfNIYQgDF6EC01osX/PtSJ//dlhD7ngOTB3OnMlQlRIxJJ
eDDw1A0F6+S0Z2BYbgPsZ/smg5SF33zxTl6EVlIZZnxAnBwCHrjd1n3GL9sW+ovaW6QRpnvUI7vB
gAwrMxNvXTV4+o4ZtwwjtzF6WUP8sphRsFlN8Z2JhnKaGa6lFkDawn9B+DsydU0oqIoAW+PYesMN
avnkpdZRy0ldy0shVwEw/I4NHqHtbKTd09gEwcrtqNr2BcM9YWt1Q5MtmQP0HtlzMSE2QuIQLCNY
TkZb6qGT5uHZdLELSDcu89oGN24f7dfREDXsHVhzCuEpdXCsWMhs1Uvf6ebTdytBqank6kjSNo0N
qmPtJbx4bI8+bSuf0lhdmqH8DBr3pm7BQgQExTIv7mmLsHZmB36v6AqneERtQMyRKoxUPaSeeQX3
9XHyxcbq+k1vfvhM9j8DRln7WRuc86AX5LkkoAVJXGkPXDTMekj42i34HBHsQjyZxzd1w1VfZC/2
ij0ZMskmI0SSnaZp/6h9mtJ0eRot80K3UbzW8+JdHa/4cts+vrETj/eN78CMtHoBADrfsjqKCIkU
HEqVRNmEhNG2KKQcFsnyOi/r7qem+Yys5KvWb1DE5+lwGEB5YucPaVyke5yzbF/VzlkpH9iXJN8t
hlXbSIPb3fnoKukgLgsJMetkKOcVdlsTlt9phYUwAXTJ7iDNx29JYpFj18z1/ft++K1mhOqhcqJb
SuIamsK6OFd6Ul9SsbQgMsQPVTQGrtVd6tH5CrkIt2sJyvnLkhpnypZAZvee8f+eZETpI40qsBVc
YOrZvwcTuzjJSFibtHK2HnvoYVsyAf1DIoXBncHCHgfuxLDrP2Wls/TmN2uhC57+jGE5P2lwY06J
r5O61JVvuhCwQ+mPr5YDAGYpjOrSJ963sRXmXV4Q3R6adDdIfz8wHdFl6savOGYinnSsKSyCyM4e
0fHPEdFumqRzYt8mhaNJGMEBYdhE2cIHIrctkc4IVrl2XA/EGtsC/VnMVfXoB/ZWvSqYNF1Dw6xP
6txxS8bgdgNQCV/yPb/w49LU5lkNoSarNa6KFqBeDnfrd8NA46bsog0BC7t+ZgI1zVzKexEM+S7y
HYyjSdyQwazVH4Q72LuAO+NZFEQSRwHmnfU+gxr++79en4ifqtkkdvNLIDU7thaGtMKMfjfS2aoe
4nTS79QCEqs90iQImmmrfZtyER8GExhs70z70ej8Jx1RMFOROv8rXK50baMFbvBR2wmjnqQOP0ZP
PxtVBw6vS64ttPhvw/Rj3d7piBCqxe3/dMDH9YCxtVbX2o1IHuTKxuw+dMl3VchBGo9PHplMm2Z0
Axz72am1Eaw2jK5gWMByK4qtmtxxejKgkqHa9OjByNk8AKF7LosIlELKXawY8r0+oqGUBBNHdhmK
pLJMcAMXG+xBn6E1jOwMSYK62hp/bxvBR5KNNZze0dhPUzsdR7RntygsghtR02wqwT15jdlguGmj
S44QhKYcPUpkFuNZuTU4NMk4sRg8WJQgwVi8t2NtffOa+qxFpvuWeN41Ci3nF3bma9kN5DKZ3k5E
abubijeo0zsbH9lNl3+n2AOx4mQ+Syf5MtOF1Dzt1FIy6HukfNgrr7629HAn8vnM/N1p3Opba7Hh
68bh0SSRDN+Y669DmT5DdZQYTNWQrULRQbugHtR0XC2pmAnv41g/E8tVgxI3wAhoQX1cewjX5JuW
kK5+akzTQv0mbdm0PBtlciXewiRKhd9sESOM/7uYYGyBfy4rH4UdtPvYIWtz/cpX1XJEOQrHR4rQ
Escq792WvfQcELMox7/cg/lxK0xLY/sAQRCUDnFw97le9ydPKoqLS2R58JWlsNjNNO6gCUaZUKpD
HLLlSS2ZmWjno2/ugZFScrYm+lvRsL9ZLAiscQDkjoSlRtAOQzeYABTbZutejba/Mxg/nZRc+Z96
OWt05jK+nXCTtNKI33Xo79ZfjTaOiKy9lEz5eBwuQd0bh7UMcmcwKWyl8lPlyICkaS5x0QW99kIp
023/3y6X5GzS+BiyoCuOLuZk2A/qoXFmFN8GzHb1UuDtKly3vs6KREKVR55G6r2FS43duUc8eirt
x1o37eO/gYR6VmOR2xgzmjI16VU7A50OqJn4/yk55kRvs18rPs3V0+2/P5dnsC5Crzir70qc8Vfv
DCJgWjA6XYjs27ay7LXR3F2fUGN23OSh3TEc15nEvalnWS9aPIUEGI3SED7rBkpHz7Ie1YMlQLXm
ZRg674mRRzstd3O2h/UbamBQN7aRxleR9PF1zOw/OUgsYzfkenvR8TVsA+qtJzIsrVe19vAb9Dkc
JZfGz6tD5ZTmJe1lRAPzOEYl5psTx/23LEtoWabEfM266XWQGkTGUGKfRSNtDCH08dbXgPFVXdRc
/CYO/G2R+RDIfYS3Rh09Sz/4Peu/4jUtn8sO9HpphuJ9tFCKzpC31mfqPSa1YjPK99ZnerYbDfDF
sF1T0mOv6xYVUStRm0zIaKLTkDbEFATfJ+GtFY69IbeMDHMtGq7d5L92kH7OvRkbkMb/47RVzxyC
WikrAcqapC9F8SBeOsJRH52kWV+5Vtls6ZTmGZkL9zrEHxl4UjU5bDts47OJBEe1QE3PdcMKJdyp
76k9V5Sd8s9cK2MqtRyZunYfpA04zB6FEMLx33rvld87VNX0SMPMNnT+bZQN3C3pHh9CmBz9QmXf
CIyP8DxSRkFLvauz5W0J0LMjkKuf9Rh5RJwSU+ox7WDrilKarXB0aCfUbZ4VsT+TR4TXWZ+9+npw
1wcXt0Aq3iR91OFEoGprSSGwOhaCSgKYRgiW1H28s+zyrgTdD5l3qYoTxjustNyCbQA5Z8suXG/F
omD5go1ime/96NTsziWdGxIlf3CmnOFIOpn+ZN2tv5ZoYFNABTwfigY2odE35mGJ7MbfpI7t3Lf1
F36ghE1MlzzW8lkXECzhFhsnMsyDWuHMQGI2Ugd3tYzQ2vUpgos/TSuQPzoN8amysUXvSBiNkkoZ
C6zr1BPHvCA/tktA8v+jyrXa5OG3wGlI3iZbj+gsZM5wO6fZpUS2yuB44G/VLT/ZuzJRauPpPSMa
IZ7S83oCrGQGEwc5Ra3oiZ2G9ZUMADDZ8n3jFjbvqrrX7sVkOMfM8/fcJiVvC6WseihS/CIdHPez
3b53FR2fLYddfuSSH6xaROocOpO4JoS7mj8lh68lknCbz36xM/+7aYizuNouWewd68bEGNs4NuTu
ZmJzM3yLLeNDS73p0R3dX5xhG/7x9EJbyHIuJhSmI7ol0qLpRY8W+45wiueaucVFeOJJLWMbmSel
nmXNkd0Azijs5sLXEfnF2kXtqpPZibcpaUXrNIMc1lOVjg48FGBMY9lRcIwLPPWsgRrGzliqs0xr
6G/qVUC2INpoqWLC9Gltx6AsYYN5lK+y4yt7n/CKaD6wl30cZ6/+SOzIJTuJ4CTH5pxUmufIEDCR
iJnLioz0ErVs8b0guJqWfwUGU326uk02TwR6urFNcOvMN8+RhGO6evtmutioV8piqn2qyV3HTB+s
lbZVhbY5O+ljNTBvGIf7coi7X7XZ3ess2N4NH4Gun27VprLWs/rUsNXjPss8eEqNaRdKtX7qJfbG
KK1bY0WMZmw7rQHRmt2DVfinyXdo+aL016o8AcMFcyDt7la5fdB8DaRv3k/tOdG0+PqPtQYWZ7xy
CQXHYJleqHM7ovkIVa+ciuVSZ+CzM6OI4hRSzWx45I3z1r/3M/M6J0FzYFg07R2TiFuNsfnOR0L5
q+717MyGdzwZaf5WRYv7nJA0tDeHHOkX9UPI5UZp25mh/8HMFe6uSPwPfLzIv1rK0zl96bJxORo9
cF2T5TaQGf9cLSgOjFS/sMwHNT9M/bOaBKdwwNg/bRP2O7fFByWQeBS/msuHUOfUhp4h4fHe9L2M
Id9IJMpg1IJ9LhxQDA4R7rN+eRF8yI+x4e4JbVhe4pC3aikCihbM54CBWm63bXKNOM9P//NsnEgR
GGtJGutjnXUjnqoBM/oljQkrzl0GbZ0uvKss0bvGHf6w7T0ySiQFDqvhwZ48PJWg/N50E+lNgwfi
awz8g5Um2qdXpvO9+jYHM/PkoaKpmgfALK7h2ncjVqYNSqfmYXB0Z9uMFenraq286DZGRKnU6Q0m
QHGYOSc1Mogn77VGvbcVZjucF8cdbx4gubH3f1olcz2uOzsKwl0GM/sSt3Boaw0HXhOisNeL7yQt
vHejd++L6Uv1D0NFvnVRzlJOSNGLyEIyuFuWq1x+9/kMj/y/x9bg8uUiraLZ+gbJGH0a1i9dK7pt
qqFf15Crq8Uf/ojiPHo/HWy1RJaY9l3UMAX2zNIB/ula4GZAUajlZcFdnoXLBQP5s0/BtUpSoGQ5
aLZ7cdRimFN1UOu7aBybD5uahaXEN93P24s6MtEopcSq+WIf/wg8dNxqiJ+BUNnXMWJYfEbsSmzt
Rhh8mG1nhgMHkfbNzkLA/2zYVo9uvTK+lfOAVBzpMfy4OjJJD08n+8FuGVqXwsk22ZhjOmD+jEGD
IVabv/CVcM54g7vHeUfCTAC8AZx1jtuffWlwBBa+chujCK4CV+p7O2cWJu0EaxK3VWR24vtoLdaj
P1jQNKoM+w7/zlr1kjJHSiE/mno5+I24Q3J20ewkxAjvfqjjU40tLJmS1DTHBcg3BjwoWGFDn2DZ
Zn3oiRzc2LZ7zuaaIAojYAb4X3+R49EdDgyT1L6sMIxfU1A5hyH075WCOKnmd4we3lOc4M2VcAUx
9/Qf8bzu52HNIrIp+m9DFsn5diIRp7BZRGv8LUITAd84Kqa36qq+F4DUH2rfK3cetuxXU2uf40j8
zlJHQiSpxSiGejAPxRej4GH6XIoRJPCfYgwPvTt4nOXVfRuTEMSEZxN0GTiGwWggwctDdQjcl9Gs
nhxVh0FYIEYplqc+7JekDO/ZziZ4CiyMMomXHXNbO/kvi5dpgNmn7tfUjFhaeoOdbZVZGcgo7Zsj
htckN8Oz3w/AwJwUZraqM+yMnppeI7zQkeHfS42bejCGLmQKnBMemkXLr5r/3s3OvfEcD9GveZgd
Euxov61oLr5AnzttQdxBwgbFwJEBjDRCgOwX5am1zN+ImYb7f++rl5h7v5VaBkxESqfUg50t3+fK
1ta3Qre3tnVPPlU0ljmJ1mV+sKOeKfmoOckRGACqfyaesVcBcafgUCu2+Aex93dF4jPLUpUfVb1z
tTOHQSlkxqh6t0gAO8p52+g6PShzW3LleDaCgzhTfGK2xnxGIAYambYXuFoTyBTl8NMsMr42lRGd
zHl+X/teddOubKvaRdH8Vple85OMR1X0GLVNfMQyw0CXTX0XA9dwO4BeZIeYB75+/WrS/9e8pakX
HrquvDXLVF/c0rtgUD+LAQikoTEkghfAFk1oRC+OHPNY7phxtE1e7YI6fkbd3950OXi30WwZGYMT
4UcWx4xJPkDp/uqz6YN7B3aZALauuuh0J1luBrkuUJjRwCk/LLSsDE0eH73UvgeAm7LgT8f6TW51
+ucA8gmK9Phk+akmQ2bSV61JHvW4nbC1dUgHdG2+ClI7N6riEALtLag4JlQDVS/+sOLMuq3aMu02
DqVp6Ds3YPwELifd6rPmHFOvmK9IsXYu3IR7FCTf6TQRy0YyKJPmF+EUto4TpLZmq7uUxUPnfNjN
OMpjnkgJT2d8rjCR+mj295WOib03SA/nYHtBIM5arC6YUkqsgo/1eUN7/45aFCO+eJgliC4XYGTB
4fl7AnSml0oE62INo8I5JaDzjPc82UG1c6WipYIuglJ2sTUM1zMbESeI7gWjwzOBGNxbR8844SuP
Tqvcl6HVaZjJ1VO3qGShCzSAsp5yWLowU7P8eSiXJ2swMfrlmPrS0nwwmY5fWBXjS3FIFMsM92eX
mAkOOu5cahE3hrp56e38Mrb2flU0jTUTHJE4031ptO4udFHH1sRzqAIvaf1t40799zDP78y49o7B
WM87VaDTf25HCws6369fvjHdytJafjH2rX52kfWnZ/F2UVsMJB3WXT251UYjGmzTJeNXMEjGjVk/
NYzrb0pwGIJtRk7RT4+pQZK7WgBMJWAiA8HkzrZgq8Z9dQr5Birzi4/x4w42AfQOyx3Bc6fWIZLP
Sp1rWEnGczS22yHwgtPk5MlT6TLJkk0Tyu5XxUpqWV+UTplfwMs5Gz1LbIKdnPyctHZ9ymuP2J+W
KNV1QEOZsa0MmwCcSi8O6tyfUxTbeHhsCAGRzoGUuju9w3vqJwgHogJYJuHVjzQiMf5sXdwpPxYq
R3RmCRR52/eOcIzjnyLVF1TvY3ecQ8Hh75nDb86EB6+uEIvFZbkvNEic/w4BpKfIXpYl3FWYefY+
yRinxIIUjyVh/pyZvdkOniO0GeY+49t6K4O23jiCkTff0/SsC6vfhIjbTib2InZKEoM7Ii5vKJ6p
zWO6CgBDSj5XuVF3WYWwM5r5oSd8jOGR/dzRgtAh9p/LzJmw1UOk5y2E/yPfVnoaLWbwgXLnmssA
wJjcuKvb5GwwJrK65CsrhFXleqTbYyZ6rKwu/jn3wt9gJevvgmq5rc70qPgEdIGflkyjv9LsNjMf
ipYswsmb78yMEDhLCaa0cWpetNQyUeO1w+OK1lWzCwNReYuX+WiJYmCob+Qv2LmfqtIge6k1Xwa7
pxiS1okRyHIqeTb0KzpXbsXPol7KB/VsAFO1TzQ0dnFpZE9aafkbfoL0V9H/NLsmvnDzQFAhcexz
HmZXrx1a7BtS0UU8zncHvfA+sfRo/fVaZbRdf7tNEE73UXjfCNYTaVWPgMMRqhhiQq1Ypd/KWAeX
AfHGiASaErmOUMRJNIcUnxFZRNKw38asn5N68lYtJLvg6k6U/bv6LA2jkWHQCB83Htf/KeLujOdB
0g39xR13KYJvvm44obkvbtf3bPSILVKUBxeIhgLE52fGrOFB1HX8OuZWsZnD9DcZecmrGHSmzzrC
/X0TxZ9r+0eEb7jnv3Wyq8zAf8SOWEQjjh7VXWnuFWsLiM2RWB5PcKVvU7051j1pe51jhhfGMOUr
0FWi1UMsiGWSXuOBDDMT6y7LlGa+EMPwgJ5qYQsFDvuvq3ogonWpA+uOcQUeY5vxvt9nf3XEmZEd
O7nbjHCq7Rziv7ZqXLbOzKBzAQBhjWziIRy0qNj0bdoTNMiDlhbhFRHfyZVaM/XWki6/gCIYSLOy
B3U7Y9uaPqpXOSTZde2Gymdc95p1FLF4lhEYyujRVGxDy3yuuAywDjoD09S0C/VntU7S3ei3FWvJ
qQ0r9z4vIhPDFz9o4YqXwENsborvfmYF90oby5EQPORifKtr3LaYfIPNqmdjeuRcO+0ahvWyCqr/
juSDZbhUqCWYUS75V18bR1Zf+U2bwuEqhPM8ka7y24aSE/bilSscmUQjPiAXlcdlhNAVZ+VRaydu
Cny6G3M0s6e5dmeytNyTur2qhzFJUdTUuD6z6sfcG+1GlREIjlBdKj11yrdMiVL1HDs8ebv+uG17
tHdK7sBnyP6U0m8TJwYUMTnkVA/qQzQMZoC1bjTkxeGnFokBcEZxFPIBTZwC6qoHcwqwo6fVx2hn
MFeltMZDRHEfY4DyEM3uNL3A6pQmcP+1JDlMJdMhZdiFUkfOiWrFPT1tdszokmy+WzdtjIiJi0Fm
XUEEWoUgcZ/jHQY0T1cl0dsSS64ePOKtoJgzDhR1/yeSpJ80TjUS2ub5EEjST7X0X7G1cyqnw9mB
eN8BaLz3uBeCXPPjvd8wESp6cB4wE/mLtoF3TRyy5/q6pJWPsuTn0i3fmmOUdfmPaui+WELUP5aw
vh+C30pbMvZJfrGLRIIGA+OaehH9jBZgIl4FPvVc7iw8KpdIK5yb9k1JFNSDkrQQeIq41SP6rgKv
u0vnyH9iWI/VmJxvLGHc21FFvxBVuXCnmLncq+BSTXlCyrV+JVvF/t7k0dfoRg9W4vdXnTH2OVmm
X0purvq1mLi0jYmW4axEI51VuZhqBrFrYdUr/RKChfCYAlXaJF6U/owImkXSKyE2cMaaHGmEM+wy
lyRLS1uuY5pZj5HQF4w4xRdKRedSRcVNuTqW4lkNkDPWenr4xuE6HzvZ1xked8XaKsp1jmmEJNVk
DjNxNR8I0MwgHyjDDZUqKCrO3g7Sz05V+1ZW68fqyDh/fjFNDxxa4j0PhTgNdRA9G40R3o1DXEBD
qpK9FcwtXy4iQIqRLi6axx+I/cHMaM2PKYsu6diAVpAb+2p2DOIgqfBV0VQyrd2gou8RTxEXterK
zNp/VnsZ28Z4AyGI5axTbwzU3tdoWHK84FKR0+GsKDPbvtZMSo5+2uBUUYuUSO8vZi+Y8YLJICMq
T07l2Lj/R9iZLceNZFv2V8rquWGNeWjr2w+IeSaDpCjqBSZRmZjnGV/fyz3ytrKy2rIeFBYRlEQS
ATiOn7P32itaRhpxZZN1nBbyyDA7ABvIWbbqGeE9CjoRBDQnzwtDNpzerXNow74+1R7mdl8+DUXQ
TD6YdHJy4ol8NU9+cGOh10NsUROQKsTSoHwxzZ6t+0hvUb6MXY6wQ5SiLWpxKga042f5CyJ0+pkF
c7IZUHs9rHemoMs9OqJkVw/r0SLmylHnWxCY4jeKkoAwZKBjsrbINODUc422DwqZwB6GSgsCUo+M
LRredCPr0Y6o1AB0ke/RXt/L07GcaLY8vsviNNrGJS9XdKgTJQ2etQUJtG3bnzkZEs+RsrTCuuGt
SdrzNkObLhx3A71fXd3mrMQqYy77GPHXvvXUEqwfgVehjuLMG3ARygcXXezj2a/3HPHVdMSUUUGS
Wv/6AviqPTmNp26aS7wC9n2U2oE4ow4QL+V6DBQTT09mszhinb8C7Std/OQs9Y1rfB+MQrlrcKP8
QlMZNlr5E2QpEKA5tYpiW9SqE/7jkqTVc5GoCDHi+m0R+1fESqrAjyLUFy81NguNmzR0c+uZjjKh
O9BDV2FPmoK+VJ+U4+M2zNv0C0q5FChiCnSg1BUGWyDF5+24t+em/pkKjYuGjsZHv7mFFGd9LXT4
iXJK6fR5s10yRCrVbKKopbLYR123vGW4aT+HrqOVEnhYWzE6JZHW3pchZqgMGv2oo4xfRTpjdY8M
BAxZNopIiqtLPR1lpxA4tX4uc/uLbGcGbfuzDBxHpFExPauG4Kl0uZUNDTsLc2qcQz7nhBjRv4vc
EMjDYk1PkCHrYxunma8YUOhpxTynOYcX/M1B63SfodrwYakgs4O5GVDOAriTKwgFo3EO0Ao99/AU
/abvXDbSjEHl0tSVjKqyNLr/mvFUI7ecUUmnbWin08WKUPwMevoQNIkElZsKhdTsph7Zsjftlt55
q12l3z1sf3jcLwMC3ttoVqesaoIX+QBe5470OLrKVwosAXCTgJA6L1FeanArf6g67STpfa1znOcK
67uSedVHjsfmj2uxBBvaEtdVc5sKR7SPnDoKeUnivtMwgExcUFwawLx1hrfv21SDbOwItc57Zyv1
4L9wC02HEPMhHgOr8C0B7/WqEwTcmur8x6qUk/L6S88gn9EJqEvvbFnErKgJ5Pqwj5uXVoOx18yI
cppar18SDyty5Smvqmu69xyWpNDD1TUZjiYmmkdbGMFnux2oTtcEkAmibKftljjZL63ufQsVsIhs
twu/0psR4KdwdDZxvGybGk0CcYXYq9Xawcitavu8KHp2TEHBQLuIdl7vTVeXBiXq75g6S3jFlkJE
bZGDlZljt/gx16JvNG22KyIEtzm1MQIhYTeidTeitYhmHzR0dUPKQk0J3FgCjyeHKXDf4vhCaVoW
q/nTrJr5ngXTneCal4eQrScNuKrHOwAHItJGRtQkMt9tGl3PSkfv6tGbT82OlOnA6k5qWHzRFZfO
iuUUq3xE7+bkobmJ2C8+w0YOIZEphLC6XU6GFt/vHDnNd2tuip18pXoqHZw8owMrXw8EJ657aJkr
enTzWX7ZxFZuCVn8fHYWx9rFzDaTPN9XsbkflgMRkeClNU93t0vQpGtZNvetso4KawvaG66WPofr
CLzsIfWIepqNmzMw9mDHm9WnHs+b3B3LafevB/neCB0BNHdzl++XYlLQVoty1Fv2XVnPiKV2h3TT
mkwC/Ki3sfV70E4fr/Nk/Jza9PegIK3tURHxU77aTq8fo9JujkVdR2eSPdjP9JWJQ9yI163Rf2G5
018sO/3W4D/zc2xzZynINwyU9cl/EwetiC6WvQCwFZZY3XJ/lvpCQjdDjHUUGBB2KRJfH8XpUHGW
LoG9U+0c4Deu7KMRGO01wxyyBkoUEc+k9mQshtZ6QdZ6ivuM4N2ULNRH4yNUGjbsemr73Mo/e2/4
mOss3VhG4AGs7a4hUV4vzhK7u1ElY4AQ4GOoafY7QR6HxMyNywiO5ZeRRVXgSk/5fRRZHgsjPf5U
V0aO+FBkTREkWFldDFOWMHp6CihSXUOOIXVFIWF0U2yszKwipMt13rllKg+m4C99DuJjbhP9kiNj
EFeN05O2YobwXW2n/gkNjvLHVBZ9JYFFj7/TgTTETFZtxhokNgMF491wInwWobPtXMO4ZfUZ6oMP
wz2hOCZZrfMHo+rPj6cqTEpfO4QuO66HAkC384DPVUx6Vdzgct4aDIpzpB0DIpYGomMo3tZz6eTI
kBQPmt6+TWP78dIWmSmwbHF8Y9XdOHnykXVoI3cGJJ69hEYiaKWnLnNcrNp4cZVZOU/QGu7wH340
0vggUs2xMxycaVg9RKjkJCzE+yLCY8yA+olAt2qbqOyHGK1SpXRTtJImM90I8QzJp0mlrHvCva7z
AHocvDkQUykuDr49GlZNQ5QIzJ9bMA0AdMywvCNtK6/0DA/y1SLeSkLOtjAoT6U1/BZxD+5MWn5i
Z1c5VebX2qTz49hMKyuyUPIhsqBs4dcg1EQ+BC7WcWKsrM2v9+hJp6RT4A0ZXKtc9wjE9i09gs1j
H1aHTBVHC6lmrYGeKtNv0tE31pm9ah3w3QVCoUuRLzgakBS/FYg/Ejt6mrTb4y6KTmSX6ul0Xaae
qXudZ9c0ATjPYTpqc+dui2XJjxZqv4NB4rP00SKLIJ8RwDy0E7E2z4kS7wjIZlJqeu7NMxBgRl7I
iSn8rEUGf8SzAvNoLhbLtNrSBBB61yhUlrWVEgDHmfHTDMgikWcR0p9T1rf2pgwmcmiFZ1grRQa3
nfW4nVNkv4XuHXWNDZrZeC2Zram6EXhUWmMauiTxrFzMc5JX2iaroGbQm9afEP+CJQTW6M/MZj/i
In/KnWknr6synnWUyEJdpwbsFJB5cLuEC5Mo46th5+pzHNJ74lRetPQbgZTOOpptMPTGTymoRsS1
7WtMeJURGvDRBGFhMsenxMFyIoHcnodRN1HOWYvz+XGN8mH0vqz0A2KoT/ZMFnY95SRn04sdrDj+
kUwdKtB0Sy7FLRwSYoKkPL/JMJUV43VyG+/CIL+8Aqq9Av4snxQa3ptfz5SxQ0BvQrB6yFo8nTmt
19eEgFeGuptsskWlqKvW0fE+FqgsExn0dmSd3d6Bc+kZ9nFm1/RkoUtjImPdE6/snmgJd08BNKtD
xlrnOxR7UtHhAO/ao7dxNkXZTY9ij4YmGOHFi4l5UYnotayf4OO444x98NQb5auS1BYb+nzel+ry
FbBBva0RapGgW4QbN2BJUTQgFNIUFrQ5wjgPckqVF9swwxFPZt/VW5L3cIyVZ4zN+S6q1PlqaNCG
sRD8cLC9+gicOVlxauCXZDkbsDDP0ZNapz+5USFUsGbrFeT6uKL5m8HQVqzX0Te+22XxJofylup2
O9bKYNfVLSslfPF9zhRp++jwIENndpN5e3ib04cWmy+tXVUpuaroU+qYxiD697RYyFPSJmUD5XA6
Aa2G67O0tzz8RjOm2cmJgqe/4BeDjqaz75DtXYfEmM4cmKo1g3FpqFfIceXyPOnIAeo/tjahE/5e
uHl+KzH62aNGwCEGLzzT5hg/TCIul6jXhNu896xLBxrhuTKhTcIA/vJYTuKQhBNho5An9VgjGmBo
Ve9rl4BCFKsG/zwaT8SW5KtUZBiMbK/IUp7vlaEwKxETSI3J+LHjGBImw26cIUS28+w2xQ/jdad4
rJE3DA6t9AVGEydAshuhPaIDJVY5EoH2bKwihTzovnkKY+XDFYqbgsHY1lnCap8mOTvrcRlOcgtW
/6jAkK08sRKz7lgvSopsRWtMj9yTmiznRWdeaffNSs8wzLTl0mP2zfAcu93YXhg1t1CKCloHxkG+
kG+zG9S29QDkzxF9Dzmy1zQF+S02YflWbNTP04LBaSI94tAFUCJs61QUsCftCuXsKBSAvx50QGU+
o7d8Z5pCzgO14iBbdjlYsG1bj8YqJFTCRxpGfllQBTfKsv4cdfmWsbhGNqlura2AxFBVNMBSkT/R
gVNFuApKYFgIOSURa/tQG5saIqjZ/aba8bh/3K3J7cGcG9ysSIV0yD55Lb87MTloDeRVJVtEioXq
TWIMCp1gn7qbNVig5WvZ12PI8SWxWfpC/zBGNEm40uzFpNwPgbh6RIyyx8ChNRiq/d9YGhMMBA4Y
HTO79VqULLPy5KK1JcjCCBuJTZpXrNLZszm5d7oVyquoLSlJ/UowbIgTrein8rsrw1Td5LN6QXhk
jrsu1ZqHt0cafDrIHbC1668P7CtFeULRX81f9RRNGS2PLYhB7SmEcOHzL+fPCCPmo0/Ph1JP0Uu1
9MqWJEwfa/iiGFy/zHRewnCgnJ7OmB+m5y7UAqzVC+d8KUKziUOSh8xzybyTMA5m0mQ6wkWB8zmE
u0l4QR08LQdWBcqlOch9wZs4qhTvQ9Yq10e1MdFenPBZDB1Bn1KMJx80+PRbeFi4YVrVPvaKBgpg
tqOPuqkQA9TeHyLzvI2aW56p81otAmdDq/iAZhhGXw/8ADhAxtZFIfBEvOV4cc+8QQzjlMkYnsqc
iwMFbnwAOQR9hDZ7FZGcTB/rIjvvkQX84HF6xYo9C1BxsV4m1SaFFYoBrSowCx6t7QupziLAiyK/
Odr28PujF6YpprfNztBqVB/k6UyqRZ/8ZhWN7neda15xQZpXI6iIbZuIRZQmR8fMfqRal6D7HAO2
/uMPDTLwvSAiJfSx4sxIZOkfFzVZDFq8wLgpEdxrPX4keZs0lOEPQzAjNPhXhvcHfyoYuL0AgVrJ
7i3BqFRjSGt3kgk327ZHe64o6cWyYoMPjhGaDcVOzsqpt4BayitGoW56/A+piHsaaoY2Lh5l9i66
+6Qp4BeleqfjqBxgPL5FonuvkoPyYKfkDdLAySVkrRnm19pwBCExdUmFk/sEodGdFwNVlJzqz7Tt
r8lC+TZCAC5L9ybnJ3aD5DS2E4QQYqYSO8O9YPN10jpX39Weqfu8Ha8TyvV0m5Dxu8o97dWoreDS
GX3+Srgi4HFvvA/w0nCbMMOXMq6FbRapQctTm3QUl20+7QN1Tq5hat7lcqi7uCrokoC7ETVOr6hk
lpK3uw7YoF9IDey55p6p/ZxtVNnaKcOhc6JLgFlFHj08SntdxCh5bBpYIDQoqJV+cpW68pEMNiLa
jkl/OX6fWgLhuVyeZIu4BQyMKxMATa1s0skqsRo09THWBupq4hkISBpABbqtcZ/CbET6NVycCKdv
YOqYqsccA8tDZeqV042oACXUnCc9QDjRE+p+jJMSWviQXVUHfk+jGwsz6KlcK8rvCsIvYuCsH48V
o4OSJD71dNv1VXhmv7mfQzM8jBaDMJmiQar48FBwpUKlwhE2H/HLgfLZM9t/axrnguy5fw7dRX2r
vS8BfaTD4/Mn6jvYPdq6w5jt5bqrAeo8EY0crRvHsddy7ZUB30M1nmQjyMa36g/jR6ln0daL7fa4
qCEcEnB9K4Wm/x3yESiUvHDW8qU3kc7OyLzmWCYArMVnKbeNcEnmXU5RdMlWFf7ZD/TC8aFCg7Ox
AiN/UZcFjI6nE+BhuWs5aMAIfEBBjd24KuA2QYZf2cKZ3SzmdJCMM21RAfmkzWs/2VA1JoZ4sdu8
L7VmXGaqIKSgVwsdyA6S8uTLl/JBMYHvJYgh9GyeDw64q11Uu/MWDC8IjXrO/bLSkp8228Fw7sYP
lfQjphi3YiZGehKF6iAeHDuZjno1vMeigF2KKDgP+Des/2eYkv4p04mZVSJqjKsie2Z48V22+7Sl
E+B270yT0N4X6ujsY8aE26Ik97uZcZbEznJ3jIr7DFgS6TCyK+cWa+xxF49tsOytq+ZEdKe873Up
PU57hvvZ1dwloHz44Qd9Vs/27UiNRf4KrD+Ule/5BK6shpy91WME+YSChqZtXkv6GduWjrVQMler
uFHOJf3xn31fvkyRB2SsiqH/m0Tc5DocqhjPQRwU1bWLQlpahmufPV0P7hAw7yRH5Z/aUr7H68cs
n9AYHJnlh4d0/hnlnnHVY3v2K5H7tqjWsAKT8y0J53otp/Sugn2+M8J713LiZdryHVNhtZ4il6DW
KdPXj1uyrsXBRk4m04GEij5G1yXmlN5sTDfosX5DEs+qFo468sHzQydfhtO7EdElnsX6lAFAxgLb
K7vQTEbMY81BWn9TfL5+nXvLVVmqDRnIH3mJS5S0oG8Lyue4i+9qP9wA1ujI/Cg8bMa2IoQqvOQt
00YSt9utDFYYjJRU8jAHNuUB72dWop2iPqn2jlmeBjvUD2aND1ZQv+oMyBOpLPrRmhfftk3j9zRp
nqVGFk4IXMvC8Q6FY4PyynT1hjGbnDlspClr7V5GvRQNwPMuKtQt8mLNNwhE9TWpHSC5vdqVTkgm
YlVzu5+XTdMO9naMjbWsk2uTBjXIcgv1Ep0ycLhvHrQN31bymulOT2USIsECWAVXLLRmsvJSWv8W
71t0Me1Ga57HFpJOayUQdMBnr8m66g4GlXqSpmhDcprBpUWr3VPyZ89QSO0yXEa/akRKo0PWnS60
1dMwEPsuXs5BkBIARrFD66FpDk1SlmsrthHIu69NnNFF1NDkieRWpXfRTVRBxMDEiX7YBHpUATDg
vqNjLt3CFlFCqxLvv3CCGmZQ3skBRTsfArjUCGF7zyim92pA/wghWPhuR1SSgtEZtnBHi5nMrMkG
Uwo3NtmnpoWfB2KkshrKXuM+xZ65iruDOPvLJGXqMxvaNVMawupCjPFJOHpbSMrddlaqn6NmXoOB
5CN4GliBAsiXvuaQDVM4mBLyYaL06qG0NS9N27nrx6zxAVzEYZUh556KIwibeWs61V0ZzZifaEno
PUfdKp3J+7D5gdcmxpDNUE8LVyGqEY9Q2fXjduNoRfXmNsG5sJgX2dkClUIAWzGbR765pMpHlJfb
ZDGdV+BC0yGYEMH1JueA5urE7CaiDZm8NL1jHPBv7Vqh73XNAJRlaUTrWmV/QAOHfChEPZcI7+4x
DPOvEjc0FfyNxinIQhWykHq26AZMLGQsQ2e1gSAyUHQ8aMiZ06XbwvOmJxRpyPfGt8Ayxaytr29Y
TvJvKfgLOaKNzGTeSpKhykAMmBmyfNuraMXrMe4SrepXns3/L7g4WN38hSwUr4BOJufTbd0Mxzwz
xQZmao7lUCXbol7o7Zc5El500jZyryfa2dmZXdZ3SVxCN2r6dtxQixbGSJzk+CNK8t2yJO6lARRz
GkpOoVkd+7tZwzyCBhjs25i8yiELA19eZVYUGqvOiitfLe13fIH2T0q5g6Is35nUo7YgoPzQ1Ia7
KQRAWknTtdUsl8pSCQtyJ/0QIVJe1U7+22AO+hviE+wqDRPRISRGzm4yikchUM8LlngM+d8eSsah
ZyNFdsSt7abLY+iJRrTfBJO3bvMgOhbx3K8QU2zl6pln+g9nia7l2FqvMNWKXQeweS1fJv0I1hb8
kN+5zF+8xOV4CCyJHHni3wyBm5ts5qw42ekTA8SyCU1gMFF3oqFIOhCJrs+hkZ+KUUFKIl7FVVfy
C5NSCbrO0FURLygwLm4wXu3SQfjlWS+zEarP0paWKux242TJPxWk3wNAD5LfLzKSFtzucmF2jq2c
S8PN+vZNPmsnc3mKFtYu05l7Xyk6ZRXbn4mxhDvbnitSssTMfi5IeJeFLDN1GV3VgfDZA28j/A21
/UZPW9KUTZ1GSuuMmzDtnL2nJcsLAtm7EY3TddQzPCq5eXQYjl8q1dUojMQsb8Jxv3/ENDPfiEuf
sxXFG6l5a32CKB9wquwi+jhjEhEmJU5c5JMVLTYCYBULI4KYsxQtwXDh0KcntAQ4vXXr7KjeLcTY
8hQmS82EDbZ+YkEXkWdpQtbFhr38W02ewDHL0AiTQ9xeHNV45ZpkbNKNP0j40+5VhNYfuaxNXDIY
APiOMZ/B1KjqG4iDfiO1C/BLwq3RFeM6Liv3ElA/Q0AakpNDvlbSMgiX94VKCY7WAvQ1HDFROwSO
rYrMeDLgoX/tnZMajXAngKkcg7j+kQtK4oja0hqOzOUGKHxX1xnZ5xq6ztm9KGuHNu32IVlsmpYb
45Ac0hYytngSqiVjk3l8oo4zqaBNEhR755pO8La72ruWuArXSjRRbFeM+E447RgwsCHwW0ktUtya
luUyrcuMzB7pQoI+1gG+cc8ASUXsMV4lqRGsG2YMsv+naHl+NG018h1FXd60NiMUUrmo/c21h/JY
0+W4ljPSeyAZq0Qvxjf5DMUZEpkJIFGqafF5bKbnh05GSdT8XOQRBhvVTW6KUuzCzhhYX4v0JuY8
6iJIPrNj19sME9BqUHJUldW6sYrx0y0jgj8CwUJvJy44d3pOFsxLgRHaK9p06S6u5+AFOMDmMaoM
UJwPwyWttf6DpVTZMcbJYP+6V1ZZVN1jUe0hbzC2DMODLGFblUZRwL1+F8/eCeyvzsSQMZVR0Bik
cFQoaxscAiNh79KHOgE3pX7RH8wwqNgvg94J/bP2pKcU8CIPToWYiU7FGzq27QD+qp4k096JX2gc
phuzxFTVd9ULMd7G7wq9L/4URKhlDJiV1HxSSBn3ddesPqrIyTYu7OKDbPJz84FkYkHAcTpKUdOq
n20ihte5nMywBExsecOnwA6/TIIOBiW5WTXgYUewMofWJoNIqXXNr5BQSYTZLCLEDNNu0Q7o63Zu
gnU1FMjbe+f+qFhKwHIKOSEpUuSL6370Cf/l0MwxnEq6kksPmIEbauzHObsrB+fgy0wdSUm3fKcz
ZOEpItFDNF3PgefEfqvk87EWln9RExzVdv5uVTbuOdItZGtg7Jz2lrVseIbWhDovKmE3KYsrjOI1
RDB60VasnxRnqRBkosZOSGDkWlxeOttsbgUjsTVBuMumHuigldWHZaFdynXNXMddlz1Z7StGTbAe
dTvjBmMo4enNm8LYbdeQhJO6AxLwoTg7sxocI1LQfN10G84MIOPSsFG4Wft4mSz3hEyTpwe6ogi9
TR8kCItabdML+L1YFqKhpIid3Y94dltEtdq4VoY8RO/dnOhMKJes6Lt76aCks4fwjP9E3Q3L/JOW
ipphGRBToYdpQhR8aVfkxyk1gtvYNEfXWDFrylMfgWfbd/r3Oq6/9IKAVQ/jqbU056UOKtTK9n6c
K4bxYkyfadkuwFG4ao2hPqduU52YmLpb4g3UTQeNB3nC1J6DfuxWg7CjanChwXWttblI3jVb++Ix
fvrsJw8JB/jAIrPOsejihOLBnUlsVAp9XUZoaCu3NW9NxHdd0vAbVCJ791jtMNt3u3qEXEAbIhMU
xuROAZD3rbrP0SfgKae56+Sx8WYGdD9QjJ8HQd9zKhqN8sxzjPfFKZ4DN6shn4s+BmZLOup5BcFA
OMTCRrWOsaNcU+2NNobzJEETo4pFpc2phyalaXd0E5HTyTG5mkO9HooVGS3pLhWalOQ3B6f4dhqw
BD++hR0TqTUtBS1UkSg8FGa/T4PmqwSMDTSEobEW06YajRqR5gCUzK6QvglGXR1HKlwlY48+sHlW
YNNulKqd0QAB3X3wqsoMmXqdnbDW9/uwAUjimc07cnQkdRjvQW72dBrqkZuWaab71vK+hH3+m7Sd
abpBMoNbWjSgPFr8ISLSSL/XAdHKjoJCnUlVD1QUHZxrkaYRVGlxyTT3XVfsH1Jd2eTutkb9VyOG
O9RMQmg1W95NrhOoZbs1CrWcyUpB+xjNCGtp8WqYJFEnNcNpsXlcEGc8uIqZHVb02+BFdQruC/Qj
0go7jiJyLkdQ1HTdd1h9JP+Rdv/AHaE6YeSAhTU3JqaQYgsqHjQlWtlci18C0/GzS9hqzndH4Q7a
pw0yQDztvo4j1fCzkIVL1eHB1pExf2067X3hpysUjGjaFhfNcnm0oh3LDe+cIvkfjHPm5a7A5Jg/
VOSmbGaEIVVvnVVIxOFFb2omuUZ/VmNtV+P06ZAm6jFjrtZbRVSL0/xVsybD/+c//uf/+d+f0/8K
fyuh981hWfyj6AH5xUXX/tc/Nd385z+qx/uHn//1T7xNKCYsQ3Us1TFNzbZdvv75/R4Xofjr/0OJ
MMwUA3C3vG3mozx+GebFQ2TrT31f/VbTfL23QZXvc4PSOKoHsFZUzqeWE/jgOgNsDIayJOLYl9hA
NRhZ7QDkiw7cdREPJ1WLncdTM18wPkjntpVYX4jECXa6JYBnzmC8R8W012l7qHk4QowO66eAAoeM
N0r5XH9eZpq2aaLB2RNkZH3kTDRysoh6HCE7w8JBKasMu6/ZQWJyYdqqI9ldpprKpWT1CwjeQOuD
48ouP8vGMCEGuBppxcXOCwTfU3SPAgUleiziRa2ksp5jq/89tSPaKanAV88GCLoxhsqLZ+8pA/j5
PI4nF1QF6I/sLid4LYqZa1qWR8clW4yZ3HhlBwgzV+405j7YMncErVRq2WPGWM3RJaorBXspulpZ
qMYq21AtsZGuCWhiGw7oKViiPgz3Og4arGirY7shhv7ywdXcdgPR4Y62QN/ir+2P0Lay/UQ0rp8l
DWp94d/BN1n5ZYgkQiXm+4XiXG6UosHeWSM+g9yD/ItBgf1y5pXbaKlvTeVNX4diM8UI70o9Lr5Q
/of3IH1rhk2rtKeAYO0bPjTrpQWH8B/OT9P7y+npGaaqOaptW65tq4Zl/+vp6UKkJL0WkfA4dp+c
ncGLabbeIbAcx5/jWnmhzutecmc9oRFqViORyKi06WxgVDNAZgTuznRVmltl2z6jqG2eaVWgidad
A1bA/N6Usba1kT/SKlnIP3ZxLknSAEEH5eOQIwpw18xu/Eqz2nettXeydAPVku895iCQRacMpk7h
Hq2qKPZlCRiWwKPl6CahTQsIR9zAnkp0FewJXpenFNPhASuuvbFEfhUsG0qtnynO4Ke/v8DF8fnz
5S2OHzWcyiWOCNNS1X89fjoCSwXQiA0AiyJmCfBVzzjT6NbNFgOJz7//brpYLf7t23mqp5uepRq6
IT7OP60m9jLqDBpxBT4GVjSNPuO5Etl8JqEhhrncxpn2kGK/Mgfjdm2HgrSd7UosQNt2/chqAkUD
HC6pzmmZ/wb+LNnLeRBc0NdlhJckX+ko+y03Wvw5YiFf8nh+avSw3WQ1UbB//1s5+r/9VpwskC0Q
oRgazTSxhv7pt1qgNS9tbgQrkGHmUQqXCAqZT/KZi+BhbVvALqUByc3Wuud6T9mAktudomYNDyq4
UuyAY42qDv0mL0uNCKs8gwH6/wPReySF+nVVK81mnqgCfhHzJ1P/HZVOe1KyosHBUJgrWLb4pBTN
Ay3NjQz1M2mohnJ4DEKMcqeJOnRUjBORwQtwEPvNQjQj2lL40RUv880QcadskcuHNPxeShmN571D
9c5W4EOT3SM2a6xj+i5TvQ/tH4wUUnVXF1lM5t5nlDJhaCyl3jKn02C/CFmPC3t2paWkhEqZfh8i
MKIhX5/kS/lsbv/DGW9pf/m0LE2HnOlpKpWn7fCR/eunZSrMourWSmHVxsdJSSmBHA4BRRr9OHY7
beMVJ3RpPxbVnU5zaEQXq42+YlnwrroAXCT1TS7C8oGx9coccvfs4q/YuRP3eplWJR8wrka3uTaS
Ld4Ddr8S5DNH+alaKmyppKLmpzLQ0x28Ch1egZDB2IY+QA2EADU7+lEgvr9V0eitIyfoySXRwk1T
mgyH6fasCOgo4lHdyDJQEmTh5Q3niEOriuk/J0pMV2V2gMSwe/j7097868XMgdQMW3N0j82eozp/
WXs7JtyWGpbZZu6CuzLggq8xAmO851nc9r9lWljv5Fvyi5ZHbjAzUjb146Kdfj20gDcPqRXgpBc7
POBbB9mp7aPgKtmP8sHKu42rxhkObtc8YslQLtCdjV2rMS3WLGL4rGrbBkEGgr5oTN8qvPmYYsY/
uL0WrKSjow9Ca1O3Wbtht3mAEK0+Izhx13aXeM9pVZhrja3NvejRv41ON9xH6PhrbaH5/x+OnVhX
/7wQcr0bpuMaFseO2sr8y5KRTqCP4wEIWxbYeDYHr362QmP0PaH/BNN9mJIZ9l+NF1bu3WPGWLM+
JqdiadqzeRkJBiApMf7RLsFXx0rqrZVFoIF45ZJdu4L2QCgQAg181F1GmYEIxqenTPtC4Bj1vkzW
VV8Fm2TqabXoLChqML1Eot+/zBndNsJmgdV+VQa3O46I9qhP7OAcemFD4VI+//3xcP9aZso601FN
3fFcnU2CWGL/tISmdFQ7UyMs59EAsnHJrPJaSc9BlFBai1FGbTJ+iaBmIzmP6ieznQMUhaBil6w4
QvZ+jsXGMl12NE48uMmiHLJMZ9yXjWaSXgQHmvjYZBXXbnzTF6O/WIqDlY2efZQ14ZclnvIVU3S6
FuIZubc27YkWjZ+Qn5gAVYiFPizkOz2h/0UWVKneTm9b5qxVjMoHi/OQ4VOey67eRn0Qb9uk2oRz
gbOxY8Bk589D7Kj3FhVeoGv2laSzdaZgjQiDO/lW1aV1I1o40LUJ/7K2URKSc+Llr3NVWKuioysl
dnCWTgZVZQ/Kui6H4MTNkD4axie3rC8SLxIEyg8IctMhJV/Vl/1+Zcx76Fb582QgsiQgJNjLarMZ
CxFPYZfksq0dLfgW16F7BcTmrv/+8/33Os3SVcsWoB3dtOiZ/uXzVWYKMiMi2Ixdq2cf8Y3XF9TR
wT5YWni236XKRD7E4ENh1GDx41QbkKo5xyVu4mNECISfZcp04wQXqB7L2BgkZu7Hha6f0sKODRti
UHsL60yGV+OqQEVHCEucTTBdJJGv68qcAYp3SJV22kyBrb55DQLWRBsJ5QGdvoldZVpxzi2nfFm+
OJwlV7LMrpXGR1NgseZzmD86YORrg40v10yYbKIw0s5W+N4uZfjUM57/DxfHo4r9y2rBemF7KrpI
G0PvX45e2UUlzi+apY+rg8Hjt4d4J+UqLRsd0YxRQR82R/CUSeKplB7jubZwp0KMSdfmqPTH3i44
7wn2UbvMh2mQbYLQzgBlqNX7NFEkjCiNj4vSC/fpdJEPWglfQdHgZuGK8V0wVr5EqnR5fLQr135P
mNRuSlKOtQj1+gMyNZXG82P7GipK/G4ti4HxlHkgG57yAxZVzmH7MLi982PGBbk1mlIfw+6PDZpK
U2aoXe+c1v+XsTPbbRzZsvarNM49T3NmEOjTF5KoWfLsHG4IZ6aT8xwcn/7/SOXp6nI1sn6gIFhl
pweJjNix91rfSl5sAoB3f8gAIpPsAqNKwcmHaymCkwFEyNjY5El0uXVaUORZHBYnH0aoEjpoR0Be
VV6bTGTMGoZzXR4mY0CJUs5e7kSxBXwR0NWDFPSR2onu/dtSKi3WgdQJXpTWv1PSrCF9qw2fk7gh
+ISYgaVVPWmaQ/c580hP3KcMPkJ2sndD4EEj9PAqSsde+WqO8Jl81RebJEHyTP14lfcYDdfuMPI2
tPL7bbJPVVyvl+nMGJfTuRuMUyNE9hXwWbDGLO9uNV9qEOjRzBGDSyJjmfe3fuAQP9M37a9Wb/6A
iafsJwwdW1eBazSovrpqm0H5Bv1uk0VKdkVRO2xau30zOOI+YG+e7mzHmVZGaWv79pYdXEADV/CF
7lRf2Q6F89L3hv1668dqqT4+EeX9y0kVttpB0S0OopBeD5IEdC/ATr4J7eFuaZ0uw3v2Qq/CrYw5
TM9vSvNaxwGiDEhSgzS600wmVSwg6c7J9PsIdhybeuPTyOqZriwe0colEFpB633m4PlDj4fsOQ2K
wgu4wFZFJqcrv+TntNJSWCR9elp+gB91ZM5lokAaPCSnErOVqDj0yRLiZmoG2JvLmczD9giZxziJ
KH4F/m5cU4MSd24wL894Ez6XUWGe3AkboaNM5CsQIAcKuymP2PPbgxJHTGxMN/qC3vmrg13eCIWC
SACRyKgP4Rb1nPLKomuux6B6bTJ0A6WTMrbnxH/KfbQmZqtCX2IAHOX8b5v2245eiX+oyHPHJoM8
nuXjM4x+7HyUlIAK5FlrEcya91lNahoZqNr2l6vQHH7cKvW2nb6Alum+Of2qJb3xWwMM35Nm1Z0m
lDcoUEXnb8sa+eDggEIlc3A2aCKCXJ4Kk7CRbozyXR1lx0XIkgzhJ0ebWmDgJXlgKnrym0ldDM55
EYOoiaCCaOAShmNYXEcy2CgM12FXVqeFZaq0//5o+X9ODInu16Ek62AcR2XoYe5ttkAz2sfbZyyQ
VXt/5mplU6jvb4I1jGHxo0i6HAQM4RVIUudkhT9q4kZOWJ2XuxUdxykRLermKvuu1/6DpJ1W+5Y4
KkAELGS1BDrN/IzMCbGYzh/VFV4AJVFJkVB1CzLf1OwW6Y9fzQQlw6Aw43ENhxTtpJMnl9sLIS3r
sRwsDhddQZiAMYsd4HitjK+BDymnDeujYZUOYKu2r9aLaCSJFDoJVqHulnF2TE4qfYtQ3Qmd/v5N
bEDJW61c+nh7Pxt29VwC3NLVkYF+F1ySVtZl3qKEXmQwKGbyX7IPslVYNLE9n/o2JwFeGS5V1l4a
H2ocTjbt6iRjwIpI7G2F6CLrNfVAtkDKfZII6NUjF2QVBey9USCOy1pv9EBY5qarLUq0ZiZ4sUW/
UvTD5wV58zdlxMcjhwuejfLBskz0BSrVxJ/LxFgA5rQFiQ63MqKBCbZ05ZIZNbN8tDzkI18SK+24
0mHZLw3UP/Y0A2bkyqEj7S2QlJ5gxw0tlzt3zqSfACYRXBoSXJ4EWz9KGPRbtnG8LXvGJB+XITP0
wE3WmM7F1Vi2yMI+SSboFFsw48KJgZ8/EvPQ2ckra691EmUPQU0kD9oQVZQPcAosjKpraLLOumDF
e2htWFA26ofl2Whr2d3fvHQfK2xLtzXdpQxTTYMa4uOJI01ngrcveq5HE2tYPRsHZIJIo21ddFDC
/uYgKjyJdsRj1CKyq3sMYS6hlynd0kOY88Koltnv3TGKTgSJvVul8DQnIk6tsBAU0uv13CQm134I
BEaTEkrcyD6b2rF8tvsemwFWdsvywLR1JyfKbop1eg3m9mNCPNZXdW9qkXXEiNGuBJamHcmFpr2S
QwmCZ8x2OW/JOdUt52+OZpr1f7xSFAUqACDNtAxNfGh526R62opJXM4vzbjCj83atyCFLYZ42Lxb
HpAOWXeGq3/Gr47gUP0SdlpBGkzi2AifoieYz5wWmvkUJ0gojl1ww7qK7SYP8y+xMMcth5OQcagD
2rlsH0JNEtxUYSHIYZi2qblfxLCxb9pbeOaMFnIJ39ns167V4der6uaubgHj2UrxwJG2XPuG0zzo
qSt2YeKaKD8n7YLrMrzqCrkRduOQRYl3YFERgyFZtww0HpfILGKCjgz7x3tIhtamy3rzuDw0oWUe
UQ1/9a1qPGRNOawV5EirfJDGzqABsagg3IlBLhT8nFhK93uv1v1V7+vyvi7jahXYP273TjQQDGJ0
7WPtmPsC0Ns2GFJxLCgwSPghHZP5LK6pM3AnbTOV0AuuViSSdTsDMZZtMUjUEy0TxM0jza1RRlwE
s5qpp0/gQzxd/9EsSMi+uv3YwpHOeSG23K7NqOk/SZkALlDtdhsLJ3kRaLGFTwHsKxG0/1zPTraa
JyfhcgJzSYXZcI4vDzdpVJ2iGlpewoCjVCShCGk4tsjSQhEwKDrInsyonkApJXu7tqt9GYpknxsM
I0PRw3zXYcj5OtmrfctelpU+/XuXPWkTNST0Kf0ujDgK/rF75Y2/TkpNv/K3WusUgsF2OQeqGZ6U
Nn50XVIua/zIR3eO+FYCmO95n5A044jPoaVvRc1BVvANaa1RyixPK7P88fv1xf7YiWd9MSyLtq6j
uSb3zodu0FiNYzd2LuuLimq6dVp5tp0ciixEOAIK0JnXQe51IVEoy9PQKdX1YMBYR+syH15KFGUN
WPjzoCLYnFBswZRpsWDUBvYbB4iBSIJ2XWhYO6yygLCrlmvbZaRUjLm6H2a9RM8s5qpy7CUkgslh
Fh2AqKytWZ8pEenil59e3KS2L8nMS29qrPY3SNJgQW4cneGzIathr/hervKNl8u7A227UQTpOoED
99Ytp8syD+8d+1RZYwuLRa8Pap29LttFT8cU3ovxok+DPTdexTkZFPFJO0YdRwWdpBrpw44q6tkJ
yhD7S4UCZSWVMiToZ7qXiDn+ZklbtsX/fX50HECFQuiWaViCtvuH90ZkNdPWSoMCUuKa2Fctk7y5
qdGZLygHEJxXuX1s2B3WPor5lz4twjVYEedTrrIvQlpJy0o7xfNDG0sNw/RjprPNLUnWBg61dZx5
N0UUzcbTzRns2KO7DshJ5b1XRYdjuAtpSmU+Z61bSobErBfUTvSrF90GenMLC1BKhxZmGnD740ZI
uaSI3ynTUd+jgTVemsG+A8jhbsrSRWckRvs6QvERm9inbSDVGd0VczJePuNnlLqBC+DEJBVTdoy3
RU59gY7GyHEINu/LgDde0g3nDjneISAhqQM9UbTffn+XaMtt8PGtMAxXFfO4wNTUuTv9vxpdRtQL
kMam7yUkQqzcOYTWn6NnxfzgGMEdTjX9sPz/EKrxNU0aIihBtm4Tt4ZggozqMGJ1PRmWn+wXa7oW
ZD9D1vF9EAxQQFTkdEu1U49uvXbsRG7iPE0CbNKB6o14P3yscSs7w4i2RDg35tdb8Voy6PWGTAN9
UVCesn5bWzXrf3ZSzU7CgJJqBPQB3STdgNOadmFXi1c9xC5AQEKrjdkmsHqX0BrltOxdU4mZjyyt
K5ZVr/FBlCSKIQ7VNCq7RVjEBJ3Jo/jc1S2pXJrvb8KoLI4mCnIixPeubDttn9sECcKtUbsfndWP
Zxdxt9GmHULtSkDanZlCmfyS46TYQN1kMk7F9r58kk5Wf8N4LCyPeMizW1+wzcbk3FlY9Fxbzis4
wXJ+WQPgTDImnMpwNenEnLIQz9wiNazszIau6Bd4s3wVyp9mb/1ZAtwwrvbyZRV3+qTYySYhkFT6
DSwCk3FKAxpapLq9NQ0o6szFmDFn1MpNabcIa1v3LpNpcmm60Ytojd2FI5LuqqOkIBuz97Si3zaN
2t/46Iiza1jXs4bbFd3exVqB3QLtWd6hrW7aYdfVfXrPqDQ4UpWXX1KyC8/LnEJxg4Smw8hxez6k
EsSsfb41aZqJcPRpGAcvww57NzpOf4yrRsebzexBH1qaSzNMvRmdR0Xr04Op0Gy1wwRFfNQo39Ni
WGPDxwNQjwW/jmbR0Kv7Lf3sHzdvs6q6k/f7G0k3nA8ddEfYwnRY0HRVOCxfH9a0tktxJhVy3IZ+
BzwHNWWGTGbtF1N4yEPjs64Y9sEnjAFNBnNnBVJvjnLyfuklo7PaahbBqNY8euV8OFw6gxuNqth+
03/6WbJhhmn+RLp5qYFlfJ24RFdTl5ysYqZYOjnWQ01pvbBzTA6LuGNwv9JapeO0uxljGgRDhQ2g
bYEFYYzqj7drlaHfsB+Xs2CJ832d1JZLLZjFuyJK080yPG7RIx5uGvUmFCBzILduixbzVtZg9fCD
QHu0SokEhwDlk2Y45gmAD8IpGZ66ZYwkEvvKGGwTBhcFiv+hbaLmXkOu50i129kNE4NyFqiYPea9
NJH3uDUYPEwI1eecHHWwqF8s9XnJmlYH4ss16jxODHb7XLWIzmM1b69hESXeRGzHHLqqxGW7W4ju
SgfIE/mjuV268F1CHvPS1FiKOTW3rsv6oEDAPNZzIcukNDgukuCynnOwSzNHgZVRzk6juCfwyiuJ
6t4vbbk/ctckyaRbTlMjG1EvVrcbQ7Z09WZ9b53WZMPq8NGdITsrjpY8ESwYr8Rk/nQDrULSoDJN
qtoCSonzCXqZctVrcAT0bbxYH9JN6Ob2xY/eGgazzzkmAsj4JJQk/fsS7umXsVyPOYEry7iqC6Tc
tHUBRZikK15GhGiLljAq6cvc3nu7G+Qq6lOx7QYXyO+sEFNd9Ba3392ymWq3fnuvKSB4zNm0bcb5
vZM35zjSslWbo1XrF7pykxhij/iGl67B0hpLA1ZnTG1ohDB6FslST3o6Qqlq1eC6ApdesNsvg1sS
ODl7+jI/9EAvHoQhCU2Y2vhHzOJpWrYHZWbVSiDuHptEvOqcwNzHyPCOty4K+dPA7Qwb9qZZftPL
Ml+hEF/CALOgpPs+K1kGu0YuAdpsUZUhfCQpuRohWczdG4q4DjpBdGACs4uC9rIostnSlQvI0saG
kifnYUcajeYZr/4lBlB/66tYUX2wpLozx5C7NsYiSzNS7uKuLU4spb8eMMwQt0dU93yEpbc1ZWDg
l9joqgFHF9fNnrggeDyNET6oZDydnDE6ZMEQnyz005vKHh5vy5456HdTYaZHUiONaxYW5vn3S5nx
l6aGCZzFMJmL8I7a3Kt/LgnazBxKMkUBbseGeVaZkyJa+KniSN6WJYEmURIHpyJj0FxPib9yc7+7
MwasdeCYsVp1tVy1s/6L7jdcP7cQ++XpzKYK6U57luz9k+Hol9CMtsu0P3OU/Mr9sYIW9qs7ASGl
eJ7iNNpaRnqecmKGHMPpWMrHLeIzeR/GduSVdiMfAfgAG2QG9zdlqib+sqbDBXWFxtFbJbyFfsWf
XwlhdJJ4BLvc3t7qGD3ANlS/GyUidBfan6e19oM7R0wuWopgoMXtaENHNh3imXIsBUGztaNukRa3
azyiurdUQqIil3GpCAhjTbZL6F0lqux0+zmVQpRm6LTiZFqorF3FLy4FE+FbcsgcHzKSFVcQpyML
t7yqjT5eSqkwu8pWHMFXapShmKG1s10QaX+cWJePSr/ZNw4w6IZKgiKMYycdn2FzM4+UKTHWmBIo
EJbFANfxNdffBFb0LciQARUAHvWkJa+qw+666mp32mappm+W0NmI4+2lmGhAZWXEEfLxdocGCk6h
XDjtvXA1sCoW1TCBk6BuZkj64Mypt+nACGCAIXVjmqFaK26YF73aVEyNLgsrqJ3q/SKLKGC73d+w
QtbEMXcRd4YcPc2oXs/ztDMYQfFLB8IhmqDqXo1WNkT69R9rf2RlFy2OvmS4nR58ReGMn5ifKi3b
2VqC81nb+nClCQ/FTFmgufP7RtkN+Uw7WJa9stHeb2slwQw0rBHTMyoMewTzt/ZqHSewlpfGqqyj
9dKtq0WXH0eFoedsLUIeNBxmjgGBGxXJcz/phFX073QV3xcKP0eExtqadc7AoptdmU7a3gJYtA5y
47yEJipKiZEFuSX3zxitQ5c6dHNLUpw798vXLBGLvVN23i0l2GENOJZKsFNFhC3ZSs6MLK9FWj4t
sxHNxWFZ4drdZ1m8GYLYuS4whlIjHp7BHRGVh+rX0k9qaLSlsHsbXULH+nlYXcd9dgjmHWeslLcQ
Vs321pbtcF5wxp7ffdJyFrhyQF/YG0mYDMDRnemB6TttaqAtjJvfL2zio9KGob7gbjZAGGiW9heR
g11mrgzLslkLcrmeysyH9dGE+R0blXKKHe0bLXNlq/sTUNcW7fdUTCczGqP90Dmfa0OWLMpOcdJL
wggcY9D3VTOjmul3yCnnJE4Z3Al0VstLbwWy9qS4syuR3ZWVUe+KFJ964YeofPBH7uWgZBfIAB2X
SwTstEruwxF5OUac7LuEyNRD9PqK4+47prhgz5GTQYUg/RRtOLxcvzimjrOn1xXhfun1Zx3m81oR
TFBlUT7YfvLEvth60D7Dw4Kl0QfrkBed+UZIwFdKb3nnZCVdjSyjsxpENkN94mlOXVnYa4FoYKP5
ubGaq6BTobrfiDCBOBEniue6NIz7yg+uJTLs6/KRzjjG0y21XS8gTb3y70ezq49T53Yb9mrSsbka
jKx6+v2bav1lt7I0l7dS1VGv2Kr6URBsNK4zxiQVriN9clY3KfJoppAMetPjgidM2K7MT+MkiabS
THjcYdOdLEVaT0kx7hLKt/veCDGgpcSSQ+HqGEiTixOnTPDreT4WdoxTAOmgS5mnZ63ovwgxDnfL
J5vg2IZK/BqbE0jQcKLfrnDrJCFRaO5sHDWGdRqqn9PsfZl/tHKmbzWtOvuO45Xr2tAQyM2G1Nda
q8IMRxC0CtlfhUHygqOYG9MdnM9Wpp1EgX3cNDCKG3sg3+JaGNAyR0qtr3mHX3uI2/fCmZ5LUm12
v3+V7Y87IRJAzbXRtiKGceHofWwT5JmFAH3qNrciJCxbomTpFnHIMrvH5UEZNGVVgzTdL09Jspru
c/21nw6RqRIDaQbcczOqCdz9BSVyvsobek+NGl6Xh96tzR2wmWxjGkp1Lgb4TyJzXK/HO3q5PVhu
h2oNZ9+QMSy7jdvAj063dAj8ECw9Ca1crZGu1+hmTwQme0ISQfkvqjhaAT2pvyZqdSHK85QXZnOF
WVx+0oqro07Zqz3dZ2Pe37f5/PfN+d1T1WMP0ijm8tKtz0OBmF/Hrc/QV69ZZIfsvglCZHJTXVL/
InAGQb0NqTjPY9I0ENLZpqy22WuyOPz+TXGsD0dO1xQGalnNUilPgI18KE8I/ha4KeCDs/+Sdlk2
aEam7gXKFFhVos0QM1AY6UO0U2dUU1wT9dc5SKYRK9ASyp7pAPsPiu2vnElb94oW301wCy5+bWK8
TuQxw5BwXD5aHkzQqLuujTPoJaA2AuoNQmB5KG3310eRjSdGTSbtOYjJPg8PceqUZ0sW5iHoXErg
IavutaxtD7YTmnv0z8EK2pcAPkw0YSMgrywbuVTDiyJh8uvMPLdSp68WmOGrNUOWlmEilNzWnR6D
jlk3icl0MfMhOGYkl03O5BNeG70BW6EBIOoaAdPiXoDVNnP1phiLOyHNusNpWMWnvE6b2PVGvSBx
mhg0OkAj5N12fCClzT1GflL+XWX5sTnt2o7muPTVTMR29Kg/jHTcLGYcG8mGOSvDSsvpewo3tbh2
JWawEYT4q+ytdOWbTnY3EffmVSrq7WBoxjPh6Q49/QgWtMTqxMJY7YVSkerdVNqFnCdSMIz97680
/S9XGr+vcGyNddZlcPbx961JYUGNw+6e5ZynIknDk+ukH3TlujwZ+sy+q0dZHuocDbSsRk9thHWi
A43uxcXV22bGDjtkwlYU+sflQahGegyRoizHYyvKUKZ0o+0pUW7jMo6IBlN97W/E0fpfigD+FJce
DScNy+aE8+GmcX2jdJTAbtZpYjw46OJWizHG6PQ3KwmITyiPvj9LE0q/BP2k9i+BNkd2BXH2vRUH
rArZtymoyDRvaYLGiasdYuna16W5q9jaJaoIG/v962/85fWfm+WMdrhcGDObHzXCqVKNGi1V0gTw
Cs4oI4LFSDXRzXG/zL3VdPqhd4l5yKR1tHLf3LuRMu1aoiC8ohq6lWP6+TWy4m+3cz+znXQlSvDi
OE3CTU9WLRZvF7Vss9wpQzat+4x+SdrA7V0Q4SgQ3pJOvLoBUOsxnOZ8qH+n1OLiq++ppog7+Js/
/KMu1eUPd2xOozZyHY5iH94tNmdEUh3Mg9iu35c/1Yr1p6wQ07lKSbWpLVXueKv6k1U/mw7YlSTd
2gb1ZmEjfe4SdTqxds1ReHW21cMhfciCqvfiPtgSqdSf2yjc5yEQCCbn9tGBMof7JnFeu2h4MH1I
FmWw02E8hZwwg/q2rf7nn/xMzeJv+l6UI4Feofzw9L+fi4z//mv+N//zNX/+F/99ib7j9yh+yt9+
1e69uL5l783HL/rTd+an//rtNm/y7U9PvFxCNHlo3wEevzdtKv/ty5q/8v/3k//xvnwXNKDv//rH
d0Dmcv5uQVTk//j1qdnGNR+0/8f2NX/7X5+bf/9//WP39u2vX/7+1kgMXuY/LRU5risg9DHMmBcq
ult8RvwTTy8RRhYhAipDv7lCyYtahv/6h/5PrOO26rrcOTpqXp2fThD6/CnF+KfrmhpXFvcX9SOA
i3/8+8++v41Jbu/X/21PM0zrzxeswJVGJiTbstCQhFgYEP7cMhgJPJGIeTzy23My1QqojhpmY6O7
DqBSadhO8lkf3P5MIlW7GsL0joVvWKUFkCxBB3RdkB+3KTHArTLiy5RRPepkbjy1oXOgN7wZQ1mu
SysADj1+aekrnBpwJbTEMbz6lN4eSOoSgbKm7NXme9Znn5246dcB5ISL0isPNGmPhSuMz6kz4NPD
+r91deBAFT3qTe5UzqmIrWmvGf0PLTMiD/VmCN3A3bQjtj8DAfeGZkG+LhT8/G1/iZIM2IQ7bEk3
cDZTPXPMKxpWciygNJnEg4TWcMfE5gWpTr2m7MqJj80MOlqMS/sWtbyB/Zt/hPQDSsvPEjxk4KjX
UaX/yfi0BqQco8cH2z662YEEWZ3xO3zlapqKXd/MQ57sMTGbp9hgUJarSY751FDRqSeAtACFWq2b
fCJP97kfo3uLzvxeD8xXw/oUBWVyoAQZPIm+ZAyt2Wk+0wxtubeliEkOTHYtmVgXDHnhg9ki2SYn
N6FeQHRH1DWgSONZaiCrM9UetswC+Xd6/zia/fx61BuRpZKaQv08ILfYZvqwFlEiXogY4vuSnlIR
57OVgUyekYUgwgQcdi6V2nyUTIMD5RhQA6d9icaiaoj8aOP0Yo3BWzKG353EUpFa+Vf4uaSa+XOU
TGWC223TTyEzvbOBi4opnr/D96g75YCvkyaIG2YT/HYn3todRY+G13YYsf40Viq3mZDswW7F4m/D
PCwYaX+TzSGwuQo5xHfe0LaxNyqA/cHn8u6Wn4jl3fSSaOiKvdKbjWE1mKU2Md+CDJtH1bCUcreC
/gztVdvFr1ye2Uuf0RrEXlOuTCUo92ZeuLtRwMYbO4BgrUuqIwf5NXM+basO6NXm/C41ySCHdroC
o7t9N0tVw09h3RVgh3PSwXdTx98ntQYfD7v13gIzayFdsWDH4Vau07Pr4z+vTH1jaW2NsbPwSKCK
zpIpR9Zq3XNK6fmk+QlYOSAfrmWc4qrYmgwa1kS33dVqdp8k1lcXZhS5fmQToQJyCuJHZ1tNjnlu
xUhY9WKzPNVGFD4t0QlKaNFtR46/SmeoXlgHxXPa5e5eG87IzsHuNWNzHUMwwIUdPhONAnc0Mu29
iUnsOamhITNSPPW+6WUZ6ME6ViGhaOIeert6Pz12fesyBfrEjO3SNu24DSybSU/eod3K+3xXxHKV
4TppUgDydp5EG+mCvE6CeoOhviijH/aoyH1vHAFitys088qREImXsbOcY9Ko51qU6oHMFfJMQOWE
aX8XEX+EUd4aCeB+KNwGoWll7XMLb3scNdOqip1w1QXgRoJAl6x+0ytyGN9T7TTbpiqlk65w2bE3
H2Eqo6eV8tKUqrLpxx4O2OReqhARnHREs206Dc9cEnTHuoj59YKp3irJY98awWWkLRK1JhHboVRX
ljo5h14rX3yV0MJIaXBxlf47SUY/e1JT7qPU+aLWsb6PE9VcSwI7Vzl3oxeK5rNRmAaCEO2MbvA4
1sq7k+TmqmKeCg6935V6GyKc6R80qLmnkXN44YZI+7v01S0h+iCYklwnS6DCc0I3JVb0bRG5JmWE
1nglaa6rsWvGTdDaWx2d8klOSD00hIyb0ZrOgUQvyyr4IKzyjXs29eLAyHk5mK2B3Gsu0kWcERQn
pyxgpkdEjQaDdhfT59oUlnqobP89T5FkOzkKew6mu3GoPoFWgKFYFT+wOCaz8uPU0A8+olgqvCLr
0b/DmyPO2XrAkAUqIKJn60V9n62tJGn4pvWmirJPqrDirylIPcIT6o2GPc5jpXU2RY4AXzv7OqCK
QQbKKmpAdeQ57ocRLxG//XlipKN3NKWnFiFAXJxFXqdHpjVE2gaAa5o6ZNzcXE3i7SHUSpGsJsvK
OB7wEAJdEE7kerqTgwhJcAnQN0elGkxEIvnzh8vzqMVkMMgJ5yLl9y4K5RfkeHFk/azr7gGmXnio
Axmu+8D9HujRttW0r1Ktf7R5OBLiSSShWqvuWla6v45ldLRNAgekjEAP+vrGzEhQcCa7OEynWCGS
Mxg7nw2gpC8Pjp7LXLyx2/IHsWKe7NkExET2mLg4qBW8VHshjXLTCeWH2nNFsn44TGCJJLRS/buh
kcMwajnAB6N5D/VKeoqlN5g6niY/s76QGPw0NMq09i3bopXQJSuovj+7JPSJXcmBtnQIX5N6WNl6
H3rSCt/LQpm2LZ2tjegV3i5d9Q+ckXlhg6F9sGpQC01hvAZ2CyM+iQ92E06bblDbnZF0Gqzj6WTn
NkG0CZOu3IWG6dJWDJMh2RQ+pw+brWvQeNFSg8DcHkdLEvDqcfb8KVo8bLJqz2l38FUSry2jVg+B
Ymz7HPugwcEcnrFNd6TJf45t3VzKpvuC0fk0IXvcWdN8/k6rzstOSC96XuQJBTXE5bHjjMjR8EkX
5RVvmLLB0o1KTeg2Co6sf0rgeXSYnZ7MqaUo4uBWDQgK/W6K9x2T1RLayTns0Hyl6XxuMYtjztlZ
CUxjR3ydsdIyrdpmxYC0s89JcY+/OEOZoY/Uov3YozRtxtwm0KbALaE0IK2JA1vr1dh7AgHmyhII
XZBl1chI5F5GJQo7G2B5p7AGIr25YirW7ojoG3aKShQwPRGy5xCVMfTgc6OPEKOaQ11Xdh8rGy3t
nLVCY4PhAempgQMMH0jE2m8D2BEFzpdcTy6+rLWV75TWqo47WGW2PLtq/woYvgBhWq7iQIwecULk
yQYjzvyhfUoa51FYOnsfcAD2gbE/QlZds9KjHIdQD2QdaWmJvXA0xx1OvH0adjS1GwEKmenM1Dvr
OsvQ3DR2QBp4QOvJDDPc5rugogrxHQ5Z/dSoGxVgpx0/Ozo4XNLr+Iaj1M/q/OCmj6j15dHP9Yey
xBU9krjtx8P9aE/Pzmj122Iq21UdDcBeGnnNuoj9SrH6FVqY61BZ7oOIoR4bX0FlFqyf2kOuGO8E
zkQrMgPaTVxb65Bgh1Pksy0YAZJmyrdNWIiLRqTnLi06evu2/Br3NQO5qN/4MnHZFkz9ksVJ6NUo
5Lc+s+idbYx7E4/4CoyW6jVIvgg1L492nfdfzClsNoOwUujXBJOy2h59tbK2vZczyN1yOk4fKkUX
a5K0z7Gq5S8oVtZmgZA27c3vSfGTU050VX0n5uAMyKwaX/K6i+4Lvxq2auw264ZZmV4HBz8ia17x
Ic6gr+gPFqup38S2N3V008DaxyKd9q3Ooqs6gJaIr9eTCCIDyKSTyPzqaXTbVwAB1Usj8i2q8eii
JXp1rNcBeKeowKNqJEX9IGoVsidY3QxucgY9cd01aQOxX/ar2CXux1J8aPjciKSXfxoa/0c0KJu4
6gh+5RdbFzCD8hR4/aiSpapRgBdK/6T6GW7mEPfIzI623B4ybejscA4NUJxQ7xlp+r2riXxQY8K+
kERg72VSqIzf6iQ5YZo28aFq8YZsmHWFOeKutjHzOPfGRPk0lMXdCL5gr1ZYJ4Y+WVVR8pLD5FpN
GbQ1Ky7WuoBia/VCPTgZmTCKKy9JrHR0Hrt0I00yaoVqlZ4cISFAPcWrE5rVq66w3uE4My+q0ck9
RUjj2WLdyTl/2ejYfx3Cz2XTvtrojPXYuHQdQP6BF1Bq0vBQYwhaL1qjjJ+BW0w7JH3jThOD9jm1
CqSNvsFSyCi5tKPr1PLPbJGABJusOxb3ZBWnOKmhyl7aoERebDuHIvC/FWPxJcd6CIIiO2Mc52RD
Te4WnKH8PEFkyC0P+pkVmjJs3LcG9rk6HYhjNHgHosJZG3687XslPaZ6SEXflQelsF4ru3yMxWB8
j7qQaKpW7Cy1KjZ2gmks32GTslbSxixAN+/g5nX1oGjdl7ou0y9GXk4edqBp7Yp0XpYnhLRD9BLU
4YM96lCB7Y4Yx9bGBUwXcJrqV720lGvdx9AvU69r2uSQTjo8nzq+Q05g7weFtVBUE3m/oZttlHY4
GlpFXlwpBy+10D4F1dkoGFm5tNp3Sq5e3Fz9VGtwQ51aALHEhjaXwINgMbLT/Itf4PmzwVVm4atZ
cFgeeKM3EHL+H3vnsRy5km3ZX2nrOcqgxaAngdCCDGoxgZFMJuDQgEM5vv4tMMvq3ipre8963oOk
kUxmMhAQfvycvdcGnwgfOJ/IvouZS4e+QzhbPnq3dea+mGTE3MConw4kvhHp06hzNczaHtsX4Kz7
3JodYCfNh+zbYS3c7HFEMRDGSfVsdK2Oe7P2b1DGvDCPAhBaWmAiuU38BSav5/2t0RbdUaNLF9b2
9DHMOtzrFAkwvrO1w9KhYdC5pBWx5lKpC9FD8IEnQp21GL0medvTmLbHgUzhVBC8KcUzhTvhY6QY
nP2YTXoK7S1UWcESENHlVxL0edQQTjIjZdj1GeKKqH7Tgmi4w2ZmmsV0o3O7jOQdXjBwyjVpRoqn
oz9DyJGGfxNMsjsZKgFd1oBXXb6FFSkKPaj867nM2pOxfJgZY5pzIC8lQpc52nZGAS0mJvgebish
c7MSu9GfKRvaISf3zo55xhSfCH/ME/sP866Ni37txGoNG4Ws30mrL3nMIiU8Y9iNMBjRLEf6SeFq
8eFjo8bqKKz7ybirQRWV7ny0qxFmkVXClekupjNZhyJBkVeYkB7VC/LqR90jH1sTTrxXeRPcEVp1
1kdkg4DxD8SQqadOTe9xB9ELVAR8WidCAZo0N7pGGZzAjwjRTal1TgLEKsvS9Kgy/w5oT1g6EU2J
qnyU4NuO1k3gcXHkfga6C9nPPaYVeSxY9HLL/21nsgmnRmYYwicD4Rb7XKet7F1XpS2x9PE2c7AH
pY7XrcxvtzX0vZ56j0FgkAy9fDAI36vH4s4Sd86QEhwZFIToDBSeo7nty4bkDhNgFq37uMNnrrvM
ByRD4BWBbAQdTDbuCTwy5yyh6WFUWrFeEit3uQGyIECdbnIhb5OkAdrVM6uxr45U1b2WzmDdCncC
xd6g3fbw21RLt2gwdqaatdCG6QYpy2pXoxnBILbzD3OisMVSdD/E8rdRw5KMEirUnED0fVLNjI3Y
OtZ6rUIGoEej91qcpPq3G2QffjvUa5nOORmd+AyM4Ik3Yd4aJT9jpZp750zOM6FkxgFzismZi1V9
Ks0GYKKZETivRH6IqmgTqcLYK0IoUemos27dqZlGfpJDrNTt6t4ZI+if08osCJZ1Wu60otafjEFs
sezz8NEyuRaRfZqj8ZvXXu6EdA9tRvctKuqDtJphVSt3WkdMFEKYt4Fp5A+tAYsCRXoz+F/dELyR
PQaa32b/BHn25DSQDKwqnWnMxJhQRW2GgLNvzfzk+1YRCl1Qag/+haEpsrog+dDs4HkZu9MqEfFm
0oDLVTcUZjuzTIh3NktCNPLiViXGrWeEWl8dq2bmnfeo82eL542YX3nNS5rC9GATQrqZx/yrBAw6
k7zRUA6STPnq4RHaze2j52twQWzOo0nM+Gpu4U8odzwHCe3+GMnQYRgDVtrWu4W/54B+wWfC2d5K
SyOGLvPKXdG7u4YpUF6+lPEwsH2lDWJMnDrXCnpsfC8IVXPBxCEb5Gl5Va0rgrBOHAwlw4Kl3Y+t
ATw8KZ58PGNbr7WCYztNR9GOv60syn7H5q4ERzCM7gFXxbxqB2NYkS9sMjcjVB0JxzFBsZ10Les+
w09GTZe6JhUqa9vQMJsbjcKN2RZ2sKzcJNq3YLZGY0bzQzC5V0kM0V3jWZtAVBphdb+9Tv1mVQW4
lLN5IESJ521GnezOT101XxlM6pBvR0Il2Nyxxm2cLOHm9dyLPvouE2ySxaAqAzckqqieALgX7rsd
cHFSF1exYbx4lbdLSWkIvPnQi24IeyNJT7MYtsNCQrK80bgd2ulD5g+6ehJ+s0GZM4e2VcSnySsY
VjR3VbEEFneE43REHeZCx/GQTqeUqCrAyM5xMruHpMjXfW1qdxZiiS4li3xGPVkF7rjydLbzbL8H
d5CbYsKGmadbhED9qrRdzKmFRjNNDCciaaONwBjLXq2/JV9z3WNmo2PZQRPpzW0rbPiTxDy05ppW
QkxiY/5LS7n/uce71QxxkC5gdPI0zcX94i+hlmBioK05q9KKxGoKGhrHIfOAB4gGDIJb3lGJZmrC
NWEnBFnSp/3tRaQ56NPd4EC0dQYA7crV7/3WOM29utIFyNelpb/Ek0JWQJfIGOUrCN3vyCO1qaJH
75ryHZ31pOzdZFnx7ygt91jVN3bXegyXXdpJZdTTVna0jZPaW7MLuiOxFW80DFaisXaZBZ+2CGJo
Wobxho/q1KCHzIX5WtgdwbJzRgpI21LYNvk6ZTFMEeGsfL14SCd1Bx3gljgWmP2c7Rk36NS5p5kw
8MpY+xhpWXK6eTfpPCD6QdPIQyMfM6exU5UsUYGyrY1WELsoQJDogf9RmD3RNfV79V10dGuCWL76
LNgMCS6dOXXAFvjBuc+3sx68dVgw2ATLV9f2tNALsju45ntCb9NwYVeG9ej/lrJuNm4GGSwPboam
/8Y2wcZUQ1THPvoWE/qTFuvaoVOfCBa4ftoC5lkRvNLIORZFvG71YTh4igN3EveYxWqiYZZK0hRz
MFuluarZV600/RP53Ftf6JTR/ht5iLyGIH2fCvsryhIeWSX/buF2atcWfegG+nFMOdDfx33L/RU9
6m3rbmfaSlDFwZcOySXOp55A0eiZi8PkyRzdRa3+VuCyXdMVRc+B4ak1uR8x4yCoP2Y5Fwmsy2e4
dnoYZZgae3sr3JngkCn0miANk7m+7wjfzEei2GF0wOgMKxLAoJd7F+H0V8yC1F54TCqz/BjT8lAS
i7fimf27HPkxGbhUH90yxTUaxiIfop8PrZY+Sbt6ZfB1qX3+LuImWgEvXgKm43c71+cV3Od6pSq6
20axdK1EWCH/WHmeuI16VtAkSg9JWsLJrj/SOrqjfT4Syzmv5c7z2LUPWMBdDZnBrEXvTm3Bxm0f
tGqitTuc6cF0VDo0U+v4yc6n75jZyWrqWf5pIjHo7q4kBNxZLd/A3pCvSZ6A6s2bYxhmTb1pHpG2
srGy7Q85VseuubeCJltrWYn/uv1ouASwsbYwrgPj2MflSzA530oFNpKG6apTZW8cPwpRJ6+dKf9t
p/mR5mV7Aww7dlGOLL9Yt3n1Y8uvAULgbLIYubge58f+yxyL/ZgtMUDapcAVlCHNG6Z8D3cs3bZt
u/LM7iqoJ7LsHUXxsTBMEijZKXLdXnHEZzNyhX6O6Fug6SucpfVB8wG9uQBLZqzgbp9LoZ6raT6n
eYacrXtG7o+tO2LvXx4KVz3omnVnO/jVCnALclK/jfzbUBGFilEc3dwg74Qy28y6F73GHVZzymJN
jKGQJedNgYwi5KE2WkzxXON2TDZp02bcYnTgxGRfCr9gflXd1XN3Q4ODDCdASCjbbayWkUFS+gg1
qTjkwEaYWrzWU+et3KZ88s1FFGzmx2CEEOpZoCobK/Qpr1bG6BAq7xT71Mxxn64xI71mNfQneq4H
ZqZfCnw31xDK4CRy1/gGn7UpsbHv0EilY6QCMoH7gXwLJZBiazqcnMbQNsKceOHgkPDjOJ+lpDOR
ZvdabKLAZXwaJqI6ZkSHrgYtO6LBu/ehYCYQYkI16g9uAOhgqBT+bCNMhQlTA1uQ/ezW7Y5X/eTa
9KnMpn3wdfnaWf1D7I10puAbogcPA8lTseZw3bj/tOoM/f7wGRAqr7ThocK/s5KDN2/gQWCfde2t
rjcUbH53w/N1hpMcG/3ZReHt1tVZpd6dStLVmJe/vBc8ts9Ra1yVmUkcU6yqMEnXDbMETJMnLrlT
YpdHCg8damHhbdyq/0Uz6Yxylkj1/TCpa9F9zfVIoAkj2FLknxV3ObyTu6jK35vO/h5KeBs9dWLr
wPa10o1MWVWsQh7coNuUJTWjw7DCRv5RxF0YQQpYFU72pMhw8PXosTSns+2xhuOKZCKqwmp55IBW
+cL69QHynZ5fdnQqKjrQug+5hWJuYGycCYBCcXXoZL0zRoullzDFtaa6V733v2ImhH5+HdzRxHrE
/mCsz0VtpqQW5kfpdA99FUAnLo9aQHKlroKzKbMr1jgrNFtGfa2HTg4Mx1oOw7PVe98Auh+yoXhS
ONTxy/iOXKedOrOp07qBgIOE1a8E5xGJmDARFmFH3UpCtat8fLCs6NE05HEUxF7EyVNnFkhk61ey
2/fsmKuVr/zj8sO1CL4jX3u0vHlGUGlh+MzPGupBo673hSlukzr+pMPyEPnEH8Fo+a5jzjWzcpRY
gQZ/Y/b3onCSleXsLBGcfVnssIx3iZmG2UZPqFA0rkCGyWwNBdBtrZcrwDlLqq771Q8FISmU21av
HVRAx2gyvB3Z6pQAXTSu5DggisvnazY/Ciu71t7MGtLyy+eabq+ep7fKZZEU1MYNcsRB3xm2/wU/
MUaxl6NtdNRzs0pSQuHpzx+w3D7Frvcy1PahWnrYefZUIZ4JbaM6FBZxBWqqQzRlzOvK9yKidkkq
9k1d3iIj1K9pox4QAa5t9k0ARkwGrgEjMnvP+luvHBIGVri6TozrrlYFKLPSbjoGFLonr2J0vloI
K3gcEKINzTpbVNxCrCPfB40/IqV/cx1eMv4nFPWR+ZwGirIjuPRuEC8NBq4osUb90WzFVB9QDnQr
WWvVxjHR9yr2lkuPw/XhzDQxT6p0Ytno0sc5go2SF3sStk/JMqPI3Vdmiq/lIF8pnrudqKKDIkBu
juodOIw7AxUrD1ze+cZAB+TnG6s2vXUmeBgwGXuN3605Ibyiq9FXF+u64v6K3EV8kP/Wk/6zwqjT
zT5i/7exdM+dRcoEjsySN9k/2g0JPjTU2JcdEgc9BPvac522NzQPLnHlXErjKwVNlDk9/o3+VFrW
SaUYIOzqkPEw1F39VmGOQwUIN1foq6pLj3WpHtK+amjofxMeldXVyZLkugxNqJDIxrSYyziH9zIO
d2UBCcAj7IK46OSXNrXYJzVS+lglZftOe42HRRI/SZqW9VDv+hoI/Bz1BGvQ66UzYq7iJ8yxV/AA
46rMKXz7rn/AjzeGZaQ20VI8xyVexrcx1Z/JDP30DPF7VvKh8pg2GIKTJRmPevglFHKesHJKMgPz
hlKmWtnS+ApGpoXc6XFEyJCkDu/Hs+GVe2U313EU53L6HqJD1jvXKaU4KeInIpt25Bvc+8wBaWzS
mf8xUZHguehfmYTc9FJ8poXzpWL/dUz6C2jb4Uxu2CpD5Xu1abTunAgPPXa7i+F236aAMKq7l8HD
yKZ4PHuoxWh/MGc6cxoe8iJLacGO72ZenZnarelTrLLJfWEW9xjnp2nWPmjtIoMY5w0KsmtPl5ts
mddyechYrtqpMXtvcv2+XaJV4/nZnLNbxjjPOs87bISwVBtvjRLjXVlMdLoRrTx2KjJZ3whSYHcc
7UdUOatAuZdpcr5g7+WhGE9CZBbI7Qaxe/FGlVitsWnnq7qmXNF8LQgNoGE0kbaSBm1cBmulwPV7
c7+OLRQK1vBKqd4cfA5piJwPu7GI0Bj3veJ/nC2ehyI+E03utr9qZdzhDLktfP/DyKMPf05oz4pF
/EN7vx73fiAk5k+KXBrOO51ixHV4ZjX4I9peq0PdlFt05ZdauN99HP3OnSLUHMr1JvcxeynxNOjB
hSiWuU3P+syFWUlEh+bg0Rey6mnv2s5L7HzSGntmqIZweR6nddn/ymS3LbmGvUnc5qk97DzFVBCO
8nZWLbshzNq48a52r8KhIGoQp9Jec+knBv3ghMJbtkYCfNnoUcr4d4TjHoyBRQuLkRM69YMceH26
Nd4gftgkfU/Og4uDS5sYfzhmUh3dyN0WBcpqWv83g+NYF6V51OY5BG+rFDzqdHZnOXlHKqc6r1t2
C9po7jyU+ozs6TZ4Vt3czDyUJkesSzunbyiJkkTUNOwwiXyOGRYD89dkSsmGuLXDOfGPkQqSMDdo
gtaAcmvnAwhpQVPaZoCFHt+0V/WY0kQrjvTpv+q+KDdp613a0bH2akif8GBvjCb4TecMj0uxgKAw
da10HXNkHf3IJvwiBIETrRenZBbcNgh3KTGzHpRUeipcjfaP1S0A8k8nopHjNMPj6PbXAqkA4Itl
Wasxd9IGCBd9HYNAjWw/d+Oo9Ja6EGs8g0WeIqWXv7qGsxMD4qsSTxEqpbYzNmWLtc9yv6t0QmLS
TSupI9xZAjon6uwpXS7ynCX3jCjzVOJVWpkEC+XEvMYivTbC3DYGVqIuoubRd5rGgNqpSHqxxmo3
1BSKJrkYb8Z9G9NjykK/mM+2tC+jM77k+NDpN7A3Q3eSEoXKjR6h95lLOgqM6e509wdvcrTJAF29
BDNdENeoQWj1V4h4B+w2yAEooQyduZO/BGbLgL28DqaUUJ6VTNGU/BQ1oEBfG58AzqwjHoBqbup5
8I9Eb2DlC9tna7LOpUHOEG33yWcMSlNrbVprP6GMoy48lIP9pQ3ErUcsnKJqHlxvuOqa4a7NXn8z
R/UOF7KkrmBkl88YRrrvqLCeYbifXY7WDExejvlCFuoWs6qD+7dv14orp7+ZMpNpe1XYO5fbHapQ
xSRvh63P3pJ5/VjipPAL5134ytoVziJLYaOR2vyU9qIN5rO1bPCzKruncxwa0tqiIwm2P88/DX1e
TlLCEHXXLi7ImMJoyn7LCkd7zNb4e0mdaMPeni6O0/y2KUMpj+WJZhEnYO4e0LN483BUtDfioVjU
BLBqFwYLINNVnUUftbbsGRywq8p6H0RuHGTKzCeFZFPSvl1BLyKpm0po9p1vgk3uM+vLozwKfUpF
SBLlvo+gphXmb0uBPSZuVayZLbI4D6xjFqIDmlfPRPkhPzQrdPhZfSSkdifq+S0Peha4HCELigO9
JZFK0/oHP0F9B4THanbQxaOtaNiGjbHPjh2tnIQgiythZTWttl7+XcngY2WikWyjFMVKNq0SKA/8
8/6BlIg97cRNZXYUDnX0lbTNe+XMckXPdV25c7/nBe4If3R2be4TgOY4p0AYPLtsdwhDvSzksUvk
mDOi6+Xx52s8H2eH7pkq2VPbgXylIraPKCgSuoBmMh5G9nKO8KZTXpg6Eemxt7JMRdqDBtAzYC2w
22w+Ytifj0bGom5Yx4JOMHVbhExm+XYZE2c2iNdWUFkULjOKAF7i0ZIUJCz6CRKOhj0DVAX+vZ2i
VEFEvUFW9qHFAYpurwh0pLEltGmnQETpWq+AREgWHMtpZZhkaadDvhvZPv0c0c+HdMhGInLTb6Mu
9L00zI23HPJfHypl/fNLJIJ0hivXB6476rSlHP04sL09JMvBKWx27vLh5zOr5ak0VtLea+2NM9hY
BdKkOZreQGrhv77MWRkTWLt76l/CDUf/sU7SLDTdiToBLwnoI4xmCatErffPnkwJc1f0MSSzyKgb
2fSwZYYvW9A8nBXhZ3L6ihL6yxDbcEHPd9FMsc40cvT8Xa8kfmh4panFQP/nw19f2rqe7kGisW3r
6biNoqPv3AOhZabGjXhsiOGEDtTV7yMbi83P91Ino475+YufT+ebafbS48/foZCtjj/f/etLgWUh
9MfuQVXqI5DFqctyoFFG0DIX4or78xk5WTn3dhutfLIq6Wb/YhuEjGsChncclg/2chCJwsE1dJPJ
7YU5xEcTK1HRWQWAGlX4oV1X9VYl9rdT0CWqjOzWIW8BqsJUHdvlg7vwWszkhuS0jQPCUzdRrk6C
i8U/Np6gH2zj/HCQNAkCgadZfEa5/jW7DDiqaXol2RAggEM4zYSetkpMbNgzO6SOZ4dAPLaKjeQZ
h/s9/r401PPik4SCcxvj9GywS+H38jLv2xj69mjgas3hvdxEo7eNvwNSs1adSTqKcGiIxYKz7+Cf
LmqX8QV+Q9FMOKb0Yoc3qLxOmYHOukU+B6ljq+zkU6dBEgat060byGZJ7mboJtGA+Dg2AfU+MjId
wsOkedpWi2mu+5KuUTnCmjUjeUYqMa9d2wi495Nm39FgBAJ4wIjMUEBiKGFwCdTKmRlugd80tNsf
IE4VaNuWfd56QrOCL2psdrRts6s59sfJUVvCgvyDz1BulekoHrQk3kRBkCDtxUbZL9FEhsZKUtS1
tm9npvCyyGmn+JwCBIMwUl3UOOqlt9oC0Bq1licEKFmMpmQxEQxkvka5sG9Y2nsExn2/+SEFxNpn
Gk3ptMUjlW/MzvQuTa0/IqqlcrXuxjYpQsRk+bJBVgf/i/tCWe15sHMZFkorNy2Pajbj5SfNQUZj
MxPcpCLySaD1a3LNOmRlbJw10wbVgZtZ6t24hTl5jjMPmdKsy1+FRcWUyKqAgEskMnnrb62lmAfU
/Zuh5yb7xukWHAztTMoL1hDvTvrAG/94xW1vfHQ16iRiSI51DTj3j+1Gk86voZ1oINfMvxtyDnbQ
/d+5IXbN1D1bPq7grM/tQ1POe8fqCWTrvH5jOYSNTeYJgdC8qRzQt6n/YE1sAqPJDZGhkkc7t81a
MTY8VDmHrLkMXDKN/NNCijvLot1JaxQxVZvGNy0xiXDV2Vzq9hl73IEobIfIih5PO0Tvg5chu5vc
nd8pl25IDEdwzoNziTKNQTg9KcNNgJ1p5lcude9K4B+BUlp6qmbmODFKKhrmsXnX1/MS0Jjt2ljF
21byEy6D19VPEpTe2gcpvfJ2MvWGPjk1UNJnx55R3GOJd3wzWDmNS42nyg/OVYi+WxmJnmwj8Jcn
NwdwvMAyyzS99lny+nNNqBn3gsFmdl8k812ZI3dOJ+w5RpE9x1HnIHTPJcBWJmDk1379wDFFSb5f
RphmXOTW8Q+cLctMHR67LdcxwoatW5C0q40dZ9IU7+SGfjKwg+5jwzeAgZRzPvI9Dw7EyqNFRPpy
gQ1VcKpH1d4luAMYsLYooBFusiBYJzZg7lFzSh8jQmzc9ppGzwf/37pmWF+1rbPuvaq8OD1SDQ11
JVgI5Atp9ax1/VbGNuxnWYidKRBJQdflzBTRomCM77M8nniGiGFPjBH4eQx5OLyINS21ATaLSK2n
TuYlDZpe7fHMGI8/L5YYSC6lnqz0AVvFcndFJsvJwtOpqtg/dEh+QIT58pfvplTV8PgvZAHbNFB0
l+CDgpWlworbjdplLO0nv3BdjBJ8lRaZc7CEvKlkJ+AepdBBBI34Ogr8sye9YOWaeXaW03AliABI
J9+JfzhWgWyJJOJXjlaPXqgx5VLwTFsPOgkaKGnC2O7pDmBJNJw2uG3JbEZUwX6B7mR1+vlgIJ36
85/M9OM3eT5HWHbSw2CmztooWkgakdGcjaimEvT7R0wm8UFF3SZoPOpORtzPI1Ssra9dhtmOT4r0
7a07YifIxIgOEc/eUTU51BpgKlYZ1PfmID4UDzfggGHWT9VN2nthSl4fPXhfksr5OtVCnJGzSyJo
wh88Vxw1yAanFnGEb52tUelnHDjbxAOxA+gUzlVjBZc5omNSjja15HIzStiKy5JynBKfTZXMccCR
lrSGTHitMGaYncuTjCc1cDT7xsnaTSsJIxYy2OJpkvcM6Z9lQy6RN7rJBjrzF+PG+cwZGkLK+HQH
qMc8AFsWZJWlBDqSzkZHfckIC2L7kiAZeMnuPNNUWwYbpM1qab6zSxR4oqUPOanvBFbWxsXSOM9i
jx+e+FRhfUEpCtgidgz387Ze0+o0TnZn1Osfho80pok3eGDTAbz651tJJoOrP5fPVlLARgqSfS8o
0x2rsg7A38ROyjxd/2Qb9iwG/ZKNwIF9d+1wW6SWvItjuow/B08k6cEwWVKHmgjDXBc3FlGgxIRu
jVRvnvqx/t2j6zdbJckLikG7lDH2AcPgvs5Ijw88czVAW0CJwXbIVkUdep7tHzKF1UNVZbqGNksm
g2O/6Q5ghT6SNwYCM0APU3A7jNZXYNjDIWiK4NYcBnq8DlrPRUaFz4so8Nu48rsvYlWGlbLy5iGR
RbGbVPedICBEgAfUrW6afmfWPXVIQhuyXu7oHvOB2zFCTLoquTY4Og8tpP2dPSh5mZT1MOGSiPNM
vVpSia2l6fYO3S2VD9ETWoIdKs7GK5yYR09UJizPvDsDzg/+RDa4U2BR0bK7mYR7ChQ3/M/S66dF
TsrM5O3tDrViT6av3jXzbWlU/pncTQggHb9NZY67F9ZSCCFevrO6LD1GlsR1Y82bJGUdQ/R54+eZ
9yU97Ve9wxmXvcaDn4R1V3iPA7Hh62n2s9sBOZMRmdN+1EhNTedlD4xmWCOQKzQMwz1w3dCHnRD3
jxiuQz3iCuHxOJwUGs5V76iD647ZHQoahDJLgkWHgJqWb3K0Z+6cLvcS8BDBcKNTrp15gGdH0fgf
P1+1WutthR+Xl9Hrjr1Vi01jzN4a25J3TaUOjAyyw3Z044/S1s0PxSdjVvz5JNYK0Fu5plO5zFtE
7d0rjYNuiyu3JvPEKzdlE7FDAhV5/Oszzc7PXNbDriGVcK95lXmJdFVuE3DUm4h0NPpJETkJKVEL
k+dNF5HmjLAaPw4rT/R7F/T/NkN2t5+mR8D16hg1DGCElVi7uGhfSrf68Nimtp1jPLpDgwdt2VCO
UifpVOJimJVZcP3Uv9ON3uTRfVs4Ng1wcn0nQsLE6BXPjs8EYGbQ1eumeJ2nBL05szwNYWZbKfsQ
lTExWiA4eIbp5oaWTn8zR9zDRochodSnJAqR0E8bJMrfY8Y0TEt7HaEdn8X68FI59C7mqe52YOfd
M6zZXQm0Zg3tB5Pksoak3G3cvp0KkTbRGve7bCdhUJ68aluiKrqBQA0zYpzEp5bU51mV5TOQEG/T
MOIR+uRt23xQ75Z31utufEuCPNrJWo0haRHvPhv8Z2YT99o4ue/wGUKv917abGye6Wn5G1trPrwM
z5MYEC1PeY1sYIG7aAJhmu1RaqcaWDhaPqiehxsTf4TrZv2xcBpCRzHZv48j/fW4eCZJ4FLpWADt
tK7PvunH1wzLKLMs37iPFTxBa1abvu+ML0UyxMqYKOFQNb72Sx2HiOGO6cA7TplkTfyq8YBkKVlr
QOfoeAbxKV7+QkwBajZdo3sXAaWZHZ2dLeqP1eDr5Z4X+JD4dAXoMdiYw6JbW+JziTSkJErUHtsa
wzpR/JdruvjpTlXGhwtsWzeNxwG5bdA7+fbnXqHF2lGcia2r9fTcLUgMU0WFMQClFdkk7xxpvSEw
TN4JDK/S4RVaU4rtBkAz6eSvLYwsfGw2QEq7qG8jU1wQGb+70nR/ORaXTpsHb0k8vc2m/Jzbarxl
PqXvyVUsSenQta3TMzWgm1FvHH0sH4YIXaKbFhqrJIEH2sjqoaUNJoVGgztGBgMxjeOjx7yKnnQJ
ASDX3322EruGtLHTVPViLSOJdAmQLG2YuNm2U5TszaR9QZdkrbUCiIHGGhaWAj8Cq+tD7IuLsOW8
+7OEsXqcXOfS60r+rvvqg5YgscNWp/a9YwS0EuFKuTR6dg1yYi6xcmNM0ntjhHCXeePESRtFOMeZ
ezBGzpyTj9rxx4D9Tyv4vzmd/2VC//9G9f/zvwNc5P+NUb39Lj9+ffzd2b78gz9Wdbxm/7DAqKGg
0LGl+4EPR++PV335K1834VCw7kBCDhYE3z/N6ob5D4fL0IF1AIHPon/1L7O6Yfwj8D0U/2ZgwLDy
wSb/P3jVDV7Z3yK/QGObPOKpOEx3CT+EsvDvTnV/9LO8NNoU10WEOA87qLdnbL1CeLk3YLNEqR4W
I3Oo4NGz0/8B7PBDrPiLO/zntzuYAlDyGAS6+ouP/m/cYQN6HVRKaiLXlpvl147gtyMtIJkCfB42
CNuR2yqfdv7QbnLuwpE9lzA+/3a+/nlZ/6/yrzzZf4dH/XkVBDfwRpsWgyj7P14FWVhOMQ8Ttnry
SAXdqQIxIq2OHduAY8nBV+X/BCCxFmTFfx45NBXftb2Agw8W1NLfjpztviuQz+N9GJ29nOZQLOSb
CG+JRvC7DrYn0VZRLTdl/BWNetg054adXiDajdn3LBycllIckcyYTrsfEC4NH06H9Dc12DPQYFso
TTT+swfLhW3hU08TerK8hSa1z3///gGt+b8cDbgAWjLLte5Y/5Fe6Jd4FaagW8w5883yjg313mDf
I7svJg0M8OQmhvJqGmqHb2OTYYftMLBFRM0a7merI7ykg1mZuBMCDg4esNLHnemxMXM4nnTAQ9+u
JAdtsOc1OTUU1kdMbjvUxjNWtsIFf8zvXQ50+SN1yDj8l8jbEEQwWEqofJlDNk27Yc8jJ7kx6PbZ
LRO2AFEB7lR+esx54wSrxHif10ZYEQOEDuvZz7/ivmGV5PKINQzyiPKX17S8mx74fxfUd4qX3HKm
nS16ljREZPz98oKAhIMLxMRuXR2S6z1A5yUnQnKI2YhduEiPrtOvB6/8WF7r3BOfwmvUhqtsudQH
PUwgYi63BapjZol4tDh/EwbTkTPdpmTQcEtwGZQ9Whl8b0b3iQxjO9fd+ic6SPA/sETrvdwu9/Ly
08v7vLwRKZc6nM61465cJBgIdwF78V4CjRJeu6FBHzY9Al0a8eB6cP42m+W/dpW3TmhL8KO5rU6s
1ngnoMY1m5Kz8F/sncl240jSZp8IdQDHvCUJjiJFzQptcCRFBCbHPOPp/+vMqu6q7OzK0/teJFNS
SBwAH8zN7Lufjj7Knhvqomos8+R87Zs92NqrSThd0l5utlvyOJuG4UnZ6dJq0059wLHutvWQndVb
VCNDvf0+FPvIG3fkhnmDMW3njAt13XX8cPuSN8s1bkDcdtW4m7h9zfSlLtqUwoatLPbf5epLCLi2
vacZNNApMqrPebtolo6lwwWXxr+ZD+I/8R9/LCiARkyQocJlaf0T2Kl30LiXTsV0YOjpuJOrpU1N
5tZR0uFu23BZNQ5jM5edC9MyFzjbU9RhenLaRHJ+tKwvtdi12CTGfKC/mbF/tfyAdwXO4OqG6fyZ
vY9IJSx8jeVH95FYRT03xFjP3ABg3vSiXmcyFw39Lbehwn2CevZ3F+kvVl0qDzo4KbYe3XT/tGZU
c4Eg1+QiqbegVgi1trWLt8HfOPyy23bbm1d1e+fkS83Gf20LtNZTL0TCd7uJHvPLxk1R2hs/e1XD
yKWRPq1RT2/UksqZfvvfr531nxim2921YME6+NZYWBj8H9eucrqGkxZvfJZnJ3og87epwT2rZUk4
bYAogtPyGvbM1mkwuFb3mZXDYCTSF6EWO7U42MzVhWncyn5zG7j9sFFXIIr3pjYiMMa9gzm7sBWI
0t4nzGNKBSu6N9ZqHhsEe6b5I8qnU2bYlwmzjyZrA7V0RhD58XmcmuwcjdeCRey/XwDjr+7cv1+A
P+1dFEMGIlJ27drtbiusGt4Ny4HaWtSdzES/UYugjJiULOgxtP9RjSjkHerGsQIj2t9mRX7+m7f2
F+PaYkQzcEzQXpZFtPXv2+oifNPxouyPrVwt5xVbdxsirWNqqRtFQmlFHidQbwPZH1U7a//f38Nf
7IW8BeBEuFPZMBLVW/y3nT2ibx2lIixHNRbUy6rJrtb83k8oDjHGNWtPYuNvjG9t5y9WHRXB+YDZ
hCMs/U/QoYTGP1nRjLOhIfDos8jGwCgoVXC109AnWzTvtBnwQjztpKuf6rLfqmCnZNF22j8GpVp8
bLajep4wBEyPjFmzkkcgYBARA4G5hrrVKmSZkUxVFuM0t/fsbfnyJRi1FZhPXwUtbMF+Nu98dj51
GZqGXYhBEdY8t7ocDEp0G3TX05pgfUXTdJf7zxZz3szwY2DhtkR2VjucWswFfgw197ClCOBb2TFL
Onph87NGoDjXhGpR4JlugNQLtSh7fCau1jCeDMIHnVqWut66lx3Vm/PClJKV0qOxUPgjlfbvis+a
pEhy2VHUnJ2FCeXD3oOu3GraROKRPyUETdmuG9ZvOpzZxjVaZL9drGF186lh6rpztwHgt9PYuNSs
V3GL0ORZFtNOxQGV9tjX5MJaG6MTLl2rnzLs0tSFUB9brfg5yEqr1K8q1NFGFLGbdNdb0dazfqCr
D0pdW6nR2pN3qEjDfKm42OEzxJq9t5htGIetNIKEsmLfxANiwRCD1eMWXXH9bzul6pgSBonYbpNX
7kV9ThWGqJmClWSgPqONkktFVupd09xqu4iu0ml327rcdSdJ9IQn2uW3/mLvVVzVaoRrLHBckH/d
LRXmqMjIcutbpFSxrUvqzSrUqdAX+ffqBqiRod6soqOoJ1LvRAVG0us2KtZzeBYlSaA5n5YwylTR
k3qBlnXOmlldNGBIfDB1PxfACPgRrXVgrircqkIIyOPF+sBqKlB3TYWd6UxBlCKrxXPewhPejdr7
ABvRNkVMwdWazPE5cVi2GJ39lB0XFc5wRdT7U8HJRMwRTt02Jd5LqpOkbQPlE90mNiCVbqOmRVK2
gfq/1JlofJRhnHbmYl18xmYCysmiNsGhcD1rQILteVc23MOoxw4mPar4r1zaYEh42ZybMWfr5XsB
rCN1okaaTLwIi5MxPapXsWQe1CTXpJ6fE0eel8TGhGRRoePdgBbO7I11jWts5TLq+L/6kFo1ADL3
0ShOO7XJqshTzQR1j0sxP3a8WzWAVSAATHA7iPVtYNJeZxt8OCSuccW+xCqi4l31wWdDrIv4S30e
JrOKgNUQVpdFzViXtYWhoSax7TzkSGeiaD51M4M/HHYq7KkWAk22DxW00ZW3mwtvXb6rYFYdc0Bp
URGvg2zyVxM2msM4PKt4oOriI5WDnT1+CxCy5cARhxVARZM9n8HQm616Ujcd4eCkZ3WSVF8PZnoE
SMLF3U8FKxYx5TTH4L859jnuDitu151PPutEyu5V2j2LJY0PIet2+GVFX+pMqJ4XENoJd7LzAky4
mz5SxrB6Sc8S+4SDRmM1W/xWAg8Z3rhR/yITIpK026o1UC1J6mlVmG3FgW/aMBBYfohMVRyt3r+K
UGmhDLw6uf2anznv6HzQXlTIEeENq/vEJVKBb40SrvPWDlTujAFnhoCZWVlzxrxDfKQ+ozoPqBVA
nQXUS0WLDySdA7b1NRH2qbhB/bOapOqV1faowmx1+FCxOr2wTBV73VSXOe1JcLFPMCME/2RyhOFZ
sPi8qBdUz6KujzpFEIyzV+1rzwOptFfPqzYENa7VYfQWW44LQgnivzo/qwuyEAti6XAB9HBOacbS
mpeSXUYt5TMjzrDrIIn100jczGuqJSozsk/ixRhlu5YNGxVOqcMDmx55gnDsNhzoxpYExnRVl1eN
SvYrtYaoc4HF1FbnnH456diH9N10UvdHLcshV0ld3EE02ygEEuR0j1mDuge0JNd99BlncHTUsNRj
5iYnTnVhtRkbb86qqiAO6ogEduIq1gdLQHpU4VoHpaLJnsopJehOaNHkyjJobicgbpq6/+rmKfn1
P/cOzN3OakFQN2cijFIxoTqu9ll2nFTzNOubuhTqd9RFVm9FLsNufSZdvVGnaLXXGz3HnoEjkIf/
ElPL5zTHsHQhnxwo1O3VAqJOAWqlU6+gjkspy63XwHnjD4ruGzc14EgcwPhPDeVb4PT/04t/w8EU
5Nz+7+nFVSkT6sH/nl5Uf/DP9KLt/sOyOeMQ1tqC/ItL0Pev9KL/D1Dd7LTYV7i6i0v3/0ovavyT
6/AzTi+m4XquSgv+C4YpxD9uKHXyYJ4NdPX/LcHowFv6j+SQY8FsJYXJP/A2YcKLP52GeQ/xhHJI
J0jrmXQiuqe7cgGhM3t0uk3A+Twriu/rJJnvkKtubr9ye7j9/PaV9NEEFHl9vH3nqif549cmcFEl
h6E/nvj2B1Y8Vhc/96g2IPhC4vZC5dR9TORIKxCyhduDTyFUr7Bv08srBkOfjWzmazql8tH164fG
C0FzafWhAR28JnNabuKm+aLqIbfSaR7tPIMfWNCY2Uut3RQQaOJ3DVGgxJPP/WWZKRhH37tYvWkE
M5YPpLqgzMKc25klrBxz/hhhz69FkkWHto+0Q/9PrsF9QnXqrsSxcCjYMTlH1GCKikMXip7rBqPE
scMNXc+4MrSBVtjpFecT9Lm++Sh08zBjahikfl3uNPDcGxoTO87zzo59IQqGqEq3BQfDJ6Q/7QZ7
lgRMkSi2uKoSqCFOyWLtHGkiPJfkPM9ueExblz4tb7Y3Q9lZ+2p6SmAK06ruow6g565k+4tsTu1W
7HeU4zJ/lUn9LODHwJ9J9A+pX8ZJQy4UTYGIif3QbHo73CxYkjvMlS3XFFtTOFdtqLKdY3qqbXy7
ZHBdcFvu5vtOUFB3bYoy9WHUtBhZN8H+PC/IbaV78fHqPOXu/Ob0wj7YPvLktJX0fZSAQsK4xT2L
nvRYWC/6AGKgBxIjsvEjo1xFBKbAyEu84Ty/syKbFv2ieSEbG+FXP8braEFQY9G43NnfVc8OFs4r
dDUVw3Z+41CEXBvEES0+ayDcJwdE3WbxqjPqsxgxCcx6A0q30l1ofbabh5FhMJyFhx+ZWHHAQctG
0+CqtlN6rTFtACZSZIIuPQdp01IeXFBxcR6/dVLbJrMfAKT+1XSZYqFGZ7+PT1GxfBs1ZJDJ7X6b
8FDMON6apf9hzzRtGDM9KctFM7ogSUz4UO+5WXyjSnUwKs7ea3H2q/wXvVrKqROwXNNUdJma9mrk
8wyr1qExgW6nZMjxeq78HVYyQNFgSK/d4p3hhyxvSOhHdZMCIXvGT7Nlq0HiwaVpJq5cqsDPXclx
iHvdp/anAAN0N9e+/lB39S9tCfVjlyHraL0trZflOsptjl4wqVbS8Q6jbWBrqSUHhA7u3qXguIFL
8Tr3vYc0u+VcVBEqaqe8NcZdmBeYbTPWO2Fiutf5OzN6thXGI03xzGqi/gCKIjvfHuJI+GzL5ZtX
W4ilJEaNQPBg7lqmkrZ3m6b6hIY50WoMaaEF6IYn56Xo0oRwqnFf3URgFeM6v7SDnnPQ7Sk2J2ae
3BF4QSvQXTeYQl7VzPPj0PXpyjL7o7CMXeu56DYs+vkx29616D5Z1H+OTBVGOvlmSxv2Y5rdydD8
jMz8hM/M04juBFmo/7NxCtJeFd3wnKqoDM5lENrGyU/pUTXniY8+NKc+j9H4JmcNIMdKeBx0qhgB
TRLe5anDQutShKUV5ynpxksZ0ZZqyrfWSr4XM/5k+YYbXC6BVzEva3NAfASFOCxo1gdcRaue/aDr
EFDwPNpUeuLgyqV7KC+I6ZJCvrqhpq9OcQfyUejl2gU2hJbde08Rjd1N9JCO0ik3pcLcmKrvGBoC
fVrEnbSmrvreKTYtOxaF1unYh1670wllyqwxgnxZLrFj9UdZ1MPx9lVYJetZn/Igb6lIu124Wegx
ZRyHT3r85hmzTm56ecTkQ2xw9tkV6i+J4oZjSOfMMaNnkc1TYDPANy0H2YhhnYNXQYrMQzWDqJcm
UY7qp642mSPtdYV10C51JkiJ0o53E9hH2mYyF1BpZz4ukq613K/Bs5BWHTnS2P2YBrbjvWuVXyCa
s15o+OfsgOwP7Uq5aTLjlHVFdJgAKqFPSb5wDiclbsUJazF0ommA0hZGW1DTW3w30u3icZtBzJrr
4YdudfiWuFj2TgZlhI6zMI2igDffG33KyA0+mg6YDNhpGcFg/mJk2n3vlTHaZGzv/FSsDZLqBNsD
tY48pXKfrNkfjGDw/F+0I0TPxblwsSdabJHspin8cBXA1EGUBV5NXazWIE9kXbKsvjbKdM6u0VKF
ZX11ZYgxatURwXI1g1I2PzydSLyq5QXq095urJ9+2H31erILk9o81QbyhdGhUW8gFm/s+ikJnXvM
ZLLA8iuChoTagU5HYg8XeAxNNC0u/EVYktW6Md5dsbxV05BuyTefgNXSKSPfp6j+CGkkX/X6eI3r
YpcK29kamn9CJnmu9eJdRHjPTsmxVi5HgyUu5Kl3w2wG0Iy81eKynqon8il7CicFNkg7jao1xCuv
jO6rFjGzL633oURA1XjdS5FEHzm94i1nJz2K7pfisakjGxgTO3Kq6eyyc7TyjxMGMYHwowL60tCv
Qn06u1n2qjUYqeBpRjHFuEBm3xuye3Ci3Wj0dmBlQ7bGzWQuc2Mje/1h7osPGqsg6qTsMSJxT1Ir
6pewWkjwbKUGpQkH9ZncWbgb5TmjfaYTOP6ZPqF8h20wEJVnY9TsNa4mJaoj2oIMWUHLiO774Slx
E+pp7UsmvN/ofOi+HGdYpj4ND84iPSSRIBJy2g4rPc/IdkwX6E/zA2v7zyUePp3M0gEoNb/6lCYf
ZnQwDTN6FdE/Q3FK15puomOiK2UGEJU008fg5S8YZ72hMNqabr3uw5SmDjr1lPyZrBc4phsjwZKB
LqJsPU6cYrpO/p6j0zLEfAA4/iuJEegqqieO8rZ5aQz/YhtK90LOpfV+60v6lXUWOIelvMOY8t2C
0oc+zU52mb3QLGi/ZK6EXQZiA1FXb8fuXhh4CLTU/pCD35ONgG08DviRwAYd0HGBVkMnC1YGXZzG
mCnmCxypc2rTqgx2ixZcXMIH3wPcwFDzjW1qseGzhqCsZtMfO/fF6upqrQkigkoP98AB70yNvcxM
yKx7dx44m8rQ7I2ekPxPuLS9A4iyC/G2TzXxMTnLCSPnS+yO1SlcoJPiQLo60VX42aU5R8R2YViX
2X3pnW6WEb6lPZSCMMxq44x2bw/iEVrJtMBi81mIEq2Vr30C2KEtkyZukesLCQHN20IReR5n68vw
6h9za14s9iY6Cs6OnB6KpPKQcqckivHbHCY20H4fyvgFMv+88g1+Etf3uqmxgrN3dK3tc4fFeWpK
9OG8/XyqB4Bz/Vc3FXR8paCOzQ/dT+44oWjUMtEyZZx9l/YXXcUO7MkfhrKhmoaH3t3g5OFiqJi8
6TAf1xOVIDFWD4uYkTw3EHq3gzFdmohIrS6cvT0P2g5ZwInmijtT9qfB0T7b7DQZV8MUO/xfXu0W
pK9vyiBs+kdXc2yMly1n09h0qqKCa+XbwEpoxzhxmTpVXiV31DfVqJ+jBeQ4muv7RqS/pyZkFzV2
kUEv82xgWN2Y4YH9eNf09UFii2XR2ld5D9ZMoxoZQWhgCUGyhjlDLnb9giS5EqCghvQJo/EtrdzQ
aU+JXk9710KLadJx3vclrndjjz1bIUnRZ8sMoYJE3YSOFuK1f+gH56XqxXvF36wTB7+AbqJZkzxb
XzK4Eu+BIO3Ug0ozCS29bDS2ZqE/p71/bEnQabP5BG3TpfrEmQmCXzs3T72Ni6nUU7BQZUoLVvc9
OMZdJmtzlVlosuuJ5mKDuMEWIVlrE1EW7LZQvoU+PFdUoDi4ysdiyoegnxdCASX+yk2z3KNx3SRE
DWtEHTY5aRe2XuFUuHS7genO2T60ymsZp9GmdcZLopcYOyVT/SyTBaOuqsgvpYuUnsyoG7Av0CU/
u/LV0mG2irrChGp6nWfkTl6I1MW324EHEIfOkHxrI5YgRn5nQi44LFNTHbXKUf5qzkMrUoxCOeBo
SunlvFg4TW/wYEC3WKQV4MH+t6Oy1C6qD6KAEZxKqRlyAwpzQbwZviJJ9QJQn4+OOaJUzPPHyfA4
0pjanQH/GtliJQOwiuVxUA9ZYmmbqS3gRAyo5mMZOhsniiNiiqZeV84LhacKA7kwqIcSpn+YPo8l
5tfrVtwT5xH8yBwMpAb4yJjw40bdC7GW1rWuKRAsudGaJle0h0jabg96UVQgpOdPE4P1zbz8QLme
7W1y3yWim2OuHuo+32XViCO9vvxahv5r0ZppTfoN/YEY4ATL/iHhCvsdxb8wf+ZMtZ3N5EU4zhqC
3v1iy+LQ1u0EF4j1J6kjDGnC/Ij2if5yqwdGon9gPWHftaiOx0wnHozrn0zRZgvT44KH5AtNhUGC
4sjPtCdGkB+4mGVcsEwdOE+xZifS/QUqe0aODog41ymVDG35CnYCT124qQF+kgidU6IzPRzrFSPq
MrjgnMcaWfGYXTU9Ss+0CT31KAjpUWkOU4J6xojzaK0PHdcMGSSBx7ZBlnq1exbGWoeW5yehvH7k
Ywmubu7uIAGmQBoWNrKlyYKiK7dZ3Yx3VqjtGnSqCGCkXLOdQBeRWn41cSe4agpDOkdausfWm7AF
Gjwn1kNGFhl0obausdODpZaO2M8L3JfzD0DBEIoy39/7ZJIfmrIczmXVAoumxdAAW7DPKreHMZvg
4cNtiLIOYrR+n3Je3GCSi1vqrs+XkkJtbV6neRFXIGN9ICTkLnpCr2huedlZx1OAwyWr0iYfmFgI
71WJG2nElHqfJerqKvKNBz/VxQNtbrSNcjIE+BChJrFTdBA6ZSca+FX/56GuItK0LrIxiWZwqGpM
mUHUYnRO91Jr05lbJMMDH0Ni/7u4h0KppnOnG/ZV+xxaDV7S9vRp5/p9FzpPbN9olKvxXWqati2M
5GWUIy3knFlnfYnIAy0TRV73d8uCuM6dUtt1zq+mjc6i6eVuiqt3URsVUhgfYD9xGDpngB+ZqDYE
mwMjuukfrOanboQTMrYuAMF1gfJT70oHlTJNCXsPwfs5NS6jXeBWDjAOwoj3eOOQjjWLgOG1yYYg
06bppgaQenDTJj8kUCi0uef8lOJrF4+qzIX8lFS1j8j/UiMhP7JXmMcxwtIsJDczKdJXSAcQYWMG
ctsmne6xiILkyss3IPIYRKfGt6ukuA08qiOYAbJUFTxzylEA2Cho+ha+CzIGJudG73WVddvITV9H
JN2+SdJ5tOZoD0pgX0YYg94e0mFsjob8kFU2fTkD3QuRiyTVKu2jaNz6YveCqVsn8xuYRzb9Ztdx
tH6PXHCBeu5tdI9ETIj3MzpgS3tCd1qb3QsYbgqYOgQJgJ3lQ1bhHQJdh5FYE0dBXrt3/dk9gMLA
afixpslC9N6jG4+vtgP5sGQrDIu0pLLl9dd5Yr7QaS5e+8QkqJj2uV6mAe259j7vlq9CPWfnAGHJ
a+oLnQC6putnubjl3ZQwFaBUGF8kh4pMi75lCMw7E0DO27Yx1khcIrDFC+iIMv4ChGbcDYtrccxs
xda2SxvpCnU+NvzHrJvcnRuXURB3aMONNlW2K8gq64vE16JOB+eKSM69do3jXBHe7QHXjY1pnova
jh5xj3EvtJ5vu5xM4ZqNxdrOzBOSvqSLtAwylt5Fj40D3Xeoo3M5uXBbbpKkhigt17zraOT3DhkD
aHHiRyzwBe/yz4TGdOQg5dcyQ0PrsN1ZR0NPasST7bgKk6HCjgOwEq3LGMh2dTitrHwYzktuDzjR
Qn7JZzq3oq7Ay90IAWnn6XjWlmagsFXH0POqlNKJmQzg40NKg01pr8NIFe99Y9z0rCbrxpJGEIY+
BjtYiJ29mV7BSNRYJgOFrjqvuHT4+JXckn0IPehc4ODyx0OfOQhyWu9OWvLLHAdr59dVd749oCCk
T3Qqnyn9g/5P4H3gan5O1UPsOGJa1dR8zvngPZ0dC7Vkq741i6k/M1f78+3b20MeyatuOHdwAiNc
kNx//sIfX6UldOgxuuDEwRnTwMykCksKP1l+V4pkuc9qC7rClJMYq6njyrFbgML1qivn3IAavTc9
8OxQVSSFH75FPKbf5+qPzME8Zkux7CzhXeNswupA8vkvroM4V85kWErBShNB9DYHbziWY/iYjLWW
BlM2ia2RYVAJthvIex6ZGxejgPui74170iObhGbfQ8q8OXmhBmCoiCBVQRYAgZ71J5d+XETo6svW
6PpTMoNKBkaL5hpH6FNSaaJaxZlZn4zD7ScaVg9rLbHKNbt3h8xu7k63r/73g+9ytkS96iLJ1NqT
nBnp+GruKmuuTnoRF5CW/BZ2SJUBZtUtVPBL5EA6yIl2TKuWpLZyuXCcTIifUMedpPJP75aoOt2+
vT1kcTev6Kid9vWcZZulw4pkkM0BTYq499KHdJrmxzGq6CFe9JelN+vn1Od07VxCCBDXpM78577e
NbGzvJRukz6bxSd0ctnLF1Q287ZCUxxUyHk5XkaPA6HeS+xAnCwL7eL0sXwZcyXf56SOupuu03pO
jt7s4no6o2Ob7MXeUj2Wq3zxm7NrdwL3895apxkZlE7GP4RenVvrvrPIk5H6ijcTaKDdEqfNQeJy
t156miqXmotV1RGuWjIH2wXC0XYN+W7hiYO2LUTA6CwfWmfpj9bU6o9xd2+bVxH1uwb7gUsShfEr
8MxzEifmXddaRzm3/isccOr2zVvtR+LS+Fa8ynw0Gz0mV9DpNUbjwdca5rvjbf2hkE84B5pPelQE
Lbv2m6HNl7wo563lHIWMk50fD/5dp2ePXeX1AfjldRdjvztyIzOnhSWJa0GPLy5nh8yne8E54ppj
r2J73i+lOC50vtCEWpcAWKq9VizRtjOZbGPkBmXUOeumAetK3nVVAkVbdUU+r3NSXsBn0q0NJXI1
GstJcxlCsAc14uIJ2p58rj3tc8mGs5vYBPSg5uK46feTEcKvrMEOzS4L0mLPkA+gtDr9a2rrUHyL
hdNr4/yuY+sFV0cfjDGLpG26AP5cst0khSIjHc4eX9t++gAoYmUV7W+mv7Fda1ZBB+Lc0tNERWsZ
jOKQRMnnSHd2RkfB2qMXw6/KrQuylSiyQOA+QuXQgbXE2DY6JnATs9h3go5X5sdDZotmY3nxWR9C
/EsF7AG6f+n5CAFeDFP4tDSJxbravJnhdMk4FMepFrh92u+WdrhCK8SWd9Y+Mj8lwIp6sbK7NKgK
f+sAQMRMgp6WsgLvpsScXYU+1TdDc1VGg9jJSgpqxbUVtLTyBS58FATnr8lQwy6MoR+lXbsr5njj
txVq0lIrMK5e3kRjnxpPzBj8aptMn2m9rl22rq6Ama4cePNSh++iea8WJaDKUuxoqV37vHse7ZlT
ualF+2bUddLGCazsWD9ATWt+zPx20/TmuuncmX0AQ19i/5VTQCko8yK77wnjOPqEx0EW5cfS4hZx
nKlKfguzQFWmmVdp69DNKxCHCeJNr55sReG4DC3H095DVYkaFI/1gdijaOsTzTbx69zB64wn8Hzs
W3NwqySil2B1qzG9qbywPOEiKyDvaCa4SZkecFeqXqIaZbzwaTWxi6p6MRvI4UMOWK4lwC1Hr3yZ
RsL3voBualpD+SKsvDwIiCN//Ksl4seqNuNdIWNzJWtRvPiYypyplP6+fWdahXUfLu4lr7BIK/wE
rX3okg6NYm0XI4kd+mR+qeImxs2adg71XRE29d53CqxiSVZRz5yAu8nohQDt9k0fGsSELPFBZf+K
pvCuIk4ATGe4aze13mPbBNTw0WRNfKxLSO26511sbKVov9cQc24aI3mNyUxADUXi5Db2S9lN+cZf
ILXWTrop1EJDlQIMFILBfVvUjw5gxM1AMLlu4oE3KI4F6PbMcfzNRImSyhdxzEKxESIFOY6csGRy
krPvsm+VPmYDxQPDJD5JpFvU/SLqjf4M/97DCCOv6nBz+5YKa7XtsIuhxzHDx09WlM/U793+dbKt
5ZAmHNdv3/rtwAl78C8dzkV3LcagSTyWETI/mV7D+sqZPttOoPM2wA2moEbTsGmTarh2cvwxGElz
HJ25vzah31+FkaF3IEVCQaRd335ulBUg59Q3jx4UuaEVT4O/bGObCquVJlVg4uFgVM590slmWwzT
3oop22H3R6IqLJ5TTCHJwOI71sfNe7+gd7SliW1Tx55sxDPOdh8ir7aVJZZjjyEggGT6FAfU/klJ
i3J20Xw2Ulcetc69SyRp31YU2iozn1LVrQNcIJiqJVzjvfDcy5ESDlJP7bOCqjwxWVuEfy+ZGdV0
zXCeT+seYL7KvTaKKMXxf+0vSADbD1ISKJnVQ0MbHmAQYwt5tAfgXAyHDm4TRi5lel8a9D5ywg6r
dGaF9/P7RtYPc2qRO/LIZWAXecant9vR6lrQIem45FeAUMfxXd1SYQB4iulaXpEbBRcfjUnz0mX3
Rise2q7Ya7Nq4aosgt0me7V1GGtlUtx5WIatwlwcQRxB0WJxp5tqrDnsLXd62wrEGqF7htJKfouS
XJuPzqmd0zuJY8u2m8J9U4DpnyOawJB2wgjdJJZ1X+GFx7WLf3tT9kzw0gtsKjoCmqAkernGYjwv
5p4i9hYLlVcm/WeU8YOxo/LZeDkpXtGsNVKQZWriczcdSBeiCW1yNInhxpXZT4AVp0R7GhF80Bl8
8ULBuJ22PQOL4xLZkbHadU2PfxYmue1IRTsPhgZYzmD60Q7TtWbM3a2dts8cry9JTWYH6p0zdskW
CMCrY8yfrZHaOKZB68VAW0mxi69GizEZGqt74c7ud956D2ySI8GYF22iiOI+Fi2rTlLq1mDQaTng
76EykbxiSy+gNvdh/U2HifWelqYX2J2W0FYr4nXfUxodW1yRWuvRE8MPX6PyN/Bs69YBQZRH72bc
wh0YAE91Gcpol/RpNSMVDbUE2D7Lup+lGWJXIOhYpnznS/uN9rgNeh0QdEKHfBU5VpDpSAHyQt8M
NiyoWED3XYYvPYdOhtGU8nGyZqqGcgtlh3O1+QgK7l3r03SzpM7R1HvYFsUPxBz5unZg+xqGc4/W
SQvKSf6cBbWm0ecNTFm77hrx7kvwPMOILWaSqKKmL74JrmHq5J84I1EEHNP7IYEnnOGNGNNaEsOB
cL32B41jeRX+cCojXM+psx/jOVtlrGn+CJfRIgFatTbJWEHs2+Yh6WwyWuif49DaVnhZr9yBlbCH
wkwDcGxMV1JEaCCSEGQxQlsBikUs97T95pshBTXnjz8Xg8kYCmXdZuG8GirKe+e+kYnaZ/FhaMjr
Dfo0QeewAjPL7jXTey7KdjstsX+QWfy7iqwtZJVvFHXYo+fIedljladRPOoZG1G1rAQHF+MNkixC
f9l9g3t7SML6qTCRHOE/BRSB5G+FDeU2lajMXUMr1wWCWpzHvAdo9jl3ksM6PejlphX06lma+Y5d
CU31+jfgJXdDX9RTM1Mfiik0AVuqmvytzOs3/Gig/AGZ48lKHah7G0crx5t+GBklAY8k2DCA/HLx
FDDKt3jQHmh7G5tvxJIy8AdyVdD2cFHoY4aFdifiEJCPbmO81ryHKTs8xG4dpmag3sBSea+cQHMH
tntEmzlhZvuky/Ji0qowkXelOMVxmgywgwVLZyePPVE06TZ7h7HRIwCkAoFfdLXRbO/dTttONXVa
D7o1zYcMJXAag/m7MbtLHcsHpuFmsLD7szMab4kpN7KBu9FlySGqtEtKAuLoD7vOdB+casEJS3a7
MMtJGhB2SDM/u5y7i0S1OMU//DaLN/SY3hdTl2EH4H9O3ZMoALLFPiIvk816aMFDWfjYWsjk0riQ
gWdQhjDbFyh2PbnDBoCI69AfYvUb0ds/9X68jqT86G8Qrx79bZwgFdbVD1nrJWO7FZx8Ii5zdLYK
Bm3b4iI6EbQtbgOVJ/qkji/QedL6QUg6pr9UD01P6WrbFBooXVLofii3VeEGlcnJtn5P8nDvtN6P
snlFXD8F/gL5pM/GkjDWBu+PERbufHdzY3QvKTmKbjzNNBFjOef/D1Nn1hwnk23RX0QEJJAkrzVP
qtI8vRCSbDFDMg+/vhe+HXH7ReG23f6kKgpO7rP32gTCDfE3IxOP3MYJt6EQ2ZiqdRXOu9DsLBae
EOCKpzwB25y68O3hGhJvcX6csIWd3lvcxh5wHxhrVVZQh6L43LL7X1HWZdAMaPJ5RA21sg6z01iH
m663txjsGTUcsPkYAOA9KlgJAMpyZeJYtit3Nekp2Q7MhzAU6HvMw+BcZh1WrCj9dJfqK/xbknDL
HfvULxK28I47CA5007RqSIaVUw80OUs4o5bJdNMuSjglB4PlUHZn8NDIlEjPEfeE/VhC4AxqDLec
l7gbKO44qRcebEvhTaqskwHSaaYT+ciyp98JCG+t6fbMRwem/uw0y5wJK5qPhhXWQEj5r/tIfeg7
o3eqJ+mdyNWvK9NiH5f9BkbaXcphpZfzvQyKs1n5AenF6cjCPQIEBrArydpT6EYkBQHYmqX/aJlz
AKkc0XCF4zFdW6MFM71LbnBIjBNIMIOcLr/696WZVHCiB89kt2aNG2FS0rOCO2+c9PKFsdI4DS7K
edg21dYtdXj+9wcmqu6avTogQOOS2NyZsn7ZAwp2635unB311/YgDBljFm3nAFzPLOFHUQPBgNKC
lCrtk2kY4BBwZtlVcMJ09d8vama1RG8PZg0PFtRyW1oYp9khVjF8qNiCQzhDDF+s2fWhcYj7Lw6Z
f3w9ZPn//spo7Pzoq2bt2yn5yqra6NpH3F02RtSKlqd/v/pH5gsc8jqdKb5hGMgT+w6XZVb6LUzz
YJlUwIXK2XaxiM4UkEfnf7+ixTM/BKyLxsiIzpQLxGdfOsbe0NMxMJrwFDr3cz3oDcrZA6Ihpd4+
tR5QLPFihzNfiyEySNimb72YC5IiqI3Jvz8eeiXOrp3Z59lRxUF08pJYlfU/XwBXGufYOdtgHlbA
btKdr/Fi/98XixTO///PuL5I3iSaI0dUtX+/r7iznfUo0n1aqqd/v5WWrjpF/fnfH+GB+d9/4d/v
mRVqp98COTdjrGWBnMdbVzMBUdcZnLhZg/wNCnBiVcvey687iEnQ0yjIxqpRYVlPzMb+tpuZ1yxN
H+AiIRMPPNUNWmMscNZZFhnv4+DiCJob+ahViS1My+luqMB76zo5KA8axWCGFpbLwd3ywDAee4bp
tS6M7IOVz6szS75JoZ1Lxw7R0O+SBMRm0B5ur2Vl+u/Lvw0qK/noxNI/JR+y7mvdHvKAsp4Cg+Id
LoR5BGpbtHeQoQEJ1dO+E017+venSS05j2TyOI3NhCi8/I0gS0FbGQ2lViaEJ6WqT0N2NFSOnI+i
Alx2AQ+qoVTC1DT+dLN5UqJ+VwLbgOfn2CXYoVNVV4KsD6nLcaTCk5AvZbP6O3JKxVHeXczAMUVX
RXI/BkEJXNndNY097sA9vXhK4t3DAUGzXHZIU4wJWjKswNbHIjVU/jEc9GtVEQWwtyX2mTiS58Rx
cSjVPCxYaxts7TahYYPPbI9zac2o9SNowcbdWo1FW4d3jx60QIdCIEAbPBscBXR4pQz8oKX9G3Y9
g2RnGeukCr8U8qgb0JCUUEyRTUx47I+OaebfCQ6mSUV6Jp8WZpA7vouFkV8oMGLJQkSaHvFmhwcF
C3bA28Ljqx62EpahhbvlgDJOWhkdOMi8le9X7EnoZjHF/EPptEE4TPTYR9s7ZiqatkNE9jqa85Ur
Z2fXa+7MuWiQlfXnaNli643sCkbnFxDYEZPNS9LltKFT3stuK3ls0/lGmfpZ9lt6vDh02ZSaV4F/
4RnzCAuQOOALis13ii1St8VnUXYoQpFNhxe5e+7U4tcprd2UjGAirHhdF7D/s+YhCodjC4ycZxCe
5nq85VaQ8e4Na1mItQkt1aK5gq3GnyIHLL14qoM20/RDmjdKPreqaDn99gzuju7brZknf5yojtdN
XfVPXvUciPwGo+rkWAFNOnmDPsQ+1uJxiHb5sfwAfAcQvU1eqzQUIL24jofp0Ge4IIHanwYfqVml
8MrsG5cHP7mTPsOaujXm8FgXPH17D+w9j4djho1tVYvqjXoXG4I9AG8rjQmZ2YjV3aplctU1Fs6W
MzUOJCZz1vTnaHS2HozlKY8/cK3ZXniZI1oTC3/+W1YdXOScJI1t2UztJXUcs9ceYrSzSrj2qeSe
ZzYW7W+JB3le3Tus9Lgndyy1qxu006ts6CWgqRp+HCvjslF3fHN7McgrlUZObXkHHYpvQ9XPPNPu
MDT7Bfumojsyehdb2xR3UZX81d38UjOjbGI9XBOLvmiT9sVKL9I1NEmrfshiFL6MesPcIwUT5epQ
abaTkpISt6JWz+gBa4fPofPTzLpaW0unoRn81bX5XVrtSDpzekTOpM6IEm/uZ7uol/aJ03XGEaPr
bo5V3ZqivWQplZnAfu/qkiPdQKWAR1yN2vVyw9LJo+0q5xzb5VcyOVnB+Flx+IHcjmEnitait17A
Ax9pZGjXnoU5FFHOafGT5hWOy4a+iKEnCzgkjyiK9xzrNoEzDathpBO4+4hdpj9DZfdzZ20jv/fw
rg8cLOXW0PG1h/q1NSqkB2QpTs8DJeWx8Seaf1Ir/8gQajE0eR/lbP9RrBXHGJvKIMqjiV4WUs6w
gsBT7/QbHd+73sGe2fWsAMIk/tXmHVEO1h0zVT34RhNUpBTnv5jfJ3om7Cl7Sa3oZqf4oW0LI73Q
6TN+vYxMEaCjGBGsC8Nn7baLu7KA1ExVSZOY445iWx/nV3gAMmfd4gYaGtVvJ57R2XPXsYhlBmf1
Un4RGnS28cEZ43ADyu+5LUZEoCaIUL+xOzYBa0DLdL706H5DqXxmEoUIPjXfrSs+LDe+ldUdt7Ds
YA8crkKgs2F/c2p5SUcLvZKlS1bM/aqcrM84rzde278GQ/LBrpTYLOWTesp3CY9zLOZoPs3wOOjk
1oZ6WLl/uOEQm0uQyQlevNUNNtnEOPPqCNB4mHkKoFJtlbB5cvikdOVrxOEEYIa1rbhBzXHsHFnG
fdaTEit25VRKsJZ4GwTiHnQQtWY2/jMFEJo8We6lW1w51IN2WRwqVGWsp/EJ0WYDJ49OAf2Nqdwg
fSvfaD66mEF7HFXBgRpYKOLBuRHdQzjCJaaA9DLP6Udg/U0LO2LpM3ncm/193NgMEYtXzTuiUnI+
LeTEcVMxa7L8rxChO+OQO+NJ6YjDcOLeC9kXHK3COy+h9xd5o1gRBnkEBvRLnKIm+jWOCzJLX8kV
sN4aYc573SNG1L/NKKwdZHG23NNjv7ypUT98ETYWaKlWAlmsZayiaYYyRv1tIeGiiju0Yzz5MAxX
rvtu2h2IbAC1ntHcV3S6rCq6hECFSDgc5adh5jBWiwRxwc5dXEHxS41uxzO5LNdXzB8XeoSajdDc
iq3FurYJk9G99TkaKBvVKRCY3n3r7MbRjGWVVpKgg2OKciW3mfSCFYHiksefwlStO3PFE7bYhn10
qGSAOyfYFBmgt4nw8ThWb5PHAG4xnHHqLEzG97KErhtwNNS2ba1aFCNOzXoAazodw2KpWXa9d245
/J1gPar4JwpsXCdsTcAoP3dcCatYtQzM0y8+Nib6Ugkm2D7h+xzxXPsWTvpQRV9+xMBtFMktRT0U
KqB0vmXwTeJ7bCceIGthbGTBU8dsxru0uCUu9h+KChqz/TWT9m2ewLeXmjyyZoS0/Iax9TKNgPi6
iZ6UpnhL2DeIIvmsJEYPQ78KxzzkNY4jCsvfaJd5YSPPth25g1Eal4k8hYofvOa8a6KeDIl2Ya8u
ieNE7NueRPlFLxHDYhjp+a3BuQTmVfRqnygvel4gtyHh2sBNr2F+HwieClmkyztHvMtqik5jPt88
sweqBqF2algcC4/WgAIXvFF7xxFYzVrCPN7MHSfw2EKvNprHgcXcgXFp5NNGT4RxtQOYq4mix0ym
336DZsNRLmYbvo/7ebk9mzcz5kMaUkp3cKx+Z7rZjZzGHv+ZsWI5S4AeL7fswnonuLOmGfcPw+WE
mvalOqLes1Gee+zO+rNQ+dH0nHjth256pNkxWpXYQrnmOjtgg7gPTfLR0Gb2Ro1oM8GHrNsECcqQ
23bSwblL/3ZSdmftRC+zNttDZ1DCXfXGr/RuIFuwqsxgSXUKFwXjHh5AhkTA3JzhF9B+U+3a1H3L
8Y1XUUmyLNGrnKCvCjWaRytRlIDSY3jn8dKa/Zl6T3ttuBr2oCepncdmamLHDCSn/GikOxyDubPO
R1nvJ/3JEvDsZmxJDZsuggTP/5QxTnnD0cAryVYv0OajIc2dFaa3pKSUrOztG+DxehP27soqkp95
eS0EjYnrKeoP/ltDcy1zPVUFSILFzMpRDG9CWqwGRHcBQhkzx5Gb74z6fiq7bRTyuieu/mNzNF0j
Hz+6VP41PovSic3NilBJuotZMfVN9MZt0rirIvXUC5RqN/stAk+sKbw2fJfGi/SDU9ZbqkbEE/WN
o/xGGyR7WDm67NjzZ5pxfyc9Q001xlsjooH7b3Op4ynnAF1p3N7expqjAbNReKO9DPhdy1zuJdM6
9bV3l3UjKrW/HihrQ7/3oQjEzR9RI2APLUUkdLI91US75JwqTnKM83H4jK2v5zHdX7rurrVbzNIJ
zV+1cC5zVemd53mkB2dGlUWMUjNXwBJpDrpfLzK4UiNuCx7w194y+w08+ltZeGLTSq4NDBYrDxNj
61U5VM/KYrKZd7xoRCGn6IkHNynriIhO+dyHVLgDv76GtvfUFWhvbaG/tNKPbFawnuvhAd0ZW7/v
voMy3aazztj+hy3tPoS+gXHO5wGdM87g3Bu14hzQBtF2wj/PVtHHm1zLA4UXIcch3hE9DOiWrUZa
zMetNVDf5CuKw/ym4G4jpr2TE3/A2L9JasI+Vjl8JXXqIMwnJs6KLOBIZz1ZDGoEaj6ngPI10aIE
Md6DXryijFEdOzR4ZHXxyQjDoUDwBChTTOtdri/a9y5+WF3rvsQYF2SftLynq2a0LqV3nEW4Mx2Q
NyY1p6tCqJc+kOY59pjusiQ9ePmdu8ik5HribRrb3jEgxSV5mhhVNyBeufGFXcVbNDAx1rISR+12
u8gczrh7syv+w3VMsxhy4ICXwB9n8nazXqed8vaCYyAC258SqnEi6vlAfeh92VXYIIknruOUpVRf
Yr/JuwbYumFGJ0kt9Yg5E2HHfSkIjGj6G2X4t1VdtWagCKmS5uKv/Jt2yofMMUvYBxmVpXG7iojL
rSgyJ/FAGmrdmM1eWFjKRNceHTMZII3Etz5yz3YI53XozH1OaOCOlrOIHBL/SehAu8biXDK78ykO
7fDbYz/Q+WO1dku1nZUc1o1j36t2TPGZ9N+0fZIp8VCmS6MjZNWBhsfbhpqOw8gNGiDnPAf9QCFM
zOY3W94KmAGbJVhcmPrNfWpEfxJuocRZ5yfhxz5H7sUfjeWVx+ckCMJRWkWG1rdKWtqL/L4ffXGK
Snsk1R/fYo/SAy69u6AwfttGzvvFYUTNEqJ22B0UJnNeSa6TZKgus+q+q3HmozhXNH+wv09Sg72H
EdnEHa3N6BmsGxsuLVtWKdvVeFM3PLRbN3p2gRyvEnuZfihCGHTzzUEv38kySjl8oOFhSVvhWCWM
GWq81UF4aFP52bLBukQRjl0mfyx1HmHB2cmNU5U5v4Xp3Hv1/K0d+KSY/GFw4otzUKTgXNBw1/jm
M7HAZBtWWfc0xcNrT+U8aA68j9QR+1womPfJyvF/zFlySeTgAbeLO3NoLxrUh8k/F+CM+eyJ5/Ff
ORi4U4xG7R+1FOr2Jt+Tb3WPpArIR3vhaxBImtZG5yMrImctXTUANFC7OgBWUk1LwK82PyQVIwCS
2wcPDLsxoqeAT9jKCdE+ssSnLdMPhSiGX2AXtPZPZpTpisP5fnJFgb97FQ0i3ZVj8ZWa0bZg5+GQ
W8LqNAWc7dXqL38ud3TJOFsz9cSeDphkRaKH0EuAiKzDGtQHh1QzNOnaSvxzl0mbbiH7ao/tSxoF
4Q9+oGM/Vb+eYzE7TOiklWTvF8IVwi/tkAprvnXW8D4NPgcIIjFnpRICVYXudq1vMP5geiIBF1vc
Ydij2bIVsHOn6MaESBA2obBifK69xD4DBCer6WYH1YFLll2wxGJ4oPtj6ZyDVj7HA4aszGgfqijk
KDtT6zoaBWnmLd/vkcxG/ZCAo56Hwbu2Ccb91JlB/hYeu5qIU1Wva1xUoOe3I7l79BTjbArM+DR0
lXu3+hYI7qmdSqytANhzqvFSyzvL2iiBJGOlLFr1W7my2fvt/DF7HxzhSB6HeDdTWMFgxbnHV3W8
ywhxbAoHFwgBh3fEWDKEPmt/Rq1dh0qyVZIRlM6YETSJY6z9jO+1cUO47OIuzp14k9fNwQ6sBxs3
2ar0eoBi8XcM/fFcg4U+2SzU2kzQ78bFbZMpwiUwxSs9V6cMBMCK7ec68SMqX4zQY57jXxwwFwHm
igkBcfQrSV2B6PCDDdfKajZjGDQOdextYW9SLpXXOGUym2g0wprK4imkNwG16TDa4UgYVQxr1n0H
GeKmdB3OT22WYZ21o12Hroo55Cfz4AHGVHyvohkfSS5IKdl0fKySWhR7kZDBnJG5u2F+F637KMyM
LVyRXQP45QlS3Trrw2RDILU5Qks5uz43/qokKWd3o4bcax4cw2HwlGzKI2mMpyaBZ1OT3FJhdZg7
iCcBeOMNryqqq1H7m8GB7qz8cloojd+TG6VnB68zjkUmAhXeNSHxA9WP5Q6RVZ1qvZ8onk0c9pZh
WhFZMlANaRw8OgvuyqxdQlWau2PRzs/hHNB+0nOETr3yPR9I7VMxditxqNdkiA+OavHgpt495+Zi
DTtH1a734FYp5RKs6+E9b7OxeG8NxPIh5UTN3jHDlK7NbTKCKkgauTdHg1pCL92BB1ibrSB4I+ln
9LF0dR07TjO2dw7oIuBCRB5oGSH+DphkzZv8UyXTq+xpse1C3sPCBRBXsWEJp4fMtLptqvtuSw9J
dJS05tH6TB25pyBdpv0Hufhdbh1tCPj7qn+sM03/W8OSEawLo3G7dBBauUuu2P7mW/ywKyYehxyS
2T/gbPiksOCjcGdzk8sDp1zbQKmt6u43KDn4cfvDaBQ7/ZoOnSw05FNQp+2z6TIe+ZJKGmmosyr0
Hbh7Z9PV5mc9B2jIRR+tB6AJkNCCj1qbvB9W+GktvAk6/HJ8SbOFKsQjsqPKig8mQ7EKaPBBW+z7
Vzl2DHMKs19pg7NpGK0bRUagdxBho/zYtojcnIM5jFdkETVXYt8vJruaVnksa6s6Boufuchr9AoD
VrLIpPqYF8KVlat2FRbkPKKAI4ewB3tn58FbxNOet4IGVVm1j1bFziFfMuVY8XlCPfs+lkxyTeMW
BTrbxe7OQbFFzfNeR7s+VGM6cVkW5tbo3QOjJ73rDmpECx+hCvEVzcRW1rp16e8pyHinAI8oCTxY
Lsb6PmzirQpoDTJD+9XIx+QCIM4PrINPU/ZlLCr81Nn74Mz60ngNzuCKj6nDXdt0Yp49/nsv6YnW
KZHawUxoh5MwbnGj4YSr8mOTlfvOHMu7UZ8mzYTcN3a498EMbocK0qji4Y5kDAgii78x8VFizirs
OFTy2a37N5Vn73XewNktUB9H2M0bjzC9RfsUn1h9ShaBL3ZdF1wb7qZOD8WdV3TnEf/2QbG0PVul
+gwHh6M3C+itw42Z8kYjsDyQJthWUeqZgDQeSDNoXpNOHQv/wKVSX1G5YXw0hzKnsMflcsixRUgG
lgP7FvB0QynOrHmwwCaEuTXezpXO2+g4qeSroeC7IKKIq9ZlmvWRK2bg+uF0GIrhPczFb17GJW7R
wNo2roJba6KHtKbXr5RPwaLTJT1LiO6tyyzj0GsE4ig1Lz4tsFkkCxrTPBeSBENjnpiwIkq/J0o3
JU+jQWl1HVwmAhXP3iC+zEgw1zl4D11gmXuvJ7m25HZIx/fm/Gs3EKNSAnMoP/rBEio6inUygxrx
SEpH/o8BSR+BiNuuW0z3/sSI27n1Z4Kd/4Ivxum92ziY8hyPRzUNG3AcCFx5+ox1J31kJ2+CCI7u
0ygGK5EHWFtMQLT5codmGLiz4XptOd4HO82IHpiCT1eCIYfUUdBRCeuOXXIXucO3tAF3eF1pHnvT
xTiGwzgSDFxOSTd6b0lnMxmPKXMSWjlX1ejAbFe2/QfoxZ/ax3ZaTTyvxwAwhU2DLnCYi99QxT5X
Rr6ym4BZ1dF3Y55C0acnBUMB7NC8YWzqx4u6z8c5v1QGB6Z86M29p9yvuILdF8KO9PvK3REMmlF8
Q6pHo1gcuZUG3nFqZQM6AS1kbCW9WE2w52ypvHkJGdQZWwvIBXUtXmWGQhWwYF21VfcVmqQoYu3u
ovY7rMigjxF94k79bBRtthZR/BUWxtHr+gBFI36eR/GcO39NKU9OP/5knR3uNAMVMyqCem3gP0n9
mGjPus4UXh+/K3hIBOd8lnTXOcSDS1q6vJemFMdaTM9lpR7G/hfqQ42egYE0L2/guniMWFers7ir
u0FGP00NoVOUxPug9ZUEd8ZsfKfp6NpmWAfMsGY7oIXDFqv2YD83Dy1RRZoyMHdH5idCMVzOcZMY
1Igx/YCOC4qD7hi7e386j5bzFMYLD7TzztFAXawZkG0Ycoe34sMcnezQzaxpfSgHiGhsFWpjS6yb
CVyj/Qx5BNOV19RKKWX1lfUbtpTXEq6Hmyi6xzx4tHIeTRilKTq3G8YUn6LcyqCjc06POFvYmU2I
Q3mYpFdnRNJEEW4dt0ai5jHeOdyYKWJEmfsOGqxOcYp2FsTpd2RPdAtk3Jh4a6uxeAgqQSLRdI0V
tzKDx2I/sMhqL3NZY2uOpL3mM/AzW8ZzaBcFNG4gP3HyEEzGgGUVKov2OLS5cUFgSp4Gz55xVrg3
g5ZwVMD2MvT9C3+tX1nhpXJaveOFL7c+V7ardjSbUJBauD+ZzDZqTmYeYpojCwHvrNX5xnb9YVfO
GeWtMRuhRoVXvL+/TR1eGDc5t+Tzn5T5dpWExJD8xEbSbqvHhG9uZ4zilKYDz7QWhdI1G3SxFChR
RtMoS8vXPFPmyQz15+LF5B1cl4nJesGcvpwyw2RRTCgXQRNTFu992L4moKiGBxHn8Zqs7r/SoHSf
wGmpmSoxGA1LIzqH3NTg/ICNEs9gHf4pxz4knTEn6HSPPs4HuoMysgpdvuHORrWdiWeamlw+Kaxw
H5rEe0s5Eq6MPCFbtaYVhSBdZUU7xgIVRj9eI86jKr8n0dWrUTt8NHmZcgCOJIb+Cix8eIsgyGWc
lhUnJ16UJ7ZCQBFqvSad5LL0H/lZyRNHkfd3QOUdeWUHaluYh8e/MX23sJ54wRhgd9Mgcfq0Ehmm
YD8SVojszs4QnH5VADcxnkMwiw3fb5nM93iyTpY7rsEWEaTQgi1yHOEltnGxS/SPdJ22kgvGEWz8
6EjRUBBmqkqUm3/l9Xvt5p9jHz2UNip474XNxtfJd5e5Bb4rVipTkOr9YIQNeQog03b2HoQ1K/8i
dvZt9pT2Do5uGFmHwvIPoCJWQBy8NbyWAsOt/aG0wpjB8z+01d806MrPWHpfiQvryi+C/NwHMyXN
wF3Sihopbb9nUXAHX5zPeQHKJkPos4XxjIHvtW9eVchrRNYHaCQEgvPs43H1X5LRcumCrGlzTru7
uer+NGH6Sb8N8JXIYkVpfkq2mkCtmvVscC9hnnfWBfvw3I7fwD+wQ2ADE+QA5Qsy1ltN8Sr5Hyw/
5nvZv7sjaRcIRue6sqp1EwJYtaxTSsI25E6BebZg1Wj5AMJL76srxVM1j1+RyC9JzcfRNRDf7D7c
5UPqnJL0DRjNqZ2qd22Qg2l7XITOgBspekyAAuUti1PPS+9LXTT4G6b7tBlsvIqBs+rzmCN+2x5E
lY749fXW4WmIDcPF6N4xYfrFb1AFtONW3mvDiMa9az/ZkXfykHOTOP1p+2WNwES3Nb38ox9NEr4X
oaP0Nuvmymb/Y9btdSzsYEORKghrzFteZLck5klfVxJHJ8olMS9nZ03Oyk6ZrWz9UdBSxKWH/KyQ
LZCW3/BpP/FtHWmxvI/ZV2V9jkENfzPsn2bTl/KOT9K3CZ8Ch6vH4MJZ0mmtUxbNH0HPp9KWiQOn
IKrJGGjyh31MBmX829TvM3urkHdjZas42jV6endl9rx4dWffvRtVM61lnH0P5G7WTv6ssT5YdhIc
XJXzkLEBWnJTbtTSreAlhHjxm7Es+6WoLmRjzepz4Xt0YfEwzNgaoFeVRznuhMr6c5Sj0uPV3Zso
ttgvnNcmAvXQmP5r3BnBLRtftJdzLXOWEnm6LP7A9TZq71CdRqRG7DrirShbzVUZAf9UTd9T1Rlr
h3li01f2axdAuXRbm8Glws1HwemFDyEv8kT3E57FMOxGLJPIG25050Ilv6ZwNLCGeuvIIiFbOhaa
atyolca+t86cKtj3Hql4GbSwdtX8NEfBFxmVdFf7GT2V/ImRMUaa7YlwF5XXw/hrWpo9NbiwLTWp
x3jId347cLLXQcJygDFgNIl7OBLbDvAyX1CdnQQXewq9vRVFb721NC4QwVvuCw1P1hHXR/aOucBD
na6YhyPNrUuhs8uqcdb+QnXIUZhXkwcKphXeJeWDuclRM6WPM8OW24Zyt41KBov7N1ZWDkfLa4b4
6r/5XSjXU+BwtutKdvI0iyWOOFWNeOLqexFgRdksaASy2jzzaYB/5H05bReuappHts2t7WoG5pA+
Stf+mOCWrYU6lqk/PMrGvxaGTW3sv9BzG/+KfP6Vcz6fypoHeCDEwRX9U8l9K4jHxSDKcDL1Uu4y
ULRt7eHVcxUsnZ4CEPho6+VHHU2Ir+OUfPdG5+xGf9oYhqSdVUyUVMDIn9FggJTSnMDw6KScZDqa
w9RQx1u4OMoAyKKD66AwVZfo1iEeMTRS5UNANl6c0sNvJjXbVbGRgCjohcctzdXI48QS18LFLZMq
8NeJkEeKtvYhXjGbtMDW8RxWIFN1cy3j05tYX80Vp1HyeEDrgVHylmGeSioS3Hh86Lk0F8ybz6Ma
p+6qR5BdVRxDIdA4xxEPQaMmSqi7KOdIFWFKEyMZ2aniFCj5AW3RYz7uCtBfgtpZu4CwVOKi3Rk4
Zy0KrrZ9QsNoDGPjFgMgUrCVjIU2CRtk2GQhvvIaPMJVNL7CT+zgUyhxeAxdqzZ6UWNrTEylI34m
DYwvVxd3wq9VBQw6/yaX7GZ1HI86+FAQSzAnuWxAm66dtwVe1EOMSZPEgsE+MW2uooqeOx0Zx4TU
bceRtmfUHC1rhxkiOo6JBrxiw1SxRxyVtX7nscB929jEZnJNLZu1gOO/6rJ79bu+3pTwhQhwXzKK
3KgEiF9GXaBQw1W2yq1TNbe4BIsRYWuPtHh1YPCiX+Tcgu5ob8+IgJuHLmLXZNCMusYgzamT4BkL
oZ3ojW26GJdjw+VW25i7UeAfkBxF8sB+d3wa5nVhP46JCxpHiIuhu4/O7X+CEIcdrJJLGkQvZZa6
wDqG1zJBUkldPpk4Hb6ipHuYG8zbTqfXPZd/2uUp7d/sRrlUX0sGlS2BjFcjSi8hGc81FWfvyRKs
tMSJe9WDMNhITcK6a2RT7GSeUwivNqQVkp7a5LrYG3ATV+HYXxSbbGSQ6KcAymsFU3OYic70vfdI
p3O2tVp1LmR+S8vhuyGG3rUBUoPwtn5KkVeskX+5QBJMBlQdztw5sAPfjC8YHnxkbEw+pmPdpfnX
EvVLh/7B0uaTTdkvlmHN8jKZ97KV8QEV4Rq5ZrQpYegGKNBS5ndiHI6s8fk7sTtefJFeu6Y+2eLg
uOXvUEFN4sMEjUeKhwyLynJUoZ2YvS0rrn6vUOVW9dxeg6KGBxS/OWZ1TIb2aoJ/q4y/pTcCWHFm
xVt5GMB4CRyOTH0l52drfJGTcWfXBDOh6Nianwg3S8SeLmhQ56aKVmwV/iW/5exCp3ooDXG/LLRk
zjye4UtmooNJM+BqmGGdbHPDPBcUQhBT6R/mpJxX2nrQvmwphARwXvvPPgcYEIryeVIMvFEPuROT
3YNVth9TbrAQ1Sgo/RTEHznOYYj6s8RxLcWrrgyGySE5JrPPAn7upm1YFFvSZ/dxk5IFs8vms0kL
dhfRuHAP59PUq6uPIIuHomS3nCasWS31rWJVHbvJ8h96syEmJtKPpm4DxPgUP/LyV93K3FiCNFAu
upCePy5tEtrRVjcWFE5DNk9OPV77DjEHY9+hB5QGMhqygB+Hp2KcnPdAdS/m6D5NIn6UwmwOYRsT
NhxDDTHCPkTU/z1X2KAuce53mCba06B1h8cKatJkpMXVaqX56CXxE39z+PAgfFPCreGvNy6NAJMu
PpT1nZCIfBNkTk+SpDqVq8sIVnAYj626PeOU2md5JB+ROO+7wS4+9GTguQJfsmexV35wSNlIh87R
yo/fq0hEDziuMXr73otAveKJQiVe4LnZf9g7s93GlW3L/srFeS4ekAx2cVGnHtRLlmRJ7vOFcMu+
C/b8+hr0vjj7ogqoL6gXIWUrnWmJjFix1pxjopZDYm812Vs0mnLed0riEmXyotPiGOd/1Wgja2cW
HP/DqjwKZcubybCJ2SGeYWOkOSngDNGGfA8YmJt1a1IO2OxVmTc9hYMrl6Fe7JWLJgwHZvjE7hPt
CK8sV389nRr74OlIqH6fpqqQp0TIt4bhBlmWSbaMXWVcJss9pIkHJxzXxk2wNlhegTUFgOcWbEez
0uuXKBYwsEKcOpLbqAwS90mmdvxAyu4qVFV+GqPppx6rVUeMQq7NuumEJltvUO8L34eum2CMn+d7
AqaE4pA22wLiFaC6wa1Jypz0N3vbVHlOnCLSjIJqAmycsdA1ckO1doQYOVe+fvqWUUgAQFnWncpv
uTEHBHr3gXrDIDmz+amskvEUpCFJvRMK8Z4GIjFUyNPcz8oqcOY4OCGrcY2oGYVDhv63l8bngNDa
lLTQ5High/RkNuhjWyf9dozhjzYkZz/s6Daj9ATzwEnB6JiC95sG2umiMkO5Qtvwrlcjqj1XUC2I
q5k5L2FVdNsEbxIkKWxLbjD/HvpH40xHL9YuQad9EpARARykzSLaFz2cfgrXeu4T9EBGV734evGT
ROWuHfUnY0y6ZeKIV4FIdDkg8mw0y2KSNgBIQwYuW5o6ZUcgCXCQfWnKr1arwI3PuVBWNPMAyM6x
knfNoEdIZRxGjrYQQ1KtzaraI1h7rdvhMyfLmkJ6Ydi1A47dUeQYDCs6APWSOIZ8lQvj0JJQOsEE
AY0Tw9ZAhtwqlN4a5slG205N/iV1gk09y9/4Eu1/gQTD5P/rm95RNdFnycxN0wjHYIrInpXv6QrC
b9OZvQvnmjKUXSYT6mgxRPTMAeZEtCzQpxogpjJr2gDJvhIUOCwn/5NMWY4XuGHS8NpRyiaTIgq6
7yH2wqkKqnsR/jE8Otu6xzBooMBeuL2zKyhsTIfaWEuyP1Zg4V3M7ByaNUEkGX7SQoAZbOnMI4PW
9pYFn1U7lXNLfFZZGFB5+tpd4n7YTf0kFoSE6pwFAg8LPi5XC45yM7wz0WrXnSEP2s5ErQz/i9Zm
ka9443lvx35PmM0xB1wY49wBv9FeasKqBAVQ618YjNwk/dqe0GJd+cwLCl/gJQ+vUwJIbtK+9bpj
70hXdVt8Bp4DVg8xf5PszbGhHJvl4qNDE0lde0lFiZXrvgqx7nFaeZCm9gcv824A3dvTSulR3UiP
38EQ+kbWwbUY48cqq+8tehgQhh6j0CBqM4a/bGgpR3Trcf5kLYEGV9jpY6cjKdVzcFU6QvYYbQNs
8GVts9LRIHoYPJOU5/ylk86ZyEaELflbihBqmUX6LQqrvZMN2Ojl2bJz8DvxowVp2Kzch6wO7r3a
eUec/uC717JiN6KZq29ARk0oKes3zxvPYKowjWrmamrZUiEZsxcad5AXl6wJy9ib8jVIpWkhbH0N
CugFWoA38fuYZ4ywKGzNqYQbZvLbBWhdDEffxzm2b1E+txj+LK3PlvoEEo1PcOElcYCoyHjX3YhG
qmPvTS9ec9xZ97gJF4n/qNcPaVJ8Z107ojESDGrSez0U3HfmeJKpswhs+STiEghFjeOQusajXFt6
tiM33tiWIB65ntv6Sq3/k9UmwDZjGpe1xozetONz3Sd3XP3AS/Vvuwvn2cWwj9z71sU/ENAk0LDX
h9koZugiS0tMfDay/skMz0Ftri0TIhICp+UAkBFbSmGKSwgDhsN9dIjtmMEVfJ46yJG0iH0WdoKd
s9gaZvOZQAhCWUUPKubmq3Iaoe2wK0Lp3jIvIlKWrd3hFloAqxo5EJVMFxAdxFpOZLxDvIvE9lfk
f/DX1czE22MvINE63RyuYdZXil+1aJ5MgVCucaftkPCZEW9hGxh/WRQY6/kwdv2Y4dHkD7jGqhzR
tI84zePIAlgcKzNWPLGaEu3OdQNYDboEu+bRhgmlAblmDxmcDqZBZLYtmGlQmuGATdqnMi3zXQzE
RE/zmzEZELLyPlhHevqMOf4uxlTwYYJF7ZMwWwUud9ik5d+BUt3Gs9GgBzWTOyK2cUJWZ9dtolvn
evd10d3rck4gikkUdkV+6BBhryWgAw4DgC5x+lwChv+Efm9LHwsJacvLBP1WB6lh5UrtDnEmJCsv
Os4EkkOZpeZhHN1XPWLMqBW01nSdYXGbBtl9HaYHvR/mJMFomUs7uYkkOGKhYextM6PCkbUNreho
yypZaYntg1G0ql2UcwaHoVBeXZQPkUPeusoRnmX03ujwoJw03ITyI5rQb3jEFjmZvdWFtkQZOENU
BLGIiXvKs5B7j+qm6PBPwZs5wcg6DIOWnXVBb31ysNwZw7fulznyVmsNPQM/o4Uolql0Y02IYr3h
3bU7DieB2zEgQdZdlRMIEeAbHGlgX4WpfQHnt6FB/DGIsd4maD9PrYHkIwHvDbWQuQg0rQUeJgaS
YvL4Nfxqq/nnSrfRVYyrqcBP6bIX9JTKa9+CL8k5tbmTfUNB3ZnMOowHW5VyW6TufUJCT8v+v7aK
nmU+YOWg7bN0TQRpbiaDRV65xbnq0i8mgNEGcvVeK+P4lKX5SybY+JoAzw4noaWDmXblN9mHi0mt
Jqa6zqqVyduNX7u8NLDVyV6CU2vG2BRSm+LOHxK6GA4Tbm9Mv6tIYtAZIKjhtju53N93Tf2ZGRit
jUiyxPocq4H9Lp0PC+EEArn6hyytadF66VNsJu0tTstjkYXpxc0UcGEZldsqR/MnNP1+UJp+xJml
aNJ4V1P17XXQkICNZlXshnGr10G/bKA+yaz+0nrY0YGrfryuzi6NO3wAUY0uWvWnU/DuNab4s/gG
pmK7NPU4XVnWHByAx2o98aW+Fj9RqlPaVm6FKpLFN2UsiwbjmTWs2KCt+RlSDuuO/jHA7Jj1YixX
7He5u4i7CW9nGH4HrdRozKr7IVYP+eS6hzafQVayuBD8nFPfTSA7NRR6IqDv3xtrG97QUtM6wBLM
pjtsoKIqofxP/g1N/nqYBu4IX72E5ZdpMAxWZnmTLoSfCh8mvorblECmyN3CWHFHPGZMTzK/i9eK
XqEe4QQ3mXbWzQuyJrRxIaoIqXxn3k6fyI56BeuM+Mto50Jz9jnZlHlJvxfCNpdpGTyJzg6udb1C
t4Zdhz7WytIcaKYMWhtTIpr1DZOjmCl2xdgXGNwQNXhDr/Z5k/WvSGHXpeyjJ7b49Dw29jNUq5Vb
Q2vNu+CYqSK5Va5XXnwUYKXtlLRsmR+6oZ7cTLtM910zclFAybv9vjbAWcywgBNek55/v6zP3xNB
eYvrbDr+/kXllD0ItnGFG39kwyTOXlM1EI5RGJcyozh06SpoFKFGo1OXWOmlRUd/x6HxDGbkrYtD
mERhbxE56336jlYDO0H9AdxTkGCqlxvgvO9umrGCniM9d2ijG7DFzHp4mXombwrzoUHzNJFmsC0G
jQwzO0k3Nn2Q1jEPulMgJuuCrcFiclBaxwkB4tiYwt3OO4Y9xIv+AVgHlKlrnvsi1WHjxcNmKNz7
PL31+L1dTZ6TyFkXhS5ZIIOVVeof2fBpFpeqbctV4QaSs0h173mts2KJgqGsrYO6QUURz/OmkSa6
izwSVK/8zLwrypJ1GnvJa1SDPSDvUQ5YVIkzSHc5+5dPKFdQkvrOX9fBy9GFIfz1LtEdE8FVrh0C
qHGe6Fc1dCCakhoVDA3nHIxS21dz1F/rHjqLoVwTgJKMXFBiU+PcQMvnl3aI9WdRfFXohbaZ2eN1
L9qXLkzK4xA3O3TLqE5KfWUpQlOqoJLrstCPyqQVwRyDjnqWvHZZXN81mTFehXBLPmGW+xKdLTmO
w1aOFWwSkwmC45ag/YvlpMPhYJP4GIOefd37MiWlqUzw6hfKeHfSmBEZO2XivzRhTjThpIIncrs/
zbx+KWHkr1Xt8n5m7yLByCDEjEPKVj7pn2uD7OtFF/evzsgcXpbmArAUmK5JnGo9uyr5kHZJtrdM
7JKpnaknUVr0/vm7y8A/9CGWn8qM4E9liIkL/GcLaxCUFbH91COvgdQF3RO056YNWNE8UbTHLnr1
IvtHMyeBkQ81FNP2NUyRowtdDo5hh6Ey2iL74HaoY/s69bwz86iPXMEBjF658AyBp7rIL10ehWxR
7mMpR/c7M2YTR5ZeMpRlVCHaxeQ+22BkeRVF+NhRoaGe7FmhGKWtG8GsyXCMAxquu8hwPgb0Zgsy
YTivdPEjLJLXuGRIkuBbXzA9CtapzmZllPVdn2NM0Ux612S8hNwI+Bi+zJYpDRcSHZx35GnD2ej0
9wgdyNGQ5qlxKNUn0FwsmkB77An3s9sHdF6jV1I7KkJyEMREDHPlFM4kMKb5FqimpcqYoKnpvqQ8
W2mTq61F7G1ANPC+Ah5dGmYOhLuNNlVXEeGHOxV3i1Qrjl4d1bB7MBJ0PrlR/dHr8QcfIELyMNsk
Naf1FvxDZd7pJLUcDTxj9BR+LFqbGF8Yl3rKuiVAhjiq5HzadIUXtnQ/us8Jaf/e6gRgv65cN4T0
YNoLyq2P8nURevWtrOr6xYUQM/TOoz/VD07VSRw8+raABb8ihnAMum6v7Dy8ODoC7QBPInj6Qm5s
Zd4jkiooK/n8wUcws4PzkeM6djjEztDZ1nVs3kqRUw88+IylcEo2X5rl+Jtcc3Cigp7FOHfnplTY
ukr+oC5SW7NMj+ATKWWtmhXIcLCFyi+rkXid06rd0RxP16OgUiB/09tYorG5zIH+REjtN6WdEcsi
mc7HyrtasSLUrm4QNnJZxh5hB67CmNB2mQOKKYUijfbWq/Wd6Z4qA7N2QTYKurGHntC99aQnZ9CD
z1lE85d5vHfnDH20DfrwOcFuScPL5IgZ46hJB3JMMSYUjM6XiP5YzGPjA4gncS5l6WwjhLsMKbFS
J5wUmHN9m35lQwpwmHMUiONQJEEEtMR7hrFqcOgGNUJ/BMdwq0PrMcBiiX7G26Wl+2InA1LklK7x
MABlVODReDGCIN+pT/qfZzy36cYk05cMhjuD1sXOtCzcKqAyqrB58sN8P6lsUzndu2zBRRIpAXa8
DS5BkBxDj2WZGsLwplvfxduMPlwVmLuqcu6UoU6Y62AWY7mLOSYR/Oja2atnrFDpShRm9aGBTLOM
I/UT6qg4u/nsEYRXW6arrh4gEObILJwKuAlsxL3li/sxZLLYq5U9O6nrOExRGdTDulNIRpiRg41e
hwb66crNSevwH127/rQNoyLbO3+10rp6L0Z/P3k6kWAV0Frwjk2Nmi6P+0cH2kBdznkZF5VlNmKZ
4KjK4n0U2NAkThK/vqNp/+p5+pkh5N43iGxopf1mdBSYyu7uSDy7eb57a0FLK4MrR+rqj2rDR9dJ
3n1LbtiL133bv2dxLI7UeDco2Wv/XUj7ORhne0g/vAFKAtEyBp+iLua698EvAKgNAiIWRDzZlk9Z
mX/7WoPLBR+u4HKIB8SlBoQRibmFs614R2NIEywr1qVua9CIufIKJAlNKPeqtKw1XXxOxISGeh7X
dtnZYo6IgKLX1ofEiS+AyytmX/4zRtToyHh23dMUu9NH2yN8tcFbQ1aQz6R2qQfRnmSfq5jt7DUX
0aqytfuMplguh0+jHqDDvei1jei9qug2pPYaaK/Fx38W6I5JfYR9mWc52M6hezfjdj3T08CgF9+V
mp4qSso4KE4GitxFANiixus7lP3JGMGTh3uXcwybI6aLJnuggIt2Q5HiKuJAG+uhXOeMq5cMcvsn
Kw0RnbLmlLiIAtVSE2LCT5wsWZrCQ+KcoQpuFfJhA+EDVUIgGAwiNCB/Gg1fNNEEacthl6ZQDn8b
ZCNaQdZ25tc1YbKZH1xaRRJqA7pewVInUoa5nmRQyCiR7S8QKNFRFpr7iYSFdeixWdNF+bGc6ZB5
qvpK50goJldVZtcvRVTm+6SrcXl1DLxVhk454GRg2cF7Ju3mzfZDZuim1B4RQVAbh2W5jdBuLrrZ
XECZ46+U1R39WUxAdUTcD5cOhSTNRT8JQRC4eHWqpnyw8b2vR5Si9zAfLr9XTslOC9/jRxbDc5pi
d4G3gr2DCqLTGYCjZ4wvOkXKOehQ3cDcNEznSlIA/S+tdI/CLKBuQn2O/OQxsUmwTKuMsSSFDp2p
hrbNyLTedyNgcx4HoXjitlVNcC5TCdrJqHd9UZJtJ5YpN8qS0W6wouUNvbe2z6GpGwc9utGxaeE4
5cUViKC5HbU2AlJTgFJG7b1y3Cbfy4m2bOXqbyOk3W/dA0LeVAaZNWAzmRmKbRxYWwtn+hyWRvez
SW912l0D69nIXeOlH1+4s+86u4MKqTRj1wf2Tx57gDMmQoRzdG6ux6rlf6EtB5ooNwh4Vrq8r2R3
M+PcWplmlxGY8xAUdHH9CbVtBguzGwV4HW14jhkkMyTCt5KDEbJjiklj6YGCKiqcuuHMk2yiypoz
OM51PRJGVCfoIA2k8WrQFr21iUq8DLVpYQGUrGUlymcaFozqA1pRegVcQhNDsCFb8B2ey7IuvKew
wdrfjpxrDIytTZLj3vE8wWxCXSuHrhND0QerjV4LnRQoTr/2ru2mO3zmyOn86don1TNgutvooYSO
h1Pjg42we6j9MspHCGTAi4SQr9nGbmE6NGP8rgpEXVr9xGiZGXiEWJ2rbJejrJjC19Go0hNSXFwR
pKGWmvvclJeprcTBzkbWOpCbLaZRAnZxLeN+TuugOZAQrx+SjjvHVw0OLkLTNzEjVqhOxr5OGi6q
AKWXG0/eLpBDgDSJN1N0EcO/EORIwh7R2vA23JxwHF/7Y2aVs6L4MJe2i4WfhXwM8Ga4wY1zeX8o
nPKCybPLspYudIitaNQfM6Thkc9qgN/8XJTdpz04Ty1KuYVbNNlySogVZJg6SMw2nf45Yg3UC+M5
V58gep7TsqLrIax16fjvwTgQkBfxL7atuleoloY0eQnTbc9xVQTZXeCibCJJDmnLLLKL7TMaKTz0
VvucMOVHsIPFW9AwZyiq9jV4yaoSzlKvsxNI4j+ZXdwFbYHoZ2qI5ItsLK49ThsDmZYKm3M4dMyA
q2Pp27eKJEJL19H+1xHcvIBBKTRCWLcoz5hO0BJr2vDiTeY2VMSGhFGAEeyI6eTQxR6YbTPs9+Te
GoeYWwxxuAoOosqLtcck6ZjWFofQcqgeDBhwaG8TQh5suXUDH4u/QO6CvxcbB0oNP4tXeJgx4Q1k
D9vZXajGQ9QQvsHMx9ia/cg/w+dhxPIUGTEVU8I5J58wDXqZTptY9SvmDqTilEyyQs7DUQFWNFXj
qtAeRT/AzSvShTNRqQpQrCt30tajW4wraK5EBdPbzgIg0H4cp7TJkFaYLjVGO/F+hLzBjXfxm+SI
C9Q5d8rYsQOG27aOXnokTcNQ3kWTwkbLAMtR3VsRInfohMeIXvLrZOpSdWyW/eQdkQNwsyYTaaN9
+jB5RCOF3dsvox1pcL+M+G2Q/x0pOXHcdpLwcOI3vanYOVn6gWOVSOAsYOVxCfvDRnOStLm9qlWk
4fjGpo4CbSlMbB1NGPCrQlniHtf2vl+T1qvaTy+I0QjqEhEd43EauX6zHkQJjITOInmU1cHmXnmo
CwhwNJnik8e7grgTUQ9vcekWPwh66bUZ/kvkpC9Dhp0N5SA+4YmTw2RgklWsOcEEPaPLkWUEASdL
Eph63uhVrxLYFi2QBdd56qJWkd3dJ3sFP3djBa39IssOcUWif4zu3PDz/OG+8rzymNSC9oo56R/6
ixMSoVqL3l41KBn3RRTCbZfDs1EekaAMLxDBIGE1YcM9xFOsTOSB2lZCzjFP7YFmA6Du7Gj6jrXv
YdVzZaLy6tS70/Ta6e+HUHf+6ynzaNYH4Qzbv7/29+ucIUObq9OWs+EATovf72CX0k51w0fejG+/
X7HJSdirPiJyj3G9kyAdcwKaUlpaeQgC8vmiAs1vElD43x5iAgf/29P5u7+vCxJz5rEAlkMrAbeb
kGhVie3UNTPH0ULeC81mWalkfLQGTgTA83uk9AZK13qgD2vl7h3rtL83EmzyiYVsZ5h56f2rIgNp
RlWLhWNGjypIbxPWIjA4Bj3/fj4RlMFrLdqGIYj4maYSgFNcjYdpwkWHQGo8jNkcBOj2s9bNy05W
neDC6Gk7lkyDaN2AUsEYQI0XclTKSlxHKoQ9QMyBK85ISr9LO/xMoe9xOs7XmtK24yy0G3O0Gp7X
w0+hzbz0u3Y6hWG0botZ7Bw9sGm4G5M8hqYAgt0SlaHX7WkoSnqiC1c9RSWR46lGovZUyXe/3Cn6
6oznIpO0geZbj4YH7paHMCsf+8p4yHr5oE+QiUpcWn4fveI4QeNBkFxoUj4L0BfR+JGVtObs8jsr
APKWULXK4ho5nDJHfoTfuoxj/bOeUCBkEGBqQAcKdSw1tbdvDGOgjIBW1mgvjjWcYBZzDOiH9yY2
NlosnmNPHiFh17vWsx8N0S6MMMLTZpNEB/957YRks6aIQywHEUaPAkYwBWpK57tLgNATgYBicePr
kbyb/ydenX7QoUSV0HL6VHHQrPGYo5RRI1DhML3p4ewPMqpdRn0F0O+A/YGdofsjQq6PMTbBNZQO
HAnMUSVjQeNiQOgRdG0733+vI8ziKTEGayAsUIVfu3R6YEpVLTLPBGDjlLwPplwlbflW4bkeKQpX
leQnd2LOwgmxd2jKvte14YqJQnBlYnjQoqE8/j5Q74p0lYfOTnhati8mpzxW84MHou7w/zPE8waO
wONYfv/rH59FmzdqvH0HiPf+eyQ4B9X/V4j4Xr1X/9fL/4oQt7x/OqjKdVe40rB1IflBfyWIC++f
0kBWyFnZMWxTWNa/A8SF+0/herqlC0O4JkHi4t/54ab8Jy93HI8DsaTZIa1//K//+Tn8Z/ANFSEd
0UPU/8fz/0Age4G93dT/+odgMf7Hf5R/vXD/9a9/8FxapJl5pnBJT+MYMX//8/2GcJ/XG/8jzay8
F9TMq4KKsbF8/0LfgUxs1z7BArCBl6UQUqOsAVNpacOJhuu1H2apLnKRx7II3UVt0Oxpw+Key13b
6CIW+8A2IS7FoApSG6KPGZMNppP54yZ+vncby91yHqluMjeshaoi6wsXDLkl6beV1CPYgY5sQ4+K
anAb3Gu+tZ/GFkBJgGEOwKj10IzFfZqNZ5qXLSBitW47A9At3PhzQFiMQPof+Lqzm4lHU5TA3S+8
+M5sOG1I0sbOboRgJxJyz3iXE65MjatdiwjpKWpAvQWFa9A0fcoq+11zZfzVZXgWDN1+SRWkWLpM
W92j5+rrJAYZWhjchGUgI24aa8XdmRB9Mz4Zid8d3ByRjKqUeO/qPfNI+482IaJK0/yJxCT0tzBb
rnabPhhDYoLjsrItvlq8SqhSrtX8TUd9GSADlolqrYPpFPpuFPqwCpAkp27lvBVdFmxneIfIfVq+
XFbrxGckyxxP7Ms6d45ZaO0Iv6LS0shLl3i8gLswvi0p6c8MqcpzJZAdGnjdVFAx77fV2k/I8+qg
lm2coL0FBVqWQjWkJf77IQ4JT+yMpDmgCq22UQgzdOS/voMxVB9ySrxFWDMb8/SKp9VUHyj3Geqk
8GNir7siIQ5pnXRkRVOLHLw8+WKK3F9hmHbgVfII3lg14Cria75v/iCpJhJG6OKsMQ6UozFch6J6
KEIwSHmrxSubH3PD8YaumxbjTqNZvB1SzPG9C3sl8Fp1DvTowQjqnMg4hXogasJjKq2jyQUHpAFc
rSTQiqbRSEwhZemyn6lb6dzv/X0wk9n975BQHkFpAUcVNY+V5/g3ffj0OLM/DhXpZI47PhgpFsBe
mDTybPUEF+ssx9q5DylxNuThQsdxO3lC4YAIP4/9TTC4Hvscc0oq+E2elf2dFwT/9eDXiPbHkRZ9
lPZbA4cJhFCAwKg/zDNczUVeviirMY9m7aartvTBbdZtezdG2QPLiLYVgJPgpww9UYbDuE8Vbxmi
ChAaOIg21L4HbwC7kBMydQpdZDmV61RwH6jX2fIUCrKR3n+m1vj8s/vAnLt8sweAFF0QxWTuoW8o
g1nda60NrRshWZXVtvKadOtYBZK+yOlAOr/YIKkXkk1zTZG9ESbdvXiQd4UF97yNGTMhb7vTXQ3w
ndI0IkQkKRNTSN5fAx6hR05h9X3ygJ3/oNX6Zwe9/za3+4G9MQ4bFNYIPK8wzj20dEMqr1hzwAAG
prWfR2AG5754RIRuERDN2JyxTRwaD2HOTgzPqmZKctdEWXwXOd6nk34SQzoce6dRxxLNTS+HbttX
NQ58DKnLDvz/KY3uQ19JKDnhPsTKRFgdveV+0DemIb50Bccgi/MVRu/sYbQ63sm5n+nItRUxGMnb
rsVJOvXqUP7+UWFfo0IjcokBpJVSqfz7W1Fhq8Pv80CW/S4BkPX3l36/DpJXHX6/9tcPG1s0HIwd
470TlcXh98HwcJQj7wPWwYD/oKAnHYLKKf76U5sQKjC3Up4N05VrUhpKJOG8rnNLAonldO24gJnQ
pxyHgrY6FLMJNhwjcjf+fv77bdPBfMPBmRf9fuf3QUNpu9Y1+Yo88M33A2v99/d+X9qSjNnB/ZQj
Q6TOIc8O9STInAixfJCmwWPot/IBk3NaYiZusa4P3RA8ejSGZuObQY9CBo+C0ArSCRF7/D6d7J9J
YjoyyHTLbl47uA9RbzI0K/NTYFgYF+ZnkyZjZO/bAgzxNihJA9Z0Ys/tMtzbBTwuUfbGRx2gv2rg
mYy20pbJOILK9rRbADsNdDqz1DDOAKyXat/0/r2mg9oR7eSddVXeIzx+xBqubUF9zrQzFOSFMJfB
WD/r5egCd4Mz2Ed8rDkCWWi2W9tIq4eYuHR7QKfkoXmoFTHquuvhBaUF8jS4V8fBWjt2+zKB6le7
HFhBDaxUAVmtsx6zWHui3bdua8YJbq1dFOM2CoGF17brvMxOrY9p38WztOh2iZa8+jQT+DF5gaJR
nvI5DsEtVoywziNA8UUXpN/0Lm+GQQeRplgdVebCJJsHpsdzIlDrGEX1wQ3+lDgzOMl5xM9x5rD3
2MqQTDUPnabj3pFxdfVsixo7XtYwUYGVd7doGBgl3LRCnU2gkxLkCHMPZiW2/jrExgnLUOVG961e
nyegKDJ+dZA4LnOCKoldvRqdew0YRpRhtfXr8lAPzU5zyTXxwIt7zivzpFls3H2Ti7Ngd145HVTi
wdC+RBxjyiuzi65bdySKNs2jjfbHtdS2je0/wOWZgqrom4n5N2TNhi5TVGcPjmgRhFrrGdWXZO2m
nexr2mm7IB8unZPfUrJL/OKjjrTH+ccI6f00ZvrEWQuXAHjEOGLYoozZUx2X99JCxV4zKmJgjcaw
vYniQEogXhO1a+JqbyvjkSTTbepVh0n2rARkfgNkht1i8bmY2CJcLX2B/UFQ3wwRYUqHV3PQ+1sx
FNcgOeTx8E4cBZty0V1QaE4Ta3GrjUQFi8+gKh91kkndVq1lrx1F0D2nufXsE9veZ85P6vSUNLfa
q2hH9YfI5UhD94jpMZrIZVg4X0BYQ50pVF882AE9qEqlRPwgqUx7dR+h4Yc7x3Cp8T5ao3+bxHhz
eVWDxWQqx8emj+67ITzRDbnntA0u8c6zMVkhFIlGHfqu9oEv9IJ1qERXOZXDH7+fdVpM5fwq+g7q
4OYGTKttixc5065Js9eYjQ/c6U5v9bvCaTQ+NVMuGO+gsBl/mJ9snI5tIB3gBZva8Irgm3XFoA5K
mfoKs6F3PyuGzDeAnyQsmy+RPrxoMOvrIUJrHLUurtf0ZAt5PwK97qpdS/bj1A/LVvRP9cit5at0
X1j5t0ODlobCT2dor2aFYFgKPrFh4Sc9Zi0yX9Eq4QQo3Jck2Fni7GsEqREyh0kdnS0KYAj/5DAt
czLoMZzsksL/Q7QCncdgyAgtcC75lD4TpvM8NEgREo7yDnNVzyMnx7XuTVCLy0J69oK012WplVfi
9cCNi3A36zpxs+JMICyYJR4LTDkCmOpq1E7gvmsQKIuhMXQOvNCFFqHbP5h1eY9XG/dA+Fm4/HZx
9DYSoqrZT6aWP40hqJqS8USiS64kMC2WZu4jWjx47UNmlmn0RiaXsTTH9IgMyOqnbt2j+V7SBlvZ
RfU0JearGaMAcuXWCORP0aHn1AL13sXVR29zxaO4Jaqtg5tGexAfAJH1bvKnMCx3U08SUUx2M5ox
w2pJqcbgZrDR2ec1TFPCD9aWk597HhaBzD69ApoiPuVY50anqoZwIW9YkonptFOMsm1yGuzqZlbB
q22hZKeCZUDAaBoNK+9NmDwaauaQ4TPPIdChWk6aOUFnyRz3aSzwbs6B4OTnkopNf2EkmRxuzRyH
VLxwOGBZi9pqQa9+A3r7E4k0yXglrtgQRY1Z0fHmYDaXA0ekGOvONqGfsYWpF/pFfDIQQvLUqVYY
qW3gU5CbIgsxskmguRN8xdI/DQMKBIygAyb9zln4Vki4CBy2xPqOiG5YTmb1MmkJ4bblWjWIJPM3
XUk0pLwDI1aLFay2P/7/5uo8liNHliz6RTCDFlum1ppqA2OxSMgAAlp8/Rxkz7wee4vOrtSCmQgP
93vPxY6RRs3ZavmCtCq7Na/SfiC0Mjti9sBjIet4yARBr0MwveKxQCR87lGLyyvTvuq2hUqk6yeD
jKKMBiiAG/mNY/ZnlGh5M/c4RuED5B7h1nVyHepgJdgjlKX2A7fkiv+nfIHeaCGzWUAYKF+S5m7W
9ocx9o9x7BiIe+aidjWCD4NfAdDyxWzIaQz7H6kAfxStDxtDzjxT/QoYgaPIi97iaBO18Xvjho9u
1H/aWL/WE8o1mqZRtngbNOthh8FchNa1bwCvaYX87kKquBIk+Ui+OH3hI3if77KMf2zVPhfvYWCu
3V5dGyG1plumJ5qp+04A/EnJjqyj9ypkGTfLD8fGisGBnqYZHurcosOkB8SM+PyyYbtq6StDl3Xg
UKg7P6qmfZKshfAvelcb1Lc9PxYM6fcw1PgYnKMzaJPm7sEM4OaCilDKdG6P7lsSx3/RMFxNpf47
LuvOvHpasZEteS3WSOvdK9HhhGU8TekI3wGPXksU/XW1Mcpsb1kjs4R07TTFFcGk/9IM/d8QoZY0
ehDYzGU9R/1Kom9+H7TVRPrjpmXw4sfVN9iMic3t2JemqaZB4B/AjQ0u+EGDuhz98ENMp4KF3yAj
5KM1ikNuddN4Hx8PIuy6sH4LWZ/VwUB74WEjUG6arH/Knt5XZMk/QXKh68/XMOTXxs73IQ19Scrn
l8tLSgf9ux+LS1B/8YTHLkoPXWcfhO5tpAy+yWq/Z8leFdqlsdjv68UAbaFmZUGcyh/FRvkSKm/V
1GcQrBe2iJmFxIjyxI1Eg1/f018NjLF6qO/GDqPq9FHrobpP4vpCBul6cIe5juZBzfODjBJyyc1F
obobvbAOzvR1LuhVRMcmMI5QipZlUq1ZG3ux6XOsf4q5t7QKa4q+L9v2bA+PsUfyMT2ggbv3BSvY
w9Q+TXhqlhOfY2PY2Eq/1tmlDnn1XbX0KVkBwl5lI9arq7ZjukN8SWsqKd3hwgHgkTHLDojw9O41
PBBXVGehvnta/yt090+uloehj4iRwVQaNy52ZjYrtlgZHD+CMfqh8/PBGje5JXF0FeBFM1seVFuu
qxounJGg8g8ncFLhKgye8yUi+L0+mien1X6yiaFq2wCgQ+GsapUUKkypu1jEa2cM3+penFMJ2cca
hgtEkhm8Dixzo3qpy/KeaeUp87qJw2JT/Bnq1Rr797LCewEk9jok86h1L2mCEAjqE02CnzKgox67
KmE79nAba3KZZK2jAhpcFgPf+tPX6WMyk7WOemmhb5/SEqT6OEhusgBiW8PVNFYNJrW1BBRqdbLY
1AoBL1HLCj9es7p5tCWWl/y5D6xn6rYPRiD8A/6gCN7tWzWUxioLg0OXxOTUjKU+GwvxF3Hm4Jj4
oCfTACxNqmosq6x7qzQw+cK1OWWUEmck3eNozX25HKzmTQv1dzMEehqtel9t9+hSBvA0yyzRP0c0
GYvAiPlzm/nEphMH1Yzf6U2CEOl0JGf9Z4w2Bi2asXfwT0LFrf6Ew8iAmLnWMByNKAx3g+rBmlMg
U9tATWsN442frWLTPrUOtXfhUJe0AwN3z/eGuwZwtO5cVO0dQXCM1ogN0eUrAbd7Yk8eTSKg1ctm
Vil2sZ8aKEnTzxjlDgvFVgQwIqxkUdwyCC9pLmgG6yQN0KMwfH2uSqDTOQLvZdgg+g0ywfA/DdQX
m+Xx2qb1Li2K8CtPvuk3iplp9NbahuBjGZ3yKm18MwUW7JbJGBQ+zZu5yicmFqgRPbhGrmNXldmz
1tRWokcsBn1jnG2qwqlW4KGzHc2LO0tx4kNqLciuZ1yqRWl6rgcEMTE9M4YmeLCiVCxGckBnYdvD
8AHolmbGBaNvneTaSnblQ6mRl+jKqi8uNvPIl6KKQKZMb9Wi3geejDHehJ6jwZvwkhRMWVmcUr/u
F7WTf2rSnoau5WzMcghyfTSZ4QtYxkCP5kWLaQ+wQmr+1YhA5eBoMPzG8iTjrFlWdr5A9riIKjOf
I9IiGWXgw4REyQaHaevQt6iU2Td1FmWQXhn3stH0fa6YYNEDB5FTb20t61VXNHWF0AvHeQApMCvX
uCr2uVvE5yHOmYbQ0ISUM8itCbl3YF85DwSmL6upNtV7mtKcHRvlp43aOa0zakVfO8JbTtib9Xsy
q641ovmdRpiS1KefQ6oVjH/oEDRsxWdxHvTU8cm5quRv/5zo2C6UcoHpP0tIqNS8b5pIk3e0+pvE
RTaL2RGkuVCZ+cWfRUj4Qkf8FEJMl9qtSw8Ks6J5F5fjzDL8XzaLw9SCwbqZEWFh+8HK1qIfqYlf
0+ODa8SWObA6H7703E0ZQeHkTpvoDVut+4J4ZoHcesSIVUK0mEw/ACaIFgQ4SM3Ubrs4yveuBiSF
+HO0gSj6427CLBAWzCC6ZU+JjSE0zybTgD1dDQ5c0stWftisJHm5J09r91OoOUVO904qJ9DNCskt
ZYyXib+BidAMOvUvnI4NpE+WsgGVaZf315pEEqUm5oN1F5aL/xOlBUPqMkEXb5HvUVUXz2j/AgX6
UF3QuqaHbb2o8suQIMh0ZHFGZAknqTlHfKpb20Sa1jgavCD2xW+jDvxERY9DmGNtzvh+WmbEXL+o
z1YESqcekEtrwoRJofu44KlZ6gj9vmUAde/rEe2VU+6coHskfb4i3id5A6+xs90WK+rYW9Rb3iIs
MKQFAX/AoPgugsh8qcIRNYWislKjZrJj9OJROs77Bk2k0dwCSoZDMa7qIMPTMvxMFHlVc+Zjb6CT
0Kurm/vtNYgcc9VCxyZQika15U0Jks60T1CBUJJ/3SSAQGi1oOMIsEcJzbNfrDS7ZINHv3tvVPUh
sSilkTdunS78sGm0LmId9Yqt5QqmFKj/mmv8NgwEwaG6lGuD9RIOeBC1lkQ3avZXVSNSzV+mQy+O
/N/tPTEvKmCCWqZ/lVVzy5q+masdRbUn2CN0XiqXo4YcpBr1U9zob6DpWITHcdqnnppkmyILhqE8
M5EqsqrqNKkUyMVOeZHtAkwYk1KdRUtJ+h9SLWeN161BSh0C8V4M/XsFWg/gfzHM2ULkbQg4hHyM
dnitjC1EGCcGmcy7e4PHFs+TvrHmyJPfBcmnT5ggf1PaVyabdEcv85UDOgmPMFyaHgOAEiTuAgd/
X4OQ0CrKvDyqL3aDFkyqnb2pInUPDY6jCXmszYpDMuUViQUJPifMy8AtVPe3yq7sK4Fxw34YGmiP
5oFVYp0ikxDEPSP8DHHsqV67mzRQbtze+tg5YVFeBbWEEVo/DPC8L+RdN1NAQu17v0MKKBqT6kel
QrRaao77qWT+L4OS744kuun4t0M8cDCT7px0hzI3rqOvYXQKjlHj4TFm6QBvnrQGHDrj4MMRQrN2
8kh1ffFqcaU+6lOsnsI+9AUZ0Y62KxTMPQ6xcNRfjT9tjD34HX8UfCezMcWSUtnLJPLXUWIcIOQu
bWYJyP3ndqhOrcaXonDXjWGcKOz300tz8DRGvD8rMc4mWbX41HDGWRd6my8xP8g67jiEIPNpIg4O
PuRqHIHiU6loUBkX+hgMMqq1HZpvakRyoaXlnzCBduhgzwX81ioblpVRPSisqSgWodIdWtO60X37
Hl1vpfeXgr5eFXgb6O8jPyXjAL/r7g752XB10tKtTUCijAOByhK0aYisdjLmUXC1RMe2RzNBWoqY
Kt6l1M5ypH/M3ZMe4ReybSWwz52dfA4Wq7bbnp/UoNZ5ozW09HXrUDT+0aa8Goe/Y9BeTYP1FOA3
A7PT9HSVkkJwGc4S3w5Hp6OdXzO/uLYNP9SIN+SrE4YkgaJd8zjY3RRKJKVXvyUC7ZdRgPVvm/ZP
IyHfwc+AvjHgHmacJY1N0007eS+xN0Y7saTMD8Q5YhbVAnEn1jHyKcky2Nhj+SkqdeMnOqbAZGX2
9dLM/OxQ9jQofNnjO1SAUmstijfIf7OU3w16sI3w+Sy0ygeLzkJmmSQVsHvSg/FQZWdgKUt1tDe9
Fh8IwmrZkWP6W6dkeuCZ+23NjWpqrziN1iwl9+6VUeFGRSnBaGyZF+3GR6WgMJoq1GZT5vgt7Xkf
9AfQVNPIcmEj2UJme3TK6HP0mqvddSt00GtwEXHW70oRntxy/O4z5ay6Dh7rfFe4Z1UYRyvqPtjB
LVqdo2YoD23CNz0Un2RKHEMSgDQrhCHhEOEWoi02CxJUmRKcPMs/M/Deod8C0LPTi+yTWI57orPl
KMzuBsFyE+DT5ijUHmXUHmlxbh0w88SDcUQ1DzLMzkHSkdqOwVPHx8jRehVkBAckgbIP7PgmwHeP
+j52sosON5uNXntC7SVeWGdHo7yWriJfEunRmzA1nJY4b00MKbZp7YRJlnDQns0k/m4H5+Rjxhut
5Na5xgJl5UV07l21bXrpuX3vjfCEaH2W4iQ3yuLgq/IaEiVq5d03ieNHjS02h/9vbyjX5LZ/JFbx
nmraPuU1hXzhZNAcgNafK8k23Gv/WIPLkRppCyBIL+63A2M36MVXCmLDHE8ZL7ZkNXYRYboDh93m
kOoAgvtwzQ/yjljsmJRLxQl2Qc+cvmi2ll5/+sBconASFDZzEg28MPwo0f0CYnnhp4VXwHmNO8gz
vA6bQyvmu4Va7BSJtVPrlqaubbU0+3VsfmKGt6+VD0/LTqlR7MF+c+A9al7wKB3tkmvDLe5pU2fF
jx+HLCCedm+z8bXF0lp3EDHxKOlddw+cAEIvX/0i0u693777on2x9I+mr+lL+kD1sjpeuZ7yzRut
HZEyNVB2lRdutUFuQin2cpghyF2ZrbyZTmeuwjT/blzU6vpEW6n+TLdrbPyFWn6hD3kkV1kUIFYz
MtHYycq1IBLWabajw3clj1/dznlTA/dcufl9aLEA0OmjK+pO+iDN3CR2tZ4+RdhEO11alLTVrFQm
O5u1wr+J+O6uJcpyeoVqY2xpcJ7YWL9RKmHdjvautNdsiwm2rlJrHtTseER9ivtuXYl+hf1so5NK
ZLlHQNd307J3DlnioTl+hQ5pY0jjb62SnPucsnJQN54VHvTSueiaffNCXb7UmjiNrT+v5uWAQjVO
IJlp3dks9L1dToFGHQ0qDa0aFM450yyPKF3MzkLCK088b5bn7dIJ9d/Ap3bJVfNXbeLwEJDisE6L
tx4j7Ysso2OHsGmmZedKdeqZWUbbNLbjreYiy28qsPqGtvKFxm4pyL9rJ0R1rdEjzzS6aQqCfMVc
VS0+BdQjwZxkuM8McMYLxn1WvSg+120/dcQQd1q1KNd+Ul0UbEQPBcfYrBa4+suWf41sJDZZSjXI
pPDgx+dUB2WUp8AgJaIq1+teK+guTIShA2vkjNUerd8h0rejjxgwhFDj19qid8wE5waTYF3PU/iR
NKxqWXF8yL25wxAe7bj33o0cuZ3KXdQifKv64FrToCb4UJ3bENT48fY07fO3ioJwnjj0FVQ3XYjC
QKvecQKugAXORkdmp/0c6/e31O5YSK2FUQHcs2VzA4b14vs+TtSOYCZkud++36wMYjJnysgHIooc
ZCrqNmYRbM8JPML+R9xTL3og9QGmlFybYjvIS2htyh4AwXCHCKoMGBbMUVaS4AtUQC1V8tmBJxQG
tFwORgwDGrmJsnTYJwDgCNFlAt3hAWAGD1SJ3TBVPx/IPiAvAEfCOh8VZW3QmS6BbDUO7NpUFdgY
u3SVfseFx2FVQUMfoCYM+OausHxRmkrM8043rrGHjTs9+euY1nc8kA4aUImvEpIHlwxVUzpWDB1s
aiIRDy9I+gD7SJa9PMO8XrQLgGNYgQzKhlBMDb/PdPJoYVKNF8OQfyF0OEMhWysgjQTeXsDY1Rtw
EwxCyH7YZEvmLpk9z13mSIq7N+12p9XdtfSpT2SHIzCBFsRmjY44+Ip1pyPf1av4tRIgCOpGCeeD
SbnT+Mo8BccZgOmyS4BGQzRoizgv5/pQtvtmlDCybQ6oOcuexLCaQc5k+45jTPEBPbA/sFnxPIGR
ALIgBvjEi6nlJwyjJ3s276SzpAr6YL6dBIDo0ftUhShmVFw7siGzcgyXzojVKXDURVV5B6Nnv0BW
jrcdQ7TeFuhAqIsDHx+DVBu6HUmFc7Z8R9QvK4qDX0M2W9+WxjYdyghUK2mUhlcsg9Q+5RAUV4KB
CvmXK7U3vnt6oQwT2gF47KJGXQPkz0ccKf276NNrzp6QnkI9KRP/RgIcYe3SZhszP59VKhuLpNjT
4/X2Ba6auHCRg9LCPsAkNgh7rd9aoMaLjB1JCTP7BWHmyc9Vf99a8T6LMwSYvgcT0aaDGZFn5/MA
5F3OpKOVKyJHb2SHiL1V7pOwJHphHM8l6clbnzg7tq5vU2BP0yiQ6NIcKKV2ZVsmZp7aM30yrG7m
mw56lQm4kfqJSp9C5Ota9yUb+/bm+uNN0TBieFrdLJD5ocOXMA7CcR5gJz3Wvb+uGNnIDptDkYNR
Ta1LBuSIJVx4fI+TpREpbxJa8IJv1U8pTPxuFJ+Bj2dGOuGpVXVyrcNhKb3iS2E2zvj7fdLsL4oh
XpqKRQ6uJtu5mSot7/Y4uMpmxNl473KKL1/7CPCnWvArAfbE2lyRa7ViB+TF5Zcf/TRucs195xcv
CSMlUyUxaaAPUaj90R2rY1dVe0MQcOLb7OMV9PI8mecgRkChUhccYyIqJBdC7kHE7bpgaV9ZsXOA
aXr12ROunFZufTkg9DeYORZgWmEn0f32m1PkWnudiHpGZZAnwWZhCjRjVHoMmHortLdNG/x1UDYN
Vfetwcs+4//57D3JYtG7C88IQF73ymrKFKRGXSiVpOUeRRtQCv6sqeQNeeXIvJtgMy0BJ102inku
sdtJZBi7vtF+TeICU8OttgNFYaKWzRFtOiAB1dkk7oRbVKnXZZR/ZFUsZ0L1HmBhqRd1EPMHa0g3
ri6OiIe3Cgt2plRb4jCrV1ge+07NZlVTDO9CRhsnTr1FZdIOI0drW5nRlxRBvsiE/WWxOwfUhydS
+evTjaMWRjVhkKeQFoHCE/nH0OA7HXXYFYZX1bKuQY/UQPR1QjMyxQ4YNhdh1NQrxN8uYMuVLxl0
rKBUaXO63a8Aw0UaQn1O0jcWgGRVcK9VrhZEKzbOkX18vlf85KVFVcL/EZPFwQ57GpxOpX6BnMeI
mtndzGNqvwlMg1xF+e0xEdnjbPsSumGwR0wf4JSSOSl22ExCfRXwTgk/tPNzycr0/AffIOauqnRX
gJAwftsoJ7MpbjIC9WBR7M56YtnneWkfnb7me1KCVSprh8Q/EngHuw93RG94NCAGMNdjfQkNUsFg
yM9BOAfrvAn+EGurLFwj2lLG/SWcIdPadapW5sVCkMSghDqb6qvV6IHjLB7mwcAELszHGZ8ID6M8
Bj8PV25mlksmgikWrG7b6EKbiZavRQYsE6KQlHNwkw/TPXWleEUKS9GU0/6WU5Rx0iQUxIAUReU9
aqkmNDiKfS2iYEY/7oYQ+wcFbYe6YAD/h+VMwe6rQfZ/5AnrIF5LJ3m38d8vc4+JoNPqzo7gjn0O
ZnWJTvxCFyUvcMaC+niQpPBjmnU4QxOKREQpT6MLncKvM6Kbv9GNh2yXi10KNzAdZ2MEXbCx5Dtr
96Z2YrT/Q9PMJqSnjCAywQVmvO83M96MjhIehyzzMxJKDSAcEtqFRmBKDa14BWCuv3l5hsSLTRrM
avCs3U3THHRXFo/kgx95yX1isW0XWUHEL67loLkLvfpCa0DbOQqD5kz69SpHE7puq+o9t+x6zdTW
pFmGi1PPRsocBYsIcXAe+2+/UJN1ZWfsBxhSDua+9VBcSJCH7ALVBTXnZ9ZGBxpIoDlTohF1jIiZ
qJA2EulKDsurqvNUumQIwh8Ks0vVvJtdgx82ycktqmzEFSUIpcGn8+YNJ99lAiLZrBZqeewrh2QE
2tu0sFE4epIggFhp9xYsj7S0JNVqscOekB5MvCMwRJVdrUV/Fc/eW2ANHCVQNp3FNjKvhj38z2/V
p92l2k2+9GLQmiGaET9ryH/2AHTjsrYmiauZw8IzgGunPdtfiwisY4hYlKncA82UvbAi46p133ll
cfDKkzPd49+ySgjvrMYN9tg/xAuQSFbwq3JyvZ/bzipyu50p9Ftgoaz0KmetUFwnWZfMYjl4c8jZ
E8E4mg2ZY/CG5bJs4g9FGYJ57PvlPOxB1Uzo0NjBhNkCKKI3A8VtqXuhmBmEW6kc4eO+qFg1IUzp
FI+hjJ1FrNIMaLNVr9MUDLRzYMBcEDp9yVyPP7vKXWstwbtq3yg73CYrG4nDAn/kHwtt2bwbqUwS
D1/5e8Tx6iVQaB53VbuMLRuWNNQb0F7uWVHNeS2I4Ralpy6tKecqDQeiyFyOvirvvraidfR0Rmr6
gu1RM8dhSra26NjwmNfQzI8pMjwoY0dC/hQUcTPZDPBgO77ZXa0gKxxfSoMPCvquCg5nXed8AL3d
s4E0cCEP2nfpRjfTanGUtej5Bv+3yxOUYYlrQHSO3iyjOkT2WM/cSanVJWuYqPMwg0tlOXjnaPMw
/SU2ZfA+h3CH803/jpOCsWmnZ5SdXcFRIrc3Y9UMp7ZMLBYZ6tzKQJ8FIyKCWvbllxzn0m3F/99S
WQGRMdLiPgQAqTE/wXBVG/Zw9VS7Um7XWogQCwM6gzhEnHjYhn1QowEjdbj/cOKesM5Qg/bsad6m
1STAlcTckcFoLFtEXBKhHKVAVZSvgzO0n6kBDbtiR3PLXRDOqcKBMW4aWvk+zcDoOsae+9AE81sI
qds0GOw9Buh+56YMXtxUG78KzaZ/MYzvvUmTplGN3VirwbrpA7INC4aUzODbYxSpkFPdbOO305oj
x6DaFZLBScmPULY6aJaWyL2ybVySBTLL2BcBW9lGHFyUymZZ7Z20duu5EafiwOaIBoSo8BnpGF+J
dxlWJQZvAEPZ+DV2/t8xD4crUTMRa1DiM0zWxy+vINsTCQNRvp16Yh0A5ubjeYpHNABVTG+uw+jM
mOf/TrxyQnkKRs6Q/6NDTAqU0gq5VrohOjwvQpBpvnTtMCziApoFQwjIOI7pjeih470ZEQXu2PFK
HQokx7jy2Ycu48hv3hSN7mKIqW6daM+IIfr/XqxCHI+75I3BCXi+nyzIk1OXd/0xz/v4hT1T/UYa
fLQ2rY5ROt1zWdjdxqyUemcMliFxJOv17nneni4MiowLm8jHnarJfiuEr2zVovMXimjyt7QvTkID
nNZR2wKY6j4jv2VXblrRqpmoVW6tyUtKbw0oMiIQgddJRyu1e57koNrIUoG31moiuwTe2i8LOhO5
9YB/XiKswflQjcXcLD7MMAv3ekfhji7h4OSNd/D7fNyoXXBw9TTZ660XbCVVsYK/g1k4sQzTW1PD
odiNmuRzC3AcT+fULCl3z3/1icPZ6TIlt5KtquK97DSx7SxLbJ//Qjwfo41Xo3nrqQgzpxMPGNE2
D4pV7WMj9WqnukZnmPXiN68oqT09Nx4O7SDLIsDCSzJG76Xtb4OcFmKZl+6isGKWTOp9aYF00LNH
hosezCfLVcFOQbj3kkxzmp4PpxzGexVfUQeajz4raJpqk55efDaVbjwixm4tNcHM9p33NgzvRFdd
EB0DMB1ia06StFhmcRsiU4osygVMHkUub/o4dBhqELf4ulrTg7NHqJkbVwNHQE1JMCD75C3KAPQo
dnM3DI6DRL2uCseHhjoWyb1k9Ei2eogoIPPjex+k0UX27PpNqi2M/Ok97+sblqXo+LwIAvjcrwr2
WGZsr4iItO5UPnNAkMOCOHqPP9pg3+sx79Gtd84LiR/2Pa07/Wgbwe15JSPwZd5Z8dnMPlC2OfdS
T9y7x4vUhZdf6J67d0zvUOnLzt93HbvVGAiqX9COCiOr3thW7JPBFtULuzeHpZEa3j0UmbJC2F7M
c95fY1rhpcl475qFOzc2pHKPrao+khf9eJ5zDb28CmL1FJ43R2dyGRQU1n3+F4xEf2vZhlLfhUcE
afrpeZXRmfOezAGhsa9ywDI86OyXrLamumk0J0Kopbt8EB4bp+nagrYv5EGDrgYFSFE3yaNnUV83
ZujwtwmTBzlkYocxk2yy6Syhg32m1gerlxy31PTRkyEMBqfdPs/ZhdffGvrJQB28W+U+8KCJR1Z8
WwnfizZi+zeQxfIYFHspU6FfwiKoHkljHZ041hBtCoLfRP0gPOxDh9JzfJ4ravobjPSdfe9Y1cPh
F/LC+FBZ2pp4FJbFdC9j+1Xjgd0+zxZ5CPA55s/gKVXzKMkenheKB0HHRF4rgrp71D0Hf2ia5up5
tu+HbJH7SrRKbat79M1oLUrHPBMbBSNJBsPDFm2+jOs8WAIlGx5gAOAU+pO1ZKkqrXIIyj7h789J
5Vo3K8yJeFDSZMpH43INMVBbiBoFD5c9b6bAIATzF3Srfy+TQGnmlU7Ez78PpzahsZAE9s7/fTyE
teWqpZE0+/eyHJT2hqYtPdj/PEdBvMFO74Fw/+ciur7WQWopW6j/e8F+iMJSCf55bf+83ul9yBGQ
QuxHp38vUhVKYITT+6HIgwN0jmLRx2u7k93Rhb99ep4kYxCd7JyAmQgt3D8ngeudsKtBtPP/9yKD
uvdcpufn9dJq7H1fQT5uOi09DVGCP4801oPsehcNhMVZwynS08gwg4xFu149bwjcJ50jpSMyQSGU
BaPxonAbqqzp3PMko+mTBpm+Z7vzZipqPq8svThn4JJeYlvmf9hZX8ZSlQ/AnS3zDTVd0R01Z31R
extXVqdCb81vETnfeRl094QQmpVA0ryGZ2rNXVoeU+00HiS9xLnZEKfxPPs8YZQ5omgL1MPzbC4R
XFeKZi3+vey/bqfK5CMQlVj/vweZ7v98pOdlKS1mvtDR7r8eQ6FkOIBOt/d1dPyve/971pSpvpEK
f8D/vKp/r3xelsRJuMLmSPt5elvPk+cVBBY3FCSd4XAIqFHf/+dqvRgHduPCSGdm5Eh0Y9Mtn9f/
cydMP19IiTQ7zw5Pwo46wLko6/JBnl539uzs8by4ograBIBP58+zFkvKnC2Usn6elf74yXzeOEV1
Ll8L82QMon6TdesflAbuwfNGgwafwq79cfG8VknNZoa2IthZ043rytxK3IJXJcrzm7T4DT+BP2D2
dkRxpFCYuJVZAMdlrCZWzzthM2TbjN7nQJpf/aYzvSgt0TxS8BPnuNb+ee1lnXUbX9JOeN7JGfFn
NOTqbZ53Km3lg36gfYLgJF7r7Pp83iTP3YOXM5163kctMO6ksQQKOr2MKCMHMq/ZyD/P0t7ctnTj
rmGfpbesTNbPRy60ot8h3QJul60R/2NZB2Zuc8tLminprSaxmB5/1i7q0hC3Oi+jq+Ffc4k17HkD
W4fO7IStvXxeJhWpn+BLoiWb7j3dJ47iKSuhKtfPWzAf7g5R5l9ABQjibThRXDkwzg6j7fOyqBjb
XYpWDq0RD/I8qXT5F0uyv3ueg8ugbuSIyOd59p9HEu6RjNibWfRQGnomX4y8mnmYht5Xim9JlpX4
sEPDwKcYWuvEH5tH7YWnwW69rzECm4QU1TmKng/VsXs6L9M9PU/ZhJmivRZCJ9XJJmtZDXznrQYP
9LxBpWFyENGo7NOoZvebRjDA2sH96hCUJ31Z3E23JdYjAlmR6E3zqcnH8/qxoyuih1m+IxvM5UBH
k+t5BQI6ejZVHF/5vuApJCRu8bzCqk9BN6KpdglyNhtV3ZTMQFj1s9fn9UEujJfQdpSTMQbOXkqU
XLTgvS9Y2wuyteL30s4lCnUmsUB621ff0bfPG1BUgOFvy/BooAY72i4ElefnQhvvGCSh9nBhRq09
OHZL8OXKewN9Ep4E+ViIJ6uJH60QI3WokpY0DIefNxop44/nowztx+GD6pfBQJxXW5eUyQuzX8An
0y260r9UVj0+glx1Vo4RBmtQymRxeOGtmG4Qenh27MJWLkOlZVsZjliy9RQletPNQ1Q7f9h/MMNL
SuOYKMSQKr3BQfr57O06HoTzJbrCm4N8RBHj8Nmg9fb/eXKbxuYQhfobJnhjqRZgu9JoqG+6Wvw8
HzrMoj/A3dxb77beekCEvVJGPX1TE2/7vAHZU+BQY60+V0Xb7BQzI8m7ceVXlNyfNwiUIZrzvhmn
hyUz9KYHUTG9uAEDEh5ccggHQIaV5/fbICr7i8NGBlEd70tlVUUT4T5UOzDINjeT9aDnyYOy+Z/H
FrC3EZJ32dXRIMGaUNyXiKrCDyVgszU9RM6TzuI494/C1oy9FkloY76r/7HzOZ9M8kfamjWBqRU2
VKF1Ul3cN897jlWyxoKHmrzoxmVGsNp0IEpvFi3yf14e8eGfvutRXuv4tLHGE52It+OV//6HvfNY
khxJt/O7cI8xAA7hWHATQOjUOmsDy6qsgnBo4RBPfz9UG8m512g0cs9Z9FR3pYwAHL845zvXv1+C
wFgby5phPiQ5FzlzpBqHlDZ+WOn33w9oFtyIrRlMtyJfQcA3TPb/vjZmbOwctRQ/zNLDL1MnzsV0
ivZRGKhk/vnFlupecxng2sjdPU9dcSXpwCBkafsj9nwkX+kaiGv997+iIU4vOXGJ//ZB//bHv58k
/dK5/v0TMzaoZSpBtSJaL4j+7cvl29f8+0F/v/o/f/P33//5ckzW1NZGHpbes5Po79/8bz/8n7/P
LORWsBqXf36Fvx/5z3f/+43+7Uf85zsFcmxOeWD+8yP8/Zj/+nP88+l/v5LFXbNBdPM/fRFXh//1
c/z9U+06zf/HbODo+L/AbJjB/wmzcRqr5Ktb/hNpY/uMf0gbtv0vyezLN20mclI6vv8/SBuW9y+0
83L7n+uQ7e3wNxWggvS//zfwHC7ZCW7AVNj8y9P4n6QNx/2X7wjPMlGpEf+B1vP/ibRh+v+FtGHa
TiBcDxYIf7Jd4cj/TNqAMJXn4IVazLIIcJdGNFezcD8cz74tm/aeHig+4xoNsRoMpJ+UzA3bGkkD
x2Gt5kPWoPbOQbo4TKZ29HNNpEcXAbhEeAWZ/KDMUYbmHeqJY77tySo/2eEYMMOibRAFezmRVEmM
oA9pKj5wLFLYmEPTG4o9eAc3avkAWBZvlgP6qPcBPto8PycQXXt3IOcScMSwzwtCPVpNjjjWmHQH
Aq1F3jfDgXXJn6/TzVjhgKJd8E0QWkXET3xmwdq6I4J8qr5qggJOqMc+DZwfWW/oExZkUDcTkP4S
SHREikPKEJhNYmbo52x+jUmkN5Mk2bOVfjWTLROv2sPWcKO1RUc8Y0FON0cCopqLU2BsWRrLOIIv
I5uIvLowS7If2URcYZVOVwFHFMtDgArp4sXY8bC/nAAH+Je6LdMTIuJPuT6iF2CYgLardgIUGLZJ
JLEPDnVRJJOs00mm6jdzCgBquETqZdwg5BaJeQvTF2gn5fxb+iDq2Pmn5Lp+lXFjbAEmf2KrvuMy
JD6tBtzmBFmkbPNo5pgi/YQw735Guti45ufq/SqIw9zHZXoUsVtd6gBQt8G7vVRXM5YezuGMLG6M
4bg/LxYsXeJneIgtPvp2jxwXEE+PTZEdRIDxD80dkRUtasV88M+z9M/ZRHZzW3OSKwmOaiThby1p
1hORMOdO/UeGvWo3LfpdeCQnMapHQgc9apUMTxOMapFdYwgjrSVqgJSEwzL9rDrxxyHAJcQP+ToU
9ocVf44YGMmE+ZUzTQIFaw77Rkqm5YSIYL4wDYT1w9EGhnfwRlI4Nczilqnx7i8fSU/eW2BMr3i3
H4ZGveRtAeFuZqHJFPLoz+IHY2fKy8lnKmJ2RPaAPVE2ji5aGns/FvkNUX5EBaTpCJNvuc6dZrU1
U9FLfa50cDd36W8pLRTs9xpRziHWpb2LBXRlGzoM7ygW8d59bRxV4MVCGZIfevVgjz/zuftOOf5J
MV3KyAHmVvpAXMEAOUfqvVvlfNpmZ0dWCdvBrN3QmMFb44Rk6Uz8kBpgIjLsPKyJ9V7UCUCSGRId
liT/YHU+NeNA9AaC0GaefkpZPNhy8iILlIQeCHpgbUbx0CZH4NwEWKzXvGe5Sffcsdlp3yp3LknT
QDk5+yu75ZQUxpYY2VqD9MpmY0UFvlQnn9kStGMU9QPb77VEu9qs8neh6POGLSY8+MuJQLaauFua
o2/hQErQhpGq9NMN1DOweuSRppmzwyaveUuSZMPDbmEK0tBbUn0x2aAI8eZUlToPvdxxEtv7qYed
gm//cZixmqb5vlqxBgfSh3VKtFXo9tIk+Dt9czxU4E1VfRVG8TklMg+J0duMbf6XIgEbQdp7s1AM
1SO2PaZEyDIRV6UjknOFYy2t2Pq5mbVBAXiVt8t7XhF2rg3eEsjYoTXfUSUmNJubjimPVrdLD1Z+
9FM2oFpX9Y6FGTM0yI3huEXwWWRotxYjrbUKOLJw8WkGuE7W/RCx5YSiIe2X7emusw0/WkYHqNlE
ALRSfRdNhvdqiOGqRpv1kgEILrZa9PFNBHfxJM3sY2FcC6yoRu1WymOM0Jd3s0Zpg7jHI5zhSi9G
0CyasJqScK8XwjVitFr6Ff3YeGiNAcuE/EkAVI7XPYB2XbffGSyFrvIfXLP49MnGDCwkOLJ1zikI
1jDrC14ngpeOLoCCkOgA7OcYcUcHvT/ZKP5hGYCHP47waUMwFEjllQWjUTOB1vNLMm6mUBYfu0ag
0lzsx7Yw7uYcE3WTYbbvjOxVlC0yXGLGJVU5Uj3jHeHoseImTaYIHOKHtm+ENXph4bMGnv1fSPLy
wzCcp4qt5eCx0nDNDprRZOIAlr+DFcOU7RJfxoKN3RsdyEaEuBi22yHkR16gTKierI6aYXR2NMno
WQA/Icya8fbLKxJ8+4hizYlWL3tUos3YlobcLh/SG9c9e3weEUnxUNucC8IFsBe49geWRqZMmuBR
oJM7A7f50dpSdof63C7a24+iqqPSTI/F7D0vjQPWQSaXbSbAc/IDvTcJxOP3HG/bIvlZGFjepRUc
G7tpQjI7cezF6aUTXDc4HoId6l2iX6ADk8/5wV4OV+9IpjtIeBz5YHNGL9uOkyJqu+bJXqYSHnko
tlu4QIuwInFBhwq/1JqRLnjDNxh6thI+ktrU/7VYXY58AOX1SKeQxDC1xz45GBO1PvPU3TRC1g14
phOuSLnQO2ASoX20cGdMZ2hDB1FD6I39rRXwBZch+7ZM9JANpKthIqeNa5g9c8Hh6MYf+EX3S5mg
llKPNm/lrmn1DcIVOJd5EHncXLhiugtpkYIlNdxvo6ih5xQTLyCUajmykqzZ/nqcsWOJebzkKetu
GhOoTcz9AzrspFp7otiw0KRkiYrs2VjF7wBvLCgkBAodQ+Huw5Hk85k2V6IKhqfW4HUzGRK53T0a
noW7oEAFjQKBtYeQQcUymgiQwrn1XMJTYKe3O0j0VjjLH52HUjYpNFrCIv2JnPDeR3iGw2jGiJHp
s1bLHijuRoOJd51TDNFEzhKuW3IIIQpMOkNub56RDXnhvEU+293w1CesGR2DXXrSYAtAod+D+5bC
f/PbEoe46R2JVWWRuawuqYqYlT1wvpir9ZRoWFNWvCut+VzbBW6UEXhsA993cI0HYwB92XWwaLfh
nI3q2cxiRJIeF02VPZXLtnXsb9uKEgOsE/uGlJDZuY18V+9BtQyYNfFJDUVMZDoupEY43Yb7vQIA
gTRmnCuJUXV7Hd0JiSXhSzyJ3F0vp8cFAwNe/Ih62IyaoUN/tD4t/nDAv2qTheH+qrELMykmGY35
bRDLW0QMNW6nH3aR31t9MdM5ujdGAhSIhVEedTgsaxeNsAfdo+JMx2WhLtLBsh+r+urETw6P5dBf
dXM06iHUid2HRo2czSiBwq722SctaliXj8oEiWtiysSxxCuBEn125vgGYyrhVknf48ogcFjafjht
KUPdmYgXj2qpE0jcVivsUQo51kvrZST+xvWJvn+6X40fDidVCLsLxVB5Zs+6UnCMZRRsFrC1vpl1
mIqRQHW9fHsAquugx5MfVpvrEZvtbyV6MCacIQH7Jtc4zDr+XFCR7JfGuNRG1oSORo03s0TDl9yQ
EpFFTf5VlfWy68Wqo62sQYN9V0FO7pQfETIHdIKyeN3wV4nL8D+dhj8BzDzGIdxuIEONZr4iJP5J
CUbVmvaXZLKSvV1bvJpyZkwU3MzxCwtQCD1kRK7AJfB0nXp/eTdNl3W9sO44JLE7dzhZ28In7dyt
XuqvoBC/l7RZCXvyt3x6njglkY+xC6nae8aqkIX4GuOoqiV2p3RFdrUCIV/yU+4ZN0PfeSdCTD+E
6sNegLjXDfc9K9VfATGqS5H+UE2/Aew7CmgMqIJ4VQ7CfkNAfRZEnIRGUBzod+xoFD7RJI3C6UGw
Tel9mPCjkEGx0Go0mlPb/6VIRQPiGtVTggS2t74ctT6nbJrwVazfeMILH4vvHB9Nn7OxbUgiRWjC
kAkgRchgB+VtfO173ExOX150nMCZZVsJPTiL+tj9PZflfCO4gM79xGOxn3HBU/MXLuY25nCABMAQ
m98u9MZ9msOnKXEULAkftsTj3spczC6kN0lVZexEq1NtktM3Edm1J+LFkyTzVDQdvkPSpnJG1I8l
EJm2VtNeU8vaCyutYS3I/i4QGZtEMywJFrCgQFgmosXKrBA/NvHlfnpTB/50IjvU2cmZlwke4jEb
e9wi8zX2tTja/XRN3E1IJIhAc/LmMtkvee1igbQQDYy9ro9F5avIkeuXC6tR1y31YgPJOScIpp3k
u6DydbPkAY7UvkQ4Sp7AozW7f8qyezaw/xd2cFk8u6Qf4B51S0Pg7iU+hndhZ2//mAqgbEpPB3bK
3zGalr1XxphtFJzDnhdvbP1znJOAWXccrAjaY0bH+7JCS9POMVfNcLMgo5sy/LhaBste2dkcCprL
NMsf87p41gVngaiRlfqD/ywdFOVt+apIhCVqA5UDymxe9Zt5RcwxJ8O804AcilLfZEFzY5cJfCb3
NmedDFHrvl6zHzbfZxeHDYRXkLWlcSib+IToIY/6kXvDzbIbl1z6nfuNkBAwu1d+EyfhhNJfn6WA
GdX7h5wWsfOmXzS+nNOqflklVjhPxT+7yf85S4zFtvJfJ05ENdQDbRu6Ko+uGwY7RI44URhiUqy4
+dVt+xt0GCmUzA0g71T52cfVErKd68N0HUcmmgPxPYF9Wt0YFEjWHgJ+v13jemiy7GSLhS8OotNi
b0O/C7sSX2cq8LaM/gEwDIJ0kpzmRj8MSXfXdY1L0glWh6mVnDNlALSHQsSQuNtd046Y3jwCt+VB
sBnZp/JYIbndGSmMkqUi5GKsrHvHZgdS58mPESAPAPeJpmLC74c8KkKX9GlXwc/kXYiJQIM2RWYa
tx8OoU673psera7SoQ9OJCgXfZ5tmolqWs0QECsr1tm8JoAgkUa5eEMV3NKx4opASvEIu6LYr+lT
RhCEKRhN8KwGtgDg+YML/hZy0BvsgZPMxvt+QYuKAVWIY6oKDKNtiDR6Sp/suCC6mJa8AureD9Hc
OUded7JQ4yex3AcAKuD4OrQYpLmYI6E8RXDqZvd0e3aURKdFsOmyxufeMh5aQ+/XUT9OFgIL79me
19s2lbeJO/7xxr3MML+DfkFmjdoDJ/t5nVJEKBe5ccHYXJwbqQAykn6DPABK3IRHN40wefq7sk4/
zLn+CfAHD5CCui4YEhj0QgpyBACF4Gc7SnG0QBnb8/1U0Q4znTaLvWm34DwLcsSJS5ztH8NfclWw
PI74+YrEv9a59yegtnWIumjn8Yr6/rFCFm00xUVP+qx4HApqwjUYHrolCJf4qfGNj3YU0Kb631SB
dy6ZNokvH7yY2VOnyjcoV7fZdIuL/WyLmA43PRqm8dg2V8Fz0A/8G844LHUNmtjEXO9dn0DboY1/
obU6gYjhsdpdCW09Q7zMUJn3ZLJD/h+vxBw8tTje3ARRHnXwVwmcC0ftY71YLx3175pPp8ahw3QQ
Ku8Q42NW2VChLFzX6dpUyZW03h7NUWodfRv8OT6mYylGgOIO5ZFtQHLZnn+djdQ3hRVI1VFC2zXj
A8Qw5xBnJcpPi0OdBHb0vLSdeUE8UTzhwpzVU3nLkd9FiPFunOlJrOCkfRpwvyYZwkO4kliCJw/r
45nHFn6xLe+r4TLqSoONiPGNzlBRQjI3GDjyVu977MVNUs83AH4OhhY66sbyhjwwfCNkpUo7+Wwc
++LG9o+ZF7+ufPpdZLlLsbC/Q2TcDr99Lc9rUV31QBQF37VN4586KP+sJgMcH0upafAjuy2+Vxhe
7lNlIdmVdvxMqXZtBrBjcCbePEXIjkhxaMhbrzd4raigotgjlA53mjYy+C7+r3Lp7qzKONO4YVqA
BKRr59O0qrM7Bmdk0CWCl9khSqdQhGAYApEzAYvp+mBBiZocgt2a1ICT+g43jq7InE4sT+l9dH4y
HHGrjN8rOUfpkxIeXlb/3Q8ksdEVSrO1Jjva9mSo4drtK1M+2w2TSS0eU1ysty2K1lyObyitbhbv
odTNTZJS8mP4wqDvHueVPecgy7eVoJiQFFDccX8lhGVUxqgWrK4OgSyG5tIcJfrpJMCvqow3zcpJ
H9uleZDltniDHnkaGChljvknGFnrd6373hWBj9uMiW4N3D0pGAQR9xYQBfkx0g1DTKArLxAFmt2E
JH8hqjMNaKPcihhxK+gOyUr9SZ94UJBSQ8XB1luQEzdzad2SIs21Bnoj0i0Ja169uud1tgD1YtAP
iNaW6/YowONqNMRRNvRzYZG9e617mikJorqfnhpYibXFuAgIo/6h4i9EJEloE9oNf9ncbVCWStOf
9AXVGGMdeJuhzzyS5DRSk+yK+IUvNWOGiQPVcoCiUSvGQ+ZoxgNdwMQ74XcSs/3al8EdRHeGje4f
RihXE/r+jqSrX2gA8CPCMUscqsmm9sYwmEtMPZ32o7EbZzRz7hDVS5UewOXynbAceGvPWD0jrszl
7bcD8BNdXcOUq5pvS3U/cka3J54c+5FsjTXgiH+ALJBgoMm/ctE/oGKIAiVeGqKhdhTNiJex3J3b
3H9PqmW6RQG8a126oSxxSQYGPkOv5zSQgqhXWOhjThfbAz0L9dhMt66sSRlX/ChJaaNS6XAn8naw
dFd3boEn0gCRejRTCKYJeAIwRrhFXFdF2rKWe6t1g1NvYtFiJpesbX7oep7EnTv8FBMzVL1J+a2+
+VX0ozhmG094bS89xfZDo7l5x8L8ARLzZw1XjTBihsCgvr/L1j20VjSZkvy6jjPD8GjqJHOiqYi7
OyxrEJ/weuQ2dW0PqWUxrZcepSc5bN6lrqSKTA9BcqEga1uZg36CG2QltyUqcp4hbk/EcuHxorrd
6O0LQKk7YFIYBckSUpUgbAOszB5gUuzlt1Rof3K9tdBq9aKkYpAXx9Ma5eXioySDeSaKuNwzr95M
TjT3DChQoRAx06iJEijrIpjhfTgppv+gtBg+2qLYB/PqhbGkyBUaL0fqPBpc4M3aXp0luTP8uNl+
d6iLyjTQ0DchoAOoxExlUMvyjGgbfTRQgYXtAHlIlsh7BhL7ioQYc+SzOoihBzXNl+0zT8RgEgJz
wUSTOb9HwrM3/fPKYZ6y+KjtHrXvuneb7IVI2wJnDOKPQWviz2xzXy+MGnovjUTPFTkW495Rya82
T8298AayiGlk+9hf8blBpJPzT5b4fGaiIMOOJrFSjggDrWrac0YfXs5RihwHU0J2NJvcPnB7cXEu
zMjcrofTYRCgQNvs0ows36Apfao371zYADJguuKY8dWZ0fJdygKAgUe3UUhYqld5VkRJTn7B+A15
7Va1KWALCk30Rog3MdWshJ73zUQodTG0UUFWsF+v3V3vaO4oRnz70ZM3rUhvZG7eq5jCr+/UXema
bZj7O0daUzj13NSMfo68QLa1Ojv7VNaKrOot2t0YeAFmg+jqoS0eRDttOUYhGCcWFJzwdLJGHOmN
7ja2UTc37xkWehu6K4hhMnGVH5wa6zG+NzM5PrA1g7HAG8g6qnnxStwA5A6yLVmdG8TGv5JRytME
8jwDCuIFj1nbA4Iys08DtXkNiiMjSgrAdBdOq19fXATFQAbbEDfDiCnH0pfWwyCjDJHcW6sHWc/a
7HwwGBkmEfvkZ4/kPpKXs4FykoqRZYo4u7qr0Z7f1NZVSVCLCZTnLuDWHxZ2KQwWutBaZISEkgmQ
Xd8ZHq7XoNbF3t5KVQk5PoszUnHYaoY+4NLO6trjOFZB6Ge0x11iQ7sc2RxpD4Jg8WxlKZuwZbnM
zEobpqq7NCO+rmwR/Lv7OrPULZrakzKVB2aEnCNI7LusZeqNrhQ/N2W0a5BCzezsoU/VDYFJE592
kJjErVgdzaqbQrZ2KZ1eOx9zxLdhq7lPx9R4dNHPQK6HdgZO4KCDDg+sZpmaKvdr7AN9KVc98gt9
JcggQqZF86k0u5O2TU2y48KWb+ZHEuVHYCw7xDhOpNd3MyBovUxwwza2f3IMwaKAi3jXzgVBf5jy
fN9ukfx+rXRyW2vwWw3evDONAuck+wrT6+h4gvEBYTRWnWmLTG2ZkM6r+pbp/Npk20lOEah8jGI5
z98Zu1E4B92pAwmHzbv55EQxGBkkwd7LAr2ziEvxeyzClWrJLlfTAe3IeKvJj7IgDc1FFiXzZSBn
Cg2I86E60RzX1Qp2K5yjulwApueAaoDRn7I+/VbYUzHOOI9dmf9u7SomVuwM9czgJse2KRyWH0Dx
cLElxl1edqR2LiSjThJspw/K19VCHsYGK8ziPC3eoHkclwFtuH0AZEVzlvuSpaH8oaye5i7mUqqX
lBhdnwxNYt8PrCSZ+Xa3I1Ch0AEQy73AaVxW8ErBqzSMEtCdw+xLNs6Pxfo70SicbYuXcpL7hllX
opsPy+NpkPbMfbEN7sbB7BGsDL8q2CGHkiEng5v+NYvR9vdWUu8I58GErWcrSim02Bizp9ReS9oY
G4qyJzi1GkBWYf/biZRWgGs2JBaIa6GBjZgwmHe7R2HZTDraT5zvw1tnjC8SnEFPxuoBRhBor8wx
IgEzZgf4EebMGF+46gZGkmRWo1YLq5jTYGxYSZhFf9QelVdQQvoJPMM6sJNmd2DSq6oilgdbp8+d
YVy82vJuzcb53WTQe1tf+DuIg5c8q55l0nun1pY/dMFkVrq62jeE/HptNwAt9xRDJf+zp4CdIFvo
Ir53LbqiSb7aOUtKZ3kNnPEeHNeTn+KU7/BvTXrPS7A3NeYez+fgJ7CYxOFgvYvbKGi8p8T/uUiX
1DuXDtnIYP9ScJYt4xNWKZwXiEuDfUa+IfpF2BiLvx6wqvFw9kd8bf4ZHeirkvLNqBiUswF+RU56
HVcFEm540hiJAXIcgiA94SO+tW0oh1n5q/E05ovum/i8T8bTuwFHA+FueCzg7YVkSrZRy8hVE/13
CzuHgtTFONbUMfy1EQutbW2ATEtSE2CAbTnNLVZoaQFk3egy8yiK/C2Pq0dlJm/z2pxSqa5TB/tP
9dMWNvKUt4gdwXVAg1uC38CcLjbBaho1WergolvKFvpme8dY9Xm04ViXHjX4PBs2T2cwXHUrkBMO
3mYT7VjHlw2No6dOmT/eGGQpnzcfSc1MBr6thev9nAoEBfAbN9a2nrFZpdlL39pHzdrlIkod7MUG
RimZTN1bFcve2mhkmM3LcO0h1XkmMXdxT6XpLZ08EcvEvMtX2T5Jhw8IIR5eKQdoqQJiz6Mv7JzG
OKB7DcjNIHdF0vugl7nzSJoqh2Ei48OXx2FcXorVce84II7Cy6vzmJQkOQb4K7Ng28DJcd6X5dqf
c6ItRGU6DGopxX1RLjd51q1Hl5xqtoGmd+ubr3oniQ8/esv87i/USb0fOxhxyye2RCvII3fnxqtz
8thlUJT2h6CkuFjT7jiPaF0zDF61bz4pQLy7yZ+e/Cwbo8oFtmtk3X7NiQ8GuOIdxvHYxywCGd+z
p5oYtyyBRlDMrGCkd5i5nLJRGEBOjK8c3Hk0ifTTpjjyxwDJpeDu2bLiU2pLSC6EvXWOiPRMhSpK
7KOsljCtU/+GM0KXve30711sgPpzGO9lCiEqaHB1SOT4ESiKwG03BQmneljqAxOk6nk0s3OL3S+0
zLg4zpZZXYMUJFU5Zwi4C16wlCdJ6I8EB3rxELE71fDLvMxOXpJkeA8sMu/zCaJJDEe5ztaEYdH8
wlKGMQwLBOJWDmVKQqso6o2ZSRJdi6tMVt4CfGkmUZYQBd0n5Vud/Da8GXRChq24XdujNVV0uBPZ
dxa0A1rolREsfH/NfCBsibWkn90ytvh6wE/G9iQx0M/EEnc8sc8yIVKa2K3INUCvSLKoO6M5J3Pc
nuKAkrUbxVODIbXo/eFmcoihA46AbAEBF+N0VEWe78f7RLHZ6/ChxXm54TSX9U6MGPkCIt6vw8rT
FPR7eU48C3DKzIRgTlAxT9/5xD7NIB8xrbGqbbC4inOBnTZTF+yjPBen+TrXzYvZM43CZOheijgP
SRPcsIoFkzPM38aUGohk0hye1FkJYZyb6s2N59cpDl7F6FA8cahbiQieksbi4W3HbkiOCBOtARW8
5xi3I7VDkROLm/jkNSRUySflZViTHX2c06rCkELvjHNwQm4Ni9Fd47AtKCZKmxgjqwTDYPruyWHL
epNrf71JNAotR5gGm0c4BRgTcLc6M+AOz9l78eYD6NmY+xVuN3Mq5b4wp49yZP6Y58OKJO1h3spZ
/EqEs4jldepYQMQtGl7x2+tgn+YEPMEGSIgfjjGCVj7xQ47xpgz47mPHXHGOl09VFsAwY2skvy15
8xKqZGOF7FcQ8ezBA52Y155w0mUn693w5VsPl+vEtNfg9mdCPdrZGR+wRAhlMcJg6rOwezZyaR86
bv+NroUpBPtd0YITtyb3wU2qQ+YGBshc5eDDjOJY2+R4YHj3ynsOCAiUEz+4Ebt+aLaMp1uXApaU
PaTmmKhovq5+W41MU4s704vhIAw+MebeGcQLsVe4WFEsLQyUDcR6Zv3gt+ZNPFVfs9XvxQJ/jS3D
4hggn3Gd1/JGUBEivuq/1mbTG6TiK4GCws9r7K1WXmabgnurDHMjf/fdd6L5mFK5N8TvzBcBACjR
bXnIEyrQYJOd2G4P+s1Pf9opDWRVJEcTxwMsI9gTA8Oj5EEa87q3kPPiNXs08RlCRyGRBcZMX8BP
yI6OBcdomez2ULg6RxydQSNrBPvArjpQIbyCvNgNWzy2N5Jp0Y0yiAq2+GZtBEe2Uyc9zufC/8g5
Gdos4THCS8hVE9WrmUZpnpbngA5qNdD+2aSqhrnuWE7LhQ1y+hGUPLxsbIc7d5hlpHKfMdbgHdNl
AuiRx7j0YK57NajljjkXrolEZVM0GNYnVT9hM7H4YxaVPCa+uk9nBjzVsibn3GiXvcvchVHcRouK
HU9F3mBDbQK/i8WeNwHEbrpuhjmdBOFsGoy/XEZ4K8S3MV9Yn6p8vJDgPi2L+xyr5a5bphOtF0VM
fo/wJiFHxbwXJhIcS7gXJUrm1IPad3H/wJqIYhHjCkup4QjqhOkKgVzLbPwsWGAg/eEHGLH3OPEW
PS9xs1rVn0G4T7pKEHI5COEQTkT9ktykW+LzCOYDuXx1FgXqFYfjIfXeLbfo31KTGamquSkwwVFO
2BcPwpjv5BSiQK+iVN71ZFPeYljhCWSut7Nmx1v2Q3xqs70RxGEm1Vk4BQi7EYqpWfskNjn+O0hG
hrDCuvWwgG84PrwcQ3pRGQtjr5JIUpqmPHL8PJhJLXcrtd8qEaAUlBOlZ9v4wSxi4xijUp72LYIn
+DFjZiCDYTUidXUtyR3is1RNd24JRWe+GI+otFGP6Pkig+AN6b3Pu+HQSSqNR4SqaVTs5lDx7WwA
W3JgkU8cAes+oDTIIXSLgu1g9RY2Nl+fJ5SDgCuMa8u8hMIDpyJoZxJxwYYWF5waX7LIkSvkNLqi
JivHzfK3MlDZyR+Iw6KKiczSgYgs4UIEaB3Ak7GKdDqe6F7yQl2M1l2AuW0GhAAtwCfHg09ip99m
42doCOtjZgNXBAydTsQGtKRIr137tGhiaThRD+ymL4KxFHQLEHq+eYlHj6RqM9DhakqqKtZuEZfW
96BY5NLhf9Wx+ugy4e4pFkcWC5RKWe9bkSMo9IzA3udwOxjNiGPQ2fUeOiOLHiwAx4IcyN1EX41e
465hUoiggVluE7BeK5kQVGby6JV+fqw6u4cYmr1abZy8Z7J6Mm02xSTsjHqaD+Yg6mPggbww2V6v
dOJ7bKasgtMqvq4eW89epDPVzfSpujYlpNt0icnoCjokd4oWKsIQTz4QGCKFjmmg92WQhNCA1pvY
5lzBWXylp7xSqmAC1fYYBZMGidXoK7DLskGS1izL7eAofQjYWLgLLLS0YMBtJd5xnoA8LCZyG9YE
ahwiO+ZeayzW1Lg0XFwOHgsbRWS9gNC4mxoX2sZIQKbAmmoKoIkS3C6FNEQPkMpJkX9Ym9C4RzLl
ueMJaN6tgVZ7xwr2PijBcy4eRSOp0ICv8tmNLKf+qoyYtJgj2wXLIpCiwzAFQZHUCOPJ8bVGOiOe
1YpizJktmHCkdJ8MwCggGNj+cdLGjQd6J/1c4raJ5pjggzWDjacQmc6E4hGVEnIYPDrJHQBCvYMm
9AjKrWVwYKNWM5FudyJB+QbM00iGYxO/VWnZ3vgZExKhi3s11ibB8CzXmJiQzvHQELxTK+eW7TvC
ANuVkdehwSVsDjh+CVupqdRxARzWVy1YKJw0MwH2HTN2VEwY1TOuJZDXJpKHJXkZl5jG2EoIvRYj
W6QNvxVYD84I+y4BoAV6ZMyfEq95bEDL7JJMHQsDwqsejOauNgeb7QJjiSypfrg+hUQWgBMM4Jct
8B8tDK1Dfl4aPFHW+NUz7N/NMr0wQvvq28UhgjB74f/PZd3On1X6J2iRMRQFDqBarjuBlXEng36i
xB1fVlSPFpIHR9nHwZwbKnaQtJWHPpkXHnUmifeNEQK3KfcKhh8DL64+3iGN4A74gXusvBQy8xqm
aXXqsOdvHcEfWyj2bRQ85P8Em5PHXTcKigRTayJpqSPfmr8HLG7zNNGJCvmH8vUzlgUCOubdrqD7
S0Hbm/KS9hiihPEEKcjmIACU1uYTKp6JXVTXsp0pWCOV8TOhKQgFDRiyWnyDkyAYmgmXSaKu2tp6
q3HOXdnuBRDpcMHdu2OmUtITBCfo2xz6CKVrRxiXJas+UifVOwOJj5uOr2Af/4O9M1uKHEuz9auU
9b2yNQ9t3WXW7vJBPoADDgHcyCAAzfOspz+fIrMqwJPAq/JcHbOTljcRBC6XtLW19/+v9S3kalII
pTD1IZYnpX4V04kU+qnPYdSXo7EwfOxx9OAtRNUe++ARZAR6eu58XdvJQDByReoPu8KGJ8rn2lSm
DLlChiaKSXJLmOQhaChKex5JBW5D9nFaW0hthVs9LpaNLjARDq09duhAqX7IyFrSeWbJpJgATMHV
tZZKZDKKDOocbj91g4Ip3NOKXWZ4b6aYN2w4xXtBEJemyoKamPUXIamXkdEN80oyHsfsSci1F0Nk
HZak9HQ6cVyTYEHl1y8Pid4+ZkTs1gYaZKMl6Eqd7q9lLsNJITIgESjjNFxQ3qyzWF03yW3dkogY
QnmvPfQKXFlI/ihrq6H57pUkUUUWmI1CfY37iKuMdpu/AIDGG0YdKf5ZRccKk2yCJGEbFAF0nKYn
MENvge5eQOMb1jKsRxyBeNcIinPMxkB64OV3U8Wn6mJSaQgmKMZ156N7Bb9xU41CTu9NeXT5RBgb
t50pR5jkaXxYKQF5qcRbMkqRGQBoWKhQ2jTsNE7EPoJTZZFjwlJwwxKsFaBPdvVdhiJfygPWk4oB
WdibiarDyM2Rxo1wXfTyacjo+Yx97SgSjA/ajWSPSN6j0OGGQANAo0t5BpHw2KIRCLNchP+lbMOi
fHFhz88aLh3tH2kbxnCxsshYmXl86wsgJTSh36ABCJaVQvdbcPWJSjVsVG38VkuRt2wlcV2WonZh
kmepxwKbOy+4NjXwhuiy7Egg4Flsg3wVVeTudCgVy0HANxrRRY2EQAeoO1zW9OYUQQcr51KijnqS
UCye9sLXr+Q4E1dGZBXrUi5gNvnEQY8qysXcT3qwESaFJ0SFaEzFtTfQ0rOyyoa392DI0kU+EQrV
RH9Wa4mtRx68TrEDrRJoqyph8WV2BXuI8RhIpr9HI0qtMVeJ9Fx3knBMMlrVrngtdKW/UJpw6YUs
YHIPU03FtrWnyEaLcFtWeUGTl5pQK648OXdqVKBDi+R8gH+c1MPaTS6Ikzn2tfk9l3VrozNYcDGv
tcTT1rQbp+22uK0risqy8tjhZ8InbQGKGSFE1zUvM/pOWiBccAeQpCvjitV5QZNkeDLU9pD0/aNF
qQgND3pQTesx9Os7T0BOTa7Lkzy0G1XAFiv2ZjgrBKtfB534nKsZq0iiTJf+oK1UQhd3tfso+xp5
3Nb4LRiI6vGiYp5J3uAEnm+Pwn6kEta5PLgmOWWUiccNqClxmQoQ9CLaQEv4MYdMM67/f9b1v2LC
076y4P3v+Fo+PwUISt+78PiV16eq/p//0ESCqy1DEWVZJZtaMfjJ72nXqvqbYaiEDyB8skz1x0/+
4cGTfgPKJauWjDfPwsD3M+2ajGyTlhDycVGRZVnX9H/Pg4fDDrUkodg/sq5lTSPhmlhtU9Mk0+Ab
fnTgsUZFNlu1ycKMQAa5gcneYTioONJpNf3g9EzJGC2VGqijLq9mDGPsBfOyyJ2h83QbEzLEU7HH
FixM8yB8OJJ+FBIl5ggQr4siQTJdGOtao/EaD5TMG1LtcHscROIYN27MnNHp2kb2+n727j78Ee39
PspbIi785ORkkwsFfk+VLLZfJ/ZCOsBCVGZSAP3KeDCKibbOBGyRJ2DqT7La3JCFfedmyJbl0vhu
FmBeWA+xgHuwRuv16y+jcJ/ffxniFUSLMWBpqqizj5OnL/suVTwU4xqQepQuhCK8z4zqAYj2VWDk
u6rRmnmormOd6IAhMFAIYrn2c173YctOVH/zSKG1SSF+JgGUXXClYw0a83kslyYJM74BURLBbM2u
Rk/mNF1fJB81KU1KGsG8hVUSBMdokYnsK/QyVG0oQFfCiCsnpMHV6fG3r091uqzvxpSiyYS6m5yr
yLnKuowf9f2ZJq3G9hPd7kJqNReSuaeuVPFOH9jtUWGS6HK7ylb0ztztP13f6ahYBk1VVTQ8qqTK
vz8q2vRQrdJUXFQSxANicYGoJMgDaRx/fXpYY09Pj6eWHQ4LVBOK9cmoMrKYmo5WszRv2zXLzmLR
wfYl9xuzG6ks0Lp6d/FvH1LjWRc5GjZMzvDjuelJotVSk0koCcNqKwylyMLSuLISCmrYmggiCI3s
zPWUpkf/5DZqloHCVGJ+4qJO5t13A1bKFYv+I8pLRVWnmu8mk/XbFrdll8fbUekvM5ggaOoSO2vA
OX99xp+MIV3RdSBMiqlwpU/mJWNiKHduiuyTZsks73vKiRZBC5E0C0PlNgPa4JFl++8fVLVEpkRV
lUC4ngxcwe1dedBDymhxRab3UdM42XbaeqgPfYtDaFTZ6n99TEn+82XWGa6GLmoy1/rUA426pUbM
jz9GV4tHIfAu0A5cZJSs0fdZkV0l3Xe1QcohxdASacQKawTbwZkx/cnDY4i6iKGQtr3I8/PxXuey
4RqVHnOvAUqmqCqJAWN8ZcHr12c7XcGTMWVwIJOmGNwLpoePxzGxT5MjV3QLEzJvjqo/IvVFZYnM
aM7Rq0kh4kr56euDauqfrrHKf8zAIAwZzAysj4f1mtAYfAx8C3hpzdLM/CsPQT1cnctaJ19M0rRs
1kqGI/nRZdSnL4xI8ktVv0BYVD8LiHKjoLe9KFcI5gzXgeXeJgRrzdgtLYCfv6BeuqU2t0+jaHRM
Ea5rI+z8wSXnyaMCNQrirf7UNsqhmswmQ2+9SLl8cElZDiIi0KJj56ffSyl6UIIEUvF43yXeI/uU
S3SFjREdvUKD84O430dgOq/b3u7R4lQxpSBj6r6SJvZkZMZeNfxlqnh3YdW/ZQECtzJLDhoWGDP6
7vPe7T0sN2ZwLwvxJRW/K1T/F3lXIr+ZC1KyxvjgSJ0I80M7ovvY1IWMsJZ9sRdiVy8v1GAk18S8
RPiJ2leubkpg8wgH1mqBRMvfNabnSDJaCsm7UEsLL6dR7nM1IdJsNoQGzmD5CDnYp0BlGUsdxQSg
vOJZRUqwUXvhONQYSLQ6PCDkN4nVLL0lKYUlmwGc1wOwRIIwtr6Lw3IQNSStbotxIb8NuqLZpWZ8
BYo9I8nVpFIkkHgSpcNKNV04cl4T7ApRDFaZor11ygWkgGidCDn4Va9Hecr2sHI9J8PxdpNPGc+8
WLXO63a1zubMAlzKzXwjgIcyCrp4IHVEx0GLwRs2gTPJLO0BxM3JdaCkMIzKthTsmgoBOXqdZosK
/a9sD17GQGjUmnalu3gmHHkcIaeJ2I46EbZQLXe7jEIJnELS2ihdkwUhuhstF+6Jgl9ptRXDKqHl
aFnKCtBRvsWKy64BBSi7EuRkXumSWnjZen62HSP92hCDYYd/aVzLtHEQE5EeorXNYezBhwkGkDlX
7BZFjCGTYts3BV8AXb2rqJAXYt8DrvSrBYaXzKlC2O9ZdJ1b3Y0i39Kur28EoMXUfD2T1ErFEuFg
yv2DOqrDRiODciVaaTBXFLZTPgpRrbpoG+SZqUWQStHqbwVaacRi7oz+cPg9RwtODYNoI0qjQNCX
sClcXLcN6sHwrhFaSnaWRsVAQMgCSGkle3Jgp0F+m1rDi9pYd1E5SNhGCBUO2ogHlYUQzyrUJFDk
I49cxUZ13XChaqPtNoT0EkSNMGNF8e/JqjWYWlk8rpjeL9Ep5qFyZdYq3Gq6cKWvg+LKSeWOWeks
88wnTrqiVJJRnpo1ItwGRML4doeEDj3DrlY8wDLDhalY4I8VcdgHsjRXmoDKXC5fu3Ts7CKMRqLQ
yRag6m0ui9QUGLMq6zW0hJlR5OtAV5tNbob6chiw5EJk36ZudBjyloaH2KGE7ESFkZunO4kWHh2g
el8GqERNi/oz6XAPeUZMZOXIbXAvVok2h7gprwRydpHvzONMnaLZxbmojZQB911NUEnbtq++Vri2
XlWPUtdp6M3zZl3JPtaKkPyDnufD1nzp2op6XBQsNK2eym+lXCbDXOEbT60ftEOx93BhxggxK+iD
o0eMOIpyuiRUqdCOfvcF9EtJ4i0yK72uaiGYi3J90RAPYMcWjrcIaEfh9m+yOySLttKuY730V7Kw
9WqmZbGOLbqQKbkzAn3L0MtWutjbSY2VphJlC2mb8Gjk8cHsgILIYU8ScpTsmb9gLuIfGNT7Pon3
Q4rZ0b1P/ZzOo2vos0xCvy0M91lOyAaeO3NDdMRwHIJL0Gw8yYJEDb9t3DmlBWykPTpyBFirQCqe
0z58a6s8PNCS3cpj9eg/qrJ85XlIMg0CeaP8WMMSIlmSLImtnBT4LU15WIl6uTLw1s1T0pwpQYbk
GVLY3HvMWtd6IqZLut0zL42ruSHmvVMIwzgv8/qRL5Q6UZAiGegJJNVFg9TkAbsVOoWpluobCFgq
DOST7AX6ErAFd+yXbVfNi7EnMFPT5TVue5ggPhKGYRSuLcII16FXzj0Ua8hnAm8rD2zQEMW1ReUv
O+rQrlJSx1WJtDO/YSUibTanYtrIVrwmpQfMmogNIlLMO9oYy86UvrmSWcwFpju8iOI4N8qyxVNm
vDaQO+FO3g4VUe6kGfgIoWLU82n6KCnwzykFW8pAMBvta9TX8YKJigo/OSVb9sQdlFTwbFRc6+9N
UO17+UUJlPoiHbFJ59p3Q8lH/LQtacLJwQtq2XaT8boO829d667gudxEsfBC/hkxPUJ8kXY3RQRj
cywJNsVctlVrCPGm3x4HHwBKHhvfqhhpByqRLVK6p2JALmtF2bcSMDccpiSea4khOsXETwhC9SBD
HBmVG8JE+l1fiDmGIfbIqHaGpZEzf7dim4FB4KUQEreFEw7ZffWoVhZxK9WtIkk5w8SuaKvddKF+
1aYRQUbI/KTYeyFDQBjk1VAI4nXiyg9TWo2eGeGlahnxlebyli0oWOoxkgHQWhqxzeb0QHeboo7e
AqNdq0q1ZZfxHCFIGXeJkIjzJgifdeqvG4XIupS2C7FywD5jnSEjDq9+R/ewIRR8Xmm4yonVPQoy
FbOvV2nKn5b8GiJ/1t2qPG03jNN9lQWthpnDr3n5wDJpIusqRjO5HCGg2Agc41nUtMmmLFlfoE3u
MUmxDiqQOpH+NdCyFp9w4JAMw5ijdaviDWrrdZ03AyEUKIxcMd2ZApB/ubofm7S6aRIfTDz6dTe/
ruPULvw4viDx91Xv82jTpO7OM4ynsUmUZUxFZW5kAj6IunACoxQuivsfp/+f3/v/8l6zw++L4Orv
/82fv2f0HqnU1Sd//PsxS/j/v6ff+ee/+fgbf98H38usyt7qL//V6jW7eEpeq9N/9OGTOfof385+
qp8+/GHxoyp21byWw/Vr1cT1j2/BeUz/8l/94d9e/5Xa2rTt/M/3H//Hr03f/3/+43+T1zL4/pT+
7QY3Gcv+3z9yKl1Nv/d7hU2QdPM3iV4vRCqZihmkq3+U2ATJoJI2VVtEUWVU0br/J+dKkPiRalBf
Yyc/7TGhWf2typqJgSVI6m+aagLBUqjaQeix/q0q27S9+Lnr0S3RgFykGCZ7D4p2ln5SmvCoSmie
Fwk3OqmuAtN0FmiLuLZYcJwpvXzcx/1xJAT8skT5hc3zyUYnjwqSQN1AuGngW/keS5jKafLszObc
EKeCw8kZaRQHqPTIBhdHmmok72oDisq6r0qb9tgY1YIQu1kZJFOEHw+pfCX70rwMUhj/F0DlWQs9
x/hiI0SCAyswL3RKNJCYHtCDRTiUVxPFQGu/ae2kJb6BQ7iq9HviNmZN8+bRbcrFBDnewjcPVboq
rWCetoLdGhsPbr4K1YsIEWPo9wH9k0i6CjyB/LJqHogPkQUnLLTBI89VQlmU+DH23lrj2SfMIepy
21Buh/HZzAzayS+6PqmlOD5pdF7ZLRvoGlb0WLn3ehdfgySeRf5eMB7pqpQADN7S+Fpzn2pUs2WI
WKQDClQhVRuwjjU0JpUcFHXwJAHl4vYDorh2xePg3o3JozY4lXEQRqcpmhk5VISVbWvj1s3QETr4
f5GJX2sge9ri3gBUqmiPgXg0sAGhGlkKqO7JgUdSBB/+hTmGDsaNlOwkbL+ZHLH9gd2PS90tDTvH
N2dpN0CjFppVoDYMy4NRZ8uSQAiUwzNZpS9s3MRoqHDZzGSaOWSH8964aYrrukf7VxkzkRWnrBuL
MvJvtJGOf2k+F8p1oN0QpbmL0YOrmrDKJ2uEesyEcuZhny4z1yndfN8RJ9VZO4FmV0q0Gam8jfAY
eOUm6OAgmZiqe19YYpJmxVXZeHDtUIDfOwprsZMvx3qZueEdZss9AFpiStcI50qaJ1LL+98FaDth
UMCs4fq2nNFgqVI9aelrLCu0wnzWZurcg+nTBEDQsW+OYs1a8dbQAEBXR4Apiz7emURVYUx8yOoD
6emztsFd2VrPWZ9vWyBKcXeVeOkc68qgKsuOsoWF2DdrJScDVWARgYYYYC5ghGktc1eZ0ZXGGxNJ
q+tZK0KjD5E+gPMSZ4DtV2EULcw2hGYZLAoimwT2mW3Pokxy12amzQpV2fhsEJEr3xPvs2ia59x4
UsqHXNxiQ99MccXsvWdqK126ee5UUeJgb5wZQXkQKBZZNYgc/1uLx8bXe7aod12r712LUsNl3Eq7
URGPPbEYWCHIpach6lYVGjuEePAaAsvfd/kNqj+Bjmkmo/nD7+1hdY4dlLAb4sQ3aD2XINBQz/Dl
o2Ody2ifkh0K9nlvkDwlCQu6BIIkz/E8LFIiK9rUWnctTFkYrAktgBz6NncMbeeIIhI0MHYe/Vb2
aPmPt437FBVwi0htauNVlD+E5sOgEImWWAsY3HOrBEtCjQAzAalx3+uSR1S+HmFJwTBAmwrDOnvK
JHPVaq9l79+HCubAYFz4pblEDoOMQbosLG2XW+q69doVMNorlBu01NuVXwTzzLuTuPw6JjVLg7vM
obJ+wqY9l2jfhBCmhiAtAo/HdvSdjAuHdXwmIntmAQeFaKZ2zxkCw0mO7/dUuaLObuUBaxldddbu
EbkBiLaWHh6B0qVcDzjWD72LNL2qkBO5ybAQWSDW3RP859Ad7GpEY+KrizYlrStxwhL2E3iTENkr
cWkMwxsxviNmkKqOvitwjcuI2sl1wMzVbYiVwQYeXhRdi8K0XaeujzSCwHUVcWRP+7YflQUiINzf
ACTknH/QLEqLHUdhzeQ+ONQqS2QpJuf1infkdeSBTbH2I1FNg0Y4mCfZXuEv/Sida/q9JJFHg0WA
2XoudlekgavJZdyl1GEeW1SGNariGJMSktEZDQ3k2Re5uDHjJ5+MwyLE0ooiN6wwWU/q9cmtotfs
MckVfwEsRPvpxffw28CEG+vXHtY9ecWjvE/Hchlg9W2AnagVm0+lRBHOHMwILUboxrKxG3wFshlh
7LK3Iad1VkSY+VzU8GTSswFCX4nVQC8vBqReavAgw3CxmC30TVm/dA1LSh3ku/VGCRjeFZaVIVlW
5JlYFao9dLxSeVA0OjFChjX1qEiXAxERnYhEEhDWtp4m6gc5fGiIeh7Y+3fHEr0/SfDLUMXrKInf
SNi1Cdwi7gR5hXSd15pTp5uAolcFZcCUp5t+2fX+QvWxSPQ3NDfmfUWFi9ExJvuOIIDeQlnewSsb
7uv61YXbRzCfGcCHwacMOChWLfripPEY6lIqAkSqAMnaepuxfR5YNXvZkdOatfKTMMWBh3xwrdsi
3lRT0CEdPQQcWkxx5gGKJ5uLzfdLL2+i/sqosdoPvODGWS9CNUH7TJYCElwkRMe+dQKyems4nbFp
QrbZxDykYaTZNSS9DnQ2GgU/vk/UfiY0b1HFt0Ll3Xe4pPFIgMsO9QwBy05V2fmDbzJ0xUFUMJ8k
UBXdbrEGktzg/Q7lBwEheg0Uww+vZBGjeTidwyznYvcywbIUhQzlsu4SlM0vFftkuIlzwKGYfLH2
1jLpKOpNDQUzg3knhN46ojGfQ2XCSgJtgxi4fLJ/HV0mFRTMi3RqvOF2sagigd3Y5r1LpJi1VOXb
QfUwvQjkzVv7jiTrIYqXRjXY8CvmJlgLJFfbIURc6CesARObEi1yGhltc7idxDpaC24Hcp4a8/Fs
t5sYKqCxEyVCdNq9Sw5XQ1G3zBArEwnIzjsHxVdgeDDGe4QtvJZy2+eSNsMbRXFGEFVK6BSphMf2
XlG0farhJwHlqCp3PhqSTpqNYTDXfGWp+MkiQTPBgnUWm8kuzCm+eZBIstGO+awU3irvKdcuaqSo
bz9UvthOOhs8JJM86ss4tHXsKGZSc//SZQ1SrIc4J+tvSlCvwpiYL57RjgI5yBoSveCqnSn4S9OC
+nR5StHDlOHUSqpx2oFU1MZoBZ3lqbqCmrd37e8U4ef1hbgu1u+2I3/s2t73mOWPrYUfK26aCjSL
VAkJIwvvjyvhNkYHmtRie5RXxR2Bf9Zlt6BPPh+3zZ6Z1hbvI6fYhdfmMrqE4TTjyTzTuzlpc//5
K0xf8d1iPMnTpIvQpx9xBpib9pja/Ta5IjHCNnDOzQwk9PZfO+jULLNM0yDk4mQH0FitlQcpBy3t
1vYfaH56C/K25sVOXSqv4YbgtTO7jk92URhBfh6R7dr70yQ8Ny8ETWqPvvYm9uKs8e8iIGiZWp+5
px+bVH9cz3cHOmkDan4owYyTmh+jJ9hYi26pL6NldeYw0pnjaCfNsKQw4xx4ZnvEjr1okzn1uqVp
C49wXxb+MpgL+2rnzkyqcnP3QtidGbifPiM/z1I7GbjU8FVkzRx92IjDzLjMtvm+WYPwsLOLaAvT
ZpNsor0L8+oivWgvylW4+vobfLJXfX8/tZNhGxaBVgY9I4i5s6C5NJYsvJdfH+Ozfeq7MaOho3k/
ZroeWVQ4XWIDOXcQHAzJ+foAn99EbdJ1mPQWtdOdsBgaPat7q+E5GPCYz3sWkzz8yEKXiAGX7Kpm
8hZT1qyeC2cfic8f/XdHP3kmMhdHC2usaaJrd9S3l/HSt+utu6RHYqO0S+fnHnz509v27pAnT4ck
u6h8k7Y+Kq25UwVhm0xwYv0tIw7bPGDPdEo8kiLmAw0Ls9BTy226XZePjkTCaC7sAFyyTl7FMmL1
bmGgOMytl0jA8EHNwEXCe+YOfToGfn7hUymBGZVB24k8zsZlb7PNedS2rk1I9oYoPdtbyutzA/uk
pf/HBPLuiCePlkQttpOMqj2CtLLVOYAWm7qrnTlEI3wzF/+X53cyxllMYlcyvfbo3aUOjaE1Lba5
b0sX41yaI8TmjXPukNNH/un9+u4Ep0v+7o1D6AQ8FyFqjtWit7uL5KpeC3tlzsrb9jdEnZ97w507
3jQm3x2vh2DThehWecikJQWKZb/VHd2GSb3EauRYL19f0h9D4qvzOymjyVaOCaIIm2O6S48Ge1je
q8JMWcc3zd5b1LN6gWR1i4OrvUZTQK/43KxybsyevF1FAOFF0XNP4VZc4BcwlryH5ohld9lRXUL4
+YuriHf39GQqcfUuG8eGezpsyt1oA7ixvUWwAmI9Izd9H9jmubs6feKfrrJO2ZbSqGzqp0unMikL
Vzfc+qjN9FXpqIviInv0l+KDeuznna3N6ZDkm3TfbLNzr15xuoBfHfvk5RMNlZIXfZocSzjwciDZ
VDeQbx2T9pa96IxYpgV8C5xXd+jvQjO8d006LVCzj3WKXwb9sTxWYGPzC3pyl6HlSGG0Hkmew0Ii
j9ahDdQrQUfr5ocA2wVHtcLvhDVvjSRzopH5Ofe3ipLl84IsEjSDC9/DMEqgu+PqELb63hkEYERF
cuOiAUipA5lXhc9mEntyRgDmlvIP9JGso3GOdJG1LmbpCC0+JT28RQ8YXbejGF31af7dbciokWGb
SBUp1tcebfLEe/aJBEgVaQvk/oC+eGHKr0peLf38Joyvi0FZdzgXWgmpeenZSdbOvDK2JQhUZXqR
589oHW3wHNuyeR2q14jgViIAZvUPYm6yhM63NFr1YCUpxPZ0xP/prXuqvwUi8xEGE7kwM0uAVmL2
j2QIshdM0Ji2aSbMIiIYSl9ZFcFwZsTJ5+76NM+8m0cCC6x5A8rnqD+mTrrrFozypbGt9vGBWIKF
a+eLiBGvraiBreQZc8tD51grIqY251azn28cdCKsKKPrumWevEdxwpsgfIr6WN+7Kx3ZyIwg+/no
oFZFRLAGerEu18mOTfChx5Eyk9fe5bkv8flG6eeXsE6WoEaQjsTO8CXc/ci7kf3wXHSMFWWhlX9m
uSd9unB4d6yTt6JLVw18SV4f+3tUTQt9o3O8fmtcj6v0Tl4mdvl69k386Yvj3TFPHnOXEIo28/Lm
x4tjutk0lIHRzKflWHDp38rXX785ppv252nlnzfVOhlgYj6WrRlyPUOndqpVtCoXSDD+4grj3Xmd
vIATvYKeTDX4iPh0Eb5kG6x20mPmuNvgUt6e2yt8vsh9d7iT968mekNHX7rmfS8tjTVmzn1sC3Ph
FU1mfwfteBHPDdt3rCPKpTMP7edviZ+X9ORdPKKF1+KQt4S8H6xqoRkZlfb0ciiKi1gn5JGy49f3
8PNJ4ucBp5+/mySifMjgicj1kReXozaDHSXXWI0WAwUVpb36+mDSuRF68tq1OtdjxremERNdgyeb
e4/WQtjLS5l9g3A4d3Kfrk1pRFIP1hUap+LJrZTNYjQqP0jYMajm3FgCop7XEBJmvy8rzr7kPzu/
98c7uX3CoNUkT5g1KxmyUmxpFl/6y2j+PXPSRXSpX3x9OZXPFk6mjCkNNa1Bc3L6Ou9uXiNRnWtA
vhxdlQIWtKKjIdY3Vadi5go0bDrujdXrGNZBPcLXZQ9uuykEDTeDEUqErt9FsyT38MUGSb+E9Xej
Crk4GW7xzV7p2qUe06Vs5WXa3ox0JixBcVq33RkKK+2xAtGaq4A6ON3WdXS/P3d+04R8OsG8P7+T
Bx+DqUxiYp8cU+M5EiDZ5DW4bS3c13B8a/DsfUx+RoiUrIc24AfWssib70Ja74fweUyrfagCGtb8
1qmt6jBG1kqw2lXUhnuWf7dWWn9jqG80L7tSoD5ErnfXJ8Uj2tbbmkbB1zfr07H//mT+NBYTQxsD
bla1CA/eOmXBKVzoTr4gLXYxcTjOvIJ+1P2+unongzGxhLwpQzM5xo63foSPkBGcs1G+Wdv8Bhug
MP+ubJQFHd+1sWKaKWbCQRVn6SsLwcsbUlmY5P7KJWDqhGuOCoEi4sl4FXB759N4ra1bU9qa/bVW
HFMYnu5o7Vzkv2a1ryCxlgZmwg4+Yft65hucTneSqsmmKVO7QKZJJ/9kujPbWm7SoTVuek0+WDFQ
vVwptoMHqjce1hPtVi6VG92AzxMNxdy15PvcbTeSTvcUGXEZs3gbJAMLbPD77fq3JDH/mt7lMn9N
Cfx8fa33T/n/A6IXZt5pKfZr3ctNXj7V8fA3p4qf0pfqvfDlj9/9XfvCwPlNNQibFdGqIKmfLAu/
u8uId/vNkhRD5e9UkzgJlj5/uMv4CQlqGMhEUYKELmo8d38IX/TfFNnQ+RxFJZRcxnvx77jLTpaX
gkxZWJ08bifPGaiB0ARuURByjQReOSZsIxTY+LlKo8uzbEiohdDgdlaIL7POPFMf12A/D3oym4Ri
U2OlyjOn082Vj9A4ITuzGQjB5aggLm0E9c9dGRze3ZjD77PH+w6A9HFK/nm8k6m40eQ4LiNVAKk0
bNm+rLKAksQI5HwCRsFqdLFAq5Vka5p7ZiL71SmevN2gU2l9JxAbizV8643aFubUqtGJtHfHlZlC
9LW6lRSbZw73y/t4snyuaAJpgllajha5K6jKNrlkttLdux6QFbk6dATPmPl9YaxEwbv7i9f1ZEos
lEQosza3nE4On81ItxOAIUWHxrnd4ndd4L6ys+xbEBRn3ke/uqonm6C4YMmgYfSFZCU/ua23qFRt
G4gaqRx4B6Y9rjAgV9XOXdWPK9t/DBxMax/nfAtZioo1xnL6psnmbrCu0jsTZ/csFElp0gwYAmsc
ODB6bCKONqmpXvXefefWj43Ce5IurlJOkkj1zIPzi9vM2vDjF4qRhiBHHUynYvseGffg2+zCvatk
Y+kj20FaZOupYLOBOxSZeu4yTM/Jz5fyz8tgfDyq3I6w4moGVzFcSh2bMzO5FX1rG8eKLTQAed4q
Al96iXKMWinI/XVbV2GyQlY6M9KmEfXZNziZptK0LmtFGU0nCqVVIqt2iFhIiuqlLgh2oRnAcKSV
jJIWJ9oy4mudOe70+Z8d92Smyjz0VAgz/E1QwMqzSgDL1VUD1cR02+1QX/YCf81TnHtEUFbWbQLZ
zZNRgjChFYPFBCOduQS/Goonc1hLMqalxLLm6NzjaQ4bm4uB+QRlDqAFdyUXZ2/359Ml4qKPt5ug
P12QS89wwsS4LHN3S4yR7TYR2iTksxnLC+YwGB8HiCLnppLpsz+70CfzVwRJITDL1nCUzlgNIElx
Wmyz3HpK1GbrF3SzmVPgcS6mK2uF8bbkSgu0Uc/c6F8d/2QqEwMRpzGmcCfUi1u9w4jrxkugGzLD
XDOPCa19XPq2CnBD0Iat4Y9bjaH39dE/n9ZY3H284CXEB1HqB42+i2WnomKTijo9WxOaNub+dr44
i7UzG5STNf0/n+bTcpaRqxrZ3LHuFK66JYviXvFgV0AHkeYqvGC082nt3eHh3WYU7xXBHuvm3AT+
qwlsEgC/3/Xpo9D7o9TVjhpL2GMONbdbKyeKL1u3CMppdch8dUsoNrq4c8/OL66veTJ/mVYvECw+
1g6JpbO8s2xF7FcCasnJqkRw1sod0dvwgv76dv7yCp/MVniLO7hSQCCi5rpjOQMwxu441I8g2P7Z
RejTBvK2ZJ82BqDKagRRrn5mMP1iyjJPpqwkS9tYruTeGRlIRYtTvRHx943BXTDkz3/xDE9mo2Do
RFwI1L6nFRxIjFnAnKi4kJS94BBrCvPjuNolYHDTo6aQWZWUi68P/Yt5kGXvhwEEZKkhyk4PN61p
bQtVtkHlbStLYLgMWyCedsMz9PWhfnkfTyYlFSptpWhluEmd3LI2cVXeAudd92SyhxkiCmEPtvSg
SYxZHVGSt7GcM0f+xRRsnkxHeLZlpHEChQk1O6RRM0tzE+8oYtHctK0Q58uI5vUqza7PHPAX8595
MgVho+wDXUxcp0hXzDoa0JpcY/nCLZ1l2TWBmxB7r/0pOgi9lUFI2l87sHGyxAoxA+AszV2H1VWI
rdHynomjsadrPE1//rio9fx6MPcm0rWSLCQe5TPH/sW0MLkK3s9Fje+JrRalrkNQ/PO0DUlR4wZK
e+hcww6m0B9WeXX5f7g7s97IkSzN/iIWuC+vvq/yTfsLISlCXI2bkTSSv76PR/dUZwUqJ9ADDDCY
h1JFZinKJXfSaHbv/c6x/rAs/M2V+/vxXTNis5UT011Fb/06XxkcAcbmFAXDr4s2BgL6hzf1by4f
77cFqImV1Y+MVm2tZied4is02Zub4VNhIDRg1NyGbRioU/fHE91vRct/PlTu7JS/vpe5C/c4sTNt
q6dqXYpskYeoVoGYGxIDWXXWbfxLE4LKLEYnLA6F2Pzhd/2braFn/+sr944++nXr+9vqtbolPzUg
JcM8Z6r7pTkyuMsc/P/hC/228liBlgRFrcmt5iO/KtcEMbdOjxQ5GvedzlVTe3sUZItGo/Yy/PFl
74vNv9kZeb8tQsYYNHYJE5bN93aSeLrqfpGDNUxidtj31fdbQCJtQ43j5bSL4j/9un/3ur8tQQPz
uwW4CYOiabvXoKSF6opp7s7uWraGsU94PIejdwp5NxxiWxk2pz+99t9dv7+tRqWucr/NE3Nbjvo5
Dhk+dh5tXqOL5JPvFjx12IjDszTBTv7h0/2bl/ydKJHZNdF9vy6347AMTt1DfmpfAJYXz2x5//Se
mn/zbHZ/W3GmuJ+yvo8gmuJ8N4t9mO9y87HQ33hTwfDBchgwoEHk6gm7D+MZYghTpSjksf7oyMiG
rV4wcpviU6t4A5JFYFoHFsYHUbvLS5xFf1pA7rftv7no3N92TJqloMOjydx29z0Zy6BnBIuGBwIG
rThMkDiHc9m8JwbXwP0w0FZnQXQDXREg+z9t2/5us/h7RspQ9MdzQpT05PWZ1wYL1FewT+EDun16
9oip00QgNMTcLH9OGI77dTH8Xyhr/vs84P2F/hkP/H8jxGfe14+/r2aiPvtImp9/rWL++hv/ld+7
x/eoUZLP8xihpQjN/9l/FjE1/idEuJ4ONMR0LZfr4b+rmOY/GLelc+5RKzGRo/yziGmY/9BN23AC
26K4TUjtf1LD/DWF8t8Xq0Nv3rIYTnF8fsT7oOvvKxZOxJqqHhMirfnsIo4etR7ypnvMZfiYN/I7
C7iahSO+UDR/FtMwZ0b1JhByznI55jMtsCVLGue+HLdPQBC50u2Z3jAi7Od/PGn+Ghr97ce1gbjw
xtBOAB/224/bqQiwgSeMhe9lm7BJAqiWGIy7PsD7hXMmEi90efxFpCbsN7gmHRpXwopTZtpLG/Z9
vNSzuwjH0cpZyJi4z4whEbxOksmeTo3JqXkkejJgQliGJAtq86gPmjNnb25SJgoJQTu4I0ofsCvU
gLlIK0iCZvYh0VTl8bB2jJHYmL8pPOsd9qc/Mzr5Uud42KdnqsI9PHK2/dLEYYaGp1YBu+8MCnbe
/TQD3D4NwMWVyxsZtyKacU3lc2WNS7913r2uZUepzBfi44+TIjgeldk5KntA10hqsoYUQQMcZTGC
nR202tlGRL7CePA2ku/JrHaVZ5ydWAcTTKFrAZJGa8l7NaV9Q2WOcwXMbxgHhBoZkhpEsiBSbc2C
O9qAtMk39NGzbuhfRJhgv6bvldYtVa1tFJliIiksYvkAWIJyVqBPX8Sdf0K7xKqiiE2ACB8axlRH
PtgZMHOFaAQ+l8z8Xae/FYyjLTP3HQzSDdz3pXLOSA2MOaONj4nuwmSX8stM9GQZGi0Gs7Q5VE2/
ob28osD5hZP4psdoJv0s+gmTfuk3HURKHQi0AHuKVmM76imQV8t77Mf42k/ek1JWx6Tmd144YNcR
j64GiOJah8YM8RlXQI66qicGM2YwQ0lvRiaoV/KLuYoYp/Fq9K8+dkMvBnHwP19D//3q+NfF8f/H
tDQP/b9faDdl8aNrPuRfV1rj3n35r5XWt/5hWPSLYNF5BJ1Yz/650vrBPyyHyASLB0EGssqsp/+r
X+T9g3DDHanm+qyn+j1E/V/9IpbagIX7nqF2A4Ijgf0/WWvtfz0zOY5j0n9kSWe1tex7R/Rfd908
I7o8zlwXp26xhv++tIkqmaib1LCWQ7ApiAnKKllSQlz1aXkIw2ZPcnUDYgj11qnV00vVZafOSE5J
Mj7HAlt00B/74oI7fAlew9G5kv30LOBtRTBvOtW/OU11tVzoFgjhfBG+V8b0ZgcIWrLms/S7tdcA
SuiKlTTlzCieEweZdBUvC89ZOSK/BAnuenzDbUzk8PiXT+/8n8v2X3tLv6pmf13NHbqy96ciyDeX
dFLw244p8VjMWruP1smInC6GfXCYengvevWQML/wAy6CglRkX8dWj45TVhRn3cHwkHXyQUsNDzR3
lNyczKDZ0JenuGieB3PU3lLdecunEiqMh5N1pP5wSbqUYJLTmjgS+2mPifDkhUO+Ad3rzdjINlcD
O0ucQ4mIy4NlfFt3YzDwxXOedmpvYiccDWnvhjF4HFw73DXZODwUZWJe7V3eLsGLaww3ItEh3Jeu
G4efvOgL5GcZxX9APtou7+tllcLfBokZI7oI0W3S05tj8kj3eoPvqYU0d8VImMAW1oJjjcjzaBXp
zKnc+IGf5SBxm86tqA12tW4RLZUwdmBVrrrJbh68we0RYHOaGb2+XrkVtjPWYHGajOkjTqR/MF1S
V0TMszWZQOPU99MPZ9DeLTeEQj+2r9FrgDNyr9UHzbab7f/+0/61lfjt02bIClQAl75Bfv++b/7L
8IqMG0vEeF9w1kjW1+y9jBNCYiH+SVKVLL+GWMAXHubSLN98U6FdSsV70A0rJj+qK8xlfVuQqZ50
Fe2DQruJ3HuSeSfPsQSWS0XQm9XN9LO//6FM/PbB6BNC+TK4+Uq3l4aA2eXRnchmkXtNwojT3xhA
AjFxM8QxW5iJIwP2w3QuE7EqRZNBdiwJ8000eN1C/Omo9ovQ+ds7wp6LTRf3AP91X3n++o7Efm32
epDEa/J43J1o6KHWy2itOZIkvD+Se0wCwutje0ikgec7sL8s3Use6plapamXr8sOorJWwDiuRoAx
g4OVxzHlix23xqGzjYdQNE8Ne6RlKAQ9R//LH+/UrYYr2W2qPxx9iH786ymNNc7mfAsbk74f21pa
9//6KxWyxEGNC3QlooxRi+xG8UKs6WaeXC7D9eSZ/d6Y0FRhpeOP4u7WHb1hWA5EVvci9XPYoM6s
bNp2pw1DtFROimK8gK4JQalYmca4hWTP59ie9FbxVB5B0Pm6t0zK4GJrZgm4Wt908QiXqzgRjLkp
l41UnFdybXlMtIffkQ7RgPb2oz7168BoCR4n6bJiCLiQ+rW9m1DMJ9MaV0UtEazlT+EIN2AwMCLi
DN9VVdKRgE3Rn0c5/PkGXWOayk2Qmq/R5H/qrnerQmo21VC6pFNJtKbqqaEbhpIqfOzdHxVEAMaV
X8PCXsRIQ/wkZJ3IH1PPO3YqZZOTDk/y5+Rocu7WuJA4JMxo5mEMgzOUClXAVv607HqeFdGBdy+l
5mdPRF7jz4jz+Fx6RFIDLhQCSJ+xJGMK0G9eFs5FKpkdwojRgTg8+oltbPyW8bgkgSmu2R86jvWh
T9TWsPK3CRUFyeEqmbcDSd1UwIBi/zOmw2sN3f0zTNncaZn12dQQokrvww0DRGVhAobpVLVi2jWd
hrDa6k+ZrE92rX8w7r0oQLijNRoJ+isoFPhiYallmHSc0jq6AXFz3Roeqz7UlnEu36s0JJTsNXcV
ubvSYPUv7PbTsdtiK/wJg1df4hkBhUUpxTfaaWk3yc3GFthzi+8Vco5FZ1L/1LE2zojMl8s+jRCI
6jIEg5QnSCzQEU+9oF2Uq31mNhSK9Y9WxrcinJpdVhjWeWpgPvWDfiRZfKFX4cwm18TUeQ/Ax5ca
uPd8MLVX2RvX3izh4VmI5yTAa1sTyBEhdIf6ScQXfZAYzNriwa+HM35MdvitTh4u54QwdtYRcYsq
nGjJvyWGPpC4FA5igIzrQ2fij0nDHy2p3LWvMxua6mreUXWeV67m7R03EKuu97FoThp/uW3J5bhQ
ECk8z5wuGldpkj6lbf6jsFzIfJFjbOH9fIciWo2VtObVtmzCV0dXFoiN16pCilp4yc411VpahUDz
hC9BFgkogvyzb1BKjCPhPT3lVDJFI6P7fu1xBqQrE9/lxxKNw+BFK0FPFyvi59jDwrBCSW8s+Bgy
dTEDskrtXdPovRlZXhyqFrZceT9QFqXOCQrNYVzygMMNMMX6JUtMqA/FysuRm/S4Co/OfaF08q8i
gViOFCfl36QrXybGTMnmbjlQNZ4qYCCE4qHNw7ewZHnAgHCxO7taukwJmqI6E0gJ5q5j33qvlOtx
0POt1vHRe2O3U1U84wICoqeaW23IYD9WxrKvG1RCwO/bZD+agjJbXtsQD+wfhP54uc54hWwFD6EQ
pJRQPxXN2VDEFGITukEG+37R0Bd11ZMemkTIx/G9CcdLVnpPlYhPvtc/oJVvgYpVb7RVP+7Q5LwO
Gu5q3VulsqVKm88blJzLpjc6oJ1Iay2BSzZwtKMW2lShGkw6WcSRMoqOlCZQzFfJqqxVw1WDHcrz
Sy7+IXqzw/SGDfQ9MjWO+j2JXqutNtienloEkQ9Za53tAuaH6PSlDQvP9jHfGGl08SwJno3QxzEZ
9YBPLUJeQFt2nVvhrpqQiiAFFCu9qtqVeZck9HAsF74l9Q2saK5mOiaFFx1rN4wXRQeyTsvt9zFf
u3b7Ynb86BwLf8CKvzqmFs2VHgHuG27C0tWaWSGsi56BbDO9ayj1lrWhcGfs7tjDVTjBAELgcfb2
TI+haZySBaPyFAtBjRV3gV+gIWZS5F4WmKUmO7ngF0LhEQOvJ9sdLIJIYpPp1TxkPoLhFRHMpOSD
noZmh8iKHLQmIOW1+hFV7tYqwCf0TVUsujb9DvxmnTnlFwfnAbZYyxZz0m/Z0J61zp/WzdThVujL
cmaXOqY1zr7Mv6xtCgD4kT14H2H8rCvnNbZwmxhjrdaN7n1ERXswy+ATaiWsVM1gVFfE/jLIEdBY
uXwE2YgZiHdQMTXuWe4PWZn7TA8PadBfo8KEA+BiwGRF9OgKJRfHZhyYs/S2utP4c8M6atl7UcKw
zti/kn3TkoUaeE/NcprXwD/D6KiJXG0d3f7WumEX6Pmiv1dZJpbbSQ8+YEOD+WiPue5+ZooaI5uR
bZ/wHSYLbeRU6P5U5qzYjC6crn9rkmUfRQiuYpi1ZbthDnNN70UBQ7OeBvegLG6+kjIzm+SmX7WV
9Wlb+WNvlQuhqW/Lk48QFA69o3XcC+qUuz0PBCbZQw9XOAKSc2/+wLCszW0nOrhm99GArwSL+t0k
+xqygMJiwG0J4YP+8pC59cxqOz7opN3UY7XlTDSM+lPtUWgaeu2Wtz2Lotv/SNGTXiCQYH0IsNGi
bOoN/SkQdThH1hTPVfk95CZ4iQQbWuqix0tENrdgO+Itw+dYFZDYw3pXu9kPB51RnIqbHDeWV396
dfpoiGRXmFBrOismZJ9tNM99Cb+DaUQQ1fq4kHx89IFefOtasx1LmLEt37p0Qc5oZXwYchw3vukQ
rSuxmDD0s2u4n2ZWEl01S+DBKlauh4s2ccHeDbIEQbiuOSitetlgcs6aYxB90WV8G1oTYkIgxLzR
7XZXDChWTdpVoaq+0Yh9cAyHRwXGyhl4BlcZMBjPnrEcMFgcwb9EJe17/Aje+FWOq0oLli0BWa2n
YCTwSflT+SKz/oYsKoMhFCIEjV/qBtdn/BKkOId5EEK4rPRzVo7sINoNsTKcbk7PE9jkMWA65drx
MqznOpytyO1eEmN89mojwkIE1i5od4atyDQKuk1Gl5AGhz5o6Dw6mS21Idu4763PP/m91qz0ZHrU
x2phRvfmwRS9kCOHaGgH+9Yc42UDvUd/0JsmYKdYrryC9bJLa2uuNKQr0P/uTPstj6Gr604/EbEk
q7TuNkqDo2s3+wGV75weTYrz0nQpL6oPLUnJlpjGY50B1Y1ktJVOODc6MaAd0p90pUHJKbqX2JpY
vgxjUaHYOI35S9c1/JR1h1MvunrKhj42kqgLy6sP18gouqObhfncDdjctAHxKw5VW6RPmywZPyk6
nwNMuesux0jjmN7RlNNtxIVCg8XgCq+jYEbpGQwZS0vj81SptQqbrXob/OLklua3dPWt4XOqUqIx
5mHzZfkYZtNWcf0Nw8rRU4BWaj90yGeTCewpsHUgsO06lltEhN7cNkZr5Wf4/QwfWKpTRMfWTh4n
ocHXMK8ydc5lK601ze6Fqu4mdsNMNxi5Z5lrHusE5qReec9uNC256bIeRG/GQB0Pi/s5iPyDZuyt
IubcAfK1le07kuTVJNNi3leQr0FqfjITh8s8D7E/ZMV7hQYy9OdpMvUrp69SCL7uh6MX/hKzxMYC
XwoOR/IxaI8heA+h9S+64lb3GRych95wy9pwH04YEimxwk3dJV7+pOEl4rj0VDNFOwvbBKxKNKvW
dSNeshjPVAxStBwMwL087Cg+nytpklWwST/2xC1w6BULW9wppkP7oPnDpwlicyEgRKIra37OG5/C
LiGD98Rkf2Cs/Kr+CVMWyLnL81CJmA+fSYhGNmdHat+5a7xPcbrDSzaPVPHaTdCuTLfm9D/OMqN+
zezs2x85ejeZPLTsmxLJw68Nk59hUD3nHPu42xVElPiHiGASudVSszqevzksGw+bbPxapHIH5cXm
PSEp2bZfWdMClhJM3sWsWY0PQ63r6rljT+ss3VQdZIQ2SJif6P0Py0MRXCSnQrQXaly3Mn2Pciud
i268paOxs/sHYSdUwq13PHhrN+h+uLHxjvvwNfE54eTaSvgaUx/oSaX9kXvFz4FfESbtCWRXuBQ6
mzZ6NLuidqDkjTjY+siZ9ZpM73pgVNS5c/ErGySONz1ksZktJqcldh60+9GPwlUr+mhlxC4mGrGT
fmSugWQfde8uw6sRSwm5NdirzCrf+MyLEEmfD68cl2AUR+uxwqapUFLQep4+h6xcGtm4DvG/znue
ynOtNR/GhOdDH1f5r/WEcaFo7rMHnsqGhh1sM8fAWRiLQxJjEW5jPv4em2mQtvEspLBjp5yojMmd
3xVDs6HCvqm1yTfHv4+ihUZTcPyroR+jJ/QePLtYUaqM52LMzhmW20Uu4Tbxn9bjUKVE9QQVdGuZ
7DJNc3x0BKObdaa+S294BjD6wrn70ANcgoqnXy0ivq1rlsySJo8ILG+YvNa+gDJXWmqXlrE/n0o7
mN310DagYjbsNdUvhlOznD0/ifBxlWioxDqkzM59CFtzP+mQYojry9d6zC5BVPTLRT/pExkfeGdY
5tPWY/pPffx603uvOaSaZFOSnSqz7RaO3w6gh9yvxHafu7HvCDHxi3EyW7BY7NM7lCsyWTwNN9+V
brWCjPIMzufeNnAeTBBd+Ebup5DkIlKAB4awF5CMtvCzb7FvJstGj/dlwd5BVNwFQthPCQA6K7Ie
RDdQ2DB34HQbDnkowg2RPmJTPAdmdgpN7Un3uOkKIOZhhM90DLyF7ItTpYhnBcYzM6NXMQVfsrQN
WltEZuuU1v54oohNNsoxZuN09XxMDrbY+nwEThcCq2hBOxKenEU0tMz62Bq3bMR/boXGZ4mFZUp9
0NY6J7YiSCD7asWFCRMW+6Fajll2KW5e7c4ZNqT0aWtYHbF28no9l9GUhVdVRJ9NnGwY3V0yakXX
ikOeFiXfvZkWizHsqD223ctouvlGVTVAJuIfzV2weYc1Zn6yIdRxFmAEs+RHpHCLtqHY9lXR71hp
DyKdPhHUJnMeSzcweu4cyckFWvVzV9dwEc16QX7kZnrOp2FjtJy+silSPOOZm/HG5Bvry7Kb0GMm
Q/mVZvi7kW6laig3wuFxkU7zTnibMIRPn5pz8vEPaIOe1Gg95OKjtQZwVH78XUfx2vf9RRlnW3iS
jOdxwEhG+yWehlekz/hK1AwnwmXqJHueVl95YqYLZ6Vkexh8d5cpEHqG78Dv+lma1XfceZxkwIRQ
wX7jgY9SMLXRdxeinhUh+noNcOOI+wpuOfiwvj+YCNtKddfKywbCSBb+ZOiKrqWqb22qLqkwb9aA
s6GT8PtMZyVd+9NNymgel+YhTnjU1p68jBOl1ZEjix9l86SwPsui2ikJZNLun0GsfoU+7f+syHbJ
y6+X1vJhl49MzXXWuAvSu+4T5TgDHfXw2Rc0J0sUgGnUn0vjnsroxufWt6hKscft8h4027AbxztO
vZWbVI6HFjXlvIzHzTDmDZ5KVv5cHFTjRvMOyLseeT99nW8RVnaJ/U4u4jEr2be+pp7+1mCwBMKy
JmPCotmvzFF9Uy9PICNBpbNbn/cr6haqtR5GUam5yGGNmoLb0Av6S/A2lkk3z0wEOUVD2bsoXaqi
ljMbkfqFBTHB0ZFvg1cecH+upmo8WBmrs5XfBQ9xiAs1upSNcbGXuU/NKBwrCssDdZV0RO4gjdV4
n51oIp3QbhRDLSs56DHREwKV8xRY7Eq6ZCatYdUkCSZD314FY7EdfaCRduIjidj3SM/YcwDTb61g
k+rjOaSn2LXNEvjgS5NUBzccPuyKIQ7Tt59ySxxqtJZQ88a5Yiqt6fQRW8OpYGMkszHaRupd1y13
w0TBczGw8zI8bRWUGmAw1EmcMwDTpoA0TY+Ok2Uz3Sq5gps2EkAgM7y99HFX7URytrCNM+c3azc1
hXFw9HiN1s2+dJ4bLPzJ2wcevvHG6bRnlRscNSbvxnJorZqoxMEZGufMGD98JswO4CTbq/ANakHf
FQD8mxDTyE15zu2cTyXMeA7ION70gUVRhzzEC5AH5OVgcyHkGumBwPI4D7NiWlCp6TZWB48dBcv9
jIXEkr659mMq7rWAMqYap1M3n8V6XJyjFE0z53E2/OxDaqt+rPW6XvhtrK8Lv64fq7LQNkFcLb2h
FPPWqrUPnrvoLEX6I+LpY3S2vfVyL9oTKb6vkMcGbc8hh7MAnFxzD2ThbwRsseG+CceB4UmXkbKJ
4xxQZ/czrxIPUTion9nYr0Mzpfmdjek89VuCh6iUdmPTLRM3gDbBIZ0KQ6tfqTD4q4G1DLFEHhz6
caSemav4CRFFORumxDpYbq6W8alO6d4oQwHtLNV0qXtj3IigqzdWlmqX/D7m70nT/RHyvNHG//xO
o3HU2ZiuUTyILXUqbTWFWvec+DrgwFp86T5k2qEOd24zUqLxjGgd1eU1i/V8r4c4HuvaNeYOcoGD
nTnBTlIrp9SSH/G95Mdff4prrBKcAV2OfLTuoupB+fhfZzKMpwfb6NwVvBTsoeJqlZ14yIRCXnv/
gmJQcCTv9kEjxabXzA7LhTKujKw1eynT7yQqzWtmaW9d5BSHfoD95uOL2jZWwkXF+oiR2cDZwj/9
+gLE8xT00belKCRPvJPcJ129p7JAs43s4KyO7l9kdWsiP9uAl5SPxZh9mKqqVo4BwDhtMU7QQgwv
eTfGGw96zBTyu4QIdW7UIGlX6XG6DISZHn1i9WAUAzK+PkCQrlWsC7ovsdeM/BWVTozi2Q13T5qZ
pybr1FIb/WpOn6rfZdHV1daleYO5D28oU/qyzqwGMimbNHZzgDmVNyw1G6JTYIqz5nNCmnTtWk5p
PS8EWMa8LPNXSPA/EiwNK1tjxzk5XEaylvBvQTmGk7zWsEj2XmO+03uZ07swjjwb9ZNPOdvS5fTQ
x8M088wh3fjjiK/as0pY+y1R3aQJdwZFbi+r/L0Tq2CbBQ7bqzhfU5GSPMvq+KFz5p7f1odRUn6t
AupsZXhHK1Kg5sa+ohFrk7kvxnaZJ3h1R5bMVmvDXTuJueEpuc5L1ua4phA9OMS3Q0qauectEdpn
uyDu/AeHPH+pv8KDgq8R4e3qPKbcpIiJJ7islxyr/U3D0GdNYXRPT99fD071iPjeemLXgQBVDg/m
RGwzYlB8nnum9tATTUlLq9goFcKyAOk99bq/mfwAHZBtf3d9jFJ2iJOVV8bxup+oo3XRUD44ov6O
+cRmien1a4qnbPHSelxbQXLQoYHsB/jFiqD53qnbhzCLQDoUGpO9UW4vBfvkqs6Ma+Scf91y9TB0
xxppKQdKKuguT8odq9RWS0WxxIGJ3lrkV7b/NSzfbiJNU7eLRKXNHd4JPjeo1yNTjZvSt4NdVAzU
wZQGocws0uNA63KkgrmPmm7nt2b4RjFrFyScSStNecux8LRFKCv80LrePwRl++w3sfYoVfOT9xrf
jiqfW0LeW3uYvLPFk2Rr+Tz1q+EQVaH+GeTd2+Q15QOYZEEatQB0KnEPy0bShvOpgfsIFg/h/YuZ
5eM+5jjTjeC/A01omzFJs8uvLxmDZgZP8EkvdrFlpZeg4hZAgTgj19QclJsuo4HQep65PLcGZ9fX
c7se+nkf+W9CTS1+mad0CACQ6topbSjTGol3cEJlHWRqoon3/XiTNnRJeivz1kpWxjnW05MYmgfu
ChZ1BZbVDPR2XokAzYLLkotE8jRVdj1D0dGduToC9ns1FTzb5USfTtlJWkDgeqEYBTDsfaIl+a5q
grma+mTlDO0BD0W40+FH96Y9XpKReq79oEyRfLsnF7HfNstAL3NcK+eDE+3qsAh3QdMDudOGNWnr
xxiAIE9/dpphCma5VrGYm2ZlrOnXcF4MJ2ejtcZ3Z9RfFUWjlW2hWOck7e7Sxr6ZhE0aYV71utfW
nPMJZmtHGg+nDBrsQgvTZZxWEmdxPK3KLQ1cdx2UaTVvJR5bvNDWzub1upwOqM3ltvJMUeLLMle1
DJJrycPYHi1uQQvHpA/gKCkrhTDaSjg9WM0qc/HyVgYYJK3udhCe+ikYtl5EecdrHFYqoNGkqyJk
88aZ+w4CfdSZCHms/FjJ5L2kXrGO+9Rcl6k8h45oZrpG3ixV7dUIs0s35btdy+UP4t54zkcguDyp
Z2Pk3Rh/PDVtzWM9bWtGhDkxxtYC6kOxMFuKSTYNKF4/3db1sdfYV3FvKpFRkemqndC6O9F1Z7kq
Xlo6beQ+GS9wJmiYBctUesB2qe3LXt8r8tnscGUOa5jzm0VpuHZAtVOsjv0M/2d+MJnWOHBQfnY1
piebsqfsxljoIZtyWry2qq6DEO/54C6yJg5+yiZlfjsKXoJGHxddOND0hlGwghzcbCJJbFO1/Xoy
AWrVOaXiNGoz0kNFs6jtdNPbqjlIBhtXEnjVZBvmzO1Ag7h3WlYdwbrK22zTaoK0XG+LF4VADYm3
RDkPl+GURvoDFjH751CNs4TqG7bm8LHIB4RhxHrmRHlAZU1SHm07yukIrTu2w3TzguR1mqCPe/Am
bCPbR0bxXaXMLiQVPgOnVlBH+uonv+7LlBn2s2rta8WVwpjiNB0dGzMQDaWVUQXm2jD18OxZ+BZC
Sw2UoqcjZdY6L5CU+UMezUUo7U0SJf02UBk1g7pVl5YedGvUtM+GOgNPrB3gjk9H18tmkw8MuBEF
+1wXDH7Vg8huC2Tj7bKdSOcQy1WLpJZXywswqfp9t6CpUEJf9qKFS8mRPaz/JYLsZ5a3dxAzs6Xc
zluBLmatgqHHgRTuwXGX815wUOnT3t55ISo3jhnU27SLK/qVD2ynqnu1YvEOMTADMgkrl2KBBSNj
UKc+aNdN43WbYAhDcuhsSeHBrKN2rE9lHKZzjcOF0Qz92kr9Yan3qpuJzE6240it2uiCj+pumTEt
tlPWHbWR04/ucmPmDdYPg4YulrRqk1XTOvDEl4uGqcmZkZ/Km+/Kj6WWlqhhuElmGsRsPNnDxjM5
UkvgT9y/Qq1iVmHqghEKBy1lZ1FV+aqOhmjfj/6AYMnacxMlWNjR8dmNTC9e47Pw9myQ7KG4koMD
Bx1jr6EUyi1I7L6RCztQL2ZbUua1E2M9xdYxTCnvUP1/U9SlN0BrxSKpooI34+IOVgblHkAMA5gO
9eXEWVkUAlqaIbXhQeu3ApY2JqfccD2lSt91dtPMVRcduyEvVinzpP6Qro0+iDf0e5bNNIm1LXD0
ksWb1xGYhVpvvv3AKTaUsN+Z95b7WGdugfkBdvZNfXNt8OMeg8HoUDsm5Z4zR24d9jOISajpq4qD
MYP47CRp8g+6esJD8yC8gnaI8IEuGStW5OpaWITkC8A+c7/uzKvQR6jXJnKHAbB2IYNXrc/Gmxen
W+jo+kFSM9ne98HqhxGUuzoT9132PKpGRNlVhBDkP9g7k+XIkTS/v0q/AMocO3CNfQ8ygvsFRmaS
2OHY4cDT64fqHqm6TWOatrlIZjplVmUmCSIA98//axGs6hyowbI6Ot0IBlJRch2B4wink80FPzgt
JkM7XZI4QLtaoAzyCufgxnIXdhPdQsOurIpfygJwFeJqARSTCs/NcWjCy7zi4PRNuxod76evYviC
xDxUvsZhJ3yAYiKM2Y7blcE6jv+mJ9TcI/ltZnSFFR6iXL38tBkSYUyH9soqfVrcIipPhpK/pvtQ
yEbKMlQ2y/Rd9uMW3qSTbcA2A7s0jUTGR6MG1zWS6ieJ2l+61tTtbA6LS2lHObby+LGRcJxN2WWY
j4lAr1u74DW2P0jkfbdj5AdAh8HJdIsXTWCHgbeYwRvKQDh/pkLsLai1jci1TdBQB9UN7k9txBDx
dM8PKIw7wIIA5LsNv1mH+j0TKBZnch5XbvwgPGDrHjDCpP4rbHoTNWHMspqBDZKtDrIOVG7kvxsG
mqRFwDiMzaMbiBmBBrtqTTxnbuLvAoCKtUsbKqUnDMeJU96ioN/hDbMBcoA4fG/G+ELYAxHJvcfy
7yahztyfOGQtyn6VWj08MaUb6pkcArBjf9NKbaUraKsheApRhPYKBUHPG72a+d+0MtpVRQFen4Wr
SqLAS9RHnp7NmH6OAFl8ZCIFr8wyXMouuTrmtk6DDzDM11i0JSqfu677CimHfcxFibKaqfheZVQ6
JA7NGQwFuuqGQ5B3T0rRquur6t1WBuw3pvGhQxapJWazq+N+2qrOH5YzlwTLGu1MH9Q15PiU6WX0
HLTtClTFOw4GecpdXv720FQC5rVyx/17qz2q+Hr1VBWky+s5PQiVjecniKMzXY3WYUIaAYCcH+M+
Tw61r2Z5BEUxipoXhjpqFDi0nuqSh9TWh/FMwmd0n4rh0QneNRENZ9kuCYFngehRZuU6BUEV31FU
ex4wmJHAX7rOjERp7GIy/K288K7FLefttl0YXbAfqCxDuJC9Wz0Umm4VsJHRb6/YtdmmsFp17a3f
vsgfhxamJ0291yp4NTKRQlVW9lrXgkd6V8B3Q6g22rGXZEycXIh9yt1gdSyhHtJJf4DbJNGJwjFi
P8s9JYZ32ZNYGc8fSFZIY5XqOmXdnv7e2UT3k3TznsqwpgkREoRh8EdQG8n0sTdDl+GpIc6/7Ixs
ltCSnO9bAcQZYdAYTI6oysIOcRvrpweDapqLyOG2MspDcSgKAmVz6ClihEdF66yFN5zkSFAwkS6K
6tiF5kNcos133BC8JJnpOyOYFiBMbPDI8o88IPvExMeFHH8vKk/bgihOcbNvOnhNalGqCz04lEaP
Tn8joTkFaQ9WvRexX3WMgSYjjFt2X1mDjDMmXowOuXdYDI9Sx/YZuS0of17t3al7q3LryfW8aaHh
KQAA1DjeraHWzog0v2MTp1adch4F9YPD0rEe0H9Y2MXF9G+Zn2esROJNOiiQEvr9zLpt101C5ikj
OJC+MDclAjckOYtKJJdGawbmBGvvFEzE0WQcirC/0S2wGcrxbWyifJG4b6MMf1GLHYPy6D9ASB9D
pxtrd8yyo/8gEKPZ2KjflKdRJehmZKI52PVpEnXPsWgOFRk3S75ksxEpnb15UV7SFD60cdJNGiXg
Iqa9m4/PJ92anptBKsZLAdqdwT+nzSeecXGtXI2XxKPyoktbjiRTgEijzH97pfAfm1mdx+uInhkw
CIlmsBWm9qsTjOfEgGgbA9fECgwXsbOu/3YH41ZmDqgG/sxFIOV4UgxaK6Nis0hElC5b2hbOUapd
e4zL+zHumG5Jj3dxi6x0QhrXGuKbRUm0yjnsgLwi/5Hl39yR30ODE8UmdlaDhGroSk0LNV0sNO5R
U7LequRa1u231Kv31NQvqYGeRShrLUpOFVpj/dJHh2QBr+Zg/W4agXqCQaebMSd8KCbaaawocRI2
jsNGx/AIMXko6CldscXfOeLEDzRjvTXOMOzNvkINFKfudfLTW23L6prFhw5ibClyR66jgJb7VhCO
UZftl4zqaSsH/3V0hX4qDfodB4MGDx8tEqVO1bqzvGpV6Pkhac2vOIIjC7XaWrgwzgeaZ49xWWhL
Eqje6LCZNkiw7zEdspvJxdQClTt4HmWr2AO8fnxFzbWMDPl/8Gf/S4bmn7pf3eLgi5vNnvvo/kXc
7UjlZIxUzGGUFmSpOs5pKPtg8KZ1ihYy90dzN9GQsTI0qJdOCVJ+1U5lHDLDJPXWc5PpZvTHN9B+
/URfycUXc+pvheD7/5tr/itVhBgN/yLYn6sO/6mL8N7+7cgW1PyNRLa/Xb77+J9sNn/+4/8wNBp/
4GO0DM/VCXf5i8nGMf7wHKLYaCSxfOPv/pt/NtlQYGhhhpytNP/LZOP+QRgbJhAfHYXh8Jt/y2Rj
/KsCnehPl+Ps7KbEEsGX/WcF+tiHlaGCUKz6wHgIDVC+gUSC/EPSyKShd+uatdTpNdOpFq2eldjU
ybPLf/jWTSb1Vke9EdrpSqAoFf7GtQfIYeTaLYP7e4OkcgwRLdJu5ninEt4xRMqeAAtaDm7jlMIu
/lnU07FHknqMlNx7soZLmLtkbjyFub6M8x/5OZsOPaRtokXPldrrEgGs+BpSjeUG5qmf8Quxwcay
Gpl7jG4WF+grV7wygxr3tHTYXJjpYFU4hs3czSJbTfpFH1/74MmvbyL/qmmK7hsDVYe9YMlmP32K
EnuFDGFtWNUeoxwWJOLGUjZ/fr4kLlYaTbVjxVEXQ35pk9Xa2MtMAVgG5tmo7EXJbcs762C4/PRw
A7XX7JMSMVo0LOQycpnj5Vdtf1CgsIyTU813D8+6KXDXrdvyrYs/Mg6CXfvRRzTTVzfI260VEvU2
JByByAbpUUZl6ckM462RgCPan9FwaYZw01rtMmxJqKf1N2dUcsFaNS/k0F0zl1I329dXXUzblu6k
YeiWdjMcwd73MfXYKPOKD5ypzC5IpQLVwF2Yi1HKB/irjd4cq668Tiq+saVck7RMF0XEKa0Jb31N
cxT3QPbdvjKyUx2gT2P2Jn+iUVAjo7aWXbpzK21tzNh33+wL37/Pt5RW4vXoUi9knW7zxU452KqC
3NCGDflou9Dxb42bfsyXUTLxzre+iDCDD+9z6J0TadvWHFcBd6aGUzAq/1Sa2a5KPoqhvnaTedA1
Hi6TPRP/KD/1mEwXadLLgUepZ6tPfZTbdnqCbz+bjk+X+9qazKsb56vZuZnY3Vo1wTpNuqUVENWF
viXlGBJxLlDefPAK1kZAyQcOzzKcCE3I6EiP1i3mXkuprVvB405qK3BjaWGwLjhHKu0n7tU2dIyt
m3icLWn9M0lMrpc0JQ5ETLTaWqt/xy3HwjxC8briQ9lLEdNyJnb5lD+lNLOxPcIAZ7sxedfS40BK
uuF9tJW9yfHumupZkAKrtR+STCvUwTx4oXVOshHlu313jJ50iXcEu3sPnXY7+TcNeXwsJvLfd87U
7C3LPKvY5SFCetz20xsM+imnYA0GgKv2uRyOl7xPgaYt9fo509qlyCKOkmjBrFdT6eRItEtG5SOG
IKR5E9elEyb2FDFq19FbJ751NAMDcmW2d2KK+q3Cs2V135OBsNqmOnDuoMy6pWvDcmaS44dBiAoS
qT5d1uZrPSLlo7UbFfkyIeFA975h/Ntka6KymJ7diZjm+JdtHjXVLitG2wQJRkjLMkKVRd19BOK1
KM+ZgpJyK4j8JxmdEaXlY70JWrnNPWOZi2dzuEXG1YyLrW99V8XaL/OlmaTnFjgYKHA7ILnnIL1M
+Bx6LHPROs1SlLwc5jXwKvrbbGr4oOzWFdWh7oSEKHtEJ0nIwEcXsSwZ7S4YvwT8F3Ie/DlfTlUD
FqR4bSh57BEy4gHr6+ktVHAZamSxRLreEW05bkt9XBtKrWehFC1uG4t4CRF1u8JA7M6CTbkfDYVk
Omsw3Fm+dTWOxj3fpczPvcmcYYQrg7W7QWQ7Y7y1VW90KD6OsWuqXdZD3Gzi/E10wxIpwsqpm838
z6RVn0JBRhBAX2Z/2RBcf9lQ/zd+R/JB2Xv+avia9ybbMkkeJaEamx8u1L8avoxQ4yWMFe9Tku8w
dnCi157R9231vHiINWuBBmtNjNGq5MMt+mitm+HCK0iGJDrJA32PrWSpj+2+re2dw/8HBFu1poZg
BIdnTSuBh3fdsRj+u6WmfZSzYsa7jVH4EscT+TzTNuvZzNCHZVa0LkGFnI7NS4/WXYgWqwkXGmH8
sPCbFh0QSDBuO64iYXViBRmskPJH2OcxX1VTd61idGYivI3hsDEFV+E552TqwAXzVRc5FJD7Bxne
U707zvsGxMSpAm2za+Qo8wXWtAZhZrD1rcdCh1zlJPqeUydXM9goF8O1NBL+KllrUXno87fKCc8e
83dusnl5N6/MSITWTiLTHsdce2QD2eT+mX34NC+2QS7WOHIAS/F5spA1DQsWdKh0WeyaWWGdLOfF
rpUUDvYpve45Une045CLnBomK7phsbnomMXjVG2bQXG3qB+K4Ke79JFd9RQCsPaK9VxtJESCW2Y7
QUdGOrZLdD6HEACmccwzAraHJOGj5OiEynk99AT0c614tio20diLDrm5M7VgO5oW+EG0hrpZupl8
aEv50LDy6UJbN7G6hKzn//48/F/LIf7vWNL/r4z1wJz4n7vNz7Jov4vvsJZ/9ZsTu/4ffnND/GF6
jMAYxy0dFRwv+z/Cib0/SJ12MHhzXvOp5v6fXnPLpHgb/5/vo1PjN3P91D+85pb+h2e5gvIk3Zxd
7M6/1cmtuwbf5S9rDZpxpFfWnJrM+CZgLv9lDg7afshiHRCsS5O7huupVOmRjkuOsK89/ZIkJZ91
zd05gfNSWHSjReWjn9lLcKvYYC/pnfJMdmyzAFG4lnjjl0kF4hoDKaeieBZltbUdJGphAnLsRTSb
dM8ewsR1PPsiMi1+9ZCCdUgRZkrsue1Gdzm0sBnmWFwmDcComqx7R9kxehGd4noOfCAXw1EiO60y
c5/jxpCRC/KYJ29tTqN214vVYKcPTqEe+yb/9n2LnSAAxiRaDx5NBqii5TZ25GcWzkMxPcqelx9c
BUBq+5SGx558L5B9xektycgOMhpcW0UcHLwQUV+Veu9B0H3CWhzTvn5z+uLeZDu8G+9hND5Jw29J
EuqrY4bNeoU7sn+PQpv9uhrpiu1jdD/YGBo7i45ZnL+GbRG8iCroQSc7ddUjZW/wFjXnlnLnHWL8
+6iXAdEWT1Gc0hNTPFeoGdq0fg/9ENBUE93KGriZjqVtp+rJGmNt0dm+s/CnPoSWQp02UsepStRV
LUhXj07mmoXDinPbnl6cajHpmKCA3buFrTFdd5L4RKOndpgqG4SiwU0vGSgm88V0vlwnUSvXIjCv
svFnS+xYfmWlWO9w6+gxxpEXCvU8xJW47rqUutJ4Eu4iM0Hh6myjA0IhJA5u9uR+xrT1CLs5R54C
q7TSTeFRwe3DsGxi8PhgdMjODLJf0fTqxLmgTPUhTjlKeIPOnp2q36h2jk07AQ9n9EI5TOpGHKN1
bvD6mxJmHzYxs74nTYeDzYNX1bRndBCbJqfR1iBuyzKnN98pDqHVIszJXvOEwWkIaCkL03AfWT+2
nvoHeJGCecFZRq1BZUJGTZvrf7pOfh6ZeIsweKFQul4KgnFK3bz6HDAWg1B4R4LfvQMPTYEoMs+0
faZuaaFmcojSUgB0s3ibGiNeROpJpilLun9JVfVaN8XOo/A9gpKE3/s0M9SL1fTsWOXZB3o9mAnK
mMQSu4QM167QUmBdYz+25rHEkW9M4dXMevRwjv6rn1CE6cW75jDoZeXEpD4MG/bwM5zHsayyNyR5
VI/L/NNyzpU/Cy0bq8VlgkNHMDvNF9Nn073EEWDxATF3VtGiKFwFlPohIuOhTrmbsVWau7b0vgae
/3XbGa8J7GdNNXrpD0diE4Yx+K10f0MrU7xIYQYR/qhvDxG9Gz1PlXcKKqTAfuQi++iOUIN6PT0a
XbzxeXdUbryaKefgNHivDe0nnL8IJCyZK9m2b4bnxK3mqZyRaQCXSzkH40V80B3ZrieDB7tJnd/p
+KuximoZt82dzoGLN2IpGvkxjOlT77lVo7pjGMaX27UHKwuYP165eS3n8bYCOZZZv9eV++WLZJ0V
xWde0N+t1cZnE0GV+2WvLwcIRGNwn8oIfw5txYvU5xmPcv1gZwzKfnPtlfvqyKPw5TnvOHhVS2Fo
6JrVxsMz0LrFwbWDtUtDuD7InXJ8/KjhxUovcqy2pTnsMrQHVRhukHoANiTMAqjJTGtt982Kj48T
b7NoJlT/IZFDxMwb6AjLB0IdVk0SPseDuS7j/tRA21qImwyU+31Q7DHKLo2XwAs2OUIUXutdZIqD
mmxYunGlDxbhaeCrPXKuGjxgTLbDFB8d/TGZiqVFoEWrXfX02THf0WXu0qLeuih1+f54QldJ+aaQ
6oyReKhI8ynsrdEh7bGH+NKFmNtRbQKdHmTg7XphXEUPvaZ2QTIehkIekx45YFbsrJL1raCiJY3W
8z3p4I/CCCoMwoFJ+NINzTLoqDLW6+385YiXXocdJjGdgwgDNauEde2a+thp9ikj87JCgtfn+dnv
f4LkWDk4w9KHkrnSGsMbr/kqgebE1It1Tq7BuPYZklPibjmEHSK74BkQu1k7RAA+p4pwM0XZn3cr
8NQ+r/Tt/GuvRZ+dHC4aQE/z1lfiyFEGtiV8FqnFAROBXxFvlRPcFdEDYedsveR1KJJTighivq9J
wx+343K+z6M/rFVnr3ScCZ7VUAUfLEVUr43oKolvCnp3V8ry6rQ+VlLdOFaiXXhj+SuSaBDclOnS
DS9RoR+JBt3WCa3dqGLVdnCCc2UjYRi17BymbyKbdlFdnytWIoMN0rNJr5Kye5Zm9mYOw7OZcbTm
v+tUvmXO+KAJ8xo45msptTufytKuzVXd5udW5Q+WwjTC9N82+UOdVUe/WbJDnqTnXMIuwuqAtdAv
dqIcn93Cv5SoiX2OM2OZPdS9OHDqXkbodJXqn7HWPKUsopmpCCJrt34VvBsxf2/qnzG8oVmNTrOk
pHHkeQphQ0gG2XewMbH+KvTgbKivGuVf34qtFzcf7Zh9+TCyCr94qIePaoM/4a0otMcSIoUQCHJW
jpB5y9FUN5OvofXB3azyZZNqF/sXvkEicZot8dJLXReHpAH3p0CFPDbmmcfCr9cJHdJALUsrHfd+
ib564gQU+ie0uecxP1hesjWa7tabcbWUvNK1uSbNE1sB2uMyfkRDc5iS/jaFFoto+IKxZe20A5wC
ThAdl3Uqj3k9rEfUCH20kXz0Yiq+xbtXprcs8S5F6e6davy0rOGGroCenE8tjV4Ny3mvmxT3WCwe
cvEWlas2bY+VVpzdCgiNaoEzWoEDW/Utd9Xr6CWP8zvj6M3KkdZ3wGOXo/eLhP5QmWo31dMxXSKB
u7fQfo2jAyoYX1mlfgbVrYJkOpXl9OLW0WvqZwdixz8yhOMKjCzUMO8W51ii2CEFaB3EzQld4QLf
xjIaAJhwu9YlQQeVtqr75pJMMGfDMfY/jXaL0Ceg1DsNib/Ag5Z3e1zrSGLlsR2121iO51pMB6vy
tlkoQ0YbZCe5PFYubYouj7Ubh1dldS9uSgoHZPBPmgUfVfblmf0GtyJNNApNp8ByR+DrvdGSR879
b+UEOWsk8CSTu9dcHCzRrs7GZVfjOgbvwzPy1EYaPxPvXNCjenWSoVmwOU5Wd4upUk8qz1zgi6Ec
3jLRvjANmHmEq91Nv6ryeSAtRJcoKJzhyjI+OR32VcYO16ChKn0LIx9dV3klkmqNBOLUBDcr/zQH
OjYio3vW6/gWd+nDWDu7BBhyRnKtyKcvnpbD1Dymfn3RdO/CMfphkM5ea+9sY6c8Vs8YdCHc+Lg1
/F/2nQ3wOWu0Z+n0z5bipShaVpefJtLu2ApWY6btavrY/YSQNJavLGTadtXegfp3jOCeTN498sfX
OWkKSnhjRdM+MBjZkvxBDawdE1zfGF6yIQXXbQrsDOUvDitiH1fG5xAzQtpticuowg49plu9eTIC
ckXyPAgXMgHNDaNT5kz8mfdYU9ywKDoXb1B6brrHodulMvodjYBWcnQdOFzSnZPU2siAbRiKfNOi
lFOJGo+tSUxx457rAcMZF2lnzjkQNTlb9qOY9XRSgjBVwbSZPMR3NrYzhWlqwRuoFqjORsDtBTO3
4BEoIkJFp11dVFi6fGYdTQGwurhRQ3eZjRV4XoTELGy6eKXVnrbwW7VISFJSPX5f30EVz3rubmqq
tnq7OjFYD6digMkPSvAgsySCUfAoQThjUC3I/rJPuoypqx56ehPtaxlWUPXhrclHk3goXENG/axG
rKEcQZF3hubaDX182CLbWfbw3DjFOS95RVpsToX0QBMnx9tQ/72TSbooCRevJcy/0IL61GLVj0zi
YjDybzwryzeWXh8LnQQODl5I+dmQW42zTRST4jDp/WfgVBsI8WMjHOacFo0TeiT8iAD8JbEX0hBr
UTS/GtvemoTGT0FSXFpgU/IZuvd6cnCtGrCePh9zIrxx50l0SZOoPn1S9leJn51V53kLYS+JOTPX
ik2dMIVoJ1y5UW5PNVhXoVDnbcu+DDM21hORXpu+K3kZl71RvSSB+aP30bcIRLJyUdIYnt+x8IFe
5bb7ADcqFlKbso2Gov6UtmFxSupaXw8eq1QyTRh9FQkobfsTWxVJGxGZNgOOe/S3hcKP5OrbslRI
Yd1Q8vkOawsF+z5RjtrVCg0Ch5J4h6kimCOLJPM5WK4XcM7NK8vZNDY5XiZraK1K42qN2Q4hW75G
Pc084w5rZyrKlSV7VKYqIarANJ6y3sFZyM+6qmW1Rsk7nGL95iAif5ZNwvzsqH5nT421loleE942
ppsRc+7KrWK0sAEEe16MYsmq3S5z/0sreRRN0/kOmu6YeU1z8BqAcC03PR71pOTUybOoFYMzA3b8
BC4akCQcHyWOCDqOIKezEA+aGBDqDMTzxkZARkqDO5/XRnfT7FTGASWkMsXqh+vIVnNAz9woQPj0
rks9SBU8Srb+6OdCIROPU+wNPuclnYNeGj5PPWiC2WuLfMhN8AHkRbGB1sxrA95GvOTCCVt0hr75
kBA7HJlavGttq9kHNa0FE6cqFqAcJaCaQ9ByymXJQW62lrstcq9Zdjle2WYoPrteHtwpxbfFdspn
n4Fu9iXKp/THB8QM9HLRe3H/Wnf4zUvzu++T6NPCfuah7YyCWpGP1DXXJOCASvAAKCzCq9OA036b
+fE3a+p45dMoOPr4m6rbO2TRHerRcQ913fzjd6XndaiBEAM1XszHL7JNG9DCN+KMbTsSKopZl4ng
ErQkobAnH4sH00TKbEkFdD/jKkEY9S92UW/wNBk8JOjBojlbIckeHGD/Pc8xakBTfpVZbt9d/2KL
YFn5mIIdJ/2lSU++hI3CD1tfkd6rA7gmC9oo7FssUQ3h0hfX1J9Qr/hmtSh9O7mBaE14RcClRxO5
cSST1diJX+GUOystYfiQRr6jXYHqbIxnx3GKwEYtazNJBJ6Ong43Tlz4oMjQ14xq2pAV/qZ8K98l
YfWsxV35SG/v5E7aI1+alCfWjB0mPOLPAk42jlktua23KHodjNLZZm70q/Az/9229RezVeq7MiY6
5aYXx0z2JMAsHYc4hN4ngcce6B2usP2YxjGOfI9JIF80svlw2BxkDIFWbSuRfURl/s2ssxBp/tGg
8iyt+MDrvaEjHMNOi1DR1x8Hy9q2NbLcJjunfX9GiIXsCIiehIi1iwd7YR28OYXMb/ynRht9grzI
RXJRIJs2MW/agO7akDMdwBcQydZuDyEnBuSrY7G1S+1X4GqH2ClvftJ861PmLIWFMCJF5FjmGA5V
CCkd1BiwsQKgQTenmGGWkbNb9/l4sn3emoklZdlF3maY/J3zUQ0epiE8s7788JT52lCCPSEA7H/7
Wfy7Lus3No61VRAia7n7qs7umdr1Y/AxBrMVFzBJz8EdtDHkqxrhUzCpqxYUp2jKkA935cqWw5MG
vLBU7RwWPM51y+M5V/lXbhtbw57mxLZ5Vdk6GzM+A0atZ9eDsMVrhRVIS35qz7xYBH+Zg36gwuJ3
ZyVnkRR7V9NxbAfhjdVkpyXZR5go+sgaj4cXTMSvo59h7u1jU32M3eBp/nUuZeja8JZlj5aMvxyT
8Y2551wHab9oK524Et7xZRo7l4AYysZumJa2E8YoXOk5Z09bgHWWX2XJ3yLM6Y1wXA+CcBDFqe3c
J4CYO3Vwm0G3tnXrn9HQ5wNvjZ/YzSKvw5/A49ScJL8k9G7mkIFiTdOLjTdsWcQ8PTL7QKe9M8j0
1CMbMDXBJhXW0Zcx2dDYHITDIP0I1bCSngElwVXIgmzgKBjXdZTvcyEbUnefswpgZyK0opm4J0We
lQTj9E+agDYRRmkyG0fRn8KAUI3p2pxIao6ralu7LtoDnanYyu4TbWG9iO9R7D6PfbSq6o6hhg9j
gIIakuzLzOAw+Eldv3ggUfhO2fnbkNU7LfR/I6LCDilJGCg0/FkWJ3aATsN7UrUGNe0+dRVvB64w
/FRAe7L/0iPtiBAOjXf/2BcbDFZ7bG47B17dGUCkmjw/ARH88iU/0lhGX8NgrzNj/JmZ937g3hS2
s4mbaC912Ht+75FTnZMH4V5HFW6q8VDUzqPwchYeUvCjFhtzbNsEqxac5LxP2P7hTFRzC9W0aEsm
xS654bBZ2366bpzuXHTmY2A7l7YgFKzzVjWKUcKIyRbjWqElL4k2W7yxtXvmTm8dPIFPJu/zLCXs
CHf2uNCC0NCeRJLFQIxpS70eeSCMf2XZ77QsfEKb0crhXHkuot/c3iexKtlNoh2ppijOwYP93Nk3
BU9qxippDihK0te2pULdyoC71ZUEibdQ8JRhMrtLaRImhmUpwCU1zz73LuTmBLpG+IRwn+qEw4ki
HwOM19mNOlJQ5PJKcX2lcvapwxlMloc5csSNmR9aTedS+TdxqaMatn6FjjsHZs5w7qIavY1mFcSm
YowPCLJode6VUxEgleIC5Cg1RuhibGVf0LuhbUx/HI0mOtMsXshaox9NbZNg4RmHQU9/DBdXt9aT
Ctadmyj7MdvCXKBhWImA3umaSx471hnN3qHRtyht/zY7sgyGqnhwveir+cqlgNnQODD6h0iLv0Ll
XWIzW1vthO0dNWu36GvjXSTuRrI5tL52CDUiVbviIw6NR9PT1iFIXUWLzWJ00i+ivRHcRP35KOcc
hyE2D9msatA1aLr5A7XHG3DDUrOyU987ly4o7rVhPbIf3v3Q23cdUnzs6gSG/9RCfnqIIWqeaTVB
s2BLegtEF29Fl379SHR8LZqVwNIOY2o85jzMmUBAYhfc+7AxHj0Lr4he4siYunfXe6leYVn3ueTI
MRC0Tbq/nsEhxL/xCW0JxoLhtPcZSYj1WL6hrXyxavcCaYojl3O68lyOKaZ8MDlJOvHw4gIoVARC
zDejBQilBJVrjeADkrpklrPXdTvdp6a4Wx2iS+myifCKI/+QUvvVtzy9o8pOZkU0IbY8krPObZIf
4h4NqR3HX6C8xLf5uDiGlz765XR1unEbFmNzcJ6CfDgGerPvTbY0MuEWnlbhSJiDRWy9P2lPZLhc
5CDvfeTgCdDwkTrbz5BoyyizdhVQhJdOJGdkyF2c/fzISiP8Gid9kSBCxlnXL5HgL8sKKZhJE2/o
PcW1tZ237zhoz1Zsz42wj6zxzAMeK6bW7/FUrygMftBzgFvBl4rD4gGPD27L9uyQsIOrl3VeheMr
4zDvpIPNrWveVGX+LkQInVbx9OLV7Av3FhvTAy4zIqVyL4MVsjdF20GhrQLFE0Amzc4mMWhpe/NC
bRG9nIIjLizwnTn50JckgXTFVQsF2q4+PdWJ8+QkCMG7KXAZniKC5bNiGVJ8jEoHG3WTpFtbBs1D
3+OTaojgKDEnaFMhCJ03VzifsLTxbpKtSvjLYBTGmqns+98nmP871PE/ZZ5vv+XlM/9u/h+owdUF
8o7/nF/efk6ff7u3dVz+lV/+8x/9XWhpWn/Yjmu4yBj51fTm+OC/E8z8CfSu6wn7H2Hm0Mj/EFqa
+h/2/+DuzJpVVbo1/VdO1L1fSI8RFeciAVFAEOy9MZzTXlBUbH/9edK1a++157ea2nFuTtXql0KS
ZI4c/XhHA6WxYdmqpegga/8ZYeYrVVUAXjZJjiRV1/5HaObU2H4JMJsEl01boYsuVYq6ZvGk75NZ
qo1mrsszaSPaWS2buHv3wMyaM5Ia9TM4rneo93m+t/b2jKqSotz4eaUpgLcAjXFSvcu12AK0sTvj
9248Ro9dMevWXrX243UY6WadHDDFuwBlS1mPqJOgCOBuW3s8WjtqWXNTC0kMlpDhByfPB4Wyozct
J8g67kP1QOnd/Rv+9q5L5KdDCZVTlgjd86lZXJ7DfW22drXqGdVNMzqBOA7UEi1R8saLfPzt4KCa
3QPQ2hQW7yI8G4fW6bED9+R8wkCvGrFdVhNSLqm6rR4+sTGw1svtMbg9j+N7HYv9go8T8+jScPdH
GhCcNOPcKS0DUdyomphbOMeeA+p98Dy0KF+/+xSWqQ6YCQDv0aCaGgz9gS1xMHKlcylLqs0vV0rb
14DCH0GDOKpNa9M8EIjYeYCVag2SWNY3KuWUpoTeOhHM3G2o6iziYt3o4JAggmFPmKaPstlWDMBv
KlLWDk+Mi6ZW2FpAnvpmQg3prmNS4UlErboDn1nf1yL4PfA6LMW+Og9krXDN2+qUZ1KEI7simK+0
nK0VAWrwcdv851zjv5OW8j8w4UTjhPycH4jNtZofvucF8vpvrKCh/ouDa4Kdqlu2ATuAs3xjBbb9
LzKm66qpqFpdN989D/5gBapNu2vV1uqk4ysNg3Yyf7IC1fyX2YADkIVmK+9ElH+Sc/3Ogfku1+Rb
BzPgJM0vLGCNwaY/0GVbgBs8T8KqU8rrgOFFgNvensnYetTxLlzPFwp2DQ0ABp2GNBQUa4VSDba5
vR/aED8pV5ejsaq2D+KUT4qvHfzZ1ws5wXfjAyuUwHWjsEhnES+GNVzgSBqTB8Vg07t6NmV2W71D
Iu65o5+Lxq7bUCh7aukkotcB0KNbgtCutfVqf1bJAa5IeVkDb39/UcJTWrh26gB0KMLCzWg4a2wx
y6W8iwzrk63Oni0Nc+JKpspzhr2X7++g4L4eyiw61+zb0cOY2g6U9c4gsdVqgIX3egIweDGfleFe
i8YNkEv6dtbFZnZ6XFzwNC+t7eFm+toL7+xGeeTTm7l+BoauNyL1rm5blCqDOXJ9vEDSAm/8SE54
3khAtb/7sjkB8RNrBz5pZe8JCVuFhh1cqTgWTqgny2Jb20evIyDBll6CBZdva8cWrVEb0wv46ZQr
kj1n7lQrXpMpnFkKnHMGHgFFFne9Erq2w4Fd2tYheVGnTWINPi9fM2sNt7Bvp1EFzk1wQvElwyU3
d1l+fJ2m5LVcM6qPH306nQMSWrcNbGDDPH2Ym9Jc6DptbuxSsUHvblB09qzvLhkI9Fc6wN3uu+6r
QickZ14/JSiaumvV7HrcoLIWYKw9OSw64aELMVWqS8TVPBufqrnDnHruAJQ8m6DAHimNbun347qF
f+mJ0asobcu8oh2Xl9ph51JMcor2dcLEFpCwuH0KYjGiZtwJRM6ALcWcPph7jGsyl0nfAa8Khybw
0FhbD1qYFQ/dWCHFCsDGTve62tpQNIQfSjerUVWvGfvWy1BmT4dGFRQ4vTYnLakrINm4t+JGdvjZ
KAESz1Uil+BS47ktwSYIDyQNdBqHOoi4lmU8cD2eS/Q1isCPrr3e5lZTL63a5MWy9LcNs4aXvK7V
8bYeHxfSvpX1qnZ+WTroM5RbgPJ42gEJeDEKTSWapm62nsUe4oOx1OyGvlcT5/Mm3wCqLin5ej/V
O7WHmqe5sZUK6QXDwcrXtwsWsaIHpKjJZPfZtWyvq5PeOmzq2zbIsBR/HdXNskANkFr9+vaJN/Q+
ItG1uNGJcWt49wModZ7WqG7jGdV6Txd1VauPCy42/dvhSF8Ps36s5ve8UoloKU/b8maE7ghO0+gk
oS0SmK3HmQKwALSj7v2adX18XgnEtU37peeIpVretfPXta0e9uBLbI5rkxx4JNBEBTs+ealKLdWN
m9aqgeBAQOJBdFV9kA9TmgUaxHVH+bosAqC0/nDX2rebMXOJc9wVGliuFWBgd9R23osX0QTKvHAu
Hk51zdsc1Gd02z/Iy8nLa9Wx6xaAn/mGqk1RVEqDMNR1Q43FjbSftUy40I6a2gXl9dkhSKLmDuWW
mgJq2WyfNSz0Ccd63PXQBqvv0VS0ArSoWmE2HOS93TwBndLdANJ+dex6eZw2HhsCLlTHFalZw9hZ
v0wmcz/kTfzftTZFAOeG2B1sgH4emhUTSdkmT10FtVVpbExyd2bP7HhRB+q6U9mX2fhozC6D0uZ8
3grzATt87GkpLEGq/rn0/r/Q+f9f0uZl2+WfS+/u/Dz/XOb/AXIKBVR/q51S5J3f5LgiOwrRS4hc
RipyFe0vlZ7SRdkmzrDpBWcZUlz/qdIrFsK/jgFA4FcxdLWBIv5H0qhiIMfxPDYsMj11A0CpfyLH
FSmu/0pP/6MRqU1y6t81edRh4vSz2yXA4xHv9oWDKvJp7qix3oEPvK3dukZhtdWzJrPDzj7sd755
rrtH0Elp5aW1vlu47rfnfd8WyJRtT340jS/Z8Q+68xzv1vMS7Eq6V9aoRNocydmsGsUhtDfXJplF
Nl7ugqQoOqLYxs4WJ/1SRyJfF6edOgR1Ip5dd+Cj3pS5bsmYZM22XGDQqJovJKrIIe/fr/oDBfk5
zKsnYDuvHfkNx12mEsbLFF02aijqQX7dTi6n1xCQxfar2MV5bdPe5IUu1AcWzSG/rFvFmeDUi2Ch
tzsxyav+Whr2rE0egrt7rbun56WpyUrPet4/FdfYKsBi3Fw2D3GwH7hqjPrkVFM+D2ZdNLQyesz2
lUfjiPYhr/eeBnHS440/nncM9F+vrvZ3s+2vTf7SbEYh5F6rgEoC2BHvzw2sZND19s5zq2Yz+8w0
7nj4GpprUu5ypYHCdlZGz3I3wc0scyZl3c8ax/HFv1n3uVreDOdkXNulUoHkdI5N/n8HTaxl7/N1
0z7cgb5al3twCDZ0RSb3Y0cR2PmJqgIm0pWPHzkJAHhCct3sU36n0NDhlp5O1m+6DsmM6h8S05dG
NCZRh9u+1rgFzxlYg2Tk7gwyXU/GPq5uB2IROlrlxphZo5mGWHxa94m+zQEqf60rYVQnetrtJKJG
b3fPfSpeP69EHX1SOkm3WpMrdVTp5AcIHs1jvx2G6/r0+s1WqZLgf3AQvpYw7o+N23NXq5+C82zd
amwVskLviaWpfh18nK1FwMV+DC3Q2W8maEL7CvV4A2gQQA4WhYX5HipWTmA5gFdBWkVDiRoaKWXW
MSMPmQYPr+DXJKX8veTyT5L62ph+cyg3BrbjOcDDSeMPYqX2pQkIbKZvQBGvHutP0J3aBBb7YDj3
XufLzZmhrFM3ZNJzsIyORxzGNQD8fz2fn2z515b1VYkfuTILaXfQjpCsQOP6uSHb5Nej/3RX5Cp8
17/qsGngawP8PdCfZXTKT9GlepIzbr4q17ipDedmHSp6DtJe6qwrPigdJDts6K2Tq0VvXVyoMatv
ElrvhNcLZVHkp/sa2RgoX9tJPd/3FPVCZob1TRDjE1sv6aKbP9fHw/fMFFHzQxKSa/TdZJ93qhte
xG0DQ1k+Drmrr5cN0pX3xI8NMAH2oDT8elkUeaB+RKxfbECw4OiWRTZGoBzvbRWdwzyRAPdc+ze6
nZyvBtBYKmlzJJMbT+fXz/zpVnwRWDQaAcaBMEhwb7x6ZAiFlJADNKGTDXO5m6v9VqLgPB+1wR73
1Pa5a+1Mo3mum9lVtnig7ghEpC1e5cfNALtjXR/vTpgMl/Pto3G803PHfoIDYtnF7+b7M8qUB/27
3TCNZw1vi10GdKyalNunKtRtg/COfiX/wVjPb9tz61gd+/igBiDYPxwbSK6zSiGdTdMMUJYpAV0X
lVspd7dozNy7bjj7jRneH9vPEwz8/iSPE7Wj7sqgxKWo/6ZTn/oToWF/ERovAMHuG107BVZ5aq6N
Y7wHr+QiW4JoZv+8WScvIAZedbxOdCIgtJYfVWd7q4j7HahUqCVnmemBF/yxO01qYPiUNSoGS1Jj
j1tQah8k0JIIBCza09j1tPWp/hui1H5G/l+4P6me+bOYNU7BnszLAxEHUbuqdvSqsBte+y0Yh/eX
6a3B63I2D0DAb3eibeb6uKRRMnr+9V75hkLUp8glGAi1KrZ1IcWGsF+jIIJkzIBbP8xocKNdcj/f
kzCV0yq+dt8NQdoePI/atKGQOo/17l8v2zk5ehtv3ThnmFNzgFcJ01hPTAAZ6TrcBiUVo78+GYo8
AT84jdbXqp/TvrKPulIGKtk65oFEbnNGqm0DAGmwaQ/XeH8es5+h8dKa+rmiIMhsHoCldH/9/J/p
cJbckO8onUJWeltAs8EefCaHXOwCnyr6ERmmmy7paJTZ75FT2qskQ6UOnqv+WdZITd1ecQOR132m
949B1fyTbrpPgzN9XTwKsDAehkIKGnnujl4oVwCk6DlGccWJUslXlVrPw7q5VavQIvFEK89hkd9C
nQY/Qj+ACnzY2IbXsE+N5uGqRnZ53/uN2rqVz9T5S63ZqHG3IykZ+xkK4+virgtdFdpFozCGKgf8
BPXseFbvzdvmPDVm5KGcjFnXeG7oJ3wEP/RQDfa5RYuO/STfHiLbPrb0/BgVa61VkqP5uJvn5mmj
T369wupP+K0lj+p3K2zVL3fbvKnXoP5AAb6sT/3LTT+55Y2mEVcNxzE5jFVTOwNnVbtWGu1qZVQH
lukiqnHRo6hQYaPPyRJag6imF80NmUMeLt2ARElgQx8ozr+eq/4TBcH6IjJvx4qyKO16C+rgY1ZF
9rjFGo54evhQ5XVN9mQgkBoZqcWp7uo1qg+MvX+1Xl0bvBP6LjgNlV5Uu/hRaFSCvVbnp/Fpvaps
tylB3b+0TqQAHu26c6FBx/ml+SCL8aazYKeSb1Ps/f1xSqFR+zQzn/RzOGd7k25QZxAkifvX1DQ3
I8C2BQMa5fShWk1K153tJvd+/fY/3akvMngGYNl2c78hg+mS7Wun0uyddlBERSpvG58YGRf21qbu
AGido2k70GPdrb3olqYYr/m2dl639N3rJLbFIfcu9ZPlaie78BSVXnV0bdBbl+fj9bvJ/sT4+hrN
AYxYoXahqIJdsadK/dgAT3xr4sS40JNsuM5PuMrkmatrV5q3HLGy1o1jpIMDkdETjiSyjbHZdu3t
7tq704LDedH3gPqLg+rYtJRyQLOXjcAKWtJclr9eX+n8/iGv+6IFkNpBopYBDN6F7l8uSdjUBVR7
s0VtL6mgjfLlaZuy8s5oz8ATHUEHL8jiN6/GXhTrU7R7bTPrNEuM12tePtDWSgNVuswpdn5caQ10
q4P3tMU162jFDsxikOGbxOvqQlUB5Sitok7GB7VSF2U7uTbW3epY0EiQdhItyrb2LU0FNO1Uu6n4
ivgCD61KzggtH0qSNsT5ucvwxZyBszxFpGwd3c3+Qn5VPgF5t7u9k11KGm5npm8g33Vs1ygQeNA3
U6y1OkB8psxypGEDzd+knl8/UJ58M0ck+6Nig5zlgU1eOWoOVLh1B3L+1yv+U4qWO/Ed71FOe8rF
63kZzGoVS1ViXlwud8BQ7sXs4dyqPY261qc9fnQiVVWtfAH6dim9Bp5876hdDO90VEb4U4db3Rje
G7mj4TMFlXVvtnVA4OnZRhr0r+f6JUz5p3FifVFdjvfyoFu7Mg8khhpwk9OKei9B0S4ZEMYcZ2bX
apgj0GxGBVU2j/xSgT99hiWaEq/joNDET912L4Uyf+622W8m9TOG+EUv0eCttGM/4OI40cVZAZRZ
6ktq1Ztph9amZt6HhkpLWrV8Gt6GxrHudnegMOxUC846tbA+PAU/6gsPUmc9e23983W2/s1x+tmC
fS0YVm9Pq7pU9RKT9nXnnAPGYchutAQliW9c1Ud7TyKOVTMTkqXr4tUgsAGQat2zCqy9R/7Qk831
WKft0BWEJ4Va4RIi/I0oUX7Cn8wvigWY0lu7vCq34ACqF92ywG+lnvi4di+X65geoB7FGO6VIjKt
MpxC2aS/2bGfaMDmF3FbqEVdUXHbBzNwSas98GaF9Ilt7XAzA/xfr/uXRoOKWcuVWHeAMw8ul5mv
bgmHETuyxaPxCF8aIm1Thb+Z0k+UW/OLVGXzjftJUYgc3G4DbUc2qFbdqF/bP7o0jsXIu+BXMfaH
JcGO8ACn0EhE0vEFODv9RUZ1Vdt5T2X9edzqV4yh3dy0a/Gv56b+xJVo/rvMA/yx9rgG4D8AvWPd
1tMZyvJKeSqNgG26tOhaBuw+6ud2ewuBAOpWONr2mMbnLf6BGzGD1s2+lU269QDRYEtI37W5dTUl
z/Dtey9zN7Es7LtD/ekdTlXym4n/RK36Gsqc5TXDalT2NVBOt4FRNcigpGL4UdVsOrEV9Cetpvc1
8kF/EiTRq7mBIxJZAoS5cd3EhVnrXOhQIPSrpTXpqUjRz4NjcHjgXNra5u/OqFTjf6Dem19EnlnW
Xpva3bgGqnKnyqq+6ygn2tZs64eFdpIN/o7r5NK4D8qcXCj9SAkJwo5kECZGXZfMReiTOjq5gilp
nVHGroDplFRcvRdRhtT/8jpc/vN/f5+Z8+W///n/WezekP6On7v/e/PtofoPMT9Xm2W+LJ7fh/Hf
t/6FnWa9QfIUtQGGGkH5/xPIr4Ge1gA0AiAF3aYl6Ttq8Bd6Gh7+ug18jG2rGt/+FQGw/mUTMZBR
AEIEfKP+swjA38+tYdgmuUMyEKHVgafQtC/2I3HRcnOoaNswPoqkM532+5noRn7SzvpUx9JnOXfp
wC7aa5EcxUfWniYvkb1EZyva3sTv9xO8J74fdbPukcv62UNkXT/gr62Q/13y3WQJ8LBXtqqAJubx
w1PF2afjZ7P0a+3c3ybg0jh10aL3qDDcRS8YptEoCnrDYavXA0dXpK3hzkl7V+GOgTUQU/nZohBD
SkfFqrNo9dJWqzcM09Z3G9r9d08acMN/O3T/tjb6V+FdVIcnoDyaG3KSRDi+uU/nyMPRKliaejAe
h4vOeOGOO9MknKrORbS72XScNNfio5nlIoqdIJ7AGRwiv+Jz2a7cTtbN2luRjDtp6o7b/kMkWX/Z
PYhJfBAjy8na/ZPoC//zJKbjsBAfIqs746EmwpdYe8suJQKi8m7C73ZttxLdbneZtT+SzAfEx/Gj
QV0E/Oilcoph6plidHI/185qFYbjVSniiS3mwKuLtTMIwo3o9RZ7EQ5Z2nQRxxtBbqtI6anFKw7X
TdFKz2zKIkx/J8newEd/8bM/lpZkFZsgl4RN+SLSaLj9qJHHqrod8vfFdDpduMwi7TmrRbhzhoXo
8DtkW0n13ArVH0+HV6fudKaAGom1yMbueEzehCjbd88QK0kfrVUBhewF7w51TDvktLIILbchIFm5
AWRDO8N0lTthJzkwTH9N9QTfQMQ10V9umjWnK7rtfpZl/hIKbjg+uHYiy7ZOHJgi+3yIrumSCN7W
3YdzAAKvElsHe8Bd928e4APNs1e0ganIHt5MlOIsBoMgTVdrt7VgM8O7YI+jiI9nYv47YgWB80fU
SrDQrDdUi8oledK/09WtGjBY7yUlbMC0qTcRvKqk1KOgB5Ug5Yx/ja3oJOoOwB9imLTblCVA0i/3
5k4/+n43aZ7bDQ49axaG070Y0yBRgAgiEt3xyTqRe3US7b2TfSRJn9o1Vofc5hZLOTUELKQDl0gH
d9FL0wRCZpyt+Gg4j3QtIGx2bxjGA+cpFkc2XXXGoTudwniyl/NyojZjLTPO9zDkCHU0MZ5ShNz8
PDo7F98MP09OchFP7yMxnZN8ma1LmJ9dpoW897EWHsa906U3nGOLOIJNKUxYvmy2ZKP4nwoNHTiG
ePCF4Sw0vlaaSrPB3w8IBRxW7+ZePCIJXJptgw/wb8S4gHQaLi1VROnsBJtJiwAG658Y8z3jhzss
nUU6hT+Oh2PSHJtjuQVT6vp8zperCfpWUZ+zAt6cRUzuTAPgWp6y4HhNzqK3Soe0GuP0HfkZ2h5N
hB1N8KDwKdKrYKm2YgGGpDO8BPJsDwcLGpQ7i+FYdZLpIg3OYqz6AHqLnbtzX5zfrQtahAD7UlRu
wx1sBG4sr2rWgykLhSoB2ZMT7tCjio1N0PMZlW5FnnxuwSSalQuuhAPglugu86bW2gdJ3cEeFRNQ
KSCZhFRHVklrvqJb9HLr3ja2EgDB55su9T9l/xhzdvoArXPRxlmSJe2bzsGVm0msoGW3nw5gWYyH
Vh0Bw87MKU2BQOULw3Cd9ofcibq/SB+80bL9QU0TTPAhKnZZceZ+/+MkL796Ne7t1zzbHZF56Yx2
zX7u9v1DWO/eu6WYmG7DiSrxuXW8TRNYyGa9eXNGmDViBCthP5b+jNccZfIkwBqYiLv3KYP1dLGs
OX25oCMmemt9Npyj0/zIIp/eeM7M7S5xd4pMF1HhtKVk9CvxdIP4JjacOLmX0HkziyKYc82Zn8U8
+CycuQcwUZq7y4ujtUCuDvf+595Znt7rnkiaGs+cmbcKU2hpk9ScW2vjdg+tWVtOf3BwFjPn2po5
AZKFWz/p+eGWvJbFTo6W1OsyQkajdD+lEpnj8uLlCIA0/Y+7M1xYHENBvTPiAy8iFy+7dAAWV/7d
SnseLa5FtxJ3RsO/6PobNwO0H0pvR5Pivf9HJ+tKvpD0TTFJkhNcsptdnJw3rjnNBK56DrGMXLTT
jNIj4Td43z6AoU3bvTnykz23FP6RJRnRu4HXpnFEbMPIr5D9HbZ1btLXVZL/OPGzbvdz2unjGvZM
N7qJEZElh7ck486hcxDkTemBZHQIjSy7NJdwJ9rqCf/k9uFLLEXm+904iIMo9iaEWlz24+YQg2jW
OpJTbOLKezaDWXwXc1Nc3M9Ls4isTr6yE1qzMD96eSBPYEl+H6Kv3I+u7laeLXIRD55NM7k5Bsvm
kVUm5OskoMGywJIyCHfz8yCSafaKrQ7dEtrzDe8n5xympeOMLq7l+DSs5b7sY2pzNGat0ptwFW0m
hAeipFhDu2obCEOmfuO0+F1bwEI3iMve2t05e8R4MPFHL39kis/owPMm9CsQNyda7cWit1qQBsbP
Relo3t1t+BqK2EyMXk48CigrF4NStIn/v0VWXIpICq+ljY6wdrobNyraQCqKHqPsHPhV6e+CecMn
487pxTxxE85zj+iIcxXDRQ/en+6EVDNWzoqzKlfiJpYjvyf3FRnoYiWy6HfX8knuENSHulQwSOkP
x+ISC7Yz5NdThIiLp3OGHwNXC+uTyonlbt3F0+n0Yag+J2DPdkxLd3zx4I6SBO4OASiWZNeWlFG2
Cf+3qwhRdmeGayfCUIauXx7BBM+GfpBx4RDeq8FG7hRm7BB28ngQH3CSxdrlJEp+O+7kDicHgYFC
NMRdCo9PwiG2lru4w9lvrhlI7rhvwaqf3pg6zObNfbiHdt4uo3tg9e7BsXWEs1PGhVBrpRvRssSY
TUTLy53xR4YmNBymjMjPJw8Ie6g1KH5X0QPV1+2tKjckh0N0xusm+846y6XasXaLoefFAQfnLkLe
p9YMy3HVPDgRjVWF5UVxsHaR8GlvNAhyrg8hnJQJbHzbsVgzqSG8xalcX7lOcBgIzBnAiideFCzC
3GGTDn7gjzYiXGzdItFDM3Su3Wu75m+7oAo0oTpq5YUCZ0bHn8GioQ0PjtSNsajFXOpD6HfBZBLB
DVCXOIl8Prl5E81Z8TYpWkNQb0o2JvXTZ7t8E3ldnB1uDno7MS/c3kbEvdXBXzfxWImBh1znFM53
IgyHLagOObcqHcNh4Ogzx5KBcFMeG8+ERxKf+JTsjdkwTNT141htUmjeLDkEtCh1mclMxDRTcWKF
IS5tBoayPdTq3OsNBjHFtJKAMTlYQzIShZz5+2ylzpYlInG5nYbjMBgsVghpJ+5BNunBmcxZdYia
Q2hzagalswJvt9PoQbioXrnfau0ctIM5yuL1N0Fo5R2D+zdlW9OUhkkaGmmVXzyjB5l28dJMbLxw
3BmjpU3bWTLlnyGqfZouwtZiCPWN+WhqiQ5sFzXvrcnxtTtE4/uAq7eXWdaG72b9NiZeNBJzyVj9
bJlxyLvCj2CvUfbWnuXnGH7SaGxjUjb7S8mCR3EUZf4oklYjw3CDw3ZCir3eijpPqKPVW8HKJGPj
j1Ywl6bdCt1olaYzJ22hS//Gy6e/U1Z+tTZfPNz7TY3KYSpo3OF42klZm36HeaTDcDzdiua4ly6Y
X4r1NB5PE/5AWUXLxfKTJBAirNsffblUHbmSadgLuTQcp0E8wHhhyGmfVWhPuX8KAXQK2E2I6ExW
adhhYeVyZSzGFMMv6U95wFjuRGc6Zhem3C7VY44h2ji6cD/rIl5CdixkMMxfLHZmLB/B3vjZeJz0
+30kJjvDTnwzZdryEQ/hv7VrP/Izvy+f2M36H222BWHY5Xe05Ln8Stp+tGQEvojj2Bv1k2k/+Zh2
wsV0KgeXz+pnmJ/JcsJYvP97/jyPe7D8owgiYNjIm8Te3IvjYMA4zkAeb85KL8XA4yXT3iDw4nns
xJM44F+DAFJI2WJYWBoOwwnUFPfSAVIxi+Tp7/Exa9ziHkipCxlFXDPh7l5vHK7SOY/ZiRVMs9fr
tXaChwaDFXu3GiJN4A4smLTd4Y/DiZwWF8SR7088D1KFnmEY8STyuHk4TYNeiPL8v/5yEP3In0CW
2I9MNF0z6nh8KHpUvxxEWj6Y59NDVd1Q2oMYqlM2EudCJ2GroS7eXxIKNLNAFUvToaSHb9vSgRZ4
hZD9loQhSYgN4a/pB3+HY6yPfgJ5hb0e68aY4xTigfT6DC2p7i1VGU5+hbnkSMKSBiFfTrFwmA+2
M5MK02G6gP4hVq7kL3kP48qFw6fAYvIRATX51xCKH3KjXNgpl0+nHJ1pkgYOLohw2oCloLmxvlk2
nbJ5qRwrYeZHsWjNe+xwi4OWyFsTruZaiJgfbehtKFnSFPYxXrEqvAu3hsMp+qb46HNY5OwgI76S
Z5KzylecQ86tPMihKy/kGnlypyxSIp+bYcjyxmNOKYucYEtOO1zV4aIO8hAVceCw7IzMLUwXim/y
XKbbPAoYIQe6P8WOlYvIWzAiM2GhGL/T5/SmHc4wZm4/4fo3p+Xlec6J2fU/OD68PzsvtzDl9E45
WHICSSI3GVuZ0RmWyXDDR+cDCzL54DEMyft/TJMOI2XvF+M+bpFUgrcnaPFn0IOsPen5eZOEPKyM
xeMYm1HbH/iq5Iz5guPenzI6h9bncSwJ05KevH4Suqlc9zb/Sd6/JYnwmt9+QU5sOdxJUh68gIvw
ICSSnSwjfyIif8RZSjCEPvBwQTTsLmJmLeD7cARpaI55mTZcQzIYCOMza8s5wfuSzjIbZPFTtKIA
ptSFM75ZFpeNOOeR56GZRjzF4ykef0bZ6HMU2cJD7MMKvNFkHuE4jCYxj8n6ctdgz0uO9gRtgLuZ
n2Qqkf/xIXkjhyP54DevzwvDZhgRFT9DNhEHELyTlFIwPLlgk2DAjOP+e9pZN/YT2N0IDsiQDBp4
I3hiFO8F+s2kG0VixJUTSd5xxIlELsoLJ/Hcg2VFktTkHyjqQQ+pOZI8lLXL8evBk3jLrlyckY9I
PQh/2vZ5QRgdjDCQrlEYMwMEgXxVKIw/mGnGqy55h4xXhJ1zM1aA5HKSzzFHeR3nMclYvBHP+8Px
xlJwM09DRss5Bd58krWhGeYRIwq60cRLF4jhYI5uFGMfMG0slixiamxLwLbE8iPWaOLD9EsBFa7i
rseEGU/K9yCQE+UxeEtEBs+W0iBdteLJiEn5eD4jeVu0RMAxb3jxZMKDR2w1a8Zq8Ay8l3JpJvEA
AfPAqoL/x70A13PEPnhzNoGjwZFm1+SKcOWqx4TYDqhHbhI8v5fKw9vD0zkPJnM+HnDkg2A+HwQr
xD4EFE/mQdrCnYLzOW2x7KNowAby8MEK7oAFP5eiCoOHI7dCTYnnpA46uFMZFCkGRxzgZ41iloAf
Ay+L+u0lS8lCoPmtWgieyIeuEugbhhNEAz5ixXheb8iyM1BLakVcjyxCTZBnO2DPIL8WGpJ8gvyx
QlTBP+VLsTc9hoLp9lI3HLfGqC2c+qbkdRw4XnjljofhtBd4MNK0FwdwSSlse/GE4dAD4ZPc3JIC
KUCChDBrmLhkrsPgm0RG/Ehuy3TkzNJxkvZ4EsxXilY+xHPLh/0Ojxsi1dC541he/zsZ+gNIfQIW
VCHX64ZGbPxr1Jr+wY37hbJnXhTWs0oRDFIZktKd1Xvz0TFOIclnEvXtJXzrUMgiJBsS9s25Wb+3
oiWlgDzhUuTCC3kb2B9nRP6e9qVy1ZyG0yTypBT99vk3xUwybNimZMLyme8nT+Vj+f0H04XXA4gr
xaecm7xUanKwQ1Rs6X8bP53pWxRI8dzhf64Uw0i5MTK4tWKn2bJp2ElbTJYVZtuDp+i10E3k/nAV
H6MvyKmO05XcLnTMldMLuDeUshQODXufsp88HFE1ZvtSuC1KaZ/967F/bzEibT/0C/kHO7fi5iby
VC6KvBbJw7lKkMLvxZL8kunKeQ6xJBHJ/BtVRaoNrRWUJd+WsSAE/oY6UFYhNc4LUqq1QjjLpeAl
WWyCNm/Ri761kJoFY4aSkFgWhpb6AhN+izg0//dxQFBNE8mwCLO8dWckkxRr7Y4LWUrdTwrEAaSI
BGZXIH+pEKPzMpmC1YPvtKRK8NZG+I5B5K/OMG0h9OV/eb83sb9lFy/ez5IPvmrLzxNiN33iWviC
UFP8T0xZJDTLhPqG9SQtAFQ7lox354Hvhe37E6kAIUn6fbgTe0YwhjnDo/pDObxkvtFS6uIozVJ5
hpH7cNiu3x55KFRyDbyuHAL5IN8lilHQ0WE9rLA/tHe8Pgi62J+MYKSITLy0LHYLBgbbCzzYjRTW
qD9yFnLykAPyHanHsvVkmK4bBTFmodycaWeIIpN15ZXyfMBX5Wlqt0dB/9urBwHmBg+RcustKnF9
TuDGEElP/g1LQz5MnMiTs0Va9SQ9r3oDh6lzDzYkilS7zU1SEPZaE7+d4KNr8aopEgXjgQVLeL4P
b4RwYK5Sh2A+nTHLDfNEFLMjqDAoE+/dWEqZ/9au+J5PkDU+wjGeBGmMTIG1M404nviw4jexQulI
0YnUbZbICSlCWv4ogN33kHSwOdwL7T7KxvsNBsgAtABpJEg55L9aS4QfFs5kiTKEFSYViAkCYTWI
2S30CD6RGi5yjv0bIcM8DB1ul0EgGL5UzOQv3GVYOFJYyG+9dr/dRbBEy2w0kmozFhAvM+ImVB25
4atwgV83TBFdTInbpHb0X+SdWZOjWJKFfxFtIBASr1z2Tfv6IlNsgARoRRL69fPdyHrorh7rtnme
yspaIiMkcRf34+7Hj8tX6OyM4+BKtMOmy1WLiJbwSfuIwtNmTBoulDv68fGLjOTeglVlcF8IuWBg
SwJ5UpXgXInp5dd4jI+TYIHlZjOG7vcX/oyoH18fsUcSSPAU7IJETaCivcvmUB8Gi4xX1IXHvgvn
nmdmedyf2deEROmK82b/pn9YD86qu+D8cXJnC5wTrhiDEpFHwv2zC/JvHoLVACnwGi5Jns1G3qep
TCBxNACNPPKGG8LzEZCPuKPyUIB/NjOMJsePQ7bP9lGw2LBUe6DBPpvNJEb7ITD6CnjJX0S1x73z
SnxoH9jAi7J/JDU5lTNSYTMKV5NYJfPEy3FQAA8LGYIu2E1sD28iN3StE69vgCcbsY8OMl//8zNr
SGZ9cTikhfohn/HFZfgh77L+Lx5SN/+V0PJXaRUhPh0qFtOe+n/LaFBxfapnlTFRlDkxZB8hODKT
OTduMa6SHAF2TtoBdkm6EIyXjAu4BXxVGkMJCPEdQOQ5JhhbjA/AOhHfyPSGfEDMIUvNC5JAwo/C
BeCggCDlvcAq+SQecJ/Smst4EpsIquB/1mvv9x0I6rB/+F1pyxIJDaEbgOxJ7svX4CIB6+SnJv+D
a5hk2Bm+deq7Eq7gF7AqfIE/+VoCa30snXx7Tm+YgLDAi+QV2FDuJtlLeakybIqEUbzJ3uV+Ash9
aSBBZ1wbaQXkS8uInOALbwoo5ChO5FEEmMn3JO6Z8LRgHenQlviSLUhKyJ+IYzgIUTSJg2XwX3bT
7P8rDe3fd/NvBKCiZDrT7cZurolpWCmWdLaUvpp6PqEYHoy7yWoAVmQYJVEBaTLgAYBPbjbXWLpw
9vwDRz0afQN25M9wNKR5JaPHUsu7+RufkBOd/uaUpAPnZx0elZdcx2AWPABrsMVw/+W8+On5r0vh
+HAWOBDf5AhlmqkW02/MwZzPsgY+zUNc5nZNApprA/KPMtLcWyALoIZcw+9f6fojxEXNw+2HBwOa
/5CWnmcjJP7FH7/WSFZwSEr5/CkBKI/9BwzwCNKFuXLTQRJsGbic7ZeGG76FP+ZEz8PE5V+kpwhv
5Cn/PVHypP+acyILTCcvhIkFbGNR+U95QEkS47Ok65F/Y87G5Mt+j+tvFgmTjIcDdSQz7DJZYQlb
yAtHFEJicpc4Qj4aTsrNxM+Gyw9iIo/1BZKT6J89pOYmLReBLTeBxfvzS+boSOMRwGJUgTB8K6/E
PQFM4JSglmQzPwNUiUn8w0eW/mP2g9l3hETm6RJA/4PxWq8XEZ+EyEKeGUo0QDeSKxL+AKzIGBAT
BeTCbZBb2soAEY8ADPziULOOXI2MQiR/yU/OEdh6659sZsHPIJT5/YvAUN4MfoMAYeuQnZRrwLfL
iGA0ciQo4JP8hi7/hfag/y+sB1PVNHSRUPdgkJ7kV/0z66E7GGVrQKGSHB1yNfKyxtwVTnc4Bxtz
VPGh0zloFtOzZQW5NGvSTByFnkjBoGuyMnydG8HB5k84ryShwBhT4s1s6nOBQBUyQ8dLjKYyx42F
TBL5v+R25CXw+fp0uoK/8D2WyXHeQB4u3J/PZ8CgcD1JMXJSyJzKPEEywUhx61j6n4gDmYHdcDhE
wYR5nLwx2Q3OLu8lT6EMejn1G1dCE+whiIjAkCfltAGqZb7qz72PI/kmwAKMEe4fqCs3Dl8qA8ok
i2fYwXgivn5RdfzDOsk7DmpdTzLijFn0u18TlkHa7TgO4h+YBQlXlKdYE2Pi8OQJ/vnPQd3gby3K
0sixiX3a3a2+yTQk629soP7jeh7uWkSIpMnBpRBFcucljOYfCrCbPBlxxZ9f4HKSg9LMYZpkPlle
IRkYySiHv/+EEUtpCGVFjMjh5zeM/rXhGCSZUuO/v2bycPIqPD4/x+81eDIdUeFdrgkeCNWwenyP
IyM8nl/aU+kMY2m3ouA3PyqTqGkHoUh+hzS3MZl/YFcWxFyRX8c657XWKVCceijPsF7LxF+65TNJ
I80TyIwlmYY/m/aznEBt4s9JJ/6GnB/StErPLE+wPDsux0fiIHmAfiNWuTfsGI4opSYZ+t/zdP4h
f0g6Sdw4tpQfx2zLa/mLPriQXzwJblu6/dEHay2/A/PmAtDBWhk/x5ty9EhCSfuGFfvg9MvYizCC
uEG+voyYZSr3T4hIyPiLLgEWvCaZTh6TzAc/zXUB007JgMqPJL/w66txF7/GXB5ybB+H/PcvXl8G
Wrw6SRvpq1gIGfFJCw9OB7GxvokLeOJpgARTsifjnM2SiEJ+G8Dh135L7+9DsONnuZ28J6Bb/qh8
s43Ed0CD37wQ6SOSSLIIApbm83HtSOW5MufDd+5/83mfNlkmsuIy/4G9BldIdIjV5RFWxC0yF4er
+k1Mbth/lxQXRwGswTdxc9wVGTtu8BefQELVA06QlSbZwz/5jkDiUUCHTEfxKSkecWUx8RG+/D/f
Nibt/jtTjOs2RF9C0wdDbfD3Tok386qODVNyHYhT/kXkVLspJtuTnoitsG8rM2U9vY4GQeEdnDqT
lXRt3rmHzWN1zB6zW9q6t4khLpWtuheoDDlVelx34TMCyWEyFW4CUo9dR0zes9VMIf+LMI/X+QcR
bD2vTLf98cTatAGDcoho3Wm7oJMc+hVCPdBGLKrsGqXzm09PjVdC7qnd75PouVeHOYr2IYpJ66Qm
r/n2zvMua1A+hk0Fo22leYdEm9/SU9S5JbwLUbmmq8bV4sBnrhxFklmpmDMn1mUMg9v6tPzHA49P
jYodjX+1+xr6PcaMPFcV0wJ+tBGzO98bhs5DUlg8YAJDLBDaOKPZ3W1cRl85z9UpfjlPX9IXNj3q
55dAtY20F+n2EDqa4TFMHLrBcdTAci18Igd+m5TJZ5eYQWJU9AOIJNPXloGxx9nJqyZwInwVOksL
QwH24/cpqBITLYnoHJkfDMj0rc3AZ96ifXClnKwoMj4JbXwLBaV0N5+q9os3hkODPlcIo40cVAOL
YsdOMZnXpTuBeUsQkCL+zVBKuwsGbDpKFJ5ix43Y5gE90h8GTIHTyMJYVUxEFZMqKj2qZwHDVoJL
1mfVUNCLjmIERem5pBl52aWv5OjmQZe9wjOvdiqhUhzdweiEYvHnk+Z4w64mbXCH4nHieDiqfXZm
eQh5IDh6VjgUP0iorlRYZ9tT8Iys4BAdUogbaX2xb7x4HTATCdnd4VJDBihlRtXS9N4u3dHTbgm9
LN2h5bREGP3F3B9xGPcTRjyK3t6r3RoAqvtT3dETrWczZ/MMGZnBzWjU3n1UlRkKf7BG12vIKFUO
DgPO2r59ZLVZUI/xb9snRDMPSc6RMmf+85AlnbzRQPzWRRe/3LtfeqwS1wjFJAeRwCAX1R4Gw6SH
6tjo4cHXgm9oUdtXp3kM6Ly84TjBRGTlC18fDadsxuXn5RiRHmpnW/li5kDjGvElRAjLYdQphJVy
c16U1ABOY2P9ytCJRSRx1PinGSNB/XrWF1d/lxlbjohTLR6L3ENS7TC5I+UcMqto1kPrP1TmD47s
wTVWaqImjagdVK9SWhGjBvrMk8HGkcn+WMFZXrNzwsSb6LrWvCEniIuCkb96TxrQOEg01qclnJyJ
PkJF2h2gUuYp3MnWvjpttnO2Qy71HZ5c/HB0Lu7o6K5zByLjL1GKKwuRWY/luXvDVek7o0t649W3
pWtEdTxCkzhini3cG22GvKHmtT+XpRmhpggH08+jR4wYPO9LE5kL29Wn2w9CnoIJgYbmMk3Pfcxp
EgzBcIjsz9F2DuBjQfVESFEw18f/fNu7SVBhVp6w12pfjY5uK+CZQdvsw2X70GPdG7L+lu9zbeDk
8Ebi5p/E2zMFzxpi7uYvMUJqNWwcBOfd+OsijglDa2d9u8IGjCAbYr/IQ5Ri1PKeO1+bX7Zn75Id
NrnLl5iQIK5J7Z1W8A7rxQfcJjTZQOwDp4LGSwN9Qhs6lpY3pvHeyV1L7CJJA3xElYdibc8vt7cI
6+uNBg5yk9y4Fxy22r3ZxBjapp2ew5ZPXke1OK/qRXqL42p0jREGYQpYt9Q+ob+u9NJuawaMRb3O
HoxoGC7mh8IZTl439CfHReftJpj7d8vgNPsMk/Ud3jXncXFQyDS3Hd4Bahl/yKiU2t3B7HN1SYp5
+AEnJsBSsX2lewtg2EI0QkhSEhIfdh+tUKfAivccBfaWg6T152Wvpi+Ho3Jc9uc3FzE/6z3WFG+Q
O2dngHzyLqJlkJFR+tUdzPtI9hoOUx8NqWdDL69dHkUNdc1hgO3Rfxk2bYf4op6nqnyKu7+bYXXs
2d3rbEYmLA+yiwBetubK/AxDj5fR0J49nGUTdgFz3nmIK1EReGv2FOcQ0y4ZupqzBlzvPn7gDa+W
0q8wXHusCeyw6JzS61xe7BrS/xqvJVMW47I4wBdU5cster7OeNcTx/Ttm2s9TWtMBizpyp4+3Sek
P+Nqnz1OQSK9IRgUQYIc2iyZVm+ecwGapMtO2UW0vr7qBzVEtZf0OjArDUd+GOykwhkdDcTIeIlj
xBAg51a5DPRhqMO3uriP38HbOXjWUbySHvq7mv2telOFJ/s6jMtATZ/kt9dNWAZaMHTSu9Pbq4vP
CyZAde+jkzAhS9GTKprRwENl2b74in0e1RB719uDpy6rhzAn8Pd0j+7fVMNVqWJU+q2n+ztk1XGh
pdcGOEh/ygA8BtrYk7UZSZSwE+t53wuO9ke8rZzjUsHSHOCkq9E92aUnr7eKO946Rhry6GrOE34w
59CZvoTXzLsoD47TN7T0l4tDEnV2434hNhm95wevH1vQkHf+EP60AlXrEkaae/ZjFXM0jAzR86HK
pj3x9ROzXxCEEbK04YbD6XNzp3Y4R5ivnb/8wBLahdDYIorj/Ht+gldwmGuwX0/ZEgwCMbtydhG0
uGHQ2PP718EbuNxeaPi1OPkaRDlIufZnnj7JYG8RsfIZSAJn9g4/0elBrs2D+ZH7fhPvEOMxrcZ1
dPFVzyvGCl0oPXpPqF433vgtaijVWPykEK8Aju/+yANX0EQ1/m0l65P4wJolTKuhFPbDBnJaIGS7
z+DlxzVR7z1co/XtbAej8PscXJPpUWx1+xl9kIbwNUd2EZSjc8iUgvXonZSuHoU0OFNZ52J60+Fn
4Zyyu1ONQyi1T6fzRr0h0wd1pxdKOuTbO0V3e37MDt4FTDZ5c7LHGSAo+FZgFjOYZdwuVXcKHBBa
0C3ZyJOARugZ4tnAGraQxHLn/gXa5gArlo7LBerx4hj2IHvDv8+TzTM5qfa+HFtiMEHQtxz7mtuL
3xAMj8Kw93f/QKs6FhpVCP+xtK7eY19kx/ktvNsoVeUIlXYeHZFMpz4LFIqrn/az2etwZM/Lmque
QQNf3fEnnwqk5Q5UiIL++ODe95UdMcQP7OCVTjtDC4Uu4n3jPuOoRyNtxQRH+7bpVK/ZCWOjgxhK
73b8vDJUYm5B6JzulofxLuUgJTtfJxlxSRUbvugR/cvIgNg6/Bn6pynKqpvrxlz2lnQvLMqA6bmH
sz1YHSeNozCyCiBrDl3dOU3KyLrb8Q27UgcnujEU+/swwjR97zbN8sBdudnHtPeVu/n3S6ijHKfZ
s3utTQMpnf89GLloAWTGqJmqCJZCZcSYjnrBOzXjcmRMDxyWCkPauG2CXEY9VwO+aX9YHseNf7Xv
SzCxeCw1zGjj13P3/qP0IYHmbr3lI2+fKC8yptJvX5FuRi8lLoFPkCyvPuKKhxHnPxig1hH1Sxt9
zR7OJlTPHhZL1X3QG3KQV8eS0OgZ7Hfua3Ra7ran1dW5Jxp28hh1af/jhoroztnNFZHr4pQMuNkI
Po72u+y43n00GUJ3/au3s9L+Vs9eccfUobjv1kn7+bgIgSbc0D/2nN0nzc3xdMc2v5b95W2OuBRn
yPAyVET8Z/Cc49mmFuGFe5nXzn0/ZHhlaSvL6+oRM7L0uemNmVyO0NNBKAdxYShQYZ9SxOcGH+Z3
52rEMbrQw4urGK7+CXOYrocB1/iFJet979BVsnOLaXIIdHp3vjkZ+nXQoEg6tXBcV2Q+PuvsiqFf
t3Doj2hXQrSfg5RHSmbRZwfHfoYWt1949JVVTh6XrpUVNBHAglbcu7tIAPhqepv20Wsab3eC9ZVB
kGnYrGCbqu41QSFeurUgRm/FUSecJdAVVhSt6VlvzKz0SBfoenl3KL8sVWtXyWyvAjwKDzJtgJLV
bDDOP/W9xXnIekB8eiIesbrR/QHWdVgwRtoZOhq+hDkJRCwD/OPJez8dBLQYVLNXOJVfh0y72srC
TAr5xriQ5CJGSFKDIc3kkO1mpwR3LxDeUccDDOLsGHdLFtF9YKloaiJyvHzvQgC9D8/ez7nEWfPR
ewRHzCQQZFZPH7N2WYhn2sdrN84xq90D5bCH82Ygdqjxtp1A6NVDtIDTf6ZI+RaDaKUUjg6cNNc3
AtvKO4y5jLiL8xSpoIROGBvPvqHTZTPwPuqwJ1v24nkZvOaadxHfTJYUdom9Z9go/WTIDfZ8xPL2
zc323zQ3ZL2EZo9Rj5AgPHDraGoonM9rNvBl00L3eV72woGvhqrX/3kGnfOtyCJceHWr7OSMp5eE
IRJG6Xb4d9AWsxif3rOxh6ozWLbhI72L+/S5s1EyVIhu6bz5VBbX/TWrQ0bYFi/GXDmDqMgMJN70
Sc1TvrPXUvmppoM64jaYzCSIhp9MWEJ9ddQxHIQO9CujX/1j4fQLDm7Qh4m/Vva5r45bJPZaJj7Y
98PsjBH82L3868O7PcMTc++CA3OTvJ4/cIadfXOr8JpcGMBi79Jn1OIgNOL1amSJ+XHCWWd8KEAa
bSYnwWcB2S/+tE10OnXe9j14LF92L3enJvGPRVPq9IQHuHf2N8jkWtnKZKjZe1l9WFlCw+xWKOPh
41rnNu4575+3MDm2nWd8nVItoC0qMW1mNztHGh2yHdBF9VRnCNeNKp4aMJAGX2DGDFP8QedDB1kA
RGxEEB3mOiwtuFF3sWHt8D2IAePXChz+2bSvU4YoVbTSHZmiZ/fzyPqyNgbNGul1atIXdRFMkhwQ
il3DTqMJPlI/29xREasaPyG7N3adHt1jcJfxBnKuIz7qwhJ2KHuyPvfRzXlPnx5j82D3U0+tLixX
9cNYqCZGlgOkdz67tZR29JE1ZvDUEM/z8vtNYOe0H+F7kYu7iSfHnSkVZ6TgRfuyhwzF2eZIlyBe
hnkmOHI0+hqq8foOJlTWV+wXmOgsnu4QKPhw4o6WjTZtvphO7J5p9Gr9qcXtObrT86yYXcR4Tbwy
pbtoRJcmblpbMfC3si9RRcLh+nubLkIpQYS3jKjb5o9lEy2Xna2+cdeArIRAdJJgVirnzhrXNCCV
WL6726fxrGUbWjqcoh2oiLPuGXR/qevWa3iRfM7UwnfW/LwmB9qUnkG5HYDsab34GBjhhdaEVd8I
OezkHY5Ot+gjAXMBuRx23jM9M08meIcmEj42MLTcc3c3Vph7WCqPSF5M0spZk6jAKL6JLerMIKQD
FuYu8zwDcHw48K7zY0obk+zEogMx7qek4ciycYtbvlBJWwR7C1SIsXNPEa7DPm1fcC0ltpSufXrD
Cww8GpSslF4rVpb+INJazAcI7jEFd/kjo94X42TlhWGp4J7QA+odnR8GQwu0AWRfzltsKnt/AnS5
EWenDS1xYtW5GgyBIuZIDmCD3ejIo+p2+W3SiIZMinjEHk4n1OxPto645GNgeXVQTmTYAjr0ZGdg
AVZ+0i4AmsSpbPtxjcHsgZaAY8503gFEGWQoiFqPbqhj4NCI5rd0h3lE6DsCHno3QPkRBMnPfRji
R3x9LIuo8m88nk5PObeUX+1UrooWAKyv4YVeLNp8AO/OPA/IZ6n00JzlQt18xe3EZP2igSynWefg
M3jFBvdxpeShGoa5uwsOPN+k4vUIwW0tsMCaNGW5ZeSefB4KSF6Qr7gFxaTz16Vb+lp8/dCzCEDt
Km4htsVIzuskTL/6w+CGTTiJzzrNfcLf4mLPwJQPItCG5hdsfR62zr5M8nHJFtw4x1SjG8xO3ycy
6E/4avLG70SlT3hG3xKSVyKyZMhF3ZahWs5ZfD/ZqUK2m8uoOk8651MTJc3IpEHSXLyie/yK3sLX
IUkYaWGJ/ncR0ztKu18vOASKw4zQpfZz8yy/Dt8Tjbe8Y3QMezB5jmmOW1adjZkfVRIOo9J2+twx
TKZlPGBSGFuN7qEpXdIsDWOhJidyLWaEV3GO1KgDjveIYzgdBPkk79ifYoQQvJsAethCpgO42gqI
pK9imSALuwNQxeS6v7CbtbAWnXMV5mf0rbGYjBMVDFAT+eaJfoC1qcmKFfA0TZupY0SBHbGg5Zwj
XNeUsX2A0zos/c+KZvnP3MGiVpWNkn5fLhvPxpoBTORW7EAXlrCmN07B2tvSOCeNjUw+gSu3Mi6R
gR4JU3tKffnz9E3TLFi6suePsBit4RinIzbhHhOsyMgLkTZDDFyFKIkmxQBvEjP5MuIeT9qslawa
glabSIrU1rxOU2Oz5g7Yc3NMvuNjTEX96KqyC42s4fYddG41agUiolzo80dDBBeaJLpYJO9BKzck
yJcNsOPxfRJXTPRj8cmjufXkSWqKd8LJcZTxDtHqHdGRRlK/9UYSp/l9D/FIWL+OSrPwWWwUd3tw
+CFmTRF2pyAqaSPYCjM5eztHR4ZssgCDfTJ3yJ6KWfKJ8JTQWItH0MMcFOBB/qB0z97nvMcqmhxz
TAp5ptO+SlR+3h4RSDMtNaDYoHgjgnzMae1a3DhpAnWPe8ByFy6RDG37/OyL/AEBKyUGN+5N37KP
6uZzd9ZD2s8tey47w190h/JKZP/cLcpA4uLTuWzr9O2e/NI3MKJH0cTIy1CqoIOYRSAtIFJQmxiR
coFsxy6S0uNw9khMjnZOcphkSFXyBlNC+HP4CAZpIxSyeUe6qE2hLEbGBNttqyEBBx+UdAgLDW4X
Z1LSRJaxSTd2QSd4RvJOINiOn5vCGmu50kfy+w/M9RrjjQscDZ2bUxFLXuE77OZsoK9nIFbqDEM8
Qnb1Vw+gyDs6+r255rcQZR6ubNhFmp+EcG/+wgQOSecmhgMVu5NwEasV3jYM7eZz/XT2Rt++IlQ5
eDqDpwaIsEAzIqQ72WvnLs7iMuek0GJ6ChetkyMv0Sa3ZPaO8jFZHBKOnBfgIf9BN6hrOLp/69k/
DFlM+ENRTLiNEyBa0vjFd5McuTQ83o4EDIq/Mw4k9y0msEV+gRDJ3g/IBPfgyxckXgxKMr4yJvU2
ubis6chKGhJy6YD0S3B1soK7srMnpJDfAentIjr4Rx5etyPEFkB7RtRG9YoaxqZJ5SrSWO48cYEE
5N+3sANtK6gXsBLksV2dtu4MREVKXaPdv4dAdXz0SNBFuahnr+/393HTJUwYb62AkVkH0islY3C9
K29mrmsaG0lw0FbPXt3tQXqO3xD6Wl7vHID88G05VaWGg3hzpturdMs+0c51leXYGQ3Q30ngKiyx
Qk6ACg07XIvvKMGms0TJK7hxFjcN+9Q5BC7ic5YMiZByB1/DLxxcR68yDZYT0+3BCaSa5IF2xKDD
LZRhf2qwhzvPcvZV6mrbzgkf0rGFN3zFgSM8xaX7L6E4LzaRIRBEUx1d4mQ+OPylwM/3/cXG4pp0
HPQT3a8D/mDn0QlJ0zNJZLhvNch6h8oGa4v9tIOT+/LOYTxTS1sl/2nND1iO6I6+Cx2Z3JKJFVQk
6CuRduTe+JYQWc9wB2qk3jSkJ5lP41B7NBgyYj8oGZC5a+X7Rp+qyINZFdLmKn72M4pnns59oCqj
+poXGuL1iRgXbcV3UYHW8AQkMrwmK8ieFeHsnJFm1GnNJGSntZdGvUDzlqQmj1zkjvw/Q/DE5eQQ
NzULImiSqL5c39w7J5ZDZeBuM6fy5DWTB8Ur9+W+9lyUgJP6qdGlStWHFGJfxKqIgX9O5/edjmPB
JE9xCg/2jVtgyJO3auxrVkTDoKJ4gXCey/DAkJCPruaezTUbUjUpHZY4onWVpX1kig9esJNKLGQO
tPEVDjyJkh9NUOuhloR+9KgSWd8fjNf72cG3wkPa84GGY1lnimpHOdgYqA0RoDXTvEFYr8qZEiA5
6A3916bxOxG/G2FyXcAVP1QJ5z9DDD6wqOiirvRMsonh9x1cAUzXSAZlL1wI8GRLjoEnt7jAjFwH
J20nTN5MS4+gxd5tZSTALogd0UBsMYkPy9w6VfBI88L+Uij3HcjhXNyonlHbE0evIvIvxYUrTz7J
peIYk00Wi2taLLjlfhsUbkdLN0CCYolfTOjeRmqN9326k4Y9mwRMjJXtUzd70vgIZNlUOe4eJCV8
JT5jxICr4IsI097FD3c/xH6YWROCDAPd7biaKWXUljk9XLjGX3M1bTN7YNOuKUaIoinmU0xenhp8
qQgNoFcE5riFxqrzr/6a9l925PGtOic+LEkR+0LPL/Ih6SmkZLHgCZ1lF6ypL4i4iy9kD+GEqmKm
kIfu3Ofk7U0GSQ6YoUbHB86D3ViLLWzmqAgNwO1KhXfWE8/4GQ3p3e6jCwA4BW8OsZ4ybwiYSxWK
dQNEUSrUW+JDcutoGFdFIMscL4+P2FGqr9ncu6OBlcY3e3mJD+iBSOUEqbrU39QP78RDG5zinDvO
semojd0epNKoWTxnPcYu4DIRLyAN/+BMnOYQWklTlk5Myio8BOOs8angxUfHzDqsMdJCGeO47cHZ
ToEop4CR8z6nsubS02YevMRMqgsd/Ce1GzgG5ezi7rL3wDUG9nFoN+miu9svxIj6oXX2qmj48gxF
PBmbMCJJi0RLfHEeCGjI8MiwN65mJRRbHflQB/d09dEYdq5bLqnzYKOq1PSZBc3N5p9cayq8QbVg
6BlTSEEoZAq+Ccmb5TzRXxMsJUbo+RRXKhUMcz8TeDFh3utdUm16rYjCTktSSIOR0YuTu5ke0bUm
tWj3T5RhlkxkQZMfuw6zFBzl3KVlNQmfj+7BnJrgSvdIsKVhpw3ByHVS/sAnUTZTUsW0ybNZivdc
F1PyJpR4QxX9ByWivMSHIZWaXTPtu53RhNYF96ODrDw4ADtcjg6RcROmb6yu4JCoXVXu0Rn+2pPr
5D6pR1+U+Dy2o4iaCP7PgHL8ESPHwVjcfVhkKlH7jhOscrnp4Yd6QOWIcZl27a2eQZ+MZXSa3wWi
UNCtSjRjdikaBGB3hGgKFzGvALOQRLdVETEZOCpHlW/EpZcL9SMDraTL5dtDk5DeKVxaUkVPoBxD
7BJqneGAKmUVounx8YIocUE4B6UntwmvHic7YMFtc5IvTcgCSKOc3Ut80wQGZTh9nsICC63vdzqx
wsu1xgyaprpDtcmFX6DiVPP1k45gioO3Ud7Ytw/FWWhofjwpi1+9kiS0jyFbaG47qkeDp03VsI1v
7uHkkaGpcvH+rhGkodLtHHw4F6NnzD9nw2mNZXlj9Q4LBKEBMjggGn6S3MOmLYxUDXZ2g/xHVKBW
YFK/fwYLZp9iD0kVumcK0U9EmpSkWrQMbo6KyIiriTYhrYR1V7mlDXX5IuG629rP+0qOtKX4dSf2
PICHmBtOdQzncV1esW8kmf3hqvwyknp0kdIfb9euAml0dE9aZilUceTSlWPN1aCm9kfDqJ1akslA
9g7o/HL5qopZMf3+5vpdsF/f18mT8iOQbNPF7+2DSu78TY7NuSQMXcVnXyfWmHDZuSE0IV2eMsZK
UL/0FxjPZFI7X7AbQKpNrOD9zXhAJqjjDDQLycF545RUvj/cUS1sA3YG3zeljNpzmgy5DOVLCRhA
8gkeUEA8Mgqxo7Nziwvp/eEWmICCL8q60d2Z7YQSDCc7V3EoyrffcRsvMOgAfByuS1G9JdhQRicc
dUU2BjTnXP6b9vzw37u7Ja0KUb4BpHvIqH+Twsy127UzyjtSAhqt0euHR8oL79GAKc4OjBY2g8DR
1+OGjGQVA6qITy5YAQs3BcElsDIDmZeWTPWZ1HAp+lMS+BJH1B5BU+lRmh6gmAcQprrKdcOMSs6i
xbmsxKqy0ZSwHOJH1NS+AmhyYO3/zB3TzH9vLvjXZ/wbU7Mzh0dmvPGMUCuIUtA5hiImlEz72I2v
Q1ywJBmpLoXLVZs+YcHIxA5x2WVqLGR/yDsoCbc0JJYw36TuKeHxVeaS/1ZBSLn5EsT6sGVh6Pnw
cGG4o3p0J4s3YM2+SZnQ0ju0xx2De5LWewvFVyJS7cPx07lhge7+bVY7wHm2WRrMGiYA19Vr0mew
y3Z49GQF2Quo8oSYgAgaBvuncFuQUW9apEjKKCynBaltgV4MP8ztCWsAieH1PMNTbeqcJJwZi+50
pG6wr5KnVTt9scA5O6R4OqbUMbdvVH8Mp7/L//9ZZlMz/qPMZrK/P8r9P4tr/v7AH3FN5l2ifzno
M1prwBRsqRD8Z0ZmT/2HxcTbntUfaH1d76k0TfylrNkf/kP91V4Y9JjJxSAt+OJ/zdbqM1sLuc3+
oI94nsmEdO3/oqyp6/JJ/kmzdaAaRq9vDRhzCaFZ56P87a6ox8O900zLdB7G2y+a9hxflYqgoFeR
KtTveaz2j3mskKrv6nP0tiadXjnF8C2qoa9dO7G7h1esY3ee3nc75mD13X5zvHgNE/yE+UAJikFv
VCaROL81pX20Hni6d2u6Wqv0RFtdWqFZCrJEBRXMmpFIlbaszd7IyDvx1o5rZnr3HOOh46/aJ+6x
TZhgWPRRF9616i3uWn1VlW8MZl4Et3N+dxS067q+5VfMsy8K4E2l3+PLQU8HR2WmvUw4kyDzx5VS
Tu+IYHWnPpmjdwNCWLvYVC5OqxZpQ+aZcXSO9joZnnXV1wNTuXn9rmcIU23d+3UobjpUqJP10ZSn
/bvevw/6V27cPeNG0veKZdQJu5THwryeQ+PZlaJX6MyiUo6emleT0tAz02yc8w7ZVm3zYhCROFtv
qgRFX3SnB+tf7fY5AwXM80fRgGQVhL961eQEfVIvIDbdIImeVwNm7vZUsux5jzkKQ+9i6H5zfTlD
rfPN+wshcyU9GSc3L5np/qz15Ka9UHnPUQI7KY7BgEqt3vmWuVAug5d76YZkXI7YypvpH/omwygf
H7fcY6qwkOMi1PKCBNPjzuTHenlp7stDMjyo3+XgNJaLfC0Mx7S6j7vVd+6EZ+3u7DXaK0Ztn5nL
yBwOClvRzY+HWgSXQRUc8NsPg/nmxI6DHKLDa7CqFLi9uuozdTV46Lq4G73wOtAnj8PAVoq37gyN
nTjVA4L2a0vmazcMdmVOxs5896KKbxq296M7ZOTRndHsl84kQ/zuT48rq1lctKPzbnmfw7ga5CIf
1nHO3FaGVhA1m0pYHpuQaaHkiF/+yVjnBwMxxue7cx8ddV05oLNs9v/D0ZUsR4oD0S8igk0IrsVS
u13el4vC3W4DEgIhgRB8/TzPxTHTHXaXWZSZb8nXUXQEDXEFX7PnpNPhWUXYAocwzaKdLGSPGuhJ
HL9YC+kq2wl1JwXgJzP99TMwlhT7GfWX8P0j9nJ/65d6qM+Tcc/K58Uwpvy0NuhZVA9+KvJNlWz8
nvjzD/OGMsYWICRRQheTDBBzmhBq2q6FTAsdxUS6XVz7YJaQso5gkQxAgy/eG4ctzDqIPw2Wc5ee
zdBUbP7FurHZxzHB4Ela6ElSqqpp6M9Ghbt+2VvV567HDkR58mfQZRrBocTsZvsVkU9IFyz705pl
P8iOH21D2zufyIv0g+i4ZAPYxdmuD/2YQQ/VTwqJ2ogCYB2DLKKH1syFV9+gceySJitMgIw22rUv
fizjZ1lP8dMMoQ6dAVM39mHyUAO1zm3b7RY/V8FjVnZOoHzh+8XnFlxMMpwbT5wd+D/SiOd5jnaN
bf7a4bHxrxNHWCaiXkgmziJODjFFEizLtx7QZuBeagNqswEoDbXuOv2MYNd86KsT7hCKvJYJFm5n
aPc4MmeD7mKgvNFLeDfh3sMegl38eR2+L0EGivUU0HICdSCp/2QtuGmGpa7ki/m6mjsgiOJv3w/H
FMykmiGLCoeSxaxIU2i8fByOEjqShN2suSYIIdIDsLgResoEeK/28lk+BeO2d/1vxp0uOspLEz64
/j1ZMIZ1nxFm1snHYz4WDGLS7awEyzs8MNy/Y7V/2/oH82AYlFkdgJsJuH/w4hHoD4D+6ruIIJSi
lSCGvT1t/L0MIHpZdD5E9xn4Yi/SyJz5aFyAd219wG3KW4xzIz5fW0fTvo8OG5QgrXpo/PQ2+IA9
gMK0wH42CU0FAsZwFPRv/eiehwSkIHWVE6LSU1R4ta5U4OUECoLIWzGBZvHrysFq9enJgd1DUG7b
AUOs11cZHOyI/ZrJj4ntyYNcYzMmH7k6ugmdk3MoLu+DFuWq39rkmkoEo+MvXNV7EOYpYBhtd5em
LZTz7X5Z69d6aW/CZccOEN5v1PjfMS0nWpcbJ3tJsKp/hR5xA2ewNLlpkaKmTY66mLcp9OoGUL3D
LrYeKPFw7KaTYNC3DDXCet4QT/w0oe1Lwq7AqtsPOX9JiAcbGR6TBGkeabDtfKuKKL7U2TsSyve2
tZWUtPSDz7r5GVeab+uPmfjfEaT+6pL90j60AX3WPY5Dh0klCx+0BbPyS9KFQY4bD+U/mFL7bRa5
ExSDIU6TWP5gwT8qANl7/TrmgZ7vQmOuDZ+L1OfH0QwPiJ4tHLDgNcFjtSeIntxtYfbDSffx/59B
qeaPyGOf+XhLbFDFd3pDMjL3PUhzVoYJmIWwMsVA1sZoBG07dHm4OFyp5tVu0Uln+rBqoAxapIdp
hfi8Fk+kY3tPirsFvLRLPlnwwYJ7J5dd2P+ZprFoUYM3TJJThH55/mPa135K8w3SfBLiJCXL79kB
SZiCbMhDlsmENaA0H/iT7eciE+Siw0eZLIXsXhP+jjeoTAxEZdN2hVSrdceANcd6AbISDH9EA2C0
nyqZzQXaN6C6r2ySl6F15dKGmH2BQKbsYskHlZBy+Li0LTCw2WIFbW/Bt+n+vhXggAJswoTYEJG5
qHOdOKxQoWgHeR6Q+7pGIUUmc2T286QqmUz3/opU6dWVaXI23neG07VB2tRE/vU48gYoqlITVU5P
aCXWdyz43ukQLo1+yDO808GC8Grg4xLYeK2LwR8PKO/7mQ/71alDZ5JqGARaNpKngzrK0F4Dhtvm
a/GHRRBv2A8yZUW/UagsnTnUNnscXHAZE9QgzEr1BsIG1ZMPICtk9lPH64GxJ95DRUlAL8jw8Yos
4zZXcfJkWIbU1eU56fmf5f9wwWCsqFvzJgqzqxTQolEP4on+CZllv+KNGuNVL6GRkP4n+hg0kozX
0IUaiPAjO9+iprXlMOCIXqDtoR7030Ndn+hoMSp9b9x9d1lcV8SSl7GOb0hTKxyegNRfD8hIjnYe
I6fOusvcJ8D3A/tYt9jDa4AXI826ri8d1dD2q/TdU4DPsNz+oFMo1pEi2i7QkgXt05z20LY263dn
TZ1n8283l2LtcPYS8vEe3SNQgPWR+s0l7rInFwS5dQDhsqUSLT/POB03ezf65ykKf+oo/Z56W1ID
EFOvyLLyvnWNUxJ6QjUanB+AY+x8HpQDvpy+x8uCFgfszWna7ohKyqQBQWQZpGH8L8K6iwwhyxTo
S5COb4n4nm10iEYI/RF0ExqwBSlBt4wfMAOIIcD3u3O8SjyxcDI00G0EWAcp7936x2uxi7d56Fa1
Z706z3F3UdZVs6fusxiNmpEo5VDfBHpnAx+aIkk+WPYzIF1JdfqwiLac/DskHB3lagqOlJyBgjXv
9dnbXtsmPC/4oy3BkaXUAYc03gKDBEO1ywR0fCy6LtGSS/wCKfRfodqPPC3G4Qn5BIfBQ4wo+kNG
WdWCC/XBhA9B7hZ+bSJYJl7HJs1t9t12w54v2B69Lodt9E+1/znypIwzhcfmOUzFwY3dkQVrNUyA
iXEbJbITV2tRibvnBOfGimeuRepOHz81w3GLcboGDBqM7hcTA+m7ubOkT91woOnzJgC9p8AsQ0Al
Ns7JGpd28XLdDs9tzE/4xqobkocEr/+OxTCggOtSM4hWpECNsXpfiFew+i9e05PXe3An8Hxe/IOH
Nr6JpodsRv/A4mMfKGCYUt2H/gwYMhT/xAKCL3WPMiK7ekExaaWC/BZdDFldEXEPmJZn4cAxFAK0
drVVmwggwxuOS07i+JR00GOr+COlDUxGgYcY4OiJJ6pgjMw7L3B4FLuX1ACsMGhF/k7Qscrtvoaj
Q1m0XgkwhanNM0CCzYTdtuw1mtGKorcemm/kP+0GTHFocjIHnGj2899rh6MzX6MHEkNKtGC1NrxC
4mWigBwUhBcjrzbRHP30GOPhFaheIYmhWKu/pglWAhajJmErujyE46OAOMRGpZ/GgFRpKWKIaOML
n6E07s/ZkN4l4230xdFb4YAjKm+3AcJBSOkoy8WE1kUc3ZLthD9f8bSXQ483hZLcJFj6zcMiW5ec
bedwgoAkAl/t2AviiKstWyCqw+JljLhhUEMYBx+BAbFi/Wprp6u8phOy3fFzcTp3DH6EpD47/21K
fpvfw7JNXwLSN8PmY7u6x5oEF6J+aqiikQSHmONyQFGbcFjY/qf72vButvgFN/7sEK6LBNZ9w4Hn
DNCP9OmdUexaQzrgYeQECt8F0wGZtjvJydnUEPcnXt6jSZHbiS7RuQtf26Q9CDgNMSx17A+yOZGt
Zw+IXXnxfTyqy1aEww/vRNUO3V3T1yXtH4P0y2hg1SMSkiIowOkuzL764LyyFFxeC9EIg6ZIRM+p
T25cIjueH/1WYN68zfZVoQcj8LKN4Fr0VDLybhHftyWo2BxCiglXlUEDG0NpAT+QhOTC+82xebZo
m30Il2scFcZ7IlBqLgvmYBVWAaShFqlXncnge3zbwEwsbVoE0CXW7sPzoJu29yvuD6c10j7pPmZZ
hTzpfDBwEgjAp43dK1/udXqVfvbHwr3GO4o4r60U/YGjvQrXq0I6WBI8kxXKh+g6938Sgf38wXcE
eaoH3iMyh3bTe9q2x7Vfqo12JcnqK5IX83SKdmJ4bJf53CUlGebTRgBWh1OxbtMeL0aebF8ULXzY
Bblxcp+gwaI9xPKtQyep8mnC1GPMJYEoB+KKbr2k/SNpPVD6/S5BPmWc3bSmxRhGdwFBU+11d1kD
Uyo0KsjmRkmGKxNtxwq3X+LCu3DVlcA9nIf5uM3gFrrXMP7R3XZdIaeMBGTsyAlpETqHpNeLnRfQ
nzMUttPAj2Gm7/nQ9JUeoaGx3h/C24fOU3vHcEouHikYicG2eh4rW5k+rSEvwsbbu9G+UYKzANni
OcLodgrhgPmilgdN66UIOeIzlsm7X2cLe9P4V1Jg3tQ7TGlWDoF8EDU7I1Ud/aH/wrq1QBbNPsD0
4mZ5YtGP/pWYTWtl6PzAs+mm0XBmPK02LvaeRniA67bcDPcuuUwIgN3SqVI4/OLU7OsW892SobR4
hxHWCcAGDyuqj15iRGah/177B+Blu/WvmY4bcJcI05VBoACHeB1qj3kI/qYE69tFd4pWNIe9Ota4
QrvMfSw4W8MaMhTMCBk5BxvESNvfqENqJ0HOMAMLGX05PBs+rpvqzxPG+hrOTwXHpI6iO9+TbzgT
QKMdwyb9NwxmvyAuk2RAr7itAiULBJLnyshzA02rm36dH9D0hBys9XZau+aOre+JHfjObqTo+3cf
BB6f1E6ZBTHivKopJIbR+rzJ9NjAhhazrkjJc5fOe5pBfrB8ZPG/tfteoa9FZt/BEPJgQFg6n1dk
NgUiEm1tUYCg0VzGGwUaVPeiCIb02nrzF1LqyhAg186u4KgeO5/ezzBeIFAvS/N2+VowvergEcbu
8eRN8NApiKgnX1bLb8CeGixMF3CiectPP8A1101jguysBEvqg/m0xoF/xsIeyX8sKBvPPz4n4wun
3/46lsOCtlOHuCpILy67AYNrE27y2GTBIam9dTdE4tKk478o/hfxAJmU4oLQZFxDVw0R3JE1w/SA
uT/ZIJwS9JYgVnlEjy758tkO3ivhEPlD0S7wejtUB+0D94eeCWLwzpzcCDRrhOljOSp7hw6j9J1C
U7zuvdk/baCO28T+NDXckDo+zuFp0H5RQ5TmAwxd5K0d46cxErh4T1sPoUfyzQXZa3IgWbL3UlhB
YlKm9iOJQcEKRCNkD4iyfkzwHrgYRV65oq5j6G6S4W7ue3wOLItP/GcWgn6u0dJ2Wfq5jnWRsZNv
wzymMDfx7Rvj+s5tUOYt2bNm+WjAAoZFMl+88U2h7DPvJ+nNRbL30EPITLb+Xyn9kb95hu/bGAOn
3x1IH6ECo4Mgf8J2RiYxFqFD8e0gSDUUXSLi9VoDd2384+w18agCgoa4wCjYo7e/c/oXkMWIRrd3
hunZos0PQlDtZjhiHNoN5hGhdjGEdBY/CE/DbVICmFrjvjIxvtSeBbHX4t9KPfqihX6NuPnSYvk3
6mkXaUxmW5cDwY76NCfyM9zKBYvfa1mEDLKpWFXgw3YojSPeFWYAZXiyFJs8LWSF1RTCXzQegGFz
RfRbr7IrItXP+Pazz8XrgpHRDw+hyw5Jdln5dKErIOrp6iTZr0GIhrYtRg0l4NY+xOxJkvZM0AM3
0xviZHc92ukRRDmT3VUvr/GSx+Z71ObO6mekVOIWQrAEUf1Et1y4+Eku1xDDVtSwc9iOCKPoR5Un
oc1XRnSeqQaJdRaq/UC8GB/WHklujZbnUOCOd3CI9eRPtmZnr8uKbByereu+FRAfLxyeejiw4hYk
33Xkf+cFBjqgZ1kDHRs8aui+wv7YGL+0lu4zCSOngjQmXM8xgQwItdGsEGeEaGATGAUTiBD4Qyxe
jQ9Hn22KcHxFIuSB9eOzGxa8G38l+TThcKe6D1yO85Ts1/6VxC+C4E3l8ILSLzmMsIGgbPFkFzYQ
SPl+GTaQ4hCA1pk7YkpmCwJcBc6JIU6LJYVyYYRlIMwqvmV3KaM4OT958iA3KOb0Xw7Qg28djnD4
5oPxH5FBEXenlbnDgsUJickqo9MLCVp4LPCZIavVc9l6y0tk914GVUpXw737bAXZqRrqI4rJqlXF
yj9r8bph5mjIZwaXgU2DB+bBhcn/9SAUeLfB795Xcw1GJG2eMuV/t0t7TKZZH+dMu7IPiC5Ekuar
FDtt6N4E8LzM4rXp3GlV4RU9+s2EWoDSp5A7Mbz2kYKhvEftXcLNq7oOpiMW4VIFpoMuQaTwM0P4
j4jCK0di4linz80GFqIJRrx9Mr7XHXo1r78O1swA81J6mb1aHXmSvQV8QgAOx8nQ9u+Stq/TDHNT
XSMMWVRubRsAGevX0rTInO5PKJrrg3E44FPevtEpiMuNcrSjWXSUHYUEZ3X7KETXLJspKCf8A+n4
fzs5AhaCRGsIbt6AE3luqnY9Lo05dRrqDQ1JYgvTMQARXw9ln6DWuNruwVvt63Q9xQPdSb8+SSBO
Xg+3DY0wgNI3oK1GbxBhT0vlZsQxANOj/H0NvWM8hdhP0HeAK/T2pqSXu8Zrzv9/AZrKdh33L5xl
D20EOWAcXojW4lBHtsiSdu+hGa2Rqxuw7Rqy+SBsU43R3wUVHzRNgywpKL4aTqrID++zRD0nOFX0
SdERgvE+/ZPoeNcrh20PDGGya/3DLd58cVayhw3F+yumtVQ1eh8guCEg0doDhSEbWPgUdy/OpW9p
A61OaNECruGvx0UVfQbQaTKHOSUVqOux2bn+SEaQyxBrTFFTGHfSM8qc5ucmwRGkXG7YcsGFv6xi
LNv2vQfjlnGSN8OYR01YtjPMgQCfQzwtoz/vBc4hayG2mSvXNX5BPPJrchzQrK54IQDxXDVt4ahK
sXciHItYYViOhMA2DdecSdLXWEtiH4LR+2YenwB2o355DWMXyoZy9KfsgmTS7jzT5X7y9HZgwQTz
qrjKNYA7//ctdkl/ANxPCkWuXZzCgbLAyxAJoMKBBfEmoI336u24WA8YtcsAcSUMb0a3JAdPRo+8
NvBfS5ikVgCGG8UHaBu/qeqLI8yVRMxuDwmU5GvyuNVzhajkv1EAcsyBYboTx2lkCOlmMK+7igTN
enFdIUfEMQ8b+3BGm2rUqOYjxeyu4/P/X/wBr7s3Yujzu+nRb/3snGzyJRYvtaLdk0+P47CpgtTk
IWpivg8QYJUE12ixMKqk9mcKk3Q3kfkogy4qzEzJNR2R/7HMy2HycH/GDIhRQjoUygy53ZvJwmpq
QVWsIDbsKE6LXVlp0r4M/I2dxKBsTilWtdRTtJ4EdmvYdMFpHzb1vmeoAhTXIo9jXEKBp91R9UIa
Oh4zO15EVLMLNpXh7aXx3nMj2eOjvc7THJY+J6WKYMbiNLhkHoPnDBngu7nDVDsnO5KiAV+SDdtI
hB4LvW7ADtoVBMto5W6zgv/Gqx876rDgIvpJBxeW82Dg1VIJUEc3fFGwm1z2qrDbQqs0Wu6JnNIT
UlDb48T43yzDAzkbXIjBOvxcPPbnVMXvMov7S/YLQnVo+KYlRnu1AGUIUEMS9EoC3eZg5+2GqGoI
sQCes9RRZFBjC8AQQUIbhH7hKKjpPsZzbZvwMNAGdy7M9pkCq0eXTh2T37dUl0sSzyfFe3g1IjoA
cc6y/TS3V6/JdrzftvMt2lhzx+W25790V1u3fxKXRRUbo28bfuFWZK8ixQIiHiGGvO77S1x/d7WX
PRHIvCeJ9lti7Qrr3m0UXilBBRDqNbVevM8a/tHaYM7NnJgijPGBBLdYqBHhg45tdGs1ztmYx1C2
p2AuZ9e3e3FtMHpKgBgZp6+ttDAgTGdLwXMlUWD3mele5wHfx3wPKUFpA52P0GfHh+0QwzAo+uZ7
MPIJnT5MPTV6sJqyW501X14ASjJzakNDBmBuxFM4xjBGx1Fz3/UgzrImvGVyW3LiIA5wQ/Nioxle
r5lcwbSw25SFOPf53B2iGQ1As4FwQ9w7jE60v7HaqCrLxq+WpvOn0fCkEwWWmtbqMIXee0QnD4g0
WsokFBfH57eeiiqcLVp30+Ct25InkZJb1yjkdfVb5epwPvJ+MTtag3zXskGGVJNg6cpMgYP5GbYx
rOsPCzZoON147BQC41acLM0c/cSgyNGJLrc68oZKGYWzc5gwzgCO+P9L1FAfF3wEhhvflsDF5+kX
65zb/q9Xmx+3W5roaTWgptqGnbQe0ZYeMTs0h6hxGN0Zwok3A3RiCiGcmGCtoU4WZogeFg9YFYPo
HD99utqkmGeelmkaq9zI/sbTFM4NTocLrKIyYAig7uDwljM0/N4E7dNQY6WO0KacYlqypPdKf4EN
F7+PcLw9R9I7DW5kBy+BbWhzFKBcPz6mM0xPHBnfm1/jWWuYV/mJgoRQTK+RZiMwI3HSfof3bB7P
HrhWkVIMZQSR9skEuFbNxbb6MxafENTbVtb7lNdoVGbkD/Vtgd+K7wdvexmIvY8GlqGejLDse/7Z
6nPnib7C2VaXi4O5KJjkyc7jgevhg/lkKVha/wGzhJ5jw8MgZVmvMa2gE/mSamQVS8cbawJZ+nMD
Qm3TKq/JgHYJg3QYAUPvBAzxCTiqCCKdwm0iq1BDsHrFGJ1LleZczrjQKh1KbRZIEzsii6hu371J
FVJ4+qh1+uYANe1EmA6HGZVMspndB1CphIAhCjHRp3oxj3UsAc2p5VhLmW8UiepJJiDJWJKkyobI
BxMS6qrTHNOiE02uQaUfaFjhOrd3qZiOfrOO57ZFTn2i0993Nwqek4iVmi3hMa7tWHkxffK8/p9n
xfw4ULKCXBK4JEONBWLrr+0x9fqnsGXBI8EAk48T6IElnJPDOGCjSE/IWY3ZEVfQ26/YjNOhztw1
qXnxeDodei3XBQNFdOiyUB4cTlvIdSQ50S2BgaRvulz2NHvgti5HAgwdkEPwrKGKwhwo7sfQj0vP
bOS9JxUfmPsIM4ONMBGUOlbBqGdZ/bFx+ekN39QOzXXdxvW5G7HRS8y4g6Ilr5PV9DlacWYz20BY
8/u/as0QsLDOMIjH7VMrI5wwkqM1ag22CwQE+lUHek6Z5h1vk97rVaUV95P+uR3ZHk0xKLTAYF2Z
EPjVBYy1gT+ON+UULNkkI1UdBeMNHXLRUtTZIYzba+NafiWSrQXzmiVP1n4E9gJAI/Oa4PT/F/r7
X20i4Spp7ggZ6MnXPTDiwAIWZE1UBdL/I8Ohwf6SHpyLAQWwpvNdvDmoAWMsDqJDe6M8PDjgzqda
4iTQYLbKdgzImTc1ghg5Av/mhfbXLa0h9v79Is0KmTn32wPjqLYzX727xLTT89Kwqomz9XmJIa8h
yVfk8eaZxTGIbebRslXRUMpek2IIBOD5ZAhOUCTAl7ESt1+I3s79MN5s4NE7AtrETRXrwvCkNGCB
VWN0bLdOPARNuB+n/tvLRn0Vgp9UjVGThqKYEo9f2gmbmvjaHfRs7V2M6W4fjeJjA7zG1lDeZGAg
1/Kb/rYp9yNVo4q6C1Gn275/3ephKES9YPkGaIJj3aRzKZGJZjcgfbSOy1A5/dyP8ccSDRjceoKd
ZSgjryThTZ7wKTgmDRhrXw6P2uP8nE1Ah9Kkf0yF7R9ByubdkkHtG/v6wImjzynqUhXNBKpg2gN8
ZEt3HNqkUDqE/YQ3YwHF1lx1rY4OCVDYalDKlFGSBKcx6n62mDdnDreGH/f3Jhy3Qtrt2roVOYxZ
PJ7Qrj3IZQkrZ1B9lK9AtQ22uUt/vyQ2+txcuJYNaCmjPXa/qdG7D36/CDdAdh3ELxyjQe7QQt1M
47tbyBNgT2CS4ihbbv//eUpXDK+WQMi8zl6pjICImlBgXr6I4b0VyJK3lsD0G09n3Av3kCTWPZC0
Xs6hF79uhmdl5KOICJVN17h381UFITRRUrZ7nsBfmnnrIUwo0BA1wNYgZgMKYJZlmBIT5XyO4LhE
o13pjUR3WQLHMTqEsEp6H7z9tIavOmIZ8DHsDVGc3qLV+0dBmKJqdeE9cVkCmR4HnGeHzxUQ9Dhr
zIZ8vTQuw0KVscc8ANQTJJuEo0FsWKPom/kuaPEXtqvfwDCYaglX72PCNMs3c6ditLLLYqBi0wbM
PfQBI6vnUlEP65gMr59nTSAiWgnova27+qLHMrAFe1O6lWDVSARVTmrgIVVos5NZMYjvovfJzeZ+
SIFz1VIk6JD65dITcBoqquFQhwCS5nhktrsxmg9zDONIa/hyb1QL00A9waIws0IoirUkm9y+mm0o
cXCzt632occR0Bzi/f1TNxPatGW4FyxZXumGMoIKdOBRBk+jJPS2ZhO9ZQxAdc09AHycgLeGUu+5
jhx5CrEoUQRmx4J4O5MsS597Hh+wSAaqN/9KzISuDAKxPDEWs+/coZkYYqyG8l2NoTsdU2jRrKga
noTAhKfxttplPHrMQtPUBCCHAACdokWrd/07lGHN2ewgpNxku96oAIqBH7nsXbpGV9m6vTEG1gtf
B3sd6c+GRdHVA0NXCqoBcGdcvrCW6ge05M9166nzBN1apRjML0Gvu72DhmzHZsDWK2P37YKWtANm
4sa+LZOIy8PSuycRsoc61XxP5hQ8byzi97YN97wHBr8SjUU/qgPUEzINQtR+07Gj73W2XA1L7tPE
wRVgwXHUrsUiC7fCyCFIW3Ujx+BYJuG2XlMbF8L5tmqm9J/u4kdJJqyQ2roEekRbSJR0LHAhtyXb
3qTC6JrUVJWLZWkReVIX2oG3maCgwNqRAaf0sr77bmlf8I07Pfj3qm3j+zigbyEbvnrmf7Tz+ooL
9Ov0ZHAR9dFlTSEMqQdQY0O33PW+yl4SORVNtsSfqw1+Sw6KpuuBltdyzh4SHzu+Io8W86C8XWwg
/Q8DdQzT7YJ+BHHAaQtq29qPcJi3k2ZxCIkZeW6ohd1cLtiEEyRXjs/o8Q1Wv6Yn+86rQbwGl1QI
NFKjDy2ZWbDxQQC8kDgN/JlhZ9iC8UP18ZZP2oeuLfTlmZCu2/e/yi/RYO9INsdLZaJBXmKbTXuF
fjYGhcZqD/wKwdIWMetciQh76IRa9qGfHFe53JnUYumdSMVRsLcsm8hDU39BSvtq6IqQ2jm9rP5g
n7IZmvcGlVPXPtQtfoQG9aw5NycuoNGZnWtuLnwa6kEe4gXCAzrRKyRIy27dhumoUgmF7txGpYty
kQFEjNCPQ4u30xpQeZ0BJRTTJZU4K1L2RjGe5j4VUbWGYX024OPLzgfCLa2NLkJheLRpv6BD00j2
ZMB8yTieo4FvhcJCEb9nxxQSsytEw4/NaAKgmRjWZ6zDLXlDsXMsjX+lIJHGwQLKIG2etWbD1UEu
AP5IkjL0FyjKmtmH5gUaTkUjWNE6PM5r0N7Lteb3c3o3jbgBMaDhnZsJFpR6/1F2Zr2RI1mW/iuD
fh7W0IxGGgl09YN8oa9yybVESC9ELEru+85fP5+rcroyoxtZ00BCKSkkl+ROml0795zvEvcpvQWk
Hv1KO0OusdV8Xy2uu5kWfaRPsbX5hU+x+DaXFqSqyvjWm0677WYd3hmjbjbWMsNFiuLvU9aZh7yb
95k3+VWGANwRoRpho4ahg3JhhpVfmkW+98LhYA2Pw5TPNLgVYIV6X07Vt8XBBepO7+XNNpPW4kMm
0sZ3hIaZJHggOzIsfOHFTLPqaAR0EVwry1eSnthJ195N4euSjZFNzcGbmpM5eJe8ND860yD5PtPI
7xAsp9m7zxRePjtiY8QeZ6+bmBZThPbhIOTcdapHLYrcl8RlHQwc7FYDkkjadbAxusnauLHgSROz
8YT0dJd4s76zC5XhEShvnoO0PaKfdfiAUXNHQyxce5TfKCNKx3TWFgHYo+iTXVtQj3Jmv2/bpabb
46wD5mZsF47RO2OynG3ttC/NNP9W9/108iI1nYzbG08a26pygl0dLhxFKO+3VTKHm0hZhPuEs4uz
uF7njvU8WOWJcrnx1cx5Zswrts++lveLkMu5Tb8qL9/EKki2k5le6RlMWGXm+dKMHTpB0iq/bL1u
k1gaahkiXVLIcyiqYxAG7W5SPbCgpG3WlZp/U5mhHxe7dh+NcrS3Ypzw6xjTfd/G4X7URNzocUHV
yEzXR8jY5+ko9royVxPi5sF6Ds3FPNlZvylV/yYHhKfCJaJbfbCQF9vabXHy2NO3xKW1nlTWT9t5
ibyJZpTbL5fF3Sfd12jsHboVbr6OWwqSJhabbO6wZQ4xaVXTS6ju4A2nHI8nE1uFLjwUcbbwumrv
Wc7vsP5O+5keeupQnyzBDzcry30lxJ0jRLpackGCSNYtsj7n7SqIXi31xbQxTciBTlrvbGVH3EAh
4cUO9vG+vs8dHBBLOnFmbTBEGcgcja04WY1Gsk8sMa/QINE3mgDQ62JvpxK/YZywBBp1fhxVC8lU
iXSjiiRA3+SAI7IaYbfN4k0tS4VVADLeGAB3yml3B8bJc2txELnzJAuQ0V3V8dpm7tYbI7IZVpWf
6rx9ov0JAEElBpwnjn9WDFrFDZ4rxwQMUfCHuHiwHOpII4oItMV28tD96NUWPV2eM+wuiLYrV+vJ
N4wF+o9TvrpISv4ocWhatUU/Cl+G7G6bNIV7seCkLIOYeyuzp1Mh85ehU1eZxN1FjcPRmsIza/+7
bJfvsbnE+4C6bspucWHSCaJFzE1vPe60NAQ3zIpndZuEbrxVxU+WWWNTh6QtssGpdhzqTyWiwmGg
YMH2TNNNWgty0prMQIN9e8CQiCMaL05yxKyd72b0pbYRuA/MdFjPsXNnusXPBnvf4jWQRbCyqJjt
XQyjvut6v6+cYW9n4TUbGzYvkaP/ty0kOyrFgKPOnZhLOvhx6YfLaVqi6Tc9vBW94GSc5N3ZCz/C
MkBebGYqvYiE8SLT7ZgRQogRQFYe9eftkDnzkuHr17QQZs8myug+RnlG+r2IXpo+4Gxbcbvevo0l
0mzL9uQNKf0xK/iIZW6vnXHL7g7OpUm21eh4G3OxpnUXtD/HMMKxIW+AHGWYK+y9RPpB0iS973Yx
TiWxNGsRG8m66EqxGTW9xoi+02pWy0zRV58baqpjAuJ26RSE7xZhOXmu47pYeTr07izOzuvW4cWf
Zr3gVEn0dmyHZ1HzC4Z6jnx7qd6bjsQDThR7bXrT1aVnth6rhsSn7st1soQfA0mHDEHkoEzAmY7C
jOBVzbltnkaXCx5RO9rmvX0xHSfbjCbeIIfz4Cpy8F+43UsQ4Eql+ILIPQAjrAt0ppFtw/05WBpq
oorgSww/qtQgUVtjvKDTwdk79sTJXELCtiK+mUq/1Hnvfi4CbpGYnABu51nE4ijZVG5EEvdAHDvA
gTY/x+XioaUiKWO+IJssMT2l+OLbqlvVLMV3k4XYl9fzxhLLl2BweI1RCTi/vRmRVfld+NE6YXMy
DNBVduZCpjSHvYyH751wSL43ibmbr7KUBEmdclxFHXKvm9FdtDmAh/Se9DiUh34caJa2JSVhZL6b
Mu82bmmBMQOV3NU2hVjYI0TwcntDYNDX6/P7wO1OY5S2O9eGcyxbYkWV4a1kv3Dnz+WzMlgrkA14
goZW3GvMesr+gQ/hNfay5q204rPKtf2hA2PvWU9eUrYPUxvoZ4S77yML1SkkNTCN2aM2QrXLwvwg
0wDEZzymT1E9PvSkANa6jxx/aie9QxUjYYs7PEvlcz/F82NnUwMVL26Tzs9OQNfBo3e7ahL7quOm
PBV9v0ZOKb+rghB/8jAlYtnZIa9+e+ugu92I9ZGj4GpRNo1h7kteEmQ7LycMYTkGsJLJETvZZK9p
ULlH4Ri2rzwdrWSz4LwUPCX/88zkc5nz37/fcpY/ympuYk50//Hvf/roHP9oyrb8rfvLr/KBIX/L
P9pfv+hPj9z+x+c/hx/l+lv37U8fbApqp/mx/2jm60fbZ//4LX7/yv/ff/xfH5+PAlP74+//9qPs
i+72aGFcFn/KSTrEDf/P51/5++P//n23P+Dv/3b+mOIf5X/5hn8EKw3X+ZuWAlHFJSuJmii8/xet
NIRw/2ZpW7mmYwvXthUDq37PVlryb4Qcte1q6ZqEoJX6z2ylUH8jiKkcT5qklZTU+n+SrbT/nKy0
TW1Ji8FnLDlCSYk/leTlj2/XuAjbv/+b+N+NNSBFFFF9LvPKQu9V6+HWIMz7qbumLcSXRj9QaE5n
SsH5H2+c/3zPsnDR2V0IS2IZ/BlIBfbFH5Hh0JF1vP6yZJZ58KywJv5vZq+jCl7CrOQM4vYwRmQs
z0wjwm4hY6h4edM9uXYxPuQKfnmlAU9mg7mxbj8tqJpmt2Q1Yfw+vc/SVn0k2bQfirl613F7YB09
mhpvydqedeTTu41Ye5f24gzkKUqMA6v49mHUT/8IEnNF81r/d6PIzdtYpD+MvTd5BXmBtHbwlniW
Y/2STWUbYAZIVw0n/KxLv56zklECRhOt+2jCMCjb/FwHeKFHS9d3ltnlD0GaLvcIVLj1QoIuUxNH
6QE/gd1u3Z8yiL5/aoyfkqOn8uGQKmi6YSROlRPPa8/Ewcx9KU6xAtda6aSAvzvoY0q3ddXTwPti
1rFxM+ncdU2ZfTXiyzjr6q2QBcyjxQVoltfVJsFw4svOxrieSvE4DMa4yzr8ImUU1ceO3NKpLYG6
LG2366VtnD5lkjmypgfTw/IeTFiXJEtaQhaUzGSaPoYd3go3LYcDu0Nxtvj+TTx6x7CX5tlQE7Sw
vhmvn++xNo/XYvaHPMBjXDvytcuAtHAS9ZhwETEEgfzjnRXnm0Yu4yEwXL2qssS+aPx5S2Kg+LZz
uQ2HhTOfzp8/34y92DcW8ycoylO4+Lr10dGrIz72jj5JPL8PYbhP6heDJfNDufgtm4nUSRQ0d70c
gUNk7YM7GyCpu7G9q4dZvA5xbK8mZxrXf1gl/psr57/eeq6FFIwRWZvOf3PhoMrZnRgzcbKWSlLW
5HgE+tqKnganSy4cv7ZB1yeAgKQXH40yML9bk4F9FY3k4N2kn56D+rOwQvEwJNL//Eh5AstDQrwv
jAqHbWBwnZdskG/C1AnesIzjvcqGvLkr87gG4lPHifMxVBVuUhrMJPMuZjzEq2asrBfLaYY96ifZ
ETXIl6R2h/1Y22IFOYYt8o4ux0GI2mP6pKP1MbarH6O2BK0sg4cgsVkCQi5IX88clQI3FyehX//6
SVS3oX1/uPvQQDyeQcGwK08q4bksr39cv6y5yrhcq/zomqwOeYegMA31tculfAkWj7ZLUl8zuzs4
yuvusR0+p8s4v7uIIeust+Z14whE9WRaHmuT9rLIhuWbCjWWj64pHkmyZBgzdbXG2b0SPb7a3Krv
ZRyuYpkWD/98w4VNnS8w/0e4oB+I8VqNadz/Y9nR7YtovWDvzajyuMg6PyVech/pzNjaOWcsu67U
fdj1L3/99OhfFyfMBjaJM0YU8QxJ4fyyvKdWpmRl2dXvixP5D/taiBG2TxCo85KZFfJNXq67UklS
dySa/c4KGHUTa/PaG7Th4ljkvg5ycf38nP4+0bC5dhlLfELcwKxDLmCpz7oRzaMtx5I/3WIlm93o
GwU+yObBkRjp6HCqpLx1opKbxbSzn+lkfI0t2i0dFzhagOE9jBDXbpLqp67aFLdQVLfwYPjWYLmC
RonT/MeypGw4IrkOVmzS8irVJhuH5MFE9r4bamd6mKal2csZlLJFH/5Ln+DVieZY7tLCActmma8N
wZTejuPvhiKQt9hhfpIaqdkMhzOx1HmPNegjvLV6vFvn5/O90h0+ShnO+3Kszn/9Otm/XMa28gCd
uK5GUmBnVLf9/o+XsV14c+MMzeQrzfkiRhF6TGUyrIq6jd4tR525+tVvLI5rs5ftD8eVuCGpFp/t
McKJW9UDgeNbP30o+DDWxfPQRDMemrz90XfxmqY8QIQ+rM6OzcMGZS/Pzc0PTW8bKM7Ytd9wa4V3
bYl03KrKPsreHlecO3BIpar7Vpb0ROww+KjL4oEGI55fEbbLg+0OxdYNY2Bd0CJeEs+Qx39+aHSz
dZy6ADjL7V9t3ZpEflxkiRwvx+7z7klv99GA3uLVyMR//byqX65/AbnCNV0KJk8Ih7e/bM6inAUu
CSmOgWjqIzmMN4V55TeNJuoabfozGXmWyDjbT0bn3KDXJHtSwllb7qrqSyYqoDdBPB+zxC2/dI2x
l7gEB7wAYxs6T8uCGNO1pd4SIbrEMxk0dLOIPJYBY9VVT7awyr3t4PS3gjdytIDT4nq+t5xqOkT0
3ImL7xzXDu4d4i6XzzeRWyYn79ZdHzSfSul//4vnBJjHL0umKxgUyNVG+Xd758/XWoGzY8r4Wcc4
+1n0HISc0Bw4fymIp27prJrODrejFdlPYzmQRh4EOTFlG0xaWUqfTct6scvoS9S0+QML/3znZX11
zhZpfXGIPiXFz85zJzJjWXmOSzuEel0N5dntR7VfpLO8ZI6NZ4a4Pnz+vH4ouZdRSFLnx8w8rrDO
vtt0Y9cGQhzpCSy7aJzjGYXSW1lFOX/Pe0KvdZi/IykyyqwZ0Wbt0ns0cD3cja09fZf58nLrH/yL
J+4XKhF7jau5hGg/mDZUE3mrpf9QKxcYs7AXzt1RqDK7TIFkD26nrKAL3Invc1aDD7EM7D71FD01
qRpWVBxwuSyjvc7SClYamIVfE5m9elp9GVFO1pbV1Pdzim93RHh+yWPl3rkzQczFdkYWaILzqk6h
29NPQEmymMlSzxG6VhqeGio1bEF2ss2QgtCUOrK3RYfempuUZ01ySm8vytC7ROJCMB8z+bFQtdZm
UeCHe+kE3//6KZK/rGO37Zi1zOVWoxJWJGr+/BTlhSqGthjro+MW6bbq3PHqaudUlonxBZNnue+6
TK7l6Ix39cS0Hq+kokmXPvgRH4i5pMhYdAKCxowfHMgilBchWrGTvTiy9d3GCmGmqpShdBTB2OXC
xNz+9V9g3QqGPxYUNmcrdkqa59wft2PWn/8CWq2OGyo5HYpxFLuJ9uyjNVuRn8GauRsc9BLuirVY
HNqvtkEjrreqdRS2zd41yXV0XaNfmzSmEVIm3bNRBDAqDBvi7Njml9ROdmUGhUVK5ynJ6vmbMRYU
vchqX4s4o+nqZfAKbGvciIALiebc10X385aflO8xfeSPwgPHLvVJeKH1UuTsdrePZGRS77hO+i8W
UPnLgENB9FJpl82FK56nRv1C4jIclVne3NYHxxAJ8waKOLwnF56TtbpWEblWd46QmyN4CXSXXfgp
TXmPlek3qYV7h9kUEmU8NYTKqRqyoudo2aYsocZKu271pSwt52e+zOR4+uhHgvsFSq8xvwyZKv7F
Kyt+mf98+1MczZHZkR6VkPwEcv3h9jXMmVfJKqoD81HFYxV/G01reZuK5mK1few3U2M/hTHzVFSB
8p3WHYaqkKh5RUwUGcaVuCu5H0kd67NDwoH+ZMEJ4q+vP4Fr87Yp/fESRCsQQnjCRiNkpf/8Q/7w
i7ZxNQWlUeEtJyGaTQRrbe9ldMC2YKKYxS7qzn355DL2pY7FrtFi3QD6CAj9qzS7HyTY8Hk61AIP
kkmiq6vOhA93FhMik6V7aqxqU9wWSnnkW0+dFPfR1N/HDT7Dtn/H8/NyiUT7LVXkyMNgH8mOZirp
RMGS0Z1Ql+6c+s55wzq3KVOHiRt0uetwi8Pka4dpo4tjf8FH1w2Bj3dRdsGpqMVZ1Lgl7LvGsDD7
jlvcDNu4KzdyGA+RfrGg98yKKlsMzwvuVvwWPNncGnMV7zjhwh5Z1o2lL9nAcAyLfE8Trsf0w0ve
Evctn1/ItejgridYGuztahfSomD4wJMG9PoDd2/urE1EQ2ieQ33JHkr+2IgQlPncMPfDJSrBASgK
/JBlNGofG+MyqVfDwwXtN95303gK6Hb37tEaDkmH3xFMIolge52pXUvfhHFqtu/iHwigZyMoby2s
ddgdy3mXTLxYEYfVCSPNYnzBLbg3VbI2U3NfKX4CED45QgUwaXvXfhWT3Cyta+AQh7Gts5hzvyLp
7OEoSvUunvvNmMQwq3t3Fw+Jb2qwKdlykEvL+V/h/9HPilpqID2w3OL7GSSKtt1Ww7GNOtAm76Fh
PESy2Or8a0XCPROL7yX9Y5iTKkrUpsVFjA3CfTInjDnTzrbkrkmtlW2qnJJJ3tNe3sZYmoKlpXqh
qV5+9UpmiOxpUeJVe2f9vlsAcRnyYVogUOP+rcKHtnlNyQhEHlg7dHEy3ncI6F/DGQ7ScsmSaKd6
6PHYacGeLNYpjGLFGInxt4y8muc53+MQ9jLQASMEr+N2t+mbfYA5gNTFYjJwpwnY9aA6zlwu4TF4
bbHW4Eq37MOkXuzqMhHagzr6osKVpb7lTJ2JLSLp88+euGvu6K0XltiUbZx8mFDE175g5mb/NFhA
bDPyYMaGeCL8n655SyfK3F0VvrfOw9DRsly7r2OYbduOs9xjTDBtjg8dXUh7E3kHw2tWHXN75DGs
XxSNCivI1yPeAamPdcZwTW+/BNs+PmiezIzzUfDmvJXhQVkPmXhjv2hyBlYMKflRf6SLDfaBLMvK
bhsKA1CayoY3H74HGCo6xN8YF7qVwTrk/ogjOvV4Rvs4Xw8EChqzIrvCPIeufTAwmVTjq5kG97qn
CfshAeVMKfNDbYZ4kZz6PMMF3ibpIIhYJLU7+8D/+RNx6hfFJuqTNU/DLEuf2M8GrXDTLnxVvJHY
RU1mCdIc3VMNrNDH/HQgzkqlNJrT3uLyT8lapMljWdeHoh58JexV4hSbCUquQ26x9AgrZEzCHDwQ
PIDiyYvohBSsOHM+37dJde8W4sEJnH2NOTtqmI7SycMQmkAA1BM2fZ8wsX8TQ8acvTuDBsytHdJE
NRKi1AQClvEk1LYXtBfqDcaMzLjkoNf7DS30ChAu+C/LX3p/YXAQAyNNgGSnCj9LdJDcFcsp8t7H
hn7W/ApUIBbi4HQ9KSFGw0SZb1vGelCYVLrwPM3QyIO6WTVoAnM+6E3FTXecMpcnu0lec+0yw0EE
zBazcz8WpVxb49yS6+s+smkynqnTxJZlJhttayPrnNIych7zmC6XxAzJFsU0rRzf01JdEjeYtk1G
vTIaGQNYsOGv7aX5npZz9hALZ3zypnFfJ5wxkshmfRhUsIdtF69NNz9YpEGvVToDZQ7M/RQvem8U
mIutJDJ3eonQhj3GxmnVX2rt7S2iT2Iw66+5W0/4D0k7N6WX7qumvZmHhjckPoEWegEf2G/V3MI9
cAnC4k2Qg9d87SgG956IyTZkTfuVKCUjdGudn828kK8ZQYPPL6vcQR/oyZHsu31XOOUcH+MW9aoz
kFD1xAYzHxNJiHEsGoknDHVGJ+OrNTn5I6bxYU3x5u0nqYavirJxxPrzMrnLciamCz4pNcevRPjc
9ST7co9Wej+ZYrri/trO0W1sWA90xIq5Ktoh/P2NlQzudsqT8+fn6aMZIM/DW6NyaaX23dmmHmon
35yrvRpUdUjCZObutGGR/ucjNTZOGCl5xtr0PTBnc+MaZBkCF3Gt6bEJO2H6rZTT7z/z8xs/33x+
7p8ffv5a//wcaFEfj4/0O1WWYJ1iE5X+loIMjcBYNgTAi0MIjYkRozkF9VimJaO4Gtw3uVO4689/
im///vkmKm6G5c93i+5WgJd0SnFB3MAfrlWgzGaGL2NYgUbh1725zXA7lzCxSmXtk+bR4cHzaDwM
ACAmh7a0Hd11AgK1nNDroFkF2NBJHQ5Vgnecez/s7kdpsbGCbCmYzSmZU1laW4AAwNrk3pCgBaiJ
xHnU2u8NcZ8HN5+dTUTR72fpB9F7Ijlpd2o7ZNlWCoZ71Wqrovm5rOG/AQWyC1BhTcXCSaqyXA5l
G/l1EZH/ZcGABWDODU6S9FCqm/bdkNKXu7amFmj923JVElGoTbnOBWOpKoyTMeMACQW2cIfd6DTL
eDtYkLMTh0Ww3Rqd8rXBkJyBEXL0NQidnEmx7GgerVGucPJAmub+zXCwNykkZAxrQqV+ngjfCJRf
Vd6GFK9K92HlvFd2d8xH8NB9va6GbiWS5Lwsxr6sDfZVYx3FzkOlkoszqcvsEMv3GFFgzpfZ6w9D
Vx9yUpbKtJ6GpflWI1Q2zZesZ58KltdQL99tIMqaRKrrnnQLzc3l95DiEhnduYyrh9jp4QvcIuV+
B2Xi9uL1g7s2WPiGXO7oup6IDm1w2YCD8laz1ls535K929xu1/RgNnY+bvNObmY8MyKEsyuBFVfG
KhjSG+XowL1/oeu48qL0q5fMT2UBSASuHD7TKLR9sjbM0rpEY75lhrjZHei+wylUftQOfhyYIDit
k26IJmQMTWNYmNsdUCWxizHQhgXNTqvN7JL8styt0RaHm35WUlfYNxonE70MBrN6RJPz00IkoLXq
jZRvqGJQapYtB9c1ZiuGbos70yJJMwx+XzLrZAaXw2RmyeCC2V275t4r+4MMI98JBl/nYMA762CX
rM1fR+E+1HTHB17h0Cx90DbbzAKKPyZPgl9wNLmFupYUQs5d5ssp3hpJetSzexIGXKWIFlDF0iBK
HzUFowO/wrRsCvfVpMIQZbLxiExqxbj2RtDqiddOB6nxVq264xYky9GxpmPpGGsQqKtcT9gDHhYX
DGbirTuP9YH62277tczSTRwxfmBR24oz32hw7uU464XGNhi4rJOGk7rf5JBZlpFnL907sBfCwCds
ePBq0zfkfIK3Q61pXmsZH5u6PBGcJKTJ0h57fklxT4W6V+8pyR5nqc4LNs2ahVLb4oWT0R6fKKYX
JlaDxWOd3iwjFvJp2jryke70YcQK08lhXffvntZ3HJBxATGDKND3sxk9caL4apbdpSLTxUQ2dNsL
nXh/UA13e/lSRhDb63lnqvIcDvzKg/T1+FTW8a4HnOpkuZ8bht/QhQxjXOSqpIQX2xk0GtSOKL6N
lgtWyaBXA8a8IXw0TJap1t7ntz0WTmGZZQe7YR5pP26GOT24Vngtu4qhkV+MBTwQxlCZb299NLXo
bR5yrVk2hY97EH1yWIaZoscBp6Yw6ff+jKscbeW5hoFbLNVhKF8d4rVDslzDZfqROc3e6+Nj7tUP
vEKDzrd9QGCisPaVHewJpvi8mseo0Y9NtGGiWCoeopQ0bDrxsuK4s9JzLJ11jnN4EMnG9FAuGDJI
nS9ltUPSJMvH3O3U2C3o8ma8rVl/8ddvDZcVpho2Rqw2xEP9nAIpZ6YS6bPGhSTNEpjoR3oIG1K3
37A97rwlA2Mb7KUCH5px/99goazNc9auzC35bkZMgc/L1IHRkkH9jXbUW92oQ9nP5z6Q+zmA/ukc
MkbHsb1spnzVOjOElpEVsfV1Y94tU3BnZF8tLpC8WLUtYxJGKIt6xv1iXYr5Ei32xzg+4VN74LSK
y7i4zpG9j9395DCQZ3moQXJUs7lvcPwuIFi1+d1snN3cTnuPzlZp5Xh4rI3d2X5dMmfKZZieO7A2
XR0dXlIGsN7yVPTv17bTX20NykyeErgZjNCVtCwULYdtQK8laEZq4m2jhl0VhD52/C3+1gvJufcG
21gsiS+Nq8wBC5WK7TSW6wbm2cDESQduUFHojUXgQgfdufaw1Jhg98CZnr0pOnWmeZDKOk0ewyTp
mqDvfhkGpoFM1lOkKFYCq8JJTCvnfqbwAL+CixIQTZ48Uw8+qlpdU4UKnUHt9654CQC9gt2a7sPg
4I7sh1jm3s3Q2jjVyRk3HqSxYDulF7d58b4H42PCMVQADkkgfxxLuPpmezZjB79ifDLj8sXQ+bUV
1arQkEiy5ciCvI9N96C6/Gsm9M9Bh29qYmMFCBU1TEzC8n/b/6a6P9y0hqwEX+Z1O+3wy0TqLGx9
LfrxOLVPFSuHsSngt1SlsRIwN4YBNGZm79onZbT70rHXizH7aun29phdNXQOpx73RPE2Bl5lp30T
OJ2NYd5LAJqmOaOAdNuYMYaLvrGjhoNdAZbDOx5wtoxaoBfxBY7o6yyHe8TjrTEgqDMItwkYFpY/
hu2wyyecR95JLOXOCACVSNjGJmB3jTE7y0B+NGttvWbPDZzUymbkhDwW2a10gbMVhuXLopwLiLlj
ZcfnCQxP7mLzHdPdEMTnRDDGhB/dLNO94JAT5/FmsHcUk2SF2T4zFJKCOXWgunB/XGlt75touFbG
9FB10cEFeKyvCxOWi/RsBND1aos5nVVw840fCpOCbY658jy/qvMzeTSO58YzoKVzZIhdtTA4MmTa
3g3hHDDGS7ivYPIeaGJcu8m5xHV6r6yElit5mbjYJAZTNHLYi1YEc7I7lJWzxkS2cxMA/IZ4qG7n
5cbcBvbykMkOFPN8H4riZQ6WxzRZTqBqMqMjgaae8VacMpsaLrP2auQUVHODIVS58P89BytveO3H
+Ry75cmV9n5pTu5wG5vs+qIUOzOoX7y8e3WDHxkeOpL5d3nYXgSo8Wn0c3M6ZkW4azVJaK6CcTJX
arBXYkjZ9+cvhKh3acZYzLx4qxL7Cz23x9wMXlpRXls4fNNtpYzNc86ZcS7NN1bKV4+qzgZflRuM
d0Ep94L2zVnIKhPQBzWw46gvyxY3eflodgy8i37LivEbEfX7peof2oIxbAN1RVSdhcTSx7j6sVgP
IWMfvOipp3lal8y8DpmMU6mDqPUV/xGP0rx2urwHI73B44DvfN8BGx5rE5Nn+OjmTGeds/vG8A5t
LB6bBPfdZG+SEtoX+KbMLK5hEb0XkT44lPq3S9xMwvcMZ2na9xsx6mtfq+Nk7Y2BXjtMQscbj4DS
H1wNPpRD4TS9mGyNfQF2nUdAJfyxFOGhqtEiJDMnppXdM1OH28urMbjdsIqyOfWJ3NPQyfrXSuq9
q8LraIOXCBjxDtxljE9sAVTp9cgyg3uxNEgc6LfGtbD7Vyea34dByWM/Z6jzhF9h3g5Z9GVo468q
tZ50CKMbTx3tkEulwU7ZR01IvnTlvrWyEz2M82Drk0ngMfCMXTD7s9mu9ATv2DXXpvAHy4GW4my8
evL1j4ke6Txam047uKSTTZMulz40yT5zMXOXLha+E4vhTfQTA4LiZeVnTrunIfPUm/oYEj213eCc
GlAvsNOGzpfS0Ycqmnyv44j/5ZaKCiYYyVTw0s0OmbkcDFndN9702HOQ5YwH6Aa9ziE9OE/3Fogo
DyySSdG6oH7Ey5F20yvA/APYhrVRh9xXlICGpM7pAMBkdBXEIT0VI8QkGxb12gaAZLGFQnsVIw7s
ruauifacfQ0tHnQ3ruq4Z1vpz2QjL3nKJdyGxxmTTWkBEii6I2aHa4pMcYv2WYFkKKr50HrmRf9f
us5juW2m67pXhCrkMGXOQVSyJijZkpHRSI109d8C7Pdx/YN/giIhmrIYGqfP2Xttw3iBo8863X23
2LlV1UPflO5ksrb611Q19yl4R0ZCZxm19OFQIJdhufMypLOZuCuj++I4zhMzr5vWKZtBS55SZAGg
RrP00vfBom2SgxJ3bNzpNk9s5qGZOpknE0tLUoBcz6i1a8CTFvT3bHzSvPjKXvwCpP9kyn6vVp99
FJ5a3/wxZMOzJfVfTqPvbECzuKNOSW7uwEUdBG3ZNpLHbrAOMRmckAPcjEWMP6AwmHtIhHFxzUrV
HPeFVxwdMzs6esG8A9K6QrqidLis5acYgqeiMnjt3/H13ns3/zHmynskg5viB2t6q8C7YiKb0KD2
1Ftk+/yWYL6L4erQdDNUa11STGA8AFtDDQTDA2YHezeJqxGGlk1foSS1DEqMML6VDEg1LG5VvaZU
bjUfPbuEtMg+iFaH4mz7oASqV280XQIWBXA92SAogjXm+8m9NMUncoG9qwg+hR6aL0K7ole+g0cW
qJsu4REKDeggm5/EvagDYB984p5BP1KBWGPhyyduOehBVdFDyrkU2ZQYIzxfT9tZ2idO/6uTZGe0
2ifQoo9wgIsISJDoBpKbDbnJFAT9ShDyP7PMlQyuSmvQFf2vtTJ3QzxL0q+YT8735z7JfHc+zK2b
f3dlXaSAG3GSOHgC/num+R+V/zV+5ruJBzDPJ8hSpWvc6SGtgDqkC+EMQJy6jkkAyJCctgKHwhdk
H+QZqXlK+ffcfCvPmAD/eWCUmPQho4nco7WoXkgiyA9loLj4QLScHYvbHyjCy0MTheWhlPST1BpH
RKA5fFBR8Ry0vvp7wKVKPuuf+/QMpsLqfz/3mUEj9ux38ynTi4qDdAoe/e8h88n5H/99nn9PMdY9
HIw6rVfzazA3f+aXKetwzWZ5zIo8vUzCad6M3Is2qjKFbk+HWBg+TkawPo6W0XyK/Yz5qpb9uZWi
nOSlG8jX8+w3DDhQnKaXar4lp5dCaWFBpT6l5tRhm9+y+VcNeVuumcx9pXiCGA2nPR2UVhcrmgy8
tvMT5Pr0iv55rumpXSv+5Tv058Og5C2DWIbw0NtX028cLcCI80PnW/O5kqAi+ksjo7A4ZSfBU/x7
xHxrPhejDpi4L/x4/rdxDWLKU5NHnfDyNx1vj4+Xk5TQqqg2yoAMslUw7sbDpS3qbTGUGzkUG4e+
ka832w6uX4wYs/tNwMA+Aynote1SkRb7A22LzWadWdk61vqt7ORaJUYj6YfncvB+KsXZJ5mqdRfB
tYoHTBURsqDfSMRuhl6zKwN/SE9cnfoKyXAZfjc+E8Bx3MNfPmYYxkFSriyHDlBy0AI07m28HhAE
MQLbj9AptUpcmc5ujX3EIDSqyS/38xsg32OhAlgS+Tmt1HXYELRoLDVj2RJQLwd7H0oP0r3YBRJN
fu2v4+kSlCQXceyKYJcqfCoBqxSCSGRHP/pxf0mc8pl2ym+LDDdfHNse+Z2sxAPZ0EEWvG8SVrph
7Yiki6NV04ImiGB6t2BSeD1SDC0M4o9VNZ4ExYOaxTu99g6m8gMnA5QjKtj2a3oZRh+EdUYkRaeh
/6NHNxKfRzBTosJiKN1t50oK4+9arQDeYpSxd7E5boySrCN5slqqRjVapUDRfStdGXhIVYqToc7Y
dgW7wlKWBaVHgri1KCENjKRvlesvTSk32MF3lhhP0iAvYoQZF1DJDe621Ah+1OKtSUwIAiAc0sbC
bQG60MpsnGEbdDi2q2d/yu6I642ghAn5Fa1i7fEfXWOD2XzxZDj9s5qBx0mi58ZsadWnMF/Z24ba
PS6j07RzbFKDF4mXHFg0+TLRQlebpyAEnif8tdNPBSSjk5GRltms7LbbmQLovUecYa5tE1ppRT2J
S6xVTAWUMGhVSwV+CImQAbHBdCgT6I+gsVYtOK9JkMrIZmcrb7VKdIFBx0wGyyR81twnjT1Km3ur
zvDWYY8x+RyDsiRbI9PxzBGQCahYyXeR8gS6ZsGeAQPZV2S92+lvo8Gf6lK499UKPlcNlMWGYd9C
QiwM4kFTQl0RcvnQ+DT8FX5WwpbBR2iIYwmDH5HMyiFwGzQozmq8UyHMlYB9c7zsIZ+PDkLgwYc5
rCxVWMgiKI66buyd3l6XGTvEBHqMZa87/zKl/jh0MpPmlvvljyj38CmV69hv15FHGmNifY6C4cek
tHcJQvR1KOO4u7FNgTpYBbT05PhZ0m6C0uMAW0xwXhowmAV98SB+poeghNEq8Zhc4tdLAg9Dq0kT
IaXPDPIL1og0mYsrFgLejA4j5ErZLDOwx2o7HJzQ+cnmDa2Vsi2D4tWJnLV0g4PVMiUodIShMEIa
hTwNdu0I3RTZTxJkusfYgeBwxoG1Srbx1wCwwqnOgObWqT+ui1AypDy7IaGMKm+WVdGTQy9rIQMQ
pyggLM/XuUR323zwNlOICPO4tUH0Bb98PWGvYW8g5dy5SrANyeWBn7iG/LBo2CHJ9hf8OvJocIvS
ATWKChiOdwhjFZJPtnSaGjQUxXdLXKykceWPK2TGSbx24pJQJAAlQ7jM4KFZAMotZBLJiNSZCQW8
nE03+Ev6cqs2I3pi/Fblz0wjjp1f3fKyyXSfmYegj1baEDMAISGZTmgD2CmKk6WTyN0YkSsFy1lx
5DLwfw8Q9bBc0jmzFhEY2igdoPAp2D2HbCeSZunD/HKYKPdaePKSYY1bcGValFGsxzH9opQ0Tr94
AkG1c8tmF7KfkH59aGsKbuOoT3gv2pi46g5F7l0C593oQdqbQGT8gvSDVysjyoaOe8FQL0TKm3LJ
sFp74RMfZyvmxkWzIpx8C0JnpbBU1h4EN0cnRrHFlJHtfTYvZept2WEfgkFs3eJX1uEiMLyFhJuh
QU5CRCkBYXY0TrJjY6nPIeY1S1cPJfQFk1Gq7IODBqu48K5+bN01h2lEWTxwl5NmUdbHrjRA1DMs
PmZ0r5LR2wZgmhJ4plH0KlRy1DHwFjG9bxZP30t2miyXIHg2QXkze8z10D6nLBhI6oRyEeXhdYQG
Day5JHHwf7dHipSMPA3LPQ6geit2lhoNQUfW24yFNw3xxo/udkTuGTHy6TqVMKtglcMGZh9aBvbS
iOJ7yUof2SFtA3XV6u4FDtraG0nqNU22AQRYoPzxYGY4gwCgjRYfy3emB3QwtbsSWdtQ6sS++L/D
eh8OD6MA7obXnwGUBUHLeLWMZp21wd7klY4IMXMxiGR4lY1gr7GCAI1+L2T00jf5zTDFO0TnD6Op
DrFD2m7ivjOeXYqMFVFl9zHtiO0koFtn4KbAb8ofZuoXETJL45JuN9aRZLiu0G5jrxBwJM9RRoZB
e46j4RF6YBQi62us2AUJ66UK2IgXyHnH0TqFuvpUKzb+lWwZmUSmsLsz7omWXkwZU9hQ6rQ9Ozzy
cQZ/WwgNAHz08DXrWoFLEoryjNQXlZR8rvP4JCNnB4934/NB8K1N5kCAaiQNqmBpsYYOCBCQFj7G
jeXrt66PjhAJ4XmPMH7FyogS2HT9mi0nRkrOVVwu43BL8Enhcuk2ydAUNHc17zjgepxeBn3Yhyr9
io4f8+ZHeszYGaF5dXdHY986+0BSIRDJlqCPDwcuFm18Rpt9ZjmcvvabLDRZHm70wZYYsddBP+wU
6Vxhh+0DmPIW1sFEbw6loGkCcGL0XypdP+Wec8wL7dB1EYQj9xJDx61UxmFFvPKkvy3Hjx6izADO
PAL15ro0FwOudoa7rmiHdzS+k9ijkjzFykdnqHhSQUg14cq3qS7Y9cikBgH4C5cV+VtA6YtfEtK5
uDmE0lGh5zAf6rUKUdCp3m3tWRtvGbpEwkThdI6E3K48jMTOXbQggG7lTglvUn5jxl6w11yYxLo1
8tnotrW+83Q+9/fceSU9zHD3w6vmL7hgVs865mVrr36D0biK94i0FNJE0fSqS++n+em9saZkSw3x
2qW4WMtyby76ZzQBFBnlRMZd9Q/izKC9N6R1M/tYhGQn/wY9bdA/J3XFZhNtxxXXu66BltqODNoS
8wjjIbgIRRYrVN/as0y6x5QCBXo7Z40RzROt4vJgTZlDmg1GJgp0m0kOcjt+kb6wBwTu0eBITCy4
bLQyzHdNmEqYgNxNo3jYVTn/KTNVT4GUzlct1IeVBf1FcdryV0neFmuV4XTrAWbXwtSEcuhtF1IU
l5POKpRj2QXnzOuIb6N/2axMxaJIzSNnEyeUtkmV5AwlXFhXCebaZT9hZ/Kegbo59DcLb/O6zdNy
GweA/0kejF9xWp9SlZ5bN4aw9FoY9x5r2ksyDCPMNAHgEgTrQqiYqsmn0U7hfwdlsHc6nL197A/I
sG1PrCJrdCi2CnGezyV5Vu98CXRMs8cSUAPGHVHqw4eeFPt6JMo47bVnQWDVfdbV6J72PJ9KtGI1
NLnP14hBtWoDz62kCqIXXSxXQgW+c0mncTqYYRLRl0IqpJ2ICsD1KqrhUsXBeNE1bSCi2qeLUpof
8ymmwuxjs+jSisG4joQZzu/M/G6xn2TvmvDlD8ZhU072JJXadIW9Ltj1jdI/YsI46ox5WoTPfzX/
y/lQxJ+Rpht3P7HIhxtUb6OVbnXynbSGz8QtS6lOmPcvpZ1AxpqeGREKXQYNlJOtFt9KrFoP2ZRM
A0WIxYK68WxGlNmTLVKxkv4ctviddN7cVgr/YHpwSDpU9hulEPG9UAEdFR1jdseANhODrly1Xsaj
KzfFiKXCXgAqCVQpCT9NGxJUqY4jAWOeuYuLzn9B7XBM+2wdZlnxpEI1PFcmiWep3htvWcaAvIu+
UbMsgiRJYSBzS3TVmY68bdKp8u5qr1k7tg/1g00WmWPxmP3CkP5k6hZFnKspqzmvrCJ5MW7p2c+Y
hsTgm6XUTHjgYpu4YHJI8ipRRk68DK2mvqT0fhZUhckqM83hPTQ6+tZd2Z3wRINjTz+8KtHPcJCw
swcp/AyZdqSsBBNPxomPWDU1TdpfsrSIx4p9pJ9jl/GaVGa+T7QoPDf2fRit5BSoyk1twGnoSlsc
NSeOL8Lv6hW262jddISqFFF/Q3lu/DakszAZw3z14UCPW+G7FcXkfauCqAKnBuUYWMpvBilQu+Gc
ii45C9LgukrS1Mp2ThOGZzevIEIR3ldkgLJ1LEtk4MrkqoCM2kZN1B0tuyRmu66in0VxHdnrMeTX
k/X8MSnBJRIL9zAlQSRkt5EIPeQhlGDSOBJVtzYR2JRSrD2E22SASfOUhCTCiTL8sE0iSg0HUvzC
6zrEaDTRyCrj17velDunxTe7ZyXzW+MFlufwmCbetZHJbW8WDHRpR9mmMH+Hmr6lleR82nCCF0QL
GquR3sFq/mQHuzh2kVfXuvFCj7zLuqdgQuuNKVgh+sR95FsQz+zqEnjkffhOZ72Guo54qm2ZRJul
th01w+VinTPmNiuMG1Jrn4Pct666oLvphd1zwwQIqERO9Fo8ts9UmDc0RtbFG5T2GUc2viLiFGgI
gK+wo94/Bk8JC0gIWDo/O0HYffaajlkxk+WLkTNFq/KeC1AK+QsyGdeYgE8wSEJ1lPGXmD6RtVS7
GwlqBbULAfS+nkPtJDTl2VTRDpNiaX+Z7BbofIc/YSGhH6sJiK+UxGV610U0crX0oAR5dM770luP
tVo/xoy/Qkeg0TgWXlZh1Vd8ChCfAd3TCYOmFiTNVWZ+BCREjHvTzolMR/FGr7Uika8SDmqZyRIs
B4L6KGHZnOXMTlIlu9la4DK5G8jcnuxP80ENtALzfzMsCchKFkbV0jvhfYqBEzyC6dszOu4CPqHD
wDANqJlRN7tlFp6xr2Ho9OPiHqB0CQqZnuL5Nzs69C9BluNH5iGq0DsLm0nJvKJz+TwaQ3Duuh6R
7jjg4PVqcambkDRcPTeeGwvlR+5h3JwOpprnCwVR+iaDN0GmDdZP4gXiezfqb6Lvgt0Y1zWJCMxC
VcnwLuoxFOo1FcXsgMSgDLK7YVvNav5edpb5ZjqBWBWRo12toO52LjiieQXQGx//6QiNj5BMcaTZ
g3ZBmpd4HPuVDo2PZQlnUaoFI5uOjJg5zEXzqfkA7X6XZqp6gh+dHHJT/sLYRrXNgJZKMzrkOesg
nZOjgY6/WtB19I+DwibQN6Rctm7ako8Nl2HFhIWqRJ8YWUpUHkLbT4/VKDCYxnlDnm+ASimLv2Jp
/mil/fnHv53pBF1Vph0+gA33Z8OybjYk+cd8YCEPlrgjyZVBbrgLbZv4qTS5qSqQ3CJ2GQjYVv1E
s2qbDYl5MdIQJWGsxRuhD4KICaQdVIGjubajlm2OP9jezjMJuLUsFjjPnpBgs4dTG3itSjcfLvNB
6wzaQBbGqmL4e6qXQHrKjjqcim/tpEP1YZmghFtgj+cUCeiJ32uv8Mh4DGF9bYeOVInbD60q5JY5
TrntAjF8oBIqEY9KU1XWfMT0/GD5QCG1qtnGKGqsqgdQyHT/HHR5ep7vzreYnigoLfXdv1MSq8kK
W6w5OQi0E7Qm9SQb8+9BMQQ4ErBiE0eWcAennvSvvVYOh3oCpjkunNLpoCm1u7UUl2Qf7gHW/3t+
vvX3nL51vSQ7QFflOpmnAaIYd0VyGaCYUtQI360WWOl0v5miAOzURxgGLbyByHhNRubD88HzWNpb
QVbCf6fmRzjTecHj5/NGldf7TgSI8v28fRRAFaDFdvf5no6faiWE0246mUZPrv0T0G55ddlBDoZA
wTQduPqZS69StD/nkukRPo9oseuvcDKLHRBo51joGfVdlzo/Ip2GDuqF/Ga3uX0tvbRYRNMPAtlq
y6zNvu0KULcM1fLUDhWavD5Mr4FTnRDmOLsKzjPC/VB7qhNNfeqmgtotmvYwTucMwv4mgkCQMJoM
pgAya2SbNNL/tK0yPRlJdw5zzbiZtebukUuCYmiRmQeQ1HGM+vfGoHaUbtzunZBp1nwudNPiVHjD
ea5gE63UTkll8CVWhy8s7JK4PMDYyia3i/4c6/ErTgJzA8ebZNSpJ4LsfdX1BCotTfO17fv6uRub
gLlUA0ER6N/aozdyBLyi3Cy1JTLZN+VPsFV3SHvNizeaAPV+6YlV7ewWrmc1OOC22sp8U2P33eEa
dHDrSqzMpsg3g2QviiLJePEgv/7vbkRSdZ9dnMxYNMQSXmZvq0fyrqUFxh9HqBrl3zHMXxY6HytV
mD3rKbO6hZsMCsuNDtFnlCzxbKRRU7sJcngSnNhO0zqh2HkNzI79kqqH2xYdHhVs5u8HPheTXqc+
O/DrNrTMajqZFAypkY8vsLZ1fO+LDoPxrwZ6LJtD83dkGdfE7Pof6KfHpSdGitROMmWWcXtIC5mf
fVi8i1rGT0lmizdh0IZ009w/wuwSb0ntb3MgKkSVkIBqjY3+oo+3vOjG59nrzZ3Q1F8NJ/XvaUYq
JMMvsSvR77xGQwyNiz8HA7JziCI1fkL6WC/gDKEVjnW0D+6DEbSTEwo1P5nn34ZCc7fs7MpN2ONu
1vO8uChlle66yPaxd2QMnFU12cEgKC4p6vR17XnR05jTOA3lSH9aeMrZLYqH0rr6zVCs7gVu02L+
2xKiohp90PdSUs9WfV68NWWubMeOOArFrvlzkw+ktuTGDrRdHRXsIdimRL9q4xkNVrQsYTxtHD0T
l7Jx88t8KwjIVus8JI5x08Jt0CXqT70iz43r3c5rvP6Ink5HMyjLY1mQHl8GSJJVL4G8MZ2rvKIo
FnGL4aiKH6IOyuO/g4ul4M9drZQTow2W4vzTQlbkkxaBuekyrRPbItaMNUBhB3ybD/5BRPrGDd3u
OF8VAqF0h7KuTmK6UKhlU+gLZdCuXR9kO8uHt11qHXOfKU+1NjGROtM5rajwqahm8uz4j9mP3+QV
wZeu1l38rNeOiXIYqMR2OlkbW2kl7pskjhyeU/jThbFdqv6KnqzYalVuvBR6mxGWxSPndztlDLwM
FaTVtkrbcjRpnYj278F2U/9oVdnaZGqgNEunRuNXF8GAqiEoSiwvkna91XhTYAiNtVdPNEr8XIDx
3FujmeN+iuJLa1ibHPfMfdTi+l6qZnRp/p9TQNT2TsEnoiW8yhw7/x4riX83nDHYmX2QLudz84EX
/plUL3jy0BTX0bR5SqaDE5btXk1Qm5BqbNwsf1SPpaee09zoztGADrByLx2D2DObg/7P6SFBMy4l
WsOY/g7BWX61DtSi3+Kz5VovRlARMrLwVHY5UaJq064xlJQPJndPrstgSXNp7Yhpfawg5y66wgzP
fe18p2GZvjGFylaJiLKbYkz2C8ePaA5G3yM6FSLH9egOcwRXlRaJz8J7VhMMSL2XXOvOy559RbKD
5TKLQM3I7/qkdNQ680y8wO4P9qFwQJLVigHAJku9I9I9waQrMWCAWQyCwkkrq06GVTaH1ZHgUWaz
1DJOrdtfNZNKrO75z7HxjiS3dXSzR3B4qh69gyhdu3k5PrMed4jI1N91nsTv/DtgHEpgmTs7DeNV
HxpPPIO9U+3M4opkIzX06/w7RC9YLjrW16NtG/e2QRgx36P4ybYgcD//cb0NXDXbqDaJp5+wDzPr
u3TwzZH886QFP9QqyJ7CULaPWIbdSu1HdzPfJQ7CRSYU3tkNeBBf3grgflsG2C2CfiP4kaTm3Wwc
+WST93aNLVITU8dtjvgtaqYk8InMmDb+/ELOh2Fo85VnEtWU1DSg5y2gD2cFE5riMgVpCHP4UypD
8GsWet87b1bv74M+LHbDXEPTQYK6Ewq8BYk/3uZbcVmot34OLi6D99AW9s5hd3UQJfYiEabm2a2i
b+Tkz3XaDh+g78jGbTS+cn7GNgUAAJTovL04LsjRGaLCRSBifl4q1VoUT3ajqbeanKaXTiUtcrrX
WxpaNxk4S6PttDXUJ8AjRpvfdDAruGcgppSjrHbu0FZLtFRcyC0/OOlJQ1fGJeKg050bmavura9I
zhyK+jyfmg8ATNCKF9CJfD8nULscX+guY0EKB6L1RhFCfuvcXR+X3dlxq2wTqmpHkzzhSp1k8ask
P4DWhL8KKGmvlajru5kxKMgzYKl2OPhQeOvwIszMX1tqYd1TzwhWdekrL4ZJR1XzOv0jpzUEPdz5
7mC2xT2MIm0owicrRhteZMnvoJ20K6L76FpA8bqdyxc7pTL065YLm2t12BT0XcD29xATFr7tm9ak
VibSW2AO/HNrnM6F00+D3jLP/9/HCUE46ajtsJsYb1o1PtFxy+9EmzNPBBACGtqM2OAXI87zMVoF
hTY+yLr5eyv879z803+PE3ZtHYSNc3N+yDg9wZ9bQxs/mS2ExTz8XTuEMgEbVVvi7emyF5VInjrD
Z6mIymYjc/OTUEHrOJNkmBpYJ8aHjw5IeUZPuF5B3tYWUEmG3bzkFAaCUum7Boouu3jgCRtFVZ09
ixYoyCLjZb7rTHebCfWD3IGSNYl6AmDxTYTsYN4VyV8ZV4jkOq6Y74H1qEC3wv6kF65QRCSrvhXd
UekD8j9gLyJvmzqyfw493eyK1p6AxXLIx+j33EvEIlw6SY3WkY5xYg+TDchK14AENn9aeqnODNDI
m3MF+ekDdI2H3DU2Hllfj+vQzSCIZ1JCkCEnwMtceQE4juNXdupzUQJCVoXrf1ZIc30/fDCyES+N
hq+2iCz/UWkVdadgWEoeNaG6qkCexbr4CPtQxwfatK/6YL+mVyWzgh9Kk4vDCCJsNd/tiNOAVN9o
lx4f5kO3rDP96xB+60QOH+Jx02rtsC2Sqvyh6f6aa/rw0g12fqo8uvJB5hU/smpKD7LlyEDIg0Kr
hphcSWs49U4/bkaQswuzae3TSLO0XZgqHgUIyhujAQ9kTYcSENuiEQkWgaJ2zmmhyI1M9SLcmGlR
k+XcMxW0xL6UNgsbKzVy9EIVVP04Nv40NCsHIqdOU9loU7QcU1Pa9PG85JXCdX3qWFtDwG7VS5iB
h+mw7TQmCn87eyY0rd5gyhdZHivu1O7rRkJK2npAWb3Um1pfia4pj8BMyiN/Bily881KmOFWrxW9
xPmuR/gY6BuzI6pPaHZe8k6q2/nUfPjXWdaNEDZv2gQLGDpduYiMRD3GnYMd3G9IkPkyvJhYXnRv
5WI+Mz9gPqAsHohoSRgTjpl5MhiwMWA0Io0LcQN8Lc1IJrGzySqdTTc91zVO8/0uYF+RoeYeXWnt
PNUDao1OftV2qX5mlXMJnZbEriZGNJk+TAg0TvVI6lc/9GW4DGItv3HvTxPLCsv5XtJn9X1wM7KE
RGSulKGl8QL57k8nHjxAtqliN9nU07YI2ujfn1YzE2j66fzgSmfG4KVBu/UmyhN+q6XjNMU1m559
PlUrBSjemHz36QEzfWN6VAwxeuiq8S7MJL6EGlOxLpDhj8QHa8To1WTH4Mn3rF9BAQPkmeg/00C3
UAer4G0dRWU03iSEnUyYYH1QX82yxZHmdRrfoOmnNL6By2pYhMzuEOdK9O6PNnsyxX0GhyiuKi0d
grOm8zb/CEUfjWsI+3OnT6lFup7vz/9hd9AcpP30EUoVO38cKP974Hy/VsH/O5FC6arap/kAV+nv
rX/nKtLyVJBChEZPsa8gZ/j6mhSOGvam+qOU2UYLhmUPgZ1+DJimbqDFIJhfqY4e4qam+enlW1Wj
n5wTH4gT+JWopy0s8GKtSG9c5OO+ryi/A0LNZdMh0ajZLGskryU6FCT6v5ta+UV9yfSzgZbmV0dB
Zm9Wj1tESfV6rLSbVCTJhHDdl15fu0vbLS+yMO5pQX62FeYnQwYWfsfyTTGobwt/NzXUkdiwxUPj
5CnGlUs/jlOqdxZhLS0+sVbVJ1Un0bcq9RcZA8VTCskQUdAoQb7r+T7D6/Dumiw3gIuYUGGhURHh
Cg9AcJ584pR5YpC80f2R2HH6Ck5F9lvUoXxHc9t73SnT8UVmU4y1h9QliKyzhaaQt4v5TCQa9ltx
u/Nt+jAhXfrMfVHhfvFtcx9h1p/CmK6FTxbLokYfHLHULKrS++GLah812su0lmxVkqKyRrzZPbCi
NsnvFh8/yzDJaf5Z58GtD+TP6S2NDYMqUmAOV1EVMQEMFu9k0chFZ9PLGEbnEncK3g+pk6LgMWTF
AJtg2fNi/3VstWdCkK7M2LCNJD0Foh3+1Mv2nfWMLB+lv+ONFtvM0AjjYlNk6t9GaH8p4l0E5NBn
pcSjWD5VfozfiuiEuP3qhPwqlfRUgAwG9Iwjwm2aDb9pYwe0U5RkX7fE95JcsknoPC0qSm14zrqx
Mhhxm8gbk4mGoeBkqyv70BFvOlmefebhaTVu1aRD8ExAYWanT2I0HnBxIfwzRrDpXZUlxq+mj57L
Sn+LvD5Ya+ZwaB1k1M304XYy+6bDYC6DNNsYoB7jTm6iTr26cX/1POOaihpVVVcuXXq1A+4CxDp4
LdxXJnDu0HzWrfddmJaFEAenOa4vzVEdkhsZn2JekIHx01XwQgbw28l5wZ0M/llqhUvmbjVQBDa7
shdXWkafFumVK9SVXOZAHwcE1wY6gMCyCW70xySqm3Idxu17YblvugewmRyJI6NkksnceK8VzUFh
ZV3H2YCOiS1bP+nRCt9bFFIGBHBTCxVoqN1iG5R2sHJIgZSjqh0J3CiLtFybQ7r1+gyOSO9hb4my
bYjQftFa4k69cYp8+nxV02BWSIAB15V1xhMJRh521opIdPIHJ+1Kq9PSLG6Nlj4TFKuthxq6BC22
pUWC7RFWPyQjG3enneDq0XjXch1dlQ0u0OKzLkrkfH3wXVgbH9n0iqtHQYcsY2VjJgK06sB3uWDx
YNNSl0+qG5WbIhHU9x5uXa9ddsCwgYyM2N7TGPSBE9EZTU/811h+pgkgyP1F0QRI9KvwgFf9HlfO
rzSqo1U0emcNEv86p6WWj18eGjYUFjiSQ2gINQ31jUQrvLBJe0jYUg44GXUszL22GyzMZkSAgAdH
6l5mV78ISAtw6jclrL5dBq4T5qFDz5i3Il8SfvCt2Mp7jgiF4I2ta1eHgWaZrA6yt4+CGCdwKelK
NER2IzyyF1Vu/rASVsNUH34Grm9gTFTJ0siQlWohW3PHNFAjqgp/HFTnwAu2Eb0rql8ak2NC6FSs
IMSwGxbVoX6QMfZG8fSN8fDJCf0vKt+tSwiy52KMN3u9YRNUeSv7J/6op6SJXxTcXFULxL1ij6VY
GlITjCVEWxkCqY2uoFgKAqy/ScxM2RDTuKP+kJUE6k4mZ6eSb1dFRIlX4YhLMflpZvXn4EEIwVRt
SQWhklZ8YMbls9ASwYUPbw8sdSuqL8vJtGWeRXffDDcNq69jo+hMQnfY6Ha5MsymOTG6+pQO+F83
POblkG6GBKlhC7BwTL6CgiAxNhxvRgKcXnrGN2AIa5ljyO0H3JJetQvGUTu3Wf8I2xojMVSYzth5
SZ0tBt821qRuwAgCLaA6FVdsrKcA3ZRl6vf5IvLDo5cgA4RfYdiAHnPrW+mHN5Ts9Es1HuFCb4O4
6BIE6l+JvNiPkmI1YJwOnX+ldCNh8CS+EQh98YT7QxpQVSgBrpScB8OZuOYQG4iDjp410o9XwtOA
uKb+UgVN4Mb61/9xdR7LjQNLFv0iRMAUTG1Bb0RR3mwQaqkb3hb8188Be+b1i9kwKIqUaMBCZea9
5xoGoqwIszshyQFj7/ElKFEtDSHz8SLBxRGi8ATnReSktfIsghzsvmGvO7vftkMCCIzkF01GG69p
PT8jE4tQtmdCJFTKJHG0qpe6mEKsUeS3usT3Op7UfQt8tedIe6NF5MEU/UoEcu925o+n0Ot6LEBY
lMnRgNfkc/5+1bz2vjG8P2EeCL8rcshONpHDaWAZmET7a58NfwYa5Z5g2Yyy/J2txitHT7c1reZh
Qu9nzLqOR737bdLFXFXGgNsurVaeniHFzFDyMW06Iqi/G+LgUqC9zBqUpkZ51JweMmozrTGF/zYz
Ta2HMuf0r20j9htZgfkqsABBsR+4H8JNPAIpquuCokx9CqbyPll8r6D18lXJF8Mf2+6XrogAUsF0
bobkPuwwDLteRTY58oB420mIgWi1motRkHaSFzT9M+eRdLzuUnRBsZnowPpg3fAiY5mFAEXSrush
ArZBd7HvQa2D7AOESAirmBiUi+lgVE/ScaZt1z33CCIOiLWGWfAcZHFXqRwneEObIIoRl9mzfOPw
BE5q7U3TdFdtRWspifW3tIuTNXJMxrDVQN2gkzszkT+kY9LJWpMM2MKL/NYlLJy3yXumW7MebDO6
uFn9HS2o60KTaN/UfElu4OvlgmHOTKYgA86EoM0LNCWPPe9FH4vvQY3Nc2hfQFPpRA5G+7alaZHk
2jegqzwsO5pvM0ShkpN5XFvUuLqkjGqjhMoh3Rpz9VPIpLqardHgaSDcwYAooMpizUA+ZobMm0eq
yToGv+VE3ZccBZOaxmFIuYnbYbiYNUeoRYzEaq7kCdERGAwW1TRjH6hkclSBdc1d1mOvyvYpQu/Y
yreqsrOdY0fkJ6M+RlXYPjaoWzBglekW6++S5pr9yli5TRt8UuEMe1u4+k5v5l8qqn97EwYQk6rY
r6SxMJJwf6YRodxJRBYH2FgOZ6Ba5LROp5CTc9QOX5RzGL8DCHGtsl+E1zqbyswQyNJfH0LtuU68
jG54zR6g+8mQOPiRDmo1Arpmq49RaT8EJdJ8sYqV8CCKuUl83x9iqXH2Hj3qmpZ+8kCMQxJ7nACk
Oa2tPr62yvoDTS0jmiOVS1dQzVuZEs7WqYaz/IBcuY8d+u0sEAISjivNfUFlE0y5s1UeG/VM3+ZV
/BTW2s4LIVGU49hAQHNXsY53sO+L+TghBkdVBLq41MXKqJmCzCHaJI51gHW8YpTtK9nPzBBn7xu0
l7eZtbaERoeIttIDb6PG6FOLh0V9vR7Bvrra0F/yZL5MS/agpiFAYLNRAcElEIi/DRz7y+Nx/Tzq
x8wtr2OFa7moH+bS/NHZobWz+2VXxo8j9PsKLxKW6G01sgu2J8rqRjsjmVs6xiGijIK4yI6EWkwm
Ee2LdZkQVo6not/kUe/tZeC9usOskeKcXa2WrensVD/RRIPbJDhFzvQ5oq3ndUfZgU0y8uDLzrXZ
H7Q/UzwHG1219wDRyYLHRbkj6plA8t7tXwQ21CGZ3graJhCYgSN39VcVRf066O9EZBdbspUstB87
Q0OYbI80w9MQtY7OwW2ZTA5MGv2+qOnRmdW01ZzgXqiGgQJfLV9bhpxOyX7eBnAXlQ+yaseTnuZn
IyI5FXjUG7yE7RQ6MJdSwFaNnXngENBzFuPrIItp4XzMtBHIWeocQlQckbxFdk1ulrA2ImtsIFY1
qV8jRl+D/10qdry2dXAGIonZU7HqyFVBOMaqo1xc1Zn3Gm+Kln4EzogQncfJjviXVcdIohMZRjYX
8nJv0CN1G3wettLlxhSc5+Aa4dEl0Hafx8ArUoWjoj/YRKqwj2KRZYnEDwAJqiV0OtLwifc9ZRnY
88XFg5zWJblqyc87l+jgVsrqyZFyThhc82Ne8oq1WCXHRQ0ZljN9IpbrjRe+ME2EnZriKvXKaj9G
hOaFQp2QpVHumVS/blps9DpxqaHB9epdvQ0qYYH50e+TOb6bXdPdF24++PTptkTb6Xf0MpEj9lTC
Pdt+V6+Jp8PP5rc2zTq0CecBqTpd7jtnKJHJk13f5DJeT6xrD5yrUejCHgks9qqhonnI3Hfw+xpT
sEvP+uBNHMl2i3ZcRjDbUIa6q+ba6xAJqXZL5pIUexx63QMrDvIUdfQaE8Gtye4qb/dwLOAQd8En
AMDRtH8ZdIhWejs213kGQOs48Pqd0vygQAGSn+HnLUkjRiVEvE3XUO63xZfS53EzpWz8u5zOoSUO
ZmZLjGiwpJRkApUlNf396odsqKGspK9HI+6XnMmOhuYrcxxjAzydw0Kjaz62IyGCmonDCRCDtuzP
iqHN1jpcRsNzvgQL2LYPxSkds5VhN+lO15yLVWn10ULIO5g8CqKSwzMi94bpnZ+6+j5Gz8s+2/GT
ztVX0EJ2Ro5xgBS/95BBzrrNPXqzev4GA/nZ7cXF7iiG4NDQ4rV3Dt1GX6YwczNJmG6sG29ZtgC4
bQR4MiF+cUkXa6FXET6BltgiQttDGK8hReeU/sps8amOybOHz4LDYEa9rCyU1eGfZHLvAoiuUSst
ChRB44h9nWFbFeY0A/02pL14Vnealf/xxgSDcM4ml57DO0r0e1RZzYZtKildLmsm30gMDWmEMSmM
WIf3BNSIbdmL33A3DlPDCKGaWmYVfIX7HmZLDxOp5Gu/aRuLzDg9HFb6yNCNxjNjGxNAmZ092Lgp
1GgjIHS9n8zkRBm696oSoNy8QxlKvFYVCsPRxS413xfCe3SL7IxXjcSkAs2RG8GV8l5Z7YXDZCpR
HeNIi6PSEPIuQJoRpJdOmm/eoDsMTOMzI8RDOtUYGhV5YdL89gL3m8x0PkTtFLsCLqRXI6MvLrLH
XUNjhi8TgnVsHOQZiG5VBMEvF00aQDpAyoPxu1r+XYir22/j7CPVITvqiiW0Y3zP3sH4IlwWL3bw
xzZ6yfE0HBKHurRvwTlSxn9lcfs0NNNOoYhjqMomnVpjJ5TzqnKDPUQn+E6AB5Q4lj2r0/amcEp6
EHgEPfezcvN0RariwXVHUPg5lmS5ZC8X4ztJfOvRzUumrC2A6KIy77wsZjiiMiJUgz+hRoaXYeWP
t4uEeQLBWwoXynKbotLCq0MW6DzJ+sDmcpd7oISiFFMdWJBwG+a9QYxujlZ5Aj2T2BOaV1ZSzPML
Z2eEL5BFxyhP72s9bw9tH92XUS73UOyeq0VcmmrfaN0plThH0CNnIhEk+2yuiL1sR0kRaA1oCmQO
at7dgoib19LS3yq30i7FxAk31sOzPmHe03SM6RLqVz/Z6UYZeLJCyYjfIBIKn7LuQ/LtDr3tfjjV
GSTNuyhmciCr3B/pKh2YpDyTuP490pDq2/EJuHS1h2NM6nsxRARPx0+SLuxGwqSah2oHpYRz2chm
hAbzRy7yp8yqT7Yy8cTDk+4ipgKlm99rbnvxhvm9d72dkyUXIQHAJA3eScvDTJgWyGTY/7JO1e9x
Vl4Bca1F9mqgcbybsb5bmhX5EwpLzjwSSVZzzBQw2ZjZRTaCBnNdSC5eTxSuEWFX6PEadeQNNtAZ
Z69gh93lR+QHF+LMKYb1cBPw4dcKs0pQLKApenWmCysne3MYoicBxo/IHO/rsvyszPRLa+yThjxq
S8o9lHqeCYLZsAp3S6AvBF9CNfXBRSYCx99y+2LVlt5bbWJuNC0wvyWiUNiL9OLypxyp/skdXTAa
HN5wD9z65DZzu11eVOfm9takYRYY+UNuJgED++RXQ4gHIvWsgUw6xO9jAerGIGgTJwvNBt4crG4x
lQyxHwx3hrOnY6dNWsFqSbIEUrpMoUyyi5gJePQZWuaGJYCs7nwB1ZXROtRgInYma5KJSaStWoGV
kHB2qQOBJy+a41P0nz025LRSKMcM56sLwi+K46dYdXdp2V3UUKxKq8FpWICYno3+zYuyzw7Cv18V
9BCGJjyYdvjUh+qQiOl7JtpoXQ/mJeRkylLak2gMk4xMlN4Lny3wkHqhPec2ZxNtcT8O1mOS3kPI
j/wmoEROZXe2SsDK0T0O1pOK7U0cFIz7rV8o7iFb0Dvb9Izg0pTWkGF+cdSDAZX9UdXZAbnTuCKm
5DLFu9Dtwi3d8modezg6VWv+1HG0ha14ZAxBZzQjWmumEKgtYwOR7PeU0JDQGyqCkA+6yxvbFzmp
1l4mTsjFiS2z1/hS6JmI/mGom19oKI/ISXW/L0q5N+n7FYG6M3Sc5IuX1UOmj2KbZbge5CujgW04
qG9VsVOPm/rM8UNPPjxrDXNV1Rof0RxkuOWk73GkNsRWm/3Bm2McfAnvdmMMiIUxoOpDDJyXM3Pf
2r/0anqvvXE/WBmy9eYtn44ZoE+6yROa7PAuYGVxIufJts3XVgfk2qnX0Am+qp9psp7GwFmznTqL
APwj3xG+vRb8V7c/z1F8nRJSSwH/PNdeDrFaYR2op3eoq1DE8HVCUaCnG7YPYjbOHW9WLTb17yAK
H0C7XbuS9YBkx5UnGFp4nHLGhrNTAMGBCdg6qlAqLraZ0BbPpT3zNrTevLGXAyTBKDnWxntCwb12
O+MB6IvrT3ED0rzWeCOsV4jjn+KjaZxtPEaoY9m++WbZf9g1SLUUR6hxagPOP5L27cKLo0jFzl6E
3XM8GG9j+tZFP1AvHmxi5vxr0oidCkdojnJ8AY98KGb6wtiIfIW4RFQTVSfrAQLYhKJQa19tnbNY
FE+/IjRlW5v56caYhvM8wSWdbCwB9N0QBrI7asRXZTUEt7jVasadyvd7PHWp/VrhjkTBeUfN2ftd
U1wCTf1B1LRNpvTLMUEFyO7Tu6pI7luLTFsa/rWn8a0Nqb0nT4ObU4Jbmbqvfop/6GbacA2rn1nm
HDP41nCa7ENr+hxZaHcz77FJTTzOP8yIXeoIGpGFVe97a6m/FePbNIeyWATZOYp/UjKz1poG6VkE
DcMcAZrIoZlZ0OA1C2JlpinQ/ErPwXpuacVz2BBUaGcWG9DMjTdBKXnrrKHcTsUAnqn+Nip2qhHr
TDTJfTbMvyKtx7lEerYKqQLz4lLTMUc5+T1W3tEoEL3SGYBtDZqSwFjqYAVBcqJaxlgWv9BbuCh3
Byc3lQPCfQ+qmppMOk30BaRH70RHIodvr3u3E5iCQBMblXImhOtIC2InYH1s+gwuYDcdgr6zOGNg
1ZaK2WGnvel59JOzKqykJd/dUrCfVwAeS8y9YR9LQn9BU9iHik7j3mq7e6PH6E6/zKUEC7Odsalr
E/Nmg924/g4XqWlBHw+/F+rukhU5KkyMHclReON7ZgIGoDcgFsbMULEKhhVCu0MS0ZTEg5djH5hi
dnrsn+sqsjaQGFnO2cq1pjzywWJRuFNLDFvT7ewopjFrHQu7INbGI73RuK0tyYlTAhmraJZ919Es
35WPoJ3fuz4JAEowCBnsB6nr/ToM+ke9K4ttl8uXQAwvyEbxkxQDUqLoZJn2fWwwEdDRy7F1IcXY
FmdyW+4MN1jjEsXZPrN1D1DW7PL4sdb0Z8uqIvT28iPs2aRAd7ibk/wupoPou7H9oFLzyet8pVSx
yvHsb8kkwXdHbEEZSQEWcv4kwWwFW5WDtf2mq/2B0eFhiOg0Gjlet0lzvmX5g+TsvaABRynMbYG2
FaQm83EBO9FLUocajIwyso9Fy9sl85emRDuSZPLewiat5dWBOuddl0tcK1ukVW83lOXZsLdsGv9S
T3b0DhCU2u3as01gnynDFKSaBjvCVYxEaZ2YxiNAXLkyIcwPbXFwEjAaksCvotC/IFrBeXYXpThL
lJPRMA2M+SEmU2fFVheCjAey0G5+M4mAy5Faf7o4woUF6iWC59Q2zIQrbZIb8oxAATdAASYXeSSa
sQQVVLDJp/aJLxQEksj6JSL1YVILnmqQH8WM2MbTtvjOWLjQ0Wk1i7DAzMrgCbuB9uSS74HOY2up
Uxm372XChDkcg1Wb2m923d01Y8hJCKeaH435nT2IS2cgUg4qsoZzlyotqNWLPh4TZ/xk8rXrFeM4
WuYZDkI5xX8yEdPYiqolkDO/MJA6h+PwPEAxYWOw0JUS+He6+dXQxCDEaK/FRGMTssEcusA7LpIT
k6zYb9gKe23B7KEKXmrhEvYCatRomK42gnzXrq8+das80lx7nJqEZaT+AIUOd7wPrwuJdsaDx6hv
WicjvA0ceNI8Brn6reUuQWX2XTAkvGZvpdshrNKc+UcQ0X0tKmrOGk9MBOTQsUY/KdNDN9pfjNC8
Rt7FRp2tnLSuAV/09cqNwl+mV7xQ3HDu1bABR/0OwdywcnN5n4Bn2nnD8Mulg+6EyTUcx+rgdldm
KfNqXkZaNmZDWgbDxhyHl8CGJ+uUy3YrU6dmQ1PrtwulkCqbjC8nY0FkPsPCMzOsBFxp1hw+Tv0W
Rgn5XLZ4GGi5YHj/Mr1xLWW3yrx+vMx20fq6OX47oTH70qFYDpzilW3Za8o2xpFUBBL7L+Jvh+Td
HkV04BZ3uUfqOAIy1BSIMiJ3pvNS/KIlfsmsF2wz4cpjSu9T4/3pRXM283zXdiX4WbN1icxC2pmi
UJiT7t7Wyl2ZxGcnwcdaTHzcbXpH/+mn4hzk09bHG/FWzL136HKIi7qeIyUJiWKk/dzQilqVurav
EhqfymPhiBiBS6AeA9Qsel7OqSfU2hy6T07JMSrlxjc5nc4D0h8lmmf67fbethUSvrQ7Bz/BPHgP
Oe1Mp32mtnawGz4SurNAF2HA5JwDi6chGXKMgdibe5OJWmHQwwa3N/M9HGJYTBa4FtAEMnSBraRw
/Hv1JjR0RRmGflqzWXzma9VhlFsLDhpP9XduXm85BZlbCrL10kISirFRGfanOULL6VkjXW5dPqpI
PyR2R7Sw7F5Ms+ZbZbIfoAb9jR7/2ZsRIDhdCHsk4SzRhihoMo9joqUB07+BrGY74PA1jSC/4ysj
mgO9CKinQzO1O8pNxFXjpmGDyUY2eiP/iZBrh82vQPPZwg30izglHS13AKFGyUcvowIJQREuE/hP
r8NdQxfeku3V4UOfs+qNypfAnrk/Don3O5z0wW8Jwcgh7/hkpj9N8myoySHgBCGzJ7N9j5cgnngb
R9eLPxOS4X1WqW6V1mwr26HY0mYrA3I1xr2IBUiXjl5FeOk798xaxcKZ9oSGaCdjyl6TKqUxUr2x
M+sOmT686wPqMRzlbnpqKpp+dtDR2MOtGwAybLIOvjaYtTiOty4kSd8Y0iWFhj1H7NGCmwvqH7+t
tYMt5c6cB3uThQuWtaseuiA/N4VOJBVdLHgyVMRIHfo25YWQ88qwVs1049zfpUfqYFU4ySbquofW
U/wxyiy0PZlhdetqjvuNTXN/RxDYE6hgaDKxhkwC2VGul48zssVVL/JnvY8PQ2jRBwWnUs+/RQ3i
NMle2jz97mLzo/X4snmZ9hIp2rJzO36K0P6UJuDWZHCgHUwox1Q5+Jad7b9FowHa1pp1VpmQyYnt
yyf6nXTfKa/Z0VOSSWNWW53ylDr+gy7RPtWHV9pEvlvxvQmz53huPqcvvRlosmnrxNnppWswc1cH
tvkuiVN0D0FcIfP2MCjWiNngTTBi3rghhj0QIdsBBEg5PaAhejNC87ucuud5pltZ2NlrI5PnVilc
s55PzZCPyXHgND3p7mWusw89Q4RkGxmQvREUeVW9YBRgCCB2XpuLnU3aysykrXNid2dPw0nE1sbA
ArMDennWLO07dIqR7ASCuphCsk4M+CaXzid2UhTUA/XyumsAvXsA9YcAdGzQQkIy2PxD5kUwkuVk
RZvXNq42Te18FZZ7MGX9p87Ki6fc0Vc54yZ5MCiqV1VNVDwRPlC0GLNWRPfU4XjAl3llcw3vm4Qc
Xa/u2c7Ag2rpy6BapnnHWXkgtUsoMHkyt5jyzuc4B3Sa1Jdx4ruEwYwuawxrIXyXyIr9xKDnLsH0
s3MmzAo09a7njMY4G2xZi9c+sMR3paU/qSN+JpB2cYu7x6HV3L4NI54HNzEfWo0ezRIUoNBx+yRu
MJc35nU+Iuh22mmd9Y61alX+xs4EjhUyQ5qaHbDxjAjcYnnCpDi5I77zWb5A4GDPEs1wgHI7eEAu
EqsSl5brnRsRwSzZxcKoV/VIWEGIVZEYYYO1tzfQtSRflqfIq4kFpKtmWJtFt2n6gvyyGauDBuYa
cAxmRaYybPXXRjtdza6A2GUNn3NaPsfkivzCnBftiS6la0MILksu2a+AbOeCddAFNyR0PhKSOu+w
DYWrIZPnMhvfLN26dLrzUWb62g3MP2nJ7HKaOnelwlWHHmZtOL38CsBEL/smA8KRKk6yjl4waWGq
5/yQRd+6mQ5U9e9Iw39Mi+YCYpyvPJvexoE9pIo4bXhGSHxBBSwPOFieUXU3AlEg4gaQu69DbTw6
QtOpyyNojVRdQViC6jLGJUuyNlbwafga0PJalYFtrQgWfdUn2HOC0bzZ4iFATRwwFWoblpE2rV/6
BiOLwXmuZvLR619FMx3CWaqNY833Y8vYUI/ICUbKUUJcK7aKKLG1kyDNj5Fyw+16naOs2ur12K11
6XZbvN3fWc8ZSRPMPTUqrRjA6GwALo36Z+RTa73lDwaJ/iB4ATB/rPjgSVrHJrsZsQ/qScdaMb9X
I1yr0KRvzhbkB6wTywN1x2hYiIn6dYdkZDX3KBT08KvOaPbrtfdrNihmgdw99DW73M6+60f4W2U7
97SemAPhBBGfM63koIjhtDi02+PUZD/Rvjm52XCeZBBORBRmI5FqYIjzra3UuFYOhVGqAOfR1LP1
RJDxQxk/TYQVm8MCUKE3vWrADa8qs/vuNDe4NOKzVHTRHdPN2JbMv1lN2jtmV1s1AlOnvRtrfzp+
yefc4TMNGUL3oWH5InIpLKutUSBQ8ICdTMv0QCpDP08xO9HMe4jILd1boqAanoZqY7cZ6HJj2GFL
a7a15qTc7uX7lvPzxgvSz94MCQPJA3qsgDkFDKfHMt2B2B5jc/aDANCiF1/zVv20tV5i2AY7PbnT
qxwhpo+CHlsigMiFWHw7M1r0OlW7Z0QLKAKcs84mLEV9vUL9NDfRW26h97Z6PSIsRD9TvI9YERO6
kRmr/5QmDB/lWdMSw5e9/GhdIGZZP/5pvYlmLAeVhi9Br+hVQh9dwW0BCt5a+7EWNTWBiLcGQn+O
bWM50eJzSMDnFU1a0iLozlRbRlSWiJ8W2USIr6Rqu7MDJcpkUL+pyOPZNkN9TJT4yAB70Ihv7oTI
DgSBvmgJoxrT2pJouTQ4wcrZpuGsIiO5r1oA2ibNkBD13G6GluHj22JBCrfjMoRBZ8qEqWnxpbpv
wmGHrQ+UjZ5j7umJ6w+TzggVoeXBTtvgwcT7gpgdMplTAGiXtb0uDHSE40R7DcsemWismQlvTDlX
0RnPNdNvYBV+lHKq5BCajYAXoxe2nw9Mwly6DmYlQTVl43Nh6D+lqQc7wyM+AxjaxPmS964r2UTO
ZHiBPiJ6V0sYZyuXANuYCkBp7N5OJodkGifFRqipPjYC8unt4vajUzXVkov36NFHhjdtMfS2l4id
v1dxbjWo1EtkPD0GAmx2qFKbfuJyDj38moFN8a7aEnmiOiOQ07ZJaOJmXW66XSAdp2QT9snpkP2L
JS7n30W0BOMkt3Qccq332F5X3YIOxQENGPR2bWGA/vuxXEBXFpxmzoBjfqz4hqZ/r+oLbXRaLoI8
YPqN8ZIqFTTq7UKL/+/a7UdvAaeSk9kCsTtoJeebKgceyOaZq7cLwiDI9xDlVSzs2nTJ5kk4ufk0
LQmtXWapt4s2KJq/13JP9sbmdiMmO4WQd7lTZpg1T2j6zJcvXRM5Ayzy8X8vhIgpqoezlUcaRh/z
W2YADl2eIWWGsXJpirFBkEAjA01veBJOz0eVjaRNMRkReUm3VSF6DAaGWI0DksocZoIDlnfm9oJv
19jq8Ca0yb2u2WANsITOYQYU7phi2z6iaN069njKl0+3Fy+NQjQWhSjxJmflWmUFwz+1wAKEgjEN
4YjQ8U+DxruuxyRf/Ptkbp/W7UItn1vQEumA+IgIn8/bcRBPQm46Q3wmCh1+cdJ+i5BexMib5BhP
E1LWdV7WzOeoxS3jh4bob7LrNLzmGF1b/sqsdeoIfgpfV71Qn5P/974IxmfExu5v79XfXzPf5qRl
SzaBdTsyi18gvY1uw4+7XR2Ihc78Oh8U0YnO99/benQ6f3/d3a6GtVMebxdDvrCfawdhwY0mHLut
l/IlWw7Y5TC1zdkl4i19MxWF59+D6f8fV7eDK0jzYAvB7sw5Mqjfb4dk2xsgb0uIL8aYJAiuokOI
wGF3e0u9G4H39maP//lq/P1+/OfHQuVIVRFhOHysOaiA4+1aGc607RrmjAgjaInWqjn+vdDl/167
vWNMExj3Nkzwo7qdjxkbp+M0puiYlovU1lokgmxJCnQxVNxACfu6jh/a5YKxQrfyIORshRtQN06C
KMK64DwJril6kFPCh2vWCYNs2rpxTWtEjLOLlVI6V2ZI9nmIp2ObW9aqk1GLmgncS3O7oL8fMY6+
/Lu/gU7NN9tEHW4Pv/3CjDziIQraBLdH3X5RTXG7T2YilY3YsE62Ja+BHspr7ZqMaWkM5wU3kYSG
qsYF+mq5eX9/u0cUNPIqrO4TGfgSofR/j8w7WOFhxWo9mdm6ou38YGte+ODUg76hJdT+vW0wxvBB
8wpiXurSROvNj7cL4nDHkwV/5vao2+OxHqn7iZNE9597/b0rHqOiyrtLlMdXTy+dU1J34kqyJcYE
bNHUyYm4RsttEz7oTc7Qez2LLIKNw06chbD5uN3l3/2c+AQBUru//aFhpjjmAJg3aD7Q747XuLLN
v//kdgdcOIKUxJkCDp8kqyD/Trcrb6dlIeGpCCbRBURo4vUyoNceO5tMJ6/Kz+zUvgqtO9ZzYJ2n
5bGs7/ZVIwNglWPG3d1uu11w+rXZ4tAI+HebMSXZedkPTnEdHMZ6/EMvMn6o3HS6VtVmpO/14EHc
dJDfXcDZmlfHmZ6SVC9ObRtZ19tN3cRU0CUlaq0h9bjddPtlgnL94JgUA7fbbhfSmhQf9n/fotXU
fCEllTCJx/l312JQ0J2qkRn+cpfbLxKbLKrWEW///vvtdphGftq4hJj851lJNl+0pJnL3+4xLU8+
b9tm2zkaeKDKra9QlwvPDu6r5aLx4NUKkuf6GQOQFw721Shd+6qzIq9KZ6qRHnIb+Cf7CuN8XEil
TMKW224XElLEaQm/Bh3x7/BKNDu7OEIycDsNNKb8tO7cjTYDKa170iGRy7+MTpKcRtTzTIURD3Qu
8+GRnShs7+Ha1k8imp+alv367I5rTH9fqk21a71cFM0YbSMziJbWeXC9/UIvyVs2XWQ7NjpaHA1j
lt6NY3+43eXvbU1wqqn5r39/SjTjgZyL02AKc0ceeLSvNII2sBvPF2QB/lwSP7NMuuJyOIeN/cUZ
61UpIrYCyqxkjFHeK8bp6cVGi+GPmhGvpRrIMW82c2w8J70p/bJmFjsa3ktlBnsFMFUFPGFWDd9u
HN9xUZIoeTfgT5pwurVj+FNJWI1x5cZrVTp+TcaOygO5jbP2Jxi6Q2JgGKvjoPE7M218WWbfY0rI
KK7ewhx/O3WmAwI/hIVF18vpiQ8Pqi8hDWtvhTHRH4i3+UbfsVTbx5nNesWfucvH+VeokUfKd/80
oeGoMely9XbhtJ7O/m5wtdXtqlh+vv3GzkrQQpCf2/R+ViPLxu0OMkuC/73v7efKyAygpjyq+c+1
oJin45z/kE9C3Njtl//vvn9/c3uElyjS0XP9UGsa1PV/9/77Tzso1Khplr/Nq3nNqjbY3h73X3/8
9tu/T2wG3OC2CXHFy1OisWn5zWSK9eQF//e0b/f+rz/794GJ1VbrporxPi2P/Pd8jX+v/e+//PeK
ZZQ0WHbl97+b/uuF/f93ytYnby9IC0OrzWfw7zEjdLAV5jtAmtP4VNt2sgPlbldifCirqn/U4lHu
wylwfdIIFsauQLIKzy05WInRPwp9qB56ujHLD7dbErcZd5UX9QRzYqRkVn1wsx5dgmIFuZv6bjpV
5XC1pl1HWMfr6GjNBTE9gcDJ6D6KrKcJsfhkT/bcTEyB0slmGBrTNbUow6dGIj3i/mtNzP3j7VpY
oN9l+pyc0Lc3dNllt9UtTT06VHi0twDPUGgYlF2F0z9JVKRLvHeTGdiwKqKMDW+Qqxkp6e72qNuF
lhfrVImDV0NIdYi/O5uC6Yx07aOd9unZ5rvs14ZHEoxt098u0INFgkChXo7zoQY6cfuJ9ISZAQJa
k0JhVAuBD9zHMLq3xVRgcl6uaSTXHwbmRQGzPU8yXuoeM8K6nsB7GkQ+LbhCvcOUhwWDU+f0WQXD
R5Tz4r2CAl/XkYtWtgpOSEKIAjQb9zUv3B3uVdLq4pFwp8G6Y+QarqDruB+exZyYOXB+EamjPWiF
fB+YLHzUlXfJzew18ILpUyTIgBhvPEnKglNmmxWdxkpe0D9gVCq1V1q67kM9T/U9D8anktHEoR6g
zWbP72aYYwMKauvNZQWaNBE/Sq0gEbvoFqitAdrBW/zWGsPYuzIj6o4AmZr2SZsCr+xO9u0YyGJG
9xyGNBOxvN/b7Er3FW09oD7R9vYsIeKsZtMkGqeb99qo0cen5YVaVmHpKPTguQJVsAzphruQYNKj
M+nhSuTGT2oX05We7/j3ok7pzBGZvhtG9QcaVmOhVx/dvavTgikIzQ7m6X/oOpPlxpEli34RzAIz
sBVncRQ1Zm5gKWUmhsA8A1/fJ6DqV/0WvaERlCpLosAID/d7z+0Al+O+cLVpV4mROb7rJuB7mxZ/
AkIgDb29T7TU5d8HTV3WQ3PLinTVKYxZC7AEN0rMaEFd1q2wuKP88QYEk6ZC+ZpmofUXt9MrTIrm
gyEo/Pa8bLdBTCJC4eygNLjNKho9TOSE0Z4M7PsP7cSYluAebPc6J7Fj4JjBse274PuZtD6TfNBO
kZxKc10hYyPiSC/vtkLRIfN+rQPNf6qYsfARQtKndQ5kz2rUsTkk1JZB4NlQaxDU9omXPRpZMJxp
QDR46YItmoH2gFKofOcNg3tNkKJhsW+W0oK5hvx70NLqqTHLL2+S0TtUxXGNLDq5dgFCO7tkDGaW
41eMxoFIAgArkWNsraGsaJ4DXB0iOolGw3zA0jHDxA19kEl2/nUwOWfJmbJNqMvlNbAnj35ZEZUx
D9PPmH3Datofgw/gPqXA20oqKtaUKKJrVhOUhAltIHjo9n8e0voaeqV3tHx6k9loQbRVy0gV8wnL
Z3FLnaQ891V4J0KAYEjBmOs4mUDFTdJgrwQju48MieNtD9XpTYuLJxkjRob2GIAa6j50S3feO6vM
12VlmNe6tQkfCCVsBwMQbRl0pzoZOQUzAtoS60xstBnZz15UhGccO3hupkPuRz/MIFWWnnRimFNZ
4/JaJ8yz3sKY2FJzek+hhtjYxoA84m04+SZ9K8v2jMfQIxY8JZ7pFgV/mLt4l9aiRAGRFFEJuW4L
f4xmvaW19nNg1/XGQ4q/5Wznnsoo/kLrXTxiwgPNokV8oEEj/vLGADkmrY8ns0Zxy6E+/CkGgA5F
YNKodLJjVLIrCkf8IsEX55cWtU+99VzOHretlUrEJm4zcLrjr4ZlBNOv7hwSU7ZqUaSubftXXQYT
hb/3NZGuQaSp3iGu4dPrFCTKs2XJw/KJnnqj3mM+6x9GxdU0MngFGTzagln9eopVASf6+slTOIEi
62mT9gF6JHWJ88O+cCq4+mngnmMtLF9ZptljeopYNxQHQND8nLn93Myu9WwG1V+CinJL6qdGcQ1s
G1a2Xvb5uVKXrrqMRDyuMFgQS1Q48QVMEqauWGZfdr6T7VR/TgqNGqG3q3TH/4H6+7KQayFVrzQg
sc8abz4tKsGS1uXFX/QrSvyHEP8hthN6CFjWToHfxduob/Rnf5YmccFhtwqakfAxRQssRzOmUe8X
3KZcxmgOj4IstgoT2THU9JUu6pVn24oYKdx4F4jxt+k5GC/rhjmv5agUWHZtiBwpkfKDJc/OD7a0
qt4IfoSV7tbFBcjEuHVjBMfw68ehf45bkC6l8IGBcxU1jD+1EP/zwG0U1/L5e31PgLEfYKyFgDyd
9kdll2fXklDoJfPfPO/5rbnzV3we0douK3C2PPoD0RMDndHv1RDTBmrt1HyaJ+YfJqFqmwar41No
uqcKi+obOWVYqzIcucslzh7tAXUlVKyET+6yDFYWkM7UNw5JXHgXEnWzfTRFGd6K/oQXTfwAl+Hz
f7Gc65zazALMxpaoKWf7JcfzwMxatXuV+8Ex/nmmhdO4wvwHglUhpDyYSfvaYTyRTCVD+uVF0qre
YxHtJOl6g910W11EVL3jqK+iEIt1lLv5pjG77CVHJgwd2Pk9eOQC6WGpb1BUtLcSvRJKFON1uRKV
zwx5q426eB2yOjs5Nh3JQmFcWg0fz2Dgfh6QAl5nZ1qh+Zo+2hqlJiLp8hBbhOQmwiWAdUq2ySh2
Vt8gA192VI0ja1/Qn1hes5oSsOAw1U+9jPxtPZEJooEpHKrsS++dl8Ia0keLaIptLjDSVLUDwdJx
zNvyADmGKBGaTaimeC0aMTJ4ZDUvRZmwTHdv6FG9mpIOp7xOLl7Up0RmYMzejOpHHpwCiWFKIYW/
Ub+ZIaZ77hnntzOBouzDr1a+ph1ggkL3os/OJAJVn+Pibsyj/QjxBW/gsmMGzB1IdPPrJ+il/nb5
zZZLXcAQbV0fRCmiUsEZ8tmMzHfbwt2Tw17eaUBqn1zdo+GEXnkV81F5IQu4bQfnOa7t/oX/6W+j
rYPToBG1HMvY6++DjMlECb3mXPq40PJSc198g6iHNs6rK2G2aHrd7p7n/nA1OJW/6lZz7+1pvC5/
4DYY7oU+18cqrW4ga+NbF0pKnd5Nv4KIzqiV6z8MJ8Lf5sf5MRR8R60BoCVsHORTxyBBYzUjG6/v
jqGZ6p+ty9k90rweSYeTfwQlHPnRK+Req5v8o2HXdy0qA+ln4slN9btlBtkHm4i/y6p0azqowmIk
jgTaNZvCYpmN8/I428V20AKCF4v+q3fQBbU9nKs8H0hJq0LrIrA/0pPBhxhXzX0S+U/fp8GHmAEa
ZFDICwzjN1of+gvgyugF9JKmLhy8V1eIRvCB0yNqw/a5r/LuisYnQYdwG+o6/VOlTwGmoz8G/wzl
tuG9QjFdO9agLEtx+R7GgnCRzGfipC4bqgDwES0zrwobrN1WoMIqX54cdyb2MMXn+b3sxJbvMLuB
lV/q5HOXCWeR5XJ5WPj55F9ivvRqB9QnWOi2Ht2zVvre40yVGCJWh2WhXiMblN2Fjfbc1wZeJSk1
qEk1+ZF40NfeBAn3QdOe4bK4V/yvXJnd9Jpabnp0aS3cOpwfj7o+f9LKxEtT1vCp1Va37HcMAzNI
giUOFDa+sk6ao1mFr0Lk3SkblEJXbU3Gf1/++1UtOlPj/O3HZLw3s1cf9JkJT4mmjm46dL3lNnRH
waA/0Qn3jWP35GgzSWaxcTFKxlbFsqU3UclW6UzFxrTogWX1lLwFCenQMD+S1kUSKpqIPhwSiN5O
ios5lwb1a2dQk9L3fpAFWKdvdJ0okNzXnujpHLBO6QzaPmQ/9WuUtuJgqss+tPdkd8/3XF6JF3Kv
uc0phPPh9JEN8sbWVzKbHe1nyzDfR8RoOPjCPyj0KwShYMmauC6QJEM9qRdqWSvhUDTMCvvJLX/E
QsI3Mft32za8xyxiaJ6NebUZ3ban+C20M+3zHZCH+slJCLxv8m1IgtslrlwIVM7cUFNwMESPim7d
AvypF6F+dgUTdS0Pk5eIZYpAHm8LYlSsxoYwL8YhXDdJKVYOlK8nLeO+W97YoosQyZI6sXKwyK7D
oh7PrkZ0CR2mT4QD6Indn1oS/PnPE00bPyu7skAf8y9NunjPxVgcl/WrQX2F7TcVZymtEMc9nimC
NVrYBOXwE50yq/BdgnVco8QG4OXVrOtJ/VKX8oWDOhG+6qXBpVVW2SZeE/XFsSk7eDTYSJevJp73
iySFdFuGyFSlIiBmArHFoPvuaYZJ8kqa12Z53VaLPCRr//syDO13QduAznNHhiSC0+W7vNkqNgWg
TNqabbWtY5tY5976CIGs/s5mjv262oBJ7qpzG7kG5u597GT2V9HJryTT5Q8m1vQOhzpap8lkHcak
Rj8S+rjQu/6SGrwVTIa2FrnzuNoAqPtj53/25JUmlvssvcj76gd/k2lujhQONHJgJN0fXwOCkbT2
B0kOJYFhCFppa1AQD+GudbQEK2M3nBT8CVoUg+sUbQLooIq4D3g3INMALfLgroHIhpwjg/JleDdi
k8ab6zVXX+vQwteWR8exaM5FCW4j0iuPBFrX2CqiXAqKMpK6/uI7ww8y5PXzRCLIywTxYMWZPdgL
t9zO3NvQfHFbOSO3p2xG501IjWO4lTwHEoNRNkv09rbF8dY2iV9avoUc8gsjzhBNY2M8ptUYPeM2
pgR1pqflCuwI/hWPbmZPVs3yklX50bM1/g3VN3lSzLdmNhBE/+/xlF8BdKuuA/9Vp9UZ+fO2tFEU
p7Ikl8p0KLKKwPlFA5WphGL8CddzNlrt4HBUl1OFHsiDhSqzXP6I3OKlIwcifAiB01Dg/fWL8AN/
yGkO/PGUyUK+jkuHJTWamnqrc/DwA/X9/mClvXceKwLlWIWDj6b7jOJOf6cU5ODNn9iXVfzZdtq1
z/L2NTBMsa/K7mXoHRx1VY5mcU7FNc8isWpHcy3b1H6GEGDzF+HHCcWocYrJjNVM/t0N7xTEf247
cCxbL2xxhIFZ+OVUX0nFIQAgmL4t2fJwqMv4zYqGldbq55nKHZUgsTYI/82zZzKbIEiX/CJkCbDW
IoVUIMNkJvIs7sMc0XIIQ0uE8b7PEIXDCXWJ0inHc1CQedV2pb9NR829lJpHL8cwXsvawQZgsdZr
rtI8ZXV3w/2E4NANGf/i7GcegNJJVsaOune8adTqt9Hv5X7MSe0RpWltgtCj2LC7nu1d2+N8UyS/
uW/Ffpz7r9JxOEiHswEyevk/kSe3sYKQVIu4DaK9ye0GLgqv/BhEBEebefEB/6ToTYTSTbvNWAq4
Re3ioreDycS4fRZ62R6ggNlbr0icRzpDFuK4pnnqhWJc2MoGOj/ja202UMg0GDR2c/9+APiOqdYA
BzRYVb0tkrUVEzvRt3F7Xx7GtCRAUrbzLsrTz1Bm9T2UKdQls/wDJur7iXollBBLZyMOkNMX05ZD
YrEXOEnfi2FfeD7nLw8+R1gynNBrno3cU0XVXpvaLa69zFooXIH4HPg99mSlEqqWhKcFPEuABnQx
x5ghHHTxBXTImby+SCXt0ZDSeKtAetf6NUZe5vSBdvnunralSNdwXNBC9NDIOLdGwxa13I5IKAW2
Nhv6imOBR2MID99/CrzP0yYOYY+0ktLFy/QT9216GKhGoB5S/YbdjV7B9NRkeXFXvxnOi3AQzpd6
UniT+xXKgX4apMKx618cR6j+Y2vtzNL13yJzOogm/93PiXnT9TbbNT4koLTJvNU3LVML2X/cvLxW
DUqGBdpplj7UsMw+Rl+IK8cLSkCU/sov/n375CI9V7GmkSpQXrpIl6sU6OsRCrB/jENchksaTRmA
c+xSPzpCjkfHkaO/kUMPEEQvyNIca0nIZjBNN/EnragIGFeRT1sJfb/cBtMETAGBUbRBZEPfg87I
8qDDvUHLjbPLzOEJM9/ZhuYo76aq3YOwxifcsrcZtkGA1LQOFTTTyGpvF0NV2qaEnpxB9SHNRtvt
p1XE/5e3ZkSUwhTkKZJ28Kcd/mLMin7nGjKsskGG9Z0hkqDbrXEEZ+tOJsWe1KOnUeer//5wZkbz
noDX72UAcqAQqyGm5ySbvjmCmORcb8fxp6cfTQ1lXi3hgLYivuPB1e/MyNe+PWQXzxtfuqzvXyIz
7l8k0UPwl58D36wfi4LTECEUKRWoaTQvtWDn0x0MKnHUoZFUHyPG5ToTMeBNVqOE4dZjX4xEAVYY
DbomY6kQyHtDrxOX71/M7Mxoh7vRRe3lj7sKmcsu9RH8JRLTRpE63s5SpTvdkIoE8Mw6twT4ILcr
HHkWw752oaKC/LP3Rmpr792IaYqjy2GqFP24SwHB/NcXZeH/MmfhXRaMbE35ca5QDC+Ay3Sgi4oi
6eT2bb0qwHqBRErRck4iJY8gNG7LXzoBwdoKGTF0q43pGBXV8KgnHE7HePizfHJykxlTkuSHJvT8
c2UlHgQaTyLI6j7arND2RG7hNQ+0Wwca4EfKooSrNvJveLCMnaWZt7KL5rWpjvmVIOrTDxgDG4qg
XdF0XaDyFLGQV5alC5IpiQau/9hodIz90cYLlXdzdaA9njedYjLQsegHhRPhlVA+RZnLHYuxfK25
1nQcwxDnocR1TkN+/uXRqXroZlTrmpdiPG4N7Wi15bzxfKO6AbXkT4jfIsaSA5C4KHTWQ0/++feJ
3ESBwaRRlh9JIMNNac0Yx33xe8zjaZMgEzjQv69Y4rJuT4uouS+n90SFKs1GA4Goo48G0RK5FpD1
hxSDxqcRxlvfHKy/3GOPvpMWOwdI3sb2s+mM7yp8aPTU+0WxTeQNvqNj5JXWnoqiYBrtM2Jkx9Mt
dJl+2+2+1x9QgAQbZHb35pLsmQg5/wwcIhGsUdJVDcaAob3Aj2/ZJk1An7iI3MDgZPrPbY15YlCN
BPqvHWrK6VCq5ggJGeu6AgMh6xnwpMF97MbZ07LYV3H4VDS6fSG0S1mC6+wrGf8IIZpfJTryNVzo
VT8GE8RCKqlB5/4tiYcBkdSsl88WQLL2PqSkpOpu3CG8QYenQMccN4x1OiQzeYcawZEEoVt2TDdh
EhHDdfhYrq1vl5XCVWvZMM8Y3JHffofFzOP4V7AuPlli/KpS2N9AAYdVEE07MP/UO1qRvnf+W595
8x5eBuRPIxgfCwNbW5tPxhngAe5DbXjNnFl/R2ykry0vrC4QNjtoVtW5Q7OEbwR8Ho71qgZ+FQar
cXBm7G3FiwMi/m+tf9Kvs7fwTIvNCAL3TFN9bavUpbGcsrPZozEdSC1aHprJ9Y90fsn0tVcgCuJr
Y2df3+9yVBnnpR5oTPSrQwsggg7Qb+pybVV0o2KR9/ppclLS80ICR+CiP8YGe5CqMXvm7ucGWbwQ
AGTKUhO3njyFR9lbR2fq6V4XZTw8w8G3Uapm9TnDXvpAhM50cwUowIzA7cJN3d9eZCLOKkfI6FkA
wSIsnwNSDnFHgZSc0FKh6ILJq9f9Cvd1SOQOpBsDW81uzDG5zkNKsGGOQ9jDMN9NrXhsoxFGL6gm
rHYjK2bV7pZVNQkhhRn2fPbjRgeP4yL+Dk04O97sP88ErqBJH541x493y11UW934KN0BOSQT4Mv3
vlqwUp5HyRACsJR/mbXyt09dTrE8gIvMG9r3mf3oEqD1LAvjecn+sQu8jqkvn2o/fUpMhjWR2/i3
73+wjumOhHG91YkmXccO3TOaG+bGdmqasm3CAKf8mcTh0Qv17pC7Vnimc2Wi0qVYwST2IJ2kuXae
Mz60XYBJiDwg9+r580yz9K3sKhIJ5sJx1yA8mKOpYsobWL+oYEgFdDKgJEFU6nRxXWzBVfUe9QUB
NnE8rUGdiB+cVb8Si1lqkUKKwup394LG59AGiTjt4sdRtwfEXnjtiiru8K7xLDH7f55F/3k2IzYZ
RWG9/v/fO4CixzuGS6tmQRrnAlqACjdgiqRhDabfvIQa0EqGieg9N7m5G7vMOODlL7aGJeSPmBAx
fLz9Z94ZiOt7SztXnkn+SAOCjb6MGejyZ5vKQzJyMkU3/pSbafjhuOh5I/yBZ/Lwgi2NwnOAcf2A
eI7ZadbNF7uFPi6bpH2xokIJQcBZTRpRpzQQtrnSSi11//IAeJFxCd1RaCxfQVXwl01J+rET2A+W
BnIY3QqH2wa/y2QJUr2UDicS6bChp1pvJNlBhEHzUM3lcHAq06t2UWJXwJ3htGfqjJl18KHaesZ1
n5XwYGMaLJNBk4g5sPEQcZYEkoprSAdZ+5hmOY4urChv/YT6GetKuFsuYUAhZOLvHnN6JUQrgBjt
MjYW5hR/ypDy19N+f8cWYIKq925hDLT98RBOGJWO9uAFxzJQQ3806gvfTHhmcV6eLQ8BTVLCzckM
iyor3hgmUDxztsSjgSV2+RWXhyl7Y2xWfCT6fHTVvmUiaM7hGH9aYKSmEJDDNjcGay16kx00SA+C
4DK89aFx7NXD8nqT/ZMil0emsyWieKbhyuCWO2jk8MFttQS0LeV7UHYfY0Pwsw1Hw5ZWesO9ZYMz
7nCvyRAHggE3ImKKVgQ++pzCKfY5zeLTWKEjlxpWAzBb5C6ojWZZLMbIf/v+Sc2amCdyAj2IDYhz
uzo5TnbGfjnSBa9TA0IXD7jr9GNTlmKTwtIHuivtJw0LHvN17S0KCQcF3g2BXF3ipQzWjLPtzRgY
Iwau2MQWN6NM239PfYDkH2J05QBWGlhA7jKzIrgqJi45A5jUwvos6A78q+Cw2BL4QX8uQgQDfDaG
EqBZ0VhmT6MlkVFMlJ1kZyfSzV40z47W0ZSiUG9JeIt9q1nnjfekDen49d9PQkqnWYuCk0WmBQNf
jJdLc8owcB8oRffFdZgEhCI79rWjFPw6LDNb4CzRlrl6FzXxzgzr6aPGW3D8XiQrI/2+rVxhov9K
BPdHHkTj912Xz8O4amvsWWOWHseqzF5z3ihOvJZLdIH3RISH6l8wrXarKtmHJZaJKLI4fBAV+hDj
wdzm3lhelx6lVsT6RS8Y2snmYKHp2CzCEoq8jVl72lvAEfqQAHZfgc4rIFXptNnpBwYH8Eqco6rc
WSeu+67P1PTLFMekGL/FjQPrzR/Gja0uZSQeRVPYj+lsNhvvK3ehCZuqfHJ9zbgnxOFVuXmYNV6e
Ir1+Zly4H5PSfPebfHqM6CyinvoitCQ4Go0K6CPriKf4DcExx3Q1SJKkg5QWZEp0qP0WpUelzBJ8
vIml90AS5cILt04et+egpE/d0E8KVZ0E+rA7aBWjRA4hQEoMhVY1Ilz/ILUemf4VFxHj32DCO9DO
jQ1icLVpS4+RBn3ubbSBES2mU1pl3/lnZswyqDHPKefcvBp4kqi31Dqi5s7f5/KozFzcG0n+EnZy
3Lad4AhUmRkRO3m4Rl3P36htGOtPwoz2o+Of7KqhHiEUslRJKTb31plF45g3SQGh2YwD/Mfwa0zw
XRAp+mlL6K3xulzWkWtsUjAGQV2VwQqwxylnLr9HWVjt8qYRZ7qD/zzjJv/nWX4eTWiUviaZ6wpU
J1glfli2hm9RPeR+BWEqVRKtuMpPxJqU17SSL0JIhWZrJ9zvUTBsBrVjYssFGydIx/1+hyq+aeXq
6COArmhry4+iUz6EFqeRIq75ORN5tlSRt2z3aUTvvSyx93YAUqSld884gAul3Er4WNxt3dvRY5Pq
3fl+i/LIOln9cOzL9GNKJu2aelrzJu3DMu5BPdZdjOMcNL/1Lg6wDSAkYoJf6Cu8qmuSLCF8aIWA
MZHFv7xMPjv91i316NOuOfwjHs+OwyjNJxzJO/TjTKMo2oVpXUqwvRw/4tmkuSXli2YwXbOzFv9b
5/bFztVN60CedoA3M3ZWrTopVF3u7Zsgw3O5VHyM+89QKKpdaxsUF32ivXZlu8JuSXd3rhk4+Q7v
NPuiM0bWI8oI5GIjnRXYZEOFG1WKT0W2isJN6BriM+nyH4uKozUH85loBc/Wzt+HwcIfaMgHuXby
scX6OGUbSEd+H5l333faPbV4sudcl9P4YQDUawRbBt241vPVMrUm2TG7Lc9yCHmevmlnh3pbsq+U
NUds2n/2JYzLVxz19pshLPBFmYU+y6crDtKgYxnf9mRNvYae/ged6iE02QvS+gZRlB6emXN3Lafa
zovbxzBNmk1L1XHAGFNhN5S7RSqi03Vd0cfeUV+kd53IgVXspNOPZJb31g3pBScTNYXsNoze/QMq
BrkbDYy4ic+M0x/UeYAmz3b5nCwfm+XS82iuT1a+tcdcu+LbjK7dECFFgVoEpZR2pDra1Wrk7RVB
uvuej9cTZsHQugZ5ZeyX1vvgjtYWE5PcLJdeVLmPLRAO4s3ZG7rpN/lNRGQr3ZyfJCi6w9i6JoHR
PAnh/yhThLpZrf1iBzgONUNN9WSavelGyIJczcIK1AyccBN16F8e5Bok7j5Bh/0Z1t6rk0/621g7
xob8PucozXI4t/lsYD2FjG6WjKo03fXXmqHF58Ae8hMwp3smcIdLutAvGsmANDVysoOD8jA2kequ
o4Ko0fwQNlGj8RpoZErpkmyW9M2TYfQINQyaleC76MDyr+xABGePbWs9LZuwLFDqNGarc0DFjpkX
RQ9Enw90ozVHtNnp1WLEBn3b9teGigyPiXO5oMSEXz9X0YZPZn6wohqJl+BjK+BbX/WGPDIxivZ9
yuloGuJU9Zp3sK3CJQVRyU7Rf9AUEh2pUlZ09Mwquiz75JwhjcKs8t6MUFmXD5RdQXhssDe8ha5J
yhBW12gGpimXj6f6oNaqnfK9ANL+j++20ek7jpPjavkbeKPhr3Ml6ZuBAm6IBswRGTnGKyJ2+0RB
ftVb0ppHbzTPg02JjG1BvDHS9LnDfAtxtrqcOfuGOsIrfq2YIOe2W5MpN9M5dOlSq1O7wbK/q80O
p7fqs7WW+T4JKzqkSuOn13X26Jlds5YGS2blavOVNNb0mgjuv+XDs3wBqDZM0AmCpMHw5Nxq0CJm
y6flw83QD4n72mpsGFkGX8Sr+WHd0KLbrzQYBMQd9Q6iYeR1GPddZHSmsliUiBU7DJbnjrKY4Vh2
8MklffD0uiJum4EBsr/pZncwaGY3JdnCAGOH1ICvKpVMMPMw5YzIi+5H6EsBGXzQbq1rKw0H4tVR
e9O14r68B3nh2M8dgPkkSKrD5ATQwfG4HgJh+afQRVnbJnpz70raIzE91Y8msd8JT1A6rc4FE+7Q
TLamyjsj63HqChSJWlTrEXMBZWp6wxxo7vt4MvdCr6PLGBWbIenEgx1RIpnE7+1UPxCaUhm+m6bf
rNm244NIemtNhkyyqcmxvmghvjHfGw7fFSs8S0xiqfw9dWaLHRzHrakP0fXfB79koj1p3e9/X8Jk
ta3ivjp5KejUpVQrBsaYIoWCGlLOrHMv7nfx4uVVz8Ll2ZQzSUkSvGzcHkNRg5ToGsh5Q/dU0pHG
MG31LzrtdF833HvjNfIQ91691hx8vIOHfJoA8LNrQxdWV2SQEeDRY7br6jPgvPlXY2PKdkHNPeay
Jns+195t4nHPAdailT24Jb/paKyRU2BZwGl5HDoKIrzr+os1+B5kgZoYM817KDn9rkaCHB++6xeX
xj80rb/fOqtp0OON1P83BnYwRu/Qm83eVNOlnMJ/D9y6gGfPpW4zOaxo+3CQKidOTTxM/3k2WzMr
fyf2SeujMHL1DypAsnmICgHbaibJLkEC/TGlDjYLEX02dFdQ6Hlrs/W7d93R31r4eH8QY63GdCLH
VM/Ra3vMxkz80Wd6NOW7R/Nxpvn16rg01m3br7BHaLtvEU8bGk9hHe4z7tZz2rL2KHVdpR6CyXTI
Rel3y9IlbUOsjYCgnCSqkW/UGEY8X7UHQjzPDPfQfqFzZPZiXXp1FRNweUsNkA/kbzHKUZfLF8LE
fyDvd9hEktix5cfwGFVvl0tddZEV0YMuaXLNagXJUKchyFXpOWuNn8uVzfrKARr9Uk77equFc3/9
95mWqL462bjrskkgBJZugGdq/ijoB97DPnqf2jZZ8bmrkOLxjN4z27h6FqvXtGH856txz6+WD+X3
9y6vL9+xfG8eQ6mWo/unoXWxt71ZbnQ/td7NxKKHmEKZHQrntigbksFG/Dm9DSZYep3o7+1SOFXk
1W4F04hUerPKiAKUqxqcgT9dO43AR9eNi8PyrW3TVTTNO8lnisDCwOijYzyV8uga4C9SjdPQxAHg
tW8LbZ3hFb4A8WDfy+DKRKL5tOOmeR9NFmCl1596FRReWvJAgGhMKvD87LcAL7M+Sm9RPfUnr8qJ
8xFu9lYX+qOG7tgWbXUvraR5Y0Tlpr72msZm+OzRDlleDXtQvN7UvTq6Ub+lg5xPSF76h4ks8NfZ
uoS0ILbFrNTZTu/edY8VlDg57xPmw2uTxOkr8BptB9VJ2y2XY5u8Lt/Q+kpSZbsumTz858s/NFTD
jMhewdh673P08JuFXh1ufS9CLqjrwUkbS2Qp5K38in3/Ns5x+5JHRfM4tsgoS+Clv9AWAHAJow8f
C+Le1XBbkulXvdkR3agEzVI7/DCh2x+ILWUsrC412b4QpdLe83bsLh0pkhAveT0KmglaQ5WdJvqr
r3pGkwzpLo3X8Fyp6W83G9rhEdctFXHJ1MtArXHo8rjb1wDJTpaT7dLC4L1Bibdelsexox6sNRIT
LeRFnO3a+5TaQIZ0IX/3RIQYov3De6tIAH374sQjaUNR0a7GRICqaulvpJ0fbP1HhJ+MVbqwbp8B
EopTnlGqfV9rIZ6HAI542Y2vWlXSyqf6v4locjlpaPUpl4F24Je19yQBOOdpphirxvC41BZpUSe3
kMbLcoWDDPdX27tH8kvRjVCkDwZeBaeY6nvj1vqeO9/bDTMrWMm5cUc55u4ar/cOhmXll7GAeZUO
mv6Wm+NXB5Hjb0KkC4f3PxOalgcYJFE6RK+D1SOyr9h8DP7Ox9odicrIUxKZC/ai2erEH//HKKx5
08tKO1EFUMt2on7qWI5POelZ69o061+Zrh8GIkDeYgxoe/qoMKKhXCBJDTncc1vopAUrgVDs2chy
jJJNtE2jHwznScbi8STihFGZTY5YgwEEMWPygo9RhVJZ0W+4rPDW44Y0EvM1tGl42hWWEvCm44PV
MuGLmWu06MU6ODFHJvsN7BEuaQWM6wCR24GkrhbtBsG2XQDfDVPPuHdUraXb9LgqB9nOUnYsr1XT
m+dDdIgKO93qwkvuwyjmg4X3lOhhhsjLa3VV/SzjFJ1fjh++Z5ASbaBv6Ay9uIYzqiRtSrPf5eXH
4irqjDY6eIO21yId71OdKTmYoRJzKGI6QG7Fqi3TY1U504UgIo3plF89gu3BcNdlb2UvIKEnlbl1
Icn/MIEGFU05XovEV6JlijNZedZuUQTDgduArQleHUdlL7hMd0PA9UWTP2Wu1J6cyuhOSEvutYLi
LA+dVeMdT4PLCHbqjRvonDMc/sw9jqxxmJbYbC33GNkaKJLcz05aNhH5MhT+g4EwSmWRirsZJQUu
S9h5ldTvDJH1u5SojhD14sHzq5/yealQqZ/JrD6n97kM562RSfM9NyExBtITJGS17a4dI2YfWDWn
HeGQkY4Mp/ROZBSjAMpyopOTWCkG96QjViduJeYhba01j4i1X6lBkCtO5XSRLTVfOHru3sJLcUuk
AfowZGsdCiN9JKu+uISl+RH1cfDwP4ydWW/jWJat/0oini+rD3k4NjoLuBQ1S5Ytz/FCOMIOzvPM
X38/KrKrbtVDo4FMwZJshyyRh/vsvda3eplYL7cfQH9ovbAT811GcLYry1G/hAtFKIizn5Ie1srq
ZXuxk5YeaxNu6jkwT0CaxZq5WbYyHee5s+LxTLRz/9QqjzW0yueYyu9QRHl/SgP9QZZ2feTl4ICB
kdR7NaoKL7tFdzMZXVGNDg+V9pFJH97VGCiHW/2jA+toDZTJkcYFKSH/zLPSUIe/YW+1QaINtUSz
VQP/GtVU55pNUmJcIBia+yWLWw4gKFE4euoYVe9dCUjB77Xski5X0iBRz2WGzOKhitJFf5L2A24u
tJXGUH4kkSlPRkPeB0GM4a4fTKibhfWcUEvvioZUsttXET0Q3AxWte1xtW1DXC/fEbQU3bByZj2E
vin+eqpTWC1qBH5Uibf1DWBeAulLdvd9EYQHRVM1cGFT8gQRLkwORn7NtHm6pEqao6oYwTbP4ruF
nvisI5HczY5xJTgz29noh11kNOpzYVZfQZV0X4bGhMpo5I85Z3xJMHv5kMBn3FlUIw2RWlvO6fJB
FCiuBenbn9rsFYU0P0cFWZsWTDYCW/ToCYStAh7zWoAv/ai/gESVH0QKBhttHoa91i3o5d7PD5GE
i2mVWf7R6VCUl4FAEesb1JjfGTJP10zviVoDR0MYjDO9hagki2ZQnjQDMaU5zS/oa5tT3KgI75cW
QllTO3Op6s4OpDTSvAz2ghaaSwvb4CYawBmviJx5ttVhR59N3AnNsc/lBLIBA1L0o0pRrxbiodU6
+ZhXXbTG7qfvumU0pfXtnc7iddVtlOBZZj5w2QxXWB+Lw233nir0KjGTJToFby/xEyXGkGALoZG5
uLMyJBi4AGBh5YRNA8edX5RgCMgYrMVLHqAsVIoP3nO0wuZMOolEBd6reKxLx4ivqrF0tbQHc05Z
VmXtH9KRRkEVUUjmNi3WVFvRF1+4hWb6xj4uOCZ++eKI1DghDKAeXuaEeUPQcoyYghSR4Lmiy3au
fZKsgT54urBOt46AA/GMZmN9V451ey1nljVz1gaPap2afnRYfek+gI8wJpo55Sx2eeYjdR1VZ7mU
+r/fr5pTXUEMeHUCs3xQS/lYKI54iIfkamoNqy+hEZuoi3AypNaXGLPgvrZz4+r7/hkf5HuQLVVx
hYmL7cd7UtEWSBJD3nfM+d1KQ0ySIS3Cyce2s4xIK4HI68DWXTalcCRwZefKsUkfuqGWl7az0R7x
qT4jqQNzb+v6jy61aFfW+fdbpxBs5YMaNmRvkPJ08WtfbvsoC49Ziux6mNJm2/lTeK9rAPfHnmSi
CojaRovH7Im6gsZkgAfydpeWGi9VQo0xAfnddnKa5Hv/eVcsd/W6yaDs6M62m1sF0LxPVCwmv/Xt
YIroEtNedcBhter+95uuatR7czEp25tRp5nxrQVEPt68OzXXkjIooNAvqV7lkuNi9YLoaMXocJYs
Dwpc8YwSSjIkl7uaYsYXWsPnWpb+X50iKJ5kq2uH21ZML4fk1JDgVhKWcK9U8TNvrPJC+o126H1y
8SoDX1HQkThpp/0Pul3YRGZRP7ZlI+7aOT3pVKHlqtfIJGtMkR9oA9ePAbXUQauhQwqS5TWU03cV
fQIL4lSUwVpPpt3v+2SEIYwhqmpVGsT6xB1ydA2Yh76pc3g7QErkweciq+O+QspRpmulUPRHrbSV
u4AQLQeo6G0D+PsmUdgKWtm7qVjLYIuN4W3/aBejv8kcnI7zCEeB0KV0E2ELi7oW1ljnOBaKK5p7
iUWgrIwi+53B4M6KIij8i4pQszirnd7C+Nivw5wpPisonQOLKNAmbcx9mIrauy0hQUGXIQ2j8tgs
K4raC9bfOL8i8aTX61dommKz29l643u3Zv1oMVQbSKLe94413lut/CzCadWZjfHKxNbexSi4N787
IVw5wiq0j34z5ygW0BSTAaTvbpL3KHuaOKQ9iCzGS6WTFpKbjrq/3W2YxIDxWzo7WmS+1KGxrkV3
LI0xOqiU6WeNRXFEhLoua64HUUsQlR6xVNgc4ChpFb3AnlHn6eHW/3Im1CvQQo+3e+rSDbPhG3s+
LlVgivrhVv7cboDaHvqyrO9u9wiOaw8zuyIw9GnL1ZNSKVZlQaNWiEuR+SOZ8HW1rxpV2de1fNTF
MvBc5HtD3nB22f5r4jcZQoEKQNUym6liBeIz8+EHE8ragckEvrPl7u0GeZZOHCDAOH0iMNjRmPPd
TqW0mc4x+d93v0+zweFfNs3895O37+gY6FvMRu5u94KEzcXUkagQzcxkhZZjrRtDYjcGNkU1s8lu
jcTu6I+MKbTqr4PvdgQW2JyYx845Coz/7l6QhYuRhOCORGByM7LcWYWtHVxTskVOVgl8EoHu9fZQ
0DfdlvEUH/3yHbcndCUXKJzmYnt77HaDOuJexzgL5bZMgX9qrbPLgOGNlcYEEziZN+PNlESpZf4d
mWD5kcPvoGCcYstmEx/SkzYzMOB5BjSOUQ6423MusKLcBmj9pJ9vve5FYaZNcX004AnjGKw+DEcD
brtYSFBfpV5Ux/6hH8PuNef60VXkJUS5fb0J/7N8OPo1wwNOpf7JqQ3KSCnbNUzFR6sHOEzNiyQQ
Ok0BbQblNXjmQ+ab864yayTztLGhVS43cd/99VUDNG0PkB/jpL+tfW1ALs6V+GaWdojsOMzG8BI1
WbWzSRdxq2IYz7+np4tZ/vaVVmVXETClMigIfz8UpYTMzmzW1q1eaXfLq4KK69/nNxKR0fr3ouzX
reZEd7fHbzeKokbsQKlgS9UHCBIxghBq5NDc117CpFD2DCrFD6UY+y3h6cgM4zF9v31FXEX2+6vf
j2msvDRqXJHXzYMR0eVuKPY2OLeiN6zI+0qq9Y4Rj0Dr2G+VKe/e58jxFyn0dMq1uj9Ly+68RG+E
ZyQVygV//i5zHBa3Bb2P0cDA7mZPlz5EJRLOwTpkqm8fhs6Q5265uX2FiSc7m+X2950x1s/ggQgi
ipC4aTf3bKSXDmEcuCxv3bx6Sr5b9VCcDbtot7C5+zVpgIxnZtXwaPyVzOuleJlMx3L9ojWO8Wgr
p6ysVVoLhEhMafcyx4Pcy6hhhViaSmFu0N+RqOwLGv0+qsRdbzLdCpvQx0Xwo+5tGvlYaPDTBM5e
jy4szOWrgeDdYXry26ZvpubDPKfBdai7DXF46nGgVKs22sRVoREf7ASICnHYICXQA1y1tRAPLzc6
G+jj7S4wU46y0YJ5scxrxzz5HsR6snGcCtW6hj0U7CyhxcsvF0wLj13fDfueCc8/H5IOoYy3jbCo
TAx2S9mHzFzuh4iO4K3wuz02JDYZqYArEOOQN4ZhqAsKuc+iMr7rUyJT6RwJwH6mfvANzPIjadru
7wHd7T4LF51awUeVh6GxUx05nwwriGnmMtOwUq452TQ0B71IhzsDUna9bvw2WQUG6sOqHe5hgKVn
hM739pTKs97rq/+vwGXKGG/m+3okaS2MHBgqywzq1uC9fZXbcsImgepGW24mkqs9QziL9qtc1D9Z
FbCJ8SPrEQ+t9mxbizvRcB6NXMjnufzrXrGMlHTRjyez+GRyBXnBsoI7NZhzwETcpUq5ZJNqXcWy
hcsK44gbwH+URRUckhxhYe4vwMgqtrfoUupVUg/a2k9nLCS9tgSgicjYqKmCkcIsVAq9DE+a3pl/
3bepWzZGafQrtUvseztjw5cpfueN9DTvb4/B+xz2glYKsWDLY0UwUtMDjxRxgWadSyZv6VWfKyzN
ugh2ieL89dUwKF82A4od06DGoyXovIcMo9WcAAMKh/4SxOWxHPTiY8osm+tlND9G9gwfZur6jYJU
lj5ELy4IXpEKVBrqVR3ec+qY90mWoMZE602IkhkbhAZVqLK7eIN8EL5NX5KGhLzk6Cw3t7u3mzlq
oOPP/j1Q2+HktH4PV5qvSM2E3FTK8ejn2FV5OBTjcFJ8C1HJjZ2hEIKRNARpiwpNf+E3ZKL846ZN
pHKOAKOdWqZNhElCi1zwd3k5Ap5HzgzwW/V+r7xmWJxmem2/Cy6sQVxjBTaxW8nVkp+7mxZBIfW9
ukJBZh5uEppKpSBQ2c3pBPs9NOTT3R5O+pzdGrsMp5s+pop9iWIV6kPJ8bUqbBsToTGKh9sT5kLK
06vW2v/zsdGc73U76OhUEuSGwEhbFaNVXyRkOjeKVf+AAqJZJQWRiuTLydfQZ8KcZMMTF6P23sxI
s10erklDxuWDIxxh9UZyNX2FwLvXQAT8aA0aRpO0g3tqKAu5T255qH+SH02DeohLaBijgBrhwtgL
XMRmd7utis4+1OayzNtLg5L010dFVqym5mR/6G1ApC6uMJNhpZ0RjRQOI8NtQ2f0nBAcPlZsAQMd
F7isknvVWgZBMlfA8FDZNzhgP4vkKWxb7YsBIxrPLKxRB5fm2mxpQkPOKU8VW7Q1CV/DM9PNxUPo
aF9z/w48JfjUVBvbStm8+Rm77pRJJjanZH6QhBavQ53t7Mh0ZctZ5Jz82dR2LSTGA9PZ8QCcRdkR
JjoiUjarbewT9MBWzGb4MaYPVs/uLmym5WqmPjC9BvAZNuK9lhpT7aT9cmKyM0HkhK4OKB49nfaV
pdULcQD2u4h8OmJMgp8iu9W83HfCe7pnqCQoXk8WBL0DhmttZ/XnvFD8oxIjCZymUj/dvqIMl6eA
0KDt7at/Phb962NBYpgHmpnk4I75vqeDtTNic7ybRos4m1nNnkMm3IgB/OQn8HUGJSMUyBm4TJCM
6g82vaOrKWNxqaR5ifHjeWjK+ouMGYhLCzcLJ41zoF8e7MCL2GRIA4mfQie8VBiOJwNHvN2044FW
F4Bhizp1QNzC8S9wC+E0aksnuIqKQxc6Q/Z77seuZ1Ai5eHbH//x9//6j5/jfwZfxX2RTmwzm7//
F/d/EtOBqpkt9b/e/fs5IrWrKX61tx/7x7f923dtv4q7j+yr+R+/6anI+O/fv2V5Nf/4tfzrf706
76P9+Jc7hLJG7fTQfdXT9avp0vb2Evg7lu/83z75x9fttzxN5def3/DQ5u3y24KoyL/99dT+889v
qn57n36/Tcuv/+u55U/889v/7Zq2jj7+/Qe+gO7xo9bfVFjUmqOZEsOpafKrhq/lGedvCAUd4ZgG
HUt0ScL59kcO4Tz885vu/E2oliAWUjNVMAyW8e2PpuhuT5l/o8Qj80yqkqoSKeW3//67/+Xz++fn
+UfeZfc0Xdvmz29SGtq3P8rfH/Tyl1lCI9uaf0NKzTEc2BSS539+XCOA3rz6/xMTHkDPhQmmj0HQ
xUyfbcp+0WwuST1+NrJQxUB0XqlKEX5NgMwnMjQYhfu92oMwN2k7gI21KsN0W0d6U9B8h6erb/US
HfFCG7YRLFhW061Ki4hBNSojVyKG0gP/Egjz2naR7RWG9tIZ6ZPAa96G6F5hyYv10I70wvNuE4Bq
74YIzJuMQO9kD0yIA7pCmk3UaXeaguHDt9uWq0du0p9MvoPSBtdGjbA62kI17rNMNV3QZYbbOcDs
MyqcBIP1dkyeFR93VBVQKBTda4pUDcW+88vW1Ja4haDdtwWJoTjxMILcMcDGB+k7eyPyHRcXGdku
Jb2NSYfJlmNc2qGex73tHEKuXEDKnrFtqnZ0pXGCVecSsnRTHUKeQDqIJ71ah1ZbnZtyvqZiOpsm
W3kjewEe69PiTt5UuvaubN90cwAx1lOME3rkJUYaubg/85WqUFvXIIUN8TgyWfOsqQbNEzA3ImBU
NXvHs+vhZJSWvVKQqHut6Gh7h3iTA4Y/bd0STylDH60DoBz6mgz6SAX0dG0+0XEt9loLiyAFNo3i
MN9FQ0J4nEVMQZlChbKH4MTwYQt/fnCFJOh0bglgYknHvZqpXkR1SiCq6mEQZeBWroxW+SWBQJHG
1GVuQ1PQwwXIyE8W2gkp78RpzRR+DvKfEVoQalO2a35IHeF046omNW1V1wTUEBJPk3U8VDFxIz1C
jr0TiWdmJmyNomXEUjA8bAgyIl9Mg9Q2ERZjBvO2bzD1Cgh1tcZvAgKlzUq/0Scmflq4L3CHunZP
r8iKbcVjLSVYuHPGOzWMn4hYuGatdbXC1lqlWIlNm7+nT/od5LaAPit9JNp4hEvwGZAk3QfWg63l
XI9n/1BI8AINqxn0NdzWonUcb0prBCy0oQtpg5M3ky9yu6e9GpD51IREwilq0WzzqFy1rRMQK5Dr
G4W/3q1bwkmkXt8LOTK90JIYiW/ac3VyvmcpsSo9c+ZnZuCvGFjoOPlUcM5JpwhBxUNaSEzSrDeO
dJ98FUL7BKCUCxkkGJglB2TCUOcRfHmkBEE3RwwXeArgdzIb3sOI3Ilu6bqw6b3Sd5uoRNEwknBc
oCuuVzkZHCC/Stur4poX1AebTIxMeelfKPaEjLKzCTozcOsw1UyXCLkwJhczt5qnCaozw8OHrrOB
3yeYsdS08epI/tQ0gOyT2e+kGSe7uRJrktBXpuqYLtHRrH2DQhCgP6CCIfPW7aJ5XQifBPUWAyT5
4shztbRZCxOZDhM2rxl80mwTOW6qNiK4EPeYX17HhbFviuSZvOMGy02UbGsRPZh1z46rxQbvzCKg
z8BPmMldkOB9CSwUlZ1RbxXIV26Y28Xa7+U2mTsNcFIi1wXLIH4wohAsGD6VbdH+jqSxZgPz1pDp
GzpZuo5l9plGOpSKNrSYxpOP2qEu96RziB0FMLbvq6uYiNPQNsHiszmY6uraY5lZiRBTSmL55yp+
pRW8Teo43pda+CnN8NhDkXbnksM1q4DDGD0jPYAdmtKVbsnSQNdSLhk85h3UVLHp2sGz23FA/Jcg
2YviF71gn+kHnEa2rSzU4/iDbNSlpiILPNl01UCokGZA1PeVY4F0mz+SEVGjXuIRa2PPUaY0JOvV
9AScti+3XBZeoaWxTUvkynf8GjDH+IGGgmAGzbJcwnVeK9jJag/ltRHhdewK6SZqEJ18xshGeUjY
PeUCuhjxPd7c1dGm6XM4KBU7/LAcci8LOu0w+vVRUK1DLSHr0yZori3je6Masq2V2zVVE4aytA0P
5rKJtnKoyaZUz75VSrfRrVcgv8rWKUKLc63SVib+Tmy0q6hgpqT6O+TiAc+o5wylPxEkfXRWsws0
PtsDOp2QfGxua1sebEXXt8Jv7FUkkIcYafMSma+4bNGfpxrb+IpqskWhkzrtpp2CUzW1kafFerse
UNN30rgWffVLVISrR+3SVUzFqdfxxGcMF+ZR+VEYDrORlKU0bgnURe1RGw0HkkPaWXc7sshPlcZB
A0OzIoTkoiA49TQjvpg08KqJUZoy36E0xEXZnuwk7lD4Tktyh0bgiTWu0TgRJ1amzsrJW14AUZp+
OaKjTOtpA8dhqxlKsuh+4o1Dn6L9LoNxWs8k5+0dumxuIbMLp4O9Zaf0qwWmQLoAOaxJNNAlL1ZB
Q1caBLZaJb3nSGJ9kZ5sKXy2CVgjrw2k7WUzV26jIQ+179+iSK+QJEE8Qb2YrYSCadSPcZXHYbZn
nBV6LByUIi3QOQLy8k7A7nsfunGPMWenMsYifYSVobPp3nQkQ6Gzidw2LpmCF8+IJHMUzxwFYRRd
wyKPD5PSVxtDxevokwGcBTC+8WytOFgBIayxmqMaph8FunKtF8F9UBFfYRQeBt5nvSQkUYbJ1rTC
H9KgY+dXDESSgA5h2FfZRi/xmrFFOEy6cbIc65kqK1Hi1wniB7rSzA2pI0qhEkTPnEII40Ma6eja
fvdhNSRk5faJqX+zG3VlN1TWvo7sfUrb1Y+qD/BA+PCU4t5qwlNbqK9THTtro4/4scTel31rrZOR
7n+RE0wPxQLn3RGPyQAklGRug01GMtls2XWfNQnrHqOgLgYTfhm1rsO8ompeH3sJ66A3AUDd0b3d
MDG/T6rehhEIll9OSFRDrNd8EhryZMPNibOpRzVdd0Fqr4ZOi8i7sDZclAidDWiT+Jb9Il5tMwX6
MQz2zjGJ9cLSwwRCnAzI4140BC+1r3abOEv99eBP79QwMTGy4P7BWr3O1EBkyqZEfeQMhFVeeIQf
0e3yX1rfPwbBMGw0OT2LBhPfIAJACj279BZNkjby4YjhbR4yGzQoqdlOVbbnaSD+EKypsYbgOZ1m
DrCJVt8hiCwF5l3VuGzkxGlAR3TC92zupJoF51yLj3WahgtKZ1XR5N4kQUYI3wzFZApz8CagzLYp
UMVgJHJc1wmThphqej3LA5sILJHNRON+xmQLj2uF+ZMlJJAOQ9aEZhb7TT0PXtpcPLfiRWRBcBit
PSmxgO8QdLipjhBRAsUb1Rik7QKWyE3joDYBfp6ifCJDZzyWNWyPlEnRxkZAy9WXQLGUHnZpiS0O
2xcnGD7hL5z0eOw3oalu+5H029BMuYBgETrGSj0yTLXnO00nUEppm4sism2eNZts6/PhXBofRLAy
YXOo2JY32AmbdI+F/ytA6FIXDBJNTNlubH5gNvF3VuM/auEAsAY3YiHM3SR8A4ew8SoUYprLDgeR
Ci3RKNXCk/NMsQE91k93s5G+FjkG99ghlFjUesFMvN8yDt9YDnttWnU2B22COINsJIwQ9sxSKxfR
rMLoeMM+HUSAo7K8ZdnIGC+acGAdcy7uyOVQBA2sHD6mMzQkC0IIMgiY0VVLTSZV8ukSJuhuEoPS
Y45MjseS8tyGxCTYVv0z0SOBtGceLsw+AWBY/SrmqWwIql3apOU2xhgh5FIQK9LzyYha6yRe6MMy
RykPHeJ8hGfdjtCVesVMinWv5U0LR3tN5m685kwBSNWHb4XYm7jUNy3tBfLB6l+xQYpk1I7J3rJz
Z02U2i8DIgXj5YLgwRpQHO1IN+kE6/LkdinkzSzPmJUmer7urelN0O1wIRWvrK64KA1sxyienwLc
hBCqll7lFGOO4F1wQkaOtGOOiV5sgzzfDJX82SrGU6bR4PEJnqX0dV71uP2RVFwNB3UniWHZycz/
tdTZddX+SnMlZK3RyYlDueQVoQZuwNl1EkaEopNvaKBSm5lv7LQBmogCIy/U7RfiGitawvhupgAH
XdmzY1Mfp4gEn0xvqtXkyPuETKi8/T5WwT5mf2BarOaylChZj9U0Ir/KTmmxgIDC9sTbWRztPN9m
4DDcVuofCjvktenYe4uhP5BI/aJlwVVaS6o5WhW1GT6wcv+y/XGbRHT10ho4PTtyFWY3FXhelANb
rZRYFepBVNn035pMMkBG0lpNkovE/D3twWjoSrqeOvXQ4e9NBjwBfWL727jkLKv9Z6XRk3U7xACO
zn2CWx0OTL9qLbl2ehUnn6yuDaWPF7TlJQylvRu0EOYyw8ykRvYp3mXGOCeX5ewxrkcdaRlf4zDx
7wJcJOZvsEj0JN3HYdJB0UOwbzaFpIxkJfkQpbh2qjMcDba1AdFMm5ykLtws834M4s9aEHhlDVoP
Vy5EszApb7hRL2lMa1LW+mIJ57cRDtoH7UMt227n2/opKcy7wLG6Syprz1cFnHoWjJX9xGqICSW0
uODMBuVnUis4rtVyjSDUG3pCW8c490g0hvhk1mzeavIC5oldcdwLUihNQ19r3fg5hTVYjV4Dt2Qk
xwz1oNYH/T28BQZmOAfQ90RqrDwNHFBrEjYaV5dISS37TtHV+6bWXeNu7mi9AWXlYw0K9aSBiWW/
MFylIp7Rzf+UNUgoEluIx2U58/sddvRoXRs1eHZOHjuzfxZWTVWQPitzy3rTdChIOR8qjcoB0Uvo
mdaIAs8h9FQfCTVE5LwfYrgJyjxeOvTZaOT9LZLlD4J8XYnzBM7YLtaXhGCi1OqUDzUjl1CxkIEb
iuXBR+WSaKQHKQowDDDLF+hefNSC7QwpzWPPjqlIZ++qGM1h1PLyEOh5yfid0aRqYVik/UocV2c/
mjirofESLF0QBVSDn1OlSSRRiSg6xmIF4XsXtPJxifQIVNgQlhyzNeb9Q8MqgWWuOYSEDZ7D8WSN
GeKOc2yVvJy8z+mTOifS5UtC3KE8RIeZyCJO9BZx3qye28nclCSNk26JR4NeAaAk8Lgznzndo2ov
PoPQjzYBxm0t1NYRHHszVGJPqkwMdWOI0WrxoZiocTFWMMBoc2p4OyHLl3ImWUUJruChPIuyPsqW
xmxB0p9IrNdkgmoXW0i1JxQbm8ARqqtbMXGVY7jOqbig2pL4VUpU2PZJxtqLM1FJYezd1oD63b6C
Tt/Gzom9yL7hE9iYSrCz+X8GBuv6s0XKbjFhR5b699JE0kOiy6Hr0ApUOt4ckIDuzPXO1djh9Zig
k3T0vbRiniWGehkTw04fkRKjkUxFQEYLKYDQLRXHP2Ot+NUo7VkXqcq5BvYkYFyLK+gunfqzEVV7
IuHusmFZ9XWMwGlbspeK/bcA1ZILLxqo7jDBQxf5Hv/pMTWdjy7tgHfT/q7G8dClvGSFbTvtTvzU
9SvoG18haFmxvzDHuSVe4bXORg/WHk2XDI1UWqqB5yS0/wxI/I06zuQ7xwdbTeaVlQPWqBoch2b/
DMGB/eKusTOstbAtXNFbD+jUDw3LFbBDJdvMdXUBaMB6JKiELXXU1kYwYjxWCOhz0HIQKVES/M0S
Gda9a+TqtbVJkXbS/EeSaCOpbMRsJYn6mMP44HCCW//dGdpNqIgHMnWMnaP39CN8+x0G3bQhDMn1
p3pYs0nETY8KZAYMcBxCMuEIUnBnx/wwjP1AVJHdhbscUKzJNoRKLTpgcN5bGWS4Gfe0kw1eh/yF
rjx8PRW/OPoYdofyM2Mjxd4E/ckb/aIlhHtai5hYMlnD8Clmt9dtdsXjD3saHK4eJqF4Bv1RjiU2
Wq6vpEw+elbe0ESWq4A+UwjL1Y3kwvHqoLRjGteRtqd02pYh2tvUhL8ms83cTkk/Mz967UTVHQzb
+KXo1oE0JhxX6ltCUBGcIpJUcDbGjEERIYyo5dh6gqrTuxZ13Ty7WXS04e67QV/d9aBnXQRWw8Y2
waNmhO8sqpSjAJxCJy+5kkiru+0cHGRCvxAlfX8RVMcz5kXCDeqVasjK00fqk9gUK6tV9WtnBZfc
ZidXVkbv9iqTORj1WNxsn3pcJzeb3IzSBsw++sAqOGcAra+aeqL8056waDAGKVgAaj1FZ4McFlrn
EYgkHIPJNt0EkakxR0ejdx7SYlQPujP8TO6xvudvkqLKDK+SdpRXwgZDDJE9dq2zpr4nnXzyX+Be
qJyk+l7Jk2kV2HPjOgJVZxPAlsoblLZl8xqo8YPpIHwebBupm2HuB3IPlgsdbAWnp/wscAf0KYFt
hvO9m/meufspquYFtLt/UFZ5R28PJwCnpxl+Wlb+2CvzD72TZJ9DDOgZunbhS2UiAPXFdqowLUqj
Y+1qjLNwfo0pEQOBor2VxN0UKcCswqr0ddBy7NnDSjJUXHWjstY5qE4WrVaEKuHasohlsONkpquS
z7u2U0nAGxo3q/ecxSTrKPY7L6fe8uF7msrEF4KhKwNnbenqXibmJyJ2hUGeKxTg1ujMMYA6BsHF
w3Ak2QmesWqfVD1mKl5xNCdF+XMuWJAirTVW0cCFU50+k2AuV04lryqCCFcvu19VRjU5aIwnI3zT
A4wFMc7VFjkedNqZuNLAJlu1gkwyGspTOMtzQCo1hgPCvjPnc4LA3dt9uq0G0kVhj+2ihEXACsXw
kNa1duAsz9ys0N9s2gt3mNpObYTUmo5Ot3acVaLSGmyMvjpgy/CalqRTAq0esgRkaV19N+nRKy+k
aTnKMGBKgsdJnoQ7R/eoTiNWKv8Op+dzkNFGTWFDSF4EPfC3oDOBDdk/rGp6D8aYrUHiPyfmS98a
lO8Co0lqRCeAEQ9NJ6s1oky6kU5+zonxFrRz4YiyGlPkcbYO2o+6/PJDSXelZVaQCZSOPUlRRvgc
d0sYxZDoK79+70Ktg/kILSBraE5LHUlDPwS0Lhimt+Kzol+f6dht1Ty6L+Jtq8ynqRfXsPY3o1+8
NrqRen2XiNVsBh70vh0432BfAtys8oGLQ25gEKuZ+LTIw3TejSc9NdGnGCkYdHpSvfmU8iohz1jA
gkm9GMPmezYa7B8sB6qAw84mUw944ObjNPgHLqesDAScuAQ8JJtE9cRUv/Yih2DiUN6qWvSg5Cbg
t2Tv58vna0D6LpZBbZEyap+z1NNMkFJReEa8cNXIKaU3AfMU1sd+TApkqsaDTaKI2i3dtQ+bdIFB
nb4b8XTMWHQMHHYGXCMndwLe/8ehQtEyy/sUSXqJbRtevSs7fZvQuikScp4Ls7prQsAMwdey/szV
rxToRT2AgHMkG1L6LntDrdEeo0ySzgVlzA9TmZ8GUWfAtNrNyP9GYwTrJjI1t78jB3RjJBnCsL54
bPNmImsu6L0guEvD3ZBCoiSbnm5j9iuFVbOin3CKWg2LR1Clp8jmTx3anV1m4mLN9rvfO/YaAKaG
XR4zasz1Q6Ob8phrmgcdJtzKCZAQ77wCiwSTWeLsJ+di6h1oLMSuG71glkoqkcL6EuwqGr9u76p0
Bo4NcvBjT60+xjPoSTndx4z/Bqet9onInmdfWFc716+1EQTrVGvvK5rkhzSCPtNlTb4Fin7nZKFF
Y91618TYgUDDpG7A984RgmY2A5G+id+Hdm1WBhANKgyRFvKYAb4kJ+oJErZ89Q0aISYxMl7Dm9F0
Ykccy6Nf/T/mzmw5ciRdzk+EMSAC620mgNyTTO7kDYxLFfZ9x9PrA+foqI9JMpNMN7qYmq6qrmoy
sUTE7+6fQ7HBo3hn4aZeQAide72/p23W9HA8el1bpx4uB6Dn70z8o01bBswQ0RoAnnxFev231IS6
6dsJrM/4ajeta1fyj10MZAkLvv5aC7dLH13DJFuL55MDWpOG/aV7t9rqko659LJw+gDReV6skY2K
Ut1hUdoz09CYeKLaNeRBma/Nextz4bYrp7uWPohNboy7SgO8n9Prto5Mnya6VO4xrCFosqLvGWqD
34NuwkD3oaYZok9K/FmgyZf0FHJoQ4A1Ha9Pc8NtowbeShy4aKM6XFk0vtDeZo7uNbONsaVa5VUJ
aoXkh9I865nyOSN5aH3+59chRKQ8m+DyIXHsVHUcN7lkTwW2RDnIug69tLcMd8Ga6eYDuLOa+3VA
7fp6FCaOGNBMuV/K8VhktQfSIdpUVbzujXSHdZIeF2Lwm5HlzWUxopMvzvjMSvme9GerD2Hz9Pmt
AqW0kRN/NkT4lZlJ4s2OLtZsQl/E90bskoW7q6TX45zdpB1zSU35W/Tlp6POYg+BnNQtRh10y/qs
EwPjSKU/B9gVGc0kVI3lsdzW0bBspCm+Za0MHqEhsVPCkgyNNRHVVi3kvRhsXK7hWdd6dmxtO3qM
kD3oaJ2rUuPCV1mZKLTLWA8HaaSfgJ3hSDc7DQOMNzGU74f4czDoMOtZvTkaJK+C0ToZMFop7SDe
8l6xiOio32RFd1Wi9W7byHLHdpt6kLjgzjco1E5K6H1VjE9S7jsy25vG4TthrVJcJVjHCXTa26m6
j0pN3+sI9X1v+XVNnDew7UNsB0+aYQPJrc9aUzECJk2Nfrbp+zB/6Az1mje8TRqac3nnNy5NtPg+
LfuTMIxxNvXiUurRXc419WKtSZCSw7e6A8heB/omcJQDjsdrPtsM05X2zPEyPsTAC8xeNd5HjTu4
6QULcko4I80+eXYsFy7FPhw1ecNf8KPjheNeLe4ivqyS+z8WgtB+v/CEm2cnagfXVPAHWR8hkNtd
LJEIgjj5LuJGeDZZzY02hkwLtPgRn0a7NZyI24yOep7vfnV8twcj0/GJqTlYn2mXZA/IFa8OPiY3
mhi5WUsoENEYe1N1Q12HIjjsFAxro7zMtwFqEidktkms0hme+hRwLu444Bv1HrDtWbRTewMN8se5
NVT0ULdRxJwv1DT54FkY4AbHj0pMGm+hFH03gRkzFM4va08uGNCNKui5Rvp7HWyb7sOJYWiIeqDj
0uT0UFJ23rXmjW2INhaaT839G/gnhpkO27NZLiC3CuoYHPGGlkhPPf3hMosfeiPpvb4n4lGLJTlS
8oZ/rZnP4NrIaClVjcCIww0j7N6elPfG4T3RoFptBUyqDQeJm8oE+z5eE4sk8OdtzKO0jaO/8bgA
LcNJMtrywxR5TyMFsfU4LD7hmRjeArLYRdKJN0xE2sPIIjnx8YZL/b04drzPnOEcK5WxQaGExkt6
Eboz0lz2ElGoB1uWUCAh3NYDOZPx/qXlyEaSt3rVHU1OB8AUfAptQMtG4bssD73NqKJNjqZ918YG
I+MqCt1oBoal1D/UrFGprtc1HRtJ5ZUDZWdaNM0+LeIrRq5moQOVJli7liH1rJjJgIo0nZUVMBZ2
MYDWAi9tODsHs7blWDSx65pJv00dqEwOnlaNaS97BzSjks6Xya5Pq0d8ccjbxQj7pXc2KYWj+4iZ
2QZ4NIxLMT9RRaiBW/vJVwSWU343YU8inZ0sO53S5VpozHhVY7s46mNrsstuB8Ub4I7wwsh01BBB
tWjOPE816OSGqkoaaEIDzzrlmV5C6dej6U0z4d4oAQKCP4Uhx0YG3U+bl5uxH8CvjWysqnoCXpE3
pVt3jN1N2pwgRjQdSmV2CNLK3IkJVd3YIWHyVkk6aHkyfpzrftlBvdxxGBR7lkJjyD21MUm56SGw
vVvf5fCOG5IcTQFFWukWDLoOvdoUnC0bgb3NzyhF8DWnhSqhaLj6lJb5fLVXxuJ7oiyP4+7sbEO9
Yt9LXN2LDCRxOEbHVKW0vbSx2RDXwhmhM3mMfgvti+rbyWM4koTCmQ1hKAK3yDxZ9zUsCxuyN63f
rdpjGrl6oLMDtnLuTxDfrcl5LsSJEOja65gGHcwPM/HjKcy2ljEXmET/dKYGO3nRV33vK1i4J6dy
ueEexsXUGRpI0vnmdFi4qYmbshNbYAwEsfkQO/LPQC4YHUs7iu5YLEm1TTJKR5fVh9DlNcf1LMzv
7AIWazNOfhG8gg3nU+uVo13Rp1XMne7X/aFrWvvYCUbGclgGBDqnwkEzmXxrIQydIDrUeU/XObui
CUI7wtjnkCjM//MU7dli3tBT3lqtAnlYWZuFIRPWVd459fzlgCyKtGy+wNKf7rJxOi+F8r0UpfAs
yc4rwjcG4ldwqlSuXIL6pB4qnTvNiRhsLAOtyLScrZhY4RWa7rV18Bkv26Tsxgv4XDp3BsTZNJ+/
wmB6Haxu8IRDkVUFTqFM1mSOUHtPTBP0zEz2O6fTKqzHbGza8tbodIuotNkvhh7vpmz1jAwYdaqE
kAd4tvt4yn3uI3+Yqf5DHQq3oWxfI1YD16bdZQs2LrnllxJkmV49GgsD4JS66JyRnpi4C1ILORwV
UwKMZgxvvoU5KmdW0bVI+8o+MTjUVAXOmVD0hGTXPo5mBNAB4A/FC45QyL6qzUx3duKOUHlVeLVg
pv3gBG37WNbPU6WcoyU6630CIwM/WUhgyM6NXa/0f5lZ1d4SVEyDJRvtFNRBMgc/eaMLVvrxmSYf
JkU4PgDAb4ZqYetio54n6czFoUbAi6I3YRrNycpY8bWUbTJDGlKk3IHF0p1qJffm4UXLgg4ACBtr
WvE6cP+xccAfcbR2NOuwHQsXbtLYZkDc2Q/AEh+kFpPxtnQS0TBudNw1TAKBVWR+HSn7Jmmci0MN
hWLirYrC6jZ2FQKVxqSHkwITljK5dwKwhBpy3za2UAUlKqRCl4tXK1W6QVfNXNUJC6+avRDfBIhc
OpEajzhT8pAkdDCqunYRpuJb6OVbGPTU0MdcZox+u9gStyEeGyYY5CriaD4B8HW1sj6l/XIJG5lv
Z8KkRyMyiCHN2UMtDNO16+UzFvTRREXkqWl+jqYRINz4iQV53I6Z+jj2DoGksjrgq6Q63Ezo8pBM
Y5pkuUDuWGECxbC1ePHNCvvqoBu9Fugx5TSnsGT7gKNilSmJHdpagOmE85VFQ8W2Wh8hXWOiphgp
lswo/nJy64ViEBpKA5t9i1Ke1DB7rKrw79xbK8B+IF+pwZcNelwkXFibsNQHLq1vRWk+iY4lYMag
V5LAQ9WR5aeK6WvSI+mJsMIZaPxpaSp0p1K0WyXIbm1AiyxhceYJnMApnL5Y099SZ4jKlhf6Yaeg
pJb17AM71DeTCdxiwavMnOYIWam8C7K43JiAS/aA/bM5f5iHYZc6hGjH5GvSW401Kn4C3na02a9u
eW8MtKUMx9qIXoB5Bqc0uaoD8dLcTAZIagEBDlO/CmQV6G0xAR91YNfWDmQmIvFh5HD92P5B93Fg
rEsGy4GJXc5Mtw5v4w2Aa7pt9YaV16yeIfiDNsmNx77p91aISxpzJnKspBEn1bC59H1zDHPfdKri
OgQmHk+OELtIsbxWACLXUq6BrUXilMLtyChzPSbqrYm5mkjQzIiq0NpFtKnWQsH2xhfpBva4uIgD
rL5O2uKIQNVlah/6SawfEHP7XWLO6aln9Rt0zHRUikjuA5Fw9ql5j6j82oIXVmUL6Rq6Cg6++xxG
7eoYzPijQu6FSdR+MBnt6WNRurkePhcl2USTLA7lc8MY4x/qVcCWZuUp9qKdk4K2FXMCYGLzp2JA
YNtMimufSLcijk5MSr6bdXY08ABj/fqeVVXx1HzaqYUeHCs2b5bp6+GuNrtHRrfFq9CYI+OybO2w
PRBIeMTs6As7yDE3ma/cAXS+psuPE5OEDfuf2krRHlQ1OkzWqeK9e+FwRhw4U6G14ZKhZ9sYL0lF
gIj++GMhEOo0fUkBleavRKqOfBco5bZu4L5Ehe7Ss00VGnuCgfiavFME+pqmx2c6fWr4kgzHs2If
hMlXsgxbRqP6rihndueJRi13ShadeuAFFuUhHhl8TkDyhyIi8tlxztg2TITcVq8nL1sPC32SsFVF
SzKbiUqHBnuyZVPFMpXZTWAxW6K5PlhztZ95HvaaPfP6UKdjJ69DxdEb38YqalmfaVOyB6MHb4PI
y1k6V7/IKvRKEbmqspCcduJPBqTjKWqIcWDeaSPT75bI3jAx24eaLj2FmAjblBCfn5k4O9U52XME
eji3761KXOZ64t7WIM8sVOjNxoWQ1H2dVRHlZprESsu5GjtD71XAKNpIEg9dZgqtxsYb2KOx4Iq0
9YfVKhFbn1XacRWi4Tgy997RH2pwqIQt0FbotJ1ZnsncNZuxpgSeZMIUTu8D4aasVACCadi9FXAw
GrFGv2NNTziN7SxNzz3MtZsWqvxllVmtst2a2EWWhW33tC5npVL0T9WqRhqOsxm1BLrbWNyoQWXk
wwga6SE+EfygUhvX3l4OGPqM7KtL1y2pOYE3coJkG7GN2wrdWhChqMvTCXROyMeAfRLGeepeaYZb
7lh/19/IkmTap0P/B9ZmuglLSmcjMb44C+6QJQ7drkjljhJNTDApViaeb9dOWTRsykRL+QcrLbCG
acIwY30mGlsE5tXFAfUREx3xaBfk3vp+dK7Mx7dZOqYUFEu89UiPZrMVRD6kGQ9vWlK16/sGTMes
btWAmtZy1jZdrs+btO64C3IaTdtZghrk+7ARMorMVVSEz2VuK592KGxPgfoC9xV2BbBgIDHFQc4V
J1UQrf4geFriCli/3Wb+qOlPQYzDdQlDuW11cWK6ToK7g0VsJBRpsW1mf9leqzBHaQmsgBX/SOXW
SbchRdPbXSzmdYZKx0y17tG0+0OEuXSP94NvLheVX+qq5taKvWPjbOGizH5ibZeJJj10kEZ1Q8de
u0zTzi72I1QXgLG9tSFUofiqpdHRNKg7mXRPwDx5UUCIrvAqbmMgBpuhQJtgX84LonYd+GWnWevJ
/dTGMTESNHM2oJuocYQboUWBcM38ZugejYlI6Iz/35fGzDUhGbC2me3aYXjFg7UPOcAtbcErYm6Y
22ou2qamfKeFSZZdhC9ZXDS3gO/OGFpXYYq8FamKlGc7nyJQhVspA4uAlrfHlk7XuUCfHLBa+J24
lqkVnrl9b3BvwTJFpukas+OXYyH25PmIUpi0YjrMIjmLw/UyzZriefxE1OVs6I5Kt5hHUGcgzvCv
AogOFt3tsFrXKDLfCS30Q/7RdZkAnl6g5Cu3nivoYvtcthxeZpdnXZj2Ps442VpttnXsofRCJ9dZ
NgOcI/khlnjIGuuQB0N1pUOnIg6iUG4D2zviq/cds+w4jmUPLGKZV5mDN4NfMpfqGFkBHcjJWyO0
EdOOzVJWzyjzjHY30MZMV2TdSxdzKMEZMbOWTDQR0gDSYyKrDHHTgE+4+vAiEL1fV3SE5fQXOSOh
rhtpRu/ma7/aA5bmMDk9xOSW0gopxB69It80rTp6gYr2Qo+ahy33nXPGj5pV1YE4XZuo4jkoEKHj
fEqxoCyu0/co0REuAxYRdgQ62GJQ+ua2dcp5P4bYBycVWzEHSHjRKFFod8CKitRiAOo8FkqTb6v6
wLlO40safzA8YwjrPY3g3gwwOi/a0hezIN2SjqdRGvcVpQSZxXB3Fk8S/8xGayftanXsDNfADruq
psD02GFeWi0+o53eNziPtyLjWTKZeOQGbya6pPZhMn50acO7VOLgwue7UZDaAqno90lVCzBkBlOA
QPKiKtpHtehfG+M7jcimMoRW/DL7TO1wnVvUO8o3z7B6mmOsToyxQmpopvALJM+ZxrXU46TwldsV
tw/YcZNs3g6FCDa3k+UU9DKrWVKWzRIABdBWXOEp0dxNbor3fsAtG2CJN0tp8C75KKMFKY2kAe49
DLfdMke4tAN8pC4VaLULqY4IdQeDf3nuJYESJYhAf6rXsbNzn6THVVM1DOuF/ScZ+2hnC47RhMBn
xiYOJc9KczJHpC8E+M6V5Q8x+oIDX0UEmoEh01zy+0bWxJxV9dmNp+BulgTYkYaMpn1htyT2vAOJ
jNuY61meZdMO0McrhVUu46wee1GIJbPXlifRr3kjCYorHwX503j4ZohleBn1gpkGyKUum0/0bxU3
/yeFEuZtLOjrHpaRpYTRLoDGr0UJsJMo0bsx3dRIFweG38RiWGxZUk7cYdUdw9MXU5pvQoi72K7f
47xOH1PT6TYzz9iuTRFFtddwJIJF3x+UYdsXFUVycew0/gh/03VmVI+gBZLAwSHi2AoE5WIFqr11
QJvvSG8OrsHCHRg51AXyqmWY7AEs0iDZcldT2uoZzCndbnGiPeezwqeul+kYBlSsYh2IYzZkmjrj
RbPrcJMHMt7Vcuo531jhlnknA9ihFTzwSrbJaEzcFCMT5AXrO6mRaQfIgQd76XI/nKXhcj7hrsoE
xj59XH3c+IAni3pJjsIlo6QvM9MpUyygzowRIlntkL/SQE4eCqW4xCmT81TXOSvWBofRCW6jwztP
rZefoJEah8oWjdZRaUoAxJSlNaKg2lyW8RhGM6H/hazPHHh51NJqtT4fNhwDcyyq/YIknisiPMmJ
3FJBn58/ziXWpC8R9XLX9jHTAKNNtkZC15pOSSSGpOIaBhD/jRSfVA9/e5LlSVKPsBmCEZ0JWljO
4R76WsrYqwGkPM4+uiZP0zRknlElf20FP+LQG+nZWCgQoFXeGGPrrmus11pYlVebNZnhcD3Ztdw4
SUJhLRSljTnFj6wp/Aru/Q4eGaEbmXtTETHNNClzr4ytaPv6JO80BkzbNfgz5lW+pyM13ejlo13b
C46E/MfgJjXsLHMLzeHYdzfPWnZPB5FDiQOGMsqTRBzfW+pocJ5xPloluzpOZG54FaCW9C+a2dDx
q7ZHoASk99XqW48JlSSB9Rgo9X4x08RTR1XCUHMyKjQUYhohq7puY8+dVeNHZfUmXT/7c83yoqs5
n5gy0WetgbKwfnSj8pvOBNKDBLNjO14uenBhGVtKp6fhF5NhNtdr1gIjr6qenRoplkNczUuj9BlL
NsfKiY6pxlEdmyhmYydlrN6P+aY2pndJedrJASC8iUpc7N08aXsK2typKJxjofyo9HiwFUWLtgio
P4waS3UPSb1PAaZ1znDfSyfbF3NGPUPykSO6PkFbbDLrlstIcYPU3CbKeIAxnJ6FUwLrxyVHFga1
H6vjvktGyMLJwF5xKudzOKAHFs6kElVUEfP72avVXmEBruuTpiQ+wirrFVhXdolFRBNn4UcpsAnQ
SecMdXYv5uAbxvIWvxSiqpx+QsLJGzo6sOZK3OL0q+Jub3DVq1ZY+GnZXktrMRDFhgGEeBa6GXQn
nmmiXHYNaUibyFhbz2ETg9DGdasypQIaZK05kojxMR24dZxfoFjjCjCLBBeDtRPlY56oszubysnE
KkaIiz3UhK1hahyqFUpIpnFYGwzsdWsLjHrPIlVv/+9Dzf/rJPI/g8j/j7nn/w9DzUKSKib9/b9J
NT/1Tfpn/meo+fcP/DvVrOv/sqXu2JZJENlWbYPs8r9TzcL4l2nhD3Rs05G2bpnm/0g1i39paA0S
C5BuGCqH4v9MNUvjX7Zm6MIx16zzf/+a/g8CzQZ//T/jzIIEM5lq3VZV3RA247f/Gmeumm7oLYne
Srah3/XYSqy5A0VAcZ5KJ4/Kib5Kq09MPJwLAA9abjfomC2HNe8YqCHUTXV41CWzVyEYGtnPZXyN
9KU5w2iZjrYBDnXTYDw8ot3Rj6GmXwLPup/nfX90upFBavTT2BkMK3zhxTqfS7b04FWPKnP3lvM5
0a1GkKDqpvuGZtpL1CNDEJeNfDmgPEadQVk9v4nrltzJ0nhVWf8dHae8xQqGhrrLCTLF2F5JY+1n
x7C9ISPayRHs4sSF8OnPln6oql/FmF7+cQf8x6f9z7i4IGf+P32+tqnbeF5NTSezbtr/9fNN+1bg
owOekhcEI03KGXErtcG1ESK4SruqIdQ1MZOJ8QtqZHb9JcFEw/hFOoz3gZk9ig6jQzPGWBdsvB5Q
muxTlARQ9Jkg47dIs/y8iPPvH2S/pj/V4UU0hXyexAvele7Ejo1psBPLV0b+9wWe0Fs1x/TiTfW8
5cMSh98/+/vT3CnaQ9n6rW5PgIIK7CZUhvNPWPewoRinLI2PpubUT2n1MppEdGK6G3Hih/Gjzrjm
ELbOVq6VLobfY5D5BdTAQ04v7AEJPeOAd1sMcAdnGdS90xmjS2vt9IJjJvYp4JKki3vzuWTNTdPo
TCTE76W0rqbR2tfIAGPBDoftazykpq8OhJXDJnnrklwSiV//2s6J3+LaPgqsFBEmARS3hEqlkou7
47BaorHqbG1qJnVLNQ6vhpwVXuECO/X60zKY7pp+nG5ED9ZDEmDUoVJJFxnMhZ0oXz4Gp+WMVrMl
zNtoH+kOkG9ZriGO3e83u6S5uCZmSs8Yw+ueLFtsNBmJvDY6/rv3KakHZ1vPsTeGffSe6E29h9aA
T5WStHdF7fcFJfEQPmYF9KcYVHlBbhsN+EtxXvm5RdOOa06c10B6XXX6Ke6JPG6rXqcruKdJRE7D
GdOl9LTFELv/wCxZjrYSYomQWpaKdZxLuehm51oq2mgZKn/GmSivyiQO2/I+tkD9SkVal0mbHoVt
iZ0ZGFTprj8gbLB/N8vZ1azpqtO4gopWlxcnCo0zhESjrvRrDrb73DFxkdXUYqOCc/cLwwnUBjN9
Wevlvm/Dz0kB4EL2gtkH/KROiYwd+RvCs1OiP+i67UPkqu9+fwZ8lvmnrdsbjmPrRrOrXaY3q2+N
093iTNW7AaBxa6381yaT11Bx3tEUm6sMspZiF+txmNlmDUxHNui+LN3Tt4xEe7fa3ZpKVpeWkvZk
bOpLr7X53smdfBs1NEGGI34mS+91urWMn0Ft5AlkzyvJN/Ui+34vggQejD485lroPAI3PmDi+RGV
0+1wd5gEXBbjjs3Gg22nn/VkWvcYtTSOrfMAktN+NJAyB6OsL9Va+C00ojMLo7pi/mMtLVzrtVp9
6dRtwgJzHgbnebCc5iVprdg3ShmfADphIE5Wi52MHgFOPmvV+BAQ5A2qobzY6w/hIucTmY2tJfLy
WjlAKfp5oJ0Ff+cBayuWkqq07s1psSBtIQ8hETOg1qe9wF52NHXQVkKhK29czGoLsjy4VkmjXTk6
MEIJaMxCfxYqux0zsO57bcZ/MqHZ/f6FSQMXMSEZRvqCHFgWRZRDsxN9qgw+6MIAmLiUan+eyunD
hix0P2TMshbSAzul0ex7FhrnvitF483VRNDjP38tzAZnD/uOcdb6r0j88RzBTP00BICnhKRN0RmL
4kkZ6voQLKLY4irInxwiy/d6CrRs/c1snqNd2YLGLakf4Gqn2ccSkR35/ad//9qkYAtbpHo11MKH
6tv+7WRMb6dlvSslHKamqCXu1fWN7LRtuVUagVtpFP17ntEiYtrjziEf5f/2jOJJ1A5JvHAwzPCN
J1NTPWBsLSm96XNExhDIUgjkHZ4IFUym/RrhkvcUK1T3xi/ucdITgbPAUe5/f+jH4t0OOuM4gWT2
ekXsZKs8YOi6zoQ7Rkd/VjqnYNRfP4PPcQjY4g5e3trSviV6fMkDZ2vSnllr3XGm7a2VAkgRcl79
Qt/FgzaQ7qYJZLH4pdZkYM8JA+E7YxA8NOWG8Co3FahWJT3W2Uc3LBfIoq+lwySwcGxUA3LmZrPv
J+EjTG5taXoz5wdFUO7O6C9p/C7Q/PWvEpyLCoYMZKu8QcW5Nkzk/aFMQF5KVfImInJnrMRC0Q4K
0hGsGF9kkhULX0fGG76cjyPLgDrmxHvzW4B0PazBLJx7ZVFUm07BUBRjeAVHN4RMBo07Xqe+bKxd
T8zOovFANfQL+5wHkNx+RksO1aH7SvcXvL75VPtVbLFeMuzB0CRo2pjCYAPewVtJyK3uysDyaA/b
dWW4D/rWQwDzaHIjjpVu+2g8A/E/rR/i+kEslnIvmWr1IKr7AOi/ZXrxUrotc1XLE9177/DtTW8G
dWhm/KJKqgLgVLJzYFKRe1YN+FKr3FQRUIqZL/PiwtPqZykdV7W/BBJbJPBYhpByorQr0YlDAEPC
5pBl/B4oM8mwoDJq7Ag4kTEe9ApeHEe/LNDNA6U64MKCZpa+mGjxS1Ze2mXiOkznLmKuFRQHUlJM
hnVXq8dzgGE0tqYT8dWXprSvAyIvjV28ZRCq28EP68JLgIg7svRbJiXWvcAwGOKe5/yykJQ3Jf4g
oI598JOVwWHgdsGUdHbKYItyuDGdZk9S5oZXzUMy5Z23hh/8ecDOAJE9G5ddKYSvMRroIEXVoXVT
QwyqZJZxZ0YMRe2PiP8ampmnWgXrBmVPaxEuh3gCA5kHz22bowt08bVlDoTP0pUKfzl7ABzW7qSC
6IjGkwyHO2EzkMQPa6OH2IP9UDcHNA8/4xv7JOqDF8W+mAzfIFBtGbV85RwXV+fbdv1vOh3ZUWnt
CU65U0CrTaXvgtjlBvvbZe0H1kIgI9G5woDEeu4FbmhGe9VSvuuRYQmnSFtQumg0R7WqdvjeOPxG
dAHauLOU+zg0XpKwBTUXHOKnZkl2Q9AzEyETwI6HO4c5Km+98Na3K9vHuI7NtAfXgaUcpVSZ8Vqt
1XA4YXBMBKHyOFQ/dWvvo4HEUD2u0VS3ocxyvZ9j6LFF1720RH+DeLnPBAAAvGl1tmWPS2YiPzK0
w27BKG1sdwPt5OuvO411SW2oqYmA/91t+1K9RMxRkx5bJg90X6HMroMgc2bYZOMm6Y7r/7eqTf4N
1Lq1HlQueWHT8xfRPTSRBSFqRkht0GsKLLPfa9waV7XKMZPGHu5uotzn9SIHcbYmNFkA6YMYI3x9
3T415R3Ndb9f3Ch0oNfTkerjzVjR4cq7MHfma8nBon2L8DPSseCvNY+9ld84p+97ob5TWLQRPmRz
rsN8HXHQ0Pkwz70/a9/r+yw7sbrddAxkzeIc4OufyebyFoOQaCkbJTUYaxNN1UeeEHB0GHlVExei
rODVyHv8aIyMnTdpLEeqBk5LxVbzrXGwfCzgVbkKJIdvGk3QOFZ2S10SDp0vjhNTKl68DWSn1/8Z
UPPaUr8Hg8+AvlK+WWiJhEzvLTmLAgsrXptnmn29XFP3NlnLLu7veEls81zsmgju/MKDExKAtKWv
zY0vrOHO4IWJS1FCdqOd62EysFsWMrhG6PfjEFx6YgxlugvIz1XxuZDjrmTVUxWKZRLsa3N4rAw+
qR4M8TQ+VJbthhNKNQ6pqsH3O+nLC9LlIdW0kyTIKRbik4XxbgzmJRfwq1CiW/TEnIQL25poIwv1
FWod0+Q6/lh6YAsL5IdutD2wBM+OfCYYeQuC4ZQ5GUddPszR6nbWlCF66fbeRNW3YwvwUs9nZb4l
TQCvOO2pLp7eO+5fU63eCviL4F63VYXPp7UfGWKex8LCf/Qh21sQOq9E2dE3ozuzqC9NbZ4yrTxG
Zu3PTnEKVrdTlIfvuVI8q4rixgirG7VB9VUq/rT+WWrhmz7oFyw3OWo7DgadMg9df6JmmTfisM+C
dB9a+9lguGrOuOsX23quoswrZn0XpTOaTogpSISInquhp4wJY+FnYIf0h73+OcjGH5qlPgyo/wNd
WRuDbV0reAqV5SNOfICp+1AqTOr19PZH1M65Vs0vs6C4UwbVNyejs6JLv5o75tDLDQd1tFGK5VTU
+sEuVFaXG0I4jhiJMjRa5tc4BY/tdJ306hbG5Fr69j5otId+3FMg+4Ru8OxEupdWtEo1QJRwtb2Z
DfPeqa4eGnooViptYi3ncC7+VIX4KJe3edFe1ApWEQCIj64Pz02kfjKV35n6+AIRbh2VlhcltZ6Q
+/wlSvw0xgnZj7sGFhaj7/1cys/SCj8ll68AwgmKhexsu8Ojd8RQZnFTbXNFngarflO5CfHL1jyO
16huHqfYeTfNBPe1QrXDT11Gp6YyfCbznMNcp+GYXcoXhE+v0Z0HMSZXpby2wn6Qc3bpEF2sKPkZ
0gVYQfCXLlgCYiyueLtWUtk0UknP+7Bke9Y6xjlxejYp2nFSnzCh3RJt/iqm/K4OnQeD998IiVdg
/ODpjBf1mT0uYT7NdbTuB9xkvcm1F6fCVKd0dr+V17YSr62zMTo2D8hAk8a1Lo13TLyhVRzAMbzG
SfVW28MD98xLV1bvmsJ+HHBSXWY/YEmvurLSr7p2b/LgF6zwAwQLmFrTHceIPQAuVSE7HXxos/nR
O+axWcqfsWWWToPVNdVmmmDsGYJBvKc+/QrGKq70O3sJsITUyk/H/mGj/3SSlgeIycp2hi3WZOp3
SVqYigBgGvTLuDpXKpPLkwIjCon+3AW8zLTw0odyx8aRbCI9P4LRUXEXJ85Fh1r83wg7k+bGkTSJ
/iKYYQ/gShDcSZHapQsspUxhBwII7L9+HtP6UNMz1n2hZS1WRVFELP65P1+lvrZL522tjaS4cusr
FQWkdNKmbsuXFbJK3AH3YsZ0LEztQBkE9e9wHCQOobDhArbFYBNYPnCCjrmiFFO66j3iPEvXgczy
eIrRf5W9k0nK4++/LZm/01li0tJh+E7x1KJPX6WOK0Vy9KyXsMu9D2ZpawfTQNPUqOniFwira207
a5Aya8b7YSu8PSYwXx82y9Afa1b9wZhDQ3ZbjBdrf+heYts4DVPz5sYDia7tXFhXo+zYez9F7AMh
LDhLn8tmqHZuCeCir02NBeecTt65iT1z3RugmJD/MNP4w3aa5HEgA8+7BdYCSngKm3Jk0ppWOIP5
W6KZWQgytAnWzo0bN0/s7BWx5NIKxsn9Zq55pwzBwco5mODm2GqahcUjhX8gSYlPLg/aHdQ3xzi1
edPbJbfOphQ3WHwEva9LO92mKebYnvefU/VkD2SWPOOh1r0dQ/F0FY0xLrr+m+nSsYa6B0n61onq
NnF531a0AInBeBkM9eVB1UPMB6VeV8zm+2MOW5CzvTkT4Y+1ywKvBDOVxPsv+GU1NkEhLfuh5pDg
eV59RgT8LW77djMGdoHww1rR0aGZaeJmwlLnm3h0qvixh1RslAidqj1SXbKJe8wfWsqJQN+XwLnq
/pVpFOj5nApeQiklcygsmlzCN4mF6c58qUGaUozBUNEJjeJLYxOCiX9OC8h7thOdfW480ciplGMx
dFR9I0eyK9ZLG5ehoq52kV/F2K6tPA19CiYYtjOOG7YzB/p7P4xyp6eiokfQZPlBPX2njQQLOdcq
zB8GHsYtBihsPDWFOymdq/0ShZ2fhJK1PawgeAyIMathMT64xD552BtOHSUW9+hiOGrxZp7F40Bn
iuFQgUelvEulXLTAw5vUdqTFj2psnHwvHtgXRRFsPpAWXfDS6pLhsfWIssY2y7hTix+MqNw0d4+M
Vj8g7uL767ZJ6Z8FOdTJInUQ/djs++X822PgrzXLgUcXgFVVXXRM0hOQP78iYaina3t2bzbWi1q2
eD7VaYkINMloA3/vzLlTb3/VNL9ODMdVGR2aWv3BMBXqA8V2PhaPMmYfcw9VK0wY9bTqZG22As1L
YlA7ZV69tfsca6i7rs3sWSTjpi+cwDfP2kQPfWKdiBd9a269jzUjLN1yRR9G4JY53OQ0fvA5m+pW
d5BM5KNC3zopHTFR8SpvipoHWaynP6IdDgk4og7UO2PtXSeYkLPQfNixYr5vhr3jrAd9Oc92tB+9
+/AQw025bvGlsi/628zHK2/qh8oFN5I6SH2jiL/cMikZboLbU90PNonHuUxx/ntv1ZDz13IPkjy0
HOMKjphFG0tkzeTMpGYimDlf5srbehMYLd3f+o33k8uze9+NogCA+TZS1NliCPOld9RBL2UjoKQo
ebA7GebWo+zdrZnOf1LDuVjLgGVBRw+uN3airzOydRmTragwNwOdJY7IX+q5PqFIXj0Pa9HIA6cn
J7iC68aU+J7q9274plhnn8CUXmIGp5KgY58h5ngBftsvRujrFtPcQKyo9US42PGhkMVZGW0I1AYJ
g1XbkGlY1uabRu+vnXOA9uUpKbxhZyz113C/Tg4kM+12o2iYjbJxDcgWk6Lr0iYUF/W6QA+BIzlQ
lm2ANoJ8YpfRRxRNm1b5xwzSBukQ+WANdgD7blVYn71ZfE8ea6crbDSPV2jxqzHWtzFr2ez8Vm0c
JDFBN0bXC0aD2p5Y+90ffot8yCXq5VLssYJ8jc4vMX1IwvZgjn5D8DuqjoztMMK1o+nFnt+HMXtS
uI1F4xAxLuzNvCDZx6TAHCQzMggz00JNdG+18tdxzzV5wtdjzdbKZzZM72dQL+4mp7Feg3bQdGoz
tQYilhWRkitCY9h1Rv/kJ2m7kpZzlhVhbuyuvuZsxti6jvxXBeIyTyqJSVTvkpsMdfcOjEXziil8
WxfPkfurIkpOFU8jyDXhI1vIhI7O8IopYFvDnaxH/2CNjIPpPy2T/azbGAvS7ZxB1tDsCX+iwri2
3Fydhs/E3xGMPaRddOyK8UwPc4he+AlnDSeSVf1E1G1R1DEc7cUHVkWzFhHyADrUli2aqikAK9Ar
vdo/9MP9KA3q1ym42MLG5SgSQPEPFPR6ohIaZ1zM06sE8XR05Z714anryFt5Dq7qNKzxwdozVlGQ
96m/rAzwELEwtmKIDrpT3Owaw7Ws8s1g4fZCfqpmQPxVFMqMEFau1k4Lncqs/UuKH69oN0DpQr8j
YMHR5pqjBghDQaMk0QAAkfnZaja/pgZSnU+vSjU9l/djm/DnXw1t7nlvPS5eckTGfh6XPw1XZeq7
PsbaCuYoop5CcMlX+7JB3S0ybFhDtjNtMmeAAxo6oczT3OJodv3nuCMwYstfhLFODk5ShiPbYf6y
9xTsjEHharAylkdQeBugFRd9zsIs/9OPY4CNO4TbHRaaGVKacDVQe+zBe3F6TJqRtaMfNbComDOC
OoMZuUj9T6asUzqYHvuzC1OBHxXnU4v52xi8UAzaL5u+mxU1hWs3KU/t4H/icfGmYm90xq4qtIs2
glWG707aA5Vd96EHtw9qARnU8r8AfcDK95QjB4IG59O9Y8VKoDQ1yBAdOL4OAWvmB8LynWbAkbyj
re8TGsx8uugSFAEHQVO2G7zlLt7naUqPXCwgNXqBNYKy8Z3dIutQ9CDOKXPe4Ey+QmENDMyNKE1B
Fbv4zPsDt92drcqgH7VrZnJIrRieOfJMxCgQ1A6xG4ZY+gnvPVFYsXaproQsuBb9o94SnTypTH37
UR2qXgPa0gV5ok6i+yzmQ4ZHoGPsVi/n0nBC8Z3Xv92eq4dOXu3GBT5YSgRePQqksSfaWnrxTq8+
NONZz170nKitF4jfwHaveJnWdxPFEOmrMdVI8KbYpcutt3fb+cBSvOgdUiNg0paZFMZwXfwaF/GU
WYLc+cCvgZjdXK9msjeuvayqrYyfsuROCgKZnby46VFFr2U2A1UW54Hzlgkyu5ALM9pdeWJfLHEK
RWN/8MaDlpBpxDLXkdPFWwgY+p1x5dHEoW51cQjbaGV25jWuPjvtzW72fnQkr3xpB6DP3Z+RFgtw
N93OmMVFhwRoGMzffij/hTaq3oUXUvAz3UFujrW3idqU+aczRJjetQtqrilccmfde1FOpMLR7TES
oiDBQQCKQbOkkaq9yypS4EtPtLfWtuhJJdVWlGkw6toXvsCrtxAP3vXtWzWTlog0LCDOJV8yBu76
tmCimFEEBNkpyF0K1yu19fT8IS+0W1Jkew/IpwBsgDLkSELvZveY0Xexyvn1z8YcjEh2UDjIqJK9
pEfLvCc+JGSX3gexG88n+htm9GzEpbo7mPEGeEq6Gmlp2c1qMdgWdCzRIwAomVvX2iLtQRt3EifG
yVL+jkF0F2T3fqnk/tKie5tOfyOBQthloQmnkn57ajkzcDBt44Kv4iweyn7qHiHXHHqZ7rCoUbmU
I2fWjFlOJFyTowlDxnIdjl7G6J5zBit7oNo0302t86QbuCrrnButsrULUAn9JJiUMBaZOQZa1R4+
XvQHE+sJqfPNp5V3p6W5fdHtxNhqQv0wtpyPmjHP3NXj+fj3L1tLh49RKsmpj3/696Xxnc+0d3CX
Gy0lfk55FXS/kVBkiuccK/rNG6weD39f0hEGsZUDJauM1jn2eLL9IjbeCiPHT88N/6HPKXLoQerS
73HybRMSYpQzJZpjGL2ZivRHo6FRJZNwO71h1h9l6z5W89zs0rRiS2jM+VMtmCgW+I0IuZjTZLTg
Qp/ZNJzawwkuXUx2ssVB1kGm7SvoBWMUf4jhZZrR5zQhiUZzx20DF1ubazBYJ6zGXV6pB80AZqhN
afvl55jCtBE9cSoQFj039EQZH/7+qULW3cZmyWlKMAtYjfcZtyZPXmZSCtj5bpDPeAQ7WHM4qzzz
Rcpjb/bOsxf3aFht1R7ThWIgGmreNQBU/81m8f+YLHwXBI7uWL7u/WX2/4PJ31QiEcUg8GhHcM97
K2XPdfziVWSdtrFpcFx1avqhNVH/QhSqJCRHGnji07IVAO/qyGHAaBbXcgBJFOXUVmYdLs6Z3NKz
wUV+81/ervg/bxeOuuuw9psG82rr7sn5x9vN4dpZMeY9AIdxmazHJYhHCcyr0zkfEITWceBeMSxG
l7y/j7bdVj7kFqPxIlqio7t03NZn6i/vlgmYQzdscjGAb7v53dYD/8Lde4c5YT2S4ohwxbI43sv6
/r4sWfenNF7+809k/F8XkQ8gSneFLnxcTialDf/8ieLK9NK6gJfCrd07Uf/QPLSKt1nX2mUymCZY
tcb5XwBXE66kb80RbRC5xDDLEi1CuM4jv9igpp7uanXS3/6X93d3Mf2jtAGXE0+WIwQEG992jb/v
/x+f+BD7zqCZrQ44KcLD4hPlqiw+bQufIHkiaKfr1EA3F7bmnZLhedHxPv6tiPv7Qvd6+J/fkYl3
63+/Iz4q3bJtx7BghRnO/Tvyj3dkJJrX+3d91FHGGPYG2ZK+Ii3lmMNywjjLYK9/piEg5p53qF3N
3MeJji83LiAhZqPcV/ahtYpL7ObT2WG42/aIGHAs9FenAcjXZqN4/M/v2cUW/m/vmj4OgWPMtE1S
pbQR/pubqW4qxbGfgdyYOOUbAjWUHmM5aXGx8olOhpqBkZPvNGXa4ObsnWl5y17Jfo+3iRSDbu4x
8266JG5Wqar1DWlOxiGqPWAvpZsNs2+nlVeHjuh1pReg41uMwQQAVdlWwC3AGDdsbpCylyB3lsti
G9+gL4e1ZwBYqoji4gym5g9LwABXzESOK2QkD4tb3ahOi55YiQO8aKTye2AfpO3PzdTTI97h51mK
O0Q8zZjkFTZVlD5ELmeAawd8i1AYJ31IqNPc/CYD9FnEC7Vsbsu0ShEQWjgSM9tjf/Vt1CUrJnVA
q7BLDY8RdXXYjtZ7W46k1qq+3+i1tu2sZgHQGx9F6zl7k/NTOSO9gylIg7aHKdE1R7cjbFraOyo7
isCC3RE6GVtrN+R3fO3E1cH+A5/iKdXuTCfpPApLfsLWhwPZVBtb6E+25hDr8eBJpd4mG6Y/IAgJ
qWi2C0iNa7aZ3PX503wvbzT1h5moJ4yr4rus5o9xIDeUOK+zacTbyVv4+dwMYvtsBYAd3kUMdlwu
0WuhPdZQJt8IEJ8IFEKQV5jcWr0JjDH3uYchTET1QCVq46wpLCpWkGNBmcCR4BrfIkyDHMIZlr9M
dmCpvt/H+XwU/ng2TftmFwe/6s/AfAQVBuCrfQZm0Gin4R4tLwWkbJfoExsnwlIF2VOTT0Nb/DHk
UIDMJjELbIc7Wxeg67eQiogPE3HD2JMlLzH3rW5g/Eva7MQYwzjVY/NcNphAunJQYZvpkHSgKyTL
eMSnzFDBwJ7NP15M7nwlEA/euJMxZDQ/bQeNMY6BsPCIElEbd+MYf7J9dyRw+hfeJnErHtmV0Ssd
P96EoUQ9kR3gVkFB42rSKviK+dGCPQXIIQ0b2WLEs9womOk8wGQAjB2thNutvwfTlpCVJkJa0M4h
o2Kf1+Yrh5kfqqnMgBlTC8861Z+IDW28rHxu6U7fyi4c6jz+GDBNGNvM40thxpU4wCdcJXebhG15
m15nmuAK9TJzxcJqMyP0mse6jv40vftize4M2DHaps21gWC86lu3eHXh0ztlD4jGv6aAfGIHu5mn
Rb+EfDfbaW+V+Sm2ir1QyUsOuTwwhEByxa3feu61VXEG+ZMRZCay8tKiMsMaN1TQ2leMpcZt8krv
0cF0zmAuX3a3aqqofbq/jOnsXWzGBpFKLwXFCpAwhQjMQvogA2px9FKwHk1HXqUaEu9JOhnDsMY+
cVoHqW5rvxjyaqE0ErkG8LzrxvpxIMdz6xNgqCrWvjA5PieGc9NgHvd20V4Gbr3j5OuXRGiKoAAU
z2LSr0uVfphVAicw67eu4XzbnmvssFi9tTpHXnxPmyiqBXucWGmx81jGhOlTcjGLFzsUWJPrqtQf
wqFjyOD7h/gZJZpEb4JGt3+RAPxQFuItDdO7BarUysEtTzX6QhFlA5LKrm+aTXpN0h5LyvDByzgF
YuLsN9piUXlFzhBGb3FQOXuL7y3zDjF5q0+CitZUbdpkiM+JmsAIJr61GSDinPSOE4ayIb777oJU
vel6B2hbma+7OxO77o3x0mLbXOuMVno9B+yuTHW2rCS5Wkl7lfrE6jfN+IlyEjQUekEixCsoML2C
cy8lNJrkOYJhceoy1l+qXqoNLH+IIQ2U1fxVxE7GgT9Dk5pEvkeowuJGFBhc9KaeTQLDoJFq4eSH
mAufoxvzU1Md9cXaYxb1aaa33KulMPPluPwnsxtwxkDt0wvtEx61OBaD+6R5ufmgPY0MTDf1wIy/
EWYTqEGnD06/txVxaELJ5/IudVxDuSTSc6fvQIjVLKVv+9I0WeKHF0SkMJ5e2jphM3MM0nnx6F3h
I9JxU+dPtps++QRHSYmOJBMruekybD46+aCTMm6xRRBPT8SPrAR4FHNy9ohj6Bu12poFS32LHWFo
vCqASU7yaIy7IzfpTdoA4SaecVFFk1wifgUNLr+5Tk2acPrL5I0e1A6UHjBo+B5JozQk6YXvqjOk
i0Pnd8mz7lvI/Fp9qpvsKHVvubrcvpN7wsPREB6bKX8cOiDqCUel2ot8zBflJWm9r+7eSTGOrNgm
TxSeoEsqpbhGiY4Ka07PNZbHDcpqsrNnBYbYjpuLT1jLI+y8p29SQwiKnlWZV486hqBMdjRBoBsA
LLapzNJa52xlMS6jqrtMbZ/sHfqBVAsFNKO4mAMvzo8JYber+sPkVjY7Sywu5I61DaYm45Ditg5A
2SsgvVBistYh10U9btSMOz795PT3JfHxhWO5uJQGS47BPCYEvz1eEi1K90geHzQdOw9sv/02qmuc
6D2uSbHk79Esv6IhR7rvsCNEQ4atduEMpmX6GkpFFRqKiqNiTqKL5rnDpmcXWSlqh47/enkg7Dxn
ctgXJjYLxjRMs0uAmbXLfbBEJBLpcJHS6Hb24pahLxKX0cHsn6RXpTRY6iRGcZFHzMID2KEdgyOm
L6VlHmRJ2VVfp0gkmeyP/cIeb7sUg+ZUzlO+uB37zCOB2MFNLKojQjfjWY+2h2NlLjbeC4fB3D2/
kkblU55mH6pU3bZLXxaJFcitipfMJP+KRQ5Pl9HBrKRVcGPV+qtUbnYcuKUe3JwJXuNPcG4s3zgM
FAa9kEt5FB3ec005Di2itnFMTf8bkGR/QnRecwFlZ7asQwd+A/qGm2wGSHYPeNbP6PkgsWq4tSS4
vFAvFTK3n7CFjS14r0ROIB4wzXixYItt1FHiVkWVaXPSNvLRrBgQqmg+EMwsrj60EOG50SvuzjtI
rXD2iWWuzNaMr1nCfMQmzHZMuEMxLF2TrN7XibVsnamX+9HGfmZOlHxZsk1p82XyM9rcxu0UY1aV
aggli1OitzCvi51yYK5zFRO2D4N1mlhSZu0po29vJbezMZmjFR3m1T43IRyJwnkY4R1jEGvmsMjo
r0HUN5r2kWeRHGfsHRj0/+r9C3HY6tB54GwG2/3uCj3a1L7apRhV4b4s2Kbu4Vxbz9uzDVxytjhI
dbLbVWQFCCo8GAmgjzHTzl5skL210kOVYPJ3ckqaUEmNAGQ+WEsz2ud58aygxhxTjbNML2AKNbOf
bLQayK7r1vZuTHABuIi456bfNO6NgVdxUhLhUXCOWlsGMo0sOafZTRJfOP1p58V1Tl0P0QobeTK4
y0HSk4IQCIW66S5V67WPs8mJiYPj+yyYe4z6dz/jAosHc61Zrs6hhDWT0wEwguyyUKIdkn+HmLvc
69AFRPs43f/t0xtLbk2Mv2AdIU7Ga61k0pjGZn0g/Pevl79/WTPn2Phz+1aIJD/9fSGm0K1Gzryb
WVng8lMXSd+b31y9N24Cy+N66YRGh1e5Xgh9bRdb404+bgb67I/pHN9Su/VwvSr94EJe0eyFcDvl
FRCYopHvlZZfhG7klBk3xYXq2Qx5hmx9B4JmZao2v+j3l79/QrbJ70jAKWCLzWBGoOoUi9bua6Jg
T72GcagmorNQYqJcDxAw859N5sPkGn3zZlnLuh9LZFa2JdpfdEL+PP12XB67spM7i7Q7oR9aHOjw
XldlBm9nIX8c5yhMaRPE3Mkellh7o9McRIgGTY8KzeHgVNWZXt+YdQ7b3mz536ZYnsocaJft3qK0
P6ml4dqWPaQT9gAtf8CtTYMdfogtrW1vbtkftWR6yVX8A+oHwbp6pHk5Ciap/Ti0/igYz3CJLPZA
ztk5pl6jmB79onjPNXzXenPA3Q+EmO0N3si4Tu2upADd2ev4sFcOKHRQhmyquTVXcN8BBC30pmfQ
7M1p5PliilcxCdHuNgXPIaGUuXBasm5dj8wFIa9WwUCdErUMqNY+kyJ6l3XWNRXfGYfPzkIXkJ+/
NUsCXhsi7WqKftRA6doIpgamfPGU1va3mWjjtpMLl0vAEjjGyHzEZwsNETKdjmWcFIoYY4wCM8II
l+8AyreWXPLBoYRwbi5p/tTMC4BLF3IqGikuIwOX9v3JUU66a9FmsFlEocOFcEVokIN5ig94ym1g
fTpj4ihCxm0m6ha0v7VRG5ts2colTb7qf1FTNhOjlRiviazSs/3VYKEKLXoUOB5oRxKtLBaIwzxL
n33ZQA4iWbSp41s3tDgVwGsSxmL7z7AdmIi7Ro8lzOuB/xAOXVO5YWaM/vSISfu8gidRs8eTB+o6
JjrpFLAt0cMR37vzAP9BRN1AwbNDS0MD4NR8HTzLX+utfjeaz58l2squBkMRK/spHecjcAu3hlaf
N9gPC/3ejKeGrypVdJQrCsPG6Ser8+tIefhWH0nSWo80i7uhKNVLrNyHv8tSThXHiiQB2xiTKztt
MKHk+bUArhzylb347JhJpCowbEa90fkabNkJ+I/ppzrJaLHvpbYvKFbLQHUT+fm9tC09b5pzP74W
Z1quj1NPeNlvG+6990Zp2Rwm2logpN1rJWXShlJvL7E0cYZ46iv3GQFzXtn4d2ICpvELyAQS+mNf
cQjt37GMshzrVcuVnVor6b+O922tZGNc26YCxMmD0jr0NZRDeq7b9FOCYA8Le8DcRp9Cw98kt4Ut
sHmOPJHvdIqkVgVlAYoftTCrhcRQ/MvEDB5WDsDcXqn3CiV9V8qo27oaZoyZJqRj7He3PivrY506
TuASJQhIOdOyoky+NP200++hdnsenzQZ1bj4gG6xeUUOCwVEJqhH0iGsUXDS95KYZIQZfzh+WYNI
6TE5UF/AbRA8NMXAu8k0zsZMpZYSmdjko7HvHPk+pxhc56pZAmfFTYQx0pjsypL0uls9V7YWmF73
IAb6NuBbJ0HRTH8ABb5UTdKEDMbLOLrZcR3j145O9J+II6Rg6qKXxdm4+fsoPbLr+VbPU+MlAsbg
1d5LPs3pcWijkTyD/DN6mALZZ/h+tqek55qBpPdCwOKotw3UI1Eo/HO0UwkgoqvaqF/t6kpN1Eve
9qCUtC7Gvo+QVDatAWsfR7OtF4HuRO0m9QfCPep11pV1h7UQUmknpIN+Xrf1WO4Ko3ou8+Ub7b9Z
OaVt3wi8McWB/O//FuzraCNkk5Psq6hGSjUiC1Jxu+yodLpV0BzXc0YRwexQgUh/R9B0AgIiGTjC
iljQqtblks1jhTOCa1tCSGaujIr2hP7cChA/lS69re9yJRWVS2gZU9zfP2hNRZYgMbflkuDDW+J8
nbrpS+8O1o5GQmjhDjWFXflds4456aTvJ+oFKc7hWpTQKQoAb1xnWXxksyK0UDRPosOlF8v6NM7O
pZ7wl+F7Kbe2budbz3ot2/YKDV8G1PL9aA0fX1lXe8hgYDXu/uTC6hBGkv7mu1wxiokmQRD9vDXH
eWyeG9syNlAsyGg36O5NrOF6sGLY6kyjUmVfGkP77YFKx/NzKEv3V13i9m7t9Bc/p39obVwZXE1C
02Q4ByfjfSQERB785ObAW1pmloJS3Awzjm+WF5hNewjJ5RnrzYaOUF97yYxK8q6aD+N+ns4Y8HFa
uE8m0RDz2OxhBdVbRxXdYSyWs1HbPz6+MNod71IeEoCsrQy9tC7XjmIexPX+iWseZWpjtl9mPlRv
YlhZRjQOxTtZYeM3CSQzw23AmZef0syza5ou31Y/ceXMfhdG4x5SCcVg7peHcpDGiqtMuSHQDhvI
c0511D9EeVmfJel2UswT7LeZIW/cHkwfc5RZikc7E2fJ12RbZMNOWIgMrtM93jncnI4p/koNX6yR
bpiauT0wp5KGSkpnT2bJ88LjBpVgedJbPOqtd8PY7u1sFD8P4iWOMi5xrh9R0cOk2UiSTeok19jL
NxK9YY2lGy3Iyf7Qf5Vxbhu6o9bRRkDwMXRNtBW75+AfJd4zgUT+96xZjhIIdwZw+564kBTWWYtK
5xnkRJPF8lDev/sp++urQbmHLbt+NZqifRnj+Jm0VUsTuWi0gXV4IewK3GIiTVg63l6Ho4HNb3nt
szwjj0mwd5wwNDSkN2wNV0NKhEWkywd6dX6e3fxYAafby78Xk2lHnuElknenO6UglHdAsC5aEyqx
L37pFpP/xfqutMI/5XwsBqY1fFgtsoOj4j0fh0lHJNTGRZ09vAYhSemcKwuMnuG+UhnzsKtrOgJ4
f5TMRkADKWA91xB1NnZ1ylv66coa+rhZUZJcyfUdQEt8s9/Pon/uLO2myyMloQqPvc/FvfDyPf2v
SnNpxhv3fiKGczmb+Xp0sAagIIV16nMOxpdSxBn1rnn2avVjvtNUB6JhbL7caJqCVMs/E3e6+nYd
hb7D72bmITMbjwGZvWypMcZCqiQtWJLi39Z8TQvD22Y/FMRu4IqKPY6q48K2twOAxt3dIK4UL0+W
tjZ6sU3hYKC5Lmlgpu+tr93ihbiEUdwKGlNCxQTFLtGjBvHZWZCTk3tzmunMnFJm7CQel54Wv8pk
TrhurVs0oD7FxKGlmsgeYIAUCvvM6FZ0WbsGh5upNzjkGJg6omG+soStVdS82ia3YrbVr15a497S
D5PfqEOnxSGn//ZaWk/k4VHQqJa0FsMncueamyK5aAs+hDaLmk2aWmeqg8h+x84FmMfvEghhyEDi
EmUDt3gMKAEF0xQ/qNReEdjd23ZD21iZPNDEWe4Z0lCPDJ7vMUtEjBuR+UTB/cLj9u51WIdFY6xl
IRrMyO3VcMch5E5NLhUBrrLrhwl0KeTd6kB0/MOQt9K+z0VOkwMdtlP5ZyExkiIkp0bqPHg+P0xV
jI+QYqv1krBGCaJ/gQXOmcQ4J87krFLjfbqroidRtY9kNI+j6sRKIg1eMFpza4R832BzJTtRhw2M
4ZXmp5itC/kycOQI6NcztkSln/Uh27Pp8nXVooeMiCDtt2DooMX9ztLWeNRTAkkz/g9FQhDhDZtv
Bwk8H2NAiBG/4twDgj/SXLG10qanvQ8icI2x1oDXvDZtw8VpI56WhG2y2Y/G66LVe6XdSzZckj3u
BEYYBqizwZRXM/WJPvyWnZG06RrP7wi3pyokW6ltvo0y+e4F93ivh+LvWgjUvT2+ysJODm03fXZ8
/RnyephJ43roVwkbDmyoJ4qPYwZ+tJ00TbWrff3Hs7yPeOhOVs9H0fis2JyPKFSI/P5qZiYIydji
dAVjC9f15G/MiB4eIqwTEIH0nCaT/mDCdjOt8hhPDH38+1wgZqmq6JvZ1YPA1TbZJwDbKmB89ZLG
BjLMax3hu1dD/+Yp+SJI1NPml2jY4MfYP+j9Q6JS6jB65hxtHnSUEXy0HBbxaRZPY2WdiQVjwU9I
JjeGEdEwi++xyk4Gbn10O3L0uCiOMoow19iYpkyiEsDvJFlD5voj0haOC4QWPZu4gCnYRFDQTH5h
RBw58aH3UvRFM7QI8nKgOUduhrR9s1IMyrh40jCrHCav3ry596AgxKCVTsPVbIyNMbVY7kBhld+4
J3dpH/NQQvmWdNQ2Fqqa1VNF1HU65nS+GDOYQlXEG0V6m0Twwv6Fe7wt9Q3k0WK9YJueovQoge6S
ikWPbQBXzuLD5ct8rLkTMal3qxNJE/yMQExZycfAAHnng3s8EQXQ1zXXoUQSk3agKU7zPG+LBQEe
YS92dWerDkju9gqjxxguyFM5KEbf7qprI+ojmMVVVrG+a00bGlRAlBEFAESB5S5XouL0rHuh4VIg
X5WQxQr9UV/6KiAaWB+yJhnC3vX2pkdSS86OPCh2GuLKsN2XokFFa7ptn+twtfsEZRqz7GylO24h
NEcNWrmWevJGHWso7PFIQdOds/bcSPm6OJHg9w4PUuXoO/JBZ5ZJr4ZxtyGpNUe7S2378EMTC9ye
gcW3K4jqRh7ERLxqcRb1p2LoJlxhtFPg5hcOia2kwQZrwduamUfFoenCvfZ12ifsKX8t4AhTNZOT
iI/f6tb/nin36mS2rMkHWnQVDpxz5zkPq5yBZdGi5TPp9Mvh3Oo0rU+QpvWoI4Ey/w9R57XcuLFF
0S9CFVIjvDJnUlTWC2pmNEJO3chffxc4t8ovLMse25JIdJ+w99remxO9VAQbMmEQlyh3CCgQfI7b
aVgCyLrrCbESwRA3a36TP44y861qTWLUE6YjslAnNhTVzZ311JInraqQBKPYYXgcEUpYEBykvCdm
RBcSvX/jmtRWPqXu0CVnJwClTlLRsGJhRfw13CA0ltzsNUgMlBr1hgLYXrtkGSx1e3Bg7ALNt6vx
U6ASSB3Rn7tevpSCCEdpZowNp/DDKLTPUhfJgfgba02wZ9e+1G2GpST8rNSWYdl5HEsKk5R5oxhG
wL/eS1u7RI0jueDmYrIxjK5F3ilDkUw576bpV1BapImvCM+InYaER42TvUlYGjJwLd7Zn1wdUm/W
5kRMu+4c8GYSjuKmT4Vhaq9RjpciYULa6+QeqKzfAjkXFx+jDORq4kZ7Gj+KWrZ9pensDTPZ9Y1W
L6dI0gj69a7KnBcrYWFbkAfc8CSRsc4etQOWjHcH47GTBe4iqrxkTWjWjxCsr2sgV8FoFjBv3fqW
aYnDol69se4LdkGVBVfAZoTEw476HMJdm7hbKwuMDwRw47YWe5HC5/JVT7YjAIehkfGhPRtiohPq
gAjkpf00oZ4LhfxUpTS3oCYEqtf4o3LVvmah0lmfREhg0Ufty+eSqMSI5zOgvY8UrBI7YygWj/qq
8hirePA0RZCQhcSHA9nigHwT0m51TYJ8r5HLAlDTwHTon/yGf+KlGDe1JHobMyCDpk0b+kJFtfJs
aGbFwOixTLhk2zT8iBKg9YmW4p4dzKU71MkWTs8T7Pc16r5xyYGmCeqqqbmOhmgPHVyx0RF7xgWf
ykzeBkR1RkQChEdDAyzc/nDQxNUNUHw62okTJmPzjZnS7YAeoJxDDceTOcHB0p2me6HSXbsmG9NY
k08h2GgqxGDVsN9e92nxxx3dDmPJY4HKL59vaxXSkJMD7CXs2PuEeOxK/wlaIzv6hTksBTFkzCDJ
zcvQdC8MIOxHM9b3yrPqTy0GmmVM5OWIJ2vOVSLHCRsRnyDSXXdxQ5WMgyl7awLOfBYbyaqW7rWA
/LMkBNxZ6qV/F0YimHBSLQi3MReVKeIV7IV9MjCiYeuxKdHMsld7CmzxqezmucwAUULm1Fdu/1cK
QHt2ASzFNNvbiFE/YwZF6oZ+KROWomRV444kEo7KrFhrc5cysJyt0GYvSQXGXAalHuE9tLjGQIEJ
ErBd1ex5lkYDy6HJ2pe0tPstJSIoH9qrgaCwhXPFt9NNxUq42CdxpVN7ZMbSvA4qdQ95/aGGijg9
eyBvXlNHzrqI6TvITM//8VLe16hJikM5Bs/mEP2iR3g1hQnEuyKIjIRRAwEIRLo1mxZ9M3b+30hz
tkTAjYze4EtmdrUBNHot2JttyI9ZZcDsEJ0UG3hA2ybtvqcagEUWMf0xveF7CDH/IYoyY1xS5sCA
quLHk0RcKb8na7IMr5PJs1nG7FrQOW4VUgZvIgMPo8eigDCBgDf4yaf0l8lZAtLE3ZCtEtEfhnRe
5nQhzYhPfz++MZxbGyDomM77q5rfaYa51dEjdrZlljANduiEOa/9TvuN+FtDYigdY1HE0drQ+73D
2oPlydpoDZqRNPqEp4i79Gjo3qZx5VYziJlDAgUdHxtG81lJBsfIYKZWf+9Dl5HUpeC2DGE8Nx8V
WSoYboi/OltUpqjZFlJ0/U4ZDsAEKPVT8+Wm1s/Yy0+/1N/rqv/w8y8SIX+xxAIFxzTFkMmyDPx7
ZycMdRwSSrFV2S15m4ZGzQT6I373Y8THmrnpLbH2LeCYeUH7UnzaqI3WOatqdE54Xh2M2eRCNvQB
OgYegP5hz+QWVQtjgHZTtd6y1jhtA+1k9oLUDiKNGFRtOCCRfUGRcBghrANY4styO9rTl5tZI8DP
gO+LOONY+4MYs0YsqnkrPYw30ihuuPiJpVvO54yAc1QbLYYfo0da09TchlQ9EUDBMdarHRc0kQwj
BXpoxFjBbNY82pMmmx/Ss3Jyrlp9QbX53FjBwXYOc45cyPTGiM1TEGnpRlcUn2ImXjtyAeCBzMBM
0IOho0QpmDHS1Pk8VAZLkcAZt5NL7+uHeA2MI2qrjS8DguCKO9rnU53RvRRYuFdOhZtY2N8t6hlM
bdSs9mBvuzT6m3vJX7PXvhrJUihyy1UxIobQB/xS/TD9LrKO28/80su8XOnZdEBm951NyOuIW/lG
fb+D4/ylSuvFrdCRqfI4ExOS6e+kqedoeot68V5ZI8Fvc+CQ84OTrsSHjhp0Un/pHmi9LBZ0qbn1
XN6nPDayt9KK/7Yqzy9YXYzKhnzuEjDq5c2LzppkOdWtWnngutEwJ2wfACyRXbIwR6IKEhv+ByuH
sSKUTTSuvrSlcaNvwW4HGaxOaWCcPv8qTRcdt4l+im7mKi1J6SAAssRZT2wJI7aspBUZrKjakhku
sEvUtyDHmRQ2tFhhHB7x3ArJN5LI7jvSEe4WWGAXQMbuZRR+1ALHUaXEb73ofJYKLsoWQkV1m9xl
Im6+4bDKTTC0H9HA4edl6o8Iqls/YQR2m1auTPA4TdscyLLa2iNXVijLv7OJfkV9z5IDKEzIj18+
6b1zqemznZLPr0LhSEgqpAatx6PArw8BL+5bAr5aFWFURrN0hMv8lEs6D9k357aqOZgKwokd1kAq
oO7P6TBxZow4qpLr1AdXCZGT9AjmM8nov5d5xRtsFhpPp7MjZwjoiA36NEBGDHILPcK4cC1uHNqg
Q40alrOi7TdRiL7c9OFmMnLRr7YDgzo20BAJJzC2wis+LWku9Sndcy/ny1z/Crps3Bh1G2J+4ZMx
mFW+T5I2BXMpw09qApxBQOQcTH6Mi6C76wlMuoSY9N5mKqyTEYmZIpS5d/Lal9Dhk9M2CIEmNIU1
DjK2Rs3vIKz+FjFSpVp8tHrW44Hl1uJjvZ8K71zg0124urczeY4kwhnTcM4tEdrAQX8l9bs1Bhyb
2nyZYSchtoyFMCIVIj76RZIBDShMMFIuJaZhf2F1djYSpEbt5e0yYcMMh0rSR8me+Y1TIuCM9Vsd
REemit22AD/87K2KXhg7LzGOiKaChc/qktVfvU41/ZpPeGdc2BVErZAmzsd3nXQbCsdyWbh8P2Gm
fTDzqJVurfQUoq9N6ZSS1ENS4xfuhMbX2TTzB9nb1wQDNgvKSLbYXGyLNBp/Y6H+E5TBVzI66uTk
yGDjagLGth5lTw8SxzxBvt6whhyuxhh/mynCCpQPzNFCrJkmtSQSNBIpMP3Mp2PSN5/C8H8Hg3Mj
ayStU9ZHgz2nUPBUELDz3YolTc8SnGu3d/rsHQg3Eg7FNQ+fCVXsE1NpsPhtf/NVy8aGNGgeAo6i
qVjUHrEKZdOIFT9JtAnc8OYiP2vT8donjAobBr2Cb7nCHbdsGvpykghWUmDlAnhwcRSZD3lqWwvP
xSKEB/NuYT4KGfBya5UGdZHtsPYRECbJ8+LiDSkKqPCWZvDHD6O9LoiMbTLtm9byu/fgYNkhNvsw
47/Wgsxl3w3yjDyrQPmwYTmiFyCNfw1+89KhqwDaQCSsTdkFQ4xoSxBOiWHte3j2q1Cya6hK7xD0
2Z9mcJmoNh94Az9MFbyHFNGvde7/zZhCYDZxr4byP2K3wDsz2cyI027DXGMzVh4AaTlumeOT49OT
SF8G32wnvoo6O6NGX7FZIMcL1YLDMEivyf2JBSLWuPjIMYLFtlXSxUT8u85woMV6ittDObjbvhI7
yUhHp21bpfOPm5PpVtmxTXKzsa3BL0FhGbEVuc9Ipg6EG3KzsR/OwYaLkih7CbfTYAYvid4pMx8t
5SpFpXeIfoLCNNeTDWy+jlGvFuJuBoIaObkabnyCNxQy99gH4L4WMRlXS+y0sOAFqasIEZeuFq6C
2PvT+qzF5+aMXVM+84t89aPNQh4PrvxKg7dE3VBtvLJmTOwhvG8xaez0Ucfpr4fpdjJfI0I52J7+
SiLt3NnhL8VtvGKezrTOqT8sKeR8rn355IpVVvdTzy758KQXnB9V9rcd9rlG8SENTE6mxcQnybON
bbg8pM70NITAHftmXEqr/TWYprzGVYHAlaxBCgrKtr5cBvoo9ilF9SJgXnaz49noW66a9psKeeen
8lffcxUnbzFClr1doOVybMXgI2ThMJF5Een0YmleReu2jrdZOL4C056vqI/ODzE0M6qHrS5WMUs4
powkzTbRs2iCZueLmuAKsa6EDs4mQLdVGNZ6EAMRdg05dgRTUVxrh2o0fmJMzY7RgD1NnAs1x7TU
7PDkxkyDR2bubVlKbG/2Z+m1UNWIxDPQey0i4W1kEb3rgnCRsmOuSCb6BtFuBdHAIl7Ezj54dzZR
GYybGLRArfevSTJ9ZvV09/r+x8A2nfcIZCP8VvOg10YtsQqN7JM1LlSbAI7zRHu6MqcJyDgJBebw
muQajNCaY89mXo6eXLAd4gj3eYC44QIWxK2/aW3zTzGacLZyb4AvUFOsclQOdF0rXccXOyBh8Ys4
u6T6JJ7nr2wfTCifwOGgCls+gQV59tCydbCAkO9ZmTxXqnjutcD5jiJYNqh3lpio+23ot/M2m5dI
O5VJb11DBh+l2xovfS+za6s3z10sYFn3YaSuD7uWZwAXykjfW/roI4DNDZ9CpW9t6JU/sfiWNX7f
nI9Uh3TyqeCkRUYHPURDgD02hn9OtNzrQJggv0ahpp3/e3FgAFUpRzmhbhfc42gPbZH97vwi3ESU
nL+Vp1H+XTFclcwYMfLnUTAbp+vkV0eqXT1E4zs6h7Oh0KU5tWrXrq5jKiwrg2VKHL/Wfne1pqg8
okPxrgychjXPcrkCRMdH00BJGzZpCi+3BB4+WAyQUwKxqzhHQNNfCHZhIG6Z4VOoOyyWZwOdmp11
VIC3AXjm7AQhHsqX2ZOT56z8JmiGouh+m2AeVOUHrxVW9xXjRAfTOi2DVfZTDnshPxsR8+P5G5g0
x3gZnTLA5fqa+P74QcyLYkjG2Tbd45QrWHj9cItHQ9exfjnHMMH0R4zztP/nixICtsAUdMWJmpJe
2XxVQefes9j9G0g33jVOx7XXAWVLmk7/nTlOcNeipAUahN/WpgKDoMR7pyXZDXiERZvp/h3xMy4S
O7fOZLDOuPjB3E45dzm6cv8q4peSJHNaCOKbmfYM2quBK2JDvAPMl5xpTRaAR3eYjduQkqthVNvC
9xlnN4b2NnFALaZEFifXKs+WGXtg/ZBf6qoeUQmEw1qrOnLVkLzUnOIlb5UGG8Obsas13Cuuu+AF
Wzl7mSl/oeGjopfpsAon219GkZbTSb3wRLnnZMa8AsvrF1mfHyTExdXDW/h4cfV5iIH4b2PgkrtQ
x7XLgWPzYaODNonHwQkPfhUbL7Fec03gwt04Y7IplKcOY2/Lk27dzcxrnyUIx2LQbUBES9Ao8tkK
1j0twv3xReMF04oZ9HdqthJnfvhGpJIHz/Stz/rxg2yKpfIMcfSijrfYMQNcEVzwB+Wafx9vD/s9
kmqAP6W7MfHmwViZn7LxC7Cfibe8ebOUtc71CJWUb22tNqrvWGfrmmozQugFuADyfeX4AJRC4/hA
mxaCj5SQxUFpOrC7lgLJ64KBHA5U12OZiOOo+HXrrDw1J7mask+utAjN9t9nzhpUuTb6/Jjb/sma
Wsikdnt3/PInG2OuyCBHqlejjX/PU/3GeGd8KmIX3aLme69FSeDlgFNzcLTL412NDRitVLYvndbK
U9t2BARODKlUnfYnOQb1oin2lB6/qrGYXqeGfWtaKDAGg/9R+r8pX7vXthiOvUAlSWRewF4NPbkE
GWb7ev4yDmJaPT4okUEJORqsZ6IC85nC9lShuJGRucZ7QhQAnecNvYi76lzUIVHV/W76Ov/jRuI9
9M21rIdkFza2uS0rRXXTq+uI22slhkZBUnanXafnPpqNpOBzH+ryNNjEBg9qBJ4KPIBWxiFxcizv
Sa9QfTQvnmlXz7U5zak/HlytzkbfqdeM4fCKeAtC6CaOHstYWeyLSRPWEGBFzdkyiLMgRDfbmRn4
Fqu33KNMjF9lZpsnOeAnRqYJMEEO4aa2kacGSjs/XtgDRjsltHfDNdXRsxrGXvNfBeZ4IeGywAUQ
RhAzh56Zc+bDyvRY5vO6qj06/V5G9SmjeiKoj2Cmwqt2XZdTwo7uKvMFtcg4vIRI3OAgAp5JNN2g
2eYICW39qSPrKoOSd368NAJjdWcxcsMJTJI8S/5zTfLeRDwGP1FUvbLIrhAwyS0kRwIWdeMwJvAq
XKeYnoc0JjGBLQkDCxdrRKRQzljF3x7iGCfhnTFWRv7ZjC+1XPR2liR9B3xHLgTmjsi64BJRpyST
L7VX4SxwlPaZ+SFjL3e4daP8lYyWPCVOU24SNySUJxEMwCJitTaKYBdoN1V5TsE0L8XkFjvN7Ois
XEKAsFUL6KzanM+J9KKWVXLjFtSf+P7fzHY0mNa18baiBX6iu5gd/2B8IQuCtTUJfdSEPe7IpQAN
0GTi2YtjAIEZKDgC0NGRJOhUjUTBZqRqZ6xV7zySrJZWwiqvzQOiKgq9O+NUC46yJk7YNdil9H6D
caFCwatRxi+6qc6PLXKX46hP+TFlxrgJVKOVyyTEt5Xjq708XtIWr5/VsjDLZQpnYX4WsspYDhPl
qYA58PhTmq2ic84Yoybn6jAZ6AkMS1P3x0s80RlD4uaxR4Yb6eZrUs8DVjYxu5ykFRJc3oSkeAvd
qNwnDqgkJ07rQ6ZTuZk2sXx22Bq4yuGtYlT0n0YkCEUfxVuNcClY5XxzHRymA6Os56QiX0+YxUEv
6v4pJdTngZwOCoAjRlRAZmp8rvM2eEPOiFg4Vmi04mgfWpnxG6kROKL4bY4jC4Uv1n2QtgTDJ8M+
dNpb3XjFpfXlL2MGSjgtkIIq2BM5fxjD+K/mmeG+0qv+gOp1uEU+GJN44ufMXe9j7NBHGoABImH/
e/GG4snKmvKa67G9pSX87F0ETg56w0/VAzQwtPH3NDpMgdAcSrez3q18ojYuq/6US/DYnXZSmn3q
dDCkAjjkxZ1fwj5/JWct2rL/8g8uQTiHx1/pje4fKqPKdmPQ7pqQjBf9kcg7vxSDBJqVZtGP5zMk
9hh7Erxo+PoXkT3TWkno5xnC/6NJvwxf2jk9XuTYOycmV9d/NuOcqOvdf4cKJbC7cjJMbcyoOnuh
af3FhUV1+HeZAEjNUTnvcnKtaJkCmRzdMI3oe0eN0M6UxgwPhgVoz7aOrDCt4+PLMEviLSs9ZiMF
caXzC0barEHZivQyymEusvk4gzxjbzw3fAiivJOZMqURkGxPCU4wdJfklVfO4KlNVGjDtrfrld66
m6ycBk6ZaiCf3BtOxehn7cIFM01cZ4vJxRzXHcf1WhvR/DpC3SloXZSV68cXzHeae0S25a4OCXmo
7GFf+W4DOJ3is9YnjLsW2wseZ3L+IJasH6Vw2fHLrZp7jGXw2Wf85AYqeUcUngGwyztaGid5L70M
wBh18tYg0Kqy1IVRfUP2nmoujy+1IIAorPJr1fBNphZrkce7Rk9Znv97+ff3ClT42G/ZhunbmtXu
sQWJsJum+JrZfcMafS6bJvqDM4cb1Wu9ttvOZjVhE6idW0jy9bnyQAmHWiFPWGcTqiC4ll/Lof9+
gCJKrb0BFa63TV45b24OizmbsQQhQaE+M1I8gz4/MqrsKU/lhrFpfPDakCq47JmzJnGx8VQQf/Ov
g1b1WN7NouhVNkdL5LPjKFXUhVpWsxG0gDTVUl1Tb+RmsqMLKe+I3UWoH0okQCwG7/WERkwLTHkr
vVlGSXDP1bA3jy8CTgKKIu2rLkqWEHrLZ5Cd1WfppqeprjZJE+QXYw6cwGLBmWN6T2wT8wMh6RPg
WQMeTePl9PrugGN38neV5vUbZRbBRrey4Vl32Bu7ThLtoxDtg0igzfUAmdywuYJh4w7zMq58i+ji
JnXal9hpt1rhmci5WeoYnay2/04eg4hLdyCCMYrOaagjqK+beIcj3F7hVyg2opbaOegN7ay5PYzl
TP5pFF2KTx3x0o61v7YNLzuZghVIEQvOIZ16I43Cgx33f8qAqKIxeXpUnCU56VsmO3DfTdrngXfu
cWO7pGNvsg49XcGeEqQ1P9IMsbkzCVp7Ne5jpgL9Mhdg1lcmc8A18VR+ttdVGO4MIY4xCm82Hlm5
G4B+J5lrnIrZuJ5kdrghAozs0flL7j0Ua5P1Gkh57NvW3/mZ6QFyJZFjgVDMX0Ug9o44q0WJ8sGc
2cJ5vja7AY58EjgIS4ifm83qDasGHzl+aA2/HTUry8cOTexc8VvNpO8DO/s2Cyu8or7ndp3f+ERv
/hS6uJq20o56HFFjOysXNT+D8ohFSgOSPEU8ajslv4Jh9GCQPn5g0SACeBytmOr/f76agfXR6YEN
HpwSn80D+RKhImnC82BYR/jDjPBCLM10etQDLpYQ9HU0DA+eiofrZE2wjr9wsGyOi1jKfqMRrKVX
7c6wHHCfaqbB04sgkvphARjukK1jbjNSexuGec67FxnlqVDDeixbh9hu+fNfLYhmTDs3TfuWEAax
K5gMngIAQy1Ja5jVGrPdlAjcFnLGbpAoGRxNwNVrH3gt8KEOeX5EJHcsQ1pqOqyt4uN8GGzPWwm7
WBEz3qNDzTaeaFh8J2wUIrtjYdmrYNFhs9rG8GPoMdubkVVwcnLeBgLPw7OLeU7EMEqjMfrqZc/O
OI9h1eAh8oeyPcdcwKt28D7c3IVxpoaLbfDwDUXWfFlaveq87ECNbbwQqJY9JcTFMwpuAl8+sVjD
whbKaZ9M45rgFudTG41wLRsByChx9i0zlye0jGDOa26lWuLLaUDBZvj1vZQ9meGHFvgXicrNj/1t
OfNeBePYBZLEP4Tn7kWMtIVsTFzgcW7yRDyoHxoFd5ILHvSYimRhGZiBGXk6e3aBR+8xtmCTyqTa
OOfYSVy4Ic3e9voWJTzx0naKlbBtcITlVY3TmlHPfPvTM0TN6wR/UOB1/P+/xVTiY0iL4qZq/hme
X0TGy7Z2il0dlfry8W0bHmv1sBU2NnNYE8Q6nHtGl8t/7R3chnj3eOAn4ihngf0+Vpygwo6d1b+P
PW7tlTV24pDafkhjAbEnzRTNZ0Jg4HynNPxi1iWRBKGNxg4nXYXJ5EbE8KxK7T6SXAkurMA/kIA0
PXXmk8o89K5MBmnFBwQFc+YRfqRu6cyNP3AQsWrYJNF4JcE6BCq1h9IJhMNGLxOp6OZaHly2ILug
0SkvBh50e2crvzqMRTScHRyZwBvnEldO6Xscytd/j3PYx+SsKTBkXWXvgsB0X7sKKg1Wrn93fGuU
YklMabfVTE2sC4gp6y5w7Y3BzIxcDKkOjE1OjvDKnWopdB9tOdaHKevhKnZP3GjyKaYbwdjBSlZV
6mnM7U8tmSPN7J5nRCpxzjBCAfkhkDK0ecbDWO7dfmIvY+DhC4kXeWQeeWb3DPSJNUHHR8kr00PP
87ZM3cC60BIi3Y2UeQjjyX4XBUNjf9xXRZafzRLXptHCBkB3eBTcowQqMdwaG/5lZgoMnRmjdMTY
HB/NhZYHp3/3khNQ0hN2sx7qrr2Pla7mHXv2puyBIO+EgYXTe0+9nyGB4V5+vPidgwFqJEHCz9y3
/8oPEqHZ/0wgJhSE4VMYcHoEqAbX/073CUsaGaARK2SXkyhyjI8oartnJ0tJv5rfOrPHr0XB+l/9
OtnYNZFEl5Lsesamdquf2vk//niRBJMs3Ip4OQeOzEm2LVUduAiWdBUerPnvBbaydlGc3VLO5SuT
D1CqjayWj1GE1XoktzB04AYP+OZ8Hf+mjSgHNy+5UrlL/aFVrr6147jfgKi5SjIon8wyTO8hwlhF
r+xlXfGmO5SXUd40uKI6imlHuXsGREeo3u8FkL6DC9bKW2iW15AVzsIGeC2oquKUj6Al7CEMj/+K
7ATpWjjykZVCe9GAVx70ss7eOPQhk82+c6022ZVIuChByI5VTfZnQHhkBmkr0OWyz9O9k7YsXuvm
nNQsGLJRWqe8co21z+poBqHdkff/JsemufYmKbOK1fqXArgGMEzxLqfTS0mQUiJ87axs/6uY+WZe
Sy/0GDBSJJLWFNTGEeDs6dHZtxpYw7nIYavSr2PbCbcGCqDdxGxnyceU8zJPNQY2IZW3I7oLCVLF
VpSaxH/Ll2Tg3ghoGy+haDuEKSRsyFhZl8EhnjQslL8dypLNmmVx7mjJVYuZnNRh6Z8LzzDvjl4/
VyYeJyko3hn/ID4Ven9RnfEHOgT5iX1xj2M9uUeaf5YTaNtS74DCBAqP+rwpULUJXx2jRQRty13E
ZBwtWosiX04NE6BVWfeQVkCMUBkk6hBVJMrNH0IqV/IFekEadgadBWIxOw0enKj7G1aajV8s7Nlf
xh74aX/A0s4KkNAnrvPJaQGhJTMSbkbNxVTVeLYDZ/34XJrCxx7jpAcUdsFOwgJblvlAyRI4RwdK
yFbzJSIdD6K4a0PXNmmAT9qYeyu79tn62QS2lTZlUSGmcP94nu1RluD0AkqrLMv2IpHbCTjBIel7
/YSJW0LdoQ4qBfncbYvNx64iHMDzVNpwEd2VhoJpkA2s4u3oK6ms7M0MwVjjFDRZzMMte1wSgUcg
yRh2iE48UjejBFFYkvkHlhXTprXYr1PyOcRvmO2SGfTwIagfl4XprnswBWtrbO2LFpZ/zHqsuQr4
1RgoFqdCkJraFXJr0I8fL6mNW5NhDOdReLN0Md5tEbFFlxCoOlbUuEcSyt7HIVr0U7omQ15fMaIe
bkL9iTSLiE0iw7FGYEmVnSYOJdAFranHK7Ec+BseGYGGToAXgqL0nJCuTTOf3z1N/0xTkpRF7srD
JGkf3Cg4O43YIzrNX0BU44xun9mq3gvLIheTN29l9Z66k14ARSTSunMku/7CNvjeQQTaNo//Vx7o
zYqNOmnpxDdjoB6GXZ8BgMr7gMJwSnLw8rOaaJoHOu0833n8lWcmlCamcwuHFMNdFtcY6qHjIPgw
ISQPOGkmjxgH2nCWDsynuXc54lwr38Ht91dEG3QrNbdXTTL8eoxJzBEZJwWhNheEU8OPlJmnoTfx
ns5zKWYV/eLxB0XmZreM4JGx0L7cTvLM9IyGyKiu/3+ByYoHoq+ZcthlNMcROaXOyD+vlnFbvzaW
YGZpY/MvK5MYmDq6MkQlpSaPxxveMQsrKyFpLnPmVWUDkNc8exXM4MQkMvV1Z9UC/RZdh1kS2wA/
yUY8UZQQFUZEPREJsqd4xN4rjRd7zkkTwgq2Zph1q1o7R5QyP5lX/g4aCgsKTm87kGNUWFiaG8gX
O9KTi72vO+lC8O3h2y/ZODIcXfe2L7d4Hzmo9fBg6FF9rGAe7H0Lhklv89QkHD3oy7TMBX87p9BN
+IpwmPspmCFLPAcmfGJkXKPnfnuIAamvsAYXPMRb3Y2aAxsxRNthDVzPd1ngzQVGEoz5ySr+/4vV
m0D/C5oPK1thHDvOFToZC7EW0IG91qk3rc+n31qSy3tdWqgt5oYIqZZ+UKTOd4TUmpZInqxZNqLZ
hb8cCeLaUrL8qsceEEU97DvGB5t8QFzuMZ5ZUYmXxNe14i1LKealTx/oEni8Mpjir50A8R8blm7r
VRSHrgxm9EFS38c4eO6GnF5gYF/hBYjksg5WSoTbyq/zHcFiwy3zHSLng6J77oW1dfDI7oz51kN/
3e6VKw4JIaAnBmjWrepbFkEmVT+2q5WIyZIx4tdO1v626N1FKe2ZxJ6NCxJo4Sdw27GeNU+2Z5bL
sojjq6vBLC6JlhPzgEe6eDq4IIO9F/7i6AUwNf+nFHKngxvj7EbUncxRUKAAyy9zAl2mp/yPC27s
Q2xa3k3FVQeuyP1g0pu9SjYrmkjQS0U93QJBPZSuE+BlbNyPVcjgomSJyqjdaXhDNV2CG5yXvLiO
11qoiWOdmeVldPJvo3DGndXleObnXyn+/ZqNuPODwxaPEIcQbwlw9Vi2+iYShTr7DY4DtkMdpo2k
Ovql+jQ0Jt9erQ+kmTqcpxa9cTXF+6JymJcJc28V+cAjmB1Qhlp7o0DLi61tem1HBP1w84+BsJ2r
4fggPQFLa4kCzOzUIHLn76ksGgfNBB0AnYd1dnFAr6b5drMk25ehdK0VgmWQq3lxxEQyHT0/JLxa
oSxEl42pC8Mv1e57U6o/fdiLQ2YRP6GBtgSUIofziBl2ZhuS2trmc4a3qzXYWkyYx2ke7hIbaVXU
40t67EzDxkq3TUijaKpZ+E6M2zwde8zE3ED0O70nRL27j20Ezr9jdHqcvzTUPZlKC73vMKDWaluk
4bICltOpbO9UXCuib99qxtmzgMRHGptxLxsGKO1cIAznM32oVelDzteDfa0xZ5lbmx5E77mbCE3V
aiIfeKRN/NoNO/8OCKsgTytMTW1vmxEMPpM1HnAB/kEWcpjwuFuWfqm0WC4fW4qKYh+2QkmcdlQ+
UY/lS1QIwZkUWw93sLDP5QR2Gn/hySktGzcVN91QMqNgs3TsrNA8CpBo67DKs13akG1YthOkt7Bs
r4rq4s10Odgakaql00aEmiD1JfwQQKvuRc+wwjlnNpB8ku+qxkZdiiHZUvtgH/JUtsVqy92lvGIx
WRyjhpwYEEQDeej4a4kf0A5d4uW3bpapFJr9B6QXLaU+vXumRkg2wm8OhQBihTeku8FL70j+kR96
/CFjNkom/6PuTHYjR9Ys/SqJ2DOL89CovAt3+uyuwTVGbAgpBs4zzWjk0/dHj+yqe6uBQjfQm04k
EilIoZDcSZrZ+c/5zlA+0H67H/OmeG+Fs8PPGVNYpb3g/F5rvu+dEmz8Z54bKOnJZ8+RF0KWOrN9
wM4XieOc1Vi2QSplsT6cJi0Zw9ju7NU0WFevjvxdVc47TJjFBb4YDWbafYRChmCWPVWGn3x6/rqy
dbAE+axdTIYkWMp/LPaUHaD6/Ewg8wmqv34EYHgNStIxev0CRqB+oHiz33umzGkOXzJfMTRGcK8r
cowKAdUE6IofAwB01KKDsSfWYDvlCXbSrKkZGS93WVurZO8uo4yhVMeqDHS2Gfq0SVqHc4pDxC9I
ao2k+96QljxVNmfuAQWuU9w/0bVfZjp9bbCG6uYZKJgfTsvblGX6r//kqrbmsLclPoa8a7+SGCQS
PXrGejZstCxT2bz7prVrK8F5nS2aT0D1oAQDZprRvxU+bnDk4undmRKxGXwPBtlyWTVNpd/hlkAN
5VedWu/5hjTGanWcHSxBftlGzIXK5mQtw1HHy8Yjm2LGdt6dhKlAufOIDiePUvrJWZfNV3dOyiPu
Mw+4B8LoMLTuJhNNf7lt7mRhDg8CEJ/tx9FTndNtqth5bNOptcmcs6TYOfyR2IvwTTTmBy/RpsUm
IFplPBlE+w8jZ1hiDFqwBhTRbvoZIgUsruzcuQp8dpTPKKW4zn0duzgHkmLdFXKiVXfIMI9y+ug1
by9qgJaD7j7kaBMXa8RednsBiOd5TyBwxNqP1TZCf3uHK7G0DXtebexvJz0bi9E5KLqBySn7G3N8
tSPof26ZwrlWPrIv+2pNn/ywxDawHrShP0Z9/5Y51HSaQf8tdphl8pChUqmw/EtcjmLnEAJ3NPhq
3W2nNyUkZZGhCESj/KKLu7+n50XaFUdWwWXT/XPkB+u4o8nd3V6UcRx5tHb1NB6FmTzqc7IbdVO/
m71IXrK0Pv0WKeYsJHCj7ZqFhQu7uv86BvGrPn3vuuyroeBZ3M4OPMqjY1mIeY84hV1knpydpf0Y
wVHeqSzUZ5/NT4X2z+GYvIE1ZExciuZxLOC++RgOmK6QnxwWB0Gm5viUzAoFdzEGammfP9vV/JZo
NFPjn+goshg59o8m55vbw1XQLjdjCXZoG41a6y0ANrJcoXrHqZFx74lcv473c68VUfmBiQ9TqERM
d+sPED4blFlvFbTtfaeq5m1xhxgerZO3968j4O9ZJp3TlGXv7PkKx4enIws0x0MeIYLuGx8g1ENP
COyKAsi3JQS3qx2yJrjC5tOIWrrL5xFQLsVXG7JmzqovUnjmM+ZZaNBs+Jfjl26wf0d6RtQsohYt
VD3FA4yJYHloaHYe0ASCm8DyADcRlLNQAmZrSZwGD15cMhqqNWslB/PIMKzeTF7UHAowP3gCO0Zw
y74696H7ZxONB5oVVUd3/h5rFhn+mxrYtiHxX+05gQ24NiX59daT1xLIwX2SuseaGp58lX12lT9e
iIOlq7nDM4bgwy4NX/Q6bqZyCyeUOIzwYZU17MmINaqHFiuZ1I3k2TTZ0WEauiQOkC4MXADpCz1Y
tS3PF98uAWzi2gTuF6hzH8vPpseBYTPBP2Uy006WfhCU7m0ZZumb25N0UQE1NRQPCXUlcQpMxRZh
utgApOA4XidjsUsXz8dI18ksMvXpu8QKJ/95AuaIvd25TyNmT7qudftmlLyv6AihVFWyJWxHXnm5
3zFn7DE3FpS05gsVCN+BI/ydO8MQFKM+bSO/NHCDPpuiQD7OTWBWRAtTRADfhTnNoXt1w8Mj/5DF
uh1iY59eNteog/vKI34+WuhWMVd3XAaMLBbnekLy8jR2SGGotkhpRuzJrRN3r9Q+zHttlID2mecD
AI5OaSJ2mV0fJdYhe79YGHuTa1zOc3CvK9A+IqcMKAX47sSgfWIDR3xAxGZfa/lSOwxuYblb7EY+
jMaoTjBi5VYn47jq6BV0k0xte6Tocv0Wl4RBnKFQj7FbDFjlAMcXrX6EbfppjHFxnzq8ZRqjouWK
Fm2d0kfFjLdrqvcaF8feq5dXrR+D5eCKQUZRHg4M4wCIbXwm5BGHXS+/eTwBwipXr1U6a7vJJLFb
DLA6tcoFXbpcyreFLIarupWcIG6LRY4KSOQWcWpoBRhg/+s8j7whFi6x14JR8LJp0SVuW+YJ1m8P
S+1n89kyp5PRzMFrE715WMe23aSLcJlk3gQy1MW3m9g4B/QolrQ0UJNKqRfToGaDIMQTV1J7S3xX
pyodXmqeg/BtEh60t6FQlWNu8hWtlSoLMrosyJdnCZI1if16697ic+B79VVJlieup2/BwuALuu3t
6KJNS59Cy77zJvtwYvHubc+7Dh6kDejH60zv7jz8Lwdyk92ZvFiolkFHOwJlrXTrhfMiRr7bKWjg
ogxGoU63t7u3zCJsubqftB9Z4WDZrTJEaRetwU6Traf30d50NZKRmV+/sfXlfBb02WEwacAr0sDZ
ec5Aq54G8EAVbhiZIjjp1jcLvDWKO8AisH/VMQDpE9nmxL67B1R2Q8x7U5xjGVv0CJ2ykiDDGT9R
I4kA1+7awou2bZmC1GJKoQUBh2svDS6xRTnKhBDISENWJ9oYupUAQVlNVfD7mOr4nvmAnEEoMWbz
rRTgLJZoDUPinsGvdukCLMvox0rvdjjK84cm7WCzwIE/cF9ONJvFTyx/7bKJSE+DM3+MVp08zeAo
HycFK9CiLejwW/aoROcCix5bClDqaktDU/NqLbXiRJRWzHzTs00y+veAJrfp4tCqkTfLV4DF4Qo0
s49q7FgtwL22feo7YxmxNvi1OK8a8CDusRDB0qED8Cyj6Vc9VmIDTqK9Qmp+ccpZf5tpRc8lZnRQ
1zx/i+jDYWMnlSsvDcjcS5pboF0MHDCaY9wV9OiO8lng7nyfJQRDhVlrdTO/8E48Bwqbztg56EjK
YudhGC++QHJg5EbgK8Ddl6UOcL5lKocCcUckGPOhjtK2rMBM+HZBkY33Y0+sq59U9Ix4gIN9JJjO
aaO8KX+OER/HVAS/NxPMFYMLREEMRU8j90NYRc37746A22bDM5etsNUNV9jXKxo8g3VGR/tK9Jpz
NswgC9PZctYStX2b28D1iskbjnVTdLR9sWTiMARpDlDg0Ok6HLAaueLodqn1xklKsFjkB35pLAxp
3Mz7cVDNneMHr6k2vmNk3uAKKB6hhPqn6PZVbd3aLHJscOa8fUr88SWOO+qkuJVhXxTrYjnZKlG4
QAx6dVCk1y0pmZezAcFcwu5J4YrbV72B/0k4JCHI56cUWx7qmTJ4tBz94BM9X1Piu8PFnd83fZZc
CgprQAZtOqWm62S0Z0ik8ckRuLeaYaT5dtkFV4TiGqyhW77VeJzrD5pRaFGhIk9PS3BxwpdH9jAF
B9iDhmd6Wq7qAfSStLcUPQ7XPjPv6NJ1D62N8uUSgWbQw6o2FC6ImfguZUR7j/yEYXpZKbo4Yc4y
WptlonFfkc0LsSMTbNN+Fa6hwQib+3vJndoObnSUBX4dS7c/69ahKGzAMW1levzelAKJgr4FzQle
WzuZjxFwGeoWQDvdjJMee8yQQ+WPwsfw2aMGP1eW9mtkyAu9wP0ReOe6eOzNuX6rBW3vSd+/dAF8
6Xw2rTfR+Pj21UBSjyobCn9ZkW7bhtvzUQsYKM91Um6cxNde895CyTcTOi0WTdOq290NQk2mBJ52
tHDXl8lOa7H5C2Li+ay3+d63sfjdjjq90RDOKn0DOz2/X2FGHZhMUlopcTN6pDaV8PJwinSe+MvR
zzDLj47f4VDhEKq4PY08n0L6SNqvAX7Z1QXBpr5iKseU5NTj5ve2oS60gIHBCCHHGA5dR3tmPErA
yVGwnX1YKBU7s+3tYus67zGIJT4xgN7Po9GWK2LN9wMAa0w1rEMmKdntvEzH69T9cXt13A55ucAy
c7VH8IiDwybw5o9F2oEKtyhB7gJnw/bohbfndZ+1Jqe6Raitg5TBhTNYL7jYAZFTUIjkYtz1seYd
sONJBEZyU2TyljMLLjv6DOoUDcofg61OXeLKNQuKd1RFT0OfVPfYgaeNjvXylDcPnZY41zxhiu4N
/p1hDjAJve/d0n4IJyZZlx3x3dGliSoNljoSkrBmOTymjB32t0kshrVD1z4GmnrolxNel7avhqrO
7Liar2ZD+yGhEWzbbclJDeBu5+TRC5lDxvsqOqIfksQaPXHsJ5g56VTD7ie5s4dnQsOQU75HZMZ0
moWGABdOKz1iEmQpSR830zfPogkMAzUVnmqVkQ/cjbME85QhX9YLuccB+W5FPlNPmWznMtbWwujs
h7GT5PWallEUu6j4sXkOzAh0Sgc1SbpQdGS7JGKaJwum1ndrqcvD2IIYNJbswrwyO94uhVmkzcm1
GM0bsyruFXLBStXpue17++/rfZwT7YgiCfUnAhDsctj/e6nG6VmuZ97WFuwOgb7b1oH1u8QOY+EB
ahgpQzXkrrA9Jg/BhDo+ZuqoxwJbddoA93RASN0uEcTH+pCAox4S2cAJd9/ducivTeBkVxGox0VD
p3aiPhddGx0GP+F1qIwnqVvyLdZXw1QmD1H2qMVlei9mEn1FPnvn1B72c9NYgA+x00Cllk8kRHoG
UCTUCiAKq9tV/vvxxgAYBzOWGRaR55nmYPrH1WHM7Yyey25jGWNyf/tPiqNy8KCXQ9GzQUOrZDvg
x92qeaDvy2vqw0g5aRiQPsI0OZ1v54y6jfZVrbUXpmWcuXT4c04Z2we7Y24oe5m8GECdqFLhh6D1
47Zjc0wtgGA2oFxMVR2mdlTsyDtaZje8Zy1FXslkYyCQmtxJDe85FdWw6DyIrtW4BE/KJC/fkqp+
CESSv/lVv00NXPNNmlkveZODnaBNfN0b+IuIqr6RIijD1maCUwb+Yxow4LkpSnYQMLONcRzhzOJg
AH3aiiP9MLEy8x0pra4kkU82ieBXiVnWwPIram1tb+73VYolZo2ZtJxeOhmbcO+cBzIh+s26jwnp
TovAVhu9dVVYLvaMXrP9EninRMag216fNxwCBvj+mn+Ni+EygJvH4kWoErYfqILJRsERVkIrfOkG
r70bb8Tk6vvea17cwDcuTm1ZC37F845jrh4NUaR3neg+B43uRsdP6qsykfmCABB5xzQZheZzShUR
Gm++3p5sJKMSyrbpDp/sAcj+iFKUpAHo+dRqLn8f2zzPPE69/xoEY/xGH54iHu+zrPbwS6elEMsY
eo6aJKoOJQ9vjhMYiLuA8Rtw2qzd95i9TkZuXGoLWnpLN3YcSbmHV/ALCU4/paQRNh3JnbBbpggZ
p6ncI8vlmD6C5xxbCPvymSemtqBWHXnWg6ZbY6NBYQ+mFHivOnDTsbNUSSFCuzSn8+9772Yj2g8F
E4FANAlsOQyZFefBNfL8fM6haCBD6PpVZVFyrET1RptDcoja7JPfJnnCSjSsZGaYp9b1mlcPvXmj
NIWvXbIX0MVQbHQzo4/an5wnt38olh1fowJx1Pxk64xdevXLGeaI+8OROoUXdd8/eknZbbQy/eGT
WL2y8jMdtPRiB5mEdbWqqcxMIRRU+sicxplAYMiSvryp98Ksb+cT9kJYG3MCHGYuv9tB/RmnVJ4B
9sTJPelSrVRfdifR5vY5G/STMdIsS6iv+/QZ9ZZJ8cvKW+8N9DBnpcz96U366zJx2CoPcGCZNo+U
C4Giu+BmkZyreKEqnOah0bESkLQGkAF+Y20sM0GiNfkF/jG2CRBDiLIDzlS9sILnqC3NPWx2D29Y
7p4wbsHP6Ar/DZwYhmU7Tr7pQiuPgQEdSAqj3ORSLH4lG/RMndYXdPQsLHUG+NwH2VUF3bO/gFVk
VxobW5ny3BES2bp2dPU6t0Q/hGohSi0+j8VPXaYciZMRmeH3Rex70G/xiJANiuWLxfT8ZDXkIOak
IgM8tJdURvK+6FOIZJU2/7316DQsoreRHbknVFKRVDvyrJBLUZoOBT/mXpj4QYVupu/m6CNFFWV+
oZR5foNXgMzJzpnjeSiX9McYi7M7NA5jc6Ihec60DNPOk+4RD6kxkj77gV5BMUXvGmRsY2Cpvbsq
JpGyfCTLsjpXOWkEjqbOa42LNHRtpozgoNK9N+MJAjv9afseFUU3vcVN7POt189MMXOCVtWLnANL
lT7pqfCf7Jiga8KZqOryd83J1SVZ4P4mmQ4rYdIcW+j8lhD1vkz8edNVkQZkhhvidnzK+iomBFNT
B1PSpKx0U10kky9ASCXOkJsIERUf+c1OODgwNcagONmitPZ11omT5e/0SVDzsKiPPJ8tZsUgmpaN
PfWlY9cARekV21sp9qkl9HvHDl5nRqgwoOhSMsgekGEGW6EJ8ZzjNqKRvp3f4jwAwcDXgr/h7Khi
Dcdnj/kmiCssm721ZZpvfM1T5FhR6ucpHr7Oiw9xtOCTxY5mHZXXy2cSLB8D9swN0GDC+I7QXtXo
HWMG7lcpmjU2e+JV3WA+stLD0K4LputlnwLqkseIFBbXuaB5oKvNTcQ3la5QuHbKQ37bahtB6oV1
V+dX0wuy+6DsyLxkxXv/A71NXQoMGb91GIigxFrK2rkgDkBlHGrtYDCQC6EkUnuJ33gbLOm/xHNq
eCCSFSnvzE2cxPGVheGT7RhB/p72Zqok9kVeXARa5slZVLjMzH/Bd7V58oxGqIrpehtUzkMa3BVF
/ZXRy3jWRo9h+byBfTAf2EPasMCle6DHXB3IoatVNe8RCRhKNEzPO1nK3U1ChsS/kUJnElgAXB0G
JXde4al1XefJOlVV/X1MG3w0Sfkaif69YWC7cqSZP2S+ll4Iv7nrhYVlf8ZUilQsbzWzRmpLWqsF
5FX0r1nXPyR6jy93+ajQIfhaqjjak9lueCgWLNIUNmq1/hSp2njBDkR5BvM8uHbllrm6d+iMJF4j
XFYvXnHMC6rraUrGH2c9Lm0GeCuZQcbdB1TA+0kjkSFmnZeJOEuDL4XfgcBj4Dg1Bin0gw4hKzOg
Xom2gBoinauNdrNBHFnAtzAYlqbbofSHHVE48Mz447MEd0z06GhjETJe60hoCKpLutq9m0tT0p4r
ngzadoh+QMbVOu+tDaAAdBU1RjOHaPK6rFUe+EYfYgtAgfyUqiE83Rrn/u27+h/xz/rhd0Nf/49/
5+PvdTN1aZwM/+XDfzzXJf/++/Jn/uNr/vVP/OOSfufkVf8a/tuv2v2s7z7Kn/1//aJ/+c787X//
dOHH8PEvH2wqikmmR/Gzm64/e1EMt5+C32P5yv/TT/7x8/Zdnqfm519fvteiGpbvFqd19eXvTx1+
/PXFsShY/Ld//v5/f3L5Bf76gifhj+ePMS3+tz/zE9vcX18s+0/dCwxMSECJXI+Kyi9/jD9vn7H+
NDBb+x79W9gTPIuixopHRfLXF9P8U+cfEySIji8EqOKXP/oaIgufMv70TDvAl+7jBXNd2/jyv362
f3kP//M9/aMS5UNNkrX/64vxX8oYUTQxwum2ZWEvMG1aGb/88c/Vh1leEJTWJ2uVSK/xPzuHp7iA
2DbDjSvcAeICMsFXK2inKV4r4fF0xJaJrk6ymWajsMOMA2E2osxD23TI/f7vosP/15fdW5qnzc8f
6cf/B1eUqev/3RV1rcuPKv345+vp9id+X09m8CfhIZOWHge7oh4s79jv68nU/zRdKjUZGAIE07m0
/uN6sn0+5eCK8LzAsQ196dz8+3qyrT9d0zO5nAyf+brlOf9X1xN7b4dL5l/6PU1s7Lrn2q5j8zPe
Lrl/atNMaC4zcfHSiFYaFCgJfzntxChi9IC0bXmmqW8TMDlYY5YEWxSNJ791L9GM5Q+TfrvzYxMn
DabP3s/bUM3JSbCd2xMb/GpSLL8dtQnwj9PSlMa8EDMuntE2nt/aMvJeUz8IDpV661tB5yG+i02Z
723bdlkjXy3PSNZVhcN1jr/j+O5XSALY4k3qeAodUmUNKRjU6cbV2RS3xOBXwkguMSxS7DpLx9IU
PJtjQA6MXZaKTAqkbee+NIsr7mr7oqFuzqbUQ8WAVyMYEMoSTvPgApjlvTmVQbRmDVhPdNuskZuG
LTDfJbGSHiMdGlMlzacpsaxwTDx7I2KsNpwvG9W7W68b1Eb2+pXFZEdmjPiqS8MCupoXttFToKg5
7gEiRYrJI5jggBUHLcbqIh1PAtYRMWsrd7bGY6DTP29lDDBKvoDlmQ4Qv/iMRzU8Nlq9r1rE5cTL
rkaVHgQQiM3oGnGoDCpALLXiwNNtzELQNLNN8dpFXp/DB24RoFIi1AzCnUYaoej9t0Z3SSgD1yo4
bcNni4isRtNZ9/P0OB4T0xbnqS4eDLSUDbENWouqO5V0n0bKxVM4XkzM134SHYQO3LX5xpnk18H8
5dSY93A8Pua1PEUp+WNySubADLwbDBuaT3zUZ9Uzxp7mbd9+qpxCh8ko5k0Q/Mw7dBFnJCZYe18V
utPaW4DUliPOdkfMpPApnCc48N4CI9qnFR7MiTFgJwEdMPupTwwICNiONjUY8RIbkxtDadZBR7xa
DRaR7BoyF8brPXmhS6bwwHLa+kCNplqe/pP9QF193ucfE7PUfQ6qC/xAEvqRxyFP/DAFyZHMHqp1
S0WVl0wM6Iyz1hjBxUfQpvkl2g4WcOUoxTjWtyDe4nz4OkYRaUDpX8eyuMQROqNJBXPYD/q7AM28
lSnWVY0liI0K3fIJpZBLYb3gNLLyqXZIXMcIoRTzOpFLKGy3XU+yPFLvVK4sADApkHqIAdhARWLs
BALQZkQKXAP7hTqpiiikD5x2OmoDrD4qkdUVTRYDdSZL4IxhPM59LcGeTVB2EvLdXIxpETSZ9dh+
kn6pdsyGgC86xYfE25wz195AbWUUL6joVgY5zHx+9wU4Uhy7PBk6640GDp4j3ktOpQVy1PDS8MoC
1Ig3qpHeJirSBzW23xiraIb6OgJUxkAH3XLK10RbYD0ChRIpRYYUrRjhI/aMNNSei6zW1hizCB7C
ZcAEnDf2nt6JdB+Xjy3gd7KVr1HBLnTGBMF8zl9PCquMHVDAWA76tourlVwCLJ3/0RPI35UpFMvU
xvspIRr3Y/ECbeUEXooRNR1EuTC2mmEhkRTmN4YevOGwJojRzHToYLPPcOAe9Czz10y14FjywrFp
bvBiW8+j1tCf4qY8L1v73XBskhLxw8STeZ9pSm4bh5LUEk4zFG17DQ5iHTDY34J3Qc+V7n6aucYs
Yk/YUr/HMxODtKqxO8fj4yjh8VYRenq62BsUba6RNBJCh4EPChCnIb2z+0IWzWoo9NfU5N4x7CBZ
Q2j3QNNMF31oPxo7xfltTHSi6CocB0KoCYpeOBqMxjPUTNyqEO1m2rd8Zgsc4cIG1utWm2g5GH1w
IHEC3jFNaA20J5z5XFJs58W51b9Xrmcfy6UpoUyZs0Wcrp3Cyfdl+TzP0nqoRPFeWDm+ydkI8b39
cDtopG6QiHWE/0EETG2NxEC2p+ZxE/mMYmRJ8aiZise+Mcw7JiPM46ch9Ed0KTtt1WM9Wfk2HtGa
MGzwmOd4AmbuwM/nA/VjO5+AB8ZJRbxzQjVdkVRMd7UXT+Hk6U9J6r1lUNJoY4vp2SSNrXsA7WDM
kYFo+8/bjj8H675upHinpSVbx0s8FPsehTWz8W4NBCUBD7wBeV9sHs+ohdmeZhxytlgecmG3azq2
asyPFlBd6uyOthQEAt1paYAN+kuuTVx3VQMExKhIPceEkFiA9S5+SRbLf0tGfKNpzS4iXL9SGUJR
nse4lEvTPgRc1UPJ0mPFuX+eyvlZR3W+GDN1K3DtVzoq+J3Vdm+5NcUX4CQj9+X85DmJZFQwNqxf
b3pFlqHAv2d5Cmumn1oEbB+NjrlcMUwz5ZQqDVM3++o4M3ApQCAP9Jkx67dQZlx7m7AxHdP4m15P
zTFLk2AXb2q3tBZzW/9i4RnVc5XeCfBchX5HjrD5sC3KLwvO5pQnYy7mad83s7tWLXgjC0LIPpu3
Zsu4wsag/GLP5Zlan0wySeMMLQr7wDmrOCr3e5SoFIFUtvtpIAeudWo4jGyAwbJkyRWxLtlTf7Hp
BzEdhjlztp3X0qZpJri1TVd989CuhYJv2M7yI/ZoWHYguV1MEdFeaLTjLuhJFWZdIt7rznmEFoUr
WbcNJnXBnazi7K1KNpMfiQ3e7+ps21aG839qQ0O9BWj9H35+7OIZTvCEfiPmaN9QlxEOVNQ9tHpy
wTVd3asGE3w/OMX+9mFf6rxSmqdRgqfXl2GhJ5g8bqhPw/88YgtduVj2Nr7LQyuAdnsaxyneseoz
qovkmVj2SGid/7Nra6M7Fm+fDtoNKxqvlR+Z9q6q4Pkm3qci9vqUc6RYa0wUc8funlOT9qRKA5k2
uFZIaU5LSLJnpSBFvA0Kiw81cgmQbPwPk6lujXlPraDtgHKvRzIYSWpfPLrMUtMBZKAvu67yK/vK
6LE1j32fglRt+vuZfBMGT/ZdWnwHu6vek20l1SNKglBzTF8ZNEJLBHUY1IzioF+ZVG+1YYNtEr68
mR7amZEW1QZMkoK3tktYQj1cRxG+k8k4arXBpVo/DaoKKVjZ0gDzAlKZx76FI6U1TcCIQ7WyUZaa
LBhXpue8+2ZwHy2ahmPLry3OLN8l6g+DWCCsgbuOqGELbZBcMEzdZxHDje8hR1Rs+zcZSpHzTWnk
9UDX0AB1LiVCcWkQ6Q/h4uFOYzOreWtkNIL37bphqJpZgPNiIloRCAuN1B4w8gHFuTZJ8tW83IOw
8L+3jFN0bkbH+Kn3OUycdt4HJfzX0oooVUhzCFTPY/WRUMA+4moWhmKcggor2/zIOODIRu4cxR7K
+ozzIb8rcECVLYa6tt87PNsH6e1bP9p12jsGln0fBFu09p3KtW3fOOtSa0mwqomN5nDBIi9519ya
RxG/mSsZejHJm+kMWyYOYkWrFBW4bIbn5Lvb4rXAqu8YOVtqVNehCAmQEo4lCAiqMWk/Wwp5UleG
TfAwTuAiIOPYkuIF6pB1X4bpSDXJEel4b2giNB1mkjw47crcUBbCizPYYUxjxJDWoe2qPUgX+lv4
uSxca1RneqNYUQTM7gSLP1EbV/jgaWZAmRyzsQXAKzQHZE8J4FZ9Z4i9cmgJkOzacdPx9IzJechV
nz645UeRARRlP9ZRCqATQSL8tGoUv3DqryQsC3pyCWbKFUPlVdPMEKLKb8p8LHG5sJZl7M+IrBvu
cA+az9719Yung0ydGorl6pepOvdg+zzyYpFlbiT+nEhDt5weyp52nDNdz6AyGb7hd+vGaW+bgA27
YJs13l1bUQra4WryglfKAr7lmfWYFcDUoXWTFwRg6op5VyBVhtjl2J+3w2KfPvImGpi6VrrNHlD/
3vJXdHpyZ4v2IMwfg6VzI7xX5hQCvVk5BH9GYNqKZIGrMSvvUtwnDZKDIs6CV3Mm+xUzlGBvM8OK
a/FiCgD2TIx6ZSYbaYKhGXxzVWL3srNoz8AR2AE77piFkiOjOmLUPWnBoK0NgQWwxP6PrVTuozrR
CbaN6zmY1CaHc8Q5cDp7g7PRkrdOBE+mPT96nSFWNZDKEt6caKEjPLcZuXavx+Tl4uPj+XogEPcy
OyCd7GnmNevNp4SDYjDmwOoI+RVz8xlEiRFGuY81WUX8mj44utTcGg1jSjzA+prVclwPbvOoj9O3
cQFZkm951IbyqlHrtGZo/eriROd09w4wZlXKmFISOLTMW+2OZ+e9G9Nu4pGhLainWhXuaRLmR+Z0
F1yG7xmoCdYTmqKshYRpvuMt8d+FS5OPxVbNmvo8pJRKcXQovjWt/o4Xsd/Cao2BiS7uXJUxcDIH
H3QZhYDL33xfungtGryrkrD62s4A9ouU8W4N37Mqf3HY42LjNszUYDJ/t75HXevu6ir+0fXuzl0u
M6+jjYz2v30z8PIEA80tcRe9xBhr4PQ1nwMAvoNKyl9Jq33ME1j0oiHBqyt9kxlWebA1x1171Aiv
S7c+m0PJDm2q6EBAfw+YWjKD3ieDoz1OeZDsTU2j4k1jnsoRHQi/iRNbTUSSU/Z5Dy5PeFPiXiKQ
SYVSaBMG27S0ZIeF67mbtlrGZT2Wz3xdYhVf5Qo3NVtI1A83v7pxF3oDlT51ZD/maf6I84PAHs7H
qvL8LURXDhxFvEmaQGOLCBnCIJxRDGSy2jqMXMAv4wRGwYHOmWXjwqorEN6xx4algiMykcOXbXtU
dXWfcFMO2TvBLIjHq14jNk60UQM5zb2VW29EOdaRHV98OgebhMTJwUSlVvQ/ptwN0OmHO9wm/rhj
gZn5fNA8LShZaizXcZJi4rrP46e6uSrviOVhq+Gfi9Kfffuhph8x9gX7vqMqQR3z6V1Whxa8zmPk
n+nK6unvct2npVhOxd+6+deCG7dpbNNLqOUwJ9kJgv89xZxWGpfiucXMzHKZjl8zEuPdvTZ8FNM9
CSa6CPFb18+ZmDgFk0wAzb1K8qsDw9xlIRR7X7vbmvG7xC8vDgMdLcU7pD7kCc78FdcUwDI5sVZf
J57ZoCn5mydyrR4H+Z+Jg/GYU2jM/VTVz3H+VkZPglwGtVXYX3r4x++Zz7B976evefQr0r4vpLXR
fBvRbtDsYXrka24V0tyHbty19NRO2yLAkKzoJp9WFa933b456qiNj022oS6Nfu9gODo+rc3vdgWB
+npRJOnsNcDgyjlYFC0lVUBVl7Fqxtdlm5JkW+cs3JXn7RNv78FcdWDhj9HdxLAyPpVEN/TxWuQA
P7P31NRXklLTtCKFi3nc2Bb2pdd4hrKm7zMcqNlzmr9mgGoEtuit3lBJBN1MWh/UNK+1PsE2+Uvq
QPqWfm9aIa9G24ctTYRB9NFaR2FtWd4VeWYH+Pz/ZOk8diPHtiz6RQTozTTowlv5CaFQSvTe8+vf
YuENGo2urkopI8h7z9mWKtGwtQWqeskBCiVPo0hBpMWFfCXyqnrwF1+W9/38Ffbov2our3IzSjfT
Oqf120zjWWaSM2gewvikTt8mdcXdv1i+dHSyQKkgESbQn3Q2u+GIoUYbw7g6sUlUpreM35B9PKzP
gRIHWUqRQ3UuKE7yOgEqrS/zZyTdia7czJTPEFO3iecbevGCyQhcBIr2TUs/s/AYZLiYyC4k4oWe
xqp+GpNbFH6gHM3lsMjo9gzkR+e52hXmQSo5mhZKDp9iTgyXS0NSBbwQ3Cjz2kj8you6gyVONSzC
vEWOIlzJ01lLeza6Yk/yHo+kSEQfFfN8wUS+E3Q1fASpz/lJOAe5lGSact5SycLusBgfevqVMPZC
1YW/GjCPKPxRj7TJ9WuvHIhVwnFnqf8kygjQSLDP4tT3k456HhoAvVjYBuPeGP7ltFhX/S7szVsN
59Q0j5TgdLobbS26cFSMwr0a/3QUo8GIihJbXfhgNa/T2F6L01hc0bduAhXHH6WWev2F10juLgIF
Di2XxWie85wBUPsW4/1EWnBIK1M2mXaFVDnZQQ1iAQelRI7QltfAwJTU115YSr46vPLv5OFFwj/V
73vB5Wa3Vtlr+dbHO67sYASK5CbTYpqX+TtaNW1SDFaDeB7DFyt/FYw7P0Okk93YZTi5Kw0PzUAn
JfXHBU58mDQ/zm8lI/tkXo3y3iqvSqeuOa0OyQZWnW6LdNjW1TtpdLxktBSXhmfkL3Lw1gp/0fRr
dQeB2vPWpdp3kshougbRu6DcC/X+3xqItyH7a63rzJwZIyu6NdVxso6lcbEEvEPM6r+1cZPUa0dx
47ylidvqbdG0e3QpLWNq8JrVp6LdC+DWB0N/JbQ9zehkdMccs46jkaGgEBIbMs7ryIc+wvS2yGdy
v8ZkD4I6FlgYGERxlNQ5R9hRHD9JBJaFrZjwR3wPcnWAG910mo8CZ019yTw+ZQ5AIoE3/GgiwzeU
CFKyQUS7epSCk9Xw3+60+dyjPE89Q703suCZk6uvqdnxd19fc/1Q8fGp0o1QZQ2XxGkNjLFOVnXK
q2tanzvUERit+jsFVwhF+Rvp82uRH4fxKsSfHRRH8pPUZGsMN1W5ztXtHS3AJuQcpjgbbYL8XYWf
/XDjoJnzS2biY/7I48My32v1va2OVP6N+GmpJyYuKXrVR4qgwSWApvJfI7zP1oMzJs/3uUyeMUru
m1p9l0TEDRqnPcdraDHkET8G7HSg57QSQtySQAX1vzr01gOZrAky0Svx3eyfEq4eyhJ0mHBe6rjY
CPODHlsmUhxfOa10Oip2B2wjVfdoFrvQB6Owlw6eYjcnZzl9FhLsocNvbzWP0K3RgqTXPH+bh9Tj
k9IrL+gv+URhVEyllk4P3PyL6KoPL2rxyKUdoS2g+chnZCoRHaNyWPz4GHOEmgNQR0Gh3sBfKok/
iaNWOR18MURO41fxnZZSSblbMimiwlc8vDYMzVih7Wx6p+ojD096/VNPr0v7ksV+kV7ahK2HDNue
41XTKH/juBmVbTX/oyhOLH7U8CXO3zsaNUIeHOxLTlCfeUeA4VEkEl8/Tx76jBzwMJnI2kQWk30o
o8fz4wDzjoiwuLf41LUUq/Wuil8ldvzC+u67Ox5wRLIp9vXlzv3FJ9OpdJ88+FaW/3Int/QymsNJ
onu3cvP4BwfPJgS3s+ZnV00bZGfrvTnXr+Z0S8cLRko2xAtfwYJJbHhkOSaGbr0UcxI2Ztrrd/P4
zLlyeH7LD+6+ROQQ132axNtsOwsUKv6uZYzCnmrMCqYekZLkGd0fFWyErVEK/jLRwZMUH8uhaR+9
9aYablnxOpJvG8x+IF1W2Vu+VUwkoLty/h7MLYkUWIlS08NygK1xEn4y82JYJ1U/8EOFxrfIg1jz
I38kFn9Cj1o/oPRZIBCdawxTm8Af+sgCH0SNiV3OzjyvCrBf402gITN5K9JeHF45TjPruRDdrR2T
9eU2/EL3O+00MphkPf9g8CbM0SNSwmmDoWuTFg/mDUV8jtM+q/2RB0L0zbUEORJt3PxOHb9WLgGT
6kKi2bzl/5SrkEeJ1Z81kv5OXtTQ4FVPsS/QINA6DNYqxX4U+Km7UXkIOZYBINkm0wm7Ue2sgF2K
KBCojuhhkEbZ/Ht8XwaRB8ZwbUl2TGgQJ2SW3PrJFc1vvRGgs3CuHFnNkZhQBED/YGZ8pdOmNvi1
aKbr859BeB1bHr/qluNvkzyLdBX8Go6W38fJxdevgvKQRSCe6iln6Xyfx++BryVkW6u23H7JgBkX
bmgSPaPedyiXW28cX/Ej6u2PmG27jjw2V1+7wylbsOf5NlKohRzFjH8147QqMzQdRTmWRFcJXvA0
l6PNfpuJftwwh3AhCoU3tX9L5IUTEpV5I7MYEjM7lsj03YhAmfZjSF45itPCneESm+DUGw6vrIwt
iF7nwS4wd4a7Ppi2PfMbIFp/WlsmCS2WiYveBcvJNM9wi0a7bXjExXubk7ozoHkUnd5fAWcSMnz+
LFJWSOF1AKbqwg3lUyT4mX4xMvz6uzbcEkSf1yxy9atQnFA0TelnY9Ddp27FYdsO6I5YK5IrKtzE
y2qnmQ/iHpd2g+OXg/5Rac88ftebe1leRWKoI7cUXcWkQmPHL6LTRGUcDO2+MCnIQNqPiqWw3Jd9
5piYeIRtq52hHzYdO8gCWJUknyOCofZRyh4/ks2MANfDsBq1yJDwKcCcVIbju2J8t/lByo9EtyKT
dOUcQ4ZT9LtEAV5ICF5H3s9GPy6XaXrPs4fcf2vKT1R9dbCCqZpv+mKLF9mIro1+pBobubn8pyyP
RH9Dq2jLpDK2yV9N0RIAnvqi19cpvmdrZfTZ7I4lwYLapqbe+agz1iRHkyTV5TKov9TM1gQO1vt5
oBvqoUr/kuQR9ydz12yDxEcH7JiljVmU9cKZo1N3JDspVT4rgTSAYyCestgN8O+P12X8a0cRvomT
OsE+S3tRYk+5OzF3lYcy/nZlSFyF1fsNJcdk4NLzqumN1U0WD0Oxr/BPFjHItMAfS7XYRozeJv7X
qLwvdN+yNFFp+RHZJf+GA9gDPbjTk120nBGLlaxnsbQPoWOt9y45Wo0TG3aiXcxx2ECOOLn0YVW7
0fqY8iNxVVgis+yWU/hlTD8GJ2QsvHXlh4LfyrC+asXnOReLQ1Nc6uQjFI4d4fh9+qdYBC5cp9kb
+j1YRVDbk7VV9Eu4ovPhzNdI/yiiMo2/V3iMFfapbTZ5lMzJ/TEAF16+eoPPiNOzsF4V8WpKp5hH
Bssw81er+KpxYFUB16f+Vi35MwdnILsnIPEfs7wBP4Fz0WunE6M72eVwIRI9LsSRNCxS8movdRsV
xLV/Ry4YS9QaiSmma1TSwS/yGkC9Fz7wfHyRQ17DQyU4FHltVCJRRjbj6ncicEZPOcSkqyy/yNGp
VF9wVYeGp6pUxBzSfTC9aNzxufjBK9lm5wgmL9TPFABbZBjX8T7rHmb4l0PwFAkZIuPnDHicjNdU
O/e00RJoaHdyZk90gVCayXyNv4S48+xCUwF0e3gA2p1tYdPLn10U2F9a/DqzGsvUcth16QrdoTaP
mcWWzl+LnJZNQ+sYKUNOQbrx8sH5D4LtP0sqNt3Zbe2SJLdkN9v0TkE3q/8CSswSpPmjvF/qk8Bx
FF6j8sSXpRK1NtNJ/SIUEK0D18xvL2Q2zx1gwSVyWK8HFxO3WyLxpiKHmRj1NZez/WwBRAcP0j95
r4wtCnt9nWhb8slfc+r9krU5jv8J6l89f2MeKct7pZ1EzI7CByGYHaT7aQWu94l4N3JrAxbtMOew
qNLZfstHRvDoT+QSmHDAZGNxtAiZIBmhNI/cohOe2+66tOdCfCW3THAtO4dSFdNrbfBJLgR0eGhv
XbH+CcGYIDbILQDeH76HnhBUHMUGEGc3vRfBSZseWvWpdW7Ugx6xfSXXvP8MB2JAhX8t9T9URiAF
P0LkrY9OQ7mlccgMED75um5A+QTRSg+QhaCSsBWs52nnpZZj1SSPf4rZ1RxdeXxqwRPzAiBw4SAJ
JO1N8AlLRlhMWPSXXJ8H5ylDY9FZxbb6UQeuJviGfpyno1S+ygAr7ec878xXUTiKMtZOnxGaSbRS
d4v5gka+LL8bDR3oNw0lgn6hs3DTSjj8yQ65hcwYFZVf/ABi02gmsQmhH6Ntp+/l4VZ1f0n7pxgP
EUh57YQhWmpjNKwbxWGJ3sv4TRr/zXwVLTcwOaFR6FL708q7CmaB/GZjK0lv5vJJZQkVu6YjEf9g
5J+4saz6FmbvFc9BKQvg6M6yusnXARp6ECjMKvaa8LHiYqo622VYutEsec2yEGX4wtshBX6Xrukw
vPW8IisTRQcgiHywl6qXbvF4eSKGGOOaESwZR4/ZeBesXbl5EkuXz1vTeNHit5h0FnIFyFkoDpny
FmEHyL+qhm3/oOlbs2bn2Zrm50wcAdWhDeenRLfbCEwnP0z8AYF4EzWvsLaL/JwzbOmceSroDd2q
nKMMkcGFVIdNR35HDjPE8ZuTg9yNHEVXmF2ZO4Can8qp5FdD/dLmbMtHSutXVe01Jo7BGenM5ntC
XV2YW4XKwuwdcG3WXqTl2FT7CiMM1Vwd5MVQrzOXLnsgkqvN6gfsZPJaapJQRPXuSCKouDbp8b5T
SYJ2aAPgHmsvSnMaA/B+Up0mbFvpThG8+k9M9k2/QyIm1wiFn4PwO48JOM89RDdrwAngntzIwytO
MoD1L41LpTorod9UW8ZXoKCk9lG3+k0LBA1RZ1R7NodavgQylu3fVvkU80fRIK1+JUZHop2Shvjx
p0mfXUALX3Rhf9R5FWhMlJ3pCEAo0gGwZSwVrG1LNUhwG/NtG31kM0XfXpR8WwQrV5Evjd7FnE5k
ulrBS6xBNG1k+WN97y1IR46qE4t2+6frTjrblu6GwaHPKTgvjlODI4oyAz+TqVuA0IG5lpPcb/q9
NCD6hTNxGrLG6G3ovMUg5ngXlDdTfy3FQ+i3qiPca6j29ktJDAIRMU9wLAkb/l48g9a+NA51dCJh
fJsbwyZUPovsVXQxXObqQZ1fVqmUwGgjrYc4Bl5jdhpzL44nACcookPBOZIW7zzYLT3IFXteZ22H
7DVaHlb6ZVAhWR9a5fL3JpqfCVeLsmKi3VWd3KnZUq24yUlumoC+0k2nvtWz4pFDQr45qOTylRlP
zSAXULrp1rWrARmJTQvchE12x9PZWlgi36IEfiGXnWAivv63RwRGKZamKPzK/BBe1DGFjlAuBh9n
vLlG2poOwlHYPWTmlMa8T8sDtydxkj+4smyDZhx3IBHZGTdMSKoAiqo6smHYc8sVDq0iS6SbwoRN
yr+SBm1pl1e+gmtH91AlmtVrxhQW1IHd4a7PQt2dNmC8kAqxa9INRrZGgoSFYS0lAs9uCXvwWndy
kvpmyP9wkdlTd8pswpJ5UZbhJVtfbqiFjnYNQT/2M0OR10nXan6Eoju6z1rcBhZTRQWy3+OGnNn9
ZU+h5p6GbUXfQIgiBr/27P3iUxjfhvxE/92m0DPEcC9S6VYRz6kNV+xQ28KFo3FL90xfhCRPX9Qw
w/NDOyTvlt06DXXD/HVSNhC6ZFF15PpZalMbBNERjUMrndr1Qu+YdoN36pVqtXXNMjmW+b79Hmjz
6j/4qPQBHF/dY05GXHjPqg9L3cKJbYaetwP3Qucp/W/XQ8XNH4QMItoSWIP48YPIWr3Rx8Oo/luE
R99cTO1bS914/g0jE3Dnn+oRid7fc+uZC9+YpPn32TVsvrF5V9MWcaAaeMgcmU/UAr9m23a1YDe6
0kbAS2cNIF/qnzQ9UjzswLeWuWPGmuUbH0OduRb+Vdb0YautWL70LfBIUFVrd/hMIWIoondqf8Za
v1O8hA2k2S6TR8086bF9suMrM+J7WJ9b+YTHGxIASw5oa1ftC8numkPIbjA0B7XwcBhvaPFetsGO
iZGFnYtR5DYJ0x0mNLsckC6oyKnmxxQ+8ckxHsLfCmd1bSHsXiP8N1ZMsHjW4wo0NjWRZIjPSOum
hZTtB9cgIHMcCjbm1I0+vGKG8PtkH/nllrCUyh+RvfijdVPmF9UycBv0m1S6i4AXWfxPxl2kjD7B
y6B7lXxGFgsCspA0p8Sf6jedpLLPfY/rlKbP0qGHD4IazjQ5qAk7+Ja2YVP7sHrSEOq35EWtrrSf
rafPkL7K5UH1R1fM/dj4yDjFp9Skz4lYUxS4TfMyeaDh9a1yVNAq33C4o0BsvcBd5r0eCBviorhc
P/Xpohj+0DKWayaRIkCEQbQb8cYNpJvb0NrNhQ6kotqlKRj7vZxeVOEvUB5B8KbMR0Xf6z1Syb+5
w2z0o8dfijQDHACjvGfZX6BDGZ5/iw1KASAHADhLO7FTMmMQW1zFn3HxLBQOu+EXGegGJwtyYB86
g9+8dGU/Tm4WCEuUU2bUk/1EJ3Jb/IEcMesL6mUU0dxtJhbN/eLAuMen3qVDtrqK8HO46LGMAgsR
TteD6xSjSz4OJOjEqlwEP2H7K06vtXiZlduUC27Lo1Jzu5P5A7N11fQncZVwhgcADnukkwp+s2Xh
Rd3iAI8C3dmWE1bb/LMUTvP8Tuh9JhWEHsOyVH9NpULden3x0RR3bfpYmkvQeSYyBEX6JyN2Euot
kHDBwZ50u1Z9qYnSJcdPRCYYQftIgnwQCLniZCRGz5ntCE0pQAD6oCs3Ms06rEMXkxF5F/nVmNu9
uHpGSUmyGOmL02qlI9mH2OlVoNGinQhNVrWH2b+FXuSHtZs7sTf+s34nlyrijvMSCDaBSug/ioxM
dnchd7u4DsqPKFB02K1hN1c5dzlF+2+TK2wA+m9ksoqa0i1b2WkByBbhKfUfnXFn4m1YRiKXZFqW
UBCNu0BphuRJ5pvOVk+qBbOLr/AFdtUx1X2qc+G1SV1zeEEkMiRa3PAvWeGXV51BRQRyKgsmjBUw
TokEabdC8BtrJ6pFEcbzREjITvsDmt9NblzXJC+e1AEz4GHiypIs4jgZrLdQMyDt16S49xSf0XSf
qW7ROBI/PntUsPAtZJz6CQWE9GYKj5xjpboxSlfhrIp3lXBMEXRQgrEROwpOd7rgk8dqhzJBwfje
hYItogg4SxgbJmGN531MTkt4HGJzd/ajXV7swFP8ls5f8q1YmZQftXmuSjMR1VLfcxtJgKETmcUw
nibHTviu4/hff3EJ9GRcsV84v4i41mqdn/PeMXD7dey6IVcNEfhAhBhfm2ZfF4sriz2Lz0sufZEt
5oE0osPAY/3M1F9qpdPqWFEGXX6RZ+6p07lX3QBPv3UaRzRB9xUwwUy866hekBOsnPVrk3+sHVR9
4TWEC7Es5e+98a83fmhNE2VKmU6oHO1S2FOnzY3t8CmC4jiCa9gc0yRxOD29DKt4Q+cR4LGNf9To
Le9v9/eBIhIcCakvObHLqLOw5BF3nSlcb5q4GRmlOzBYk5bzNWxqy9KT37gVTOA9Qus2ncRBosS4
liVWzp8Ulhd1FgeuRYIrX4KGWY2roMn5h0bngvWQoo8u2kfYCm2EHIHzt6eblm+IYt8AT9qlrjp3
hk6R4Lkr6VHEYOt7Da692aoSOXpn+A7A6oFlgR9K9D5a7XgvA/CojPxG9xHfDZPsG+CP1hVt9N+b
ENBxcdP4ZjBcBAQiyRgYYqY9SvmszpO5CtFBjEe8wMC5V9z0w+ITQI5CdyjPgadAghzlz5oZMUL7
aKCjz5594vLxxjh8/diXrE+QAojzlyD7IQ7kiG3TmYu70F1Bvuw43HWPGeqb4ZZr0rxNZMajJbUp
87Yl6Z/evdG44MrduaFeFik6G4IFYORVNLmF2rMO7/zLTFvBsxYIg75I1htZmYzpHBriIaAxkjiJ
OqB5XeSar+0I9EH0qgarHglAIwNJ7A5i71UdnRnKR2b8Gu3aiX2lR8GOqZQkJIoQ1SeA8yb5qkmX
3LB18mo0hSPRSBtTtAmjvmh+ibCe7Ha2Ip4IfiksiLYOjj7P/NVUQhtr21Jey+AP8yDq++1onfp5
ZcU4WPKeqgJUxqYf/Y20n1NQvfiqTjsZMOboA62tOE/0+/8LRn5DE5TsdD8bH/9dqJCNRHcIPxXP
WTn9KBWdF0SUFofK2lHwK/V/kfoVbqA6Lqzo9C/xg4g3PuWbC+U0FBN/S8YrUkg0a2HIcYNDbBvW
BR/QYuc9CQPs8bLwpSV7gyhmHqZqPzwsi2M74wKI79R3UKWCRRri+SPPfsGxHQG5Bjw5tD510OpF
GW7SVWSOAP1Cn2ihIgkVSigjFLODHZZ/bLETRMN6oYxg2nbrSkgaeBuy4ZQn1qYKfwxR537d5dsM
gWuA6MalbWAT/prhFmbUZ+LS5sPE3s3TVPLgMnQNBtHQm6/5P64OZU0KV+sk2m4BKROyzhVU3kS8
QN3TgAaP7NC1zP0q0cwQZk0GnJtHsydIKxnVwxvdO5eYYp+Swrup/B6rd9QtBOacBUYUg2tQcwi1
YhOjbmTcRlwzegVqissGcbojGKy/oJHLwhT30cu3eP6qy38y9pV++tLFlwabEog+tWUN7UCbgFYA
eNIBUcAKvukKZACbnVh8h8K2a1Eex0d98rr8b5A+ZxTHeRjYCM0Arf9aHgE8xXZff4WsMMBZsvhB
3pNL+iAKVuSJCp8wAn5AO2Uj2sQHM0fkfNjv2r+5fpeHeNPmu9Gu5vNYvekKMrXWhMP5h0WpsXwt
gtk/jahP+K7r3oPyCCVHzT8r8xz7KhlkL9PWpN7oIRQfcrxfSGIWidGhkGBTakik7hPnMqtQiQcG
GN6Oee/7WzldVkSYMrXNqrLRwjd5SCA7fob824CAmMLKEWi2y8oXPilO5BVxmz9JyYjnk0wCSvBU
qks2P9Y/2hK+TBCGAjkQqb08hIhko7tVJQ7ppMzmSKo2mX5nS1AntldHVg6oI2n9UKHXoUjT8G+K
P58wtfpO8pDmsWzk8p4LYNchAdFAiLJ+b7XErzlIhEnpdhWOKBQGZffVBAB0UEcEU9E5scjbBohg
xTtm6OAp9QoQLEGNcWK9GsUbu8AmJ4QJI8Y29fPUR9QOL8VIvBMEu8aSgqQZ2aov7osdTUeoL9e/
SmR4OSRHEX33qBq/Whjqhcb6TPnXoxAzoq+FTXwmuK8O3pcPyMM2fZf4fjEaIdDOIhacg0A2blh6
GASWjsrArLyUHcmV7XmYnjPr9Oyv+5HCb+pyGUanxiHZu4aJKuAsoRbm2QUiyuUD/9Uw/QxITtZF
KKsEkFzwZf26Xt20aHwhj1NhyNPxmTZvYXltcf4Ptpr+i2goE5O3iMLhzVWKPqfmkSFZWuGLPr/D
SQq4jbAB0aHUwsJZXobWfmu4I2zdnh0OLluIiI6DquFI4G6tBxGV64/WDM76uwCwol+TgC37yzrX
1ytqK6ycUB+eSsS8FRJctb2H8q2F0pQ4mYdXGLZmOWL2QwErbJ/AlRoTAW/iSOu8TPWOIBVrTSmf
JJoz11yICkHw6gvtWao40W+qSWrNhBi++zadwZYx5Hqpz5soAT5H2itcvGgeZrL7+/zcCC/1TMpJ
/BmQoUwpgnLq5kvArNh+iOJVFC4Fy1+hEt697x0UzNZlsAkHrW5yvw0WxS7rXQfEA5u7oTqj5W8J
/7FiTe7iEDi7yXEb4W6aUI/Lf3L+aEQv+KyFO8oog8+ZMLa0yzkuX9ayUuTLUA7AHbF5qGuCoHYq
tFNJqRaSe9ngyBCZQ5bHMD/W81HN/XW3i2g8c7DsxAcaRw3VyWbfKHsXKyjY20God3Xuy+kWzwqD
UF3d6SphEcdxpxykCfjn3dDJ23wYSFbTVLaD+E0xP/tY2RhAkkTwuJkDjUjWB/gIMxS6syn9IoCk
ciavjndY57vpQ4rPFN+79eL0OMvs2BsUzzKPofQUon+d/IgN1ptrknwJGOXoswVRMJERBWC+qBlC
oL36kyhXIvGdUN+YXyWsORAGUZFe6fcVfJbXFhdDO0jFAYx75TCwS6xPGVosMA83q3hLdiVISXUQ
MoKyfCP3UhjktPnHFsgTn1g87vEPLrEo8nrrImmI4OhEZDQp7ybx4Rt6XArgD5Ex28E6a6n7rtjO
Fp1f6vsIwWS+RMlLMh276V7q21w/ghzBM03IzZC6WFSNOvG9WDxdvlF2wWBeolyP7Tjdpiobe3Kk
Uqxf7MmbXX4X9Paty7fN52nuJmsnPCug7GnfDW9M8ShuNhpF9gzC6QCCztlhzRkYMAP8TLOqmdsp
6+p64MLHCh6sNLYSvoIJS5q5PvUFC9DA6NJR1ajZYXMgssTiANFwTX3jK8OIu+9z1HQCsIZJtmiD
PtGbJNDt5S9AEzUi1bk3vF5Np7PhII+oHmN85ldMvGGbTL/tTZI0hnTVZttOy7+EUBBhn06uLHuz
MQMh8jLX+wV2hW0Migmd1WOhhB1M1ADSl/ITEwNWQz8uDJ4GRKwQXCPrpQsXkxwl4Suon7P+SY88
qw5F74G86VrANkQ0b1TuAKK22DKggg22yAV0CBPmRpQOM4/vrE1btSbibPhniFibjhyuWG94cYet
vhs0v2Y+2ej+7FbTw6Kfl55XPd7NsK/SJ2kdSNkfCpvHwpTYA7AKl0hWuAYpdDpiGqNxPWUZWu7K
8C/hhNGq/bry6dlhAogY0WAqMdJ2istpRzF1vn9EdlH61SigbtZpVkCQ9cyJ8WtNw3so+Q0T4SOc
VrfZpox/WgJp1ZoSB8dy9eRAb5sLRbfuFdXC/MNAklEdOcBni59Su89J7mo+1oGr+scR18WficGS
bbL7FbzyKww/OZzC0BrTSGA3ZR0tTHmYICyrMULw6rHeoSYS2692/VIM/xmnPvcQii5X03ZIeDp8
btO+DSJbYphtAvqNIS02BbpPP3mqwS8CCVyUFIz1Z5Tg6wW+Qtb204AlEetk8x+C1hKa/iQenSf/
U0khx3fQXeNw5zHoM3/+KvpHm5+J/yB/5p6gvcrQ8LccnBBT5OiA99iBE0VH2W6BWu8rcWSaOBoQ
myvX0kB8yPphdKivnvJsa5kt66sShyrYuq/9NuVyZDQjOBv5i4gQwgoUdEsg3esx177WMrQaKOfq
f3Z4mSVta5n/YnEfFbeg+5ph2wuE/Ot7Yq3lWKxINZXePzNBR+ioY/XR2ok38z16oBXzBv2AQicM
hdbxtbCxyy7OKL9OA5oJmLX1OF1AgLp2FYawsc/dVwzjMdnxsl8J7zJ4q3ggBJLBlgpelb87rw0q
OncC9YFDiPr9WP3VJV+VI0Y71bhOqHs0fqfxpUc/Yr3xwrbFN7tPrdzj6gWUChuQIXCAZVhRr8X0
InP00Shoqt/fM1B1ZKvqG3ZsO1T+em8ElS0xYJ3DzU/NkkqGszuPrQ2DVGpOe8uiVYssSqB/KuTo
a9h/dUhJ9IkPFPG5xV8n69d48B9o/GW4Nvmpq9ys/SuKf32gMtwit++fprWTmW6Z3yQyj7rvgjN4
p/BWvBO1amEO/ZUgoaogdA0TdIXXgcdL+ODMqedN028T5ZyUXt39JuN+pOYTy+qRWYG79Z+iQ4He
yICvq8NQk6z0WNn/eCvWISwDqOF4g8AUiaLVA0S5eu6OzZpWuE85SVT+/y4PFe/QKtYAZKp24bbX
P7Twm5ZVgAzghRhAAfcvFIotpF+1UTiKDmKjuALZRfpD1c9mX4BxX1Ztw9TyqI5vluTGJqmxO4qZ
EPQdlwFTEj+fN8LLfQOtkBezTICVxjXtn6uhApBRAc/ZMpwC+kjNQbOQOQRfpvS3FOxjPhqODWnH
qNBAXHL7p1P9adttR7I9CWfDaz1m5yFaB5AiRhX50da7VPBTjiTdwSjO2l8/Ovxs+W1lXYQCgNNE
sgXv844qoK7ONR7BevgGcNPorYzfAdRGsvBS1UNMxdtsVnBfo78e8onF+YPsXunJAAQoL3bF7AjF
tVh2XbondqeVf7Mu4B/N0CT6piuusXjIUGvpnzDRm6E7MLXFt6aUnIg+nr6GnkfCH2Ymq+qND21K
jrXLbTpvV9Qm6N/ECIWGtBImHmKFiN6bCDsTZEKIXRCFE7dQaBytEkKN0/k9RaI7PvQZbs9hDSCk
aoJEmFfCbnX6nbmUF2RcQvOSgZ6wigXsZc4wbxukNPJNkXydVEiR6YOpa539UJeP9PUcoUPXUx+9
a0MlnQIGNNyr5UC1cCuy3DEczuehOqFfcYCVRdhd4CYhe5IwgWvr3Rjc3vRwZOkaWeTTA+0wwL+M
TSjrP/Q/uWBPJtfSF+EbF0fnGqh4aTiUtwkScAOPs0irnNLdG3exx+pktn6buBOPGFcf5ibN+Ftd
EsI5lfn92TZaePAiRp9DBp9sXjP5GZk3HslJ3pHZ4JtQYyoZHzRdgWK8Gy6RHeMxZjEUIUfT23qe
cnENiBXGP4KSZY4pFr3BISAUqO1EkCRfNp+f8k+wvs2G3MMtu1/Jf0LjmhTbWvc9ILEHPo7YeLXy
t/cI+gg472niWxFaPwBGxBYwBCbHu4lV7Qf/pQ+7yHpC54mNk33VxfW5ryBvGOLm1JY/CrIIQrx7
YEvla4Xs++RF56cGA+rxO0c/uSIIZ0vw6RHsE6PCykCI96jJPOKivFRGNRuu4MtCrp0fFWfRQrEJ
vqYVO027KFGJNwhpj7mq6/7BMXIGG9pO508sgAzFqUIpwCVrvFqIuSI/YVDPDkn8G1o3WZo336RT
KNfe2urLIWhPAdmDl/4nFA9pydhr8jMA8xbOOuz0QUpzDug+GDGzLrpNmtw2TIxjKjpr1AKmPUDu
/2A/sBR2ra7fs8JtCCRYl1XabzZW9dKWv/NbI1/L2hshL3kWJJf+Qmk5aWj9248G1ab8ZtjseP8j
6TyWWzeyMPxEqEIOW+acg6gNSlRAzhlP76+vq2bh8Xh8JRLoPueP8QUUo3TRHX0l+yH7SmcEMJKO
iTAWa2YfnQ0E5O634zSkrNgTODFcHpzav7a0ZlRW+ZoIc8ZjbLMdQ4hKrPXMZ9E2RN7OwMxcYP8b
qwz5hFjtWPKESdJGRd7b8lTcba082fV+OEVLVJ36msazJTAK1z5Wlz0zg6tgjfdJ/l21Rcv39iAH
gTCJT343ud27GnqLhQFemBFhwbLtf/nNu1Y+/6HTzr1GtEa6yMRFM4dZhIe7CE7+wpmqnbMj14Lz
62zyTqeEKkt7EjrBTvJjgeCVmYkhwSAC1wWWLFE6xjfuoghoKKE40wcBJjxnUtICAyIrYXMTkq4O
1Yli7JPPwGGVx3cBgIF0hiCKGXrSemEuc2+OgYP9e8UyQBH6Npp5hJPjJvhx8q/AeQ3hhl05Di6d
siqkgwCU+CunpI6akbPeQSkTJsu6OqX5IS73TDeYlXdDfanTV5Zus5WMyGHp/6oB1C9nzpetrVoX
xU34HdB0n97BOAoi/L+G4MNgTC1eWX/v2IAFUy10nUH3hVSD40ZDnAaYXzwVnWjeXeOOU7stpnSS
Oz//dn8Q+Uj6C+ZEpphQWDx8KNQZqsC+q/m4aOFQsJFDVNwHXn7pHMlnKd8P0YoBz0SgdnDbl2R8
qkkPtT5MiG+dDd5PaHxKSXZ1uh9qrybhQqKYTXDMnfQnJkMiQOX6WP0y7EKpNezgaXhvAaKk7tpw
T4/GBc0w/WKWuXGDg6Ye5XYbJC/iTVDT9Eta5FVzLuN+Hl12t+AEe8A9ENcEfBw77SXIkyrljGDs
Nq0ZqRoMRskak/LUjvaBvPxDJV2/vIWBVh9Zhk5xFCY5qB2P169ENETEPjwv8C4rnhDYjfZXJd/Y
ZiyDKI5lB+KEJjCfkZPh4RjS2sfg/6iK0ITjr3kW+sFJ12L46dOzEIEhN2pbypTPJurkWvpyhm1c
yJM6obaeCCPMabRhPSTGe70aZjpYTUHjQ/uspI0ZXpz4EI8G0ChvXncBXsQhACW80qWFOAIYGR1Y
m7JY9m8CfvNiQ0Sh7uwK/0/qTn311FD36cciOnkjN98qbxdhxliyI3EbbihxkBO0wzRFENdAIc21
qQp4p1AP2yG3cRdefRxlJtydZV8a8xr4f0H46KASGuRdwJc8IqUBC8aKq/PPwS0faDYP+jmvEL+4
V/y09RzGngPjq0Kg2CSczsVplKa8b1J4NrWTJN91qD0LcbxQ3MbV1WQ69/2D4OTEMuRE9wpFY6Sd
PWVV2ytrWBRzLhJY8msEscJGXee4DsxTrF3rgSEiegftT9SgLj/BAqB1Ym3rMb8ZpQI7/GdKq7ba
KoiewXkL0hDXTvYSa7pcXVzr+vNBfe3MnQNXGJ8lSdhu84uWbUBnccbG2Ku7hOs9lL6i/is7wPIH
GuP29J2b34JCssBwRmgvK0UeUAao04aJsC02hB1Q8UwNj8SBTkQ6WpyS3riPMn82mCyze8tXoyn3
U+6/rMyed2DsKrN289cYlnjOFdKl/KXF3im2p2XFLFPvgJjKRbgOEGujaeVw8jyebnvueL8ETyyg
t0t00SiTMRRibqn/fN5rnQGkdu7sTr3PCP7GNWM1QNoKQgthlM8/aRYBkqbzDIvtoB6k4OwUMPec
BQJs7hCEb+rqlEf7KqVBZ0Mm7azmAuiXYBtmNB+wz+VcLQIj0bsVXgdBkKPbFMiKxheiRPj5USbV
3cYFLBAyjSmfV3WV1Wg2ll+yOW+qGWy0fipSlOX3OGS2IXAUehXU3OtvA8nflM7+0xY0BQMd2KA6
EyMGVCGK5BKtGDObnq0kfwV+ZJSfdtkzSvwoLLfWuzVhfq1vrYaknmj5GgwvhIryJE54HGGjf+D2
csCYfZQ0IG+BhipmVZjvwXprgAVqlE9V6djyzhj5A9iVyxE5LQVHs664i+W6hRvp00+v0+DmaPXi
HzBNvkZY4VLfwexWE7qpap1BfYL9keZyvVgTfjltMUgEBHla1R8bAlKUCan+M+Iz+WR6oFSilSgM
KZ+2TltwuB3f/P4CdnC4UNi16RThOeAILVkrJpQPOyciTJrmJ5PvbfmRSpu8XvkkVwBjIu+DHzVJ
Zlg4jTnRmL/7dG96N+iDqQLNQ6w9UISIRoToKcHeEWeUuBQl+TG4JzP99UrGnWhnSJuGihMEtbTE
eAvZZBmZCvjCu3rcExTpeVW7HLgswhkBLP05CX/EDmxxCtqkbSgQwy6/c9z89MBGkTJru08CPqcw
zoq2RrDtaXSvTO0lpnCQdff4T2ExngLGUoJmbPBpxEiyRpbjllYSqNSUjKiBBV+eW5k/tTmiw7Se
uzXEjGi3RZxu2QAn5JuNNhWWI2rvEv2JqnAsf7R1s2CnnJGJU/IbV0TA/RsDnHIdussG4tgzr6G8
E5LCPKLBDFYwqagfvPjD0Us+DUpMxk0kSQzLHE5TyGpkpFN/XpKEN8EcoW5qhEuC5JiZcjf5/S5N
FCsVKSTyyHQOttj04mvJo3M9XEDGMhBV3zo32jWY/LZM/7iokQ2BGy2Klb/udaK475RERc4BpSYf
PXk4GH+jvhVAg5Byj6408eMPy78F+net3kZke/oUsCCoV2a8UL+pXzVnCFkS7C4zkwCQUuyY0xxl
aHeh3EBrl34UoxM3ZgUxXvSTo/ZHI499p7agy7hutWBJaDR+QEgkJLVYTiCMUq9eqsqIaRDNK8f4
psgffBW+w63N+VLSxV0gix2Ac/pHgQKILxr6YQ7RxADDKgjk3wH0Kc3F4RbtymM3Q3DizyILsm/W
QePhzWKXghxYeRRO/3b5PWD9sOlnSm6hhTzcOCNOxvs7C9l4PXE+MVWXNHhl7Mpz1mzSJgCxQNoQ
GTK4d/Cy2mevf0QQR22tzbviZg9Pk2BHOSCR5TfxtymT1nyYadnPUBcI83haUxAFRmw5Ah6YUEBD
JE62qP1yJZ4vm1U0oFHAtsc1z9qsUQ9qdoYSgfBn0FrbL5QVgst2Cz7Za8fapI7HnJAPX3Azfo6b
OP+I2qM4X+msQMEYT39JdJ/q8Zer/EYhZxKdFk2159MD5UXFtzPLlQEj5PtHRFD1tNdyqOAWtX07
jy1r0ioXrcTP2VOoudbsM8aEEquDp5O1eEl7eD9IEOuKBJd0MY7+cENkEpFsH0PN1YWHexY7JD0K
/N+Z//vkUm3FOz63mbDFMWiXB3yAsM9cfcAc8AUCF9S5dYu9uhwX1nCSFjKOrnlivdT4D3beDJ/E
CXjI9WX9bLcrmiKkGAVVM3Ec4ovNucv1kZOJPlTFwh+YEZBT5vLddX/8IV20eAgRV+rSj+78Bdnd
IxKBm5/PVQsXBL9Ri7OJ0NwoDWcm3bJsqJiJR+UhpkYt+IynjCzV6QdtWUa7O1KoqL+UMNlC0BX3
B8CLBoFI/ZONS9Q54ouoC5x6ukqIDukwhTNPAA6/JRdDNg+Fg56r3Q84r6MUxz7RTSmq5RjT9LjN
OAN9Tha41nJO9IuYwdJo1R05YTA1uePj5U909F6TLx/lGpfoLOf2JgEMsN+eOZzwhe3MWinhBIin
a8ouba+cegVYvPcSnVhRTypghvGBjUa96e6Gt1z64mnzGc6d/icGd3EAvHyAXDuvvl0i9fWKeCHe
ep+cJWEbIVSrZA9BMvqSIs74eEWJ0ggS0NbWxOueKLilKZcR1KMwrEAZdytBHNTBu7aEw9ROHpUn
8okcoAysMbzq1Shk81CHCOOwQy5NN1221llPSTfEn2a502+C3lDbCMLSPPfRRy/IEs5aAd+W+GPi
3cC3mPVfPOu8uoAd5hamxoTVK7nCY19crloBd/GVvj0LTK/+47LiIQrmVTgw2qtTDZVKhHlz6ME6
mFDV6sMcDuPSW1fqk27z5WjsBZBRxEt3ya0LvydEQgqZPg2KjIgr0ZEQtnB12fY1ED8Edz1Z9xaY
Kc045adKZ46vobkkcafEuHVqPHQu9l9UE9Cg/XlAjtHDCk98aTMC/VwuC4Qf9uReuod26nIPfOnG
G9h+ooI9Qq7NkCyrfAoO/QQKhRodPw7fH/mH+PtW4tDwkZZCZDFs1Novf4XnDi8YvKdmbexg2xtA
lR2omPo5aKdEalaZZaF4oK5Gpf3F3VKCMxtOwIYz9uKpYnOU+qgTZ9GUHpe1lqOc5+Fobap8mLz1
4q5/tea3cFabwTPF7McnI8Ppx+Kk4PV85A43e4ZIiNUMjIMUV35SB6C3OrfoibJsK06C0iIJaR4j
dbGHt9rxSUTY4q1Pmoi5gVEs6W96DB3jFOoHKdnl8p+V3TQRZwTd6X1ExU9femTK8Oz62yqhqZMl
Z+mSUFJsjOiWJrh/l0O2Y2QGoA5k1lE+xwQtesQrDJTD+34v8n1RnBvjW9QkH8ZxPaIgiBUBepXs
IjXCBSbgiWgpYcjiduSPEK4phaMlxhK8Tdfu0ouvo38hyCdEqFxv3fYcawJcJU/WH8kngD2kI9ZF
1uOtx43VYAjiBqh8jbVdNH1Hsw5+rIATCA+SkZIsUk68Kp5bVsFBOSxtWVqJvC8DRb7JccGvQOL+
zOgc9gpme1Kuejj+mmFeZrjKpt+2QMm52wISxMT7Aws2oLVF0FWQ3w6FyI1HbRBqN+7xuHlZbkZ2
IKK92JoLJdfopHNktSUFJEOgsIs8SIUzyg9XeTXaJitPEPV6fsExYzmvKLb486XFQFx22PoTTZ5S
2s2r7LFdUheP+WyY2hBMbvfETQhwDCL3ySZLmhUIIxPjEf9wgc2Zn9nD3BxAA6vqzTClfxpvYwSS
O5QobmlG52VoJ85OayqoJHo3SW4rtmITcknXp5Y4Ru05JbrU2JtI2+B4KnWVh7tIXhvSgqRf+TEa
K/J6TZvtF2koz6Q+flpIQem4XuPmUHcED4rlCJPxQFQK4s7aX1htvXaCi14hGqth0lcxP2LHxYlr
Fq573omfRebIZ7izWxBQVPFtHmPunbX2i3VPWA8yvmUxD6vUrPbSS8pXUeIzNt8q6Ur8VPew3QMO
zS4gInOYdg56byecOCZafzWfazS/oN2dWyBBQPyuwfiF5WEme2u9+Gqkvzy8AYdTGdSi5fAAyg2k
ggpMLJABtUl710JYfujiL9Vm4iT+swKzwa4pVFUWg205/DKb8jWy70Lsml95ysKl7SWKF9qKq70N
gFgK3H4Xl+8j/vRDlDIgse2isXZx+5cXVxW1B/lYopKKQTKfnbi8CWlCvU6wI6MWLCztvkg+pKWD
FxKVD98+3iDmNMJLVqqbTxO+fSIodDunjgjH6FePX3Dy7tI/TO8gCT8l/6ahvdM3Ir6O0nx0wT6H
h6H6o1zqKjazTTrsIkBfTehP4RpN2Z5GHKclYb9hy4WYPUuSkyTuKIyRyAHTYKE9yZsQx6kibeCc
HXJciM4GR36kBj6QQ+PCdHp44sm1LjDL5WtaDHLlHWiMFc5Wkr/K9rvRQB/TEokSib2VxW2aT3ML
CSmKSM//tskT45pEmnKNxXVcb9Xi4qr7Ir26CAlcAr8EJetx1XbsFemckEC0dob5C9Dq5ReADJ2b
Pp5rzoEUWGRbIuvRmMjfg/3FJjnlyklcAL9vc/gI1S9DrmdG+dRgDgjIAZYcdq0TkFQAEIR4VcCe
Xv4nvtNAepI9Oe2xeRA8hIl6zfHMF1FT+QX8iaMiYZk3VnqwSArw2w9b+sidP1Pfcipk0tNFV2Hl
8mRIn3wyUl1jwgGhaE9ZeDBzvvmajSYik2RJVfIiJIgBSkZDO48yJ/D2mrW2jHdWf+nMLrl/GSUA
B+JwZgBc4OISosSGdNXxorBpaAPgJnVjcXiz0x3/iYCBQvSILRODrT3VUOO9TSfajEQpyweHmVn2
SqnWEfsvuIw1HrJWY4mhUbD8CRKU4yg6mB9iex8jOIvrLSwDyT8poGMotQhGwmkt87eY19T2KmRM
HPCBzoG21+qbZfwFMA5+fYZkcT1iwZAS2qeg2/nu2avuWNEAvOcua46ZS/y5bHbui8w7oUgBWYSY
4CqIsi8aun1zrzWnEiAo+YnINB1WVclYWdszrQqmifJrz4gsdX8QaFLpx9AY5ChzCPkJBSSA3Nk4
opcUG29bqdioMPdRE6TVCJ5PKtFZhfSpVdqktD56gyLdcm2YGpLKcZ7a6EPiGxHeGAJmQOZJgX8d
JR8bBZrw1LhUvorhoKLFDayafPuciByflyEaHci13zz4c4ybWt5k9+78DYthBsfCEFlPYJY6Af/R
a8ysXuIg49iYXFoiYd8AHMUm9EAWHQN+YC9iMAI8DRBrIj7M+GnVmaltcEnQlUkcp7mDqJbcD6Fe
t9qHNl5U4yn8fCMnllp/Y80SCzv7cJh8Sv7bHx7dgFVrKyHa5uXgoVRRB1d2ykSAkwzrvXMNKpxJ
+74/W0M4TbpueoetC/4qNKL0rgTntAzIzfjSE8KeJjkj9pW4cMQgmPpWxFu7f6gZSSclXtGENBtu
aX2Vy0+ABeawBZ3ENaMWEvtM/gi4nIe7sa3tc8EVraHaw4OIcp2LWTrWF1V++tWPHe38dI5Gd9d1
y6AVyKE3N2dSefWdM/8WmWiLgjZa7loVAQC+RiM4k71NQSJBeh20ecnVtFbUTUdiORpdUrGwa3Cf
TRXu6i8ytv2D3B1cMlIsmECIcAQSC7v7qPBsclGJexm0AInWQk53Ma096M18Aj69H9XqAc8x5vFu
9OaZIEFvctIRwNLk/SQpqHQxe71l9yDnhzzn3QFYl76t+mN07qCnlCzPbDawfjyUYCwuyP8jTs4d
QGJXYusY70OxloZVq94SzGxhOTEoLKhmIwmvF2amWfVC50XgJmFe2dKZC5XHqFwGTJXA7GrtTBW1
nTmQ/akBLby31S3mZj36ztW3xTJRIH3kT03JHsPmrxJhE86JIJTDXVKtUTK1+TaUDoRjT0rMtMqK
lp0MH0dgUMeAGFB871rgTDV9YQRrN31VjTMZHG9lgWIJwW/t8lVJcz44MXZlRA4Ir7koQ30KzAq3
A53RaK/cg/gkPPWVWFv6w4XmimTxLChnVfeqTPI3Gb0sZ+uaO77egYJE1mhtWqJUC9F61/AStmj+
jeYacgspP0jRvOkfFuoWMtonkfu6Q12n52GWT5VoXeTHVGXZOopfIAyemowgbQbRq9yhxAgPhtng
yEDYYvXf/SoAPmKZRxp7Ak6eRiQ1FtKpwrOBOl4hdHzM574NvzBJtVk0nmPYnBMYnOZxZzs8IMmX
ZBCcWE3l5JXol4TMWIP0KE//TquDll9H/dNHwqaiiWvuDFRoQaQP4t6CbsYgFNQLnRe82NczeSqN
ACQUJWhEazrENxu86DIS3VH5zbVLja8/nKegyS5GpCi+KQC4Vb6xmxPM1Z2o3YlhvCt5n+InrndD
ynnlfQzFQ0XrKO5alYdRtAM2BtJ1oOoWbh1tAso4DtMCqXeYr63saKAJD5YUUzA0QDITCwh742/D
ZFbH10QGq51+OXZIOBEn+VAyerO9u59OuJd4c4Ft0drNiDvwi42uX4VwRQ4+xGfrdJiPylsdfDkJ
/kAgu5LYGdFHz83+OeRvxdo0BN/E71Jd9cM6CO5D90yqDyn9Det3anALwTcM5dridgpd5A5H1FS4
j7Z18czAp+lj+LctKiqJ3fuuILeY+Zi7PStOJB965Y+NpzWtbyNYEsv7oKcQOG9POWbF1tAH0NnP
SH+1aJvk5i2LotIpF3gavErT3bdIRfyNDB4f6rRlEiYT/dLGOQaYSBcW4Yjqyhfb/6nKjlJ3t415
RtWal53jZGVPWFbyY6T/NbJJ8bo++TaR992tuTEnz0+Qv67/0/VnxJ6j+EitTevcCowtND6Arnzx
nBUFkmRr6QbsjXwM1UaAQwY6CRo7WLI0f4GeYhBPO6qB4hmiLB/iQ5VuzFww3u3wFC8i1o8BHBMD
s0IaFRuIDnhrvUMeCEl5FDCtrf7DNzPKhwZFjWej2lPxSCyUQtxgWzXba8kyHI+y9silq4a3IWI+
Ro4Bu7RQCEc05snOMD6y9BWPe0vbYygsow/qtee5fUZ1Q/bqkolBV5emhcDo1Narvj/lFsoFZxHl
dyoQUpQQrOUVmdv/W7EgSDjsk3gj8P+a40k3FqLxJaJ9ZN7Un3ZG8KT1KWSQKEkbc4FYqqO4hEgn
6Yj3YMDqzMTk7ELlWnYED72qksdO6EQFF8nxNR8N1hXWiCqsV2r205vvHG1zBPg2z+ZJc+ozKlK2
vbkSTr7wU8N9jNuXKF13KcTJkb+nFk1ql04L0UiKBsri3DvVSKCYfr6tj2jraVvh6Kf4WPzBdbW2
5ZWnrjp9kpZLTX5Tj+HUp4AkbFQ7BOwuZJsGknsGr4KwfFKifwEqD9XVL7N+jUlJHNLweFb7m3lX
cveB3AIZBoe7IciutoUgFbaiWlQPq1qHQGzU3aoXyzji1IjfGREkMog4AFTh/UM2Hft/3QE4pHwk
4xad5oNqPENlSGFnoPfsM0F+Syx3f4CobdUNDQQwHGsEukgZ4J2mOaPpncafqV6sNI1BZNs3v4xw
CElBdvlhg/QSh8h+OwCLe0jlYM1dZXrBAqyJjIxDkHxzPfjJzSL5R/qXuRJ1O9hWNFUheK+yHMnR
unnyPuchNiGHLfrw5NcAmmGRca2UZ8RTibxKZRGnKkU7Z8ESU1t7i4jGsLVZxcep7v2V7UGIA0iE
QK7N5/TvejoKDCxMXxbdC8LTNBLOa2B7S15GBxKF5RrL57hP6kua31yDgKvvuhQBVocckboJalfp
ZO+87fykIa2WNhb9Qf4BUDOJ1jhs/IB0sWOt75iVkopDCGMSLt58KX/JFAQh33BE4gPhP9RCgADe
SAOI+5/c3dpM4hQylKBIMtdODenTk+sBO81kl6JS2ZcBiUQCE+H1R6uIj5bPc0G9eU+8EMrT3Fxn
7c7yCXq7O0wFpAzkTHFU4vGdEd16yHiwXUQoGwD+HP1eAzamA5yJdSbu9WWQXRqaAGXklWP1JErM
Td7igS5o9Ig1gK05aYl2fGoqUuJoulUxpxv43IDTRBZrOWASqXZeAQxx0swPp3rz0k99zEpw3RyQ
NeJQTfksG0wBy6b58zBZMyw5s7FGsYzSAdetYFNT76rx6fjOqVfWw0JfOB52+QztUD33rMfvt8w/
z2YYdz+60GqU9rzsflw4MFSSM9obJ5287ZwN6dMhTU4Jomrnp7P+xM9gkmnhFt60qs4VNerQaoyI
t2KG5jH7FntnQ2hYewvBKiX1ixxlOd/hTyeLSB3IynF45bTloJ976T4S5mxpjyHeeN4ZjaIt7zVN
OKmBRLxtIFoulrq3AbfrlXvdPGLnWTmIT6+ZfPDcdR7sLcDDaUmE3BoFG72UPxHX91hdCn2ua79W
+pdqxDPQ2bOo68+wuDvxW3Vu8sSfe82ZxobpsNCmUfaSYRWEztFE12D1KdNWhmn12TR7jfCaYGuF
rKUL3HVuem/BBpTS/PcYaTwaRC5MPeukGRgx1p1PqOYM0fKM4BdOWawsI12KYFJg/n690ZkJtHpp
fEO5klmDxpA0IGEYN+e8CNY3EBBoLqoc+gLMvWXfquQSd9/BcMrUny5Q13V1qUsNSpk4IEp4dOsr
7nZjeqhgamNuvRGKIFdu8tVE/5Cs/12dMGPeVSRfJebTQG/YrwiS5pE+EHKmlVc727WsD6WTLwi8
ISQLGFnsKWrzrWPYGJ4i+6XullV7rOOzTBBYtpOBQAGz7JmB9SP0wPQ4K91UhC8bDF+8lMmS+zps
D+2wGyv0tjEJx7xS4GYyMVgHjgCTGQxhRXDxjT8OBTJTLH1FhY3r/XIaIKj7HRFp9IC6DCoudkj9
t2VmHkEPO4jHSH2RNmBAQ1YVk123jaJNM64xF0yDv7hCRPRsXSit776iXHLONZh18xx5nv6M+Rfr
pyF4S8lW5bDoiBjsry0ISiEzzRK1oCO7ddIfyT3lxqIakSNBfu2E11XFtFOsW4n72uLMPvyTUUk3
0KNpWpC9uWjireqtbemhGvTELLFqrCNcXwZqjoYXKD4T8qc1KOZFKO15DI4ZEDBLgsjwwGcqnACd
TFjfjh6tdBcMhIoukUfOSZxI22eH1b1Kt5ayIyquzPdWfm4mZBKiRSAeJr+p1QXWn6r02kJvPguT
BXcoOqm6O/ThceB+kRsKcpgdIapJu/tomBiz4lZVHwPzfHWxyovDJaqpK7IDE0C6CI2OAKoK6WKo
d/qBrOYQ+OU06V+tzoE1fkPzi9DuGrUM8ny7rXDCbUhvN9fA3137omFhikshBeoDmMAdyEqoFWfn
6g74C1YhAuG+PVvun63vR/TReYe4jxNL9vuJnx/VapFriBOYu1Z6uHWak9PvyNYcIN7JbwfNjNpn
5HHeVQebRV6lY6INjiZofZ7WyIeemraWsk2iH4QDeyyX6jyZY3sWmgXvIKF1CIWogP0iWiTpknR0
4ZvR+qcFzBoRQTFFEpOBOpN13G1Hc+WYKzM9KcU+RKolnUw2uByx+cMwPpXhkkjr1Nka5HdVAKRK
tZD8gjQom4ANNH9YAusDI+E0NT8VTgHLfQm+jLhe1KlW+hF0R0I6JlqyH4tNhKkkRrvD6j3vtLP9
9e8DHK5Yauf0/4XuXnauXftF0gtXjOTukVanCvI+pMzpUqxMenQVfuaQF0fGylm5T8X5CpC6VMQi
80pwMnYLy8Cjt/X8H5E4V5IMkG1SPJCO9uFV8hI9t7OpapRRZJ871jSfN8nRry55JdxC5qbByjGo
T939ruxfZDOzGkGghdxbnCp6fYQGsUPW2hkzMulVxNhqPWg6jmWFQERamFwUx5tegyi/1Lww5i6x
H/mzj0lPtXAMsV/IROzxbftk6fj0kTQIWFwey14nLQPDScp/tXZ2v/H7n84uQKdx0LCzYjGDVCnJ
5BQW6mRb2YexRx4+YyqNeKrcJdofXEn82RoTAuxGoF49ZauzcFNvb1JuJfR8CGVIx+XnzXxiDSh2
mrbmRjE3CYBDCjzWgJvlHf1kxBGaCy9ZZ7jd7J04RitnriygZz7q4Rk2a5v1qL+RFRlLRNob0Eoa
NMA4cDzumV8S8De0/nFJZP0ZomHK+SJbu5y2hxnK49Z6uWJRJwEK+mnukIYskyu71S5q8EjxB1nY
7mAZgxOpfUNwyJsFRfZoaJDd8zpiaXWGixLcSJd2wE1V3z3k6pcoa+EEahhVyBJoAEsJf0r6s9Qc
5OiBXnXmgzMTMxVtkZUG5qma+gss4wYGc2M6uCuvnoHU+Yt6ZesHn7V7pdvzMDoysydEbjSIjWWU
MOKWaEnXdPDQcUXoDeGJOFwRRxu2j0SY2McXpJkWEOnANGY/kaFzRzXxSTeeccarZCEHjo5xfENI
QaavSgSoSyiBtfMFcRFBw5NKxZBMmPA/vZDPKx0dmnoBYsWWl8SYCRae++g1QnkPQ7MiBipC0dSV
K2uvZ3trdmc/tCfjPCOAEa4Eswz1Ocs2AgveEKqhMaxnm9a/2UjeJWfWubQqfSIyDKcAksFZ7PJo
ylSAWfVQGkDljxrpg7eCtMv7nZjycaJKvG288TycY7uRhi0xtTyMGpl65KcZ1urxSVUguY5yhzj7
FLfLTCRskUrk3ONkIdx/+aXL4IrW3BrvXz6J0bmBDPHqEJlNru2/wD7kuoTaQkRayGcymUjtud+f
yFvAyuoZ9jTF4p8RbC/b+tzkZjS0miqDCXP0hFVyQW4eyzPPZOtQO7dqozOUyVMjH5zlGREjeRGe
8cx4Q/zxOwop1hM+B1I+ccO5s6zfD/4mLtmeBSRLklJ7rCzED0utJxiJ7BCqaoiex1uPu1pplvza
JNJ0yXMI6XfeIkF3iTmwVzZCJ/OCc2Ra1TBuOw+NPIngibYJCCA2KKk8QGSAx8vqIaxAeuFEMiI9
0pwkZX4BEOIYlX/HcD/MauQwAp5EotJFyzH5SAm8c6ptMGyEAVkp5sLMrNrbvDoH2oZDJncQdxJh
w+Na3iv8ufo2YUiXqa8sWBc2jsWehnpgYLOC2ueoUtszXRz5cMmacDp6cJEimAIyQjI4LxDN/y+N
VhiJ+PZ6EkYJUs/n0gOXclsuxxtJkR4q07S/ljpxJd4+qN+9s2yFYxb+0XunyULJj2ayoRwGiyR+
UyTqtzGfCeDFTWYSM766j+JnB6lJUIGqLBV6M1n22BUNoqiEmH9Qbo3xIbxY4WeG6tsez2Kbs4KD
NAunSrv3kFl5lII8vGI9KivbvfePFNBVOkrutSy2lrOTjWUYYnMmHLMeEFxcYqHm9sFgwueDYAGY
/177DpyTCdEcWa9w6S9JOhyDn0LiaKPzvJf+YjL9slXREOeIMLjKce85l1Te6h3dgWxxxO0e5GHt
yDOZUIhBaP2UfVO/93wMNXNpVZ6IPcyGc0GXT68fw3gvI7HVT4hf4qKegASI6zfU1ry8RfFJPw1f
dQRh4FFCJeLFfJ7Wbi58lVn1lVA7qDL0c2oSh5YhMADtLRgMvWxZs8AK/aR0rBB6SFfxCzYkCSTy
crCfHlWmAdZLNUHCQipitEKA3pRoG4eVES0k9aEDBVCCIoCXYmchJWMRsvA5+mv65CY1SyDKszbg
Lmufuk8ivHsMs6VGjmvvYIHAtqcgdyNgEDyxjbmh7KM5Iykve0pRNLU5RAEmRXCBQJK4zxPslMGw
hBrjKgXBWTbBit5grTxjb+7Z6O3yTQ6fUMLb11HMKi00qXEROube+RYrdrcuyO+oPvWmm6fYNd+8
Je65bbZtsle0u7ANg9h60dbsN6pO/POM3pWx/tWLj8Z8e6gdMsS2SkUCM9CHUSwGfW6YHwNkKtF3
vroUa1tAe/yEkbuYSd6+dA7Q28sK5TG0DjEFYk5W7HOnfADeW2gDPNL4IIE5QotHZiy69Lfo7gxE
8ZVJN6zJPRW63iD4q5VL4D6S3zE8vmki7hboNtPxN2tZa4ScdRtS3pCuQz4vmToqYDet2eTJtHJw
gcmQ1RuCqUiEBInI7NPIpQ0NSNVm+2A7BrMzkyNZIxEBmmh25PRIR8ki5iHtq4vs7kn3E5ouMtaY
o/m/BYhXFiCwdHHwqPFViFFOo1tc2ot0KGDoHLOMgaIdSvmZSq/aueFgNgAe1GvqvypCW80bOoNG
3MABznL00RvdpuXhLkfrRkADJmra+hwXmxTpDLHFOlP18M4qRKjODH7J++3oW7GIckTPI6ThRMQx
9Fj8T9SM9iFHDhw1KVrw4+RpecFBzBty9IbwJ/sD1Wq3BuSf0/EwgGk1u0RbFiDMKkPnd+Vv9Byp
LNqueAX74xh7wiUndbERfkXYa4Fos+Kb5/84Oq8dx5EtCH4RARZt8XUkUd60TLsXQu3ovefXb3CB
O3cNMNsaSaw6JjOyAsEhIqDF+qtebZt25iabidulvCAyRv6qpYQ+q20T/2nN+BH/SLHO/yC2my35
kdsCMGfPVvaRiRmrySLAvjcaUN277Wvs0FjGcR/7DJGjPF9odOQWDOHemQFcqLjceEur4KFapKEP
L6p+0hoetwzK50ECgWB0EZjH2TAd15/z1zxe8dvLfkXzAxtZy1ligFxkflydwbjPw009vBJQQBfb
6BcHCG5OFaAjcIBkNW8WIv1Xa65pT6PDChvRUrBdFocwO5n2GeMiUbEPn60c9cyiK2m5FDy/Ns0K
9OsqfFX0U+OhTexZq38ayTrzWU6FGKEIvAbRoBhIkZjIicNosXNh6FVmPx0cJO3ASE4PH4F5zeON
pe1K5VbnaCt2JkoXyJFyJ1OEPvqKuTJuRc6MOtoX3e9I/ZtGp6RDCZ7RjtrPKuaQLrcDMUGklc0d
li6eVZqBkflIuPpsQrQ6FqbQtoxwxF7ivVZW+dQEu07isLfowVi79Dgjo31lgZQqKt7EZd7798qU
p1qJ/tqq/CS5hLvKz4ylqYjLNM2uI2rFNFP/dMO5BOn0mqoAqCoBpIF5vhahHwuUfcNFXBVb4p5P
wt6MRv7VT589aZKSD1cfyOXylZMFS37Krbc6BY8WdGvJPCco/X0O4z5K02NFJRmqLStV8UAvvmhx
8YOJ6a8SJSnYVaSF+N+ymNwNTJYl9AtvOvSBxmWKDaQ0Ng7LlLbjC1fFHJqjS2vtov9faKF+PAZD
e+rU9mQ7Yu0X8tprqcrCpeX8XRVoA/VAQTeDIbSLr8EwrRVhgBt11mpMuakMZ41dJJIMmTuQiWy3
ayx3oM+aWZs9Z02lNj/SiFg12C+2M+926CUS8s8RvjnoxsY039ohflEgf8jMA6ZOVnEtNUixIyw6
awC+OKyiHJqMPa7zCZ0L2bOeRHoFWtLzq3UxsQFmFdVoXxzGStdvRErmoD7uelU5JkF2KLqQ4LBp
kyATbBE+CJ97ky3CmPZkrzk8VEh/tNRtC33d0nOWAF5Dg944jy9TKh+dg9Wjs8xLMfXHICrWpg/Y
Fz2ynYjlUM6xOQUN3YTWMEH4qBytcGekfCOosFJ8b7RgTvqe4D4Z/OHkYwqCtnkwYQiocblqbJii
cB/nNUYeiZfaAcNGRhnxxG7MYxQG5aHnq0FhAkBPI9OyXEe5jfEMLBFoe7jFbicBabG+mATJ9bMI
qCKLRnBTCjzfsjsI46moXxNAlWI+e36EDcDGJoKghqdVs/RkYupRURhcgDGVEktbkI4f3s9cliTI
Vkz2+sMlCpiWs1qKUBsGJm0SysBYsig3WftBbWRvYTA3NqKTk7wX9FWjQ+dM0MZwUhr0DwRDThZ0
GtBaDUZnk4GqxZp4nNCJNTCf03gZtXQ4A3hX1upFaiw0sikkuLCRO1uj3HCeDtqlknQwgZSwR6Aw
/xyDDqtwPjyK/bZoV0Es/pkYrjiBfZXemE4znFxv2o/JRznVLi90RczmKjGR100Uut2P0TBTYkwS
naV98MJ9huuDYSqV8hJpkl6zW+f8sPErDHM3GtwDc2MLMsDYXBJbT0X42U1Xiu40fi3w+LZkkIU2
IjtmE8jQQqVf+kG6rkl3kLwjCV6PhAyAfx6DMk+VER47GyHCuDUAuPnpqkbbaTAIUVL1wUSx5Vic
395p5toQhaDAwLdRV9sGbxva+fnFhTS0Sc75oL91ZBj1s/yS/2BhUapE9KGzpCUhbZDFGIkmo4/k
HbvHSE3VwtsbsV9zXXf50u+VlRait/UGN0OCN+EVsLNNEbB+rBmv0VQizC6QKIQjVQloIA09eyYA
pmKiTIFAdXOlxlepQq6FXgCCAJqHjvfcyDY6UK/Ciw9GJVZpNdJt0MAxGFyV1q0q2IOFvzngY4sZ
hsY3fKZ7mU26nFjn5nMEpEMfXfMGcriDL6zGa9jQGdOJCJuxGzLTnOQMB6lDgXbdhmJnQzAOqJfR
XzV/RvqUWIlnOkWtMQ9mWTlXrOzvRfJWdSBn9T0Mrzvk+ppOGCAQJWL2rYRMihmRi55LjIl2UVMa
2ujAhrFe+eD2mmeT7m0AaAPzrprdnMqtnfNadUAkumpv+k79J6MGZUW0wIyFqynnSWkqVLSfnfgK
fFiiKW/zSy9JMaWVrFfagC1kIhyg1/ZJ9d5YuMJYI/TNV++9dcPJCR6Jcy7011w71uG7KD+AVsjq
oSRHvvw67aUYqFJMGhbG/EgTCo16sAYzQP/R0BIM/HM+uG1tcGUgoRi8ndN5rKd+jB4McP/bIlqb
J6jzTESNXhPumcLmC4Sf8iXjQ0njy1Cy0deemWT2kIhHEYF3hTmC1WIZQVLwMswGOaEEyDZyKOKD
+j1TLVhmmtZRQJQabWDHI7foIysQ9YV8dl9Tf7GtzxQ1dDJ5q9n84RghupIvE6LKX6Dd21ZAtmDm
FjCMhZjU4HIMw2dYM7UnEopog+yvbxFPWqgdxEeN0aAAHCJ+RfwnmUoVnxky0Ihm7q6mX7gUuAJI
h3xR4rOoYHp9hKiqZxOedg0jsOuY90SVL2MNMFv6bzvhCC2fnfGwhjvvRI8XhJUxaLlYIZArXGTm
blBf/OKeEqQL/CjaEwErLHKEeALZepN4lG9HxkNqsE7ZzMYXEZ87iFr/Wu1dFbT/ihuwEEz4jIBf
2PRxOg61sl6b6NlGfZGG3kKyCWioQoMSfrRKiIhSwBHDQKryXuCobNgWmPKdf4XQD+uT9Uw5ZYac
qkWudb70/0uxE7R+mMx1buxWBq7uW/uMfte0i2XAKM6DZBsnNXsliJHDp9fNaMDkX8MeWGOoQFOI
YJhQRBba/PJHkgi8fDPk5SaulnN+CI2IzcYdWcWZUZUSE6ZyMohho81IN+S9QY0GsfzPTukf+iM5
NyMSyt7Nd/gcp9SFzTxX7NqD36nkq3K8WNHBD68KeD007e1exb2Iq8fIt7kDt++RVD8TuFcF7GfL
mMIU9/lLnhafFbYUn5ecOwO/FJJ1IYiwDydCNmTqlNDlRum0iVAHoavQ6J4SFZR+iELdeOhRudS7
i+Hlri6uivFQSJfUtS/h3a30S/gfrMonK/v/6KkDnOAWZTtSqALdUzM8C/Mjq06t7cM/MgnaoD38
1TlB8pcwI+rtTwtOBomk82OZpb+q/dDsr3rYa965AD5j7zOEMEJnuvibVIU7aq9xfFCibcn7W/sr
PZSupaOJEH8dw2/vDdYZUNjK2/NehvLANIG1HcuYZq86B6J48N3Xcl9ht0xv5XzNhk+Dvm/U76L4
SFNEtn/8mZ3xkBs3npBxes+5ZrPxu0fIl5afgH6T+IbCcIKLqZ4MWRPQTVqytrWHR00dkJJ+WOvG
UbJIYebfCE7ED5XrJ8LZXjkXtWVGdfTKq9V+Z+WmHCQGX/qWEBMfofHZxLXPZqosHlpg88Q8svxt
HMFB9Tezuc4VglDR4ro59k1xyeJ0aQUHTVw789YwQ0ngFl87i3SznXQ1/xR1V43ifdxHJb3ciYR0
fm8ptz1oi+kSMB/xtJsuP6pCLEzu1CQ+Y2hjn+io7ALPFadXdRuD7zR9inTDTrM1rin6bpp1czpr
zRYHnq7tVdJCRLT31BFT7bps30IVseMhiS8y39neNWDwBtWu9/YVq8ruVJSuUQNf2LXmVW8RWaqP
ybr36BdEdoKCXtEySsHwpj7nGHZ44z3x1mS7ujgm4iOcTupwMzgI2vDBV0ZwDOB/Lp1fzTEPYkLM
xo05/3F0etE6++pY69rxnaEJGPbQ/1O6V8byYjyGEYvTfwVYBEoyXz9YLOswL7JE8TEcMrvs83sh
7sQLIYA9WxEWJHyH00UBCzkvLe6W3DYMg4xDgtc3cguHdYV5YLc9tu8pG/kexw+d7ax3pW6M1555
5m+q+KI6d4tRrDQZUWac6EgTkotZPWzrFFQwh16Ccp8GqPi3w4QkcgNcTwaXAPkikRGOfo5MufRU
qvA1lxxrcRvV7wAtv+9frOQLsEPCJ5q36PLIchkKai1Oz+5GEHaR/SbwNcufmOsvPQZ+uGpRLMjA
Xgrv1TM2XYUGxS2xLDlPpfoa/ecUvVkSb6pycNIL3cFyTQUSwDauOEtz/afgrpF4sAbUNHWOlqeP
ViHbrdx/mgP50JR6pOGg7cyT0xiQU08HGrN+CMQzDl7z7s2yHsXIAmZVZSvMQN64b7qDlnwabOez
sx9cTf4bpGwzUNDao9HdVe6V6JvDsTaXmo8nYRGylgKj15wL48iApWZSjIEQmSmChGeKglJ6V4cF
Wu1dI0H9BHdDu2nej8oHkD/4RpTp1Wj5QP8KZmWIGPnodUS6YG7bnYGw3Odbe5HD3veeRr0rBPOx
/HP0vxt1bfaMv4tjP5wi4mK6bRSd4RnTwMt+Q0Yd5moO+Ph3fpraS90efe2gVe/02CpEzyh6U+Bv
UkYZ+nfXvkbqukQ1yVrD2Sc5G+JtqL3yXU2K77raIssbJJmj6b8cCRLBEjhJSDVmePIaYrYRYO3E
S4lzMuUs7mBDgrOF1L6w4Dyn0MMYhS4pCwvpLyIpmVX9zg/YPDwoGmaFx8jcZ2LN0dYarwUZAOgX
zfSvYo0fkjFJB7hAiQJah1dWiB1hyL6yVS2mXShSOU1kv6u7D3wQzcSMa+eJA8NDB1d15L9rzLip
gP/VPVZhfk2DsWyjdEFHTabqVrYEjuq/xhyoQE3To+2L4deqclbZc6La9ovMriaDhWIXRPe5TePF
dtUXXaoPz10yhp0Low7FqF2Rl+Ghvjpkya+OI6lj/BtiLDTDez++097llD/RJUpfCGrLPLcsZ9ND
6rPVPsj4ZiS/rWC9r34Mxndhfpf5X4mgP1uInlTBXdD/WPGwwOA694et8jNnHqb0YV11M7Q3uGA1
VYjCMD+4YlhljP6pqwg38ZKSJZVsPblLm61XgzJbCwJ9bOBV62EiG/7axDcpGXa/B84pea3IXYCq
qMK4Q2JHJZ/9Jc6tRelbfHOL8ofv/WsOBwdQzcyYhWR8KZiKhCwTD7xcy3KBGhBCafHEUdj946EJ
yjeegUQ/Kxiz8teRuV6y0czNmBGOeg/9gw0Tmhql2lX8TUmW7uphYI2tj1zH1B8VuHFEuGSjQybj
0ylxJLChYR/1jw0e9A2NlKBwzd9E9j1iQMQ5MdooV7Ym+ZKo05oC2Iey1UdcFByMiV+wRqm5EHhk
RqTwof2+MYpxZYwRehDns0unN8fSXgu1YsjEslKbntLrZtbhi+QS0FA4t2l2GvmVnJrXmKlbaBvH
Tsc22kuwQdGu1nUe2Rwxx7dXmVQQ49aMYcQ5Q7pNZbm3BmqDIj94qOhTyZZYAtNTEH0jBRhAVeZJ
dbFs73Io2vTQmvbsxloFamai37EukW2gnCPfil+Cfi+CFNCEmrZJ4o2e1vuh1w+9EuOh+zdJz53G
wlUYUjp2BMIQFWUAISR4HzxaFBszINoCHK1r02zWaUcIRVUQX22KZdFdIZBtJjs4Cc9/qWX70gwQ
OJyRlvvQpDcfqHT3bJzp1FEcNQEggVhdtZSmbTHsyvBTRTGQjtS18J1abZ2FyTElkr3M0KaYCIcJ
dbO6s8dZL2jW1e6GQaCwz6M/bFJGe00ARASp1chSR4cBFDVPNX+Z5bshLpiY1Lgs1v6VLBEV7R5X
Ixyw8S2OMpw706FFwyEGTJPNwZkeYeIvp4xopJxEHvK8YmNcqEWDKnnc1vFXhyuMkU1MpgRWvw0f
pZsnGFW82RqXf/vAkGlHC+wr8Z/JMIRMUKhWGvI6fx3zg9KckFoa3RGIOkbipaEh7AJcr3Sj65Bf
ZhH5ZdIamhRjBUJHW8O1jKyiJm+mK4Hy2yuymTmP+KCZxWrUjd4AesIrJ3a4BBA1fXdTFex/bcK5
U1v9FZNbl16ValrnIUllrX/QxbiTdXvDnzjlwwF55kFNRh4occ6y5oUGeG2QUoezBtcopIiBnHr4
CXl0Vcn2K6Xyloz9TWl+Bxluett8gNc15XjV/GTfFf7GIEerwdjbJPqhNKq7Uka/SkLclTXLe+v+
4DzsoXiWPTG9Vv8V1dmtEHx3qEux+feyvfTKcOqFOGXWdApiJMackk1AzB6bMMeabcL6+F3Dd2pJ
Npo1+OoK4UNGClJSJs+6KjhEWFsMRDJQ0MibAxlsoEVHMtc5VwFNrDRZksNatrPwvSlZHR0BnT2Z
EKyEkn6S9Iq5f9mH8X0M1L9E1wF/xd2pdv4G0d86abzkhgmJtltaxrTpSf7OzH7pqMMZhxmqCBXa
mG4gxKO86HjRaWeyU0AFnSMBNcN46fGd7i0F/Kz9geIBJ0/61L0DcBm2W+YsgTEgY9YO0U0CXony
poXljVAbmND6IfXLW+tgPksN7T0f426vnaHuc5uW+bvfTxU26u9BGX+GnmAUBIrbEuzcgSvTYSrv
MD5M2vZfVc7lBiKdJCecrYxlePC86WGHKdkNY/hCACLCJsX4l5PqGzQ44npO0KwkYFdn3yqw5RBJ
s4ZDczOqTUT1spgKVjWGWe2K6F0npMpBWA94gLyWcCO1YGNM3k6X1bYaIfdCW0Hy2RTRXqOlbRNU
X+hPUsm6Xaa7KTBJN+qh9RkbCzqFox470qY8HfcdDJKC9QjqKt6htazDbd5Hy6nAad9UL+qIcTwK
AJ/4C5wlW1vvD5YPK19Vll5gfYRAuRIvXYQ9zxnZt2pfryurJTITh3Dd0YVFh5CGbQzzHVidqyDA
nS//arKxJBsCGeq9NNrN2GJ9atWdiN6Gji+3qMR1aocPNajJ+aDVjoKzKsR3iUg320vPQ1kIRLgc
VmXSbmcpAGP5ljeNuSPZawDkh/hp+SzXDfYdUXXxi2rXhdP3REICz/jFMazt0HJXzgg2ixvaKJZZ
12FXwhuPGkak07FW+LzN6WAE6t70tX1rQ/cIoetTINhs943os4d2lcBYSpGpBCM1tgXppz+0RXQq
o3DXg5wcBJJb0AhYB71iPA4MGwOz2ehj6yo+tCYzX0cQAtLGOdHV4M/a+kp5mv+xA5TaFREpwj0r
jvBktt65YSdfDdMqkQpDvmFbRzUaoWY3sQKUTD1LUPhExrtAlYgiFdaiAbWf+OKiVYB1zkG+SwLX
00/EJ/P/gbGF/9C1Fy2njWbO0pzIAq3AHoXhdzGgzwN3Pjo/tf5WzW1k+syVte29F+rDNl/w1ojg
PoSCITBAC+9QMf+uyq+QcZQfdwzZGWxZH01lLROGB+Ml4BwLYE2WQlnYkDqcQMBZZYEJKQsbsCpw
UDgX/LOts+s52P3ws9UvM7ze9JihqDsDl1eXvc6TTd+5OvQLOmiNob50zfyCDCajJcmrdQX+zH76
HLYNs3M27DTYQUvOISwTPXxpcI9RFTUj+vYj6Vl48qmDDgHBEz7gbKMEQRy7tfLJDyF7IXiV2b3g
4inw29rE7DYLh0vSqB3E5Id0fLHLVatuJtpZKt+GhG2jeo3Fho+jTnaKdxb+szL+NB15+d02nqVx
s3R6V+i9Kspd/aaFP3zfUx/i9WcK1tK332C64TuaajRjBzecSXLHHChhGYRLEP3twLSM2bzlIhvH
BKOyIo7j04DKywygjzMoyDAwKDZpLG1B7h8PuKP8s1q4hPhRGigcjQ1tHWt2T6rulLxHFhOkP/4g
jIAchXHsTnt0oCM1rjF5VJJ7zuxYdhhCQnxxPcjmevZHv9eEjWoUSFzW5TxrYypsTl86IMyCiRqR
PQYxPor8tGPEaOyLUh+Jk1ctvqJg4FiOl0FurRKCeCrWc5aSkFHtrLzLoLOQi51NOLaY8dCE8+ai
KyVxgaeIfc7QZGvTS9yomZ2zlWsxv5Yd/cK4RfpBIhoLYrI5Yhy8uvcOapnUB5CwGZBifwc2eWDC
7kU6WqRm4VsEaGB7d669/A1SLkWVbRjkHYNRsukPLJ0evP2RGyJua4nPyjcieVG0hxel7CieafSr
au+ipaG4eMOWbF3HjTgqpHWK5GdhAgfyv43xItMzvhNWiBTyUwGVOPya0W4alrb2OLSXjB3MyPrq
/36bTk6mH34IzPI1A/Y30S11cBCS8jXzcX2/U0al8sdX3ywNnsgj5qgWt7ZjC9Pg6bdSWiSk5v2r
ZR9sPobAq/eW8pM0xAm/BvHLRNtMUMakP3g6pNwHyks43X3Y1AxQEu0Zs3Twp3c/x/4Kp5qtPifN
IrLMBRcqM3M2z8o7YVCI0W9BirtJgRLyPrCUlQj7eBydZ5ur7hQLPFz3Cp1MlfwOpLN0gkM3/DNT
k8Ufq+9Rwci5UAyCqpiRFskdHXyD4sW0PqOElzb5QDTJs2Io2/7GNoR7pB2sM7G7IKZfhk2yZIfn
5pZzHZtkPX+V2qBczQyyRqx8ao159FbLYmP6aBgHCF+iIw8WEmqM+hRhrLaatGDFVAmzTICNB/uf
lq2cQts6CqmD6HkHiytVtMvR9HYB0yavN/ZDXKws9qmFAtCMHFTLYSRp9G7EFdxDxDWigSQQ/l09
2/B3olSPvd+/DGzjEpOHBfNzSoLnEMRbembSi8hy6iQr65sfcV5Oxik0io1AvqF4qOYpMWwRuFJN
XV41meOZm1fUyn25ziJrNckE4Yv4KEJYJ+VAcDjkO7kee/PkV3i18oANyCyAYCXjP3yoFjJGqMfY
t0f9QXmwLPxo1ZQ3M4hJZSTVLkBzE7rBxJYPu7JnorBD4JvQQKuqAm0wdjX+CNHAE657+zI7hzI7
YIEGOVIqrjU5r/zWHronoaJ4Tq3FpKIK0OCCaBCxyhj2NTFXkEJMAyocIIQUINOkoQceOICRRyYs
jPKeVRsWnCJZwS1a1HDBzHn03JTLnBKH2ixoDgMJMFHWn5pwWqWoPLII8p3P9r8Ty74ZV33v7RQm
QGhzBXCpip839PYmBOFpJu1ajjZQT1bsunpumaVNXrpyFhX5JYZnrBQ5rkaHfHW6bAtIJQ3Oyiz6
zdhje0GR0Tih24GOVJG6hraGeGnChXO0LJTr7L5zUG9+I9clkyBGFqN8RCLapaXc0Je0ar60W6Lf
FPu9rp2lymCSOp1fBFXwNYk2w1TvAkn+52JSDhYNnUVZFbN8HJmBOIB/VGpJn+D0355JkIHipJ8t
yn9K/KYWTJ3iYdnji41t9kMYFZ0QO1z3VcKkKc6QaSU7ON1a5POKOm4RFrPfJaItiN/tkoDiz5Dl
/ohT1G7PRvtmsSXKvW1tXWPz21A+O3r+WKWaES9VfIvw7mLO35sidvWXwD/6ecyWcOp4TfWpMJV7
GFVb5jP5KiaJOqvD49waFsW0dPDrDISk5FcdoEznJtG5A6mQhB/acK/El50c9e7XzDZD+KYqbqTf
JQme2TpWL1X1ncrtPHYf836r0snpyiHqlyDMPfHqQQwuX8w2XqUkq4jyO2ZnFjYI7uSzFYfZdOSD
S0cBqsqvrEcRfnXYaJioDD1jlpz4i6bNV45N6PpHoJuLnlFezG6uN7/V2ZuJgck10nYXKvjmQgrK
V0d91IpY8BeA97AizLXhoFnClmC+lBkexHRvCbIXUMfRBlrQJylJLIFDUK0JLyIpvCLCmC3Y/GPS
FPOEPbKedGgw5on3JgzRn+sdOes33bmMEYx9issG2DcORDYQSLFUK/1p2Y0Lvd42HKFKbLKaD92E
bWSH10g51QKNX9/s/IoUlgi2ge8zwIW7Dysyh4xRac2ywr9nDKzDrEfGfVg7Lfv3ei2yaT04+qof
VLSpg1sU9U3RPz2OaZvBK5jy0OkXuhOh/qrXTqm7neUtdS90RWMsu1i6XVGiyf7UR9oSuDiOc6rD
h6cF/ybnkuQ2Un0byufgVngPVOlxqOr4HpLvpsXwFvPyWeUNNXUgaHWjJ8yHWOrknMfGhdGwOia8
4XOpgd2DjL3eITgFFXGJjJRNLrhJWPVkk9BYZ+hc0mBcpx5De/8jQ+4UIavwjTcNrTAqq5L0s6nM
N2PjgEcxV0MMnwm1RTiR7zgOBLYjvsfsWpRkm5GoQU5vqiHayjCss7nKWcM7HI+dymS6QYXyN1CB
9qQezedJBLd6YPeL/21es1fdyC382rAhyiRrFnNa1aO3GIqa2D+MlLy4BrNFS8ZkwtY5RNGi7bWE
R5nyWlkEGv+Cq45WdB2Hr0WE+g0jB+Vdo+y7DpzQT8GGLNcw3qR/WkPpLT6mtiU8yV+iNJsHqoXb
VfY/gw58GoiuU8JNYU8r7ixygQ4N3G6LpNHCbw9VL/eyxmKhteuQ4IwxBR1qFILlBnuY5NDFAUlQ
bcclMJ1Bzn0gBUmZOpujtstFdtTs+hzywumIq4hezzbrS2IYzzEtjwVQsEmcDQEbxubR+KeV+CLm
i95MFHdquWZqRiXVcEr6dl205Col4uQ7wa3sxOvsPNJDRI5aFO5lwkOhFthCiKjXTvMTICJt043q
D/ndRy/3wZnJTaWOPGgNjC8LzFp4sgTUu7zc9ZN1mYyj5wRfU5zfPAZTqVK/Ma9j8pxD4m9ASnjt
D8jGoKlvSW6goAA4x09VxPg9Dwbbpj3FDnylaOYFVCef+Ork4bRAthx0y8kjdaKVjS0qjobXNq/B
nFCt9O8J0JZaMbbJyI4cRRSyKsyF8ejmfn3WggKRelLveYAOnbDQmRicaUiSTfEhEGLMNgOl+lBt
dldmD+l22osi3jJIRYGFaN2pLqFFr2lyg41VdaxoRMOILDsree+MCnGGr//UsnRN338zfPPVE/3V
YxfnqHcCAK4Jb9KogNpymKf9C9eaxbkiaR4JeP3u0TQ0BlOyxNqbIz6wKF6rFa86r06mmL8HlJ2Z
uOcOYhgxPhyFOJdBo20qwuTNnqK1NKiMLeOv9/OtmpSu6EO36r3rkNuv/NhbbPgnHUWUXyIW7NFu
KgmsupRi37L6s+Ng02sp5dl4vVRhzamD6tfHcFgVkBeRcgf6d1CTHFaRG2QrhyKRrixeYPgvJXkQ
MQ9bxJ6zLuuDDRWLTn3emhVXH/X4yBZNb0u8xFd9Gi5ThFUMO59SoSKf8aYBYfIIiBjGRwmwE1aU
HTec0MJj3k3vSOGoz8cj33y0ie8qdueE8SZry9VIinxr0sxN9i1GQKFqETjX+IiP2pUAFa3slvrp
Gme54o/vDSKFKDBcNK4sesmV96r7xBi/9Ym+1LTDGDtHs2ES1zIlzvfeRGB4D8MUuqIFVtQaEP7o
HIul/jXRzAnMWV6v/lVqshK9uYk6fT/G+iPxVddszW1RsPUkoxXQP8oDNw39u2iaEzqIPz83lnrQ
bBu48XbvdnzdOiLUYbQnTbAtUYoEaLMi0sViLXEns/kKGun29hWJ37Irk1NFbRPmh9HJWBCx8GAq
C7N8a2PlGk2fcWh6yTuyCUrvMQ6ZsqQgOffWQTiCyPgQ8I+gaWN6pVotJTNZ0uii9SE9yah+GfIN
MbJwJAdPOaUZkFAdQcqXlMNG5/mdUpyGwDdCtsaSaNyYyz6bkLhM4lD22OJaFSGvuceH/Wa29t/w
ZxNsqknmUcaRzaiAfsGEb2HIc9Vb13G2bzbm7zxd02Jvr7FfKIPyUk72QfXUU66OWDHHdTMA4rJI
xs67yyweKOmqemWCCZ1dZAZdLwNJZUjF1a16I4r64vdAGTBnCydpXJqRfzXAAOF7QAptqIy624Am
EGO3Byfc2tOyM+RbXmEF9djf5HG9YCaB8m1ayVOWIbuW1Ks+5gR8K7GBLqopbg5KtTBFbYC2UH83
u8odyDzgtmLdF1mLWLa7jh00DHsxxmBrHELPcXHEDhvx1ru2JV1E1PbLMh0PAyshEt+fZUNOXL2X
WboxnfqgD9020aEzM7PszOhQBUgzW8Lc5bEc8OgdRIA+KWN/1ZsE5BTbRoHqy6WjhKh+LOb4jbYg
Tz3F15dzCZJ5ULAuaNrm5L0mCBaj8bstUrcYnQUoOX1oNumUuzHaqTE0iLqSsAV0MBPaoqssV1U7
twC/npt88Cm7Lq9eqwbil3xYphD402FNM7mtSd1tmPFbxHzXdOT4MA8lwVQqXVmJYSGPP2zQiTUG
IDCm8rOUUNzflSink0IbIVAk+8GSj9gNE4vpX7r0ZuMkir+ybsAtfAxkM3hLoucd/HoNlNoRzPhc
dRcMNkmO6mlETaYK5kxcwFUXMifRZ8kaIuzy2VSospBvhTS1OumsWYhjo4DtODEGYzMfYrAVNEcp
+dVTgIO6i9w3W4ero3JhNw7MmxLrIPJVRJLUDESmfHfVIWPRLYPPMfqqp/duHhGlYAwtjD7w/Phj
PjOlXeYUuVxduPRy9o25K3VsndZeZQ0VVpL5DAN31USdfdfCYKOIF80iqa8KG2jaFIiBLkjZaTVy
n9M5bJCIhryd8CE4dGDCgPVVKEW3zWocfU6IDMhsgVhbsPaH/N2uZLA0dOr14C2drC89aj4SkDBL
oYZLe8Lw22glPz/yP3UtovTKxDmsyPixZYyiVMI/6RVeLeAjLUbMURvai1UCOUslw5oc0FzJHyGP
TcpAG0F2psaQaNLiJMrmUkOC9MsQ0W6b2W7THBSPK0wzBrmwU1SeCoGq3TRvVRK+ZIEBL2UKZeFm
xI/oidA2IbgTpyw41QSibxmjw4yMLGJfTNk5mCLY/MfYefXIzaRZ+q980PWyhyZIBhfTfVFpK8t7
c0OUEz2DZATtr9+Hmp4Z9CywWKDR+ASVSqXMZMRrznlOwOVDGirFJITfOCmIW0RaNQVjyGi72Oow
1pcKc6EbCpI7sTJbofhsxxBU60SQY1w+OiGZFVbRfwHt2w5lsC8cdyddzMoMmDaSBqHOkA0E38Gw
wkGy7JInaaUgBwBtm/jopvC4qH+xNpNJLyPEsNm7CeuborEeC+ED2kno+dVlOprL3G+P5dhQRQcI
CfQyX0r8W2k5nPPCOvu8ouYR06004UNexxA63HgARZc/RGl6FzrVrqjw6i+BR6tubNYliAPw/AOa
RAg4WsgZHElY3LSiRyewMgH8kCQLzxM8za6DY6M18qoqwGEZUPY2gRujy9ja9VNUgev/1XXOyjQE
UJBM3CE2ol4/l6euZ62aNg/u5P/2gjsSOYAzWj7RP8ntYsMdz4OXgRhbN4Duz0+ePxi3gsc0fUwV
kQlsktWhFpDRvJQPSdI+enmDDcWfDqLk4fL0eGGFg3eI6ovM5NVF1ccHGTJGrkJ6rKS0x+NUJZdt
A3oly2Jk41vJvbmZEjifuQ0Uvy4JBFvKcu/MKaCPzAP8Hg870+FTlEyqN94s+kPHU9SuiUd+95n0
YbFL0mXVoFfHwl/pNdAfJ3dZtvOCRzNYVU7kcjl9Nu5NbU072UzfY1t9GZdIjsDRtOhM8V3G9Hb+
1JH6fV4ukkCu0vuJwVK2AcvqPmZn6+nqZLeIxELmh61sr5yiZaneQ8PNCgBdRWigheGkkCwENt4z
JfR3YhQOlmJB3uB81CMS7bHZ5jWzty7xv3TTjLsOJKTt8zL18LVGSCXOQuZiRTyFrkoX7k2BdjRi
/x7kb7iTH5ewdzGqV/RPBKHZC2vu2YnffIQAakm+ugpFa+GRVJcj3o6q6rUZ8uDoZfFlrVikBcCz
2hnwYhcGx5gVy3aoaeg8IR5sCHPs+g4O2aJNCFifMdpybIz9g3JjKR/bBeHQnIBfnLLFox5eruXI
TEcPI+5ah1qISKEq+/BLGK1j/Di4MHNT1puOQmQ5OMluSgn1sHjuhQk+c3e4yDuSCOrFJ0oR44Tb
/h7j+PfsMA+YqAuyBvFcW9CWohyokwxWcnitabW2oY0cP7LfY6Y904SkJ3fdrZhXNbWLcTnzolPr
gTt3rPAtgps3QKTR4qGQNBOeH/9w1lRcWAwq9L2P18QZ5m/Hay3QJsQLQs1yQ1ARXGBlbC9sREpq
kuhp1DwZ9fSeB9iM84VcWEeEV6p5LBhPBfngIPnm7RAh4z/roKiKz2QYbDyVAOK3iRa2OkLWHKuO
LxNsah5EObmy2BZVsfIpx9chanc+MKu4smjY0E73iUtlowze26FBU6FbqoX7qFAXoQB0rYnhzosM
lM2AejZWIVqkcT/VgoXmnAOeWLzLSUK3cJv0xhdvmQcOII5BjsarrlsSGwEhIQdF7QhejRYCRhhO
98ZrLj3h2tt2IcyU7ZYOodi4rIAlTX9Zti+saW8qqYACx9a5C1I76sWF4hXn5GTmpMv4YeDDA/MT
Kqvl4eDwdbtdwu0UU8EHFvuzOrtyLbEQqXLX/nklWpHv3M47FT1zI90RltYbRB6+ddsiqyspu5if
4lnoK+xdE71NKP0ePeh9y4yhRDyDha0n6MXHezi2eN/XSqgw/nOkEXdGw7mTNPhOkb93CVMvpzP3
pYPZR7sUK1W3wGQC14PoyhHqTaQJW7QpwVRXZLRRHdQvQofmxZx7mfa2tcXJ3uKq8+eYRGxGL1aN
9GaU77lGpDjZNat6X7RoQK6GhUAQV0aM5S2Ic0iQkwEXog2te30dCaHfBqjAdNDda/Q+cJbYLIlI
vdZxxxbMY0CX3nah/cNy4EF2HQGL0Z5oX8T70VihB8VFFwSc7qGDcjAOk2PGJkdpcsiKimiHrOtP
PJeYFVMMaXol6kwuFAy4gHNeo24eIrlFAfBU2ubSMT7YIiJBOKtPAvEvzdprzWPKdqzYpBlZH422
u51tEzNssm9/ILVgdlt6PnC8bN/aTce8uLX8I08cm7KJj3o8gSEf2PuXecLaAUOTq6ydKkJ+Xzho
+NC9tTNxRlH3hayWyaqG41hAyk1V8Ty4TGmtAI+hT/8UJjGSXmZDA48PM5p7UdbldsD8SgGuNuOI
sSjK+4RthPMARlSFmb3xu6gkoJi5Yk02LYpFlNQ5g/rWbYi3dCIAEsuww2M4x5W9Nf23X8cUgWJ4
9TmlWg3HpmfP43fioUbkP3g1oPJ5CHazUbAQ5F0yhWvA+AJtYGBbXSLZSLX9mntURsIZC4TQKPN6
FLXU3cvOrc0rxrlC5FAfguTOa7TgIEO+VKThRdCz/Y1ZjfVL0W34kGLKHq5zm5G26/v4tl0fzFZ5
IoYBsyELrcHSV5Prf8cL+4fB/7FmbbNvnZj+l4zJROAfm/K8GiHIG/3VWAhUlmhl7NOp9PYr4teF
PaAflQcrkC8UDFDjMj6JoiIs18qenGKOGO4hZ5qb6Drr7kq7XTNAAEOlPb6hcZgeG9gDomDTjYuc
2CE3Xzb3iylKPJ8xNkKBjNbP0idfeskx8JhZZkMUHHJdstQa8EBErTiPuVIvLahxZZW/ebV/O3c2
cdftd6q5Mq3C5XuYz0w1Pp+0BepI9tTUznzZ1beJink3bOY0/QRbLZQQpWhZh0RhrnITIjKxSdgZ
C5GlzpgHgsKcVEKsL1wBZ245DojNlAsDtkJfjK540nEFiEfg7c1qu15rRT43bODzXjf4Fyc86bN6
D/M1hLFiz+DioYC4yzjdTu49t3lh7zIHlHNWDodn6HwGivFdKb0Y14Dz6MbMO9tiuk4HSaxM7Ind
MBZXRWcYW8nsxi0mvFjUXUnG3qHsNPCMvicIhvl0Y7+TRZFtVOA2PJcTrqqx+8a8iDp2wWpkx96u
CFNzisvgrjHmQw0FkzbUeweNrGHoA7qyKbgNQyTEo1LYomhDolI6h7ingrOZtjUc6kKR4WvyZJ1t
WISvGrleo4Dvpih79vv0O/TMvLe7y6XAItRTKJ8FLJjpcABNGZ8nkmFA1dNMdubKWpqbyQpxt3qF
3Lo5gWwxdBFNh5jHFTOiEVOTp5kwFBEa3PkUeIbEHidi3iLtm8KmgPcSeKs1DXRXoo7EHBhnNau9
pD+ShrMtPAuSi0Pf27vEKo/5pkGmvXEm73PyetakGA2ihTbTyr1do4cTuPYPN40wWnesoIo6Yj7M
hYJ1SHi0n2aVwnVkD4iksYEHBo+xQN+dpfJMaoklsFmqrWvt6nB+HdJPq63eaqt9MznDgjjCyaIy
/SrTBHOb4e1PtHhy/Me8hu4N7ZW4wJDzaDQ7p3B/L5SuPMbcCLnVbVLSTs0Ew7AwXoSUpjqUmTpW
WkM6xGWA9VNZeODsyNnPZEljeTzTKfSN+KoZO7itsDnX3x8VZSIyQ0I7Lsc1GM8IJuUFwrwtaOk4
guarG+s8X5UW6apNTmPcOv5aXy9MlZvV4N5r/U7k+leIhsle5IUzlNux9zv0ahQjjFe2/UCEpVRU
yPPoPEwJC3JS3JkdfAlfOsC1+Omq6DOoJmIJZ0Ip0wwJEANJuBhE22ZrycsckSUTuQOhc6Ol946S
8rNZ2ofA7vc586VNOd5Z3rCqIzVoQPVSTyAMUvZaOlmQDZRrHzhhkPYc8roNzJTMHHrADahL9Ahu
sspxkgTjPkpgecyZRWx4zwI2BLXUu5ckuY0gKtuc1i8daKHdlHWxzg20NQepiTh38ybEiVJXu9ri
5Q1zfM2FFEfH4hYZR3cifTY5yl4iuLY9fFJS7pcGZxyir9epqj9Txbxp6ViSIJl8kUpjORMHa8oJ
+5QRKw9mjlkdH/98ncmSHTHP96qyH73EfWSD8YVB/aL3qaxdj7awqv90Scc0rXmZ2UUOa767C6PS
zn8nfXCj24ecQQGAGj5k8zK8ttbyU3uoYmwsinHxNI30PqIzT8rD0V1TlumFXVBx57aCdMDyXZHs
KFu1jRaYADUTgr7y0ZRE/sFAlK347mfB+jd7FnQom9tkZhtCOMbCsGglrRTFtnEs+lt3PEiLmAHP
w4KXR2gObJvTij/FvOpTp+KrQs2aZelrWkWQax/8ER+nCMpgG/nI7lSGe7JBZsjFxfKXZSdHQdfL
ZNum+j3AXlan+IdbD1lmGgxfY2M96ShPD+qlj/OJ7LVLvAAfQbrQYmogLS1rg1QxgkrSEaZiVPyQ
4uGuqhk3o/dhhv5Mz3osEEAicSoE5d+m77F2AtC4EMOQ7AC8ggUKBQHxtiK59xI74c9g0rtM2CdT
9Ji7KWCUD63A7bXAiYxoqJiiZFcFXC3pzgSkXoaYEZo4OrYRjUszymrn+1zc4fqRMv4jvt0bNx71
thp4zyJpnrwBAdkSftmW77LdgjjOWeXP7ybBS+pj19skhr+S26cEBVVdewXN5dw71UU7mtcqeqoS
cSrqelOiU5uDnNtuKhkDYgpX7EDLWs27paUTL6fmd9+Fr05y7GLvlp/ookgwKE4BwjYIxcyvs72a
J0qPnhHNWDg/HmmksWG/t0TqlEXzOoUEh2YN4dELEUcVI9T0hWKw95JpG8YUyd5AsZ0mMfuoadvC
NRVh8NqNApqqJ9SWG2live+yx+TqYq/HmauHeePxIzEfTpIdUfSPvs0Qk13nUwLNhyiUmT3HquTz
y1cjGY50kxrZT3fRphoyPvFmtrYtPfvSODHyhfHbtTjruoRmaFrmY9CAfOxCPm19Q+cvAlacfXrh
l9QeUybbs8QuG/71awXm7JvUerYj6sA6bWhlHO9o/HGldKDqiImnYTWTb5gs41x21O+lQ8xRVQ7N
vK8fgwI5EYKBo5q8q4hDHcckr0wb88oFXonVr9otxLeAEB0hdDaSwXkJxqdiItq2mTw0MDCnBudU
6e8naA5eat/WAqF4E1vwkibCKnsDJ6WBJdvY7F6MP++mjrRYakEnq3dh2sQIC99L/bT4lP1F4eGY
c4EeeFhWcYPyrPnsUOsKqL6GolF3CsECz3Qj1MmZCHk2CdojS4fntNbbpOLjWApmIWMOryhNmBiN
hm0Rozg8ESvyLZEIGOt5fJZuGJ4amv0wZz7NiDxfULoGWOl1X+dXerDuDefYoZjaD69l3eaEfF8/
6NXFxDpf5x7vl62oWJ35IQmVOo+m8KLt1SqwvqmVHZ4yFpgbXzkXc8pZ1aRJd6Q+PFodmdBJzZDX
ji1aBVKgygQ6rT+LcL9oji+vnN4iG21rELbpWaSkZICPDQ3h787PeTwyF9qx6mF3jHwyWXnZN/AO
8u1UYzjrIiIs1Pi9NJR6Jm5vewtTU8FaU0myHhVxM3WBHi/rjT6J3r+T86AeasRoLPF7VljX9DqQ
9W1wyHGKy8McOPHnnV0TKrY0b8y2KLM8ycyGEn1esHnaJX5GLnyiC7szFDe8o80DYyhJPyvf/Ni5
9mf+VOo7NMpduFGIFDbYZ46MJHG07oeU0IzJbntkJQyLlmZCx+WTalnQoE9penT9AECfY7/p1LNQ
FvSnJe5+6lW7kJ+HOZ1mXYL6DbMV1DlSJXlnsXKpZuYYKkEz7GKeSq84LwJ+LV1Y4jA5uh16fs4v
skTbQrw4KDV7i8fMzvyZfW3/m3nOgoYL7CNHbY0oOqouDdm6cnT2VaOOpvK+F7UQC1hxwkfWLinC
e7sixUVMK6oxtb9GAyhJjd7V6CD3deqfOGnGzTTBR/YwHbqAHn0nY/EzI4ZN6YhbR5Vk3TaHxpdI
YwvN0rPOLkowIGCUcdQ0Yfjo+6o9FGLawilJjpoKGcFI9LvgSdstyZuXd/UxGYr1R6ZNptW6axKP
1ego8oMyHvngBDwg7bLcrU4rcmo9qzp6AWK31kzlpgHAJhkbk+xLqTzLL4xV9eBAzZHlF58qEGHL
wNlfL5s5EcDnfUxwCd2eM44o7nXFQ685XDqNgp8nmyigAb/HRMNs+RNKW5oVGNZo3OIKdEfBNOVM
dtQwXj0TCJAWGtt3s48L82739EbZkD4v6dAdM2K5fGYnOmRIm8XNVYWPLm2RySYLsoJ5nsfN2JKY
U1iP5cT0RurWO3L3sA906l1CdHhX5ctVJhxc88lygveyw01BLmodfeXyeWohUAc22o0mKW6TbHis
ZgnFSrmsX1Dz1iHn0lKv8syy+mic7mrI2Mg4FR+b1s3BodR3aYmm3Y1WK33qPZkgP0ze/NzXwVfl
0C/FBYpMMbGzh8XUE1Yz5nww2YFUC9g6n2VuimQA9dNvO4aUXnkksIRIOqJoWq12fbbNWdQdkuiN
I9NsHFovrDQMp/q62ESye/Mn7m/P56jXTvCaGtu5aEP0eK5GMZ+5H9xV+0kA8PQFDIEibdBSIZkr
rfStTai8imHvSa22KtqOPvLJgDZWdRTahONKbrJoJP4mhb6VAFe0OvYFqQTevt4tOGL2gjU+SagX
WdnPx4UubMNXn/s1IsyK8wS2h/8bGWI5AGIZa5Tgk0G/PD+1Qdwfcp7VM9m354UfMwuM6H5xS97W
YfDklIHZ+UvBzjEVuzSBG9NbhK+GCNdNsuS7CD7HlMbgHwPBdi/p74sSFSoWjEnNUDHD78ljBKsj
te98TBtzEj9OqU/SUslFI/r0p3G1z7zSOo1JTAx9jkGGWMO0i7mtZ4YfxUT0pktlDa2eVq7rGTtG
925FWxqbklc/RekzBHN7aKfLOApHbnQbBL6QBLFVcte36xavK+PDvDA4m2s8FbKo2mNs7wY1X80R
nj5Vi/PA7cdzQCc3g/1slpoU9KFGiK+4QDBjMQII1R5UkN/wRHUEdWrCqUAefE0AbNuy/c2CMd95
iXX0RxcGcMRslX5IHOkdcGYzLM4y/y7UkBcaTAD469FTzjepaIMTKsrhfJm7nxzVByzT0trOI71d
6jwxge1QWBpOBGrhwfhkGdrbeM5IvAjSXTMa9OvkEHtWGPM15e2izLDPUHaHgJtMxOuJeIxIi7He
eanzUqVNvWPraIVBRJCfvp+IWNMQZkjFIBk7RIW6lOYno+o5OeFwZ5HSse3K6LWI489Ed/mlZ8iK
SMI0Ps+sBgIKQrlSEIiGnw4Vn+KET11mn4GT7JdSMRoaaNB1+YV2ATyp64JvEFN7DGT0XYzBec7j
yLmkb0ayanq7BOdpoaNnxRFu++iiEvwdrvQvUgnVxJ8zjw1jCPTIssG/LZ21S6viUc4usPoZJLVK
v7oBWV9dDGDHeNpL24+AiE/nQXeRijG5nRbc2QvVLEK8knuKnKCkYN+c4ISpVH0jRrvaTimDyxg/
wKmbDP5BbjCXSRZWvhloAuq1EUbCIRyAeptGHEM5VFsfBVcp4D+4bgx0qGZIzWwiCKG0Bk2HqZSF
KI6o4i1wKCJE747bINTT3qvUa/eVLdEh8fCwaFy6w9Dsqvl+ibJsJxGWb11eTVnAVEgy8uKSOtsu
DfIlLuQPnvsPgsMKqurpZxaC/CYLf9DCfjlyrOYytShSLYgQBQugwl2u6y7cmq+u9L29H+hHkdeX
C/7OpWe1jp2J/SDJYuLTwSa6k7qAym1N9/NyJTX9omoX4HclYqYJvbUDgFEljvcQ0dWLlFAHP/cv
i54GMxPjlbEg4nqrJHv2kVHTVhoynqkVeyRtjDBDd7NyQyz3u1on2xj1wOyUnzlucMQO4Oi4+Ffl
MUrRFG1mZJjC1DnyKx14wZFOI41wd0W6XU6c8sc8ZKXKfJSJmF/fade7aheP8nNEibH2MCUKTCxy
tPKqdZdtCktVONMt3qs34YeKMzDFW+43kO86NIMjbPeIF0bp4byKnZln+rbskbwvFgYaEwu4qTEy
dQPMdJWJ2XkXAwuc9m0RGASk6QmNKzjnWDFQdySugbED946CO0oI6xFI3vuY161yihqnfAczNHdA
L0ISLHyOBxRzhNFkSu/zjuNjXDSTCVlxXMTsP/HZ7b0O/VTbMvE0KYUobFqEn7TRzTSSH4hKLHS6
5DA35qloITRh9xy2Vcd/jdp96tibpFrXuyGsry2Acdsu37VI1LbIqjPEFlxHWVTpSzvdkz+cXA7Q
pTm5OhSNPZS0jtGOlR2ahNMnCqrxmKfmRgwhx1QdoJwM5GOcVIjYDaORvgXbMnfTZeGGyzGwWe7i
RLbOfv31b//493/7mv538qNuVcmisdb/+Hd+/YWZsMsSZIf/+st/PKqK//35M//1Nf/jS66yr05p
9dv8P7/q8KOuP6of/T+/aP1p/us787f/86fbfpiPf/nFjpvEzHf9D/iqH92X5s9Pwb9j/cr/39/8
6+fPd3mcm5+///pau4v1uyWZqn/987fOv//+yxHBnxfqP16n9fv/8zfXf8Dff13+aGVS9X/9iZ8P
bf7+y43+xi4g9COaL094of/rr/Hnz2+Ef7NdH0uA4wWOLRnP//qL686kf/9lufJvfsBAPbLDMPQl
//HrL636P7/n2X8LOL19GTDSF7bwfv3nv/xf3sH/fkf/qns0blltNP8UJ7R//dX8x1u9/tukQ4Ys
1Z9jU1oJtI2ey+9/fdxndbJ+/f/KOjMn/hJy+mcgK5OqgUC1wHoIgmBlfoIma43igx37zTYw0y1Q
uLec6ch5w2wIfbObOph02vBjcbh8gwrrRpmmDy57IBpXFe6LlIlH1pNepu3rJWrPaVYU2IWYSJE2
qs6mkY7BMuJSW0N2PgT5jUbbuUdJC2Vb2Pgb9XlKpvVusMcXu5Aco0nK3nAOrlwF6tfhNt1nXYhj
caD/YGGBwcRJtsnQ69vZzfGIRC6zAxNhF6NdPLnFcB4O9cHtaKHl22iTD5bkGYinGiyQC8OsdLCO
sPG+j2rnwaA4OTIUD7j3kZAV7ZOD7X/TINUFlzbGO0j9dYW8UdNDYQSd9m5+HElXxWnH3EGee0UN
+1Bx5RWup3n+mQ3FtWADlSGnmqsh2Fb2O+dIcJtJKFIdK0ZGmpa75z6v9xJIDy7c4TLDvRZxApwK
y3wultKgfe5KLYddj18FuP59UKsKqshBcA/eda71NnYo92Hn3crGffINUIJOWXcuc+tMcpN1E2F7
S3odtc5LyPtWNeVmqIEVldrBUbs0LyMbmpLXvuWnhL83ks5DeX0oUJNV1K72WJ13NnQGPxr4mzPI
aivjArLmSGHE0L+jp/QMjviywqVQIlXdu80Xm4KYI7qqCaIN5IPM8Su5Azo2ZvDHUeE11KMrd0xl
HBsnraaqYgkYoIxSwbY1iMcCbhA0vzjt8XUewhpCdOWDW1QZpe5QXk89+0+bjSZfCzAUNGYsPtzE
tbYTy+dNO+SfxMLuJhTGz6xYHJVeQVq0LDxymYdCSXuTfWpCfNTM2PNZXibVMt42XL8MxxCo03Nx
NQ/bfInN1RginQj6hb4vbMRtSqnBO3vme1ytlaDDaFxzEbCytzXpxaLleHZm9JRDoH9SM+utrmk3
kO8yt1qHPJl+8RYk6QsRxSWGcE2DKQqrPrVD8Lsoo/hcKpZE2mbUQ4p8R+NbNCx+WMTuQhelR+ew
hSrLhA+CrLe+k3xZHh48PyTkvqih3+dBf23Zc49fcuYpHxL3oED29PrkzdjIWNXjTZ7R0dWSfszJ
cqwKdCdBb536mAhzzebgLDTAGZrCfwsDH44bxjUWIsj5VkleswbSUNs18+yjbuqJBMUSY+NK2Bdr
tk2I367I33TWzhdFlVGvUlktmblZywFvbBiqjd++y8RXLs1TJAN2JS7Czl4w3rDxjaFwnd46vg+h
MqixME3Js7ZK3+txuV8EPhyzPOelIvNU4mxnbzmfVXqleC+YfSbxXrsMgqy5P/n9qU1eFqdM0Bbi
eHa9MTgEtFXKmx+TRl90KroOVm/SGE4zDunXil77uPITVBoE8Kt8elMhngyWjYtlQLFkwuHLTQiy
6MDuiop/Q+iTEwd8YEhx7Zq0nLbNgpCMJ2DCltYwqDlLqfyPXRedOiGPC3/iLJvVmwnEeOha9yGw
r9Kiep79B3cByMaDSxos5r+Kym7NS5tlGlAJYg+qVUP9wulrEkR5Um3dzryUkoHnJFGwr2PWTo7l
wbbdy6Qb2mMuQ9SHrCQ7t0g3XZq/OmNln/wge2exTgywGr4DJ9zbSu/YvF6YhCTQprgMBnVhL+Ki
nttTCGYVu2D0k8dbezhGnbhuANmwjbUPTmZhRWVoguDNhZK4JO99I8xh1piwm5CFJp8j5kcusZso
cic53VV6fBkNvVGgqiOTCsLN2qI4Z+a/kYn8ZLTLSF450yWyhDuGW8zGRO3u/cXDnMmAlmFQjetR
QoLzvoUHiyTy6WZZ/d2aUowYxEdiAJKYWVErtlkyk2uEHR6hc7feNbe9LpAlpawlcm4rNk5Axv3M
rM3eIZwqNtKmfy5qEKLaNfsyyw5aoZNk2P/j9vJu1ob8XnnnDXmFFAALj6ZgPTIn26Guo1dNejgI
vGuTzq6VQL8ZKIX9qbWsXQUE3/vuIggKjpXqved695bEH4u5V+3HubjqFoNkjz7xUKrzpJ95Brv2
Dd8SgviZUKp+i5iCwCe/+ISvgHWvBuCo2dkAbOrqT2tkTZ6vTTebZfLQ8BmkXodZKGvWN+itbCLW
y22FB4bILitiFVmnbM6JomxUDUKQ4UltCFHaLLS711XIM0RVj4zdYuXENG5QHrNI7TBDtK76J08X
1pnVth1xEEVynQULa9QmbVA0f8HrKrYORTcCzRsLyMFOZszQlmXqjyqtdhKh04YxdgsqHOkpAliV
u+S+0RpvfB1umE40Ow3kbUbTW2liV0UUP/AksvLGFd73/avnjA+K2+kYZY92gyZAJujky4VjSf8h
t8FlMc4J0GEi8hcnmM85PFn8OWTujR523PIz7qDY+jHWdnt0D4k8tybpEgNJtko1+KwWSnD3s/2c
2uV9ugACrIqJMeTEm2yk/0P4PI7FnOBU4MhYU3OGo1i7PG5HcIA4pDymm9sROUkkcHhifFHMgCgS
EpMcnCQgXwFWttLpZQuER46MM0W8qgyl+hEcSmf+VDDEWVpy2RFzDZm5cOxdIOc1oYiOf1LPdS8v
BK88RFVcmm2bvxszP66PklHjD2XYt4r+GAHVuc9Wg+613oTrckiEIPnaXn80RYuJzg0/UvutgWAS
pcBqvTl/Cye1HIRHgw5IxIuDbYaHdVygVpT5t7WQZabqXGzGAFZcglA7h4hhwOg2JbFNUYl0IMSC
NzqkoWtvpylDhBs5KKad3xKYEaciLsLO+XbILu8X2JAhxVwgu2jv1eZSMAQhBTVbtl3MaQJhU2bi
xndTTDQZnZFZyg/bbo4WO19wXyF+EWLvjUaFkBtIvX374Gvmjnl7xxwewJWeEfKA/0AYFV/6oitu
kPK5PYB0coc5pcPqMppYbAnZEQsZTxurJLwzqKL3ZIBqhjAaxOW9x7LzzEYIhXoRUB9OuNnMv9WC
l9IfFNwpqPHoQrAo5jBTm+ZGxUZchL151g4WwwopWc60uR0f024ccO/kH/nAqkkyA8Uvr/ttY9u3
woj7qBzBgDFvEQEDmqATz0kmMcyzRszFeXRgrRVtu4pRfdn9xkOBTT+ONkU2XJdt8TTnzYiSHTNA
bylJBEm4V/s0lARc6+wuR+ntMGA50+yiYdMU53bXsYjsKkoyf2ENap1HGdTNFvVlBFg/2jASu4wT
89jMQDRM0JwG3exdq/GPNi8LQio2k81d2aevmTzxLiKqK9uriaQRbrvXuOPzEGLI52p1N2JEWCsW
96OdET605sp0PVDlmV48xerqgNFikGeTwdAcjU2Cp32dj/oqihJBDrb742K48+AugYNiBqNXmo/A
VTMzQnLaF6tWd41XvfskER8YZRJC3XS3KFrOkk79DqaXLo4ZRkQFbnQ1HYou53Xoul0BhGwz2vwq
dGrMgmh3iYD0iOVigsUyqJbPdjF9gRzSJycufg/Gg0swcM7bGMBoB/nstN13lFQSl39wUckJ0X7O
kDjZj7L8SE1AorLffC0IaEv12RIduJlLr7gOEvuQSTDkfRhjvhrMexjWNagOeeEhBtsobq2DaKuf
WJ/6kAWRCT/NMJ+ycXqfNYHtXqHfJuJ5Gps9j//BLAxuV4Zyp8fNRcNHYpWDe60SOIHTKkcwEd0n
lsh2aog7ZB3+rrTGO6VnBidq/s7R17A03LLmIGuirlaIrPXW5fZ12NxKG1w2TRVK31QcUtmiDEY9
rW0kibGbS9ATBdmJE2WUi7w1Eg11k/LeEptZfotPnMqV9VJIzI+0+yvXXm4BJFGdr8lsqm7AnFbI
Y8LocWjh9AsXlhqL6NthKskmdonZQz4dAGBMxoO1aFqanM1XAGY/TSiM5xxVf7U8eNp+SPoKYEOv
1kgvjBhxToFRXuGhd7DRJTfxND5mbvw2+tHJSELJvFi+zKidzzz8Oby39me8EItIkfx/2DuPZMmx
a8tOhQMopEGLZrmCy+f+tOjAnoTWGtOpVjVqFJxYLUTyM184w93JqFaZfRobaZGRDnkv7j1n77Xx
Mg04eHtWp6PqtKmYGhU+PtPowUzcdyetWQiZfKubyFqlRvBiaN5uUJovkbjMwhGK+TMu6bXW4ZlC
RbhjONOsCLR7l3p936CfjS28uCJm1NpCd52l1bsVQxeWyh4Hcy13ysRk2TIthPaqTbNb1RFgehsb
U7yRGvcp7lN3pdV1sJD1eNazpavZLAti8hYEkXpAqSgBNHAW1WDwuEL64C7wkszSmD0E6zOhLzWt
gIjPVe9Zygeig2N3D5cxnTmWvAYxLe+wtw8sPuF6orX2QlKSzS5u52C4mAdqEATM8HY/BnUWPkXB
WEc17rV8C/JeCO+SetgaRVKDi8yJcs/fesdId6oU93dpha7Y0JS5GLjWzEjF1RA3ycEfSOpsIZO0
DKNWIS7BrKhKKBbQE0+gt998Iq7lWaTDlqVKRXJH16161etXjUMHOuiJ6yn5kLHvXMYt1smidPx9
hmGxbg5aAR80pC5hNzvyl/aA9DeCYNLOqPx8ZllYogLqep0cGLueKaSKq9cWcRmOZHNaBR1QZmE9
CJAFMfH0fb5K8+Su7ORlKbhvQhASPFmQ3c3qJAlI2pHo8Chp8NFaQ2+3TXKlex1lCRkIT6JGUAbr
aoaOgpSRKtyKqo6qhG8lIUdM74TCPEG2NYJDoug4TRvNjvNiHigGPmGA6TPP2rLee/UV98PrWKSg
pKkmSqLaToYzy4Nsp2NbVWvsqoo0Fi49/RHwNIhmaldAVyJ/16mYIN16gMLt8iHqQY5QB/HwOtTS
jaksB7H8EHO2Ja2ISzMwCligzdKBmF151JU7LDYTJyRdzMPIKlK5Lx2WdMh58OREnyFEvnmvGMKm
aHdSujG95NpVTJo0RMkFOfldhFJUSZ1hZCaaGN4Wr6bwnluIJAXkrbhWzG2sgZ3xfAsebrWXVCDU
LNxoRak8juyu1ZEzK7K4NlqkiZ5fkHBd0lo3VWsTZIVzy5o5wVcVl6gnBNQeUdo/dqBTWWG9VybZ
gexYZ32Z5tMyTfF58HqAe+mmcpXeFrrrEXgOALroOruTW6LFRBjmbY+UQqHwFJukZrCtfy/kgd/v
23uxRoc99LS7LMGZ7USXCVNxtZsCANrYM8HDS2xW3rUbUc7KbZxaa8paNiXgFXxMZdYpV41RSvAf
dZaLAQM6qqti0YtwG5SanUIBy6tFNCG5tAaEOiUYoC9WDsmNONLYJ1Bv1+tcnrkOdXnPogGcxctW
AkaaK9mHjEfLtDI6gJ6kzjCMqdP/Lin/OyVlBIXnSsq3f/9f6d+os//9f//tNfn426H4+/9J3v3s
83uN+cdP/FljNigxK5ZiUZI1VJNxT7n4zyKzzr9h62Tx58qonZPUfxaZpT8MURQVOAGywQQuaZzR
f9WYxT+oSku6xf/ksWhtKor5H5WZRYrZ36rMhsKBNNU0cespogmWkjP8XmVWTB34OyMtMWIAY0W0
VrSA4kF6QJ1xb/b1pGr8ZkXnkrZV0x90rHcTPfHuerpOBGxhzw0l8ZrtmEt7n+Q8YoO7AFZ1ViRU
O/QkmVPVfVfTGNCYR3bikOv8BepFrqoQ/2jeQBkheFod5hjTJ55kUVWASZJ1hOW01rVOrJKTrOgS
JfNkaG8SayU05jJs2pfYl0hx0NdV0/YIYUd5l1cTnUgWwDRICTfHk6eNOaCFnAPodg0mzShbpMxO
YYvrtqOZl8DSmwsoXOjJibQavQJvfCzQyknZvdOTl6XbrMeEoYwOFsW6ii390HkwP0IKaBDD8/dc
LUygJeFXXecLBQc+wFFpngl9NDFZEWd0LwGHR5+qa0Be0Zj/EO3bbgGqht3TrZnn900WrJ0WZoYu
kyowpAQRsvCSRTtFsI5HMXzVILyinUXSYGKQhWNE9c/w+3aSl6yDEm9Wh/kqCsGodMwQvqAQlNH2
ayyX0vzb+/6PRsVPjQnjX94YVZI1XlpeQKZF0eTN/f7G9GGZZLrxrBMWg4IqGdfQ0cwXTGMeR8qi
MOh0Oy57qgCho9fDM0BhODWdnruExRQdLDYpsxceMsEM7DiCcB1h4f5xU4tQVqeWGoLgMEt5qnkC
9BBzW+WKRMk995Yx9LFoIB6N+swq7akAdUDr5gC8QD3SEGnnrM2tLH6k3ksdACuw60DvxG1COxOE
ZM9zwuEgYKqpCLRsRjwQCG6WHpjIIdvOC096ppe8o9hq2cEQOjPZJEIARw2tRaPtC3BdDZKbCoN6
SewP2IR17JHeEqExRDuIVZBVHVKjpZRjr3Za8KpStQnULTGLpMEowFlFJE81Mj46rchsqKnKrCSa
mdPh1WvYcUot8rmkhLgvyvRm+sYWJF7BuuPXGwaTo3XvdZxtkiHZeGJFhz9/qWnS98g74OiXzsTL
xx+ujL0XmTvapogLTBeUjOK+Uo6Op1DAXtDBfAEG6/BDQHORlbU3us7qvNSWDcBJgdUyPgCELTID
RqopsOoUqfn2dKWDPgH9wtxKtVdHRZRVmdBNTIWKl9e7/SwmKJBycEc4ivTSlMTyZIbwUrCImjo6
b66MPirNFIYgyFrOFXtAU9DAkZt3SgL9lD6BiardI/Ddl54knaHth0M+FRM2ZOPgq3MSTWjrYRRV
8S74SEWNqLtRad06yLBWfEs3ZpwUS1egeSwm8WMg6ajORtZKV1Sfslq5KIDHcQ1CUdd0aVnHdWPr
iLXZUqOF82j3hFqG6b6sb3BzbSwJZakLMG8SjGFVtZe+WAjlF7mADtRzPKQmcmdRwyJnpU3WFwad
9NMsbYoGikHLUDBZoxYy0dD8PObwaRNOaT4jrt+5QUUSj2A8KrqxE6EXKH1K7kck3DJR0I1vvK8f
g+e/1wP/znpA0rjV9OJPtJh3r++v6d9u/+fN9wXAj//mzwWAJCl/6KICN0NX4BgbOg3rPxcA47/R
FMWgmyyKkqUpHOcfXWZZ/kOWVHHsMivUSmSVzu8/FgD8K0mk5cIqQGFRwSrgP/r6s5L4/vEfD8C7
rRoWFg16M/LRa+Ui6clyK29If1LnCKLCVLlHoN26PvFkoCnmMmlN0J5QVCXb0FKev92rX3xLlLGF
/VeL+8cFatwYi7ugQuU1jo4vor2q5DJtNlC9h5oQ8FuR+NzEHRu5SzGXp3utKl6diAa3qwNH6Jak
qAsQ0dWbvFpG/AWRKpI+fIriCPKG7NijV9f3bUR0PN0aiM62GT7XtOESd1OrVMa6t/PXIB19Dsd7
yO6bVZTENbDjO7oGuTeiofXMeiPtxbWz1h+GVW57+3BH7uVeW0dX4lZfyo/mlXL3/3jk8e5+EwgE
XaGoYmjVm2RbP+RXxaG7TV9gltjaPLgqruLn/pYF1868SjcXjsxbe/zcfrrm8b36duROl2JoPxxZ
uIVgskYyt/T2yhXsiHVy1V0l62QnHeJLR5WkX7wvusmSQ1Z0axw2R0uPBjCY1KGW3ih7XMgoGke/
No72R4yaa6Ru6+iOYgNzMf24tbRCbTenrbnUFuq6WNRr/mxRzJRVuU621jv4um1xIG9kQWLegewe
4lKjcuk5O6xQHS7cUWyGBYfFI80GOQTLhuga7zPoMTa6FMupByP6m3k0P/C+7KhN129SMm2v/Y5k
wwnK3rwnIWMazKU5yjgDXtx0e5UukEPaoERqMgyAXj5lW3oXsLm6bdVci8VUzBdZZdN0plDpXlnt
BiYI8RcG8gfwhl99MkMFUj7Q2u6/aP9ggkSWqn+xg/YgcNnxtbij56fB9H3Nb/Ira3PHXhPZNz1W
iUzCabirlniIRiD8E+qr/kCn2VlQavNZlnPIFQfYY2STJkSrQ5KcZZAOgxl6UqQRcTTDLlSzVpbt
PF7X+adF0m6afSGVLMGNP1fKg5x8ueKqMJYmmMt3cjM3wnMoAOaYsVllzQdI213WROx9im/BTln5
XyWf3GhWvLtvw3OLrotKMuCvt+4gXj8Q3uxihAhfmnrqkgKgTAV9yT/UtNOdCRIQEYeUQ/zJnBei
/IJ9PLyDMZv7S3eZPyj5NR6Fet4pYDMm1rLc0NfGd/6o34g34nW08u6UJ5JCJgBReW2jXbpEpceA
qmYfxVSewVeZuXvrwN2X2jXaPwuqMBkGvCsyWYBwNyfY5GfRgvCLpbbD3johDnMhX1NkaKdIJSb4
4q8oS4jTbNssuoW1F7+8w8ad0emY+jMe1KTl8LQxVtFTPrf29YNOvrY/kQihm6jzdkcE4gq60wIB
75pLzFYY91jJ8vLPxM8x4u2x3wPKe6HIXFkUZuAiPZSMA/dupP+lyHBFDGvJm/hpbfKb7Ll45iUg
Ij0P52j0CbUhJR7xPKZczONzkBr4N7/EBVs3/z6CLAyorFkRGl/daYU79fYSqvj0ntIj/yk/AGK5
bifSjdjfmhF8UPGAMRCPv2YulBtxJVwXr8GVdp0/Sdf9nuibOeHQc2UrzyngTQmQnwBwmNzpU3eZ
3ghPxkLbjjeT1erUWb9UK4u/HSyox82ShbcId8Y0mzxLU5Dwd/qistEYLvPFczd9B3ey6LfhRwCj
5Ll69Q/RlXNbPzXFlIwNeqX6IURQMBl/TZ1I62GNknoG0xGf1Cu03gqxezKFxYI3oGzn0hvSeXIr
sZBijNo0Fh5RgrYFyLX5FKeIAbS6v+G96/obIC8JaRu8XhNrkSyaDaNN/Rj1TU+iNTGA2utYfdIG
1cZAWW6iL8rbbAc7k6IoThbi5e10y0ikkbaNETcDsQi32ly4cq994QHj9aLaNv6EdTK8w/aLtlZm
rXpefHknNHZJFCuWTGXRWQu0ORowgRfiKpfqmiRSoqb1lfQoPSpLdV6tKMihvi9X0qK+Glb1VX6l
r+MHYTMc2mukEbBJimWJ1CCfMSLLfuLxJoN7QE/1DkYwhvQ0cdGEAe32xpBqF/uIOC1ABTZoJgne
2dAxoM1ddteasizKzVAd4KmBrMllQm7xkkYzeQCORuruHNioNIfGlj0mt+HG3VTbMlyn2YMM6th4
s8IXXXg0ntwhfC7xMKIvdnwRTha+uDu2lwKbd2Ln7qNrzBd3uDHfjAQ2lwubcyKL40yJMnOHOc5/
g9jc6Sa6NIwAxHlOvA/hqblrDtZjE42kLxLsUxkmoLXQ0djhXoq5GB48nIbP+NN8Nm7kg3jo9/EA
ooi+Atu69+rVfa5ummv3KW8PUVvZot7gOsnBes4gzvW0oJP2FkoeGWIBVCko8bcN9JMNW7Sxn0uy
M4i8m0SguXJrflYfoBEt2L3FFD1ZfZWuE75KYrxWH/jELLR5jRYC+9Bancgr7qizrebIlOYQ07cq
UKzSmA9XFeXunfRg7hm0HzGng11vFnyQ5TPEk4TUkUn6oYsb5P3Il/FMPYjNW1h+kDqOZuChelKv
UYAL9M1zWmd9RBdwar3J+PCNCX7elrE/bh2R2TYP8AgczpCNIaaxIpUA0K7yTsPONOnW4qoLnwLz
uax3Zr1s65Uqc1vwQGCqm5r1HRgVCiNMEjDoq0eSiHdEglCngYFE04mPUA423bqJJWrAG6U65HgP
lX0t2Kz88GZ2xDFNYGMuw31+65DCOPEeUDzWhCDk9I2nkPYytq7wcrO5HMwpkkDJ63S40XO12Yjh
AmNzq8675n7AdGgD8njmA8hFcitn1rXzThm+nGhUXQnQOvTxM5I2qkqLCLgCvQkIOz3eHNpnAFRt
EQSOhGABF/0k/kSa4ZW2Rr6Fda1VGwOBEV1cDJpfMGDDg7ytrntez2zpFa+KsomcLYJzC70hC1xt
VZpr1q5ScY8YZJqBybHaZVhN2Ufj7Mbb66QoxjZKsOmiN8nDkSzzBaetnehTL3yIqTzp3Yfv3PFl
NVjjwObf9w9Mn9e0vEsmBmGj1ARNXIXX6ty/oai0z56U9AU0KDaAR/823Sv3wH4nUvWA9TpdlbPu
Rno5MG3N0Yvd+7MUrzncIA1WPoR/zMAJIe58wKAcY87DiWYhgqhAeaGibEFNPNYB+WKSxKa0mYr0
dqaDPczDQ0HTr1/2b256Ld9q1jxuoK3gMmyTu/rW49fY4D5KO/EuP4xCJHT8PV4QSkRk2U/ILH1X
KOCPyKRJ7s8xeA7+FNMyBtVp+J7OtS06bfXRuDMXwGcR4NupM3OcKe3l8LZ6MSkmiFSTbCsDLHRX
ZBufmhOE9phBFpbLYBnP8jcVGO+9wQd8U98m19GnQC7Bjncdmyx9Xv4hffO/gm337IWTBNP0vbcN
H50rknYEyk3aFDMxQIXhI3+0WLa5sETGtQ/g2JyOHawvvvAMnIV4w2M2xSmR4f/D780cPAEhNb4T
0PxjvhJrZambwbXwpE/Ve1wAfCTCT0BuuPwlmurlTkD856xpcLAOfsBqSBt/TE9upl6TzIV8JsI6
zxCcqwJ9wdc6ilAhxbtI7eewBSzpqaVx3qVf5/cHijxWjY82dvpYHNSQUiqiKh5tTQyrbmhTe80m
9FcdixTtLfJfJIVIsJHnjm1skWfvifRldFfNu6QvPXeGilPk8VrdlUW2kYXlPLoSnpm9+0NM35YI
9EHeSvIWd8U6j2+N8D5kwkTxQOkKi0wL4pPMrG6dvuRfodqTyDnxVumyXCa75IWLDSbqAsrTorD7
pTMHij8rx2XhjJyCCYmPE0hFc1ZafDABesyIn9sLkzda0YQZs8D1tsEWb2alzlPnUbOIFZEXcnRn
8sndGg/KJ2OOYw63Ke4dfaO4c/mrf+134r3m3Mt2dO/csLBeljsamzG++myByJAFQ3YIFgaOL0ph
nET+amERZKWO95X5flEpS3cE1xBjMZGWKCo7EOWv1jBz7bRb0YzNs0V9XwCtZNspa7OgxSwzy+iD
6fwq9wuSKVLf/GN4Q7Ak3hR2fEfle2ktRXEFKdFJAUtZtrKtn7zyPU9ulCfzmmQpF0SScy9Y9OFX
XHtdvjXlsr2Kry1rQVRIVUiUxXTgYTg01mpOwvuVWj3kyTok6E8DbbrUvaWEF6455PXedElIsEXU
o6gVKavLwqRuljEET/7fo+dhAYUvGfM4U0C8FNV59kZB+75UbC1EtrXTdpi+2Xmo88iaaTfYiXFH
I0RFu/0gqDsd706F/bbYW8WC/4PrRIOSj9057JzPlnInpJsbDTrIq3WdTMT3Gt1HMNorUSvxMQmI
aOLrwKoZfspNx6rQqQB/T/X31Nmbb6oXPSd2ibO71NGXLdtbaDpoC3NLemwZd6J7VWKyK+/KOMcV
n9BcyGGBMhfxhgk7v57RMY3BevT+q84TcaeFHYECX/MB6YwZWQEBsBdj5kVLhbjcZKY8QIhQLL5d
C6QA2srH0Nmz1UVnQrPDeiibRb6QF828XGFBW0NgXMprbWEttIU4t3CzTkXVplvqX/0Y1f+Ry+Tf
s5BcvTZ+8pX+/+Ag0Y1vU9u/OEh2r9FrX/qvP1X3xv/kv6p71h8UfKjrieBdLFOlHvFndc+y/tBV
UTdEw8CSZUjmXx4S4w+Fnp6EiNfEW4JW5a/2nviHqWmyZFk6fRmZ/1j7j8p7OFi+TcICNUSajsDs
xurNt+pMnMQkdynaD0T/9UAIAzKNB8vSVt9uxeHP2fx7J4jL/uXPj4f99vNlZmITxZpJdAobf174
QiHcy7qjBrewnPhC6Xss6fz1JfnrIo5KPamIOgmxfmUPvmZTRF14kXU4fwE/V+7++umj6hXRZwkZ
8XVll/KdU0vzMvyM6oOedZvBuBLxvJw/zKnHcPwNVHu39PS8svE9Yj7P5x5Ygh7Z1Pmf/7kW99dV
HNUdLS9XAk/h5x1oY2YAJ07cWS3CkZTX+Z8V7V8851PnP/qTvj1nSwfcr8ZpZVsQvQU+JFTlOEg9
O//zJ87fOGo8Y6x2DLMagySagFCbDGwF77K78C0KPoYRCsvzx5FPvEk/+pnfrqMZDFXOLPQWoIlX
ARu8YpZ8JM/h3J+j+Z2B35zWW+cdWBhaShG7ItMuQugJos0Lj+rEnTTGkfTtDOLMUWXQT6Wde+pj
IJQY31EAW519/gpP3cmj8e5ZfuJJWc7GQ0WK1QTuPsfzwiZceqrD+sKgOXWQ8dq+XYPX1hFqmQqW
Nqo5F4mbA9THlR/oLv7mZRyN+NKFHtZgDbMbTwQu7dmlDiY+EeeEP196ED976/45aIyjoY+aFHRP
yq3KqpGYV/Suu9SGwIQG3RnOpskl+SsE4r2XyjxYYrBFui9BntaldljTiaXBlkiu9lSb8BNdqa6n
7RCCk8uwZQRlPArAyFt97dveurUqQrKETg/uRXyKUwsgT6SFWPQl+JwDyZAzV1O0BeEvke27gr/2
SxNobiNE8qoum9wehhi0u9ZVK5zFPhVRINqDmGjXPo7jvavgtHVpIX/4kYbtpkV8zE4zk407QRPS
reKUoGVQ7lPG8PTyocqd4ZDHavLwW2/dsXCEPrGcwAgpbRmWNua/adXeB1BZ8/JC3f/EuNXH6fvb
G1eTLxwaclTatYQCVCpJeQ37+M9FzZ/tul9Mbj9vVP75Iozf9O8/PmS1A5Z/DFRU9A/L9z5hjO7S
wv8MBeO1Kct7Ryptshzuf+tmGUffArEJ+8JqmIMqF9x499lVn4p6HenahW/NqdF59DEgMCvxMDWX
aFXfBC22E+cKXd80Rjd4/gJOPAzj6GNQxlJcKA6DM7PMG91PdnUQXBqU3PJffOnHFun3R1Hqg2l1
DR+CoSbwjy6DhYkLCOH5Ez9xZ/TjeWtIzITQuNI2YTIbBjAQmhgGAYulEF+4gBP3Rh///NuL2kGH
GPAhMDXmTr5JXQKRhF6JLgwDaXyGv7o/R3OWLIC1A4DCqzoMOgkJurZg1enMaoNqdlun6bSxRBCS
Re5DLCwUW/VL40a1cv3CF3S8Vb86gaOXN+x1UOEOrlYv1nYe3R9QydC6rN9bZ+hH766PIVRDOVPa
sebACUgfC895Fz1xd/4FOPV0jt5cEMWJakR9abt6Om9oGhHzdmFQjJPFL26MdrSEMQ1pADpDKq5K
idcxsNKB0cUjUJbgn9sLQ/vE+WtH02BcdoWkhcyzXZNPQn1bBBduzImRoR1NgcB/wzoaf1hPZGKo
n2O0sS6b4V658N6cuj1HAzsDgRP3Slwi85e2iVYBnXZvsLC/0KkneNe4MEBO3aCjEa6L0qB5lKxp
R5J+17nFnYdu7sLdP/Hua0djW3IFvtZGWNphqe8A0N8iH2LXkycX5o5TD+FocEcuJCcsCZy8m2+h
aWwcbJ7TJu73OMRvz4+AU9dwNH4j4Oy1Z/EhdTCtIPQeumd2Dhdu0KkLOB69Clz/FN67jZJlHmBX
9j2K5qyTrLDcnj//Uw/4aARnTTJqwRlmLGh0sZlCQb5w90/cGfVoAPdmIOdGzMdBBjKgShueNRzq
4MKtOXHe6tHIVVVyFUzEtXbRR2zRiLXVS/3j/D2Rx4f3i7lHPRq9blgXlipx6lUbQg0QtZ6eR0pb
rfKwPQud7F0rZYRFMioJAixinEVYymYCTC3SxYfm1pQk8bXHYb6pAuLZq8bV14OruwQxmeRRORKe
adWVtyUaWqxlZBmdP/MTL4x6NCv0wBIqXWO6L5HJsqqYB2Ly2mD7mchV9XtTmzo+729f5LpoC5jT
Q2Un/aOgv3pY+ls6sXFlXnhxTl3E0bQQyqRuGPQ6bND4kxAyuVvMQjhYZtBfuE2nXs2jiSHpWlMN
FC7BaX2g9FWKE1ZPrJsOSMHX+Sdx6v08mhe6WhYlJ+YQlddg/YXgb70S4BPPzv/8qXt0NDMkFkgP
KQwruzU2jdRPMKtO4XbRtg0X549w6gKOJoYSHJ0UdUFlG3J5G2cUwInlOf/TJ05eOZoZiqBPQ2+g
yKUTwZnHRKIlFHcZHDSxzh/hxANGx//TO6rWEolVrssrVNIv9gi+hPQnef6Fu3/i46sczQ9mkib4
lCBD58WbhLm5r55JT4MF9dQad793BeO9+zbKygiCQpMhVSpBs+l1OY+DlFzF/Pb8z4834hcznHI0
iEHdNEqJb8sOw7Z/dEiiXDpFaD2IeRKQ1EKLshIdCX9r2lz40Jx66ON79u2CCGnxsVY7rLRd7013
6ZDoDn2D0KVvlEuXvpinnszRyJZqTyH0SS/tBJOtLxKqrr/qGZ16DeFJd+FSTgyNH8rLb5fiWK45
9LLFukIucEBUyYtVEDB3/smcuk9HIztL/ChGP1+SVfrQqA9N6Sy7+mVwiwtD49TvH43rLlUUFbcj
C0dvgEKnjkSgcu9E/gqc1u8tTn90ML/dIOC5qeok41OonmQ+z/hZCG0+lMNXIrsXruPEQ5CPhrge
uU6ViRyDIjx9Lr9+8wzRPv8MTkwf8tH4VoYWcu54/kG69zAmu9hRLPHp/I+feEXlo5HtJa0eqxZz
U2mIqwwnAkn1pt/OfA2ZlnL/ewc5Gt9R0Eh6a1HA1gzifqDQmvHwVnQFfswmeW0HdGznD3TqVh0N
a08JifeNZKhMrTMjkwa1IDIkw7jw86ee8tF4NqqEKG+RdkuQaluiHVap7Fx4SU+d+dEXmnKo16cV
lagKmrzUI0zQinkWq7PzN+ZUaeFY/y00VpMrosjeOKyCp6YhnySIwCRGQi7fqi6BvcXQY6nqAusg
RUG5jgMejyJirjx/BifKcPLRSCcH0Mr8hEejWKjwjH4WuvMhtgGiC+UM7/H5o5x4QtLRx7z3/EyA
ElDBXE/NNcwICwJhK1+4iyce0g+B+LeZRGv1Gp4tz79rE3wxgKAS4TY36pvfO/mjgQ4hzdGrfqC6
78pX4H+I18l6/cK5nxjo0tFA9+NW6y2d4ogZEK+hPPHdgPDA5g2uo4mg6PwlnJjPpaORLrWg4Xu4
nXZVhODF2ErPo9hQlxX5RR+5iy7u/HHGFuqvlgzH+vChjeQ+GHz09xqObrWZyEK/tHpx07tky2Mp
tMYkYqI14zEaJkSgUxdPVn5//vDKqffsaCYI8TwNMkYlGwd1PmBkDAOFCAqitqzUwiLtqSkCzDp2
EcqrGbLEREaClmtZs8HyYT5FphY+h6Jgfjk96CyCtWW4F7G4j/OeJGFRrNa8ymwl44jlYuhWk1pt
XhpVySG8+cJXHxTIIv1AtubCUHQPpKXjGNMbcdG0rv7gyuDHMVUOD1kuezbRR05+4QmPX7RfrNV+
CPe/jYGkgFHoeV1u0xjmDNLivifVxkm7ZdKHB+A6u8xLf29z92My+3asTIuFvA/cwvb9Sp/LuvCF
X/E6MqSvqnRfzj/KU+PiaF5y5Gro88or7E4jSyzPmI1UzYtRv8sAxkTag8RwXrh30omDiUfTk8V7
o5q+mNigB8j2mzimtjYIoHBFde2xt5fBefQ8Othbsx8YOshzLfgB1UWUjzSm1Mj1gmJ8/tJPTGc/
DMPfbi+keCfJ/DYBp4TazFWqkAA41OatHF387py64vHPvx2jDgyPgCIpseO4EuZ+F0nkoAJGM0xd
OZQdseBdDS29LAT8AkEEbsQUh2WTRca8EHFOKG2i2WEEoqpUTflRlvknq9UN+/wtODWPiEfToqcW
AGiCnL7cEOh2GTbGB7CR4kHXIc9gtw2WqYj8yG99PJ78zWIVdQpK+FQrZzJDPZkoRMZceCAnZk/x
aPYc8Be7ml5AS8Ha66DBVAzAlmyoQ/n1wvXKvx6+4jihfXsePik+YTYUoOdIZkTYpfrYBwQwbO8B
a8y9YJWoGnNJlD7IWlfYT0pwtyylVxKUZCSPSk1ZXNi4nHo1juZQTyyEMmnAnXhxuidkCf5GsoJK
ttVj6S5hyjt/yacOM96Jb1cMZs7R9WyQqfwZCrVLId4FYLP3LVG2U66URCtLquT57x3taMMUy1lY
9oEo20GmdLuaXMarpmuzbUzs8dZIYJ5OBHhhF3qbJz5D4tHkpVl9im4Df07H0m4pGvGz6Wfmhdn3
x7f0X6d6MAU/37kiguokiIFiN6k1RgtVJW4gAahOgEt7SrQL1h6KD7c5adqkEcjJ2gNvweKoFeaR
kxCOQQzQmOWK+vv83f31x+cHr/f7s6yGqkv6slbshBOw3K0oC19OmePPaKdSED3RlPu9Ax1NWyCJ
EpfASoVOXHClp7fKALpT9WZ6A7aMyupMIznu/KF+/X5CkPj5LmtST35V5QJsgSDnG9o8TkmLYt9i
WtVVl/7WYMPD+PNRyhiul+Lpsu14JKgmageWZ9AxWVdEEnr1WytVzoUh8OuXEkDyz4dS5AG4RKnK
tpplQG4tNPWVKS/O361TP340aVQ+pW2v8mRbyQP/JiKhYWOhT/jNu3Q0V3imVFZCTGvD8K2O1JxM
OZDRWKz03LGumy437oGGJ4/nL+XUgz+aKig4QfT1+4h+tZy11OsyCzhFrxBMqenNUk00CJl1DYDv
/PFOyKMU62i2iHpJEqwka23VrZ5dObup+2aiK3fUeFZ6E8E4TfZK26+MrFwkKeLcBhm/Txit4X4x
GEAXkG4qOpMBDKEvigw7g9Uo1NwY+A80U/JuLkw9ynhKv5h6Rvj294EemSrwM1FrbNXkPgB4yoCJ
tKmK+L9y3GWjIPRFSgAbrobTONitRXqcl+TIiHKhAeNQfVS+gmY3zkh3UXSViDcnDmABFiyzWE7l
C9YeJVwkswDnRNhXTMlg7gh6bFew0bYAzfKHSuic29YbtL2SBbC05JBHdOFpSKcucZzjvn2XWkJx
B88pRwisIpBKI/csccltwlQQu4SOaKVl7jRgu7eimSbNHEKXDKxTHS6VpU+8f+b4599OAL+4G0Fd
juxG0kQU5SXWSxGTOiAn52NI6v5etAbQVuffvl+vbeiG/Xw0R23RWMEcs72qW/uAtVkW3guesVKr
ZH/+ECdv6dEkF6i+3ymaSLJU0sDuKkl3wfIbEPJXxkC/ZUee1j5MYGK2D7FQf5w/7ImP0jElJRdk
VS8qsbZjJXFmVuqnK2EgDkJsRME24CQS+uFGNyJZGRfu5YlJ0DyaBInhFZPQ8Wo7dLVXxeiNJyK8
LxXrxpv1q6F3NAcKQqmAQRcqO/M1AotyIyvw2IniFZkc+c35W3bqZTia+qI2TbpQcH70owqYko23
87UUZ7SRW9ZOi7uwuHCrTh3paM5LA5Gumscep2b7YCt92S9UD3y+RkXihmxB6cJX/MRdO9a4JoLm
E8AxEu2JnbGTAT9erwJ7Jfvl0gg6UcP7kWPwfcCWkuu4JcxJu2jKFDYnsEOa5QRE+90miz1SuPs4
WLAkW7KfXZvZozfk2oXp6sQrd6x8Ykus5cTyNaso8rK7huDHKezCYnn+fWBiOfGgjrW7htBWsYN+
GptskH+6JEnuY2l0OKe+1C+yQA9XLnEHd7KZGXNEIPlMC5JuUaWCcaUkIZ1wMwd/M7EwZE5kOPWS
RGprsuicaOG07+EQLbLEBVqfkdddxm8JmFwSnKY6oPMa6kvpBR91iavYiW1YwAsCk6b/l7DzWI6b
CdLtEyECKLjCtr1l05PiBkGJ/FEFbwr26ef0Xd6IidlLItUNlMnM7xx/NjsMtsfZAn4PPfKE5ztb
D9R3HGLieoSR469yo35hlTNTXMf4kIiqYGxpkQI6M1q1mrzutJxqR+9DVV7Zb1ZW/5lOTNYGuN1T
JyLSL45JTB4y9f8oAC+hn9Mt6t6CqAZLEP4UvX0p78pLBIgre8pXI7N+FhTNKQbUO5O5Ct6sKtmi
WzuFs4M4cTjk9ynNe6Eyx+1nnvOFSJwN13aFMHZlmuqMbu9VjuOuWAQYonIXe6c8/lu4zmPkj3+8
rv43VTdUiSB12o2TP475f178o2EF8E0QU+Ri3DuYzZ2WYfFx48EVTbghC3RQbdJekrD/JfG6aqwa
NU908uNDgBJKYFkFrzBHxHhJYcqGiNRTpj+tIV47xS036WtWeftuwc4gXt14AQR7Rw7gnHb+aEb6
aiLfTRfsmqY8+hEUIh/xsamLFfdzwspy7Y8PyTR8tsVL2/8UI9fcBAnBAlARgPZtieQD0//YmvPp
1LQ91fbxOKY1N9xLMgPEnJPpE4JqDlfRvKnos8QLG2QLUeavXGSPrvotwJGl8VrmN6VNgVDc2hSw
TA2JSPbqqwloavhH15nMSnvYkJYihx+xrMf+qc1LPJi/VJwAefsX4VCN9UW4KbA0iAQ92hWxuw90
HKU7DWKUsnbo7qr41eufSzt9uvMBuarz88D4K+9gRf2hCCdIbeZp0dOtjapLI+M1N/cAjyMaA8uk
O2QJm+FOSor+os9ZT95w8Ub1GMn/DHk0H5q2QskgAVmmfIEhgTevdhidp86iNbR1QxyrJ9W9pzgF
ah1BZ089M4jm0+LHJH8hUtDXpoovoCL/tpzDBrmwFtn9q8OADRrBDcIiTml+QjYRfySwgMDbLqDX
x/q5gRgWNfahan2PMgcFoBoqnWPPnDKBccZqr6JuWbkoHXpyTzCtE/VqQocYr19eSo8uVVX9UlYi
RfnVh/Jm109V9mgk2qV8vtUhCqKR/Jupz3dk9MRsV5zHQJ1givGQmZA4Yck6+sdM3qWsYIi4/SE3
xPII8zoYI5vio3Xb27Qsf5zx4uBiGRgPA4/XANbM1lMG6dXwnOTfsVWeeZ62jGufQpGeUvgKEOx2
5eJvm8rZAm3fJALgtZsA9vf/OjWHOsJrcfsQkpqM7ng6BseHvwpdYWW5O505LEUFL1nxGqrxSfRE
Giy6ApnajKTjLVA+aG/+ISPQq0K20K7h4RRA+8TKuG91nKxtXo3e/xvon0n8UQKWM2DzoOYvNzGq
Dr7RJZtoWE7xk4+GeD3NzS4OkJg31W6I/gz3NK9MP4YEjiVz5hP/X7ka0F17Q0SoLiLPKeBKi3yT
2c3Brz6lo89TIvd+8ScXJd6K9rdfikMw69MoqXTGhQNDLD6Z+bNp+n2u9sZU52S6oYx9bZtrSYLV
qq/WGH8NeAhtxQbgi1MZRmvI91eb+KwoSGJ7rE4zGGOuHuWoNnmRrLMAKJlody7XKG26mzXbiEUf
IskNxgOoBdEaKFjs/UKQhURX76zqZ8ofO/xo8HTfk+zTS6BNVKSxpc9tfN7EOOoVzwNY/nNg+pOy
IcmgZhtLlDk+oFT1K3FxBfIbOt57nYvrFLY4HsfL3PCVNKE51QoNWw91JAcm2gMubu0N68S+Yd0o
3fwWN+03DOudUDzdvSFDHkzwE1kzhASomx1jqixuFi7rXAgM6ryhE0wUcu4qir/m9LUgnmlrcuHJ
sqsb9Do+F7HQ/HpIWckArMlZ7JkIXActh1EdbZduWqXuhz0mR+VWOOWrx7v1hTzCVuZn0gdbGRM+
cC5Fz5fTINJsXGKtzbfov9Fq7tScgRPBAg2gnBvVrrY1q901KfjRmf6XKW5r9quofRsTrZ2SWLJl
1H7oqMd3jRZrPDvS9Qgx+CmVtzZFaRAytSVXeVXFD7VXiIe6hCpeLwk2GHvwfW7Cqvi1x8F+Ed1U
bGJR1s+ZXSW7vOV/wARluqz7ZerOVG77y2R1vrvx63h8LlSSXnsF9iCzMqJZTqTbU8Z1CiBfJ9RJ
g4orVnOY5MPam3VyXlqfxLruhogha9jTUy/DTVRm+kBrNpzWNGW9/1KdRsfciII3k4IXKIRUj3IN
ATg4Rrb/nphQYtZdulsdI8tBZh1Wr2oqv3ttHdIGSNSEsSex8nPrzi1eiqVsHmdcPitaWvZ+uBMl
Egblt14oCaAbtuV6epsBHbPtVcO2Ttpjk7t/BwrRKG3uoHjBylTBKkrgQVOh+g9I2YPXxmv0zIcl
7BAXOIzD6243WFX1lib2ZfALCIgzH18VXOixjFt8sJ9JnN/z5dlorra37Iwm79tO403MDSlc3yOI
vqQv031ChtDJRaAEz0SfnqsQ9orfCLlyFgKzOmK+O3XtP4wbboHL9wSgzVMWSWApVQAkMy7e/Bn7
UZaO4zmTwTWPcC2UDgtcHg1vo1Ifuo3sY+kAcGySfgO2F8k6eb4V5qbnpR4+HOEcdW5eeuld/Cg4
uhXaAmZegdpX22mpQBLFAbqRlP5fM03QTERD22VUKydtEVrQ2iZCkz6Pottkxhwqx3sMq/KhyaKD
dq1N3dsfQ1Pq9cxZ2mGaY+3I+QwU+qN0aJRoJT9xzESoSuyXUDZHgllIFXlmGtntGge1RZbutDJn
pILwG+OVzNvyjH8rh6Qxf2kzTRsyfSdlABCoND51ZWYfrESsKLkAZ7irmnz/h9RPjMXSRKxTtcH0
jrog2Qw2BA5ZtkTKl8r7V+l5Qbpg9EGVQwgVFDtXBnY6ztgejSR1LKKaI6wVL3e3eeoqtQVBrosd
7WxRPvddHhZrmNrcVTqH2TGrcuudHYwCwLrq5tfITcqPfIlAKDjxMAf7fp6KmL/tpb+hWwG6yaOq
3OWR5TzZcnbPnqw5nLl12wJQSpbRW/VO4/4NYzdjur2CNRUkmBh4bYcArmFugarOCvsi65xbcpTC
8g5G11yls3Cg7KR4Nncm/yD8aO3wD6x5XzJ3F8ZyrA9ju4zfjrgXgocUyQPw5xGZlUSDFmTZ8sac
Q5CvrfGOGkgXLJRd27G2SLvDWBApOzs5HoHH0cXakWG2pBmmnSxkmU1atBigFOptk1kt5V8+NRC3
SN/VXloe4wuzK7NdLhfAGa5ZLn6T2+yisOwghikYT5aTUPL3hwlIQUPxgT8bpGudjdgPi0ld0z7X
B6n6/nm0Oj7HcAzq4OTB6OVEE1FGQZQQZCBu/FxC6fIaF+A2OhI3sjq296yJq6NXRHV16l2RmeMw
kYFYu7NqYpZqVVc7nUxLuQ/TrjRbFdu/YW5XLzXLj7+JZpPqXY3nlwa6a+VwiRI/LTYlF1l0GUM8
qU2Z+uGN6yypUM0JhoNG4TZwWmMQFexPSMjmBOjMQP/dQTvLhXQVqsZ6T8paPGANa54G4znfpm8Y
Kpothos7xy6ewUkszako0E+uAs/jI8+VZx6D2DEHj+d5H3G3OvsJJooVQEH7NIQe7ATH6aOzomML
faBN32Qdy1tVD902KebpueaLgJXvedMTU5w9ZtYirm5VFUQ3v1fO3gS2va2jHgiWcTj++LP74HVh
cyWxmSNCmIYX3TqAorzFfgKNyK5rs5PvCqS5e3Cn7Yl+pj4XAcK2ld3k4LJkG/yOuMmfS3SuD+gc
QZlZqC0rOmv8nwTILHE/TmKHaBUgEiX3gecTqiyFQUVMh2RfxInPqq/nh9j32vOiXLMLZFvvWjuE
LDIjVJ7YBtQ54uwf+k21rKIwqy9jCo0EEmKbpUeZygRMUung5W6yAXpZU7702YAUpByTXVoE+bnT
yfiaqC7etfdjqm9nXJet0S7/43yTb/qi+zvnPfKF0TxOslIc6xkC862+P8+Be2pLzUJhntACQNhS
k1jnbjxvHPwPHDz1f85cXzN/UV+pP34jM+ROadMowXP8LASwKLtr/jAElqx7taDZCMybnalqLbO8
e2h4gndmiGK+IjPAgfHsrc2fY4VuP1ILsYdTlu8WafdDF/c+vaeA84ntHCs8qfu+7ceDUIveyEZk
O0yrV5ys0znG0LNupJ1cq1BDlMGVSqZV/zYxq1IaqA/RBuS1x7S6+joamC/V466Ji+KWaUdfkBjc
B8hq6EuRwLc2QrQorBm7VdJbG6flJG7q+WWMfFQiYSHfLEl1eJo9+cBLOANK7iQ0yhTuUxn2LxPO
0WNUck+sFoP+NwnlrupcdHF2Gj/HTGOdvU7BjBr5VFwA1hxFg48KUStT2yW6qLxu/sTo89aJLxbc
jJ3eiZLIfMlVENxyu65m6eFC06fe4xYqfEtCacIRE8akKsPaKl8HdWceprPAaWRhyEC/sIoKf0CN
ANBojMlMmSKKL5PI9UnU3fisK7AVfYJAGACLz3UuwUHZjcvvXAewExfrw+RuTqc87V4qmpzHQhSg
f6p8hIDcWSz2RFkDXwMFNwHQptEeSPlC8hll+1rUCV9Lqp7TAnuQQUK3rY1G9JLr/stTg/nMJzsk
sdTc0vv60VcjpvMguBu0w2Fd5PXnYiF+Ej659UY1yRULSLDPszJi1oYPmWuY+wB2Ob3aLRZLU7r+
NuGKdLPbSF1MNrkXN+mTDR1/iegE3friI8GzFc7XVesUFjCmDhVyMH7kArFRU6J6jsqIXZ15d3Sz
47LxG679ZVL8lxf2a+/2T02iwb6V8tVGf0RtaXwiiBwwHqOWtXJAUpWl1bxM9PdXtgU9yXOG8sUj
e7Tt8FFvqj5/wrLDsybcYu8PuDq6rnrOQqtY4zRaVk0a/RT5UiLLKU6t6eVxVHaMmHH4HvXibDzM
VOeZZjBO4fav3fTLbQHREsV3KUQhqncni5tt1y0OLX3bOYxD8quDvly7lWpvs3Hs5yGF36VTBuJT
R4Ilacy2IKu3tVvUl0Wq0q1d+e8myPur8iboUMYhgjo1eKKduuaYP763BRQzMeFWGvBxrtJhOUOy
ekAzJNm8gv4w9BF7bmxFD3kCcIxl7egFtXXW0ZhvakEyNK5+E8nHL4uhuPgmbWnzNM2BjJ/YeZUj
92WZynMLMR6VpjNtqgXZp5OYG8evI2/LZcI3w77GMtcK+aM7q33kl3+sQnMtna7IDkNTcdZKAyDU
YVcWtzntxR10NS0JHPPpaSB3s+bCVT+5/jL+cIcQPBdVh9YZxPXwnTBbDPwRWyQWMdlvm7mOly0I
OkbWixA8ZxXOKE1n67drRAi5L/eeF13Em2VKKEP2qt5y/cQbPJTjMcJyuHGLO2aKvM9KKGLrceOo
x4nBwzOIJfPS2Mv8xs2wZJR86BkSKo3r/AR1mOw4CXR4y3T2qKrfzHcbCOrcFjOjoe/NqMSLwvHW
8yxA2mT5xlE2V+aIM9O5KHNA835jR+8TW8KrxdntzevKdpc6o7cmsB6tdJOPT7OYcsSqKom3tAK6
/0wGoLQrYzVt5qnKoFumY3Ee245LVVQirqDdlqZ/vGQAtdDVgh/idmwiCtNRPCg44V6GsVRiCara
2HlWdVG8ma4Jn02Hit6ZRHBsO9BWU2mJs1KBDyynZxEa9WzTdgyt9p1DF9BPUPkxwX5nmr8GNczV
aommkI79HFC1cRCdGjVx8i+zlDai7rjGYS/32qs3DyMTPkPvs2j41cFZYqiPk2dfwboET07CV7eN
yjnaQ5UwB8eUDeICPvP7Jazfi2VOTnU4iW1YpjyFASvIubac8G3xKvqj2tYYxOzYNJ+uXXk/weLj
VVUIqpGJ3qteVpZk27iJ7ItFl+Kt8Mi94cOOv1PRBeWuH4ui2tuFppTXqInNyqtl8Y5tt6nXtaw5
OvMao6Ql29aDjyrJKm2Ji5FIXepoap4AE+j2ChfUOg9qAbcq8YWOK62oIDJkylxGPVjpPisK8saj
XMLiGmSxM+2FzacLADeMH4YmzME6DfonSLlerGRSpedi8JJ/ehhwx6ZZ9ScrSR0CjyXHj8A1HvAn
6uHE9uJw/a0sDdPIRbSjSXVsBkFGgaLAHDjbjL5tCdLQqnitO+2GNyK8yfu8lOnRUIL9h6fTeUsW
z/+ZBheEkl2phzhJql2ioDHyaTYveSrY3vIIDXGfFelmmMCpGVgy9zTPEu8TK3Q3SIcJMudB8GAm
WDCB5eXvLc2JrRmC8iIsx/0okAx/BoHv/g5hocpNmrl5vXYXufRoS3VwCayKkmzsS/lPOE24h1WZ
PZaLC9iX9P1WZ8jq0nL5O0a2fYYT3l+WONQb3ATtdtCatbyJpuiQmC7/V+o+/+NHUvIbJCOMxWSk
gkGR2EoAFaeeXazT0FgzR7os3Y9NyoFzmJK/GnfHprFKvQOUIy5ThAfBHjrItMXwn6Y6wYYB8WY1
jPc8XOFTTWMhfpYzq8rgL0erwSBhfPhV0TS1lPjSjyqeeWbij5FoT8XY/2Go+BsqCOFahtOm4Oq9
tXqBGy3PbWi1wFPrZGCEmEkBaYf8gEFegqZ/LPvsbNV3OV4FaXXJWkyZWpebYWRvqbiEbIqKjdnE
cjiniy05+jVvJeoO2VsHJ4fDuQzhU9g0z7RwHca1cmi+3tJs5ymiKMpxS+nmy4xp9nSPGldiunBl
2GLGHjjE1T/eMP8RnvNSzfxSAmBaW6FhkNklHr2LDT61zYFuhHNwslPuv5n+DZ30IEH8z+yqMXMB
w8INakxqsAFl0Z8B2z1S8D4gdMovc4TYVcUZR1dR4G3ueO3muKEzUQ7eNbe+YKsPlfVeKPCFbkp3
Lkvu4Uy9j+L6K0zjbdJ5F91TXpzQvpwNyE+3ifY0CPY9McxgmPcsSXIvJvlGlXDn5ppbZ8E27N6s
vLPW0127RIMl4C1e9vOsmJBMi2vXG1RdgkYFJdTh0/eDpdn9H205N/xf+n7/P9BGTkY0fQjkLUqa
LN3gV+8/EmJNW4yR8Zsvi+zBsVuO6yD4++dG3eWLOtHtvyqtlpe26axDFHIGvCOFXKyccefus6ac
PJiOCuSjz+n5ko/KEohN5rDdOZzorjnDK96O1GVXbubUmlqYpEt3ho5gQMqJof8vTiuEI17p1tTB
aeg++l1p/9Zh6+AUS1W9ptDFjUh1Ho21ehmmr2qqxIuoyuwdZlYgCbtMYLv9bhmPXtkjMw/ovHDl
9p/jwgMXXVm8wBZe8rTO1H9aGpizzjT6K85A1q0feqddmy5uzKbv3OYLUFyRcSyyLZu5bIfNx7fB
WtZm9lbl0gNoceTwViO4ulph6r520l8uc6/bW53ZAzOX0qPqqxfX8tYUhYdzHQYNp+lWXfkl+sek
po5KOO0uCsnuf7Ri3OazCWr3/nIV03+zT9cXz0ZTh6s8mIdDmsMJ4WQax1dHd+7vgr0O5Lgy/RUL
iLlNTuV+dKGXHJKGizrHkailS2HF+p9VpM65ZA7mM2qT+iOcETW6xnX3UVCjfO3bCQm3B0t1ajvn
SwyC66TnojErEvngoSlteQfc7hK7IW0rhvb+A2JFvTiXJy+pkt+MwUK6U/UQPqrZmDfju/O7PXvv
nFGTo0U3l1pmmKHFFeSSscDPz8KM7iUsKnaUJgnHoyM7qHqJ631VNNpBwbd1/DrOAYhSUbbeS5QX
8jFqNHhg3mocHw3zdae2GymLJ5Gb86fQ9a6SKeuu+TxXR9lk7i32XS6Q2YzcXvkO8qIicKx0Uw7c
albGqvPdEifeKcYFsI09YpZgUG3uAEFsGClQ6YfBEcVqLJjLXHmcWe/X86h7j3thvtWMa+1U6NrF
hyl7WrKhZXCKcOMPy91c2yxBaUByaTSRVIc08fyL67ZkZfrejt+CkUrHLnZ0fBVunj0VbspGH/gz
olVrNghJhTdRXY3L2VU0JgWbUpUXLV5dJ8DQMkhzDftFAjYQhb3yZ+6LG54n+S47iU/OdDVPt87n
+pDoroZFmU7xWaPi+xNmQGuXZozp9k4I51qsTEDNpyi6IJCIXwbq3PcR3uTc0NU6q8bPjiItXbMZ
PWO8tVW08IF7FY/FilRz/hAGvXdM477+9oeFPkDBA7HTpW7v34g7/whuAu/kVWpALsF9QmtqN8pU
4ofSBQKIdHIzd501hftGM7z7LhgNS3A1J/UT8Jf0n++48ZnHTqebwITLMTNeeB1m0r3tUucUFDmW
i2yW/8gGed+11lTxscsv+5Yj3MGnwmith6yTt6Kf8lfj6OXd0xSfw0V3n1PEwM2SuN07GnCjuA2T
fFiVE1sYJbu0VGheuaxzJwHUOdBQPViLdsS2p86F7icv1d/CxiA1O36zM0XijJs8c+w7kVssH2JU
/W8fLaLe+EMGPbbr2xEGtlRHrgoLe7KuPivKOB34Y/aQYvGGv1XYzB8+r8iHtmPrhhO6v1rKiz4A
uk2/knr9rh162PAcWJ2HUMqQ5uu82Puxr5PfPhEGfhXdgC9g8pJxTZN523CKo7cyxJPQart4jHqT
n628kh/LoIvbWAX+i86HtNmENIRf5BD5eBAqYb5Kj47b/cB9NHVp3ylvdHPl/1OFLSqxWv5UnPN5
+5E+V3bm5EcCv1CABL52edf1TeeoiJAo09e506lrFAdE/LN9lcn6zS86bFyMwlytrM3f0kmH7UbM
Rr/HcqENU8dxeRiteTnbo6uatRDR4q+BGVPdzFVLI8C2+s5ahXXeTTvl3RWnY1PYsHsnu2vxUHtD
uhqaovro4mRIDjl4KthgeRO8tRHayEWF1a/0I7P1+ayoiJiRUko4V91jkBXZh1D58i+KQ2pPsmQt
QM44/umqKPqnFge6J4an6U1BOrt2SAx/Ftqbz0L35RWNMItB5/RtgxQrbR/iutAXMQbceCiej+HG
kWMx3s1iA624iSJi7Nb8+nxOfbkhnMi3avgqUUZnRXAVwbDsdKUwlcxd+Tfs6QY4dmm3Z2mSmclc
w468ianf7kvBb7kqnJaGfNyjey0t81IELZBjPiaKNUGEQD1aKvcx82gMsUd4t5IiNdfsjoxMVmnO
+Pkw15Ak/OKJ4W/7G+iWd+iyvNosSyZpxbfLA+ZVki5J4TyWWGTXnWUXxwzoLwVPpS+Bk6IUrag2
BGWW7yTTlufJs8QtLYfsoR0oVihTw6FmXy7WVIOsz7xhntUZZ6kBwYbD3hEEoNbM03qITdMxu1Bj
NFxzpKAS3lfFxgQS20HQsex6Qq5Hy2s3MV6oUx4JdpWgqN+iYDLzrmOsAglbyGh534ukusXK4xEP
2jiJV409BG819594wzwMK2LQ0u5yHHZKTJbZ8iX0/UbqK5zzMH/TtqFDQkNuiuL0Vmsr2OQLvbo6
qbkl107tfpayLh+q2GLChtMKgy1MRnjrilIJtUrbUs9F79k3viz97ZqEoYsgN92DO9harqRAltek
tKQKP2INr3LZPchqINDUx+BJ13ncBs/aRMnWXpwFzbZg7tKtNQck4TctthIvfkvkXL6OjOwzIOtL
zQxWWr61NQYvZ7ZaXre6ex6aUT+mFpbtOcjpxTpJN996x7Le27mI1lbSWeepsOftUMfhdxex/K/A
iDr7hjdwZ+cxPWDJ5ydyCdDeh1DSxh7/gdlJdlMD4IodAAvBUuPQ4MTPOAruFeP6IwoVWPG+l0cf
fTZ6L20lu5dIlGCNhS0+y9rPdnYn6j1avmwrM7rqsve/xllQBVUUgzYEnD2qqOCmngNvVg/JjK+5
6xMH8rKNkLCLxJ0knHsYOlOasCt+fnRbfMd6bAPRJHvqPv7EUM9UcGwN+GaoVxlx49nB1ZBWLt7c
KsyGNx2kpn+dB6rSWy+2F2x5bZH+qcLE/YobEbyi4lZihc8t8VbsrviFhW+nFCDpso4bMIBOyAWk
n45alIx9DdFUEDce8SNVoWfVLwjr9V71bfGvoItJbaWKdbVmNyW7VjDmdI8fOizjwzxYL31iI1ln
trLy3qx6mSTONxtS+TwTUKeQ0G873/Rb6cTeS6VUuynU0FOCj7B6ZzLCcYH9R69o/QH/W5aOk9E0
M2wVFbP6GDgu72IxWIyHWNzdGNzEBJ+l204209YgFjzYWBbdlQ5c/78+TBjp4bc6aLzCKxpj/jGd
zLQeGDP+TrUM16osi+dq1uNbywq8D7tOXF23CeW2t73sM3d1eaPD2bzHbb18QI1VxylxspMftvqY
VxmV87R07uN2aKEd9pYTPsvhu2nc/ClJw/eG2aUPlsjiSHUTN2AFXL7yq/Krn6rloWzGece2Hb82
JrFPttHVeeyC7GAvjF+FWsLZNp2MDnjjxdFrRfLGREL05rDRsV7MLh9om+/U1I/5evapHVKqT44J
H9B27huKCgHQFU3dvZifEk8z95UV1YI/haWWYS21uEwbTOHv3LMipFNS/Y59yrTNNPd+tXV7h+pu
4I/n3s6zbdZgoQBm3zIeV8UOq4WSrXksGX3gstEiEK9MVD/NrZGYCHyrObV2qQ6WbdNliNkQN9yG
tMaNLMQJGzOOEHzSB2YTGcXiRoGHspWM4C9DPr0OkUxvdE3jc9GPRIezxJHP1TTyEvhDvYH5tbwt
ys8+LTXZr3ntRHt6wKZc+xCTn40m0BrDuL9UVtucessZaH8GZj3WnXeSFhVUVmsk8Pet4RiNrXmi
ZwBHN1/Sn6Rr2ePUaKGBor41WC4DtjFZhWmaKcLTKy6ujuejtGbeYpsPMfslq4O51IWJmEqZo/rB
n/J8p3GPgk7qW0A1hqASYqv61tL/sbGGdMEZivPISGNVW9fOctRzYFzv7I60dXNadGc/V+JGhSvf
RKyhVXtX5UAeetG+LmncKhqtK0AN42OyDPY+LXtGKTxuOsciVPWvGj2Hcc45/bGKOvtgx8a2zsMD
j4nu8wFTcXUcRSJPMk2md9OH42GMhDqnxZg+T31PkqokZcx0PuMZGYJEg8eCknZIj9zBRKLi8s+I
m/Ng5aXPWZmRgNXSBUhKgrSsbWqzg4XnOBHRlztZwTUJlxoU1AQ1P55qxFJjg+4g6Ox53w6xfkU5
1ux6v3Xf28DK91z/EQkwunighNR8zwDfOMuqmkA/DyhNZFO0A/98E97YXIcL/fLob5NY7iFiMsk6
0WafWkpmqfpRoRoY0Mm85ITKMbukUHuPcur1vyjU1t8oSectPa1q7dkLrSnOVyVQUOpD17HOBDMh
bXQI3VrsIA7FL1Ko6q3hYMfOwtQag2U1yRWLwRO3W9IN+5c+eDwtX6z0zs9k1e5PmnLHXobMW1Mu
SkIQxFW88whiv9LZL29xpeaUqTzarmtC/ljYjYW+Ok6zIz+1vYo2tE88DJL5OdniiWCKWAp6lDxT
5jiBm6AXw7icTGTDmC+lYAK9eTS9NY6VPTYUnDY6C5orXXJ4IfTbduRKnVPPzfIcJgHvYudFX6GY
TL3Jg0JHq6BRjGT2KZUW5A9OmW8qNnrsPLXDuJt2x4d2FOou6qqry5At87gtkoJ3qHWG1VBOaqs4
bT+rbDG7OiiSx7grl3POufHa9nK8NDbXu9GL9KdecJ9UGbbqxRXp2oeiuG+Vcta55cfbSHl3b1I8
07isl72Y0aK41JEp744zj2YJA/vYZnRV18ZJMgY6bdExKRFG/8PZme1GjmRb9lca9c4CaTROQFc9
OOmz5ilCeiEiJAUH4zyTX9+LWdW3s3RToe4GMhPIkEIup5Nmx87Ze+2MKYk2pntd2dpxqCN0tPbI
GRRr/ClKU0JPjGS6yz2EYfGExikK6bmbxegebJVMl7MzSjKIB5Xsi3rwzn0bE4BW2M6altLEZ3Bf
nHjtEDp/GVo3Wp/Mgo4TqhsOedlVoZR+G3Whcao1szkWakrWCbG4tqy0ebMYgOaXcnDFtTfbHbAC
s7GfVJ93z9IwxM+xSdvdmHjFmdUbnbc0xqojeo4h6Q7g6BpJwpL6ms+tTmy7VadnNU/Wvm6S+qgk
u+ZktuI5s1d+EjHJ9DzcTOODsyoxvw9zO1wZfVIc6dfzBGWe5dkbGNzuna6oWdti8ooDdBxiItJ8
uOP0gQ7EUtG0VdJbdpwpR9TVi3NqZKltw3z2TtLJx+dq0aJbqp1ut6SeFnRjJi+Xrom/OwgKyH0y
CKBIQkuxx8bu42SFkATaInlvVEf6hTQteSW9POv9fmjkGTtk+U2aBAqZHUO/yMgFkjbsCJsytQTj
oKW6MUa7IIutacRVYYxsmo7QLobYqfe2rffHjqprpE3jddc4EZdrjBJGAAh6ekwwaXn+7OYeibk8
xyy+cquc0kVkUWkOHrRSXZfaEvXbBNu4R7wUieh+NSGeYaxVopmf9G4gQ56xtT86S4Fiziy/sQbq
1yMdtGNL/PSNRQXxnBpN5zdIim9dbzBIRQud+65JtDEwatf0KQ3sR69MabJGua3OZa3GJoDnQ6RW
aRV0GRsTtUJFZtSyWLfsMKRUpH/IQbJo/iaZJPTBwnHOR6CYpoiTIwK4FO3s0czNg9Km4pw1en6b
9GQguQk6sRQd1zmbCsO3WCTXIQqLyJIZd8hIsjumUslbVOTyXNfJ8qpQdSPanhbrnj54iHR6mLdE
8BgEAc/LK9XkOifwxi0zCLmVtFuDRCfW3rFLN8iHFvwO9/BpiBmhMrkV/shwfVvUyGb1phUKeJi5
XCm8Dk8a6yDhc32Z7hNzGnZa0/TXWAUnkj7KZdukU0n4W11Rdyn6wXY8uFtNZ0TGr9Ine+WMXeCp
nOwrzY5Y5F11N8EWTjeRLdOnzp3ol8cd7Xom5F2ghfZMTeYmD0mej1cZLCV6UwPy0UJyfmaETCuo
iJZtPKncPaQlzTlcCJl68CKtfxU4hi5INKriQB+5Yy9p15P+Y+ej43eVSatwVLK/rkOqbj9n3+D5
dZJdZ9DFH6c2ZnGx9fzspF7vnjWyP2VQlZKER1OymA2Nm92YPRPczjIIAFIRglB76PtNg5wG12A3
7syw0A653o2HdtTQsPX08y5S2p6aP5be9DQqnRFZVgrjwiAm+4oeb3hPSWTcZaLLtgDQqIEI0zG2
URJFcJ1ViySyshP1QqMx5n5tUsZto516e12wTwcM/TOD1s8aEmc1857m36CdgTd7zrbIbOfntE7L
EIpFR9E35i1Ol9m77jRND4wB8+ODOdiat4uNREeRZgqzu2AAs9DjM0xhR/cDRpYfSbJMe07QHLrF
JDFn9ZPudjT32uybodlyIq4nKaNH8EJ2FQxKs+jmqnC4REdNh1CST1QYPJoMFYHyJzAvOg9iy8Qc
4FwN2XpKtyxMNAIRhdYQ7oUpwba2eqSHw4VNYnd+iBo2T44wnnDC6ChD1COkWPKgBrql0RsaSYsj
wq12U2wCRnRZW4iP7gwzKR/Dmr5G4DSxxzxvRq5E+FRKj9Hr4/otT9teD4q4mRsuEG2FUz0x0dmY
szb3W6QWJt/ejIRpzrE9E2ce5xDWTW8Zk41I8/CRvl8y+rVDRU6e9FSMJ2YkCEeiccy1lzKv4kMj
0PKzFQ9vCOOl81ykDKw3sVdp6PLzxEr3pt3EcEeMoVqOwzAa9wmVmE6YeadGDBFlttDTIHxwaeJe
BsnSiOslasmCouWaFHTCBnE3Wcr+ISwqA4Z8c3ItbYMPfpk9UPFFgVElSXdNy03bMoF7Qr6hApMm
Jynn/XwSYcjZhkHVzgX7bfoITuiZT7K16AOkKX4jmYnykEst3DrUYhgCbNL1KtTsjPkXpXZts0R3
TKxTfDXcaCfkctF+Yth931RztusNa4nQgk7dVe3ELRG5rIro1BHWbnM51M+tM3fvNFrbnWhDCSGf
1uIQMfHxO00lNImEQpcpiIyyI4SulWYRZNlHGZJmm5bZVZZM069arrPVPhp1HlIScZaSKijRF5KG
WhHFe1Y3UjPg/u2HdJEv8ZjiYGJA+VLEinxVM/TEZRpW/Qth7+ra5PG8i920pfHn1u+LQidR9gkZ
iQg5d7GZas8sgsSQEQ8wbpGmq1PcuCPHMcYyLzKF3bGMXfUuloi5gZEwQEf+gGWdUslOxYWstfkd
h5+0fLOZqkd0mPFuqCfsEAiW7xpJA9eJCvdE92Z4ZTcY6Y+aDesKH5I6DZpd/yCoMj4ru0NnM+Z2
KYgyN8bvXubImJ0QdFhatj2ai2amjddjjn6vOAMuRD9aEpE7qXew3+gzGWs6Gh4tNDJ9vivyRr/v
ip7FKnSrgZixpCUUT48RCCxhtUXE49Abtpe7NhvrixlEz6sVOhG/ZF7jdxq0zt3UiSB5t5tMDENN
RSsmZHhWaD0h9kX8S1B2bWnxrlvhTEu8i1yXHDc3K18JXBc/7LSMT5VWFj8I3FGv8BDaQz1Mw0EP
Q1sjDXZ1If1+wvmZbXN1I/7JA12VUamV1dzvJ9loBwfN0qGXf8gNUeL//iU+m6Cuf/6nlwiJeQ89
p8n3ejLpR2shWExPp+WLEe1nb+CDFdjteywEo8z2aav1PBomg652QmXhLeYX1lbx2Wt8cARTsXIO
V6F51JCTHMA9OfQPNC2/c+Z+PHc4LhN2aaF9Q8MgD5EuzTurqtVxiVzjFolgeTKdrrnQUtM9cs9Y
qZ+b+URtbqbJnq5m+SxmoW7DJXXswLT7mVYumHWNQbbayBFd+3F0EBn9/vMwV5PxXxicnQ/mYy9v
PUtK5k+ul4c0d4XpgAgYlYuiMF+iN23EY4BJKuwI5Rqj9GB61bTNc6wL8KH0JliagXp1ivvqnb63
+7TkNnd+X0/08FIMLYh7kUtf4k0Sz6PmulcqTLJ7p2MpImMq28eJSZAjC2L+w12YKAWMmuPrYurV
T9Vl+W0/4GlA1uN8EbD02ef3wQM9WUVXjy76OtNctBvE1MZz7bXhd4AWZDz+/qp+Yt/9mBESatVk
2ehC+dDN6ZWts/iZNBrWiNlCuFwCfvribvzshT5gE0BY8PkUkiTm0Bm2dPO1wJrbfBc75nRdmVn0
/4cCsT/SEaK8HCYN9kch9GxfI+y/082svJMm+4ocbCJGS9Hc//7qrT/0L27Jj8EYBMmMbm3N/bFE
LAS8euX/zz1BAx5Fe0EBYqNe/f1LfXIz2Ouf/2k5inKhU0ml7TFuygZ7WzT0t0yF9SdXJtnj71/j
D9ziX72fD6tSPXt5KhlxH2uPk5ObscEOvfY8u7q3M2aJL6POkCxyLD+bkzSQX4fxtiwp6ST4s6Nl
yOx2sGkADubEKYLTAEmJRrzFtJ0e5hT4zxe/6Cdrgf1haRtRmNBkSq2jQsDmbKS7dK9CFjlRx1rh
PuZhOgeeW3JAttu1SWa1Lg3W0jsxsGb4/sVvsVJN/upyfViRitQxkxS439EttYyYZ6x3hd+IZDpV
aW/mmNZH7VbTLfNJ5auYzmoi/RGxuf5Iae3+HNE8HpAvQNtxO0m6YlOJHmm/3s5bKfXu26BFyLuB
UMwPv/+NP7uJPqwo6VI01WDF7AhFJzilIxa8l1QCKNXa8Kur8glXw/rAgKHNHLtzE5eMkVv7pAjn
Wy3uxUnkTXqRq0J995BTL0hcK+8bdsfwOhuYaWhRsWxrtJEP8KIRh0ephXRoKpGKLaFFY17mSX1I
beQfX9xFn1yNj7kdaVXCMbN5em0AJyd4vZdd0rA2zTgGf3+9P1n0rA+LUaxnJaC0gedp5PyYpsK5
RPnSvVRypWwJ9RXl4bN3sr7+nxYH9CqUjFPWH3EMdIh6i+VbaC4JcdTNnH5RD332XtbX/tNroLdE
vZBytQYvOjjIXgPXMDFwDi39y+GrILbPbp4PVdcolPDKvmVFNTRBlHCLd7GrGnUbz+gss9JcTYKI
DPIYb+MXd+wnj7H1YdWDeG/WUdH3x9SYtAeHhhxHPVgSRHnl2MJTQ7xYxkAL1VCjceVqPW3m398f
n71b8Z/X1MtzLI5R3B/BaNCNNmXKkN/paJE0s2LdBJckHzBLMXVTKfrr7e9f1lh//l8sXNaHhctD
ymnS8kc0CRJq9kxS4fOZ4TbzchoGTSuzg90kzTkcUrpoI2o+C7fgPisKaqGh7r7C/n5G/rE+LEiZ
QrrUogY9uslgnu02degGOoZBdHbikGE9F3mgmD77hUC9SrWXIwFHxaB/VZZ8Bsv7GDDCqZF2bpEM
R1w04psbMisJmMSgRTe0BmM6AO+z10j55kaQl+iP59MTLSQj26ZeiQwjHTnfGGC2MKq2VPBf3Bmf
VBb/LZnE1HVvAAR7zNg6v4XtqIIFx4qflIMeyDBpsCh6zReP9icPwMekEr1M4irJjOWYKk2eK0+Y
voHe+mQl0RqShxCrC2NS2WuiFWJ0Wl+sjn8kHfzFbfgxaCTtW9TWg82PHxlPV23bXVLk5/ciiU0/
cmpr8Et0ddu8GpyDmfQwGarFfbHwL1wgeiv2YWqEAZtqcdLp9dxl2KG2Oqr452gsDFI/puyUd9BX
FvqQzhblSvY0JfH0NNM1eForXw6xjlVeF1q53EyLQzQ5DaI9ojZ1OXdRgRy6IZc8QmOKmgHXtY3n
+2SOvXWZZqG3++Jx/GQZkB+W1lLD3ymHYTnWQ1i8hhHTmFwXgtxWbbGIrYYR9GIhc91WRo72K+nF
uzRVgtWWMaboHOShnWm5ew+9I70X2ApTATDH9ypdf+6NrvviCPbJFrCG6f55CwhzgbeH/feol8Zt
OrmPACR2lSmDDrnQFzf+J1uZ/LAYt0PYTkwpsZZMmXNYuta4Qq+UH521OfX76/3ZS3xYdaPFie3K
bY0DUsJu5zp6vcNlgUup74YvrtRnL/FhgWWxBi9UNvBRVD/tvTYZtsBYvV0T5f8O5ft/Cn1+KHP+
+ZjmTMTiK02QBvdq98/9e3n1I39vP37T+jr/9V3tP//4cvRerkHL//E/qxC8m2/792a+e2/59f/5
P/8V4bh+5//tF//H+x8/5WGu3v/xt9eyL7r1p0VJWfxHfvPKQ/2v/Nv15//7761v4B9/2zNVe//x
3/7CvwKfNYdYZzw+WDA8nYB7fQ0l+Vfis2ZYf9cdnS9IR3i2IdfQhIKCKP7H3wzxd9uxheGtp2gi
ntclsGWCwZecvxuoYaRnmyb9eUOYf/vf7/zmX2sYF+1fV+Lf///nRGZp/4HR/D+LHVwXmxexLMeB
Fy5N/Q+i8Z/qqH6sXQHCk1AlMw4S4b2ucOmN2VbwOYijAiOwWIHdEHiqtBtgN9VhKGaGa2Gro9Qz
bzX0B0WXqotFAXEaQ3EX5W6I6J5settCXYrlmEBzbBrZrwj5xKaaxL0RIz5d+S9hSfsnN+XGbWiB
o/d2J0WOfPPoatpDOfyoXHMIOA0cqSGJQm/k5Gt6s6XbfZKVjvcSd1Rf/hpEdBe5+oWRybMx9/o5
rQstmMNmoLOq0GXEaQm9JUQKhCy0GLTWF0kYhHP1mGNxZBIIZWOEYGPYqAvs9QSEPoVJ2jSR/B7d
2259nTWVdhyt7ilLm1tQA+bN3CFgAm4FtwlOwxLdJwxGlgbiC1PuJ1FkN3FNtGr5KzKrU50Y0R7Y
ACkFS5xR0In7bKBhFCWAMsefiA4iohSm/DK2SeJduQLF0L6AUnixOtTuvOklit3ALCLesrlbxS7H
yMBH2IfhrpqaCtEwp5gsxcaRi6e5BkeVpmHGPLU8RdJTh3A9Fw+uOjGB+SGtwFAVEjWneczbEPoQ
3qg4wCOPWc4I8d7G2k3hHiIzby6hMV2ajrpmAudspjr0zT51T+i9YBLUs+2cZrNFfTd02zrK3lB+
IzLJCQMA7zUcck3Cs1HWbWzp2zi2zA0qu/lcqejBEPFbJHM+rjCpvhvDUTJ9uRx1Cosxy5ghpH1K
UixqbwYl0d6Fz3SpwLywqbgvi27Lqwpnj7+4QwCiCnzPhKqGdKdQi4dgysiaGa0XyWBlj01sU+jI
W0vdOTgwPgjPgUjNoPGCERb9BVfcawldzzbrpj1S4b2BfmCjFcZ3L0kGJCrMKlq8IJtwZX9MqOFu
cNg+qtiWR33mTD/J/pfpIcUK6ZZfxpPv8AYRvwi0gpg/NYf46NY9TWKsT9UUonUqXSzZdA6VDp/M
mGnqkiAEO1xGGzcW4KmU9dSmC55/60ofjcGvOzAyoadneMrjvXCN4tg6EH6NyiMkK6Y3hnQKqW1l
98gUjSFAtAZgX01vtQ74Pr2JyiraoeVZDoIZgs/N4fWV2JTwSPETjDfwErDaidcak7o/p69wW3K+
v+uAzVl7rQ3jUxjqPuzUN0npc5gwqBzIUtwA5129NZhKBJykjeJzPIGWeo4NhHEFLHKa/sZ4Y4Az
7IjAPE42v6KB0UtfUP6hYFAb0pQ3C/NYX7LrtTpDUWeIriwJNT3rtTKQaX40lEW3Bz4eGsv7OPfq
bSmRAPFYJNr0xJ7JqMsJg6SwY6az5kMaVctOtj2oJe0shHiAX1KDEGnOTTJfOl51P8xIKAvk5D66
Jsy7mH/RlPduijPXDLujASK41xFmRsDOAgAt9UbPqIEEk0RMdK+VZmM4gHzqlzHpEHmJCQHNNYLZ
Mftul2go+dCfO9FrsA7q1oeZ8+y0qKbbDOBREl8KHoUkW5+ebjYBDjr3Y2Wcnf6qqszHXE/vmuwU
sqHSU7a4sHTyysq7cHpgeXhEWML08dHRxKVOJka8AP/x9HA6jsz3fIR/UAGa17aL8BLQKTtptnUy
LMh5GY1jz6E5DlQFLKdTvdnReJNXnnaMmhdlTIdKVvVJ0b3c2kM+baIY3buWt+UOONoSmK3znmeu
2sMf0rbwL0GRiB+Jm+OeYGfwWadvBIMdn1XjpPokRgoO0Q1DNeKfXKMPwOdfMNrbGE59KsfpOSx7
10+K4dfcT9Uhz5kXqjPDPeNqqoyHbmjfRVc+seCEAb9ldFv1HfreyAu8enqbXXTRGX3cn6KoMXTQ
vt2oKr0wNJo1Uruexp5ggrI92lOCBKz117AAYkuxw9rywetyhovwQRI0Ea0R7mAUG0wUfVNPL6W9
XDF+Py6G3BUiSbdmtuNEHlLhS25agmFyoIB1z7Xsx+SqtqKXxmaLmbL9yPwbypsn/FCf8d5VJ880
L/Klxj1eP+q6c9V37q7Xk+vU7YmqFt5NBhnDH0dxrZlBneSscdpNbDJj08PbGmIYdydkyxnNlhVj
ItLrG2I/rs00fMGc05AhEL4wOHj2yKj0HfHUYp7eEJcMbqF+jJhDOH37qI09piNRHRuR3la2GJnj
YTYzInwZbRPvIPEtrJXLTRVU5jT5/OdNVNr7VMUwhSP9kABOIVdWHSS+tQ25E+9Lg7a/qy7Hoovw
WrY3vUBmidbwmyojE7lechcS2bSeShWBK+RUgKIpPIRMruruUSVusJdvo0KnzVL+gMuzNwc+vRRB
QWgsTxVCcx/Jo58MNwbSXr/ISr8AGnSYhP4gzRXiAQSF+dIWofati4t6m+b0Pme1JFtndH4kuniU
ZjUjA7NudChhPWXJlUZOOIsZy0hd36T6wk0kS+IZGAFjaUe/BTunw1Qk52tjoRM6eGgRhMLdwQxn
q4U8xmUSOhv0w0+I/dqToervqTvslroSj6VZvIyl6C8ECs+wyZH2Cg2QUqZ1PkhcIppC/a4ycILm
lVwXciAfIVKPHxyyfpWAk3FWYEEu7ew7fTsugJP9NKT9ms1M17POeW/d9hVV9AEORLQx+mE8DJ4x
bkhtZaSwmzMRbUfpXk8zyQ/CInYShWe/WUALT2qLAQ7xGS7wpOku6pqvNlbxDUyDFTQT+zgyy+3i
iOtkKvRgacv7kIRq9JLuk5LD3gOtAdythzCveiMYq+ZYTg7LW1ffgnN4pC+vHzzdfWwX74cTMSz3
LFgl1ljdIhjbS21K/SICSeH21wRTXLaK+XYxQRZboEqcJq+jf9GrnerredOXCFxxtBLpYBXDU1e8
uaspos/0X7qChqAmltSh4y9Edy1qwNourthhA9Vm6Oxd+7UOXzL2kO2yNJRVcqh3KBZYLht50f2s
tdrHnHohkKzswynay9TxDbv4HloFpmTNRfLhkLmDwy9woXDuy8WA3LcqCB1no0nvRlbYa10H0TWZ
DXqgFnkqgBVu2wmSluOeUnoZfl2rOsjcqL9UGAZ2XaHvY1W9dIgDbgon3WHuSPioZh7CFVpiXKIf
lk9uJPcxoLpzhPkIMjD0V03rN4DzeAKjiaV7GIyD4SYYSib+HB3/HbpkyFfGatw0E3gtZrnHIPRs
1nYXtJFQgbLyImBgbVADa5frIB9w0i84LO/enPP7dzeuZQ67qdEcvHlG0NaOeSpMeyMRNY6zVviO
5858HOm2E9HIx+oGrtu+0yCFoTLcDkg3g66PUBB60VWTOAEzIW5kRy/wLPPJ5ZNxi3mTrXeLOQhw
0+JBUWJ9tOsI7qwNC8Mzx/ceY5bvSu2ikfg4dQeH7ZKNLzEOslWMBWlMKm/TxvO+x5d3HRZoZXFx
E3Gk7vS+OSKMP9ExnZEmZe8DTRr8KIg4HbivoA0qengOkUCh2kmJj7j0YDbYFrSXXqt/KZW+idzp
gRMVW9hVl9aSrDIeOLu25Z7Crlh5gjKYtOhizp6Y423wzZA3DGuWhDqExuidhhLEL9AMtoKx4+9V
7wr5TJDTz+QTKnP6QCWfRvco2+Vi8cafOLpvnVa7jwDRjq8gtK97+Yxb71joubvB1EuTu+aC6eF7
biXtpmi8gQw/ec92/8sx3KAJLRRkC+WHaMGodVyaSb24ypouTEfDXV3G3y0k55u26cpDhLx5k1i8
mhjbN5XDwlk1HuQb46GPoK3UZQ5i0wDZofVchkFeZJN3xpJknZg1U6Q72ta13Os072/MQVuuqbU2
np1YG0cCwSHl49GCK9nWirXWfoO2jJyFrdgYnGjLkfiH9BoKpPa18cZ9XE+41EHoTY5DUTw9jzam
7DDtf6ohN7c5t9UmBv3SJ4eKSfSmHtOIAB1ItL7eLn6tAVDz9Nc+di5QH1/MVvi9dFfjIzpv0XIr
VQM/tpmvccAsbA3oXeCWIZVl76g6rd5G1hXIX4pwzBk86hreaq5UWtHhzEbkoqH1TLoPpVQ+3jVG
cdU51bOHvVVWJt7xkePmFQTFm5BisrJ+iRqParpUPs6VH5zwfqThA2nR0a5bIINRDIeEqHN7noza
PlmNW+HvsF9IFwhQZXbIwQzTt0KcVDL91pvlXaecG68acXboJJV5DdepIdEpGTAXh6JdsYrb0dGv
kRO7kAiyY5IPePHmBVfHwvCzX34ZpTeCcjpQ8IignsKHhV5kgkh5KrrzFCM5Y3i8k9l4QYfzfbKe
5vInUjZO/pN9ZQz2zoqXxznVn0YpIDcit2PXsDWOgOr7lPc6Ysjo2sDFvp27+lBMGCKchmKVEhPl
E/yd6idHXoGKfTmXYQVElcrLwTW1mbdTbb5jF70cFSqKMsfCbDcULmQrRParE+XHcl3ZYwxigxkf
xrJ/C42HCbDbJkqrR6HcwIs90AdhdqgsjtN6Z3LA6M+4qYHzAcyhUMGl1k34NsujLS0+6GwJHK2G
2qweiBT8phVANPsaQWStuNmjH9K18X2Et41R3hfdeD21zaMo+5QFI/+O4GTxHTk86YO4xHHBHGp4
1uM8e6XU+VEvIHFZ94OSWxx0Lwhnx3QYbnTdkyZS+2pyovux6JNzPKFlbSVolnByfonRHLYCXOsS
dQc7nEuff6XvWJl3JPL31QSgAnSSlccQ2IImEXiedj0m4sxTI65UZhV+iAVtQ7uS14CiEE2j3JUl
e0XitduKgG7fwfYTFJUjGetga3BIsaDBUfmcTaPtHGV8B2febTjr1aYm0MOtmunCDZtTEo6e32VC
35putJwbLiAGhgLXIvtGn3qkMqCt3LhWV3HIH8yT5iBETfhEWxOYFbpCvYqrnaXYrSdtekmc6mA7
IxhdMKXCKVF+UkQH9Fx9gohvI12fz4bVdQCrIHtU1hZDJihxbfk1FnV4LKRKOWG03qbmhu6tgRMs
wmVbr/eSSv8osyQADPNS0n9jty24QXG2tv2tW3R3td5Y7LrxsQpNEioMC7goxFqhe5dDXb9CTV9Y
XUxzK63VkDOzBSFKXTvyw7cChI4nq8tmKC4GoJDHGKty7cEJdRi97I0Wo0NdQ6QWPGAlQoAD46M7
FMkZPa6BR0zHFj9VR3JGkbSCFYy04tAbeXGbNXa98Sz1ppqc3R05x0aNFUX14N7CJtxj27hu0MMX
5XzPfrCz4ejuTaOumfODcFRmcjAFcMu6pkiC8VI2+G1s/dmbOEm6yy7rV7uEM8wgOGZWsj68ICUG
lEmy+HnUZlsha7weTf7cUx0fi+IWtJdz1RA1vCE3nlyKWq32Bjw6oLb3U+Fu52dQPvX1ILYSLu+m
r8IXR1Ki6m5UY+hCjgwlggmA0X/HrhJwIoiv3PhV9MfMQWU5s5zl7MA+vdKHqQfOKHr0+K4ToniF
2ArEnbP/lAWTHLEiJQxOilqztjF0G39VdqEqSwMcaD/GBkv7JPoN6ve6KW9yR+f03zXURjBa8TVy
WK6P/Zpw4GR2yk8lPgTPI7zXelSwqcafeW8FUhtnICvYmtzwV4/DkB0GZluja3dw2w5TP8GPV0Yg
tHDPTo66NfNZXUd24zJ9DDG/Jtw3vljKxFet/lJ7MBi6MoiSagdy7HWJ5/e8L1nlsi1jrPKgmcU3
o7ls2+pm9pelbuiL0R5V8+NSh7+Qg2EaGOKnIjAjoA4Z7dn9wmkqiw24rbxfn7PDhTLNQ7Fo6a6U
8tYZzO85Rx9txgmPg/a7UwmoOLCjpRuBqW64/HX3iG6b+xiX77Z2A01o1yRoMFajkMBFB2QXLf59
o+iTGj1Aa9qegTXpZ71Bn2rVxT5zPW0zwpDYGF35MLc9Xr3cQ8zrWLjRHCTItaDKmot30hF/tk2C
w6WKnznx+Lah+9jWUeKgQ/c7naefPqPfRBzVppYITIPSqjKhgo6x3EmU/LKGb2qtfH9djD75BBbd
mFQH94om1Ommh9gofwF4209qdV0V6bswORdEQdH1dIQMqhlbqyCmFfSTUnmdTx6Yjh7gQiERQRQl
pyOY0EPknXV7gQRkYb4z8+XA0eJnu7Q3cGUJcwgmzICHWD45cxj7MdkOTtPsM7s/2Xh0NhM6Yt8I
kz5w6snZ9dLaVwNGi0Xe0JCuNhJKroWJReUEOwDWFZh6TArWqNo0bDnom6Z0vJosfSS44D7W8JzN
g46+VT1roqMgQH+wk0V0K617r63cg9K7eosIPDa4oU1X+Es/fXczMLCp9HG6szbHyesil3EHi2Ik
38FPKTAwo7dh/gziLIdzOVAYd+eayepVI2kFL4Vx03TRTqjmDUv43WABw1VpJkizRD2dUOs3zWo0
VtU5xzrZ8AwF3lDOkN5aDEbqJtJ7sV3TLPyhpaGFfSQNCaxvxBBgwsUWpKxtmETZdqrK8bx0rJdl
C+AmH3tIDdQNhMJPdFLbkydcRF9xH4E6Bw2v7PRNdW/myqNMmXhT+g3hppvu0rCLLxYzPy72QLvV
LrwgHp1foJrqm9GFvYL6nAKe9jkVD8LT3FLnqJu3GfET5ANY3+2GES3K59o3YIisUDwbfAe90ZRw
jzhyTmaucGpWpecGHH0KCvfWDNx0hFQzLvh9W0wJvWolh1n+Y1pOF4QA8X1RK4jybCdi17n1srZJ
b3DrnSmwvc2A6T+IItFs8BHTHQlNvDTUdpEN2ZfuT+9TVx9BnZFoqdi1zVTu4PGlsASS8KJOaVEs
YFZrmN7AVymx1GWo+pJz4Q05vTee/WBhXSlJFtqkEcfHZukesyG5jHrjNCvbDcIp1PeLMPedFhpY
nbO93Mae+ay52sqAc7CFZ+YlsLI7EWvufooYtw92+9Ab87ks6G96jINpqcJ/1DI4ncnPQi7LZnDo
cMOEudWWN/bE06whn0BBemp6oXGZKRq05HrIrGRnekBBuwKXh1vfCVMdjKh6yXlY6IVdjzUcV9Kk
aL4TmIZBRI4cVxo5nxeOPk1hgpeuKn/gyfbK5We+5mVUeSAK1CMRZdHWAp7yvzg6r+VIkS2KfhER
+ITXorxTyZsXotVq4SGxCfn1s2peFHfuTKhbKsg8Zu+1DUUyyix/eyMuwf052ZqEJ4wgCRHStpOx
8BHVmu6AYs8el3NebWecWa6aIRoUo3tWw/IZx8+ejXk2aaacLGjztwibP2HNrLp1jCWayREE6vve
USWP2fAOvJPBOb7Gu6kX9QK4GpDL5hBewpiLZEa90pY4MyyrBXsR1v22WFooPFbrPgS4ucB+sWXJ
M5Zffn0ZNPTXdp44klvM/n755Jrdo5+9lRr+0TQOxrZUXEsJ+X+R10L14qBeWTLGs2GcQw92si0J
c0GOyHjcmeQlhPW/hlj7RzjtC0oTcn46e+fngEika6ZrXaLHm6nMJoAdHrYKdeqKQJ/bqd7MZehu
raB4B190tSwkOIznCzMTr2B/qYmmA5Y+DD19n+GnqS9OOdxCsXCKinen57R/0sVEhI5dP84T1I8m
EfVmTHBFaYvbckzZcdCKGcV71aKbBH2wdYqQD7VFo1tpczX61lVbu1F4ezBCz6HDxGNxyXuRw9W5
o+LqOb6lQf9UkOHNBHb4VwnJ6kwqKAWV3jYDdfUoXph47cQwPFig3p0CQITBZBDd+RA1mfIouoc/
cvD35SYd5ibysLBxXGss+b04jAmDMnQ3q0lS57ndHsi93A9j+GF7AiBkfgXC8G0tzpnYicw12Thw
ec2SVyFhSVQ2w6OBB3WVd/oNqSXH7kPg+s+Go37LuGdX7WQX4NJfTUvbN3sL5uMBl6Sh9ixeN8Zk
l5zmGD1ZO1wHNrLb1s3efOutHoa/GYhimHr+54wHZ9XTfGymudzHHAIAFcoNigMQPI4ROV4FQcqH
xVoE/8yeJCiMq/ykyfiwcO6HZU7kWdg9me5brXOOIVcfKkShETAdzaeUVSdGYv26XsqXTjSXOdTv
bEjZdczpc+KTbxOq1opmghW8ND7HLWlD7HFoLcsv22A/VYdXc1h+XQCokASHpyDNI+F4/+bIFUvL
a8qIFYgRYR01KxCJseQYmCZpg7DUCHBAzcxwnIy7gPgeL3Mytkh8Ll6dH517oAFhMsmW2wmSzcpt
1Y8WOBrjETwWIMqV3eDfQ07/5vDar4H0N2tnEANT8JVVFfGlDOoFDEVwnjKbo0GT6eeln4hxHLIt
Uqz5bvHPc5jTTkH2rAM4hlNXF6eqzwl8aO01K+znRs7b1oJeokj3bRf6GujTf1Q9XWpxseXynVWM
CHziiHlfbN6X2fmqpuYFw9K4d6oTpcpzLdNsz6Xk474JfxovPlqZ/1eTDxKxxgioN5zNPNlfNVT0
XZsmN4tRclqNBBmmJI+yeLRafZodn2HGlMGur6tr1pmnFC5F5Fyh354mGWZri71DP/S30mSDxlzV
NLNjwExmGNLXiSMMpLKk24akLmv4o3IzePNbJxgyqa5cgxSijSzIQZLhmi2N2xVkNWXNtSvNb6ka
wawieRlgTt4zT97iZHi3XwzHMjfxBAbSWM6eR7aKX+thN/Go60JcPL996mXzqir2bp6tjiIXT8zA
3WiGskYGC0jMOXa+OdZbNf8jIOW7NG3u+tPU6m+xBDf84AXKXhPkJ5wAWRNNUWSrfml3AcEeJcvn
1ShAHExpZFceOONu2s1EPummueQp6yCBDhPVIX8xc91OrK6GdKKZTMUOjz21f+zfapJ6N57nPbCx
p6hjJCXA5MLbNXyQOfXE5KmYvol1g9LPvIuoJODy4TUxPZsJ0cQMXSVf2u+e71P4QSl5baf8Ws84
SBF7NSKf70W9ZBSabvOGmtEvuRyGmPu/k6SO2TaN7W+mbP5giw/Gm5kv+uGhSwFe0C9529JnIRYD
HisN+ZT3/9NZjOfOB8SJJZ5XLGUL5MMJLKvlFJgNDhYeX5CaDBnZwqt2jzl/xqC3eNjHyeMJQ5x4
sN1Z1Na7ADxMV4EthvNyK3KXlAHyQob2Z4Rb0Bfey5CVN4odk9Qf/wuGXIXaozvGbhBvFo+neko+
3co6mk3zjh+4pMUqQG15VgEgqnh19DhuR2Ct1Jnl2g+mN22HtM7dL25yMwJ49GSFw7a0PDiCY/hN
Q4AeOP+EzriKtUmPIeq/NrkcEYhp0Gql8dfMp3bftSngoSZ4C0MWgdo2f+qgEFs27UdWblddU7Ca
o+EAzCQ2Heo6jTTl2wLF51zU9adP/Nkw4lztAzPe5ff2IQ9w1s1mdpW+901QbsF0Ij0zkjL5THhP
DTqc2dm0VEsQneEs+zX5jk1bHrVTb2l3kgm2gO8Y5I3qYONxc4MULPYcKa8TmsQ1kSE/UpNQEpdE
Soig/MMgHAEA4048B4zMhid8uX/j3E3BT/NckFnockWNSCLqAtcq0HrjeS79ZqvG8Aywo8AzOx0W
9jEev7S1sFIAN1yhmbLWQ85r6I8d96lDo04I2MhqaWVDTvPIFdAEMG1n6ovU+Jfblb3J6s+mZr3n
G1QfhtbHeGoAl7nDViThGPkt4JqW2rsIZ6aoJkE/jE0mc3zHMnJGUn9hgfxd+DPtd2itJ8nxmwI9
Xpv4nPsp0zDTkAbYdObtsiUuEyu3q69Ik04cXXxbu/tmdA3rLa9efbP7id3pNUDOtMp9bKm9t/ze
4UNT6lyGOaFT179mT0iCbuQxa41LNfvveMVZHTfBQREuuenMS6C9bmNntuIYTzL88PlRlc25frNy
gnsQTXHB2AD+vQlGnSYemfAKt9+Hs4h6u/GiubcIZeLMie2wX+N1ZxDoq/4tG3p27X7xZeTzR+Ia
+i/ssFyZIS6anAxaaAMs0XfksllbIXjKlDWnRzdDTInnjDC1HKRQdxoATYI2hTAWQhdkktnrPRJT
cxcXnRcNCaP4RFrJJh1p6vFogubtPTocudMeCTtMGfsDoJhtmJTfYd6x6KchRxDAgrlrh61jjxlb
V+4MEEHm6Mrz3NqIbuEz66r6N1BIrSaHLC72OM6qADy70oIwKcnoeQnUZnGaN9ejZKNa/qkL9Rq0
jHy6e842d50Q194G6VHAVOXxov8oXTfYg8jeADffmuHwWtT3TQeG4JCuvm0g0023ULGLJVX01Srm
P012V6b58OWYaQXB9Gx5KSlZ9i5BhKTcOF4p2f7MhDdYDbk3AydYOoTnwGGyZo7oaDsO6xz7VzS5
+QlCwibAVndnzxK+sWT72sOhVWdlVAYkGJTCO3IJfwxYMa/GME7UrKHc1c0QYfJiHJNqA0a5OR//
/5KpotoxSXjQ0s+3qCdIqjKGNkJX6yOEYLDFgPBUxEiIfwkk90+FA0HBdSkQR5q1yYSpFwfj46Ka
L4X7aR2nfrL2RmfTL6oCZ/J/Eg2+rhFpsJCM72TTDOdODT+MRus9P8ljFejH1Dc5zysS6uquw5e/
DDYSEvkzMg3cFBgQVzDEsoOpGFkpRz0RZIFLaM2mkja3zz8QToGpugOC9S3xfDyIPbouHB4ko6TL
SpTwy+uY+x5m0smEI4qzqN+hcd5KDraV7JnMC7t7iOEFrJpXo8z1dh5Td5PfmTA6tk65C2x5Tphl
8mA3GiREllbWBsf13rXbT890upfavqtL0o8mH+OVTJEYicEhP3TIb04b/HaaapWd9//WJhbR0BdV
8boE+lXmZrK1bMLr5tzfV575kiL+grdQSTy05vQsFxeIEWwJeFUpwWvsnUjX+55gjl9MkXzOMuD9
d9rb4ISXEmFTtNjIvYkFu0L0XsOh4a3HKMvK4jwzZ9sLhtJoSNpbkwTxgWnjY6dpeRnrdHbnPSxx
v7PGrjuIeDh7U5EiITDCvUqcH11OXFtLmURuH74ZfQ7cqOK8Bbi+h7vTv3Kk7ksuukBHecF/i731
2CfJMcnGYmdbBlNTsz93k2XSu50Tv7cO9jSQFgEzT2JUPuiCGRLD6U6WUK+zGhkAn9bWs5MXF1Ts
0bLMZmN15YvNp47kP932fdhDBofgR/MMZC5tV3bXz2zsKHsYDfVN/RMzZgIl/0pnZ62kkb8pNGko
tEhAdFvu2XGbCx2sC/DgW5NpDnXYxBsxfdQ5Z0ilpolJHAjBsnLkfolrKNTxq1mat1kQ3tqLzl8P
rfzTVO6HXzICnpvHEtjpbkm9HZKQGrw+c0M9Lm+ZP6M9mGK1lcC7XJv1ihGYH3ew3kOs/We9NJsW
uuOKaLJgk1mxeSSihTyQ5TpbBol5tD1rafAE5imTAtPxyUz5mF0rBLRiv0iVn+aJ2oD2h5IeErIG
gcAJ8am84sUUwd/U7F4hzPP/gcAs7ex1QYu3g6BLsWIzpOmN5NiU2SWH6L1a2idYEcznxEm1gJok
ZkqnRdgFKS/beJrqDMpoY6cPgQMwM2fx70vN2JZPL5qDck0OBCtRgDoiYxkkcAigRxrQigk0/Ee5
yJfR+wEVqKJpmIJoqWaYgTAX+GtAp8ErvQ+anj9EpeienK2xMKNP4v5pQYAWlWl7g8/5AcL3IRA5
3xTKEg0BxXdKvksZMmTG07+TrbC3o+QUWupx74GKQkY079vEex2BaflwEzEUsCvNKsRhcT0zMWJ/
3ClSrgShI0xR1/7SXu37Bc0QiilEmhFaiQAPf/PKhXd9ClA3RZrbHtPLMJ4y3x5PVM0fbm+6q5TC
5Z6QELFh1af/v9S9e0/ymsrmhCW7aav+OAvOrNX///P/L0Uy+XtCq9KL6T84UP+PYBrfDA1izExY
LYrCopjt5zaCn3xRxvTTgU1AwDuw0svlYXblbwp4f2snySe3fUbeq7TZF6R/Q0w6G4xS36qyjKd0
PviAi/ZAhhRJIr5g1ElkQ+6Cb1LUqVVZ2Q+Ki3RTASVYmYAyoHAzb7dmWgvrI/NNpmbkvG8dqkAb
ReIG3MR7isDFvGOZiKf+gMicE4dwnOLkURd6Y5NtYZBJsYKD/ROP7ee4DCNbmZ4oMDRKiLfeZ298
x8uoOPZ8pBtd+bczQVobCLPxTOZ7YXrPM4f3PkESNsY5Y6wOlVSNFmi9IKm5eyBfWbUBB/LwHukQ
RVzqfia9+Tvdd1KGHXDUIDqq8kGijyN9JvzwwUQm7vAnVs4pG3gfmKgWq2A0SQbV7OMVmgkFYy5M
8FbFyTtrL3ptZX5POVJLe7zkwnbRhKc//C6XxMCb5S5AGyPpEvXq9QRoDN38Ns3zg8xRud53NKxI
kn+qD7eTBhk4ugvyWzYLK+58ATwK2FLeiPMgY4tuBy2tVs3OqgjawY1zGkeUzyjWIwIuP0b23GtM
ch8jqGsusvnkhCwP+CCCUdQRfGWOWsNjnhhyk/AHncCkXEvp+4zCJbKGxF8p0NOmtM0z39hUvG95
Q0TDPN3JOYNznElTqiXT6CoFZWmmzi/O3sjW/TOJH5TRgCsi0RB+lboKIXhJegfOLzFaRtT0U3Do
va/J8KZrM/3A5ayuWoTwtx1BtuOIbCI0wJNunaDyrosZ7AO/KQBx81qVS0YQJOSMlUk/uGEbrLG6
ImiJdf/udOQx0XTUF+jYWzL89IHkqWEVk8eJQplEVD4WZBO+fHYA/sBtN4pNacRHJ+jGvQ8N5njH
Xra5oEfucwtO1/TWSZfYHjaDmNWCr4ZghahM2gx1W/Nd2S4EO/3sItpBeENWXUOISuVmxyz3z0JV
746qvik43g1mjLGXovVS42FUyZXFWBDNiplBhw6yq73jXAafMLW2EEaI50JEa4jxgRN5T6zYS1c1
0C5yBMyN/utU2IORnYG/IBe1nL76cTz2s7/RzCI6J00IcgyJqFHj0R04hzuLl4WZxQNr7B+y256T
9qflSFvH1q6W1D/5q62r93QOUM578qnqukcrowhOjeoBt2/Mgn68o0yQJo7dQ9lYvxbtWTRS5TMw
tx86IZtDbGvUsYj72K/8oIcv9pARnuvOGNcKZzzblu5Jm/UewEa3GYki7xbz5uVQNtiqQDeKj7ES
296f4FplDadPgZUZjPStnU/w+h6BUwdbfkJ7XcTJvy4l5sDPwSex4vSgbYHQY/CoiNrb2Wkn72KS
o9kF6ZHy4El39XKGKTQoQRXRCe5wbAVhPeJPTV1iO/idsXHaDSGLxIIuWXX+Pg2sf4asnhDvkX4I
03YnVTgzXwvKLfG5xT7Fg1ESW/TRuenFqsYXcDTyrQZFddF9gC6BJJy3Ufvm0ZJMc3lP8yd45XuT
lMg9axDFksaMb0S1XHDgb1t9tVs7i8zB25tKVNtej+pY9+Bdh6ndZAZHiENQ12nSwz5csquNFm5n
jrw59nBhVSOOFfsj7Sbsj0hoXXc62EqYjYxVkvmY3ceTc7DUmyILku2SgC9DxXD0GPR/Bwhyimn0
PolVzbEMgqutFtHAixOv0rj6YapeWEDaj1UzruGdFXjNWTLOfeM82XlDbrqVW9v//5HUFNIGjPOM
zgQuryjfMiBxp1TxdOVN4h1dApe4H0t/n5kTvwOJugfM27ixB3vGqhd7b0yxUqx4bbxJK3F2GII4
HrNYHfOxtXVloRBCspkEbw5+S2jiJDVnE5dDuGwMjaynzOV2snndhlrebNSbB1MucItKBFV9KmhC
s/GBhp80o5YllpWjEEq8enhkAVxuqsCon5eakwMqd8KdlDNvXZw/kvMVHeRvXRj+bdDJrao9JI80
mE8qUrqMz+MIJ8kbLBuOHJj3srSfvUzma4z53ksCZY6CrnjtnDJ+IdGe/SbrG6L4kFbOYb5LTKL7
Skd5jyoY0B2Hw1un3V3TNSdn6uaTmCRoZvK/wcCZ/9pkaZ5RQHCXxwz8m8Yr1qLpbwU6x2trgBpO
m/RFEWK6ajrnrqBvUFmaY7p1RnQLcmYQ4wXpenLI1SN36XWiNu/M8BQCnCdEcbok9dBgasKOYM7T
zazbGjX3/GMVQEr5y/HpTsRWsb18DMFLoaIsCYJXhth2U48lRLbJJu/VT8q+95QAwZD2RetS3KQq
2QrnLj7lur4K3oH9OI/Vuh/Jtksg8G1CmfkExJaselBoedEI448xYe0eLDd0DmCeKXw8vbVoyDeV
DsU68whjWUqAhpncqNhnkbt4yWl07R/SORO8Au6/2sOoamvmXy3KnkgXdv9IoDkzKP+IV/8w6D4/
8IhASnMr1peCClQ4kC6TFrWbGPkRrGGx4XjnU5QOaoKTRfNelMOwxUQSwkdPu4vZHsO4a56ZcorW
qR/MgTDE0WFHWDVJu7LUfemTCizJtYmOCJBDNPCwHfLsJ+/qF4G4vmBPTLDLc3bfk5k+zot8IvNr
MhmcoE/+SEabwDvcVASecA9XLthkxteXNrbLsw2kl0TejG5f1K+ywQFREizGXpekErtnft4Sbxdr
zWkQzu5V9Qlh7TP3SzL3f7jkILK1E3MgRG9r4oF/Ar4R8jTnPpWfyPVD1OoLa9Vhet57FsK5evSs
AwSsdX1/cYhLcA9xyK6/7gLjlg8mGqas91cwTjnaU7U820H6OGDc+Gpr5d3X7ltpjnJr3wsPdAQV
julCM+ODNVy3/VuTNfNDRTnx4NThx8LcppH+/G52rTgyNOUxsu2OsEMH7LrSCL8KhpVc2yiM7PGa
C+ulaFw2QI0Xsszs3SsA1pmgp+IyNgS8Uam+LKyudknC1cufT9wgz3qE2Mk4Jp3jRC1qH45kmGiU
zWBdrAAOGWlgz4yN9D5jZhLlcfDj2WJ4qXLjL0tL96/iYkQhFr6NFdM5lkzIh1X8XuX2LUvM8Mc8
odO75Y6Kn4ykYelq4GhwBOXZADHbS3d0le7GIgt350IBT4G/f0/AUbKk79fWvWXEXp8dh6CYuIko
eVGYkivHsoV2pADMcNcSsPWL3FQcy2kGMR1TQVeppS+G1z747cPYDv4uyWhP5759aRE0I/BzsofC
Fj/tOLUHEcykF+Vlf+t7dMKO4exgyQ9H4B8d9j6qZBveclbHpzbtAdjKgCwL/ixaNQGz0pdqVbXU
crm+a7NM2dL0JqhK6l5zEoqaWqwBs+z6tF9oALrMmg/tEkCC5sLqtM/Msmei5ZnzbfAtWCNkFPkG
KNx0gQM2gL1FrzAvH6NhfCw+GzA60vxWZdusK9I3wLnXNqgVg7jceS0UXkymtLX2wk3OumSrcrt8
UeEN0rt94ohBFxzeY1TVAP4Pn9JWjkpchFKPM9GyZ3CT82bRCT9w6flnMIyfDmqtdZ/BsHJmJkDj
ONwSVYTbcUkTlmWJc7KrjsYg3Vpokc/CbXpokRRqFtPQ2fAgBrpOfKzDwj6iITO8pOfs7/LdZJAk
bkuHTq/eGbV5dqrmNZETK4mxQBA7e9l6IIz91DjQocr+oQdeBxtPaez/Q3LJu18HHvYY6+Ifo76L
l1Cm2J3FPF/6dP1ViSoGCZvZJO8TbM2VXW0MJylpd7nbGcGANk2yNwNy0mW0PnOchV64LBFL3avR
i2ecl+7aNEt/NQGY7jEkYWX0XjMCaRqL5WXoIi8LGe/6ileT/GDzWLdEfUPmX2rSxULD/XKbmYci
bZI1IR1YmxZUqETFPrrJDGxxcjY46KxD5VhfLllCpiT6rtOTSSXrfqFaWiKzQ/sMPfKbkDB4Yxlp
YZYbXHKwJ9j7QPnFJHism7jL2UNzWmsdHGIn2wSN567UyPcb3HJYVzORC178x+gataOtqM4x8yME
HAR6cYCslsZsHm13OrHLO6djudDXEpQXeAyzp6UjYyaOyQKR+zqY2eSKxxqiaOwUYg0aPj+ki70J
qh2WlIsbMvGjt7xzp8WOyWZEMk1I3SOeEpUTlNF8mnH3JbCTwvDsWDU7FxhSaMVm4PMjuywvJlR9
SO2z1qjtffYRtRux3Iskg+PJo7BygSxEGFsf7+FYvsbMNRD+YBJSiWje+ShV9muY7XeeWz9TRUKb
d1e31WH+Eo7dp5H5ap3eTdKiLpCAmRYVN8uJPjSfE00WvI29wokxpjFpCYiXxybZ8srLYOaNmba+
oJ4s2l0xOm/ztHy4bviRt/Pz6PNfz7I9aISEGJKoDFOjA8ceE8xpBhes1+NdVhlISR/xMS7+62Jk
wwOZZmysUi9c24X/UWhJGOrorQggRZakh2vQmiQt2mir27OPEAU5nsdwdfkeSJ9eSYwHQ//S+MFD
7bCfk/Jce8EFANeFuHH4pjZtJZJgsXWMKY+Cib2kjjFHzmKPtshGFh9cmwr5SgwPogB1QP38N8wW
Zz3AqkWW8s0QGdtHEDwsc/Vctvatm53HabS3rLVvWR6f7TpgENz0D06PmHXk+7gOqvlAuu9J0kap
Lw5DhdmHrGDVVtR8XO1zQTsJ3gKlqwCaCWyX5LhlOyzTtpHEOZkqOfVz/2Uj8S2mAnxvT/PfnHHI
TzZTrITZUA4MZ+Vazt5iubsasRbYYC6hUYYo3JqHPudoxKy9gVQIq+MQJianxUJTPFn5VbgGLqdF
rBe7Qthc4pjQVv3k2NYPKoYh8n19cXP0grJ4Yvt4U6rjOxifpYU1HBmU7pKnsNvTxc9YM8hKF8MP
6YfzthjR1cBj7gZwPYhJV+iOMfoagGy6ZBOzM1lYlgAof+1dB7sKAuO14xfPQ6Or6/9ftGXOuNJw
31jNWnnGi+yc4Pr/lz5FUJdjyKXvwlREJEmqGPpyuJNxX724dQpL1RrVSeU9+qwQHo1dN81aTASe
Ea/L6sJQalPSwiPoQ93c660XIovENr2bQv+mxJStWUf9ZqS3iDFd9kFCaEnmp97atthYo4Wzbr0/
P5AI6J0wpFg3rq55H1PKrLzK/kNAJbeflhtiTci+K6xdCIZ3BwqNmFij1ZeErQ2vcJ2tlT2djLbN
DxrNAdcjKyOrY/D6/z8iW6qPLR6MFYxSxgjs4Hle2+OMLCsoOhep0UzA7hwDTL9/CTuHXw05qyvS
hp2juySEK1gjV4zfGNtKJY+BP7yIZmGr3jvv5BCYR1jV5jFVZbI26nnLG/xXLyMZBdKZjm7/z6MQ
PbQuDlxHMqZnF+LjSxThEGnZhns2xsvRyUIsI/cNrZH2R99s++OyS2rrGTEjKaJx7zJC59dtuSub
EEMeT6PZ4GAteMIWH5J3mh38fNwn7MUixy4YThPvyt6kWMe9ZRyKHpBxXZA2ZbQE/Qn3CQT+/nlR
wxW7tHzxkeYyWpAFy1iR3X9slwkPpoAwQ9hO9Omaj3SiiZI/dQvWEs09+CxHPo2dGa948V/qpRPb
vC+2jUk6mEMMAFXX2MJQxcSVoFaYzeJS4MBbt3iNyU+EOFsz6/VMm3WEuE+TZv+EVfji6r8pDCmG
giEZw1ZrneeLJEFzMxjdWy3CbTuM+mImhY5s9MRARu1n9GRW+0ZBkB7GGsy/gViPEIL2ajRIbNO2
uvSsmbzB/eCv/oBXrvckY8RyS3aguw28ljM/S/ZZjL2QHCN7WZ4bzvbUdYINISc/fYj717W6msss
oPAxNWjf/DdgqbR3kn+eYokbJOpPKznEXJzt+B+bH0C1B4ECpu24LIyk+DXbuF4NI+Kwe/0gbvfc
kEoicZxL1Kk9JWhlor7NhuRXjdkFbzlqk2brG6nFFWZWa0MvlyFNjjTq3Wqch2OnGI4QBseZUNkf
8yys6H6F7AKnIhVdbeM5uAz481dc5RPuA5ccJOTwuxbteUAmKEyHYJ325MRq+7GdR+IZbRSfBDwR
fMwoe24BZ5hJsLdrn3aBlAdf9i+ojB+t2rU2GCNHgVwawQ7r0vwz1mhPpOnhYBjMj6rsws1UME1l
4WzkxcYgHOZa9zdRVz6V9PDZCYMeRi7YTFycVjOzfTR95Ul1xFjSgUdGiLOorPjiLfmEtp8mvfUD
9yKT+FSkvdzgpH60W1IPhiU21nXObtQUAjt5uM5AGhBNwc2trCenno4YV3c5SoT1nAG7cOz4j5U8
iNEcN4CwnjDaPpdyWQ0EliXMP4RP+MygmnrjIhkGlWgiu62eggyyghya17oRctUM3BpWtbz0U0Kl
GScjxncibqoilJtqQNKU5ghXF9IAK6myndVYH1aXrBmID5uyNxl7IGqaLOJ6Kcc+/KA5GAbOFjo1
Yso7VAnFzBVn6KirJK127SQ70drz3l8QcJkzkUqF9AYAXtOVlDs8Ae25G2IQC/AA1VCiJ5lsM0r6
d2Mg6op/zbUpQ6SCiNdIhmpXjqWovZJAEn/SRoHff3YSMoNJO2BWTnEeUGprxSJaJwQ5+JEdt8jx
q28P2U2eoX6KYbI4bYeZjfzZqBLfwNPDnawwluNLehUqQcILv8SnorHHKtl02cwula0WGQoDojwU
p0YVbFI0JUhUEFRbxr964zOM2WZu/sS1g3CZtcoXfbdcxbDLjiSQvpIDvV9C+4N8pW+vH96mnBvX
uKMJ5kWlO3Zf/qrx/riJxqXW6RuwlVfWcg8mPv9mUK+2Gs+hNezsvt7Ndf4thTxOZHtuHKhTgZ9f
85ZfCk5InPKIWvBcoLBLf93aQqSYHT3nztNovV9iy0/5qBkSTB+Y6LIJVrTTorXqJLbsO86+NaYH
L/WdneEVPUnlA5v4ztg46Km7pSVYKeMnZ8xzFrj6boKr0ihtcc7JfYsbXkdYzrxETfXEExTzRF0V
tdjK9LtwZROrF1Wj+6zG9MmPsZJMI81kTOMc1UUjow4xPoEzyzvxEy3ravKvsOk46dHMDWb/mRfg
d3QR5maXIvHMnd3MHxmRZVEwZCtzKb7JcokW7OAjpolVVtQIFckb/ZoqnAZF+tUP97mwrsU2uevV
RLJgCUjraed70zNj3lOXWyIK4mpCaNejJC6BxyCJSy0cbKaEOTYb6p32K2Qqr4DDlfGpJmZvFfbB
RWWWuZ7IMFiDECdmvODna0cCaRPvUlQev0sTQokbing3EZpn2xhdiNMgEz5efiXC2TLkF+ZVC07+
+A01BJb/MmVba6iHUviCAql7J1irXfm2JlCq4OQyUWYbyCTXjvL/qonpXdOrqwO+c1Nbcu+k/gVa
hLcyvfqBx+hi9+iu7J6EJ+/GamQlVNfuLWs4+RW61FnVp3Qk+zkhIueA3O7QjzzO4p6iEg7qMDP0
zJdl09ZLRb4Qx3oZlD/k2l2dkh2rZ+uHcUBWzjSMytpgA+9DSHSagH3XOP80sD9KylwmjA61gQeT
pVXiEGPDNK1Fb8g0f4jFfHY1YwbMb0wwR8bLcdh8NV3+mDvuPUWNfwef5SsJykfPoBBodb7SqtIH
WzRvzSzjFXtoNu/2/E/6T5avfgRyAvZ/lAKA2VcKiArLgKOaCrlukEAcg7R8F1Z+SVl0I7FG8iwo
2EgY6y8xvlzwpHJN4jWhI76znWnPosJ3SlK9GSJV+Uful8Q95ojcHMyWC9klCU0ok6pf1zGqy9jH
64bv6UPhjgrUvSmamqkA5QhDtN1hPov6xn6aEshLnnRuzExuCj/XPy+z/uZTf9AI23DmW/+xd2a7
cStbtv2X+84NMshg85ods1MqJcuy5RfCkmX2TbAnv74Gc++Lsl27bFygXgq4wPEBjo8spdhErFhr
zjEzevCLXaMoj/M8f3ZRt5lNCMlgCr65+YccRzAOFGSlmY5MoYFT867TZlLUWyfXSlBXV0bOHLs6
lqkomEjFJ6sN5dqabGOlCGde5cLQMUwyeWxd+ah5eKGAQHwMCR5JJm81K+c1sskUwZYmUBpTu7iE
xRqdOR8aUpWbVMiDdDqoTTgjHJ0E2KbR7zSamGuvSSA1AEJiNoPug5PWekS6uck7RlnhlNxNgmTT
1FWXwOE0muXpe5GEz7ODmjhU9X00NDQn010wu/R5nCpfp+VbTPgQS2f5jAL+U5CZsLDM8jOt8gJB
3CKna8/tNL6Sa80cvZiZSmOCt2kz7mpPuwqvr3x0JdWeyJ97i2zQfQKo9mSq7gNqN7aXCryF5e01
B7eJbtBH68ul12bbPOHYsbH/nYNeA16hhxtHKx+Q69J0x0gzhkeRptqhrstnDKPQA9KW/nX8xZx7
P5y9F0NjoctbGi2L9bMdOVdE/UOAkVrqxpsR6+caKR0YZJ4NQnrGQzJqsJAcY94wmqNrbOvOaluF
KcbPkr5WSNeiVARe6ViXsDze9xViRdR7J5KZSeYrdGY85ZKURjg0bXaKdjA41pXms2DubZtb+U4G
kuHb0/zYz35BP5GL2bI1woJMmGhsBUlD4OQJA5J7GfSEBCYf7Th4IW0CSw12fI23DiBp5TsRBclY
ndrIeSIS6JvBrQ+WzoJm6Ni/RvCquG3B/g47x5w/xTLgIdXQXFnzc1O6l769nxnR0PnvrlPB5FAq
kzqiHPa6xiSyT6q75U/T40cEpAZGRg3s1gmUmD5LWcytqF31DQoKo2leCqf+YAO0iQaQPNpSVoR0
W0q23nVeGK+cOE9AfgraguW85rr6xJiZ69YWFy/FMesJ8F9GpzHuZq8RxrWTd3OaPE8Jv1AbVkiK
x5FShnsZ5lWwd4PU13zLom4nHsqs5rOBihfhy3CtdC/a0Jw9OYO9r4eJ20DRc6jMu6nKFGLsuoHv
Yb6PUfbACbUDoKWOEFm5Q/YMpcYs93A8gmNdX43cTtYp5KxNV3onO86vACzOTY48x9GTLU1tNnID
h1xpKu8j6PG1BvBrR8ZLsiZrnOm88alteZhl1fJapNknOG+vYxn5CUfJw1Sq4ZqhJNWJ+lmnnvGq
bHBnxA0UW7QCFCmL9WZ6FjQsNh2bBTSlbr6W8ZQcs7YCl9VeiWj6XgT5fd04MbHyI2WEPu0nS2XQ
dS1eZoetdnB5EMKa2t8Nws2sGcm+9Lpix1SLBYLWiG1lH+OAm93Ozlp57dGWXb7HZOuT0VPcKH4m
4ZrOTLxcZoR7bfpkt7gXo4iQ86R7TiSdrDFpnjDEXGdXvDXm4IeC2K2BFyWr3fc6QRfaTZ8LJe+m
GTFP28lHSVN33TTBI9I+eEjz0pVAxsbJfXer3CBYP7NHCPBfNDmdJNkw8/5kQBZkgjWg+UESnjuF
dhcD/5CTbPeMfZ9d4EPAALw0+UoeqzyUL06QsFUF/QnBgbMhgW0H4KNhYt19pj/THUsjpmQQMyK7
EayFFDS+ZvBYLslwVBlYBdP2Lc1saztllS/d8VS512EeJn9cmtEw+e7VSDQ7CYmYyDMmTYhjGABe
wQef09j50M5r3VKDb7XAe8U3E1LO3/zS/2ks5138VpdN+b39lcv5I5bzfxO804am+t+zOzdJ/ApW
M/6R3rn8i7/hnZb5FwG3uu1wVDfEAvD8v+xOy/jLYUJkOtA8/xPZ6UD4ND0JytMWls63+QfZaeh/
ebrnGR54JMf2pGn8vzA7f0YwO6ZJkWOYHChsaViSauv//ES9NfI60ByN5oKr2ReGZDjLwXPI0jax
wg8XZGj7Hy7Jv0BCxUKH/U9E6D8/0bGkAwlUl469UGV/QISapk1/QNrksptkasbNINZ9l+QokZjX
m0AWNLgiLD2cUNAOaROZ2Ithp9doRQ9lSG8TfNVU2Zdmprowjcmfw2k30Z5jZQu/awnWyN9/5J85
t8snRt3omZ4nDGl6urMQg3/4xK5Ody8tBz4NOm0kPZfQswDJ2Zff/xjP+vUHWfwomK7cV2FQiHm/
4oFTL44Eena072PIVDMetrbfBdrHlh7uWtdQ/OYhXsIeV1JbnvPGYYJO+2AN/+cIaMjvBFyz1sy+
webbEHISHD0P1hODdNqRiAR8mKIpffzyXptQlJVRme8DJDNF3WzboT5TITVY53ak/LGqqU4diu5B
1gCVpj53VpXZ+crSXFStLTNb0a+okOgJLB3BKXkRUQuIi0mfYLLlC3RvqxiXIwMNmKOUTP5cMO8p
szS5CwHsrKIy9hV8um0eAXRpguRtmGpjy9Z0KiKOJY2tvkx5kK/aVNOWs16zS+hErM26/BTXJjL9
GedJNseMMzmyRq7ANaAfknlyiaiyD3Odj5AsPHebIKimrjWCN410KRWkD3nL7+L10xebE++9LEM2
NXH2mIVlUTBcO6MFOYf4cZVARFoxAADfqTPJDd25PArN2zYRcILEiplyCYMJOvIU2unBg+iz564t
vrQTunvG2ojzXOzfEYoDP8qxRYRYvGoi41x5igUizoFNMskjfe2qt1xEyc6Osc6MmkaealNyZk6F
7+p5cFcMPXj4rNqMjSO2pYutTRZEcA4goCAMVBcLl3RJhPKq66R5V0fpNcYRgLrffA4D+ZU2+je9
iLGH5lcIRcXRSzW5hzyzbpj23UVVUxwgi9xpkXx0ReJrua69RErbo7U2/SQSyIWSyfBTwrR4GIt9
AMCUnq320BSacx9GxJCaiAVeMm1It2SX5YdmEtpnBJH0lzj+ZjKzTwiUFg8wXyYhbtGmauS5yHr9
YzSRtkIn7iXOodW0prv4EvjnSeZ90e04fMBEIK9p0b3e/hp7ns7qUY+Ef/LNbEgUtT5zTrHyiWcl
HZhij1tc08RFUvqgA062NSCTKWYC5s1TwSCu3AtbMjcCueS5rDFqHp9aqT4xN6M3AhEdpsfIgfde
9gj5rJkmq5LlUzXNz/RNcw2NT1ojXzdR+PUahUAeuyfS25k0LMtaxOUVXvI9ROBclvmHOiG92qZI
T1QhsIokmA571BxzqT+LZVXjCu7qIjyTRLWEWcXf3VFeDKZx9Oz5OjcfHJaGHu9Xvk34cZ4iokzm
4XfZhjnucggCSH42Td3y7SMmrVrWIMdt0u/h0mibXH5RCvU6cjbNxHQhlTYHFb1dxi6NQJWFL6tA
W0pQiNzTvnI3+riLZxqoKds8Cwr82dvVaivrg0w5Ed8W48CNv5ZFu4s6riHp8DB53IGWmrL2ncQJ
hkVv+ZDMcoEu587z7VqnsX3pUlNfVQNdnTH+vvy+nnEghT6hL8clC9HWpInzYJY9P5vl9vajh5Ir
kWYDIXiJ4Rsunem29u41hPZ08iRXnmQQE0kTlRWRgct3ZZaTL70OHLnL3yftK4Su99un/fsvKqRZ
RYPxHvkvId6oY7rvqsCTM9iXxOCiWTW3edSnZ6Kzny2DUPLlvpezvG2QDRDqPc81LAiuG3QjLjvW
MnP5oJH+nDnGvWX3HyuS1tzItTa3m1HC0ARuw2/zSicSPzkdrI3tEaOcBtphxrC+Z+l7G8fSXV7l
szCncBMqHt5KotOwdQj4Qw09wuI5dfNe4Poe0ehZ2leWH55lm32wWB7tzKqqnZfwTBg2n1pF7cmd
sF+4yyNv2kyEUJoJw/mShvXXVCOTVdPo6mjWcmJCQxRbNVdgwPdMs/yq46lYBRE/VHTOXRQz1YL1
9TDog7sp/XKwxSlN+o0I+tZHb8WpjLcFYv8Tte6yf2ZcEWraT3YqHgZIBTkTwVW2aSDw7G08q9A2
HqHq2GsDheq6z+sHB1cgjZT7uam3VBrnvvbMjZadS8eQ+xT9ysaYmXMHufky5G7PcJ9czBh/MufP
o4ectA8zTLaxpIWIfdY2sHZYY/a9Qm229uA4BYOxb6G8beMs7PG0eR/SSsldWMkji0AFu5CrcLvE
USW+ZcNwsDjdNDQg/dDlsSvq/iUszHMSYxHQeQ3xwKDyQR8/54OA22FiAx79blEAhoAt1sFH4OEE
JjfuK0HwColrfA67ie00inOgTkAkbYUlMtMOt4UkQJuxBvz5udQIk/ciNAh8l9uPixL9MbbbR7o+
vMqpvFi022l4ncmA61aFHVtHc+D+y7RlBCL150guNFvb3szWGPtd2r0W6ceq6HdpNLmbeUw9n1O5
b1QIf2ZOln2pvLNmqQOcn/ekQmGfG/l9OY0upJHiaKXdm2vE7DJt9Hj7W1giGwtyMQIch/BTTrc7
3fmczawm6JxKLH8bK+Keh9VICjzcyGWZLKFzbVo5PdC79HxP8h7hmdwNVX8aR+bHIy1GWJLDl6TW
X/rGo9WaceW1hQgegodiVlPBntHhKCbkeFQhDJyEO1rkXnZtwu4tJYhmB75e3+r6FzvVwg8auXBQ
Rkv60PRPy8KgDxheVX2pGaLi7qONJ4x6g3+QAVVFqRoOi99MiHMbCraGAmuFhoLI5u1fJx3DGSTN
aPy6PvYDh3P0CC6wYyXciNKZmWu491WTeefuyxCUn3SdSFClx75gHjGYfIGhW92GdYLFclI6TayB
vu+c3Bupt+ldjr559G5htZ0z1fsUWIgenARnLAUUIAl1NNxlD2j6R9sk13AAs5w42cAiAi2TEQm3
Yrnqt4XLWd6z0sjeRs+6LgsxwmAcr8syOFcGZFwyar2vQYmzIEolrYOsHkD28DXCwBdwW+INgwzT
fvD2AEoQvtoxVAg6yDLn1wfu8tT1AteFS8O4qhpxhCSABRW+IqS5u1xvxCrpWoBc4OFu3y7Ri8/G
bKU7pxO0kMcXy2Sf5LNvp4GPpRkT3d8QHuWyLU+ioW/A5UWDsaFjku21VDziegtgccW0R7tm+OAG
1niegvyrM1vDBwvt1840gmkTUozSyemi+mVu4B1qPa7BKc5iakqO+pk52ufYbK1zLppPLOJnJN3y
gEfxUGBsA9VZ34F4IEBdo6U0orry5vbF6ErfDh/p1ofrsI6+jwEtkXocP6rIkT4d80OZFSV2SCYa
8im3dXRcbAmhxDuiBpuWTfANyiZMD/WtdYmWzaLpnkOjtvaWWWnjHGuolUnKFE+pcG/rrNJmB3HH
BD/eNfKDqQqGbG2BH7OLntwWeydWaf55TUWJ8gPklt2Na0hjHsz7HbMwXw+M4qyeJMUvuGO6nYvC
QIOtuNJ11wExctdiDiD1OLgg04fhE5q+cNgZHCDUOOIgmYjF3NrxNHt4O/MS0rHJwnUg+mtyiBQu
y2l6ZBSwjxSJ1kQbMxaKtyors6MpEdjQENrh3u6fWoEOJH2nUZGfwG7hWGbcRe1F68vUOQ45IWLd
AOt4NkNo6eLP/Kb9JtQhA7YsI8FQ8zXDSQ/mjwJi/jZFLbBq7SpnbFwPl4CtBC2Z7T4aqBIzRu90
4KKdLqLZd5PeL2j/27LcNEDXjjYy/s0Y0l6rdYdJl5M5iKFpzRKzyZTYVbQKbXA83pcOmOnBgzxz
cDsuPKhwESZ+VzdIx/qM6yRmTgfRODwOE8sqvGCEg6KCA21mxcHzKHx6ZyyOxrQ0nmM1bvqIRSlr
LSgONlChnGe00c34xYutT24Xfx/N0qGrfeHUhEOq1+tVaHGkcrrc2Zowk8HMx+jju/Z7H0ePBVRt
O1uQbo35PhACdjWi4YOGSa+KJm1l1LI9TTMeYGaFJtNhI9tpiOH2SCgVsMXP3lLWCxM/auMa7gcW
vFPqINYt4ewfMxAuczoJbI6lH8/dhSLF3vR2YOyCzh/dwDsFqgcyIFpm5IoThCcroFzGtLdQWZwR
x9q7ycLUzsH+LknN6SlRb0kQyBVxgQ992SG09YMaK0Q04LOj4NoxZiuvVhiHO3CknLYS8EOSgAbD
bPeOkT7j1tB85B0bO0+pG5TVbPOghDIRetpe0mQgA7g96EqLjqRUPNtT6h70XBXXYeG4Fc5ZF7Q9
CbVIFnHVi4an90RO7sj0EKiPGIZ7qxpA4bbjYUy07h4PWXfPKMw72uN4GRYosKMawVkpsE9ZaWNi
a5wz4Et0OB5x8lrfHZWwuqM76PWi+rbXZUdPlNbroTGzCfcJpfjshUebBvTJyDTOAaHT0+Qf+6Mc
pvLUQ5oDDoXArdBB+3uNrh+HOF+NGW6zwpSfcxXe1RIM2VC5iB61yzDg8FLDM5lo6dpwaazMqdqX
i83U6s8RLkDecsLrw/Cx8srpMNN3vYfMC36++d7UpEw0zXetHLDbqGBXZuNdMzPY7mZgLnB9TCwv
7Dte8fHWDfn/Lcan3+cD2fTLftNifC/yr3X6U4eRf/B3h5GcH1cn9cJzHEcIw6aX93c4kEs0kNA9
HU2tBzDKXaLy/mk0SucvRwpMasKh6Yb9jZ7TP41Gaf0lpUsninajTduS+NxfwoB+Fw7k/py/Ri6Q
Kw1JzwsaI60t99fmlsnRyYLMqaOMmaejKtvnAab4vnEkYKeiN/ZKm7/2rPC7IDCAV2DfE8YTe66z
r1tt02Y29Gg6V01L+2EanHUx5N3ZzRhbWQ4ZfwWCtgxfISwAdYeXJwKwkjDpBiK5Y8wy7TvlDitB
hEn/CpNOrlXqIsgphm1b4oDFG2qCC9o1XcJJGSdyT/iU30/xm1mQvrO2Jw4rwlUtDoG64IEvT2le
5JDkbApagnc2WT8HR0irZHnUqOvRv0DH92wfjUyAFbioDxi/jFVhNsd6RMiknK5/7wITezK5hFaC
v8Xt3JM1XbzYNAgs0C6eAd0HwPG4mueu3TKmeIPOMFxTxCTes0jjpwxhu+9IIC9mTALCNKdMBpPg
XQzmAUtIsxGZqA9ybBBKBZzF2+Cq62jFKIFXTSuuPzyM/9LctXiQfmzu6rolXXrJJpNlzOnCWdrN
P7RKiXyY6gn6zbqr3FNYx8jhcuR1luOHGTEqrpEkqEPTctuhtYus+mCnAeP1NNxLvcLmUmKqQaBP
7JJi4tUz1goD19wj5P2SFMFnZVItz9RgDAUF1T3DnK4qW/p77YMxq3Ll5cQNtGlyBh6LOo4qzqu0
L20ExNAKkEfMAMQnu7HvEtddQ5LYBQ3svtK5EMj4ybOz+g/pf86S8fhDt5vX0eJKeNKyqdak/muq
XFtOUAD0DIjkbWLIiXgjtUVkMWivLr1EaoH+HXoUAugop8066ayqMerOOWBIhQRmg8a4BSXGzjDN
KJ1z2oquU3r+gLnd7kexbTOW9BZyhleE04pgl03nMgwzjY7TQYfXrPMA4li52rpPt+7J7b8sMEDo
elJekLS3VrrzCZuyt5UQ1deITpFMWVN+llRXw/JO2vFUHwYbFTdKDrWG+hBvXMdP7bkFJzw3vhlx
U5P8Sv4cYYQhTA6L9ouAsb+zlHUuPVKQmhEUAc24bzR+6g9R3aRokei6DPRMlMbQkm3RH4LxAaNT
DWQxC17svo44DNfqD/F4Yuml/3pjDHLPljA1xizyl6a+pYV8vshGdOak825wOMK26ikiLXxfAf3Y
tHljHGkTRKfKbA4S/2ziNFilZeT5YaRvncLzNiH0GL/MQlKmzKMytOCKVQLtPWxZfM482maIpnIk
pm37+xfN+Hk1dW7PlRCmywDFYXaj/5ItKkiCN+YhVuvbiik4kYIWsOgbF5Ry7BHNVgVzfbg9SjYM
gstggPsyPUgAtMA4Fl2Ze9Kk6tPDlKR+m1iYQ8K2Pdh6f/j9Z5W/zJj4rABehA322pGu4znLovHD
opA0Zje6XY8eNBt4+zn7uESMrs0Sgo2eOc+DNHoEggsvmrYEo9+9A6WFLOvxaiTlUxCpI26SeYcW
GIkIxoSNFrNS4zrcuGJaHKew1VThQp2SdGBkBM5vhqiE0ndTEk4yQSkc5+olC6rej22EkAg4D7du
ogbTwHc1X59KHgKd5Xmgv5q2lOt9/9pO+ZdQ2fYu8sCCLQupYRYf+hG8dZJ29Iiz4U6XUXvWXOfZ
tmu6h8Ju91pZfNPC6E6DRkWHko6sqtCx//6qGj/naS5PgDQdxmfC5DhmGb8+AaCk5i4MYvSLIx8s
qPR+ncxiO0n0Iwtn69iQr4W3AjwkOjC0s+RppOb8JSs1zoJ8VhAYMwGRM/BTdPRo1v7wAf/ltptI
Xa1l6RMeDoafb3sMyiG0FuHe7bOpICpZsyxGFdqw1Ywl7WQBJVZWv4OWso4Qqa2kNAUjK5J90OsR
n1Z7T45bvGd5/FJl5p9eIvHrbsUl5ALyWJqWxXjP+uUlsl2E7cxf0C+V6q7KYBF6hYsoEA93xrNM
RTKQXUMLvTT1z7c26G1mSZQXYyLNUPtqCDsMWckFOK3mT5kDPSGy6QklH+k3nXpzcTvJ+fkPV3ZZ
m35euyRBSGByTY+Dl7jNEX94ofqh6fi0BGLd+rMT/f0hxZCcIoYNugcCq8yt3dY2+EMQ6u48pAjD
0mpdZQGqdO090KNp64wy2giYrH/4bL+Md5fH0hVMYigXDR5P/ZcY1dabyHGqLYSYdqWto8YboG+K
u8HzFBUYcWi0XbH/BBpKRq/7vpYIkv6wOIp/efJcsgUNQ+quzUB5mbP+cH1UBoSt74hr9MqnUXq5
j1pwRgxkPAUyp3feiWPbXbTeqM+qNP3KlbuBzw2XDPe1ECMsYLci+y+LPjsc9q5EiATH5WEsPciC
ymlOhtUpatRTtux/rdkgIqddHqV/+E28/3o1KZdpKpgUpMCpzeU3/eE3mQ1naIuMO+0mxgHXTLoi
txcyeudcsMW9UW0ebBIafNU6VDgMeNNpXtIXRbu9/T2aRPwAobyizv2MMJDOR8TahjXrm8aSuKqX
qlpAIYJaTeXkZoSVJNXIzKDGeEMQwtrovZFX1dfG6q3l/ADOgxYQQl+kH9hsm5JFMcNWqeNAxDF3
DzR5oDKgQAG+8WZ1YbReQAXOiHmt13PPn9T8FExN+BAFRrolidna1GX13llkKpLeAvA7bdFr60+3
JcAm84AhFj4GNyLwYVJ8vomhRpyhWdDGdFhXglg+7JTPgefuaj0VaxPF9W5atvWMhMIZUSvTufIB
785MC7jdaaAKULcJjSJLfil603iMjRnVWxj4paWYTsds8pnkriZoAZdxqvK19u52s+sRcXw188tC
Cn6oJmbjpoVS4fevkfUvNx5hJsudyWvuotD4+cZz6ZEj1SSGADfv13qulWdDeSeN49U5fw/78BH2
oXXJC/cV80dECif+8g7qmUnYErDkditLVoOe/GnS155AHs+7FEda33LdGAs/SAPD3/Kw4Pjg/+I3
oCQasN/o34wewmCReMiMa3YWSS6G6uZm1QvMlCOUkW0wEK+4bJl9BYHRXSjInuhpCrrGBvzZP3Kj
/zZY9l+qHdtyHVQzAmc2QplfrobXtmHpAaMDLTONl64hQkuayErRmd4eeKa88w4TylfhEkuQmYt5
E+MWZP/8FTQN2dKj/CyZytHm49bGueMz0kDuFjt/2vX+S11pU+dTWC6FDouzt+w5P7yxSmRjUivy
7nU9t5lBXxanpOEaI17yxttmzD7AEsAr4OJX+0ovAP+bwRPNZKIe5/r0++fIoEThB/60WfCBbCGo
Ew2UR/zn5w9kgNdrEn0eOZI14rFS+C4JIGqPmrCPBHbivZVtfHLIEFgraYjN3/b1peYfm6nZRK6N
7c3qvV0oRw4DEZ7hmuC0RvHaubm4y4wAy6TzuTQAcSHFaTYSJA5H2GibDBR0QMjbFQHA5qEetYe0
4xU3g9dQH5jQxtUprVERtgXmWtOd9XtdlQdhFO9JHca+ZqPv5A+M4pyHzcmZ6ixnjdsamJRFulk2
ZuKB7itTBfdjDtsNbaRfaB2IzBuLP8qx2PXMJvMk5CDCK9SU6ddURvpp4LiNzaXQnibP+Vh5hU03
NOj3KhmaT0U0vJT50B5vxQuEM31rNDXA1uUcnsjKT+QjR/bu46jCb7Jui23DgORkG9hXG8M53q4d
Gx8RJr1RrUO7so7NO2BMc22aQ/9ZdM1zXuKpoaGtXHYdziLAAMfvgHR2tQU4uiRshs59jsnGS9Wp
lqRWZeZ8HnNyYvAbHSY5azuH3vG6n52QvqjxyKxO39JS3BetZ5wpkFGIgIgt6po3H8eLP5W9DY4u
e7Oat5rZ5V298MNzPUxOrsdCD4GPIDGh5XvOzt81C8+cHATk3qXwtj1fWvQ4G1U39zk2UNPoowt6
pWvUkyPH//A2LayXTRRbzHAg5BxvC/YMWmgr4Q2rthsvLDKidafjbTXVa9PYm+5B1uyeNX1jhHPs
VyPjkSQZthyPtbY+3LZegZhnyMnKtAdU7RLuBT8ZuscswpUtMY90SxyCmtrtGDN575KeHunyZUm0
WDNzSXNAe4Iv+oILZFjdjn23FsTQmDgEp/JuaK1XA8uzb7n1Yayn6NTbGsw/vKQpmSm+J85ms+0R
oZMYBoF3KRQKU+OZtL7dttxQKmYexbzpdBDQwI9Q5XJa6Qe7+aQ4oHcjST1S89qTeE5zZRATxywa
KSyRX8ujfpvQFZrr+qbLyLpGa5rWxVttJJ6P+dtHiEWac1sa2H/EQw/Adltpyltc1pgUwuGZCSXi
8Uxdbt8YCxpi/xizkip3oA3E2RW9n3oy2LWK8MkCfga2jW5V1zMoTp14jKT1h855Qf8Hyo5G2kq5
bNG9/gZqYUdmx1XaVXKRlbqG6G+OJC8watckuQlAlhVacNhIMwMSq/GL0ZbbqTaflEDYm1nhFd3W
uW5KtUGtJXapHVq7DqvKINUIfUDWh6gc933H+TAkQ2UP8ijd2jz+y0aDVCpeq9DeeJmwCR6yXhIL
0r0EyOcrgkg2cJ2fo8qJ7k0reMvNC1mPsw/eRjH6ZrJeeRmCrhphhFNPNNsF7lVpnDvX1Q65Nu5k
Ej2agEvIXRv9wLbjU6KFH5e+X20x7y+Z7NZD9xYQu3TC3nBndTEhYlp8SDJEEI5Pj2O85ilw/Jzo
bg31+mG5+xCzzrapzAPBUzuZ+wgimNUJ8xOj4ui+tLR1WGVki7PlbQnkmz8owyB9B5KN2xTWTiQg
BaQzhQfXCj7Vbp3eJ+3ZrjlbxGVgco4f4ZZStSGw0gCqNek5VMWJsM7woTcZCufQnS1KF1giycfB
mIZzaUTPOsbfLczSFnjF2qlStbVyEjj67pUNgSUfKSbAKa46XhTxSFae5ydLgXRbvFuSCPrOdOAY
p8+3l1hV6n2eqy8m2nuyUIvwkFTx+XbGVIF80zWabnUpXZ9MIWYQbpp/vfWNSKXbtRSnmym1yuPQ
ws/M4b6U83EyMLk3WtFsgtgklAmzB0OchfO6SJhiw32i1XwuGXHsl0goPUfLn9mkmhtbOKmjD/xo
02FIOFhhe4jStoUUhYPNVv0ZZ+94EaM4jH34sWsplDsGqeuB+7COyMdOMVn4ybJLOR5ZLQvC5LYF
uIPzkCx5ar0VblAB7xKPA3U9UvaQG3rAaG/sa00jFGFZlYqNNJnLTyR9HW6/h1q+sGutcasHpDy5
XnJByI0Wczm337o0zIv8OSdsNioa7qd612BD7PuC1SBPWBwSQcpxxwp4KMzyS6B0Zmu2unReYsDQ
Qazu8mYl9qLiJ8nS76rxjAPuXSVpu6+Sbx1QoSAYo7URhnf55DbHlkq3ZY66j/AoDzGBSxAW63Wj
stPtmITKlSJPR37p1ZukTRhoL+eKW4sVEvi0TsNgrwJalEnfvdwOEcqb7mx3Dje9YB2GRfchZfwH
oETD7SxYcm4ngERE0Oo8ep66iUZ0wf/tkhhRk75crlunUaspLob4PFXufLitjYK+xtEG7nbH6GNV
ZF18b3hE9OV5DjG5btlnlxqCNuIK9Rx975ZqxEYgAWrjJbfoJ2ZaOpH9xru0nAa1hCS8uMRpMrvx
t5njx7adK5tmhWvta9yYk5566whvPylh82PqJnssIIoln4I921WeQ2Jl22D8zs0TZafn60V/1TUz
JmYBX2RsqsOk93QFgLasXVq+c0J+D8F6mX8rV8F/jGsyLA7tYGirqsXw11lYWpu0ZfmvNlbXfU/6
gOD2cd4x4l9XVhgA6PPOWaUheF6axMgHAlSL4Xtr54feeUqDAv9lWn7L0xCQoqqIU8yoLB0wyltZ
dR+l9RVCmLPtZnjRcb271Tr5YlryxkmdCvOtVmN+tR68D+QFGWfVFJRTYn4yksDzb/f4tnFmCmiF
iXrnBObRrxq93o3DfKpETeh5ESEGcEEqKpH7/VAdc/deIkci+Ge8pyghpdKwBCd/MjDwkYdEYScY
gtqR3BkP20mVZEfoB5ciz1AxRM1+KThIm+0BD7rZpwZzOHs8nnIdvJ4CjLuqFExW3VQP+lC+aUlx
WP4oXZ+2Q266x9xsXlP+KD0dr3pQXDK2NezEYhcva0PjLbPeqtjZy/QgCY7cXLnPBy3ajMMhI1fE
H6cYxYrWL/FUxfIxOogTiX4/FO7MxSSVkDWybcf3oprOtxNVW9oLeswccWyVyWEIk6dhDLsDFsmn
vqGUGipaEJP1rcsN+OL0MdeK6N3HnqON14yXqZoBy8XByRZYm24vBf0qpDzAb3ahB193ad/B8rS3
7NjQdjm5NwMRbEjgokuIP7if5qfbv+t48o6Tq5kHmqdAVVyxj4pgfysroxBvZ+sQSTdnVr7KImTV
dbawnHWNRgLEtm3smtGuJrJg4zhpvS+t5CFwEyoHVW8tpi67BLwunBbb9QNP+xoSucV5EZJzLzN3
l8qE3d0JxepWjNl9vBL6gB4z0Oy9uzVi6CQ5yWgxInWSm6qafsTSabVyjKX2Eg4Q077VNUy7U/Qf
hJ3Hct3GtoafCFXIYbpzYhQpSpqgJNFCBhpo5Ke/Xzd9q2z5lD21LXmTG+he64/NPSz2vpqX/CBC
Ns+gyRnL+vSIC54cNIUjDzyzDhXCShLIVKpOIeQq2dlrcPrrl6YYBVoly9jpcyUSEHMr0R5ZvAxX
j+vcGod0r/9LG3jv24xMWN9lSbceK0siSy7TPbAw0aMue/aoFGsEg7sbh2zlsDDnZ/pFWwbVvk2c
HS1z1Fqpb6eG6MzSWX68uv3AKUKi7J1+mznSwj5v9rTGcw3F1y6mHqtRAWtq3JwiQjhIReVFlsja
wxyDp2ccNILdpar1YcAFOvvf1kQiaQTjOBLHc6f/vezZWlZBQQK9bSVNDM3Ol35ynCq73o0L7w54
62XgNOuFhyhIkZWZWz8RxFw/uvKh96L+2NcUrRSe+42IFoKtyPMYJHsgfTKUezJu6lmKiKIWhZxT
jOknl7ez56PfJX6CqxSo0V0cD1dogFhusqbj0ITIU2VQ3IwxiQndLSsgqIpGTLc5FIAZn3MSPGHw
GLbTki5tN0Y2BlIR5lQEjWa30oXGn6kDlzB+0iqRcjNkq7FMf61ui9Z6Lt2VtU2eQNEF82x37B3j
XNLrcTJjmy9EPTQLj91YRfMtQP7stcK992kFU+kfEwGx7fc+SbOLkRYI1oBNCiiumSpilCTWu7tW
3iNgKEN/IN8IKGVHjXq+nKh874tPlAa7V337J+607Oqhfc5GfyDIgITMfoGe0Z+AsNiIWAbuIWyZ
KJAktSTRY+uiHFH4i1VRt+JGMUWiqpFcdudw8d660ltooDW7szOEcJtA2I5z0aAXiYnxxZhaqvLm
+ZyJ+d5AQ78z/fQ7dTun3FyO5K2b90VAnYHa89eamIBE0pWSR9NOP/lcUyEoIzYHWdyncHd81/kn
oNHyWljzAQ+LMuw4T6bnvsnYTplP4VWSaGn3sVWyImY1md8DP0rAAZt5JBS1JhGcCA+rDYZZzO1E
3O9MCyRdCJRxiR+2FxCJGpqy5lY8jH7eHzoUL73dzvfZOr7MmACug8dCPzfj2TLEcCCMej5rNWnh
UmWTFemrPzM6zK4ljnFPDIfvdlRCrjTNNqR4oBRrnMNKRioSXQ8gRMG3IBrNaY2cp9WTDctAOvEJ
yHUyxOzuZLzse2dB30+m8wa8x9llA8bciqvHJTp9F2Ey2ek7MbUT/+BMmFxrg6aGqTR/jPBLp47u
x5EV/kapFsRptytbvjYS8bK9FdQALoOiudPxfSS7Iy9ATvW5YibuHQE116RABjx3vOCSItQd2MCV
tsj1MpXVm9GkIZ2Yy52wODf1jFmHbN0qWFLfW2OwPpYohYBaoFfg0slPHEtm//iqwb+i80nGaT63
6s8PCybpYZz34Zg1u8oQ+anInHdWvteq43fUWxzlHsQ7kUduccd+Z53KqX2mkZFFdbI/jgGUcQ2J
J8SBVDFIcpFzzRYheSsWkSmbJzX3HdOE2s2qJ0x9oI4j9Hm5I6/mGED2cZwDshEsIsGkaflAtAnC
8DhW/uyh3llxStFI9liM3EdZwaJuW0ReiMDeImlwD6ucX6KcBkJyIa8At91WDy394JSHVL3l9cAK
Pl30q5PmbDt1jpB0zX42Mcvj0lA5EXTNPevVf9CgGmj7HYgLIJxd7H+mb9q/sU1l2Q20kpnchrXc
B0PBWJL+tAhq2BdQJhe0sTCeB335a6jaiaS6+P2TZkJJaPpa5QTPVZD0df4Z1x46UO7jOe+RsGeb
9EJHD+YZ7kaTJPp9Cue4xZnLjkV+6kbasdj2XvdYLlVxo4jgPxDrD0j6958PmsJ1SSCwSQv47edz
UehYRGnO29km458K6tQtV2pAwpcPD4Xl2AfLlNx0SJi3joklqzTdu8ZyunMecaoj3bzgPNDdpe6F
mgUicDr6qIO8IBxfHua+6p/IRMUHMUDrdil6xZPn98HFH5djuvQerdZwB22WnPUMEfrzU8UFpf4f
RLtV4c3srhnNizsHjGinlh0lNLDb6hnskWTUqr5yaTb7NFQoKRuP2QXBbih8A8GKf49/+7UZ8MR4
c0b4/Vgxzj2WQQzasOT1nrKknBIfIlcqiVFudJmsiKC6FjUyp5nVhk4qxuOp5Yqnhf4ay/JWE5XL
JQ9PyM1QPM2S2PWCGvLC6rcjOP2llf4LZr0T4uf0FCUtFmZniDZ6Ryfzk1b38HsZDd80T1Ck/Ppd
erixIcj4NkOwZQ8SMXg0PU9N+krEXbcTEeKjpGhudqp8WmracRh7hG0T6mblRHl06FbRSo+7EJ0s
4s+FfIsMkbLfePcCUnrbjMT4D6H3Y8CxQN4k8ypBzmewGeNojWB5ddDnu8UaYHnzmVvPPdqOaE7k
ssSHEVr1SH/ogcSHALKVgTtx409uUsp9M6EsVYcy1dsM1Mtlsgp31zbzF7qviu2/g+P/5H8VM43L
lofWgZ8Of39iK46hDNyUvBik8UDPFRDbmu5nEmdJlSTt1qLESEs+CiXuSgn4Ouuf1nKTs1TQaWMS
LWaSVY7F3brlM9Uc5mKxWhFL1ufRe8mqsJPz2v4HM4hP9x+4fgjLwLqA1Mp3I/83opX7v2bbpzSo
Abh9TIPBp2OdBoowWu4lWXAl7YyfKpfphtQ0Y8MFMm/Zpimo6oGYOp4jtVDxoBnXrkO2Xs7Ju7Ei
WyYiH/7dTM5Yi+bHgUYvJckiXsemXSRHPZwGZ606CSUylyHM/L2cSPd36JWqLcmrtF4yIeZ9m4Vy
awrq7hL1i5v88hvycvS6IZh175sPvQDUpIRYjV1wO/QfcNcaJ8JnmpvrfrMN8Yip4YuNshaAPHnN
yfUPsdB/kD4DQWSEiNHBxLN+LERkoegiY7hHgPfLZ1DdQf1/Suf+jmHoEb/ANq35olY6pdU4Tu0g
KUsyeUyY8Kl3pfaJ1JQSiPxz41tEOOHajDv/DxGvILjLd7qYavAyBB/FW95ST5ifg8js9x/IbzHw
3tJprFDoQy8i8hqDJz+aT5XDO08TKmCaeCt5k/deh9OrIU2E5Agn4pOAlvZ7NxrJvKnFyRsRnHwM
YW1xAeUbYNHJ4Mr7+gaIu/kYKDOL6JUcknbqHaYRRYlqCFJ4QOxOstC0yfFT5xPYgSD8au2Ndwef
CTG0uP+S9A96Ur/mSXwmXYO0gryc7wkpPFpJ8Ce4XtiQtgsZN67XvaUFjJueq4k1jS9BC1RVFGCo
irCdJJH0rsiecR8rmGrCYkbOsjUFFGjQnsbTAT6LxI3VRP3il/oVcCq7lCGOoDEjUShIUup9neXa
Y5sSgFMUk/hPA5Iyqu4VguYc8EcSOKPXKBHXh9g8dOnIY88FaEKDxibcxcL2Tu0K5eSl4onsb2E+
ka/p91y3TXrRfxrWFMSpG19Scal7/gZ4683S4xbGCUbH14RnKxVHKCiAlZT0daIPWWWyzGI/QEXn
jbfItC9eFkxkKtKJF888A6KDcYRef3IgVfZRVz4jRR+3WhFqDJyHvlORFC36vSFvVoBriBfoTqtA
c7Aexo81xbZJ5hXH/YeoLlfPTWBh4vt4DcPgTCHvyVuRdTOR8dTkNDibw7wjQYPRTvKEdb2T7owx
phsA9UxB6YTyMOQbgnWDbdxZKkl0QEQZvZAb+Kc4LLbChZvVM8hQaToqZ4CVfDclu4ZKJaMeXyoe
zt4v3Y9FVT8EGuI0oWJ3ohwSDKaQfiYAd+PSX0XyM39hDGrjJagFFWLmmjHBvnF/T602mn6f8MbC
iB4xWRD3FUzjSTrVc7uK9Hmt6WlKWA1l6c8H6cfkbHriApezyc2xudaN/GHMiyCKK8ixeC0A+qHF
YTaCCj2uuOFIgjONl2CU72k3F1fpdR8S2Mis3c3QBwOBk/JrRivDx9ROfv3ZnC37ufbqVxmvKQ7X
NqI/CH9t5yT+yet5elMcUHtvBOtMKChCFD88rJXfHNO86WlnR1NQjT0x/Om5mTvvE6rPA3UxgI/C
RV8Pe/hf01aojve/T1tYXxz01J7jIq8zFe37F555FfYEz83z2uPsQEYJfEvDmnVvYWjYjUM/s1dE
2CsVyyHy9VvaOtWLD9BGx890mVqWqiQDuPK49ZM+SF4sV1Jxm+J3rqhtqNbcpEDO/RkY8579vbnI
gmIb07Zfm9o9ZT3aXaNgeYjcLN55eMN2mBrSjYE+9WT4dFV5tfdqGN+SLKMkz0wDyqKwItXALEcR
JLdaVPcjusaH3mZcKdbg0jdsLdSsWifcv3v94lP54R6MLiB6KxncfU6fmkZG9L90R778ZCy6ixiq
52lC65aq595xXgX+SNV1RxSBV15KMk3x65OKF6WyPJL5/uaurGkaI6CsuyqNko+L2YoqXGLJePHK
2Kx3sYu623uGbV4p+uVvFqUX77uWzOUmWY76PCGkjERdBeIPdrGt7ehBsgrjzVQS8RmWgAytxGO8
b90Qs4cvt85SkD+rYBbSgmIWT6zkdKTGKzUh5BF+nO9OLaurF0frxm6G1yjHBxnEPwfrtS24PDJv
JMoPNB3HkKNg7PahVkOd67pQDxWijqYiG5xs7F0PUkc87tuckK1oddQYkul0QCOsB0gtp0C5NFwX
N33S9KNmUA0xkuVkFOfIjX6IvE23taoKr0ghO7pxeectoPoDbDkOPI6ihab6LZGmJEThPTwU8JMJ
6ZI1va91UQ1HRLC8ewOsrIbokilGfThMZ5uj/j6mgYwkirg8dibuxtR7hP8FeswAfgH26QshCWy7
KuVPWACzo3C5tSbBXYESGcl5fJ+7DBdRYiHoGMOfK6FjW2clR7nOUj5MBhwRF+070w5MRMwvZ3Io
iG6rwzrNzim2g2SLByg6kZZY3P59wlTGir+/paaPBA71Y+SjNQyVueOvb+lQNP3SJka/TRqYjsrn
twoVgBiTO4bcK+oc/fBGD807iFeyJ6wemQZ6dhoXjP8Ydr3/IcP1kTta+DkCz8Id8psqjkBHF4s4
g8raDySQUlsMwMqoHYWY6X2YgdRNHlYjPlnwjNec3p8pCvAQixV8M6fhKKm/f8hM3YyYJaN6l+VJ
71mOMzDerXc+LyMBV4ST9UZDH2Ww/JwN4idnvMb7laK+g3SD/Ri3WLaL18br0Q0ZJjkec/JJM0Nr
JdLjZK7vicf5oklsC0Sxq90HQsbFqfA9sfPXvS97Gm24dYxo/u6HvTgui09pjUmpaW0cE5TsxzxP
yLqqFtptySquVMcojtma1ljoUltClBNizK0bTk+mA6ThsQJYdT2dMVC2e42OmAlmvQ6v3F1SuD+C
QVB/ZlOtNs3WbWkOasyaMZzekJF3R2MK9ySBn3vEPje/4nlaquleYGEkyodqv/oHJQbDJVMuuTCW
pP/P4y5W2IyLrJCVKvYupWw+FUbr7Va/nI6Qr7za3KYFxwtxwGhp7OJHmqPd1XqYsSRAY6iMb7CG
7hVTIXG1I9pPWpIXUlSAfJP6lyW9eVeImY41Rz6nakyY8vy7URY/beBysxv9Y1tmC77iKCc7FKYR
iOUNdfjrVMiWZd7CvUKaHkZc61Xzek5D3Ycb1sPOCfqTPt1Sg0rLjGxB5BrJ1Sf8BLDJfKFDB2jL
7YHR0I9pQV9NhvixBoJU24c2PswrwS4BJiAv2xLvPn/OsmRPxA2146JBlotzWRF6BrGmwB/uFw24
22pw1rB8U4TmvicMZZiDipZyNoBlwQ+DAPag6dmiZ+5KFslZRUS0fuQ1kmzUpMog+3nUZ0sQu09t
j4RwlSQdDDh8t1WWt4chjykERrrclvYHJa1ZhY9JVgn7S8+mI6lzj1pa1imWE5dpsBTVfmZ9w/j9
o0n5BHrUh6FnmMre9XhI4yypL6ZCptmxpOs/m+W4y8g85uhkoGdJ+zGUXMtdjVSo8tkx2fQiCZL3
waWYtNKjsOV/2LEHYqFnKuy4c9r6xjZhntsRp2o3QMfpVylc6dZwSnqk/Uk8iFn+HPzgmyUsAjiM
3Dgv3UjSMK/BAJ+5MwR6KDDrDRZL5xXG/JY3ZEMDd6ok/1U+q167h7Zyju0UPqDmqJ49tWjl808a
XG+YE3BDuLRuFN4q93nUTFsUS97BH5+SBeyXH7zcu07xpVIEG1nQ98U4WKfZZWnsPBy9+YqZtk5p
psv8ACYOdH2msQwXN13Edj9ejZR7D2CF9UXwdBM1OS6IkpYHfbsGc1kfo5i8mziZrFvcxT7rnvVj
UeogPcZWIeo3EoQxcSmpgTESOGLkjOP6sQziNtm5OV0VdiERIkWhv20bg7rnJH2hHtMgyVkcLHIz
N3OfsDZnxPhGi1Ay12TZDTO1fUja2Fr4ij5WziplEEgFZFTMnFXGnrFLUGIQW/AzManp0D/joJbi
NX7LJMFFA6VZRWw/aoJF37XxwOvvkUZFFPP6FKzrO5mdNEuoOQ+rFKG+MyK/hDE7pgfGliZfYMqL
ng+IOjrqz4+Ry+Wd7QaFNmoMYLIA6kfHBEtL390FRQ2AA4/wKH+gTubJbPgvXeMaFPFBA81G2F2G
VQQXir+cDw4B0zYJwvaEMCygQdKtkqdAUE9vCGoMC1QoirL0egqlzQXjkTFyQiOmILaBNHMZVic9
HoyNxTbfyNsyRO4eD2p0BFHlvC/N7mbNzidnsC7MEVurJQBSrYaB+oCIxKAql34nxqi7d0K8c1TE
FGrpZmTZGmZGi2xj89u2l29rBbXWK1lFn8XP0dxcU2/E9CzWr2YKrt53M2Z5kzyhiKiUg2XIP8I6
eM5AOMA3EY+GYH8slcrnXL1lfvZNli6BwBxnDYnBro2eR98eRG+eE9vC5OyHe83F6SPgzw3roV7T
8MrgTcJzSpiDfqNrzgFjkoSLpFBTVBkSAW9WPzW9oJmhOeAkA/nOj5Ha2wy7tH7IDtXWvGIqhCDU
h50+HMXovxSwpJRUjQ960LMpvz6WJdUiaX3XtMgFh5C7QTEOFqVcTRnfz55LBL9yDukTQ4MSXU1p
RAZTo/0YCYovCAyJyjFPtl4T/tTSILNIXyoFYxLG82L2PHD6JCFmsd8HBNNsmookVD1xt8ymxGCT
eZ4HxPODj1WdAbjIIFmqpXcIxs+zT+aPfis/vmCljtNn5kiltSlImdS/0N5EumfO7iElaEbfBvpw
1rMtcsiY+gC4ZxioFmX/uSDtyKyOadONlzxK8w24XL1bDNoLwzLd1WbxTf+StWjRVHr4GVc0N+/8
jagKfXFoMmFenAdpTsWxgoPhfz3TjmGbp9DAcmHmlI7aaYvNUNFfEAwUl/pI10nX4okPgx3arkzm
9QUxAfGiTk4sCUnQ6KoHWm5IW5Vlc1dG7WEpw+pWhs2Nszl4tHt0kiPIlkeQ7sTvTP8qsf4sHGpL
hUo2OE12VW4TIzsEHfMYiDYUbSuzD9fj2LcUDQx181+C538soiZjJUpny8Pd+0/Bc1HGfRBGI8nn
cWm/CN/6ggMMnosLbPBTBG5tQgRqgjA1UXH08IhfDSSZ2yykqXryYFmDxPgvh4xCbv+2HfOhQgfT
soVPR328v8/dqXTiIRoVho4ncWthooIn9dpDkiEeJapm2UWr9XmigQMDcrbPuXQP/z76/xNcVqO/
HdnM/ZhAHe2H/suC7oiEDpeKRPh4xD2Skyo+B8svt3SfJuK2y5WaMW3q1ecB58R8WsfPveA5XUcy
7+ze+DUA+qyw7Yk7fO4jfAfk54WXdqkuHaVmzwFgzr9/6P9hKvNDC0ukFeAoC3zlBv/rviKXcFpc
ElcgN2YmqoXHeijGaF+H5CT5lUf3rTBJJwrrx9iIUQmDbt06U9yqIbvLILXuwgwdX4VuIykpxqzy
Mdw4SCL+/XMG/2OvCl3Xsr2I3EziEn/bZRrwB2jYFOdWQIrR2nHvd00LRVrKD5sGXNKVb+cTAcb4
eshL2U0jzXyGEcuD2YnhOAWA4gs2O6ypnJtzirQtmBkqh5ZW8nBFxl0Cafmr/3HUyLaidsabnrV0
1hXuz9a/io5BN0vCfq+PvDak52UqrL320QgycRzS3veAYYhtKZNwh8U8RA3vftHYG6cOX0RlF7t1
DGHMJbEZTuZdgpJySFCtNfmyGgiz4iV1LtPqXF32EqL6IOwjREIyN/Z+0X3W12kmCjZ65LObMCR4
rUvgTer0NHreRistBdCNRQjQxppLFFmsL/ofg4jVOD+O//7lWP/jRAg9l7wBLGqe5USKufjLkx8P
Ew2mEV+Ollc3Co/Q5ybp98zsDITIVGD1znP1g2rxq0Wh217DDkVBVVKePf7H51EPw2+HAeeAxX5r
g8gSrPj3z4Pzuiqw/+GpnldvFzWzsWNzIh5ytg8o7PpNZ9ckDww9WUakhnndHxLd8h1Y4T5tsK65
BFS3KZK8f/9c/8OCrLJX8fiADSgS57dDqg38dl6Hij4DId29sWTonht3oxlGfE81olnUBmoBNF3R
HpOo+E6LCkn+sqyO0OLwMonzCkTSq79hPIRvnrrrog4HVraQAynJ+rnCxF4rwe39758eM9I/fq2Y
7Ezs01bkOuADyqD6l6+5lY2YQ1P2WNIRkphiICCQ5YF4eoLlSKpsnC/aqAHQAPrruN8zsuwOsDzP
k5JMSd8dzlbdf5ucokdEXu+EKJe7eKFMgBCp5Fg61THzGB1QFjZvhcNOx//gK3pGU0mYfGQd4Qp9
vxymovHfOrJG7/Gt7Sw1fWiZ0Op1vwYcU6SuKUAg6Z5RFL6VOQuUfiDHrAKvXrp8F1FuRVrCc2XY
F1GjE/WlCqds77Qav1f6QwL7GiU21TSDHk1so86OrvtGauwrjh/rVlNTtnHN5iXtgj9WK3H2fT4N
lA4w1Xr0R2xtZWNxsxbJb7XeQqdsPmR8cSFvrjU3hyZE31Mx3RIavr6Wf+hFdY5z4+hYyTZ0sse2
sYO960/hLQjmU0PXp56lyXxwKMAQXzMhD3qKsdweHUbP0lwYRnhhr/nSLcVzKOfqIWQJ2aWe8x0u
YDhgd35vleCsTQPSMegiRnP61amr+j8wKCuw/mnNJE/XNh1EEJGKQVZnx18eGtwDDJChTWA1oZcW
aEvEXAX7VmJLCcPhxmJJH24YYcmO+h+ZKYsdHFJ//9kciV0Msm9mXGT7Av6CkIH+RB5Z/tDL4EPL
5ZguktpqR6Up3kB4Ge0Tz838m7lSdWmiox8mH2tc25+zAlO0zgvhefN6Ifb6Mui6O2utWACaqwaY
BFyuj26utmNWpvwEG8gFrbyFtbEau0hgF1bQpFaMg9qdEd6Fx6kvLnmNCdaR5nYGoD9PnfWriVta
ZBoXcBthtt6dnLEixwoWnY2IYNgEBEXPmWIaikOeTM9jtD7o24SaqesaEkyeDjPOHl5+rl4uH56J
nS2T595+1UaJLjDvM5qMQS/g5vRW4dJhBwzR5reZoKEpJ559SPpyPxECRR3BvZ2h7WE7JmWqOuS9
9TVq7K8knaNLCOjB/bhBcvY/SRHbMFDOPgK5hEGNyQ2gYqd/AXrKWckVmBl5N+uEa7GjuGxbR92b
7KwTpTN3SLqMQ0qYV8CScyPMNJqN6InWQET1xHgq7adJKD6FVPFOgzKlj0R+VWO1kz4wJls3U9mV
BEFEuEcl5VQqYFIB9lNElftq31iZKmyfCKSL5ZDNS7OpnIWSAdeTb/pzup64zg44a5NSUoiYltqg
BK9alEl3m8xTtteQpt0auvscCXyk2tI8IXbwd9+81kt2llfOW8ud251WmyEMHZBKlCCVpGiOLihJ
I/0UjpeQfMo4D/wap80Q24dJUIiWTXF9LbKEi5/IESHvM6jBHMcRAg0z6GKSo3r2xVFx8+y1EoUK
pQGsCnPyZLPhbRPoTtqRWdnCEbmGFuSHxgwOszj71prNQ0+IA6XAPdpJ6x5Dn33OwrGmC1TshXOy
J9d8tp1EfpqK4tD2gDKrBaCqEBYrHcVmM0RreegcgNLMHTmFjYFgvC68Yv+KqLxfT6udi20TFzcQ
sG6fEnVp4yDcef6C2qGONnrp8kaDcBfU4FthdsW2mMwAPhBdpjGgmSMnkXOeW2qOpHX2O+bhTGuA
u7nnLmsQIeg3EiqLhBwbP3bRtsRDMMWEhvdpMeF+1o6EUF5I7RJLRHquBP3PJs2oJ/0M6B1Mucfq
SBRbhmsanMkio7kk4pJRaIyxDId+KQTWE6wpZLdbgKVlvte/jARt1ZY+juXPSBYcCVue97LLvurH
0wzrL0WATEgzJ4H0DuOKUQi45FS4OTuvmiztujuQbxwxCz6iCcQiZ5s2RVbOsXCahA/lotdSElTa
K6GMOq5SXNK9SggChz9ZVKUf3Z5PPrnGubGH6R57pSeFJCPtwq+NDiJI+22mhAckoj2BU1kE4lg4
QJpsO1gpnDGsX0O82wfsZfsVdNRY00yWMfOGZCIOI6NlbtC6nJsRmEPeMyGtxhl4+kOKED8yJ4oP
xbR2uCmrW2emO8a/ehsG2VWDNQ21wtes+yGJ/7t5NUVMaqL2ao7lqMNgD0DlHiOyUpxI6RPrR41j
ayw1rxoEGki8TiuqQTvHazrSH61zAxCp4mz28/LA3B1RKY+mpfo1zL5L9bcJLFsv8SmHVSjaadwQ
4WBtZZZWe/37HwpiLFE7v0Qe5LuRCUqJHLcEeg/ffGypkJ5WfRhT+vkY1ICXsK/oy0MfxK0yuU8r
8GBdy9fGGYkw7prgaGY1+ZdqW0uXe29x60syByTYJT+9FVa0U3p030ZYQl9H7mCQ5lIMiMSRNIqg
2kCZy+4UvhRmQKCUD+IUMTIRji6bCB2f+aOssBIVkkLodWCdjpMKSbIam0Q8PEOD+YcJ+JpYcQTf
yttoUqWt7N4qKJmrXfgX386oOCpClQsEI2f3D1Zl9Zu8idd9jQmZZQSVPWUln8gZ33xsLJbt42jE
z6ukFC5xYdCw6X2MMUv5JIrQ/ipBuT9uvHRuszPSeok+YTuTG8wtTsChh0XRX8npE3SHBY9L8d5n
lGFWi4+WKJDPSTy9FsO8bisbs3g++zVx1kq4gWh5rCxx34qviW+OJ70Xk8BOsOH4XpdzesKM45Af
LrHSKBeu4CS3JzShvQLL8qxtYFk25KqW2f1g9xnYUlDxpap0A03fSguHJInVH2i4PrqpFem30Ugw
acSarcgR4a/TXpjFeXThl4SHXlEKwupbZW3J0+x7XKtvKou3+uswDB+dquOcg6x47BbSypOILzRR
iub15uTOJRA95+FSf1hEJ2N5SVrxmleMJ/p29tKcAh2fzpC6hUVHXoauMyhefYN/RG09ABdpFHdu
mN5NdVNv69EkTb/CXRSVOMtziqEcYZesvVyaziKvyE8+XnR/rH8tvh3CfDHcWQMzU5WSrWLHzkIO
yE5MDnhRGXdPQ/RrrE2eCQKmN8scfaGf/l4qhXoekZro0Pe+IbUWhUlYVt0GwhgxY1A/uWX0pUiW
jHL3V01i6Dtc/1hiDtijPSoLvNWp91UDEFsZkhJ5A3GanqDGeRZnugpdwqqlcbAkdkujTx5jXEBH
J0B7EdMSio2jRJiSuiT/B/9vyfPt8hvfMeas4Gg5Deme8zjh5qERMidDLa+Trc+wfT+W1psROfGl
ZFLEwBoQ8KPeojSbqpOKTJYtd5wPNB7jryZTn/q0Ds+pVZPkglStU/jl1Cz0xYwxNTbKgqFEX/q0
Y3GBiweXgazm16NMZ8q5oleBD3FAiW8jdnCt577lH7uTfssimgZC79ioOrvcKr8GwasxS//nPGGA
WqItZb8MgeDmGmnQ67NmMASu4804cWh2PqHxifmHh7hxMxP+hP7DmLYftMfyYwlaGJIGhHVx+RLm
zhmPJh8WGxhwlGexIzlVfM5r7qE1qjedDyOimV2T1OeDRyY4LHR0NT1LLgx78UtaZ2pib0ImjvHL
OIzFPggA1twKCkj/0JSlkV9Q++d5ib8Sv5LuEQ9irdKwuBYGEP48dsbnVD/4DTq3wP6e8mIpwDgM
8R4xvtKFREaDfg+JIPvepMbPrCZQVuLe3wpFaAxVZu3HKT0VzoCmaekP9vzQ+lhr9HtudLzCgMIE
YhbdM6nQ0wfH3SDn2a9fyE/+oeQ9W7fmuNEHfIrHpc0Cf5eMVP2xuxztz0htoxuIMeQQ5WbpLlZK
g7BKnyBaxQYJNqDwWD4CKdA31RCwov42TWNl1Cc6to12TFF6lTSOwUj27pq51i6J6z96qIK+QeJS
Q1fszcl/mRYLw1PhsUg2L77RXDIlSl/RrVBoAUL6p7n0lmbNRN5Cdhpb1BMDcU74f0BWoq55D0iz
Pf75LULImNNrvlZ4DRTlgzWFr4GK3aL5JQtCF4SKQZmt5Re1yLhgPS7ywJzea8/MaDFCYCHgROkT
Ep+sOb8v+oyD1wj5ICs/ZJjAafj4RSUZA23Pc6WWn6IcHuZ6mU+zYpI0FPaxxRAYv/Gm9h4FyV6q
iWayvB9NT/2gReqTUs3oyalQgR3qJBVF2B/0n4/W4dqHiHS0Jy8Jxh+tb33/YAQk8S6BZ2LJGJWr
ac444Aq8jEFanfTZkxfRu1fJr7nyx3CWWrvOHv7QryR2/R+Bj/9MTGuy6QYf/8koASMKQrLX5C6u
5guwDFkmnBpHApD3o1Ucql7INydiwvcG+3Vh8tdSE43pEzRW0N5YH1zIYIzf60Hv0vqEwJtza0Hx
qHWG2V2IzNWfr0idhiF2pDakiRuS2mp/oweNpS8INcT4lwbxix4xMzU76GFUQKNeMQagIvmWg7WE
NARo25vMCKITibwsG8/ql20bYAz3lzdTNA1gQ/EZf2B4HrvpXa+EfiAe4owpz5Mh/TDpSP4OUbxO
kmBahgaJwZP2hOBTIjUqLQGPTKjyj7opfy4rVprcB2FY4YSGuP1CbrfY2mjyIXDwNfuw6LNixbOq
3wpc9sIiPl2zXJnYl8iDUIMCcbgypVhi4Bkl/O+suRwt7CrXTlX89ddEK4brXulem3MX2Aes+tkx
jJ1e1QUjYrE7QaQTIeGjLR+ysvkpQ2BdZzJ2c5bJ89AP+8TwKajuSHaP2+lTECeStR8xy+zfLRVK
EBSXfGVm/Mm2xIjHJnrNqGfeeK444ueerk1NBAZ/wJjmIwEHPYUtdKmRXilAw1uuqxNlOMchRcfi
WVlzICdqm7p1CFHGX2xVbER0fIU7i3iwnTMCGmix8JBhnrY7plu6Ql7DhfwmrVXDzJnhG0bTN4zU
O+RO/kW/I2uB+TQ2rFc9KAlj+JnlzngOx5O9ALQbvdpJ6jw/tUX1SY9NOJno6zX6p2jiHKE+AMxj
qe5pkHmYBvZDO6VBFkqH2gC641YcBFlTH42wsm7JMWoIZtuYDFubxiq2ZmvgUIgojSRA0OhwfBu3
JiH30KHAhYz5PrgzBa8YnY1xt195hPYU1HlbCyCJPOjZ2K9rSfA8VXyHxaDeuAzFE8HrIcKAjjKb
0s6vHtZZsn1eMpIXuJJJljFS7ITxDLnfg4vaIRkw4VAN23YhmyjvVl4DJRvISUm9Jd54KoZuPhcc
fg3hZo/61zzaPdNs5/9cGl89Y5CsJLgwofLjEbYwvui5sRHVJ7QSCWSMRNITIzsdx+JSTu6L62bi
jXTn/6PuTJbjRrJt+ytpNUcaejjMXg1e9A2DPSmKEzdKpND3gKP5+rsQylfFVCWlW9dqcN9EJolk
gBFweHPO3mu3KASzdTURXTcqQMyaRoZCVRVQuud6Xkla99Jk2l7VicgBfabI4rLB4ELINoClAt+j
17JVgdBWbpHhP69AExXE7IGajrYoVNsUfng192/72bI6yTBeGeiQF5LQIkLQY2vd2Zg9qFkg4KPm
8+jU0QG2ZngbE/qWlnp3ckdoEmzKF6mKqi2CTHFF7umLo2LqyplmnxyPr2dxeA3guVkQNz7ncZvN
Bar1PhBiXxTTa9PGW0wi2EoYERs9qQwkn8JEzB67x7AcDjXULKlSdZgy86KgorbDyGhw5I3e3MpL
sL+gSq6mAj/OhF4dd8S+3Y8kBBJgT7WUkJzryir4H9gPvSRByhLI8kxt8NeBGq9E7jSb3oKwkCZf
+hlMaMStvfdpoI7jeJ8YFfxUoD8HzAxM4yfLID+0F71DDKbPSSBjPNvNzIbPi/5Ka9Qa2etEfktf
HLnB2C6h+HqO6aytSUuPGVWEwfIB47o6loSpuOPE3wP/Zr0yQgaxJuYcqry96e2aal9d99yN2aNO
DtEmi1yWvKbfe6NfP5Z1BFfNDdcmeaY7h3PX6KXOJ5pOWfIp9ZP2aarIiDkvjCb6dYLuc5Iow4Xd
ajpCk27Ytlgo1oZGL4eS507TKuIQyvzZnKnDyELW3RgCJO8I4NIHylA2JMqtHpNQUIRPkjb8DQmS
C57i+sEzbhyQK2sTIvomkO10p5uwTZzkImFbfwplmz20Feo2z9GOaaIHO0Jb7fspPwZTzIG+rqP9
mVWCIz5cRekAIF95LwSWhjdKMBUgpxBLhGLRNSR6uwGdmOpTgMGHyThJmNhBo2f05BRhyr71FYRA
sglUHh+VThstVGQH9SiQMc3MTHm8KPPDHFMddIdwK2oCJFIDJ62wuPzUptdjkcu9mRcXgWrqbZpL
PHsWASwlldvFEDg8d+ZIHjidc6T/sZgpIxMaBLwuLsEkJu1plfSnuEOj3Olpe9uj6/LivaWH0UVm
+PFKd+VnnVn/goNUvh4LjeyANrxK5aQvZvLoylC2tumbqCdeKh52etFm+wGjp+31DWDQXqehZS99
gZCGTod7UVqlXEPIHzECk1SXZp2H7I7UyJxIyNYoxcEp2s8e7gk09p6+JXNm3EHUCpeBN41HbCAX
qeZaVyNFo6uplARRsF3O3M44cSxRj70KL4IoFdczQoxgN2AZhX+h+lhbEvqh06R1jW2RsI+bi+Rg
KpNm04U+fIw68Q7nP9yi2pg1ISppYnpIlE0wDAl9UYIpo6Omk66r4iZFDT3J4xSD0QG4l27pcjCZ
NMEFI8janW/WBLBol0Lmn10H2d7SvB6Fd3jbTHBFe8bDJsd/e5eksIO1wSO1ZWK7GYzmtHc1JAq0
a+YFIO3ZuZg3crKxwM9jR9nVc20OiAsDBy5Wq782vgYBRkfMQE/a3WSeQZ5C4PSX+OdxoXWhWp2F
QW7Qqc3AGOhsU7sWjVYsJ92fLuM4BNkp5V0WC/2ppMfnJ8iDYpkZl1MdXveVG+wV9Gr6vbPIhV89
tLEcia51diKa3Hlo7Jsobq4pHt23I/ckCGLz1sI6PZovE5KOq7PusKvLiFRTCCNCevIxAYu5jLO7
GEDoHaYnTia9EW8nt2VunGYgUZplF+h2w2PKCYUqnUGsjTAfhrhw4A0MuwDXHSS7ejUUstwUAT5C
NPkQj2Y5DB7tA3VxYmLZlONU34gIdFjQavI0ePq+9eXMb6m1a6VHWILqr9SILXiYxlIfvehE9scd
BJq3MI6L06hy94b+ESXE7uQpOZ2yXEVUeipMEB1Sj0nwPFS2fvTyxDxQDnDwfmAWC3KsCI3E1kj3
4OL8N0J58dKlYbLN3Vmaclal9DraXFE1xskpIuNkZvfYK+tjTB4Z8U4WWrycMAthVVAVwjCYcMsb
zN2cBy44Um9QBNBod0t961PCOGpVzWEAGc5O1ezF4yhcABkZrmMqdPCF9mPZyrU7fXXotpI5prX7
PMDG0NX2hYF4YxOKfuEH3UupE7eTKsL1ZJ8B73AM79LAl7yy68pbep3EN4rhnUfQGy7oXfaiuWUb
0N5OZUJW9Fqf0u5uGBAeacG4RwEzm2FQLTdF5p2AuYYLqOMJtvGyB/TQk12oBbPobojWNenLWw4Y
yRWjeml7ROn10sl3GXXgS4QU8tKa3Q5hUgz7ampXrVul18ZAxkpfuMnR1ui2q8LpN9gk0SfTLy2T
6EvmCEqfMCrpcEPE8yX+oZlx3w/wwaOewakbp2rAOEFKSXLZkkQOPEYsalVkSxSsnAwDCATn3RSA
JCJVuiOeAp8jQVxm5LcY1D8zg0po5OardHAHJCPsiPEIq2VEy3hFa9XJL/KZR+kqtsPn3em5QUsj
8L7qY+dkj+0lkRf+GpWYBjhE/zLEpfWph/quJeuo0s3b0PVmNb/o1hol+TU1v4ti9rn5VXLtcZJp
QP29sjJTk1jrNYqiahapnit2ZTm+2EKJi7SaxPfWTscEvyQyzp6tbAn228UseKMLqvmYpMrPtp3b
xziL6NBxQC1GuW/NLH+hTRniw1zUTUYkRkvbe2bsFT3u/xY5U0fe9M7X9D3LQcX5jerB+Ww76jP4
lNrJoiyrJ9pUkKVjYD3E6i20CcWukTnFsgx33ewpzoMhAEFQr85Nt0lz75th7lb7erNLyvGa+Cy5
zMW1dSNbQ7vqzDdH3FnFQ1zgSIrbgU0VLrbRlvJeCRBdqt93sBoOYUo3j0MdeoKS0lY72gIhIYSa
Rmmf0L1WGOtx59vODKCZwqtA0FyaATOlxntLncJnmmDYOiVoPh0xGmjpDjKUO8BzZgreZ8k98pOt
AOdtDWZ+8giq49wxbIG9nAaRbw32WjczkmfGy8h1oXSx8IsgIFsMr5DpXWF3L/dWk1xVNQnwuq7e
ksmY2GPYWAfow9D1W2LLMY4D8rkFdD65DEsVLykRPmUiaTdRh5OxC6Nha2j5MQ+66OL8h6OxDhoD
5waV0GZDlrnpNES/tWFnl4kEnF6n+jFwLf0IJ5p9aOm8cYRtDx3lF60Oq8Pgdfnaa5GLywY3WtsZ
j8JIg2szx+VKZbpad0MXbbN8xFAF02cRaL12rbF1Th+SNkvWpl/lu1/oL9x/baUzzek29hKDDNJ/
EZjFJqU2HSHq8lzRMfoEbn/WrXM1A+UcfS9lcVnzXddNYp0I3y5JCJS3WmRHFJ4n7ISStHM7JeKp
USH6BkWOCx17wjO8/N6oYatauV3fWuDt5rD7fHk+R8paQVkYyrvzTAJg6yUV6nM+sFpFkAF2htEg
oA4rbVHQpF5kdaXPvp1vtTTor9pde8AjHC6AvlAPTDA+pQYSsUhFO5l2zZXWPbFdQbA5scNzRUFs
q7K0bVLkBGyExuc60NSBosFFSq+FDDkKtmVNZyszjHR/Lrqd/Qhs4k3lmg+IwVVjPBs2VuGzJAQe
OfvF3LkuGmePtwHYu1daN5/T8IS3BPSTJY5W6aRMPDAMU62k+pFFj6EgsYny+2Ks67loSmRYNLFp
RK7VkdWR9EzuoYcsS5kUEYGAbiNTfa5xYyzY2hHja7vUW+g8NnbA4g9YxMZSeeXlDU3QOj0gTI75
C7UeyS5wAy6tHdf2EJIDP6PaG2G+Ren4dP6HX09PuL7ezoXsPJb3Z9/trBVEWIjuBvzL6rwBkTMq
ByE0+qr6e5MlSCi9uJ0NzWUuCbjFZ6fyr5OxDnd9qe2MwXtgPcb8DFBuQSQTDaawpjnPucClkp+X
RO01LKtnU3OU5J8dgyDVs5hecC8PSWGshGUMawqBd2e6RgUEEwhX+Im0ztt+NMFhSfNrEEPfPUsp
lFc+0UzZUGY5nOc8TUPniKORDdJwmTj5Paza711jM7e1nWc3r4422L94mqx/EYy6riVMy5q1j7pn
+T+Att3QbcPQJprWiuuDYUXDJktm5kjuTYvSwyoFnPcTTIScLXBwZ3rQRGdHIKVmuUtjvd4Wlr05
3x7u2hpk4muo8HA57I6Xwkd0j5++1w4GKjMkFNTbz2J+9iHUALHJKcfmxezp/tzO/vlM8VfgEd20
wByYvst08aOoswppwERW0C8jT53KMhw5MA3RTZTEr9LUup1uPZ9r+Of2xrksdF6mI8pFS2zbREl6
PQYNF8+G8dVCQR17NQl38suZElQWVHwD58o0imzRzQXgsnxJc3UoJqOmzk2NOq3Zb9S+kovSMMtf
yA3NWSb3J3mf6+mWx71Df2y54qxTeycpKmjAGGHT0kQrx8ekckkmrXuQrcMUbO0S57Az2+dbZ3su
LJ1LyGcNl5fN5sKALOZkLp4lQQKDYtGDYt+eDUeth08C5fAyncKvP78l/yqR5He2PYxfyPQh1f8Y
Kd5k5FJKHelfSPhlIqd9NxX3mCXspean9a6cJIYJWo+jRflUw9y77u2xOKZax+oTzqGF2h+Q7f90
4Nb2rbh8yd6a/zO/8FcCmesoCNtzMNQ//3WKviK6Kb61P37Xn36I+Kg/frvVS/vyp3+s8zZqx5vu
rR5v35ou/X6B4K2Yv/O/+8Xf3s6v8ovALfhc727e/Pp//Nz8Nv/+t8eXNvr6kv+25Pd5H7t1/rF/
5G7ZDreRoCxEyRBFELx+D94ikQskPukXpuO4njsHFcwsyvDvf7ON38kFIo/L81w8mZaJevKP3K3z
l6iq8f3osJmVxL+Tu2X/MLOZc+gW8xHTrmt5LoXGPyvu2pLcTIyuhHFS+qi7m8hm7/giJZt7fHn5
biQ/arjDhRn7uyvieG/9aA79wwVoAjFlk5qVNAdcDFAshfV9Xj1a5aMzPoT9gz5dhtV1xwEWP0qF
/4cyuWRDduMWX4V3GcBUk7eOcXf+/P/TA/XDMfincfvRcP5fOFCNOf3h42i448v0kjDPveTvh+n5
h74PU+H9jjXOZIwSRIUy20d7+X2Y2u7vNkPUErZjGjZfZzD+MU4dhxFsOq5P4IiLoWHG0Py/car/
Pv8/EnxXgKLh5/6tcfqnWVzjujwNlnUevu9m79rljNJzmNiA/68bVvqYcEGpyvz+3Ydx/X09+C3v
susiytuGB+yvX9+ag5TevX6VU6QMdYXsVvZkUUB2ktlKmia5i/+zC/DZvb9A1lNMpdLTb1jv+mNV
AYAF25Ctf/7q86v8c5H7x8fzYwDIOMHnHlJevRZZucTwOSyhS00Ld4DwNelvBFcRVNzRj/r59f4s
7v7n9X6YLVSbWG1EChn70Nq44ertKsEvs3ftcrj5+SXml/qrt/SDHJ9YXS0eHXrI1JZLwAo2hS14
8UM9N/LN/+Fd+UFnPBqtHRMmikx3TF+B5WToJL2OWsHP38O8Lfyr98AS8v6ml1ZG+gb1og2PRvMF
6aBxWTlSO+pWF29NHwOGLwL1i/fy0T2ZzTDvhrAfi9GyGpqMNfRnlFTYNxq7oJZQGlc/fzsfXeEH
J0ID0EWiVqOt3vhkbNWWXWJiAVxbb/F4cOz5+WU+ehbnperdG+mnynaDVM83ZjN2X70CmRRbff+X
2VgfvL75w7MuEwlSO1c5VQspbgJhjleVJmzxi1//g09pXrLf//pamoKbbUW2MUEc7IqyxWEDQHGJ
sMra/PwT+ugS83h79wnJ3guNxJyyzeB02Fm5Axv2fBCKmiS//fklPphRzB+ecGeolGZABN4YXXJF
XzZvsfom1hUFSm+dps2lq35hwPnoSvObfPdm6kgbXIlGZjN5XXsMB3ICoH5V95Q9Mfenk34bRi3d
yVJDJvXzN/fRCPjhsY9xzRSoZoZNq6iNAItphkM8NPrzz1/+o9vzw2PPfacTDFRrI1y/2A6k5q3Y
/U2UnFEc/fwSH70D888f2hDZfu1zWEN0WpxVd6V9ZapE+8UA++ie/PCk+4JM4yDAP5Qb4WjBnqAD
PD5bZZZXt/Amxm+pGSLh9vu+bKmTJEUV/GIW+2DaN394+B2/kp6We91GTER0LzxP9v0psOohWBc0
m2tyK6a2+kX+zQc36hwo9G7o+U7P7YcSuWk8j1BmP8Hq4Ob+zA8qRfgLyssHt+pspnx3kbZvCC0c
y2wj7DR/1hwa5QvQPIH9i0/sg0Xm7KV59/oiFa7Cq0dGehphfBqqkNKiZcYB5eNcqrdYr7AJw+Zz
frEMfDA4zsjBdxecHM6+PS0UpDmaQlOc2bV3C5+RTX6Ja4QmcVbNrf/UF+qOQonWP/580H90u+b/
f3dhA6fuVIPs2bToOMUOxawF7QKBWUGnvQ6CXzxbH13mh9kh6VyU8qaebFw/yu4EhPPXOlMJSvL+
lzzUjwbFD1PE0Hl9aaKjRSE+t0OrtAYeRU/2V4sQG2w+lL/Ye5yZQ+8+rICPfQK7YSM8sjwdo1gX
Gjt0Xlq3cTotBgNpZDxaeV/Y3kkzMjRS1KQ5wSmilpot4aDI+32LqKPlVLGLQYzTdMWa0L5WmLiV
TKM9AUIJ070n9T6GL+dISq2ITSbo9cQsnMKSwNvPeUTpfqVxkiw+ESKigX8cGpI6nvOB3PKXvCwo
LFL7k6P/CmbMRdDTBmmFoBK+NWL/3DOzV+nLktpQg0PvZgj62t21Pqlcd8B83eY6lSn9kgnuqHFj
ojKYDg7y/LnDW5pg8hVzCH0sVPlfkmZCmlaDdALqqI3JvLtsKOTjE6boPXlWKMybTg4FJ9pEISCl
h1YapCIPIWqQLzFKFxopgIiIrQ+zwnwdINs1Jy8vq/FUwHsEiWb4SPKwZxRqOOmKlI67XFSDWEh+
S/MlVqCEVmGf4njB3BAZHlYOzJtzaJSbRKBmmvpU13TqFwEtd3jEU1x6pb5Ow5Ie1FB2NvEpOH2K
5Etmy0B/UEmmi5fYDx0BndgxhtcWlab4kraG06XLGk1Kv0uEE7sBPSFNo4cWw8IiHojsAWU8Ub/q
UhTePUFW66xsojeDCFToiFqdjzS9pPmk0XwsD4U94R+goWplo7EwQmEbd24zWTgWdUFv7EVUUePQ
vSHF5qGevb83eWao8mT1lsNs4UcAFaeigXCM5zToUrDqeZnb+qJB9DQ3bvNg8sF00i5ehh5i3IOy
qIjuRGh6yYmcX6ziaRM3vNhgRx65sKXbIujHFUM/9otXRl3x6ptdbWw8VYv4AVZjab1KnJoaeVBJ
WpB/1DMUT5mGv/eoKQ/n7kI3fLSu9SBCbB6TV/fmtd1Bsj4NysjNB2iernun5WYZ6Kiqkh5sixMl
DRwi+p6ZvPKzwKtPuVHC+vaaRCwncDT9pqwA0d+1GpVkumRpGLvZAlIo8tY4CiQmbEfWsYRyl4na
RiDc+NAgbDvo3bmpi0lxMdlahSA1CkokU3kLFdVE6No0OmQqWsZ8cF7QhGDGSa1BUApFpgTpY6eF
CjZjaPcUZokv7rvnXFD7eZR6pdoDKmB2IfgXIn0VYCfpn3S6VZTn7abyP/FI4qxOGnQf1Lf7ZEg3
Q+SF2b4GGBa7i6y1bXHXlNDE4YeqVNwJu1DNm2vVvvxmmxmIh0XvCrbYjO4+MiFrwAnCqyMTEUZf
hBvq8S38G+IhFxEyPeKg6yQRZHI3vUG3MS+SaJcVmh0R9FJ6FYjdFN5KtB88s3K/IMxM5QNQazfB
vmZRCkhTu+zthZM4pf/Ujz6ZPm1tEO7eBUTFw6ELPBwSQ9u26tKpvHOWXA/3fQr13lwVYYrsgcgD
n1jLCFqVj9Jr1MIDZtzI+IR+KyGKvAwnA9V1y447dtG1gfqscz9kkrTRtWp626NmhJMwXWStXtvX
IWb8WnIGi4HGLxq2R/muLXwDnviIRFpGBSgeWSjnycOQkK8F8Sj1KqsCkV+NqkNO7xkWPCw9FH52
3bth4K/qMjWTtcL/5FzhDRxJ3vJ1isB9SGbuhkCZoX8QaoxFtiQKhI6VAcSpidcx5pDmBHQrrvZl
0IKwo/Fr5rAj8DOkiNRsznXWXTsBCr5tFZbqZKF7KGrCxVQXAFux5QXFDUX11tiXrm8/umoQX7ya
ZIqdbkSdA/u5SkO19Zp8it6wzmSasWyjjLAGrBh9StfYbuCZyKmb9K0T2ELsQjcj8heJmEWWU2gn
hrjUe933HpzEzMZj4WqVuCBgUmDfTEU9OKuinVrETcRb8MSiTsNQSj6ov84yYQYFyTSjW1nNUjNC
2OfHHq2UWR3HYUwtMqL8eJrE0jfMvr/3g0Z64jJGAmqmu6lnXQu3+TTG2kBSFjDq+zqwyG4uDUNv
XjW/y6zH3vSjcdVWBaif2I167TmfxbWzmKIVWGUIBp1mme3gv+VBLShy2gac4qvK60nauqf5K82D
O+rhS5iOJkaUmORDtO2BltXNAv9/H+575ZsE70aI4PZE0dTa00htuD8OMTtwrLil470Q0yCGowcG
qj11vmj7zSx+RWkToPnc2n2JeQcOvJSPIk5zYwP0hvpsRzcXMNI0pHQJ+hp4qeuPjWz4vX1T4hm3
oOH6Ipfic14RJgNhv7Ebg9wDqjw7pN1E6SywuiI9xW0QmvFV0ddmth5L00CrE8FnX9nSaQuyRHT1
5NPHTo51Yw1uSvKGxDYF8rQkOSnJkcwXGOxACfZDFZS36YjR8pMS1mitZGHL5CktmC8vROur5Hok
IsPDa6xN6jKe7Li+CGk4g5JFm01MCBcmGzo3xmI4kA/cNjrdegcBjIZ9HNHemCFHpcFb6WsK7Pjg
MDFNJu5LuPuPtQ9SVF9CZxqmPQvUJC/SvJ3ch7Qtk4KQL9cYvkZKV+I5AGRfXHvGLLqDAmoFwDE6
D7tA5wQkByRO1b8lHbPDSiX6mN4IsC3+lWOhB9oWAQmoy97RqvwboeJFfdsYlYL/iVqBlJ0iCuUu
4ywXIDhMzKZ66MK6MN+6nML/Y2tMXX1UMg9tekz2GJX3otOr8qL388ZMMbMwCyHjJ5WzOwhBptZX
AEmWwVKQDWGwKJKa3OyI+A71NLVd5EA2mggjYjtkEzKkFX2gHca8pvtlQ6HTN4qc1NvG6uAhBvVo
lrt0AlADB6wjBZP9ftD4q9SoXQc3kCX7V7erBNepvFny6lZoWlmT23AK7rUuLoptk1oif53nEX18
Zb4N3W2ThGq6CrwWHr5fppkBjtCpIZ6OHXrC7WS3CaWYgEnEvhxcI3VWJtxhe4vAIItvvETVajUV
aKXWuBxc74umF2Z6k2QM37deRdRs144de95W6p3wd2PmB6e+0V3x0CkrdjH1GHVZHwcHnqiJhr++
n0zbwZbYgTJYd705E1z0jmCRg1KlBhAxsqbh1pmCrH+cFETYozUoKYkvFm1OCEBqjeog48j0nspe
2mjVYfeXS2/K2A02fpGlBGM2GsHMHvypjYpIqHhOjKCsP3nD2OuboMw1ebRCa8Q1IVQLrcLCSrOu
Bt2t72TJuD55YxGpe+Vl8dQust5Mi3WLchKZdIstaAGNrce9i+Y28i7ChPSTI0ewDFZoL8sVomez
urUnlsidlXZZf0+SZ1PfFmOZUj7K/bR4Vsw+5aeWlMbwoUkwzT2UmjL7J8R8wjyaTdsAz0nnW7xv
FDayqzyokv5T0krxzW3UUFzGjh4S0MSnLClBDnI4TXXejs84ICayENRUOMeoNJCXO7Kahp0oVJLu
a810KzqY7LjJF270rD3iWgb+iHcTg7s21Q6Lrl5m1t6wJaYUN9bs8hjruHN3KiwrwiszWcBOS+sx
ap/xv6SQ9Uejn8dD0YXdPRKfpt51NJULiK+UZohC1e3OvFQ+W/1mYdtl220z1qjO34RjSuyzqOpE
v/MCsG4BprjMGw6YloXz7FUjhs2KEWu9lqldORq5q0MPyzM02LQNa2VVyKAXVoGSaBUGlGTvoFpZ
6c009Hb2nOGOVXsdCCbPosgA2R3Dus61XSl88vxqbYqsQ+ZonfyEujdv4zWYfXv40quExBbXj/N0
11tN3+8CFkJyCKcSWwNHhGz8yv5gSC+tPOVEYoUOKZClUXg2tvJ2QGQdyQRlqTXo5k3P1kB+0yAx
2ceOIpWzNTm21V+RBNrZLhLwtxHrpfQs10Tf6e6raKoYS2hEiCQiyiaRQ7YtKcyji6c05BwLvfPy
B8JqBKpRR8Ndj/c2Dp86XSFbwaEdUQ6d95zf6iLXoAgQG0WIBeIfoVW7vI/QCsJp5K6ti8LJ3Evb
E84M2IRWmoBGTQfOPr0e2ePJtOtkxrGlzrCj68QDLfOpbJ4TN0zKXTRWjlGjouapUQvNUtH4xoRS
MnPbHuckSllVlKRLpTkDZC8n1qCr5TL3YGk6mMUM3U2DGxmrsehXA2nk44WbM9WhCsj1dD/WSE5R
3+o++k4Pr9tlYbqxdRG15LWuDJ4Jh513nro3iBMDcvwa3+9WSUQM4KIg1QgUejgmITHhaJo5NnoT
pu3BEf0h8uyw47CneYZYxI0+1jcOFX0MOCRNjlvZ1SaG3WTsUv0u86fAPWgmvq5n8JWhP0eOjP7d
GOpT++JDc3T3wqPVe9HFng+7T+pRv9LmmA4yCqZJ2csxz0Wwka0zGns9grb2LWw5Sp9MQg1sOkWs
sjekgcnus0DVrnBV1vlrxLSKzA2zmdw02F46d8WsY2HKIZESBMlCxgT9QHgzkh7GKtLqemMr0+4O
cHoVFuqkEU3/dYqUM4C/Q+KsN0SQ4BsDi+kWSGzxErMR1v2CIPYk6AkLsVCosssJxhHn9Wgq5IQE
vGkRQcAGQX3kgCoRPhlxZISbHA0VAka3zKhLXBXKyuoVR7NOLxbY3NGJ20hMiQANrT48IFlV7aeo
j+qEtEvfi1BTcfQbW3NHNFEJ0UVP0iT4SjhjDqLSs/tBRCddoz5oMyYsmT/50NK9C6cvJvbMjsKp
D2WBTbxY4fOC2DxoFiw7PHuV8B8UcAnbg1IUaXW6HlNP+ZdZoOtFtGFTa1tLwflWtp8L7Cz5wSji
JryvIzOMrmAWByapoUYJoQQOh/tChrJUBG9YGmATh7k23EqQshMlZmWp8lprCZF68MuIrDqYfDbh
wyTKtggVmYl0TgjYfZrnzK0EK2fleMQEcorDOC04xq2KOi5DCDKGiko8BHpD1b8pmeLw1Iv6iIhA
c/Z4ulV7Ksa8FJ/JDCEEM6rcsi8QvNluAggHWrrGWT5xAA55ThWtoJzK6nVE5cCDyS9AQdcmtG+B
HLIYPyP4ZhDmSDzlXdQZbd4v8xhuGIDSCGZSZ1JMRGgekmPj+0HSHM2qSq2G8E5VECJUBvE47uIQ
ITYGmWJU9p1fK53jZ5iSQXHTsVckasWsZXBFhI4o11ZFmtUDHXAxEN6CaHCKmJBbGC8OZfpgZ1Sl
qZOJMLTp0UoiqcgrLo34Om0iHddNX9vGtmxGwwEOrMv2FPFEmDe1lZv6lVVHUUIsbhpZJxnkuo5p
P5awgjy9qVYDCzQB4/ZozrrrwteS0+iAw1lJGDLDcegrx0bG2AqvHLaa5yk2uRripYrQHyPR5WxO
j/WBmykn03yjzjATaptYsJYFvh4nj3GEJPK60zpzKSg+IRPsjOmBM8WQo9fVzApLDa3aL0jOUkpE
nFwN/RXeej0tiT3yjXsCDmX1lQQ717kNut5XuIPsjh23NxQiWHZuTvly5YQSM5xCfufVa+y+5DBQ
D2NTTf1pyDkRN6W/MUVe6/VCIkFInQN2o9z9HIUstp/JriNzfQ1E2aifnCnx1X3M1oV87pFnH5pS
Vza+uTYTzyTWyQ6zDh4IXHmp3dqOkbsvFMN48laUnons9n2XCtlCtEZEBSWfdJ3wWifLXEARFtu1
YMGMnJvRTd5VQ5qiUJdjjc3GcEbHu0/TWb37wLTcBxPGljY1NyV4eqRtaUwAdlzrDuGPEfyRHs37
gEtHoMgSA/c/D7Uy6A86ogRNomdsAqt66SaH2XCRjuOkzaAj4SY3aRLFMMfIYXJesEhZhA+EfkDA
cuKRjxlMXshEkw3w+la93mT0dbSyTcdLk7QDFKajXrKpap3IaS85iPrjN9wfrUUWdSCD1zSzjepB
Q2WQbu2qm6IDKWUybJaukwakmflpX8QUnQQPNwmA2tS9uR7e08/S7oNoVyth2jdmOmIfZoUNjS9F
xe5+B5q7LHAt+51oQY5kXXOIrNxhfsfp5VomB4rKcK8KnjZtPxnKCT+ZXekXI7zOidR2bClshFjc
gnqHx9vVlwWtK1hJMnVjgQlaMErvejTeNg6KYMxAOoOdSjr90slKvMF7K8WkPzynZNwAo3D4tCUs
1CIncILpNUsIu+16GWzcLO+7o9bIJISOYHYpWlkLsxhhxnHTSgTfVeXG+h75nPB0cGcD8MOtGxHP
aBxaDxz2ypWJ8i5IFwlFtXdsuyuvZV7bs/c9RX1AodGr/OzExDkMtzkRSuBw7VGHPQ3GmU2sxpJ3
FTEp97eN7pWyOExN0FWfzu2P/7Sy6f8nzZJO1+JjzdKuyIPfsFEHv939X9rX3/V6+9e//436Gv98
aVr+athIkGbGLGpJZEpzL+8PdZ1h/S5sHSgN+k/HR0j3D9mSaf4OjlafYxcYqhbcx3/IlviS4Riu
h1zPdD1e1vh3ZEvGn3tJHvVV2zAo2iJdMm3d837o1yqvJXST480xeOlosbz2atU9dw/1F+eEww1H
QuktU4IIPoWnd5/U9fdGz3+Rdl67kWPJun4iAvTmlmQynbyXboiSSkWX9J5Pfz5q5kxnUQnl3rNR
je6LBipyLS4TK+I3x4Cmk4FRNwI7aIHN+vphR22gDO5MaE6zS8v0qGePVDmq6H/VjvvX2AyVm1K1
NFEyxLlPeBQCmv3I9dnBi0DCd7aghWmIKsvP4/i7H/z/g6iiLFpMoKgven8KUPCiEHpxj6grMzU9
UIzYgDyxo6o800j9u2P271A67oviLORlSYsW9JD2iZn4rbgXtKe2fVCxjPh5LH93ar8HWHTXDxqU
y7IhgImGPweVLQkPo/8RK8UubNQzwaS5lfhPA/B7tMXSg5CJ9PJEtP42fRJe1Ed8uKgxwKfWr+sb
BR3F1v33EQUmEnDtiVV3bgoX7U3pQKvWR6F0H4Zv6vQsZtufZ/D03w8pHrgsi9tY/P2IQ1Zo+LLk
0MG2w+7PUJ9Z06c/0T8B5h9wtKaDIR8AoTCAtlW8WKRw0DzneIAdLBE3pzPwgxlw9O0LGRJNOQN8
I0v872BZHZRQLQlGwWlldbsUiDw3lZ3NsuLVC6VrO+Hp8PMUfiF6v0cFVo6wvEnPfrGjggaJ0Bx4
zV5TPk1lumwQXBERBhlQZyaJsVvD2NE4w4O0dyBQYh182OWihnxo+5iSEo3k/IFZow8puqGUOcmE
nEaGWKIxXRslQOGe3k7brdNAWGEVfRl/lcwS+gB9tRlE6G7yYWWJdzAuUFJG4K+IL+ga2kp3cMPq
aRifTSFacZfu8uSxrt8KvCI1TMtHMbtuhRwYce82PmpuUPz6AeHATHaUVkFHucOgDsk6XGbypnRG
f9/DDar5iK2EaLq0V43rKSKnLl9zUnx6oes4+khRsCLldrE05p3wPlnP8aTYjVKdwTOeXFnGP9M+
H3RHKysvNLOjdSlSgYxfoGbBlgQ1jTufqhfrMTD/m3OTd5sp6rrM/bdYW3krT3LEibpvoFz0qMVZ
2q3fQYZOh3N78uQyniXeIcnoCGUtNiVbcpgkoeEeMP3nMeY5T4tBiN98UBM8arfj4VOKjX3aatdj
1V91KWbkqbYNdGOvRI3rA+DoZofJVsSxOHsrrd/onsRopBkKRoJ+5ynt+IqJEo6nkzMLC8TxzlLI
zdRXNdccvWm3CevIT2sH2p1ddb0DT9rOogd8eeDP5GsZQblGN/FAue+lJx9d4Lg2kS+p7RRiyM/7
6wsh921/mcACuHVFUV2Ky8dxV6VUa0Tq4lChZj/JLsRnR17FxqcGOxqpE3so8fxAKjVSQ6eVQ6/I
4HCLs+wsJbn0l6YgrIULWkP2ryHpD4163xrx3kyVO3+QaUxUuGp1qzO/fF4Ty18OwUkSFUkCvqkv
P2SM+5pIBWSvt+lFMqFJElm73sg3Gh4RbcIjYhgw+8RMfZJfaQmwpooLOcbrBW4qYr7buJ4J7LgZ
UCAsg/J96Iszy1qeb63j34j8I1rSKjkauY1G2/HvbYQXAs1fOP97ymLwXAYbt/AVBW27QRWd5i2a
YqPNgbtSxGeZMohY9bYYBKsCIdweAk9TYDspy14uRVeUJN0DzW2KgdiEK+7P0/mVL/z0UxcHrWFF
NLoDcdgHarrTjfsAGaRQa71DC16j9NLwwLn2FiCx9nPg5UnzNUWkLzKELpImZZFm8MDPdLmahr3E
p1BLCmdY1/cVkhl/8Iw7E2y5+ZfB5u91dKxxyMBITAnWJaqdSNgAFD00kcu8h+pRhWhNprseS5Kf
hzhP3bepPRriYqX6SpKP9MKHfZZhe32ppXTO+9efY8wraRmDRFChf6ZzUy6JY0pO4VoMWkbWpJeh
YoF4ns5Mnjz/zmUMU6SpD4dClmVj/pRHsxeJQSPMXRXs+64HDAraXFoLvF+pBdmmPHvgZM4koYAz
oCoF7gUu9paCxKqX0T0PEDfW7qw+cRU5ulYD4b5EmqeuCpi5xYWaPv48H7q4PB/mbw2XQ+OPwrJa
wibDYJCkKoTGECIkIwkf0/ThF5+h7qPCIKx79MAo0SGwCsxk5IMANeCNvRqtxqt9aZdFyOOKuwZm
tpwg9KWgP0xNK+0Nik+DO1i3Qom0ItdxPr1Jyk1lNHYp5+sJsYVOj2yzvmqqXdyrXh8cVmml2Gl3
p8ayI+eGowfFvlT3dOmcesBkrtg0CqXyANNH67BLddZmQ6c1w2eybdEAwqGOvplBCTDSNocx8g5p
503+lo4ZpNYGOYdXI1c3WJOuivFRG1H9SX/l8ruvo5pRbOLuUk7upOFehbpIN67v8fbFdCkRTJQC
cYpE/SmpM3RZNERYSiftZIfKhR1IM9vfsLuigM+ZuJUkODquveOsdl3HV9n4gkvQvlD87cHEczWq
7bHQvLDXr8NUpQo8OvRw7sf4tjdfJGnE1exgi+DL9bD7FOFkH6KnfBpwP98bOk5fb11YbFpuC7zA
XcN6s3DWQoXI7QsTGfQKr5jqAg0YyZZ75dJEcgxPD3yOr7v0faTfXmNQTDkwvxirp1A0nVJWvNy8
att91AcovWWO0kvPoqDZJoOvR+Euy/UneVa4Fs2LQIz+IGu/zovogR26RlH5Lm4RvRYeFa2+G7sG
ISPDVXvT6c1yPUQ3sXjV1yj9C9OGOrGLWMmWOs6qRiirSho6bts0v7GqckXtfzdUl6l6paIE0veU
NyVhnZe9owPllaqHCPatVGXrBFtwLO+bcK1g0pOL6U7C4kPT3wrxvmgtF30UNAVLUdzQH12FBiYP
yAaj0esoxoTMe70u9T+gxb0UScPBkmcLS3pf5V2erPtgsHENQBd4BsNSENUiN43fNClx9eqPjzuw
kFtXB/l3Wdz5h2Lfo7Nbh6j4hggpg5ExjXY7oY84jYEjlbedpthd/doc0qtK/DTGu4TdIWDHLAiX
YDIvC4zNymGVqi+62Ltl96s2rzPouYV+RRdm28nFKhcHRz+MNsoysw/IcNshMJ8rxsYo+QyJxvnx
Ifb9Lun/YJO3b/1+lSXvenbZKQHuqIojJjdN/iGUl31xWYNPFad8peFdL/qHB5EzJwmfxwkNdKFD
aq3epCGoml9ivUMUJ+ok/rIHCblR9Js2KE97sZRhQvLHwLsMqItt5k9dvdcoChem/jpxX4hcThip
uWq9Misvg00UD/uIa7KOdyhyuD4KHN1dnl+L7bXewSlEm057nqI1oI4N+nKbYPI3bfWAsBUm9fAT
KKznibJt5V1nogaXd+gWFI41cu/Xd1QyVz3+S03haUAUCy/QZDqRn51ickVihsRm7HlM4POH8WGB
JFm7bZlD/SE5rM3s08ioliJ9R+o5Hd5lIfaCvLaVBvvRFLxqFLt8VfTV6JpfGFbmTawvgAc21i0P
OD1c94dtmBe21Rvox0FA0az7ztijcpNGFp9s10cbIKaeXumXCIXZRv2CDSMKaBT8s41kZSu5H1oq
LNHFFASfsRp7evsUD4UzJs8S/SaaCZu0ZjifY4w7RdbcFIjjmfLvdLgdkN5RI9Zrljlo23bS/RDs
8RFdl9bOSlHqj0CqYYVhDIC9xvtO/SWWL2Nk2FP4TstgUxT4n6f6RkUqKy9p5OT5igonj8Ub39rI
fJ70tiL5VlAWNLFYF8dsHyG0AdQI6ZnmsTOhWFVGvsqT8PMgKduqvk+DF1UT1g26gPP5KDXPY5Zu
aKqtDzmAFpV3gWx8mpJF26jxGpRUkQwSsbwVXFnWkfZ8iwEgZQfVRUFgPwbVR4rw9ZimG7oQpk0f
+h0hQsuWlRG9PK5IJGhcna5lrjGnDfITWXW4qTp9q2EzoO59RfqIUaWJ6mSvZx5MvaZ7r8QruXwW
pVejDe/COL2GoHSR6x8oqlAUKDGqfC35BUr5ZCXqavSzS4u3jEqrue8e2+JBo6E40mbukYZCX8EL
JwwGpHpVyZdd9S53OzNMqVrnyBlxJcTIoE1XKCXaQ/sY5e/63FJrDlfV9FAJr1k+uXhqYouFqkwH
3PfSQIhhIOlSeb+D6QOM/cCVu8H1B01pTnVd3wGvOaDE0nE9InFsjA7YTDAyn2o4IjJMIwo1x2kk
b9CthzKp3oEceb1EX4fzJMVNPKsmHiPIkaXTHwrfnkwZKcXWWwd9j32tI6k7tca8tvBEWqO59iYP
w2VUlJcKRogHinZZ3W1Es3tHC+EiKG59XbJ1TXGTRtnW+d7PL8nzLw00LEs0gCW6AabfvIDnwl7N
sMvkdTLZvr70btT1BhAbli7lzh9KepnD1k+S7aA/o7nlzQonAME9er2OH+EAnoCOtIR9gMSlcY6h
/z3/hMltAsWCgi2RuS1Se1EKgp5q9LinL2tLmES3Y7mPTO/njOuLMvZ3egiqVsUmxYI2DhNt8djp
m1Rqp9Ia9k/70aHi4jw9kR3Zb+kqsg9e6CG8uYocELd2674+Ukx2DrcIC57JUr/yum8/Q4cXTOJH
MX3JCevySMVD+zDuNVDuOyF6A3RnIwvauOxam+W71tPXAxU5NMftTNopa9OG63Im51+6j+GBxGzA
81Uk5C4MUV88Naw4abqk9EnIiVuv5RhxVjZDKmCekThydwsa0R7d1Gv3elytsNvx5OZGO/MzTrxA
+RnUvA1+hSVqX3oaxzn7AZGjIQasiq7PSt0V22rrr81dcZNsopXplhf6i/li7bjbV779CzPGMwWG
uaz+7WvwA+h8oLeDqMDfbwYpAXgWzotCjIorSVU3DaAIDRARNkGbUAmcUTycWQHfX5QMedaiQG9A
N+SlSEBWIKKTVcG4jymfDVaKTRe5m5g62XAXj2l0Jpw0v1CXQ7Tm5xC9E1zczMWzqDykpqQilL7H
BXId2bVjrLS1b18Va3P18xZbthfmNXUcaTGZlRjXAND5mFyevDsesvQ3NghgBc8aYp2aw+NI80P6
aNkcNK0IIzFjTA4VLW+4UJ1kFbo4xTi9W62eLxSnWrdnKsynzimesDQ0xPmzLQ8QxN9aIYsJmmZr
o51ciMFeOvpnSptLvZKvnWnhkTYXZZhQdXEctnERaWE/MIvrwRtcIL0uXrCrbrX7lbgoDJ1bH98f
ony1o3iLWurgN4Eg5XM8J3N5Xa0NB1MNJzu7PL5ql99W4lGkxUrsxsJoeLj966tdCzZ2WRx3PDcI
h6rbuYGd2tvHA1ssx0abVWe6fg43risPJoBDjXKVr32Xk8VNttglOppTOYczh8rJfUBDYK4ZUQH8
UhM7Wp2mhPFJl7fjnn65HeSIcuUPIx02HXeMn3ecdHIjHIVajJGbMs/UsB735I1r7msHbOxGu8o2
xSa4UNaY7q38q+RZefg5rjJflt8+5VHcxQbkBUb7qGGIRjwLWl/o6k5BAcsfH0z9ccpVzwI2JsNR
iq3GGRv9sjQTp9T0bRTij6MlWyUFLRome+CK9iyw3wwR75r0Vqapm1YfIZZEefY5DBstu0IlUqLT
NmXYuTfYeNcTGr7nGpYnd/c/IzIWNX4hjaXxMK+WDOijPtYO/rj8snMdoxNrQ/syaxSVrwr/YneD
vZoxJjo+gVwymCd5XdftpeJdPOhnVuGJASFZh9qZTrsXSar5Ex6twn4IJYi/8rTX68LLMsMFA7SX
1cefV8KJhTC33BAnoZaFesliT1Ogb8taEce9xFN0aH4J/Zne+6n7SxMtOiFcl8AIlruJswkssqnO
KcLkCs/1LfXn1bSaHqdHy/15MGdjLbYT7jRCrR+0Odbgio/yI92ElejW99LZWCc/z9GwFjuoF7FH
qlSGlYU3gya/lfovv6tffh6QdurzSCbLgITDgoO3WG5+jQNgIQ3DvtcKB3gfTxkp/mViFlfp1pPa
Upi49cNgZYLIygvfzhC5l6lBmuZNARzErvV8TYEsjB8Ekw5memmFb8P4Czu2tBz3Oq0CDVg0sqeo
oyLLWkj6TlE7IGM5CP6piWwpCnPsyJBEyu8tXd9QlN3osQY6DZ+mvrnuDt7oYwlejfPLSYES0W6p
P24DoEBKBtVwUtZhIntwRx9IqzS4lJmOF+O5M/tUQoze2pyE8gYxNW3x6cMsRJ9aU4d9AtSsCo29
it6LYxShG4CzLc1PI0/XAo80G7FhR5srpgn2sTGwk0rIb5pCtsdAeGtrqFw+RcKfP+S8GhbnrSYD
FacPZuHmKC4u6fl9NB3UmDeSgz2d/fl69Xh2Bk4kAn/FWGxlSGiVOOnEeHoT7OvBvsBLx/7z8zhO
ZTd/BVlMM5p1Qxr3BHl5e38IVp/PF7vQvg9IbM4E+t4NQGHpaMYW+yvHM1cJIZztn17eIvtuvV5f
PP75/XOQL5WTHz7LV9fq6IxNMSLqqVWN+8LtPHkdbvm3g3GzrTqy068Emy48SY7qNrtqlWzpu3uK
E9u/Eq9YC65/5sQ/eXwdjfnr/x/9nNEoxlox+Dk8cO0HkI8rHIecRwwR/4+zK8l/Xy4RWZw6xETa
05K1QRAzwxSr7F3mnJnjeUH8NMXzdz4akwr8tcQzj0wDWvNoYU35UsIUDQ/vKqSoaf3zFz2RT7Fq
OCzpU7Hblka7GoSqsi95nWdFvS6mzMsFOkLwcH0dmt250/nkrsbvgD9QUb89BasKxXfIXZQkDFt0
DDuxnxL7RbPbVeOS+3uHbXNBVcCtmeHaeb8WWVHvhv1bcwWvXBn2+8NgWw5sLLuxOztyOgcg0ip7
al0YfTaIfeWPthPWOLXZfwT38f7MZj75afQZEoexryQuRTkMyAeQQbVhX2SvukEtVAk7DsHkVW7l
96jQcBLzhzMrTzl1b5IFIISmKbxbzMUBUsXDkFoQQAjqw4Mlw5SeQiWGsvMiWp9DPjoJJVMVRlym
aqsCXMBh8u3hcC1QoDbV3RT2rtVQXTRJ/6Un1Ryow2yF/gPmbjJ0r1bo24ml732pgzD0K6nvqQSI
0zaP+lUzdXbcmmckQE69izjX/xnS4qhS9LzH64CjqnFf3q8f7m5eTfvx/sw+Uk4eiEjLIUtqgqb4
mtijjSRFsmBoo8EFBzVQVeJ1xALxKRFWwxTZeddel2q+1RLhohzjTRuYHxrNLdVI9qZ/KzSwamgA
vYN2whQ128q8ZWoJ2wRsX0VUk9IviwnfkcTOk5q3yaI2n/U3ARK+JbyFFvkpaIp3P+/Wk7cJoyG5
/deGXRxDoaVWGV4mcJ1XmP+6NQZiqfOh24V91Tibc+mhfOp0YM1JqmyKIHSMBRigNEFu1yI5m0K9
estza6d4I5kipdVVuD1cDO64qu1kPZ/39UvzB2KJdWtei27pIYSy+m8Gf/RrFoPvMeM1qolf89S5
lO3WE6dwYN+A3nByr3D+i82uwS8AV6nNiJbFIk3hgVqqT3EHpRHvEIP/GvAreuzzR0PEEMxszmQ8
39C+VJO0o4Dm4kFWC3JWH7A62yf2njLtu8TgBg66j9fYDleB9/NsnnrREg6dWFXHKlFenvwqWWjd
V7ykA/9ZDOg4xNs8O1DRn0iKdc9qh03dQsUyacONvdcVsddCUS/qbZhsrWIjNmsdsXVdL2c1brgH
WLFp6rPSF3eWiCISdDYzQ9Bf+DQrMFU1FCtDeAHFT8E1vjAU3Aubs7WkUwsWYOd/9rz+9+UZpKWC
zaswYGambzI1tjuhW0m0plo6SE3QbiSsWANoGqn1afrDPcRMJFZGO2RXJxyds5/rBCHk57n+huqa
P+3xz5p/9tFRZNC8VQVLH/Z8WMSpt2+yc114kR16n5398azacE8oPu+u0Hl4t9zfxpm1deoOUUAm
oxKFRbq4fLQmsjiGppQNez++18tPK5Tp7pw51dUTecvsNSUCHRJxolm8vGpMgtDLMHtgeXdzl3Ns
zl6F89dbpkbHIRZfF9FvZAYKq9/HypOCkcFIkcQ3g1Vq/u4MwVP7TQVSVMJGIKN3ifIISufDSqbH
2lrQUHQcHn/FMqRQiGyekfY7CT6S6scb5C6c1r/SsGAos8kZ6UM20Kh08LM47UCZurcwqKHdeMAC
Tm8kR8KU6Oc1ciq3ABVDlYQdyVm7PGqTuIvRAGds1BUiHpI5SViR3Qgmgpywi2D77H6O+IUQ/jad
RyEX52kYg7FIcvBD4w4zmZ226W6UZ/VGuZpurdvDXXkzbuWNsMXd6lq+y88Ul08ul6PgizSXLDeT
YVL38Iae0Gpxa4ACP4/v5KKnhWHIADYxBFmcp9kkicaIkRe2vmCgoOO04IDC4Zzg5MnNzRX5nziL
LxdDnlIhLBInCTwjE1fI0e8MfDwPSnAvRRbSEZKXpmhq6f2NpFQoHR/WLZRXhNPBQFduW7TQ0ZRt
itlZIsifdZ5smgpiIWaI5uGA4cIvQxY3Gf7nP8/Qyf109MsXC0C3cLfN5hlKAJqmIDZyH99AHSXb
TDwT6vTn/meSFp8bUnykImyKMEl9mXaYUp1TSz35Fjz+DPMvODpjRfTkrFrU+r1Iox5kjaOjoKRU
OxUhRR0na/Cptl4BtqmARonO/20mF4cfqPYw4C7p99IhxyoYqnhZeKN8cwg/fw50qp2qURlEG96i
aEMb7+9hJnpQCwBzuOFW4F7WoTPwEuIVRKoQuxRKnivSocT7Hzy259Xw7bg4irwYo8wtHwop4FnN
NmzE2YiIAoj7Or+2fv88ypOr5SjU4qDv9KwdYCwO+9HExtVoZv+8wjrzzU4mXMdTubiV9b7O/b5l
Kp+eNBrj15SA7j6eSXFsoGxnjvevAsFPs7d4xuG/kKZQQ4Z940FcJ2+fWzKZ/et/Uqw4lQUpeDHM
UEuF1HU5MDVHIkEE4PoE9RU1JU8RP/rBgflr5/NrASumRwH35gxybnK2KmPOe/nbUI/CL4aqNr1m
JVZPj7munFEa3bgKnCG4iCG8y9HnAU++RMSdkfSs4XiLs3YVBze64slFY2vB/XTIr4bkzcLDVsPU
W4st2NW1U7W6l9Wvg+GjhCfsJhnjEQAzyZ9ay+8kjEGS8WCrsY9GobEy6xwcPwguFTeNfm7y4wUv
YTncOkqWwyDFPiZBRqHO9mDTnUNngUHr7Zzf04YXcP2xnRrsZIJaa/yaWsUOxBshBQ6YZHZYZXZQ
S5DEs/VokRoL4abJrhqsIQcBz0sMukCzbFsTM3nBNZtHS5vs1Pqd40gjinjXgS+Pn7FRGjsIM1ON
QsqVjyuXLr3/vI1O3YAzxw4WnwyPXFysg0SqJL+rDDoiGnaUW3+4kbL/JgQNEZV/NIuH6d/HUYPe
dtSG6rRvsKLG+dFLD3eR8L9T2qbTQv4MC+U/URaHHpiOqapgo+/JPR0I/o4pn8u/1FO1qeMYi+Ot
0pV/x4Ce7pTmq1AmF1FwK/Xw4+vgNi8/K6xagurKQs6wteJVaH6iDmhDql/55uzjmK0CCcLSQ3wA
4JhdRvIDuuaT9WhgPdhID2MMiI03hiFGyHMNK0QVbQSItrmPslG01c0NyMNDOG7qQLgUKt8bDcOO
zNBBHgju3Q55AkeoH1PyQ99onFq8rcSXnxeMdCojMCFLUhMUgU8sGafJaLapjmfIXr8FVH1R7oz3
4rrbfFBg29Y34/1wieaf93PQUxNvQrSdRaAxulhW1Sgpm1ovC8T0b/DiOhTPPFQY+jh6dbeL45uf
w52+QY+Op8XDnqxKT8eRFpHCI1vZKJuDlzt3yDk4oGkpVlcOZI+9f3cOLXJyco+O5eUDP0baUB8S
2A4kISgQPprKrSJeoQ7G7f1cbn1lsLP0GczbuZLyyev0nxEvSUWKNpawbBlxfJAiioCqCwrz3LSe
TA8oS0F+FWc64mJa1VjIzf6gDHv6HLGbO9RlRjtz8GT+r+5tTTNEMgQafcvKRTHGWhaM0rCvXMyc
bXT4H5ADW6nbaiV6mgOCf/VfdRqUo5iL0cmlCmG5JuYTcFcHV3gbhVvn131/Lk84tRsgwnHcmRgr
Aaf4+0DtpU7vVbkc9piCPuoBPCMsnCQR1+KJvETy11mDhy6wtYP5WfoW2AEMJs1XvU8SZGSMG3L6
uxyb3dgKrhDXPLN3vg6Ab3e7BZUaPJ8Cim5xSk6NGLaTBWqgkqghUMwJqrukf0ul6/DgKElA+SR/
zyqvRQvFvzkUb7ea7Ys7xXwcs10bXR2KJyl4U6AitHLMj7Q7/oNx55qiArb1ToBKeN+yD37NokCQ
XG0jeR0aR8wqR0sQVFqj0mcrVm6j5etg2+hKiORXTvAn7/ZR9aAHtFH9biVgFFcfLofxE0tx09qF
1S2qWaPmSgWEH2rpl+J0edD2DUpPeCKpniS86sl9NN0IdR0hRfaCpuE2SPInSypvhCC57lVEXsgA
dN2i4HuRdhvDSG41GhHgzUe8bh8q/XXsr+P4eWxXkHGt+F4z35rqotKhdTyLDwcDCceqcijteuYI
wsmiMOFvTVwIreqX0dxFFI0VyhCIoFFvlG1l8ELA0bWb6pfxQDVDweqdGgXKt9gVOjWt+uAdcQs7
hDIXNQ99s1fReSlXUXHDJI7FRdnfTWg0t8GNmN1jml36W1G4SrJNkF4U5fVY3kfl9nDAx1hwe3g5
g+kN8VYGE4UGaBmTOl0ncoCm52OiQiz5nYFmOcSIXdz3XemWBdUTJO3q36GJqJhD1drRBuPKiKWX
UcreQv05RE62Fm4Zv9qeeSScym4g9StwoCXSA3WRFJRtXw0iyjH7xL83kUpWNVofED9/XvKncmm0
F2DCUSeV9a8S+dGzMkT+T2okBRAcG+xQcoePQHWMIIJ+OQPBwzOjOvkqUSVjLgVzIUJS/PsACPCy
1/H7HPeyspN7jk/s/wzhURAMBDt5pqdoQ5F4akXlxtGwKhoRTdMO3aOnxHd/Hvups4i00TINhfPI
WhrECEhkJoJPidg3fXam6EbKLR60NqWQVV+NbIXYq6m0/Rx1/m7LI0ZV5nYD820YSwiHQTWlRGBr
3KN15CK8twGfcuajynNa+i0GsCPwyJxl0hKTOqIYpB8wAwUNrHm1020AQu9xY19Ht+a22cnX/vXo
Jm58WdZOvhc86+Jc/etUvQ9crGqweCHjqfMvPFpXk5hYqSD74940Yqc0KLs9S9M2aNl3CJgl9z/P
6bloi72Cj2khtALRlI9Re25zzAP7dfAgoTxnQHn9OdjJLaOhgSFJMhIiyxIF93Ycw3+jvefNzIzM
LnHpdKRz5eBTWEANzab/xFncRYnk62oyI4pyTXQCGFN6tO3cEgyCsJJi7IjhRLBKB/Atg+NTpeBW
PLeQTi5WMMYml6FF5rz4jEGvjDCDwmmffZhvugaykwZ2skqdu2dljSWN3XrCU5zhg2h/cG85Mj/C
d2gtFmczh1MJGFo2OoqDkqGycf5eUcD55EFqBVBK0jrwSDON/Dq8jx7k6UofvT+pBQLj5w99ssV6
FHKZ0QrU23CFJORTSz8yOuzKp/AhutJvmxf4pdN99jGurc1T40okhNH6i7vo1N5HcjGMK5QJ+9zO
hFV4F9v32Zkv8/Vs+LbFdQvYC28KhUPs7+kwpyFTGzGZ9uG2uNBeEGB0Mzf2AA2sZK/eUgMhW0S8
gg/y86ycvJeOAi++g4wEJ2TXYNrHxtuQTZsYPbpxgM/6c5iT7xgs13T6ORYpw9dFcnSC4Nvs52kK
JAVrqLW+rrbWNakwQ0zWCrple9WWvX6r7XIPPtz65+CneAzacfBFhS7QTClpzX8DgbKLwi339aZw
/bW6qtf5o7XSt7037aRbBZgMx/j1udcUBOcTZ7gGiwHIpwp+5ct29Wj8ho5LQt3CK9CrD4zM7EN1
O8m6NxjpHfLMDnYQcIsit4MgWQqGHaAmSUqkw/GPHiidkR+2eGNfhMatcXirdXqCagpRrNlXYrhG
RHN1ULJrNf1ICi6GvvGolK/mDCfTNnV9kZhvwFzgMPzWk22X9lsoc4D5EDGqLyTxQkaKNb8o0z8Y
3DqFgijxtiyfK1qN8oA26cSZX/vbVtGcxvhoRGCKQrI5UHIa2nyDz8F+SFM3CP5ISJU2ukDPwMRA
3EIZW3TVwy85eBsUkkVyv36onRThQCvorxp92B60i1q+ydHIUENPnVBNL6/CfJsN6muXKBuaTHbf
wh9tgV9emaSJULVHFDHrh0xFJPmgep2Bdmb2aigr6GZy9wxIDyF1yTaKvTX6sHwNLyIhbC9wjdkK
NDTaxEJkdKtkO3wE7KqMnQYGaSw8IFN4k7azhTWSiiOeFVK8HVF7HmTosYqrrgqIE9iRajhDYHY+
wAtuzbdBL5wSuUuz0RAQBxVkjm7WRfaoxJsD+q9NWd4nPeYAo7ZBsnVVF4qDi4OLshsF/19dAr36
Mp32ef7ox541viuphBdHeKuaf6zwQ5VDt+jRz5ILxHImgJrkjZnCM6V02nLdGIVrasYnwn8bCadx
MVbtrBO3jQAzIVNWByNbTYlmN53lGHP6r6c3iDq7XQCPAEOqPvfv4lkwHMZrhkczb2+eCMKThUOz
OuQbS7wug7syiJF0hBEs3CMe7Iq0iA7NY6DeNVgYVGPw2Kp/smLcTmJmW3ip5yQGSpx5KW7hiRVv
BplbJNFWca0/tIZK4ZEPI74KfrTzYbyJmK5UGtL0hz9xfllLt371uxfHtVjLt7Ehnmn9nsouQESZ
JMhQm2hh/n3UtiJ6rujzjnskrL1EfUm021GtXXpgcPdosA/+9ufj52SSrOnkpSoCbBoElb8jNhhU
ZFMizVgJzX4pAYvBvt8aqw/IuDYCL9tzHfSvpGV5nRxHXLzL0yriV+Qgb2DguLgPOAcXly77Y3BG
V3Yxg9qcGeKpzOI44Hz8HR1vXU0bEL0E7taZtfceraLb0P14DWjugNk4c5OfurNI8WdcHmUHmkt/
B9MRg6ykGVcUJZtkjLFjf5LKdvXzkFgK/DXfJtFimcjUNmRDXGRseRO2SRF2wM1JDEN5olX2UCn+
/ajG61oo3UhKoYwitmtcl8V0UZcfRvIrgAUtH3TXyDv40Q9hBMbTlFyjEtxg0pwD3hStchfmtxNe
7f10hSyAHTSvQpu6CnYrQ7a3hHRtidmq1Z8LHqOKjmG6hXCTVEJGxdAcSobZtVhY31sdkkfV1ggp
kWFsblm/8Itw67L7c8j6vVlvdem5il8H7pl82mrRFh0rXt433QFWfsn9Ej35ExjFPLvR0KCOyyet
6HaKiDpoTq0DOYJSiLdma1zGiWvIdqqqrjSIMKKvfP9VltCnMgCVD07tmxBQe59bLV2341VsPM8v
LXwZ3UpchTl1lupt4tJFWysXJwdnGli1/qMfpGTcik1H2m2Fi0gcbd1Mtw3YQYw5L8aOzACAumH+
Gf8faee5XKmSbesnIgJv/pLY5Y2kJekPIYs3iYenvwPde7tWURwR0aerY0fsXVVKMknSzDnmN/rP
RNjJyFUyw9Uvt1IMlAaTOwLvE3lQjS5A9LkH+UrB04HMkl+iGpGAxLe65N0Pn/PU0xlvl6HXLEWZ
lv9jpe50yS2SX8Xm0mlfwgjtNtcYkVTaEYqGMbEYYKHzEj85hlBEtRk5J7zA7sLkkDQUFCZoHuB0
JIDuULSXIeINRgKMZ197FpvvYYEErJ7qY2fkbRhvdBel2tMeAgl4rFBDUq4CXqucMDqNSl1MsP6J
J7Z7zGtbaTcVOF0VolS99sr2IGaE71jCDXFEpDk6A1cfyB8JPA287ollz4H/Loj7srt5NLaSJCKA
RugN6u5F0MXSS16GKASAxXbm4BpnBD3VwdjHPlxDKKcwQLiiSqDVYogAS99QEEmBuwS0UohgdRtw
KC1V9qY8iRmCnFHtVdR24/rttgy7q1EoNLbalmdkq27Htww2Lu0AxFjxlFevmnxhtCuXaptSLaxa
EG9Jkb2KYrIJJVTRPo1yf2ZxEkkbXH4yHFYw7Sq/1Zv8QayB4gU30g/yjVc3jhDyWw85iJDxr1lG
cXxvzo0gn0JW2GYaZ4Q8OLbcpeVzvcTJXVM8UouPQosA6Ig/zcY7D5h61qqSCwxiTNzDBqZGni/d
diJjMJywj7XKhuVKWsDW+VoEbwn0NHSKQzmYqTTaZ4i9Z1fY9jXBmWFufAYs9qEaryWMDZJjmV39
fsNVRqndZIgycS2nb36FOj0VuGnOKcJdxAGS1V8an0co8Az7QXxil6Z2aHX0NU332/yiiP5jhit2
mJh8aNT1QZLAmc5hDGnkAjwhnrwYpgjIxMQ2fmcozqFGUb0PQkVgp9yHVw8mfOMGAFYQhtEOoC2K
gV3C40qWCWJ5cgmD6gYFTT4BVDaQkZqqbhxI0x2YXVowuFIR2W1bPapMteUaGbI5+VwN3ziyJEGl
lxD5BBQ1o1VZkRrg4FGJ4ZbibYBUh59wYMhaY/A4j4papwMtQHDe19tatGham60yIIl6iGEKOEat
IzeaW5TxoQ43bdSAvmcwopn3iZFqhozSjgqM5QgcMyYciFaaHghyA7goBbKZonyK65MPUUbgHVLN
hMe9hQWo7lGpjUxpjfVEddV406YjVDQIQo2BhdXIC96qTCAdDUkE9EVzbeTCarsYx6reUMFZV6qN
nxzD9jGZMEShywcmpzIuz7HGKA/P0O1cCoheesynuEGkExlWnHYGUvKDmWU3JORIAZeeNEIuoYDF
RIY3mKouGzWnKPkoRzcE2d2rNlz0RDN+p6qt6cMKoYeTSI04q0ItjzfklDN8zu5YDJNYnnMv3AuI
gdbSAQhSE/Fsc+ggo5ATM+yC04ieiqzvppyj4ZA4VucoiwhXeHYnvTAytFlca4TdR9TXDyEUsAIq
+26tcgWgHef27FbXopPkvgvW+o4HyGhlC13cQDVI9TVN4Vh1drfUxgwLPqYjQNQ2BGPgh6x5/y1f
q8C9/n9NzI9WrAzqmFegaFXiS1PKgH2hD3XYuAOQF8146Ypnv69twfNf2Lp2Sj+0q4yaSa+RDuse
0wGgV0ahAaG/reYRAUhab+rvsV3jG0yHyvlZAucViYcMFziFH1nW3fkIhIYgHRsMhQ8HBq/YBiNS
dwnA3tUaEm0xlICiQmgnkYFG2fzs7Ad6/ohQXcxu+b1o167ipK8C1mdduiTbnqQur/NOmsHIgDS4
Bf/+xpcwDsB7/Wl8dg6UUeICMHwKFqOh2skpvWjW6MbbFIlLYN+3vunjxh1ZgdGSzuItftcdAwVI
ID07g0tkr2Vrl46lExMSARVOALxlNgM9Rm1wfQR2lG8U7LsQKMcrsYWls6gMs3ZUawoS4qOzwE3R
+VGodcC01swxDD9F7yivUu7W2pj1Qk7AFeEq9KLubyLzxTQXABJ/f3FLUdC7bsizK0qBfTkqODQR
M1h3mUpvpQSaNKyAFYTr3fn31hZvRPfNzeZoXMBsFM7X7BYoJLd1cdE/IqZ8ocZoRmZmh9Zwq1Z6
uDgVkLOXptkgcPysSVHMgZWPIBZI/A+wmcoxXYmk/aRw/vnGRXGqt0EiRJVmrwkJWRiChWihMCLY
ccAfSR9QEqRYMom33gYxPSt8U664R9c73DzNcAODcecEmxXEvXAFN303eZI/lE1mIi9sChu6087K
hj7gaIUq+LVo8OKs+vO481fuw2YhR1x/BGAYEhFYEohwRZMQ5Pz9Xf8kWf8ZFnx6AFmy+N+8LCPn
krGHXR67hfSVQLJBhKjRNfGTiV5yUKOKgrTdVaSXejj40TNXbbrGNzVECPgGeysAYqH6McYoHamx
YtHOjcJzlJYkHxEi5UG6+/1xF8t9ABrVEBkQFJzmZ7c+OZSlOmqQM6aIuDG49cDjwohS1gwr3AkY
EyetLnjMRrgD+QBFMb0BY7O1quql7QJFriIvTyprWZ3dcKPWl9lQxUMURkOeXyHI2oPb6eL7IFdY
YhrBXl2ZvUuz4b7F6fO526A4Jg09GCEhKjIFGoH6qxGx47qV/WHxw79vZja6YdU1JeWm0TXpW+FK
FrXTPWLtTmeJlriLzp4ZrazQi0sbhlBBmgFb4k9a4K5nWhg1XgHLkq2cbtS8MTNlH0O/lqsbQQ5X
VOoTTf/ffR7+RSgYFAEhmYvYqEZhvND2WKp5YIFExs68GhUpiVEiRgFaVAlVoxC/lvkz0uUtwmph
ou29+CmMcRkJPRIyFawkE9K0CO95IP9Q3kxaaSvJHkwiJylejGgnD3SYBgtVhYS5sPHrE0qfEPx9
YKNMr9K3ikUOK93JIxAJjGKG+JxY1Bug8AqJjJXPZXF07zo82/9yuZPHHNlWxPW7zWiNRmGN2xiv
FKaaZmf1Ju6ZFoIRh9/bXcyJQoSlTZpRCObF2XIOX9sedBeF3UY7b69Z4Sa6ovMpai1L7JHfUqqz
J/Ha7WQHYLlE3SmMQxGrBlwEp7xUj99/f57FiT0haCFenBRFc0FREZVFx6cgQ8OK04wPviOTyGAI
NWpTszmCQJixVhS1NPRgQ3EKVLPyv/TlJg0j7NugL8cgisE4JJCeRYRwJ8udMV/jty5KgrEeChKW
RITc5kepMIen8dAAjVEauLW5zR5eMaTdJBcVr3dts14MYN61Js3OI8HYprWaorUaKdIJvaUdLtOM
AtgS48js1sr1ftQB813qvsHZfOq10u/LBA02mMWCkVm4EB/zJ/rEOJXZW6U7RVBVQzT8U2MoeLed
DXM2Eu7EI/7dFnepJbjUKe3EoQ+ZuZbCWh2QaeG5W8WKGqR4+I+P+Mrkc3KiG83qHd8OcUQYzepY
P64tm4slCooAjSq2bR5p62n63bUYp56WsD4IJSi3JO/vKOpB/TJFRGwq8PuvItb3rc3WET8dNb+G
s+GWt+td+6BZqYkwKGGt+hBsQT23/psN777B2WktpR14RwW0wBGyKqMnmPxUVi5Zv68LS9vqXSs/
VU13g1gKTRohPouMe7BNUIjLZGZF17QFP2fXfybvn1c1P9tGMGUpMkWYhLD0SSTvsUnt0alvNw/C
P42oV9ZijdpO8It5kFeW4h+Mwm+tz6amGmS5SnO0PmpvjALCfT5aNaoo+wQXa/+ZCW2RRRSiPv0+
tMufxF2vZ4ckHhRhJprWCP4s2+y+sqVtu0VyaRM/MDhDZ4/9y+8trr3M2RmJ4YsCdvNo0PePqMeD
B2WRXv53TczOR6UIz0stxliqPRzQUZbVhuc8Xkv6L4pR7qflLAeW+MHoJUj2bkEy9JCHuHhP2pY+
qm7m9N/ZAaGR9IPbl/toX6+M4epbmy0rDVNEDRXRw27TW8M+upbIRG/jHbdBDeyjeklIevt9TJdu
fvednS0tMcUFvaywtKT+uRde4WT8+89fPIvcNzBbSqDqCxFIQgOyLRNq53ZwTCzIJC3PLbecHR3g
HmIme/h4WLUdW8Ee1Xfm78+wqK+4e4a5vgCss6qkFM/QW4rV7WUymK1V7jy7sUO7AN1EsONTexkf
g81q29OH9ssCMKfwp0EY4/94pcB1Q0jj5hucOE3FrJ7l5/ZSPPJrK87iG/1PqQg3V8tAANn5oA3h
jXrQ3EsIPmtIDKVOg4QGF3OmJj1qvoaAbq37APNWYe5WYQFvO/+/uDX9qVnhtNmbr2PU+Moa7tBd
sgHcW2eLIwpq9JV3uzi+/+kuNIB/78Rs31ER3nAjmIOdOe6Ka/Xo7+EJvBOt7FzAVnb3e4PTU//z
Pu/am52FwibMIZTA8Dbaqcm/PcS5i4B3Bgg6O0CVc/ZWC2uCsMVI7p+hRAjx704KI0cZIcbiSs3S
zU7C7oh6Dgfg55N0qXCKVjaaHZmlHV4jgF+Lx2blavr7nOLZ2W5SZzLNvF4dtyLQIyWSkcHr76O6
1sD0+3dHAR9uAGGUY67I7LHtn+JgLdKy9tpme0cQdqAv12ggpwkELJHJwi21qVK9lCrSexVJUCne
wxfg934tBnju39xsMxkE8ExwWsee9Soj5JweJOsdVXwGRACgVeLoYYmovgRF7My6/qk++M/qrdum
K/G9qXf/TFqAbsDNlRVAc2eTtm9LKSgSTNow3XjI+TbPJfP5e0+XojKKLCIuo0DJBce8v9+gOOZe
BZd4DPBwlIeHCGYAcuFIoEP/3s7yHnnX0GzHCnq29jKKbwG1Vpf2msLdQedfPEe9Nq7qZHB/uYkr
a+ri7LxrcraSjTKHQqMOfQtYGPFEbg/GxO+9WuSz3A3fPOCILPeQydM86XDqCMWzVAFDVzoRsuqM
ivR8UNmoVnsHxVVvudFMpe9MeeA6i4MdT4i0YN29qa3oxv4hjPeoUAUroTZiJDipXLuUVfYBGObi
yuFheWP9MzBz1EE/KjRhy+mlm4VRG/lBNMur4lT72E50O3DYHYe1KTWKfbhyd0Ckb2lOK6gXmFxZ
JufB2YRrOViWCthY00o2Rr8zFSk2woI12uQ18mCxQD8b3rf5AQa3Q2LxgKkHCdRF2m4YYDHb5G4O
HZsmvMdIZwaTe0pRWnkOfCL3VpUHP25IX5s8FBmpIpkA9+tQ/jUM7CiyyA7KmiDnSGj7QNmTFiem
RK+s3IJI8gnTcb3s2Es/cBYH0rmPjGmccBabKjDFxmcBOQD1eOQqUUQa0pMQw7AcBPsqfunCLe83
ZqiiuuQz7iFcz3KEnY+Fd2MSSFMSvZpw61oE7Lqsq9kLx/SkqHdZtqkScN6hUmjbHeqtTb++JEkB
OQ3keopPNB489RDRguRxlE5KjqiB6h+mvGORQooYHL1BJakvmjGLZKr6FPoH1A7q3BibVVWbQuOK
VYZKN1i3qLWjgsfRy4w5Iltf0Ah6HhDIuac2UE8IAhEITVbWL37xC7x72bMNsBP4RhJknMnxUkAq
8rf0EjpQaOofCuFdSPcIsOceAaDVgJ7HAOxilbe9OuFmm2DJNK2IbwwpjPq5Q86UnrwOyH3UP4tU
0ktOwfg8hc337yvDYs8hChagBkfkdB5pCAfgZpW+ROysfe4gi4Dvw8oeNa3M/2wOdy3MFlR4l0FQ
C2+orQRsuxI/9OxJCjtdgMqR71Z2iR9Uxz+NaRC2qxKLujhp9iKLFgqssSqQ8NBrI9U/UaiNX4C1
6O+cDnaI/gWzQ0SQULFNMv0GxQJ+qYaMQ06Bcn6Q7e3ArJzK+UwITDH0taPW0k6Jx0LNCqB2AvdP
ylIq/Lqs4ZfaYvFlXtqsNtVyXDlOLdaP3rcy21Bgac9mooZCWYhKiYCyFWELANYGzosGkgtE3KaI
hrjn32fSYvL7riR4Xo+kJbUApzQclak5QPookukgEjsV8c1aR42DC/NEO9oW5L8JJ901rMzO6GMg
cyGd9k+12rXKPqyfK3FtSKeJM59Y923MtoNQrouIT9GGoKvTTZMkR7htGKwRmXB1sv+bobyrdJ69
QEXrY9+T8AJzcxpMniAEmNvKhX3xrN0O6Tm9c4I9fV9pdukUe1dgPY+YtXEgpDw4QgDi125FIGw/
xma8ye0vESiI2q6uj9DBOKgpM35veWkVum94NrqCD9+HwsfUYXF8rllRD/2Ve9Xih/dnRH+uQHc3
AKqwVVuKGFFuPClIzrBUIBpEfL/3YzEaeN+R2SIOPh70vwk60pHI9fbeXgZ4hdM9o9hKh9KBbGuT
uz7I6hN4JbLXvoTF0+t9+9NA33VTCiBYhBv8lCmQzxPVPUOWDyx5Eh2oC/WosbagLa81dwM7u/lw
lO0lr0CPS4A5YRxjAJnsxnZOZJgO8MieBxv/uHZLXtyw7/s5u/dUShN3Q4D7FgRnhG44Q54Q/bZv
xmZnI2dswMbLGiZJgw4vmS2qkG3xtpZRXTxV3z/F7FKi5DT35Ck4EEmfgFbrMI/WGfXa4lTdKZKR
J59R851pH2wJDwvmjQlvEURyGqzgpaF05fqUw51ZhhxJaO0OTj91CWu7jeRboncq40uaroWL1r6z
2V7ciXC0VUMMWwELtO7M5s+/z39h+gH/LJN3s2G2cKVyPob8dJMX+iunQSlNn+LxItRnmKDrKQRI
7BFmGHqhvbfaJq9QWyE4A4OyhvAQ5TlI2VSPQWRqYfbBwQGM7TSTV2NDa2pDhhnTgEQqTpH9uJGl
16jHGQ0ZRqaFphZB7gSznUIUjSJloSR1+fh73xajJHdvex7mE9LRR6obS0hpdKaAOUb3sHVzxVOK
PDpjosjD9olgplayVy/BlwhK1soutLyIwTscNcYqhGyz083I5bE/FFB4KS3MCtvPoH7ymn5lLf5Z
5WfvUJ5QMJDMwYwH8r6/15CQCnFTVvW4hfkZiiZggqO/TxZAOCRtQ5yaSmw/8Isinf65un4t9BBS
PQGlrqgWZBV1tppEfAIiYNEhOL6pTAhF7XSTHPtbTAQbqhyztkVHWrWKWNjb/2p0tpj4nRejehSN
lojaClZ9LI+hDVdIV7aaY7pSArPwCf7V2Gx06Rii6BVWxtBAw45tgCp1Vfu5lBD/q43ZZ54LqUyZ
HB2iZr1TrClf3DoxUnqizhHegVMlNIjm75/Hknjnr0Znn76v8mEhlGg02yEksJmOfYAQ4NiHG5PF
uMHKGWlp8b1vby4/pbCBDvwAAwlqnqHFuy6M9EwcDQq3P6FBBcTw0KGmkl65Ud8L445RXhjpgxtx
3mfhkPfkw6SWZctDkEEAp7wmHDTxDCVMqeo0t0UsIb8P0MLhCs8rI5SAmnUNMazZZxV5KrgOQBMV
xUOu7nrWVEMSjlbPOXnsern7e3NLy9Vf7c0mQesLHc1ZtBfserDXK1DfPFx0NPJVbrULSFkmOAyo
uAQEzlDN8AaB9MoTLH/Mf3o8mxFeUoZlx0w9NlgbJjNYNONNveUO/aVI9fHQbhD8MIKJ/mKLBwZ/
TDiWlmpqK0OxRLC9H4r5yu2jCOP/PojCvMoAaKBSDlblpfaa5K6Sn/nJORb0L+VD9Z4GHjJ/aJXz
qN1k8P7uw/SQtdUh4AD7UYJJGA/te/MsMm9eBXvApDIjzyOamhzz1JI8CNQzfGj8JoieIgmeCNiv
fh/XlWGdp3xAvPPZrhqwRqqAm8DGd8xuLZwYfm9lKfj216DNNhstzyuFr6FBwA6rCwb4R1uKe0+I
r7pwKitDLOQaGiGKXaCqXuniUlz7r8Zn52h4QGpp3k8cLzvYacfgE5l1inT6cBoP0j7ewQNn5wO/
RE15n+wa/Y2D2Gm1an0hBvjXU8xO0zVIzt7AsJMSBpVCWNA8t0bA4L0HCaoiUAbatZMSVEbgUh2Z
BZ7nEDicOVlEga/zMAr6mr3Q4rtXWBi+/ETB2dkiInlZx4xCCyWt+MSJKEX1jpEkrb366af8cwK4
a2W2dIxMWWqUb6aKeEAvbA3EJERcty1sDAL9G9HDvWeqqzqUtb7NlguuFbnR19C3uH9rMJ/DuEEw
ei3Ut/hO//TtJwx3d0MavCodWA3bFGd1tnILPuoTHHmNySKAtZDz34u31ALJGiG+zlnV/U4fzS8j
+yP8uWtd8RiPDzq0XpmDOSI1UyJXW25bh5JXAQAsiht/h/yxiBhVqLcGZxWubMP3wBnshng2SO46
6vb3rOtZ4S50tX1noQqOIMt9mC6Wb/mU7raDvXLiLysLwvTWf3v22YLAqiq8tae5xx1/TsBW7fJm
agJAZXB2cAgu/dOEJINEbCUYv3SrliHs+/+z/ufocTdqIZNWLYDR0626h8hRckRTsfIztRlTmU7d
L9WDAPG6YhQG4zarb23xyAb9Ks/jCSSUdP+9c2d+yERjhJNGPFYkojmplHBlwVsKnqGLf9qYfXJg
Bo0QRaOLgSvano2CMwxrSpRDY8WuaJWkc3zrrGGnXnmry9+6AvtDAUJGuF7+3bkKWLBB4v1pmQek
AFCI0VGnG4398fIYmIyLy/tpbXlf/NJVcFCgCIbOep5U1/wmLDJhIm5Il0h4jPpHmdq/92v5FgP7
SuivWATu5rmj2OPzNvI0VEX/BCM3k/9AaEYWwAlQhI7kxJCbT2o72KyZISwFYWQgKP/T9OxDyXrY
zBYqYCdTEGhECUK6qewAIQk42G9V5A9WYvhLMZi/GpztlkCtSUk0NQivXbO2no+g6QMcq0G0WRkH
Vj+vkfWW7H3QIurA4QjFaf8oUoVMbDJODKejXY/YC9yy9uGG4p7RO9gtjK/WSW0R9oU1kW81xEzD
NkHYFxw3yOA0Y03B+D+87P88zlyyCuk3n41NMMVLU5xWuuli/gL1wqHe+G504A0Wh8xmq7jxrX1Z
y34v33w0buLZA/ynzK1SBxhD1LAqmT4hBMGMUf/6+oBF1ON1LcI+vcd/VuC7hmY7ZJQKQyZIJaIr
3EnirxF94T1UvaI+sxuifRl8MTCrB2+2bO1GcMPVHWD6+b+0P987c38MFa/76ejkowS7a6RWRmxI
+LAMOBOYiX4oSWCi1G5lC1j+pmClpwAzBn3/vJJAHWWtDdMUEpE9azeQqVACNQemeGVVBmO3drJS
BwKP28XN+q7N2fFP7MQsTfJs3GroJ+jrqY3wUxObzI7LdcBZ+hfgOWqLSgfRI1mrFzgpwxiu16tO
l1szryxfPQmRwcOjKHCYgCCiJTZGIrzl1E52oZN3expvZNVQkCDR7AbkFhBRfDsOLQ27v4j/CFKM
Do4h9yH5xMudKDKbgCgyYYLPktvW3ieMhZh3NdpWkdEA5PMY8XrAg2WyS7UHeNVX3xRgZAUKWxNX
E5AGgPX4LMVHUD86sz923HNRmSyy0zDp+KbJAek/CeUOkitExyi0RITsUlWvmFCvwWhuDl29S1TS
MuidjoJ+1NuiRLo9RZKNmnvV5KAy6ZtT5ulFc1BGvSw2iWw2QmmPeWMzo0UjHiJtoTS0sy+wjthD
0c7lu/Zp+FaE1lK+M8nkn2vAkpkPXOKLYZfIF9nPXMoDLEekcXC58kPRQIXOd0Bj4Z/Kd4uKFqws
0SY6deC3p6RSjdFVLpBXUnqS5A8Wfy3lzbKGDycpH6ivJ6gPYC5qJtiZ9Fac+HNjR7CqQQX7Q5Q7
EyIB3J8Mluk6KDQF2DPVq4CDF5hhcHmgJop0qHxtqk+1PQIMgb8XgQcJ02IdyMT0ggfrDhCjBbhe
A/H+gMK+Hpn/wtSqbZa5CISC+ZKCMJB+dZ1maMpz3wl6zO98wM9Gyea+4wIrlwdwD7WkTy6HFpXw
75XF7sSYKCCzEPAEdqjd1DKzQ1Unvx8V4rfnjr7GHWTOuyE4t5Vd1g6qjVGQkPAGos7haJaM06Gs
XE8vvtXWz6NvJihfRyn5i4/kOzjUAUrdje4CFsaNqseII9MTUDtLTfG5f20DUjJmd5LqA8qzga8M
eYq57iSdoWQuh6VdPGr4O5JJRUO6eUFGYnoQcdZNLUXT8/cQ8pPRRIG5HzvdRQt0noN6GBaHfOuq
vVV7KBAHmNJgDgmy7SgVRj4od+Xe6TXHr54yzKB4U6HTF1gwVeWHB1N0lIInRNvVnp7nn3G+AWmj
2YRbmKEO2VMMgBJg4cyT5+373sizvSoeC+qOng/4w7mCb6KKwnzCp3oU21m+C1AZzOmt+gTzR+kG
LUTwLKPwgdpDakQfFSa/Txg4X44mH5AOVArQQ+DO7h39c9mQoDJgSj9Q8B4N4DoK6aKBiFDbgGDi
Xxn/IlmgZwZgb0R2gXJz32paU35LnmPUfSpuB7SG5/DfU1H/KW0D+MtjNHT/pr0jVIjIuCIROK96
2lUezb7F54SXsJOqhwoUpIzwSHJ/5p3r4V3DYel5RF0EBeNnX04PTNBA8Nxyn0XljL3tPZWhxQwY
/orbpF+Jq4Q2qxAE7+LPiWU9oKAdppJf+Fqk2q6RZxG2uX8Fpgrrhad9d/gBYPY4avAFDQ3Jg88e
1T0VCqUkHRCFNrT4vAE+gaDqH55BfGAx7EGsXjNsxljBpT3YHNAbQbWuVjZNCYUWRQNv8EBbAgUU
JlDXHIuKMFC/4M9wSAoSz0KJnGaC6tow4ARA3Ba74+hWra60BkhjpIp2PX+GvkCCH0l6FlTIQ49V
t80juG248dn/iFQgrfYVEkcClgBb2imthccomk3kG0LpSljpE7dFnHurCkQtgKkCeUTPMqhodGlw
huggxnYkf3rFAMDltkUgCGIZ3IfprUT5KVaB6jkRjOaxT7H8EFDomwHaCkdQSM5bLISUqi6/qZKO
VYb9kgfCbQEhmf7erf1snlLoTkbARUw8l3Zk91qyp5wJZkg2PCnIlmC/fVe2vg1SXWvVAui5OlY8
JntkUev6LSpGeWwyIoJH74iM3n50ihmg0h4O8fkmfguOOaZ17Gg+CXrS1WYWb0TFTiObU66yoNe5
U2sW+OVggIy8MToeT4ZHCi5+d1XKS9pvQkaPxS85hs0NXLzU4US1xxZ6FWEbX5hdfcsfoGEl+IMx
noezEDrrcVgYnj3hVIlGERA52rLBphJ7YDFM6aKe21vwOfBb2jvl59gQfOxQUhpdLBuMD57DIJGs
hp1qgYkOhpgYxNA9oQSnbAzcqEgn5fqIBaDWELIHyyNnJTOc9gdAKjgBJX9+BvIIXiqeNmmwFMoo
FAKDtgmxaPC9zvPbsoz1Nv5SaHgQUdwXaijGlc8jvE7E1iMwqMJG/Jb0tlgDK9HA/qbnjulgVLAv
w2nXjMQrlUHT+AjjpzbawZjA869+vQu9swcmD1RNimcOzQGYsSI+8KqdggaARDBKbXCUGanVskCX
mKSRDi2zT4eG+IAiJlgnKm0njrUxageaQHmIjRFvpkfwtM++Vf5l5N5570VV7dZ7GbwXrvlO8HsK
Z09UrzBvN0Nyij0zVcCu+xBhfV1sch7BT/8TB5OAbQwPz8arqJbWzNQ/5qie70PIZfB5gTfuwSIp
yVODUx9BSLR8hjoxdmHF+6qKUO9Rx92ALqw+jN4ehLR9MEBUEyPUHGfu2MDZScSTdvbY57aGIiKc
0GBGn9l1kZBc7FxRxGbyPuSgcIGjMjbFtcQHkmU4VvbvHVO5wFSaNcYZuz4DcAdlHRY4CWTAXNA9
wDdKSadKdg/40pDIbtl8eeg78nO6Eh4TQdtybVfriGACswNXLwQpGVEiAnRtJfsgeLEOTJvuMfJO
C0+SeFTYU4r6aIXWRGFUCCBTEoTiHte4Y1AxjlorejQ8eAAIJxE2ononYR50CWcwvVsysHiI0BEU
c6fFZ9nHOAskNpCSRB1VQwL7YICRYIJt1/dQxQYRaQYUhcx0OgdMcplkFtcc2w75IHhJwSbBKeKP
hBOJGMkbWsI1lap6B58f3ktJLryG0NULSa4rDbwp+AacI+y1EiVCuYvRZy19E7PvLO+MtuFtRcWM
GQHqCX8gwUrCmxX8MnicTuTmQahCR2teg/qoZdsIOCAx5UjUX/1IfaNpAb3hRPOLjESNTL5UrSJ+
ivncCJszK9JbqLRvg4YQjMbs+8LnQYFWoSDDOoeNwCsRiWETEvrcC59BF8D4T76gAHiE7jd7AQK/
wAfeNPUsEPfGMdZ9P7ZiGIvmuMGMqF9Cz2EkR2gfbHL8RR6kFpEGtlx6JuPf8pTu2siM48OI8A/z
mgXnDnjBEDLIMk0BXcLmyW0oWx4rze159Qh/ZBOSVbzHpwITOCkf+eAWoM9t9yhXij14iG37lSHJ
zwE+Uj7ITA0qEblldE8ojDHjgBKP7QA/3BOxq7I2C2ZldeCZgQzTf+AelZ+rGOfEqkoKSB59DdaY
fv4YCq9ZiQroUK9Y6FiZb8hn9ZyeOeao9K9N8VlLm6B2mrREgPlc+B+FjGhBdM0V35I5FwQvhvvq
FWUbTAtguy9gUFW1GQyin5Rgyyn7EsbRkvDE8AgeCp0ulp+at1HHC3SZEQjUIrMrlE3SnhkkNYqY
5JWosxEoaUP3MYrQp3So1AAei5E5o0M9b7wRipchOok8bhMcbCTS96bBGkFFnem/+/HAR08td2rh
3NYxnRGiSjHxe7cQcDwMsHRpe0WKjDRCweJQPbZtogtY87z2M/EPJeSj0gB3dxiwqfsqRtwphySP
g602olz5BEON4MFSxdc6F00q4cg9nQPxBoY+3NXNUx9dUrjDJzsOjKZ+G/QhPvnpXTRYvzyw5Jmn
AkXY3NtY4aS9y0awrk5i/xgzL3n5ETDveWhz/jYpbzL3QmUOB4F9yXFWSV86lAlO1t0DhTkMACr8
F1siwdGIX5Uf/B/SzmM7ciRL06/SJ/eoNmhgTlct3OFaUasNDskgobXG08+HqJxOhicnfM70KpJJ
YQ7AcO2KX6wT39sU3DWlpsWgk6yTMhuhtCvrV69FJarUZlUMAl7Ya4u7ovv0Igxzg9XUPsG9a0T7
qhiLk20BE0H3dTPE/qZWwcroGzs52WozE2xBL+h5Zzie0cSSOn2uILIZECYjQkdHojyaN8XAAA2N
svIl8zd2OCwauV1OkX2IeYO78pghKdEo/jozaaP7n5G785tdMbwM4ikMdvrwEKOAKZHbVl648vKP
JLzu+kNPoRKiLtWrcxVLj5B43nE/wFY0w7YjB1LqCAvH3DGJXIP7I9QoHVHkzLW3PDo0HoDOLNvW
6EXYGvjl7oC2aa+dAsxKsk3YMe1MTlojzwZZgSp0ipntGMNWRtJuUJsDZozrDMs+pfOdARiyGfqO
nI3gDAaa83WB3SJm51l1k5NUNVWNLx/NyjF6q/ti3TcLU27IixGncIt90nUzRXu3M/IXmSYYApel
+exj7xYEAUY7aF+o0kJxX4f+U6SYlSvviryxZdJM7QAZ5qhSuGhAK/CI39YVaIecbCXP5pa26uxw
2dU1JkH9PIx3IOQBKQ8cJYwvjcdC9ZdtgWqV+8OgExCTrmYab1T+YBTbNHtoTH89UpCIQpuXVXbq
JqR2jTake8xdf9VSR7Q1dvGKPQ9y2utGfWuZ/symGeDLyrygpB3rbq3ExdKI64UgezxUyJ+Wqryw
aDqENZbT5Aqjv6JDZPuc7UNw77ejI9nbqDnoAy8Nkqh9dKj7e7s72sm6ruBvYqwUY34myw+QZtFA
oNgP1SX1XqS2+2B0HS0ENFpJe2ppbwaQeCP1NPsLa9EjpW+kFlWnuoykwSk07amhokrodUga4mfB
gHtUOCHFEXsyr6QBqa1w6VZXWhFtDLN+0rrMyUJ155HAu101t5u9OoAeS96HfEVylA81DARz7nen
vkXZheOwoVA204Jiq72qsmRnThKwtrqQQgwjDAxYweOP/U2f+CuE9Vhe3raaudaKcTsO5SnTr/xS
vtL0dCUV6kzUzTZKNWoeil3GMWQhzP6AZtBl8nunQEqsN2B9JSRHI4BsNHYzJXS0disRbcNpDqsK
OgnCUd11HMjzWqquGovMpzAOAQbQieWv7ZH71Mhzq7XmVdPT1rEoOeELk4yEcupERQxPOd1qcrro
a2nbBe5D3/lPZtc5VRvPtQi9P56/zokuZyZKfcrGa5HbGohGKhaQhhNjz1rB5Yjy9pSpGIeS/oTk
d2ND/EAjUlV72DPiwZaKp47koDUzmjLjrE4IRk+VSpoaJDNZ7hbGUK3NCZPfPPhZiXHmLo8kFOjQ
3pUeY/6P2tZs3GeFCFXEK7d+qLNgG8fts2pv+2ETy4+SpC50aWsjZangTWioRJb7yo22dmPOO/89
pKeBSNuCkwX1fnudDcvaPJkq5eEI90yzFkqkUoOmczvKZ6Mn1i1FdeIBf7VRbw6gHnfFcSDUqF21
bvTW8RVtxjBjPar4biFeWQyI0zXzgr2iJx+WR1I8mqspDOiCVlgWhdSvUf/YoPfpVfCKYRG6t3oh
z824PiSaf9X5pWMZT2mxsvIpFKIyMKSrplJXWVaS2+jXGIy5qDzHFVlcoijLfGwPqnfi4c28kXjC
zUGyb9aq3tKlppLzY1n1jhAvGQAxKewzauXJifuHGSDA2ENowfQjU4Jlm7b0GeJtZ3VcPcZoou32
pUKap1jr1iWEDNEi5SHm432akapV41LvbmNLWXjZe52Ot6RmtwJKZoXkWh9B6pC4q8twYqVFppiJ
Vl6m/cZFOLCN+7nebRKzmsnmvnVbIqI9V5Tnwo4WjQ2R3ezmqez/tC23+k/TB1NER0tqvfdKUfct
/TXfG0EvtttakbYFGphjOR7qOlhWkr8wUuMuJFkIhH1yu3Eu24cw2cuuvhMohur1R0Ex5kpoIxvx
fKypb3qNDCBwZFPdmdKzBmA+FfM6avf5RG+h+Wi71yV91oiCNVZjx41UvIq6edcP66BWZo2un0z/
wbeHmS5Lh2rU5nl+LLKrWsV68+hBeaaZa5OaBg+6dj3GzwHzmuEmy40Z0xRlH+a4Osj6tuu026FV
UV1Frj+LryD4YWxSz6Ip2R/ll9KNftYCdeQd1EjZGEb7pGMBrjRNhcgdzsxsUDknbcuvihBP+gTJ
SI5lreQNbvJlqElLXW+vW5wXWJkWqobaK+mu6R4yn4IuXCCYvFe6ci7keK4XYqsptICy1ngRUrrs
sZbR9q1hLQyMD4N+mJWj6cgd9X/kzofe4CjoTnqZIfbNoTpsq/EkwgEFUdAJtoTbQjEXtX4d02Gw
Y5LJtMpnfZ7tBcLRRSZvLbU4Cs1AW2CUSJrMY8kt6rwPmypMjqJ5wxmT+9eeBVl13PQ0TlQSOT+N
D5VLn5H2hBRtTQ1RmLSBFkQN4RYzNX3p8vuUg2EYKBsUfRFlb2Hqz7p8J+R9THgcY1RIW+p1WIzS
QlcjRzP9ReLf5P4jOrnzsLbmAjEqDDIm6z01O9Yt3VrjtZJLlDiDmYSsa6Sj+Wq/+7G0r/pNVklO
Y6kbAztDFKMhKX/2FGLkqSDiypkxaX2P2arJ9zEA1Fx6VpRonots3kTtXM+PDQmfTJMU0Z0V4XCu
JhjfSMFy1D5wSp5b0j6OgQ7ojAIUdL1y1HY1uGBJ5TR6thIZfetrzQ0IyRSw7XsEsbfBY6hvDr6b
rzyDcpr8vpGjZVmGcyWIP1HsnWn9XR5ug4SjvLqR83oOjPeWNnpcngqDhr73YZk0pYHVok6Eumu6
9tsPRaYx4ycLM/6UxlVog+XMk42aFVtfmGvoaSfD3DcdWU5swkD7aZ9kcbilKAAD9pRwVqL7mIG9
TYvmFNGPS2U6GIIeHWdN00a8jOqdSr5sa6+dBVwzQQPJlhxR7F3Xu84Vn5bKc5hg4Sg/xIq5ViNi
gsrh3jH4YI+XlEtYAVqlOzOLaFZ0FLM+iQL9wBpyXMqLWohPPz3iHDj5GyfjStANVUP8D9NqGQft
SZKGt9AInKmFYVQpGTiB1o5PTSgvWjq7PB+c9kzafPRATir8OnLsVJbmFcSzbMyWmUrlYd0WQb1y
PV492VuWyBMrGmBTlPs5B1taiVi27kXHcZ92nBESBkVi52v5NkVG2mq7RUH0DJJ445MGxjawIKRn
60nyv+2dRFZJknT+xdqvEPsEl6kMicu4emzGeGH3L0nd7IR7ypFzz9JTlmLgFdzalkHzCpNveqlF
He6tFukxakJPILch2k2tRSeJkr+naWDX0byV2YpuWC7wQdpEUUpP6oc7umvbWlk1UPOeT2jGuygv
V+oQkD4G20zQfqDdYY36rjLcbeEP25rmaGCB2tfiXVgwaMI2K4n0Zd43NON5Q/xqkWU92mzyWke/
U6W+7IHOaThYdiFhG+lPNve6T7R1Y9zrVeKUo+fUEvElr5Ht146iYEyjvUojsUxqHLSNViTcy0pM
c6tu32EAk9Ldq9Ri5qvKvVLFt4b3btHqbe1gmUXVWuL8LrFssTxw9ClppfVZmi919RT6U5UUP6dY
xqeZuscWd+azTl2ZYOlDR1S4XNTdNqqsQ0JBIUrBbrR2BdaLUdpRqIWHXPjHwe1XtW0e4gB8JG1k
Td2pEjPkTp2MlRyzhyRLlYzeMeMLuu6J1x7GFGSK56/qun7GUFWZGdG9L+yFalPKaJhJ6HX5Upv4
bUhN7sj0RZKwf+Ado5ScKk6zDdaJNlLAQiJNFGCsAuFBBRWv8K4dvX2Vt96qS146JV11SrUc9A85
jBaexFslSz4+ZJgPaNeqFLCbG5owANT7j0Z6NdqDHq/jmLdKRlVyo7Crmto9ZdZ95l1pRkcSs/bQ
PZbdPe1ALAUwXcObgb5S2ZrcH3UvDcLxiG+RRhqOr5UlLw11K5t3kwq3ij6xvkrLK472QLpvS8Ux
rdvEf0Sqt1beSn9Zh/eBCCmfTta4RQ52aRo/JFBC+K7K1ynyzWpMIoHrtnjOxXMQ5PNSi52ojgHh
FrSB36VhEzA8gQgwxzXe7bc2uF5tXSkIC0vY1rb5RxN3iwzxrbh5b7QbO9q1NCxHDMfuIu2hpb0v
209aixp/C4rTT18zr8c1W6at6q+HmNmb6OVHpfEXbVHeBkLc9TBblUC60qsrmeiSGjDq68Lx+qMk
d3sdofDUuHbHvZxYSzdSfvjdPm4POMXui6I52MKq5h3SzI6ml1eepY5Mdu9NROg7f/xMEhTTK/kh
790fUdrwVrfKvC0Hx+Uos+mhYOrWJ9kxpytvR8o2rQZuQ7HExQQCJcJX8W2CZn1I41sXNGfKR8+o
j5nfo6OsCscmcIecX51750vxLumvDE4LX60WUt1RPpRMU0qGfFXMi8tcRi9p5Wvd0iuztaJcj0xD
7XxpUXW0tihmWmr7C6+90b1oH7bpq4W1XR81S99WNgP/Tl+XbbdU3XFT8G/tBz+/FpLmaLk/XcGV
KiWH3jC2o8C/Q0jks8a4gqQ8l823JGnR1YaLzMgiyum8S8Frn5uOIWjFpXBI7LqAeL63op2ZgnbV
jXapGMYtzOJ1o3JoMAWl1MITeLjpkZGW2w0Of9Mg1bYGZkn93vUbrMjKdN4kLxigGf1nYD15w1vK
FLeq5GWt56tkxBCKmlHzXjP5uoBVbreLgXtWdgeQB0uYM46K8LQlLU1+PB8/VOaD9jjAoTeXOvFP
KrMZwl2zlP8eyoZO1boXh0Q356o8OikJMt66TBmTdJ/UP9r4NWiKtYrWYI2LFwNri85gS4kfmNdq
fEz9V4+jB2mXGXLzpT5QKzQMy5Jb2XMdqSOZ7t3grjUZJeaptEZo++ibmybf0HPPmDl1MPiSj9Dr
TqVEbi2sRylAXMPbjPk6VMxVwxHvejXHu7kwGJ3K4XuXMJbvb3t2Z4+XX6Q9Dtq1FjcnS2nXsq07
cYKHAYhfFzeaNAgfFE7G2ZQcm2GzkKNQmUm5NhuZRsueumzGjSBbkeJt2+1a9N9FX27Rul0RaqUG
u62o/TSIpVmVr0f5zqPU4jgMdULVEDR3lDoavYTg3YrQJQu1d7WdqlwNz4JE2LsRcfi0tQjHcNv7
8Rp3XRm18nDRI7TICbDP6ugasdt9V0V7yxjXfsB+bdt13e2kkopaDw6JoW7kBuUlYm7Y03sYi1Wj
6asRzQdRbzT1h8TwTb2PBjLOt0p+C7tXj7GJrO6jaF+D4+gaKuRToR8N41pvjgU5seL1J4m5ksTc
Mhrfw+rRHh5j94MMYZYOR61dN/5SeCfINxhtb4xon+Lii1FeKVPjyVfgHWSU1sviypLwi0GvVWyk
ett311F58PKjFh9k/xDIBzG885gcUd5WTeBktofSeoi9xQuep/uRiBu7A3XSED53uUB48R0h9UKN
Z1HfXmU6/Z0iWcTMWulV0rc0boqScG/cBtYm97eiYGBNfb7sLOSE/FujxNSSGWsR3eS9NJtmG2Ov
zeLEIre/62hANeqWfevaCNZ4N1p4k9Nqt4v73DSum0a58eTk5Glr0a1zfqRuVe6i4bjJZyYH1Ln7
RrwXkvZqFI++ecB3l+YwWwOxCeTpe5UUP9BWfqqTUVcbKT/E1vRwd42pHiWsTwF+NPdR9CNH8nP0
aMfuuogqtCw3sinxIgNyKJJ268tAcUZzO3rX06GL4PtkgoFNRmi/Nllz6rWSrL566ct3u3jKTX0p
G+PSsxn7FQ+GdZvaKYnpW+Un10CV127T7XxkTdVOPiZ67VDzrX3tXsYEYfKfKLyeVsGmtDa8cGQ4
R8s+tuGwikyclVpvIRKIa31zhw3D3Ez1ZecWay98tNGr88K1lr+aFQhMXd1GuCpKWfJGWiHjkmnN
tWATRHOxKtIZIATKLNV9Y57q+sxQlg0mq8+UoI7t8g5+Bjl+BvhinBIxOL7qDB0jgbUhMfyNHHwY
OnnFG3il2puGIybD+kdeN+Yu3pvRe6YfBCwsDMiNT7d4dB8jlX69G+91kcyVk8jX3gNgpFZZauJN
BcEhaEuo3s5Qxr2SuwyGOMwfOafD+9EG0sTJ44U3ejcrq/fCROw2Xiv2Oh5eZdORPn1tmUinOlrX
1yEzd2vWhvPxUwbLg7RoNTdOnCgSvdEYKMY8zJdwhfkh5WStKzGj5u8ha8xxEpnOs/thZbHNq3k6
zj3zgJ8EUTDGfaTb9KETMtL5HF16xQupW0e6utLSkMCOd+es0RbGW6EqWMPM3duWNlJuPyRQh/IY
8UWyuTHfVxn/ydFLW3EvQVPMdgx6yZ/JdSMER/FLKB6laDnGE7KANm31Ur260U6Jt1hv6tGe3mHD
AFNxd8NDdF8dMXhugH51yjZDYDjYNd19bG+BmsWg78N5Lt9I4qqvSCIxHL/2sm3DQ63oBs/lCP/Y
HJmtx1bamNEbBzpLF06Fstu2z394J4PpUjoC4WJ7oEd7b0HLF0+UIxHue921TguhXcjNusm4XuW+
pw6hKhDkB/aSUBwBCMj3ZB4uYJBo7ruz4NS/ZO1qvLfyhWbexfo8oIz/rBDr8Na/R/F+i2yVBZo/
Bt6tsiLOIHiWkaaamU/yZug52E8yritb8BFATJtlsTe31rI6pdvAubDsd0DLr8tOAOYvgPNRc72s
0BEByhbK9t8rlrtg3zhQEOf5/KIA0HfQ+q/rnTEQo5j++U8ZR49mLKy2Rda9lPoqsOGiJdjCpW+5
dhVMdU90gp+JqkrhZO5VhhyNwSgz8T9dcRjI/wQz8HpkeDS858OxD5eJ31E4+rO8us3zg1QdbQLG
QOkbKEB0cEEY4nE/lslGYHZmWseol+aaUFad9taIN7/C5mKJpLLJeaUe/QAn5GL2+5utfYcGx6FC
thSIrWh3nEHfC63UhDHJ52kmL1eP/6Z5VPQ7nxaOqt3Q38fYehZZmI90hyyp57oeOAkIGEzNLLJI
6nTxVHklDnCpU+e+k3f10YxfvO4hi46tuQ5sbS/r1SIvpZXfLIW/T0N6+eV1PmJ5wpRX199M0FVj
f2zVu1reVQxA7PBYtvfGNFZl4PX7K/4W7P/1is9wvH3bZYnnc8XYYcCwaW+L69yixzHzlxOfQdrW
N8k7Hfd7c6PfXVj7Owzvl7WNM7GMpMoNw5sEE1EGcZpVeqLplr30bzYiHdGm2IBGuVfeusfiMTxc
InJMb+s5fvjr2udcA2xXar0zAdQa67LB4ZRYc+Hypjfld0ucYe8lmqA5YjRQtpbMLBeyQ2/thGsv
amgx7qGsOx/W8ub3q17YwcYZ/t7HW9D2JnGQziY929X2bZFegCP/5GH87sKme/slJNmokY/QSycO
jL705/oaucPbFL0FrA2vi4OJg0G71RzjTjv1C0p8Tr5iRkEwL53glB78LZOE3SX2yKUHehYndU/t
8fPhwoN0O1Cj+Nhp/s9u7Vlk9HOj81SqRZT7tnXwHLmHLrzAyP6WPfB1W57xe+QWQUtBorcbtpRP
aDvrN+pNBkD3qd1y3DncvYNxAyp4CTv1eGnz/CT+/u7JnsW/wBy8yJukbcHFOGQvzgDhC9TDkozk
mNMd+Ggfs5XrvHvz/BBex4fgVK7KlXTVrP8/dFiMr3fiLDDVfl9KRcXzDJkzJvowL+hj//6BfsuW
+LKGeRaA/EqXZH3gcktnEiih8nLwV3Awf5uJmbfUr36/3nf8JlmFuqXigmHJ2tnDDX0dQaiJvJX4
QBRIQettmd/G9m4S3Pj9Ut/y7r+udfYkyyAuaz1qUU4IJLQrKN15B1XxUIIPHxnnlYw1VPpbZqAt
LfmHDQYgSbOt0jaHTB4vvDnfvptfLvzsWYaWJ9ehAYlTWE9S9pBUt7+/2m+DHvoQaKzKmDfbZ0Gv
EKqJByE05ICmkkhf+/4+uyTve2mNs6BXJkOZtzJr1Hgjhnd1DA3g/n92GWchrMojEWJCi7C0fFLG
xrHMm5Ie/O8X+b/sDKg7OmKCmmWc7QwRBCLTB3ZGtw2O1ra9AiHevuWPwxUlxmt7TSe5EDP5x4Vl
v98Dfy17tgc036vKpmPZYdveRTtqN6Yr8c649W+snXhjqGcc7QtKSxfWPH+/26gzrChjTZEcfW1V
mZd0Bb5Pn9T/vqpzuVGsCWWbNt8kEqLegoF+ahbVw6Q5Mb5RYIpN/oljuPUECGFrP1+4o9+Hk7/W
PssvQvqyNDqnq7vO996O7PI6fwvf1BsarRsG38vwOrz3GK5f0Aj9Nq/5cs1nb1uglhaURkRZ2hbg
C2qRqnUM3HBW5JfO9O+Pwy9LTQ/4S6YRt1BRfY/AEQLKl2t7kYOLUlxzh1ENYN2aGvYwuNd+c9Xq
tx14aZQk6ZsDaByCmZVDvggBumk3sr0Qcu38/gEo324v3cawyMTtCY2aXz8dWIZM6og7MA/R1rqy
T7Wjz+IN2IlZNi93iKhvK6wi0rU26/DbTZbDmtrlwqf4Ni59+RBnWUnZoFyZJHwIEAzm+MO13LVR
9hdeJPPbVXAhmjiFOHb9FEn48iD0qK5kVffHnY5/Y6/cQE4R2l0DDqsIaYJqjMTCqzF8BrOSYkOR
vvn+G8gOngHN/wlB2DCI7h9dELFa9WYZRwt/98KmjgJ+YDA8k4w5qi2MSm8jmVmAcSWZ7ypyNEbr
ZNPEN7vXXRLIBhxB/aaBLfQZ48fZUx0A9dzb4i0IrwOL4Hwljdc47MEQORrj1pbXBfMc4V8FZbl1
w1dVP0jh0fBvKkub67hKGu6LJRc7qdIRhiq2uWnNooCBdbyWB/9HnD1acQO2fp2oIAmGze+30Pe3
1dBtFZMgXIzPqhDFiCyPfvKwE8bTSBdcHSZQ+83vF/n2fTX+WuQsTkhWVyhyNC2iPBsWfb70aqRR
LWn2haTj2/fBFqjkavZEkT8L8YVXpp1QWSgEIJDAQkzyC/fr20v5a4VzoZ02AyFkgdTcFXa1GOWb
wr3JaUzIycW6+Nvg+mWlsyejJ0aadODZdrYVrdqaSjiwwQrT2fOMbUqT29Qw5TJsBsoNvLUJlwHF
xsWc9mTou2wCjBT1hcCrfycYIdsaDQoNaq+pniWQhW/lcqNhH4nc3Lrp1X1VZgu77jbg8jYWJmid
juGFdhsMwbvuW0BsbvVGe7BTc2XZ8Q70d2LA7VFx2GqAqi8jmIWF8ol3Id2cW9+HbTMaQA/SmdXh
LhowSS9BIoLCETXYKFcsS7VcGjE9ipdIz2kNwQ8YogdNQQ7CHuYe7E5ZeCCf74wuXoTMcPOxf8O5
6THS7y8KcX9nRoTLpLB1lXxa16yzk0jW8awjckzbAcR3ax/lDgQmqFMtchpgYq5x6DNlx4GwD8wa
WMDd79+sb4Vpvn6A6Y34EhbpEGmea/EBGLaEcP6O9ozp8wHdAqcm9lfKDHiNPnd3aP85l9Ugvnsd
NBShTV1RhKWevw6K7pVSpyiMtNRmbQfsieLUT6w3wEE/r/Q/3/v/5X1kV/+uAat//Rdfv2f5UAae
X599+a9D8F5mVfZZ/9f0a//9Y7/+0r+Or22QfmbnP/PLr/CX/1zZea1ff/likdZBPVw3H+Vw81E1
cf3zz/MZp5/8f/3mf3z8/Ct3Q/7xzz/esyatp7/mBVn6x5/f2vz45x/KZM34n1///p/fPL4m/N7t
a5K9/u3nP16r+p9/SLIp/0O1ceZTFNRvZGHz5LuPP7+l/MMSWIGiQg/+UZ7OyjQra3/6NfUfGgak
FnuW1JsJON+rsubf39P+IUyDb6PqoVlYLf3xfz7aL4/nr8f1H2mTXGVBWlf//GMKtX8V8gbeYzbp
vaHrtoUigvqz8v2yMWPgwV0rzP4uqtXHKA9v9TFaNmWLCBnTughAR1krsFMV+d8b5Zd98nVh+ddD
4O8rn70SvdrKxSjr/Z1drUPzWYT6wofQk0pQLkvQJuoxhxmuWbNUhE6pNU8UqbMUK+gvz+rPG/LL
55gC9O/uwHT0frkDmP0pStABWFNP3QL3vGUoZu22cbSlWA/mhZPvrJPAVVvIh2D+KhShY/5mnR0X
QSlS6BgjbgAbCwlQeRbewnc+ANpB9DM/VJeu7m93+Wy9szO9yv2Grcl6OleH5txORpR3eNbetaUy
Ezv3WFwQK/o11Pz9As9CrRW2VhMgCnNXtRFs9GYWSrfKxMjqVhce3PSXfnlwZ5d2toEU4XVx5LbD
XTcfl9JMW9AV1jbaTF9Bczx1j5eaXhef3dlOIWzkSTCyoHFo9+0tZCF0tIyZ/slLMvcuq6tfupXT
97/szELYDb6j/rRXAEYgvmTMqxXTdwSx3ROE9YW2Blp04b1Ea+bCfT1LHgaLehFf3P4u6a13HYbE
LYc7ECGNoWS1Eq2PxJWQEB+Hc1eaI3QkDYt0mGNZVm9sozz1SryOWqWcKT0Q6aTpDy6ADb3rrkZb
XMUdKC5FWfUy/PJMk0DfFdZuxHMxHVqDMgGLQCNdGXL9Yrfl9WAwvSlJ5kBm6czu+nSNX/VrFSFb
IRfQdkT8Ug/tohGYwZrQFKS0u+mhXEleL21iX11YhV/M2yx9aQVTGDBa+kwm/RGjny/0ysSRg6z3
ILWoVdj9cHRl/z3poNRkcNVE/Gb40s4THrBFTAy0Ud17aDdGhrTvDf0hroOn3JM+R4t5j5lGK62S
Hy0z+aFW4Q+7h03TRtlLlkE/qXN4FnUMymKc2KZVp5ySFPSu0CoQc1H/KaU0MGu32o9BWWwUCT5B
LBqmSIm2zGX7XbInsYm+h22ceFeWTuZlNn7nWBIjzyKVE9Q3JJ1BWRHMmqF9wf9v70nNkxzA0VEB
k0MI3ZHT7eqsWHo9DE9/7A5aoV3pZnUd1nm+zqv2rrYsb5aWfLIm99/6UQxLta2crJNARkcQIBUT
zEu4aSxpbehYVNXmRzy4N2NL6VbFvTUbMiqzXkknyk0CTM1jvt2ZPSz06iZI2qOG1nDoZh9D8DK6
O1jdzQjZlnny0Bi7qC5veHSAqitIErYA++luWkO6F+m494sW/NjInVP0ZwNqUOHJQHzcHEVMTodi
7D8imemhWxjeqvf6FzMzBohIaJ+Evqjv+cwbLc3bH7UwkJbUoRKnEYUcQHLAR70Ed0rk814toWib
AY1d9JLWI7th1hUgeoRL9yLMXQ3ScItBZ5wY2zIVzLiLHHyaK5dbMbH0YlDL6bB2RfEsdcACmrbe
KUaBxm/2YEFWcKN640r+ne7DmQ51kc9kb9gKCaHlse0ex8reUVOAcLHLYVb66pvdyBDgG7Etp3qs
t59E4K3M0Gxmpl4DclQhsY/IDohIa1eJat3CRViXijRHzspYuyBkkwxH80moOZdREzGN20pHX8Hv
pFM4UUFaW7zIdQxnvzWZrxri2BfFi49awXxIjB9GJlO7hAu3xh4j6BjUmGpWzqrG31jmyGyyX6RK
uS6DJHHSsk9nUsG1dEVXzXAL2cM5cBpfpsMhfGuueN5E6qAJFCf96Bg8BWeQitcMxJYw49fIZE6u
ir3kQwcOx8yeJRbqlEOxqwDnzkTnwpQ1xm5e9QWIWqixdQe0dkyhKGaFmTppWz7o+Wg4pm3+KIQ1
8XqrYG7BU+u88SGogzu7NYJ12SZkFJLZNjMq1bXbGS/yaF+7euHP+lGpedPtncjdpyArkAJJjDWy
Y/M8MhD2aBoHoiy23ZVw0Sjp8rvQBq1nSLEABoGJ2pDETxcOvEtn+VlDNrNjC6bMdB7sW0eaIXYy
Z/A9Awu+QZzdsS/q1X67oEJ2agny078pZuUiygK36/o7kUPFqZFFGBq/vpAS/S0DnY5xVdY03dZs
WgJnCYMdSj4vY8lxUw5bCTbd0AR4hj3ltbHKUAKpKErT9GJD9tcS+c885cuyZ9kD5xPgu1oWHK6T
zJq8Ltdo2CyADTgXHtu35+mXlc7SBtka0N6TE0GeAvAY7+HrZA6sLp5NNr+gCy8r6v8tpT27pWeJ
A7000TVjPq3YIcuIm9cOWP2Kkn91aTx+Vlr//T6eZQtNFIUSCG5xByt22a28LeXz0l4p+JJ4zqXk
ZLpVf0v5TMUwTfS2sXE+u5W5N6rActmQZfDaGFcVqUgXXBitfp/mWZidyLpKmaGdpeiu0BNR9UN/
B28WPe98smVcADciRSfmOxcncFMKfn5RhmqiZKia1HTq2UXVoV+6HZYEdzrimaMziVCTRzj2KnOG
tXqhMXbWifj38/q62tneEHI0qs3P1U6tY2zDZ+3BXMcOYNmb/03deS7XbWVt+lb6BuBC2hvAzzk5
H4ZDSuQfFCVKyDnj6ucB7R6LR2qxPF1T9U25y+W2RSLttNZ61/OSZkUFtshW3adAm0EcWX80F67y
9D9f/Wq0SCXMBjt2+gvA+90EN7RO8VN50SDV+ugArFsU+O6sO6t7Stk4mn6gSJhWyJ9etYlqiR4U
Q2JSzH//4UTddi4e4EWskRCIHkEhf9Nzjk1hgWitBVnku+qmVsx/ZOT31zP/cNHrEMwJ4lptQ+2i
lsHMYXGrhrvfLzG/WqflD1e4WkLDwhzirCqGi+WTeCw7Z56Qjfxgnb6qB/78HFcrJp0i7ZCGPEe/
0rArzQmAIjQc7dIg/EGrsVG2H4Vc03D46XtxyCLNQepKfZMh/PC9atMex1qph0tLBXocurmJ4EjQ
xFrXD16hzH//Gt8+/+8ud7XB+kbulVEQaYzO9lDs+n2+TC4TiJEs7ge7wi9H4g9PNu2KPzyZ2+i2
x4lFu9A3g5rLlfBkIqVb+7pO/wr1x6w32HIVvVn9/iH1aYL/5iGvweJ+7Kpl7g/qBR+1FLylz6Dc
Upi6Hdgqst3Eyo4X/sJH2LBtl+UJafkaS8YVrijLj97CR2/8TUH0w2sYcPgrSYGNF3VnoBDKviF6
Wju7SfD0kWDxqgT71/j9+5UbV/PQzDNTjLFB+B4DaVrYa0w5ONzzmCnc2qn0VrAAkfbhc2dffv/W
f852sSXLHy5+NUV9x8ytTmPy1F9p9n8Ewo7BDr3W6lnOzNV4nEzqP7jkB5PHuJqvZQ3xwRoZYuTu
HznpUo7AY5NurnJZbNPvGgBm4DL3JEo+kK9ckVb//aZNi7Sn6bDYXl1Z9oMd1hlnK1pRthOft73h
4lv54p30uT+PF9mR7gXaMbmRYStZsu7KE0ASHIbYX3cJQr7fvwu27l+O+r9v6WqTbdvBHntMYy+j
1T76ioaM31K39BqYNPLroz3LapBveW+iV0XeUghNrESVx1uO9mAIwaJ1uGmBOwSco7hj/qqOyim1
lc920R8H39/lE4Iw0+DejUqCnFqsKTjQSd1b58CNHpIhyPa05jrLRqGXwPRH7ZCXGlhLmW3x7mzp
2Y2etN42jrmmIJOOaTerHFoffJK7GpiMw9gThpdNLuiKQzbq4cr9rXdc8MCJfnJrc9c2BPnuQBxY
NMSUTu7L/UCp5bGpCRdlbLQ3eVFvfKVZtx14ipLQyTca5TnqS30pnTy+IVT3jlobMyviNttGPv1a
hq8+BLpyS0saHSIylCsho9vAUsFB8MIW6jAqC6PVeTsDwWNQMqfMhq6F0vWfsbqmx8DJhq3b1ege
miLGSEiLFpFTmVsvFP2yzHxAnnB4aKWqHtyRnvJBuNpysKjdy1b7xHr4RIr90NZJsBRqZqyCjpDR
kNHcK515WyE370fT3huI0zOzvO1cCZwupZ880HU4lL5h7ZNC0eFzRTTepAEjsIYUl/rj14KuyKAL
j0iPEoCXpkFjjtKCoWpWuZo8079mb4aqGY9pQCNU65a3lmhx64irR7WycQOys4Tymt8f2L8WmlfI
vd20X4Mk1BG083XAaMBkaZ1qkRTRvdTL+yjI7iPHpOuht75iNIhNWY3hB8KX+TDJSz1T+xwaxdqp
ir3aKNaq0OBYMEjTs+lZy5hOsnmg0OKt0GuiOjdVk5ZEzGLR0xcfYTe5cCuMP/2+OOsiGlcp34vs
WQrGzo2dmXDIryOD0r6OEYXzvAHDOhqw4VycbOeFH+mUBuHYpxWDKB+MctNVqtx1kVUC6hDGckxh
MRY1TklG6N3nbgM0z6jJDo2eBQpMBeeWJA74iPSbO2SkRl1f0tyqPlsNnbN0q2K+UNFSbjjtYwsT
qIgYvD5b0kL24lvpBystFRe3LD+R+1jbY/EYi3bT0Ya1CN3oc+QaeG+kxSr1bVZReDBpKlneSpJ/
RVZ+pPX+ZTwgxd9Lx9WJWR/LrlZ6NkzoTbgDjhsylnSbzbX5dEAvNu7L7xeraXW83qAn8QTkdpyM
qNq9PxrUbm5rvlvolwGsiOAwZzuX31/hV0EbxQda1TXCKKHZV8dwWxtBjUsxEiDS4bzgq8/Hjdx2
K7kyIU7/X1yNyqvhGEJQ5bKvHsiWOd6OVm/wAglHl+MGAAMhIp1jmLv9ZVfw/6AAec6/pfd1+e1b
fXzJ/38oQ/7w2qci57si5P+ikOk1L/96SV//NXspvzSvjLo/q5tvJUz+z8tb1VFqf0ghiaFtPK+F
rU/p/78KklL/wzAt3ZDSMAwVJyvCo78Kkpr1h0Wl0kLoAO6CNA3n2b/qkZr8wzFsiOq2LXRBRlb+
o3rk+9FPJ4W0VASaguO+oZqacXVQQilkJ9ItBhTF2NfvwsOwiw/pwTrneKoo5+gEY/aUnDL+Kk7u
bkTQ1m8DRG3JJttlO7EnKcwJozrG5+I4uZ1lR+WUHEFH7YNjuS/35jbfuCv+2nhbyKDb5ADW8uCf
ikN1CE/NoTmkp+5gEIYOB4BG224bb/p1vpMbMEf7eFcf9X10zo8YOKNR987uqdmHqK3Fttgb2wye
/Q/f8ebPif9jgfIXL4SA1dSEzgSy9Ou5GvdK43uZDqO9GxeRDsgrHRf/3SWu4h7N6IcQRVEPJA37
WGGDJ/jIzfvqAPb2XbW3h4B4b2vkE9+vai7YhcAIkn4hguqspq9Rnex0rKznkGugmBwLEbwkUUIH
NN0cendTg/ipgwT4wVfKwv9oieVmEMaYlM+p7DDg0FO9v5lscPUqtaNx4XXyWMfRVgCU+P07fX/g
/PMSUnMsljwcMrCme38JpXFlV7r6AICL5vg6XSlQCEzd/iCcuwospuvwlgwmNBMXpM1bp9IPEZRO
63qTOEYHjCxd2UpxTmvYtLW3ibUI7YQ5V+hnbtUef0KxszrvJEP3vqzUByNKn37/yNrVwf/toVkL
hImXselMouH3D+0WmDbHEZPXGK3XVFb3dl3cCyO9MUF9j+rJ62g09wLzFEXiVYKYHhzESBmyotFM
bmrLeYyt4MEdQDenxk64tJFaK7Pn9K14ZQ4Fk7/RXcfO732huBCvfJnsY5h6RsWZmYa0HpyTPy5y
eH6R2s51DmG451Am8ZxHOUiCjpBygEWHfq31tFtx7lfHzwiYKMEU1f0gJ8griAWTupR9W5qUMsBd
HaUuAFC5iHesiAAR/EymU2VTSuO7S7VvVijjc+MPX2o5IKbyud/QxHCJMlihdtuo3sEielLi6t63
QDWkbYsCLDp7IQAfgPS9097TbvzqAZxDwKiDNdl7SUqnqOI0s74++0r5NGYWmcEBZBTMt2GErSZG
41VnEV/S+AcDkINPF/XNTLRIWjEbPWkDhY3CxmGyMRVoK8EqDPk3nctV+mZqcLXGu9Ck2ZMYBzwK
P6v0RrKwQelMjZF23c0tNDOAj0DoRK36taaPPIubHL2UeQvgWbXrHFZ6Ui9b5tlMxmJRtG0O1DVd
VzCoUr+5hx31kLUZv6o092Zin5KxQe0wNh8skz/PNwoVTGVELLrB5nE19HQIAFkRZRPrrXgSQ7Ty
s3gVWfkHY/zKou7P+fbjda4SN6UXpZ5dTddJsTJKwpekxrcEHWrWBMiqwm1ll3sKY3TMj4cK3hPS
5IUTZ4sohzsjnoAqaW1+l7niZgBWaw3RiyPjnSGCD45d7/M8f90okmNh6cxHDGXez8UsbpOkVqN+
EarBevSqpTuqDyiRZ56lfpBq+GmLYg0StoXCHDmRbhtXJ+Seql6ejibaZcKxqi72cad/dAntV89D
icjiyKLjz2ddHQyyEfVhpQgYpWwghl2ea6e8CwRQ2Ma579V632r10QMt0+f9hN6rlh0E96ArllZU
3HllvLK89NvIO2d3eOjdUpnRLH9Ttc+CgmMdu/fT3U9KBdlXG89X7sbkmYDpRfQaveO087v5kC1a
c2E75AQaARrRbMZlW2cJ+G19Ls34oqfFOSnKvTpS9dTyvZVVZ9lSJC+z3dhAj8LvUe8gjHJHTrhL
LGqwbvwtB4vkDv4mjaMXN853amzMyok0Dp86Lx2QA9U+Y5L2lbdVwWoqTQyOwZ8zMQG/64uyp3KQ
Nvsou7dhsegpZunTnzWS6IXAep0O1EytT+PAYqvZ6z7Knug6BR2pLDD++eoG40K3klUEqDKqJXEi
VfCg9O8y7xgP9O3LcD29cXxOl2GuPYyIqVHfwH4rvI2pK2uP1qGguXM69aGV8L00hdb20hwWbEC4
AsubXqJZRmM9OvXeE/6mls4xcYI1Nsx3UZfsAviWCC9YqxJqR3V1LoACFEmw6KOE8uvZClY5ZKrW
Lp6QP4eQUcxlMzV6tS47wkBfZiCS5wGpbaIUy1aZhqF6CAb9IXGK53g45Uq661SB24mdPkED3UJl
cQCOphVKSA5UUgs2LJFfp9FbJfl5hASvdJMr716NHMwh9Jssg3xXdJ8qa1h4lf6Aw8cu1bWvXTUe
A5dDUz4uAIwkycSeQvSUJaDsRfPJ7QsatwArF/axb6p93Od3sRqv8s6/M2CkqOrBBqcByRUKFsjU
mO+ex6smwLiw9C7s0y/TmqY29k1X+MeKvltoo865auq9kmPOUYdPdlmd7Yz3Eebt4kHrgm06lnte
5MoJcWgbhkMr1IMPIVw16r1IAANrwdbQ8rtwUoeEqN787FJH3UIqfNvWu1Qpvy1LY9jL3iky+FTQ
aVrd2Mm2FVBYCoAOzaeizLfdSz34W0RmzUwr8ai0wSi3jbdX6mDtudaNzIyH2EQlwJdU8uehHsE0
mA8h7O0mtF4hfwn69nt1gZmyq8JsyjVIHyP3oLT0rvvwuQatnmdxxgeNdqavCF6O2GixXIwqWbsB
t4O4I4+pjBNWn24hmzFABrn17qc1Vq2sZ91uv9ltucTu+m11jtjxy4Q8jNveqjmQiqQu99IOtrnt
3I/dsKYnCGJUuVeieOW52M8CzQX0Fn0Lctb9HvhHqz6EWrvr6D/u2puxPfgDixGDcSabeGcmJR4G
AOe1cFfbyVevz16t6rNpInBw6zsSQiU8CO1hKO6dppwHtetCyF/2kbiROO80jMOce/VUsiB18ynL
UgrwRCLMajFgciE7f9v5GejSFNzhpvbsRU5O0fDNmxHOfd50h/AuBtTkZvlTZlYI5GLwctqQ33mw
3mz3pTAf6vwOStkx9Y0BfCgkipBTuRPUnyQH1xYKTtPSFOHGtHL4CIJiJ3kyoZ1Pf8IqVdhb0Y5D
EeDN5satw/X0E7IbDr5GW4aX7ErQygM3g+L4ELBkDXaxF7xT3aNzXaYbJcJ00pBftFLMQoQThlKe
rTL+6qCX6coveZZsdCHedlYsTXd2UOJ66x7btP6keNacjOWiAjjUyrXr64+1oh2k6/ezJnZupls0
Le/icQooHH8NCXhTmsXZ0sNvbVbRVpZPbMoVya/10PF7sVrpeLmzhmXdKLETYobWbOGgnbb5AAGb
wRN7fx2Z/1G2Yv0tm4TE1XUK4p12+pIl/O+3f+Q/yq7/J0qqJ7Hzf5ZUU79Pg9eX17d0xiX78uJl
77IZ00//O5+h/mE69FUxTjjp6OQ2/s5naGQmVCRaqjpZj6Ow/jufgSpbOLSfIIg3HMdR+U//zmeo
f+ApSPSC6nrSRMv/Ql+NrFq3uC/HeRNz6yTb3p/CNM/jcBawH0kbQm1ZYOQiYBIawSPS62c1Q7Pa
VuaG8mc1++GN/SJvoE1JvL/ziH9eWjqGQaqHxglLvT6pyqDqFbJysAQ3pa/cBxZ4aK3HibIv7pXW
urBF0LIdQVY3s3bmdaTsWwlvxsWyZ+Xl7TZJSm2WNB+Uh6zrmFXiCqlRHJI2nRiqhRL6/Uspi9Ci
pyt2QUqXJmCb4dYrMm/liCHeOIm61IJSn2cC26DcpIygWJ9Fo7+MXn6v+W+kdhDReZDBFIo4UMVV
sZBG+x0nBVSW1CcIbIZ5XQBd3hTC8BYOnj7wG6uVr0MLK/NjZmzDxLsrtXoPNXLl94Tmae4GYNvi
c+DDwhHNtgJILPpiEY/yxrK9YxbHFBWCiu7o4NQ47F65gPAHwBc/KmVk72bfrnERcMqTkYkNxYid
W4RfNCe774FjZQWkEr/63PfqI6foWzfKQbuHk52Ko8UYFKnRF9jWynw0zQc9tpSlk0PmG4ezXSBI
gzE6zqMGWoKSfh31DLB+Wh+LXN6aMniNElgj5Kkna6LdaNiUjRQ8ogzVfUQhDQ/P7rcKCr2sMg5d
D1bIrnt/nnTpxhDurhEBSjYtfjYq7WsO+S1pbV6God/6oXnbinGTuN468Ep+vQu8zdEagLIAVjKK
GrngmAOimh1omKsxx8qq9U9ObezrMKC4GcZLTxa0zONq5RlBCCoTBFAioHQCCtAr73vWY4Kgf8Eu
5jVJirNbArMeRwPeUc6DS5eWIoUuBKw3HGWWeo2+SWp7EhSqs1JtjpHDj0cFWhLBvhImEPJy6Vws
F1IvXz6mFwlwpYQFFgS7umFo+ezjy7rfi9Ko1mZe4peRK3DmwOtXZXTyQJgzzBJP5RipU/WzVRQi
npG760bFbE5VlYcwtGed72OrNUXIUQa3MRIguzuX45Zi3tbAn9Kofqn8+LtDvScpMiwJvKCdT+kI
t83URVuBcsuaatdUbbkBS33U20o/2J0Lk7Gz1xFr3qwOVUa3sIKFqOFnQ9biu6OSHkR9L+psl4QW
+k8NZCxcQLnPTX3TyeGxKisDEq7/nWzArCnjM9ALGHgZvf0AM4tlroyXya2lKAHW0fIn1gnq4HXH
4W6WRsrCynJwY46JzMP3uDZYx/0QVKdQJ5EjqWXxRSH0WfmwKxNISn0Jsiq+F52+9rCcmMdBV81N
iDZA5LS6/9r34jCAqs6BfG5jCdBtxNE8jYec2JgkQQpzSti5s3KHp1ymeL5VozZTpYfkcPpbrdsn
KibJxlgokpSGZzo9Pk6hM1MDnDBG5UyRa2Xp8dd6PIUO41Lk0cC8VOacijwYmvyQ7ifP04D2inzn
ImjM3JBBJ26rjMU39oxvgSYN9LjZVE3ceu6YruNgzPEnEEDQ8ZCqW/FQJSW9pBaWP7G1yuGGtQ6E
0ZyAS9G0bAGrBiSOtD57jcIvLcCleSGi2VYf6qXb5ERDo5gt7OxVR8pcJ/oteTtIwA5TF2n6QfOf
EhmqcyOCmuZqLMmZkt17JoakY10tUrd/VBPaYDvls1syHXKDe7cNDkFhDV8QnGeGlZwKUXlmZdl9
p2L+YjRbwSYB4NmvMD/Cgqp1weGpNziA3EZOciNI1RFGU7bWorWdGPNUqS8l8CS6m27V0QUxb3wv
jPRSm5AUi5aJXnTKMpQg6xU874zUJkxRULZjp2CVxoxl6aIIsdI7/giVVZajtDsVIPL1yrh12/C5
6lg7uwBhQOruO9hkWu0CLgbQD8sZ9jorRxJ7NwJ+bpuW1cLw4xz/Oaz59OxzbvaPQy5Pek1fIlYi
vsdeEQfha6DmxswBgB5mkP4F+11vPaVqvs8qHiKrvS8hLvd0IDzWJvJnxbcf6opW48Rv7EXViLsx
9/aq8m2CAcxkzXMG6lfNsMAml5/diI9syzsRjsG8d1nSsto4J8FwYG9ZBtAhO6PYtRRwQSNDCPxE
LAs+vmOL9wx5Qkd9wubNtPncLp4cjVDjmVWXn20Qs5WRngPcHBbtKG4sELpIl5VZpVoXRVFmLLdc
R1VnEWOB3OYzp9gvQ1wsWK6WlsI3oQKeFvZDVD+4FtYMUeO/2i47odf7X/KBXJ9lHwarCoGotgTM
ufYc++kB7TvnfnuCIRfhs+fuhJY+v11ZZmmzqgqX6ZAslNDHbLw36NNKnLllwqrryvCZlBCeFiQ4
HA+zQVt/FB5+Fn3K/Vr93RDPZemIuToRS0n5nfoIPX0mSIWi006Yraqb3PRCdkuhX9hVfLzywNXZ
bfDQW2zp5FXWRaEptOkPzrx04y9Bla3sRg4Lou0Jmpc8v+32OXYuztAsUsX/DpuY3ah3LzrF+lE3
UQkA4DWdBxteydjHW446lyhnbo2i0OfmyHeuo7yYDalNhm4eleFryMsD+E9XgKKsYOzl81APvhRN
+lxM3gmhfRpCjgiq4RO2efWe8vWmLY5DzVElOHl9eJa4oaRZdpP4eJF2XQ9lHsgDnhHATHtlAqC+
Rk52Q0/KInCKlzDOtWWpswKMLbmNwfS+JwKthx+eqqLWF930g8R6OG5k5KtYJdtG2+m6uA+c29Rs
7cVk3TzLbXWt5QOONiNdL5ntPBlBn2FHgFQ9Rj6i5gs3b46clOFPG/Tak6k8VI2+Co3sRtEwdx19
SRMLFk6JBtPV70KStrDkgmafs0Ivh4hi9BNxOOfEjJdVVNP+zi4Cn6edQ1o4dD7eUTadOabnv1a1
/z2XzTEhcjJdbUWXwlfdnia2V2HuUNpfMpgQWJxGEo/S6WjU1QD7WAVZS4PhQgP1MQVTjf8F3fcD
a5yVJmslJcXXlbwRq4qf3Sa9MYT2+HYGKNJbM99YqXb2ZPViguVtXfxEsxy7q/Qul+w4o0XTjzcE
axm0655QPRxAaca5MqwG59zVRr3TK+xKm/AwVuk9eh5lU2L+MIxdv/Aj1qCwpZHGxz8gbLOJ6Lhz
auUVEOvCakZ9yQVDaLgqgbarA5x1opuwNpZtF995cfpg6yavojuCfXtOSL67YGjGcUANHtLOEB38
xkjmdpaZQC0z/KD86mLnIIpLAKfdAGbfDoY1K8MuCF1zniKZw8qDEygGZ/omKCbu5eiB8KEphOyG
1W5yNfhqhOMxdhxot2578hIyRpwVMRdLZ3nI4G56SVigABP1nJNTkQPtq+B+Vw3xF4Q6t7FOx1LL
YSwW7muyrWIoB3ZFg9ZYGisvLu2FllfsdKx9s1pwFmyAI8+6G6fBbyjEdao1s20SxJx33JoTPQ1L
TkceLm/NL5VDL7jsOSol0NClUVz+WQiEpNqaatIWtTEqT+pPxTG3sjSyK2AkedT5yApcx2zd0mCu
lQJ2TgSqCgIyS5RWxDc0l9FvUObrCOLSrWX55AhBhiPGaD8Izt7KnT8EZ3/dGbEP2XKVwuhVNtuR
sqxF1igMo09l1n0COf8qrcFZprRMZqW1jDiyz5zo0vjh9zBqPgc4FCw66b0MMOzxrHJWJm6TTJsU
mzRKt3aDKKdmHw84RTRN+CxMoIvVdDCpMjALDn5neoctnoYH1O9f8y8fBnWA0BxdarotryJNpVFt
ocWELjo9U2PHQSBX7a3Gmo5ejeMrc350xb0MxFmjzpciRsQiENMgc1+il1IxOM6H5BAVbJVRzy4l
qoMU8AGKROeB7OxzT5XdVLJZ7jQ3jWps0c4esKfJP3gS7X1XiHj7LKZBLcMmKYDo5+pJOmpnajuG
yhy5CnxWR30cqQvOW7lTYnlrKcAr0c4Mc6diGBvK0+9f5FUd5a+r04UNFoPMw5uC9Ydarh2QfXYa
X5n3Sn00CcxyxfgIDfE+KfB2CXQ/CAmsKbXhXCl/hgZfqs70lLnoBS5T5olWzh2tuv5HA/yNMXE1
wrkE3E2YN7zO607nAU4xi2Hozv2SmHnoh0dNPGRD/xS1WA/Eyi4VLjpB9mlLn5Z03cSkBpDbwg46
iooOnk4x4yGmhCb9hIKi5Um8LrVH6bv38VCsmUEcZ0sf4LV5i46f2kYm9r5ez6crSE6//sCpv3CT
HTTRuVF1YH6s6HtcnRtV3PiNPFk1BRQXOl8qUQ5yAeq2pAFkKVdjQ1zDhvQ5mEyOAto15yNLR2oh
rO/pz1RxGCITvZFRIiHWYPzmGtp35Z72kfl0uplCf6mGj1p6zOvsnsTkOE97XDAVL8vnWZuQv7cJ
HtKDoRa49UTfPc//jrvM1ozdQ2rW6NzsbfSts9vjW6LGEONjzcGIDcO9WAYqz9aIOdQND3jmaEHz
2cdCN3cIb/vBWtlsEoUf7s2muPdcwoJI2SH7oTkwRNGZe98p1pLXpmOthuNVen07n9jaalc8V3Z+
Izp7mzjJQenkKTd5tbWfgewmqJyCFBHjRBH50c3oyrVtIolFvxjh2uedspF8djaqM9+m26Gx6Q5o
oC/1u6KOFx3WQkqULTsDJk/U2pco4QzMhuGTtsDzsv/sNNKlRDG3rccujC7THKBURGlZDqcAmr4j
JpR7wkOmQXoPGN+0/G9hkR7Ggg/kJioUIUDVkT0ToeMslcy8HUy8mBPvu5slS7+hocxxi88ehgd+
rnxL+wKVvTc8mCZKTq056ma4byOK66bc1uH4mI/Bq68gw62tRRzYJ9Pwvrgc49tAbo2afcGxy3Zu
ZN8J5F/wCTfdT0nDQCtwB3QrhQNfroAOrw5ent5EASFAGB48QTQS0Qw991vMD2uyEH5jXaI2+zyG
2q3Rhl/SgJOgVnA0QDJgzDBTXI5+sTMKduzUizGMDL9HlXtJbbmJIXkC0WYDEWtdhZJcSusSavyY
HzOz9IQVVRVEkISuSTvijOWRMSmL4BUrHM9Onxu1fg6S8rFUOSIZZbEWBdrfluiFfsrT4IVf9L5b
2z1mWnYWvZZqTtLAPynRVNhxZoWej38uH/8oL/7fpLzf5c7/U4L9f2BenFaXH7aMn1R+9xMC5F/7
rPz2Tt339lN/5sPJdv/h6PBBNHiVE3iE3/envA9Q8R9SBX6Dnc60v6HT+7e6z7D/YN820SmpGnp9
lKH/JxtuGH/ArTFUhEwTt8Jhb/8HtBFjEh38vSlYtsGtwRyRpkVCHBTalfBKRJpEH694N73JqVOU
YYiVoIUtPDh3omRnQ0rxqKe6uqwsZuRUyScJNNdjQF5aW0+m7DiQ96I+RV2PWbuNn3lQnwfqq7Sx
DGdy/MGurBV/3VHOWtW99x39E3M98PFJ7+8SN5c4dgbR0rfyek2g0ebGws7baKe2N65j4YYTaT1+
PWNy9D/afK9aUN4en1ZaEygTFDhL1fSrxDeKfMupS+9GnRynG432bsODsSJRi62GY9aWGDqNCkXg
KNB2mIJRge2rxTDU5ZPR2PAk9X2vq2evIzug5jJZ60rQf7B1XyktprvkXMC2zSEECZepX32kukCQ
T+4OH+6MdK2VCGNlOjDaSq0Ld2kRPIgs10mYoR5w0a2rqGCQDgzfQfCBB+jGF+kk5cYvU33WFjLc
/TDif1HXeDu0vx9DDBywN7zD6R+mEf5j65Qf9FXh6VV202vOcEIani2tvvuiIV1dVEqG64rCUTkq
3UPGyyEYb/eOq5l0aGCRCQAIagJNDoC79NOg46sbk2IKM7ALee5d8r5eFF36zawG9vekZ59Es8iQ
DmcMvWTttPauxP17r7hLoUKYoz/gqLLp71NC4rtS9BxYAwypbVu15ohz+lssx3viV6tYq2aLeZ3j
EWSMQmD34GHXTFlj4xn299+/pas+z+kj6gCA6ZsDszYVuq6GWuIaFYe9NL5Jy1Y7kbbHmaHFccao
ok1rYBIaAWiYB2WcbEQeGphaWdmjI7N6ZUTYQvYOmYsG80dpRe6pC2i2Cxu939hSuSPFEW5+f7tX
sqo/b9cmTpvaGG3OjVfxUKWWId2xVQo43ci2zJxFh8953fjtahyI1/Eg433HNOQNlbEPzFnjuBfc
Ar9rsZZtGvuhyxX7U1/H+9FidQm9eCllFyB14R3L1vlEC3q4/P1Nv3F4341EqlcmOEeLfuRJfXlV
xxpDvCJIwgc3lpF+UpJUmwdtaN9WhvmtlIV3SXB+iEfF3mN6qd2pjQQHm5cXA/d0sO3Ok1CQzr39
iM2/WgpOhpsC81+MUabkVFo++mMyvnQ16MwB1wIswNew5jC36ug0Ef4+mb6tQQHCG7MMe0oPkVdl
HWqLEVeOw7gQobtIDVxUyzxMLlWQLpWmOqiFHPALKtdNb+P6hUt7Uo3G1u7DkVCHOtbv39Pbsvb+
PWmmRL2McMu2Lcp+72esUEIR9E1tnwuMCbe91mv4HobLyhnVZTd41krTWj5x2pEpCHWSFLn8lKmD
2OsF7+Ef3wxqWYJuQb/1NEmuJkYr8xHrlE47O3kn9hoFwBs9AkDXm1W8b9zIwaWAHGacOPeDQhAY
qV5wwnKrKAL5gUb45/2ApkAKoZpgFE3VlKsXA9ajiUsl1c8WPqel1jfbXhUxBhli6yaUEnuahHwN
MaZnRrRN6GWI04Y0l0NFj5UKJ2RTRr0GrCJ11yH2ulZi9mutUeOPbnSafu+/IB8PZZ8GJ4ww4Xrf
xgNKqWjKqs6UheEA4bPl5eW4bdRKRWK3DIRLsDp93CHElLpTvMdATlIgrW1WFoTOD77hL25nGkqc
IsjuIAm8CtNrS0uaGC3gecDML8gc5QhOpWT1jykJahOsE0nPPJjeXOsys1KPMa4kmIw5/NMaFONH
w+onxistE4ymSVWukdX5KbB2i972lNzuz/pU5mrU7OTh22zN9Lj114rp48aLRnkGHAt5SWsdnKzO
n6gM2bch3mJ1VHA4gUurDQJCbxeliwqHeZRONe5vcW5N9B7a72plVDckVsRHe/406q8+sKmB/mS3
pzr/kzwf3IyXs/GrjERWTdNWlgqYUSvq4o2o3AREI0Irze3jYx71xsrA6Fit0ZQG7eX333aScvx0
J1KgIucm/jdh57XctpZ16ydCFdJCuCUJMIlUtCX7BiXJMuLCQk5Pfz7Q56K3u+vfN67dbpdEAivM
OeYIUDb+PiwM0ceesjv7Pm+c7E7Yw4Sa0rQJfhyya17l2Be3OhRvM8Yf3UYJlgwyVFWk7StHbJW0
x3vGH4T+jdcYnvQBywEe3uTlx0QSplwlTMKz5appSbUzU2EdmEnbDxhF/dsj/Sf/gisNXxMOGsAW
x8Ef78bP+A80p9ZbP8FR1b53GVPs/dQvgqXLfy3axKHvTzKM8+EwI5B7tqyXunaaaxzJoyuaarfM
pfxWEuiOJy6BkKKKjKPpAZ3+y7P+J6f29hHXx4wSCAmBRWPwz4NZd4rcmY3UvudT7JqI8Tls5nWa
Ia5lLu1TE324BgJVXAvhECfVRqoKzctMAGK1/GhgeD5OUxrMarSY2I4yGEi/29eLqu6SmIpcErV+
22x2SiCqXZTkYOcm0Xxj+y9fZT0p/1q///gmSJf+syjsPaKy8jGx76V03uIkPRl+9i8l1Y3G/F+/
g9dK+Y6D33+tTA6zrPFiz7w3/ZFQZXgigT0aVMKZLclQippwsCPGTkn9MZbxW+5luFHxtySXVxuz
hIgZJ5ncDGNPXaKR/63HDYbYBMe24+CHhqz2WTztYml1BIcylTNGoY6VW72vG/cwpDrChEye7axp
QirNwxT7b51lPRi60u5qNyr5GaWzlZr1L5vyL8bOn4XCXgSpXr1X9L+94NvMWrBMyqx727S6b5nu
Pxsp9IuhSTGDW1KaAIxfwwZK1ZZYm4+4itxr54xZoPzZ3pjuEuHP1Nj/YtVys0b5+43Q5a6oM9R/
eO7/fOua6LAZ8wb7Hljurh4r61uncgziM1OcK++RGbF5tiRDpdRz8oea6d6WBhUtd2ntba0ilAhU
+RT3tv6ELv5WMFr58lE4ffYQtQ1ucZVHmLpRFoE3GFCx2QZjyq2irzngQ1Pj0bVW8pk7Nju7seTB
8/Dtspyy2gAn+t8Jsj/UnXz4v/ftCgr8vdpp8Jka+Cuz678KqgVq2yjM1rg3i6kJ07nyQqJx77oa
qr81MF/tpbF32mVEV5N4EN+R3Nrz4AeGEtdUU/7qSEx47YgPr2UywY3IfdZTcybjLQl6Qo/Ohr2Q
pp5G5aGHd9KaMJRu92lWA3fGY35nlNXn7YlljXmWrlZenTp7dIRWhXZCtPf//ZX/17UAYODBltPX
9Ia/XXkWbzGYbPOVZfU9YyS8hdTXY9CZaNdoUdom1UgFGyLE4Zqafqa997loen8HCkD+YmJd0sz9
TDX36PoKdU1BWFlje8Gw1IqXSfU5EC3ctPic6XP9nhKq3FeV9y9llLWep3+tVxRaNvWTcNGd3Trv
/7gSispfbK02zPvbquFtIeWpNdK0M0hkcQxz41YEG41bbvGaa46N/hRFkzqKJ83O54euKeBiYDR3
cFPHPZYEWCMtV21oWMYTknUBW6/Ngi5PszuOxHcHCU9tJVSzmdkdAPKgUg80b3i5ubAAnH/p4v7X
MYGuVMA6dFyb+cJf+9EHlIm1KVsHsG9J1aehbqYVub+MUpbGe7yVspyvBrJ2bO7K/HuT9f5j35rj
Rsn+Man/vbBZS8G/H/kN9sKM3uXJ/yWDgaJnMW0tKPfdZR9ny3h2injcadL8NAZY+ehRd+k6fbpt
HoEcXe+KnzNmM5tpGNqTYgynouF17jw0Fb1ILgXF36OmrH9TDP4lkVwPWRA2JNn2itL5BJT88zRz
+6Z3rclc7i2tRWNeWDl5s5W/b/TVStVL69BIHJ+D1JdBniJT63RpXG8ogqHhapnWC2L7JTX35ohV
5P+9Ab3/rhX4dPgY4zzMR7T/HvLhXlJ1bmnr97KI+kCOtbbzodb8GIbYJcO4sHbcD3UogPBR0UCe
BE3bdiM9qfSkeyra6DzFZhR2fVcRYl76gXTzcLRKwXh8IhNq0NqQsTbQSf5qaUb1A829cU3bu1Q1
00W3pvvags9lNwLGUTuOh1gMTgjdibOWmcWP23/FE4ZOg2UibsjqJojzBipr/pkAvYRMkdSZ3vLg
SgOhO9GkBubt2z99S2I+aKPCAXIl3MDvIOO6AaLECOFS8+rCTpxmBi9p+xL1BkaFS6+HGsU8BpQk
pq+ta22M+UOaZI/+MBqhW8nqh7cUyd1QWi/KIIh7qLoiwC9y2Rp2DhAUFy3hs2N2IL9oM2vpcowH
oe2wz3w30hRfBNPaz7rmhLdX7K1BBpkGg8CI/F2WutW2FU38L68Z/vz/eNG8ZLawQVdqOX/Df0U5
1HncY096O6SWakIbrR9sF/BBMB0SBD73blUd3dLhKuhma9doBP4NefXmTXC3oLM8TbUTRFnsXmNL
vNk4GoRk93Jt6pyyhad0IrgRLFgT+ZCGdK1gLqHNTaPtoFWBqTmfUltPnj3flDy15H5J/S/TcuuA
UgohEfm/29ybp+3YG+rYVvW7ZnfYq9BIKfNScS0/9Jq4h1wMoBBJeUTbPJzjrjjEeX1lrDM8amkc
uGMNp8z3CuDNAdVINhj7CHu5UMObhKzJ2EeclUEwnevqCI91TS6hxYWay3grjbSdnJQbaI3TsRzy
7G5qqiBvVAS/riLrw6s/UgC47dhO1a5xi19J4cL4ggG5XcqCuMJ8QF3q5rgIN9HX7WGb+jx+koAT
8++FHqYpUtrS/xB+ycAH0w/cY1FEQRJooDIQxL5pIJdfOD2NnkR3WV/RRu6gYeV7rfXisIQdEwvV
QgaykuDPh5cDG2yC7Srm39Wo4UBPXHFXDuNlEt6XRlb0HJXlNyzLmLzxk9tsVnRVgHJFAcmsEs7G
d1yxNRl5buNpvDhMxX9g+furi2rxYNfxq6sP3gZShvFwa8NNRtqbnnnpg2n36E8T/QUT2M6b5jcz
6r+P0FMZBvZfnk91VdoLyN/8KZcsPjqj/at3/WKjAJOhHzXq2NUELjp2NO9jxERB1mpZsOjNFHr6
cqym9pjYS3Mn8wVOLiWaR9rp1WjBBgCCMoxz0Xnz7Xf9wMyxXxomnTiW1lP3DaYkLc56tA5LZxB7
SyjyLD9deOkD1N3JLgfeGGDiba/rEEP3rQ/jAZ4pwZOQK7Cj8YPCoO5dV7qmKtiaNVoujQAv4jsy
cttN8ziV07vjDfic451DRcX52U3QkYrocW6maT8UaGG0hiQTlbdqG/uYHtdDWDSje3B7rGohbuFc
leNNSl1atY89qKNelMADBsnd69U01QOc/wJLIW9MbXKCdQbPhjhb9+CLWpjgsUroXXQydSaTVQcW
0cN5ADeR30m0XBCzRupoLUOA+XQTkFLfkKCRzlcUBkibUAkX+AXDb4IITj9r78xM0/edX4/btaKy
lijaCsSnuNoY06v14PkyAdDtmILmyYclM/EE4yc5ahDqA9mKUBJffRaVfqGFBq/RwbxUkSPgze12
xxOKg02cWO5WrvCnr4NRYnp7QBQFHbrtxBlu0ZFVSpJ2nWEEbhNBawj9lcDM5jx1TKBvq7Cy5zFE
XvZpRnyUvMxxXMI8aQO4oT8tXfZkJdMVMm20X6BN7KK1QmJwHh0ar6sPSdahIRwLknMBLwf/nl81
vKDM/zW1EAJGZ3mpfbcK/OOwFITW+6zx9WslLQyoLrazzVTjGCOugmCS15xefmut2KafZvEJ/qCV
VCmezM6biynTdlwqK2RL3UcxMdtrpWHz6zbOYs27Hk/aMtf1Q7wYx9tSyww72qtWP6fR0u0zYdvI
EGGgWUbtHmP5U/Vv/oTs14uLw61gN/VGD/MuOap14Ysi14rNDSd3cYLYecXw26vroDOc9K5W2anN
alxv1hHHDTEdEqKSUIZE+7YyJsBS83vC0eRp/XdY1hvN1kE3/O44CVPtCs49ut4+CjM73+t4mASj
8ve3w+5WcEk9xhEIcZfWyitU8svYuN/yuq4u0+hAVp9cCCTQ5hlcPOb6dioKk7WCFfoK8N224rJU
V2ml2r5GJPRYY6XxiCHS6+3/Gz0xcP4O8i6bE+yFZPqFaHS5ZMgTp0r/mESF+k+lz4PPMyiRcDwj
nS22AwyFeyvr9N3tk5a9ZgUlbGB/GeQuGhB83g5THVfhoSvk6favory8q0tvvLiRQKox97w2s3rV
rUw85rn/qx4joKlMfQHFh8BteA+Xqb4dzCZ9WhKB9I/TpdDjD+kojJd8WV39KaJxW/G3GyxH/9kE
XgyTBBVc4+kzS8c4mKykUObOV1WL8qIrc2UvVIHuNv+/OEwS4xKrPH8o+y4sPVsGt8+LUUK17xoy
uBtpfL8t11G1D5XEWB03tDcB3+WSti4wGXqTo5xnPLidKpgkNAkinrZIB53nHu/C02CB1oKUvxaJ
/l1mc3VeBpN8AVvr9rAlaDdNTRwBIONNqj/gZIBkHrr8GWv2jp1RQEmTpTmfbE6kBcfxQ4ZmQKme
VjqTS5ik8gMYj92/QvZ2jddUVdhReFuKS/5u1DBZy8Q+z0P3hE4GUQLsz3TI05Mbt5gJLh7j40WD
RNRbiCd8sqmc1TRrKnXGgbn23Pgy3sV22+5MOV4Wu/UeNW06U1Y0Bx4Rl+fEiFgQWbFVRvLqqIT1
kvAoH0SmLqUrfrdSGKdbkRSNA8ngs5z2ZqHK+0kj9oYs+PVoZnOrbSna5tHlR3BsuOauix/zYnVq
U7Z9iSJqKjlmxclMG57rMAcIyOrQQf6+mTRNHdq8IE4cM/Cgb321W390pkQSNiPh3dUwI2yZp9cy
suKnnIhkg+T1HOjvKMv6qYhjC5ooyxIdmuT2AOBtPjDa8i926d6lQpRb1D5U7GkfDt56IeptdjR/
s6YI4Ysn0sfT6jQ0+W7qomnf5p7YkgvcH1QljgiH1M4SZfXnvbiZ6sNYPVu+bIMO2IgbjRp5jq+N
T8x61iK6trRoU9Xp+JBmzfjZze6+sfT8Tlrj46LwTQEBxv5HsZ16I9ppunew+4vhT+k5kSNp5znJ
Q0BeD40acMzDPv/P4WT2j2XV5HeTcva35hLGQw//0+/loy3T99s1r9fVdfYn++p1n5wFsIcYgT7e
9jXdzzF2MPa+oc+3recwKiMx7BrbczhM2JFH0Mj8P8cQl976v3r+uopq/SKEcoBDFZW6no73Wpng
4j5OX7dG47b1oCH3m6StmiBti/Rg6lYPOeqnk9DteLc/RGZtjCpIsPXfLaQHHm6nZZIO7tFs9Ee/
psmyaudqVPkRp5MC/zokHCP26nGvSBGm5Oauhhph49NBV+weFi83rnNt/Cp8Zey00U7CkpeZ9s7M
Umo4yZG94gLYiZCSZTdU77PG7eolCo1BhStLyWS998vwdnHVg43D/ho9X8Gwl12c7ZDSbDmLUAcj
yx8Yftwmz3rXnVLDQ1OjTwZkjxEhkW3t+3QdhqzbuchWysbSYIOijCMyqI7RA4BdZR9uz8qwR66Q
ocJVwrfrQ2fLbx2D/43OEbp3EDgEaJXkWbaDtRswF+HOMfK7EhgkNsbpksY/hKUx5Zz9ccfxhERb
9D+oJz/tidsuWudBURodcEgQh067j9rkJffaYQtXZXrI8UQ0Uokwvaq0S1ycKtn0BzOPvxYxVcfW
ljJAw2ASCMGmqLwE8qFsMb72Z4yU/b483RbUknAKFcuAYWFWd/A5Dt04Gte4q85MaNEYOkBZRTI8
jbHOmxpHdoXqnnzv0MGRbKr8NUVqvvPqCuKYDdPNtqsnOTjyUsJXDMsIV51oyT9q7XUxoF9HzKKv
o8amSDWPBtQ7JD3UQwSSySke7UfdctKAsAeeYkwBfbtMgbK1sHXccFnns9QiJmJ5ja5+vWn1uMf/
VaOZtwiBFaVmHeK+tpEUTUtoLickn+Xj0D3X0El3oxy/ItbQPqlranfB7e5L/5diMpjAADhiTt7+
ad0YeDk5w5yOqXdgwyjZDcJ8pqLKt77ycdyqp35/g5xHg2XYYs8ftnhjYGZgBlXZR3tKDv2AUeNq
hoibz4hk8yz8fF90owqyDHwzJcToacF6EGElQRSyr6aVypHs86ZFKWiZ/n3m+d9uIw7DKrqdl8nx
dMMenCUN2raxH/Ri3GYWWi45m4Rc1P3KcDafl2L5KbuUAlwozGtb52683DqOJX2Cvzfu8yTO+HSI
4uIcN91s/tLmhLQM6R/zSVJGGT1vwGOGqUUK+fyym0kO+jNu8QgU2Aw0pSuIQVKKHE5xfm5b0ECe
8o84M5+z2H6t+URwo6cv13ZfUsZgp44yJmxLYr19rDQzSyfmRzqv9SS9PRNnSDkWPhmDUFZQW/ND
haYgQPOSXlOVYxcQfel21YeWDte5FArW7lvjY04snIOGRBLTR/PJjeIhzLFB/aal35JhX3oyfU2s
ttyNUVk8d0yKFl/UT7eqsWUKtBlt/85Yy4E4l+V2MTW5uz1xwfwJNyhvV9cq/9OxJ1b2ILrSvurJ
Y+oP2VljWh9Udi5IW1gQaqS92CES+cCRLtuXOYweLK8ZTMYGHN2krsIaa42gsA3MnNZxhRsVDpT5
XmxFY9phYttgMVEd72vd+oy0YghjASVdxfnjUqANThU7oStNGLVRTxnBjHby3F9iTgKnmJanhbGN
a6PFSVkfjT0s9OQry0Tk7+k0jltPy/PjDXxwx77bVWnOllesBOI3cauwSzi/iVdceWjbRPeuWjXl
j0xTEk/THzjQY6hqWki9ZdHQtXYAA4WqAfXJDvsjcK6kq7fkkRAdl1bDyZTVhyka/14h0MhtATa4
dr6j1J8x1mrBbOz4SmuOlMvrwVirU4cpbViURous13P3+EE9V1r8LoSYrz19FT6ubckDAPC8vcB+
FD8NCtfH+GmcvSjUtK47pmAG19srjFux7eZyvnOHBwbX0Q4THxEaff5j8ATCOHqn7WjboO59agam
uwJxFTam9lJsaDPVoVvUnd2XDLbqqUEGd60171eRefmz2Zc/hO5HWxt11Z4526WeU+Oqp/47bD7o
xYb6iX/cYUEXAXyev3ijP0CbDQQiM3oBlJA8wKvWOec/9+dCfktv4G7dzMYzoRNM3gv/1JWtCVBi
fMcn40PlS/xoAmVAHIuug5T4YouRs6hoATxyI33P7ejUSnPeTvlQPbZxDsFIdz5GG3pzbHJzEJPy
DZIJ72sYl0dvivdzh+eqL5L0UjuFe6yLAjpHXM9HvvZzbHZ1oI1Rh1kWwH84JlN0XxfuhlxucXaW
9lfqBW5rOr8E8SiYI+5sOy9+6vpbuwz7SlnOr25x3psIyzLlaIHnRvVBz7Q0RHWcB0uVDABfxRvQ
p39UsOM4UYo3GJf5gbO+D3scCILUDJU95aybQoZd1iHP1qQV5AYCed+R49maCddat1PbakOIVcZ5
DTgLkxnzILhE8pSXiY9t+WOVi+SXMibox1HYotg/dvAm7jPYhBupj9ZRFzVdDf3Ni44R4JKJw8KJ
eNf5cl9KnqgNGXo719O8WbD8AOnoiApCnO1Fsw461b3XKxzVee2RoWR9F6XQoeqxg6SQ+O4pb8CY
hqm4LibubPNUwY9msE3qALbmRXzvjpmBWrMv7iD24x6AK9ym7efpl15plEyuszGHxj+MSJkjCvmC
wT2TAGmySn7jTfwwZ+JbWoudnZQ5jPMuQqv+Ptb4Q2lOKoPa1D54MNwSQBqbqqRanj9cYpA0qgS4
/4fZ8qzASaOTFsFfTz1cbUGIN+1oP3WM6u+7rA+TYnzDK9faM/dE2lt3PzD5KTeRK/UL1xMSvzkU
ipAGRxqY8uYdSGW2BFzCcdBHaAS8jOZZTtllNponu42nYKh9Oh9VnBphfl91nFDVMcGW4/0SmyaH
cfqtNuW3RtrgD32OhV/0UHeAUb1Ft1IA9ukpYpGcKsJBWN83WDJZjXciHrcPIIRCABjRJ1nONisZ
OC0WyrKkADrE6Bkw0H6dRSF30ijQBDGiFbCJthpQ8G4u6JtsLdlmhelti+lnu7C1x65Co7mkFy2x
fvuKsZez06caC8UI+eMQ4b7A5sPYankpJ//BVdoXMhOsrwy0xHUsQ6wrou3ABbbTFthdDZToo9QZ
YLPS/EE8T6DFW20yjS3IO2uXJEwJ2prGs3EaTP+1MH2k0IjpGOHjCL+2rnNbh16mG3QZHsHns371
Z9pXy/myx2EI5sggMjWJUNjD0/L8KXQS7qzKNKCdUJRlnnFaB8MFTRcj8YbGJre2VZK8QiI96A1z
E42jB71atQU7KXe6OxITJfwjFNTfdbIU22rARETrXORSs3teavs5r0ZAPLcst4XLJEvX5CVSIFKQ
+uR+ENMRM8L72Ds2SQJLkQioLm92nfKgdMZLUI4+JvgZVg8Ruhs1vpC09BuUEMiqfXMQ9WyLXCEy
88SxnUxmiaOFMw5eAKqO4FIZNZWuF73yelS4EIwn0vx9cScSm3zeca8N9zGFPd1qWLJ08BVEm0wE
a77VdSwERP7ctvZvfKXfk9h4jod2m3ROTfRA+kaenEdw94PJv8TIIDaD1DJeBhitG8SHYiebJERH
+OZ0ogmIpyRmrGq8g5eQF59oKR/c5gk+xW7icuWUD3WELjvD/2rM9WLfmVq0m9+oJIawMtxi304o
YaL8OV5QkMzJ/NYTHb2rSqoyrCzxheiMTbIqUPJAeNG4w3fum5p05Ogzbopj034VWXvsJpT+etv9
xkahPEzucNH8iCixTJ0mR33TpbPsFsmXcjHPHk0PXzgUlp7M710rrY7TpLZtWaL6o56fTMjhnp0f
o1RLWcM1Mvcl20c2H9AAID4pzfk0kmw4sRTekflc8JVBSJztXQZF+34s98IfdJRG6qR3ZpiDgm/i
Hgd5LHF20Mb7/RZWt77LiMQ1aWCD2HRwMnBUv10c0SAYjN1zxreqqmuHq/gx4nY8MCnF09IOHQ15
XkU41iadyOiUIvkxsbV2ke2ctRIHfIk095D5z9o00vq0Bd7cjbuD+kut0OJFkt4POg07D3PbuWN6
NyTi3omhURTlfHZkf5794+Ji0JCYn35hMJiL9H3bOp+xkXwRLVc4uLRPMvZf6kJ5G1MU/tZ3UKBn
WVo8FrV3mo3hR26Z+XVUuCFAcjZOSo2QJCvFAK73z71QpwyEwu/NZp86XfRgpt34oDFzUSB7rUrN
Q9f203XRokum5cm+KBQHVsUq5lmM4SA7ohhrIw4UuqBtFRdEICXWr2QaoiOuU1QIVXZHn9WeWlPD
HaPTX5TJ6anQ615wODs5Vu0dNFwVECWTgBiV48ekKXk19B915Hx2Wp1f2jk0mPycXHz5w0hW9c4H
zzoUPOVzReefu9HzovTiOPd2sm8F9nqjjdWLr8aNZzFccAel4ICM6S6Twn1IvAQqy6QDdDc/DGtZ
si3buVgVEzqkY897vP1RTYowhsTWQ98t/T9/Z5T2l7Po4nT7KwxRu106LNjhmZW4u/3h0rPfdauX
judFbjj6dX1CI/Qza1VyBxyL0hNQZOdMTPZK2x4BjDqNLg431dQdmfbNcwbkjXdP1ZgM5qaC6EAF
TX6FCtIlAuCmT2ayMXwkdj+8MG3zxxxxtdLON6pnbsxjMGn+U9zNzxAFj6tWYDPE+F+UjANHTf6O
nRYAKeZM8+cHsXTmN09N700DvaqKK6aSNGTIzceLZj4bRoJHmQmKfUP+b4TrVu/8g0XLogHM5v1S
0Eelrw1FtVVuzdryDmUqkMfnMGy8tvswMFwxkKHvvQYP0C5zp4vNbQ7GbACfIs5i4in9cvjuzdC6
7SVQaL0f+0z9+Q1Ajc9kOVQ7TxARuXHEshEty7jN51Bl7bZSHrRvFM2ZObb3ZtN+9KIZToNElU04
YLNg5NGX41FWQCu2UC83GlMV+QenIMvx9i2mUftyPa0J9MFHgxtxeiSR93Jj/EB1si66nsJlBaM4
+yYamcZ5l9qggerPp0g3H+xoms8dztRo72iFyj5RFw/64h9KFaOULhHVM/a9nI96mv7B++KUafCc
Tz9LJlY7H+jnVBZdwlBP4ZriW6AuhTfcOT4/9mZ/1NKh7vJ5mQ5CM42Np7XPWb6oI/9R7GvD0kIa
LsbyDMj6xT2LnmEVoF+vNk2nii0cRHjzNiYdoz8yyVfLEW/HwFon205VBXXZvPq1BA8w8ocePf/W
qaFEOV7Hulm/luxEdYx7w7kTnn8dfchvaYlNZ2Ur6nSnz3eQRFDQDWhAa9YERFMdwxpEiFTV2Mmt
g8HKy99amGwbS1jiWVMad3h7tr2IurOz9RNZBhqAjCf2/cycHEcFbELnkEgLdQ9odHLwWToXRJEu
6VrJlOQsrAOZePKGHX58xSaWXn5t6n7emKkThSN2vZbRD2SdWMxjnPFZegMVVzvgCDivQOU6sohp
4c32HGEfeXati7eoEAuv+mQoc9zRBichTA51Sdz6xWOLOFafPBsTptaja9+51nzPE0Ul6/pyayQL
ElQr/7KTrgk7rMu5c3l4sYtrF6pasZ+wxXj88/SS3LsvZfugL7RiVZpZ38SUH8b1G6G3uCahxuyB
i0bUd2npVj+YvSdnrbaPo+ir85SDZnT2OO6ljYla1EEAsK0lxCdiCtLIoX8u/iC6VQ2fR4++1cX4
fdR6n1ke/fC6dspG3VvV9DXjkX1n1lCss+jn7bRZltI7p3MN0T6Kt3WUKYAFF3FebyA4iQaQ2laG
hLzeMZuXFx1HSb+Lu0dRxTA7u+Tem4rAJ0f7iglvOfsbP5HLT0/N37Kc11aScnoiXgNR8spTMKnH
HzsjCqh91wMvXgoT7MzPr7NNQ8vWAwRPFZ4cfWFPARwcCIe6+xitmqvBAVhptV2h383AOeFtFDa7
yjobWfE6rSonjgFxbnlEm6Zoq62nS+aRK780FSlEQJ0wuJX5bWS1OC+iCZMIskrdmuHoYT6R0IOT
nMaFBuXsOcHIQZVjfoHYGW+txOXFYuRymbAJwzUFQVbbuR6bebH2t9UJlCAPIF6b21CqrvVXRhZt
eKOhYePtbRZVGrvbMgHs8XYRwMte42Rm/jZl+1SfPjNNfXek9eYYTRrUnUP/5FaYdWTBZGBudttb
OB4xfIjqTm36FE+sgi9Pk71htQbUEMu7VVTFNod24zu1szfdudnfvnUmW4id6yotynI8uHH0U9OQ
VKwLpDdsxM6LX93ROMqAkUH1wy1gf5AOuu8pWZ5nAclw7p8sus1Dno3ldkpwcEC29IFnV3GuzIXX
NumtA0A9DC8GvdmNREYsZLPr9eZelVES3GYgrFMHcpdF/7+mttrIybRKraUuLnRD8+vWgduLnElV
URM+WGrZmJWOaNrT+61YuRg1PP6jbkmLbuvBBcfaRvGShCYyZ0Jc+I6Y/a8w6kvZNmK1bEZS7RGD
s1/qJnRX/ip2oDIUUmLB2ymG2iyPVbbWQoKdprNy8M6KBhMbI4C1nW0w7DXAokELJ4WPGZ4mfJ2z
aA0ScPFrHioJWiT0HUeqR8Fn+AC5O75P5MHH8uPRfNFkdReJ4Xj76HEKPKyGZN6jglLBgHlIcLt3
TZEaO7f+xv1lPIuYiXkicEMFKKWEmktsf8egWhk68YL+bzCNQ2b6Eb5cf0i60BE+nWbiGAVYvQ11
UsP8qQEv7EqndtdtVxxTA/eKei4p81B7336t72WvS21SIAMbw9Mq8XyttDsTpsIWFQHOiRDDQkDt
GffiJjqWAI0ITjZ9WT3nsVcwqbVwxPFrzJnaHJV7jiCx9bKDq6mHPtGnh8K2H0hcwJtevfbV8tuw
WvAN6YyfQzl9dr3ICRfCEXrdwksj4ezk9efk5PbeZwzxkME5vRMVI1qMtlIjCjm4cpK40/ekhveh
VauryWgz58DpZPtnwlVlnF/xBa4XbgAN/hw2Tg2128+nevSc+7RNKbzWxTKYtv7Ysj3QdNYvTf8A
8864FuUZmKy9h82Whk0Q0R+ZwBNKvyu4NiMk9niByX7fiN4J+7xLNwgHvIOjte22NwdeP7fivof3
+sk7ojPzluhQxDqa8vqnk7cNU+92j4LxQA5eevbahtHi4l7NyMUJOOmHfTrboRs5xV4VoxfCmFxC
GNPtJhqZfNbYMrt4h+z4ufGRPF65TfP2/7F3XjtyK2mXfZXBf8+DIIMWmH+ASW8qK8uXpBtClt4G
/dPPItUDHJXUp6bvB90QWi2XVSSDn9l7bTJCQsZx7vgjDrzsTtTMXy3DZo0VjXd9aXzp3TS6MRTC
krzyxQ0B01Qai5SlyNIHhGoQiovYQmTSywmWdS9u9fkH2TT2KnwIBKN4NwnPfcwLIwg8UslnsTis
sPLjOLE+MOrJfZrobHW3jV9ZYshtOyAO0Xlkt8iRqsewHmoCf2j7FE9vHH4weoA7ys7olxc/Y0X6
4eiTYOVofIOaDMzgUJGV0qM0LyprL8vWxptrq+MMG0IRWxyRjRyGhn8rQ7ez6CJiRcR5Wxyqli1J
ysri6KSnCs3YwQpicqRcpW8diU4mKBpznZJ7vwl4sWwyH3CAG5pwBsDkahYZ0EPpQE0fqEVRAp5d
o3vUQ5x70ojlWpQuo88pgvpg1rdap16WV5Hhk14wBal91OPxkE+De0nKreMN7EvES2SWrDl8dezL
hp38XNPqjXUpYjB+RdcRWFiAMGsL43NuU97KQRSnth5vh6k7m0Vq/jzjEIax5JTRNy3q3Hs7b6dV
Gmrq1vbdz1afX7uAmBN2Z69jKIc7VKjnUZrnuPDv+EITFFH+umyVfstw0Vw5lHxs2pl90uxuY9rw
0mFXDMAHTnVCKBRa3mOuoXNIMshLS9WsuAdvvaq0znWlYJAFDEQAL9+1hc6w1SrwqOXJkXUfsinN
eeZmTfYsJAPQWiC8/ZQSEssVW+JMDRsRVgnFqHxspCaORis3hR3fZrmm7e2GAUmX6NUewc3XqfJR
rpNflzkle4zqZdnBhtIM16Vjxjsvwywa50o7DhGvwgrR5smm3AV8Bqjnp7wCFABMM7w7Q/hohpaH
uRRMeuHRw04nV/depejEeXmBdXMyRF3UR3Ivfv5TSzHtFfENoqFqD32IuMFZpTxfWXb2KGu05qBP
LUsS45iTI3FOoWyGSIRunU9LA1eUGy3NzD1ru3huXjjAco2oUcBmgTb5p86uaZs55c3OeOkKjMkY
HmjG/Chch86YHdIiHUCFFXNzcg920z/bgfZJ9/wOSVTePVtGQN5sa/qHqtfpNkphr9uMhyWybILd
5m4gK+LhhgbopzbYd22xHxwDyjjqrYNWOHLfExiGnasgcUxLd3aW1huc1Q1PJB1paql2beuFd+Xq
bUbT5nmY1V6xC0zaRoQ+q6S0XSC6VzX3kEuRXDmTOEjrIvFcINaCd8oD1eFzNmPcd0zkKLo8x4m2
qTXTVIPyWMhKUp50D3Vl5Me47dGzdOwb4bMV/UujB/ZBueG4dTj++qJpbvqWTi6tmmlVhn6266s0
uHALmQ3zWJN3iD8QdYzVjqhBpEqdy+HEAa0C4JxGY3kb5RDeqJFbUHoG1kuqSlMfulXpI5TuBbkk
U2TG9xH8Fg7AZs/l3RM1erKiKjiHcfwtidWwUmYzXJGoBAkrocIOvwalSx4fbfMpHADBJFKc4kox
5C3rSzAYN1o3zt8G/yM4TCYjw4hTp8s/2+HwbTI6sga9/pSODo8YsBjENbckO5JNLyq1H6vgo+1M
yY2yiW72nOyQwanJWrs4mDxqP+3TATJr+jPm1RXSwUrr0U4FLkoPhKSi3Gf4hG4ZbKKKMEFXFe7D
Umt6CqOMzQ7XtGaJTVi+BGnonIdhLI6227Nk0x98jNpr2fUWyrdQp8rAVmlQQBwig/0K6pSbRQHh
D1q2XV62OmKyg9f79SaorJFPFdtUxSg8ZaGzkJPMcpLIAxfRPvLOQaKMUZ7BRGoe0vgYR1S6g/8p
l220iQzaFaMkGUaqaT3V2z4oeG6modnZRhrvaqO80rt6TDv0ZEcE435Ar4af95Nfhf475rw/mHdw
XjgEhLkEzgH+eOMzrBoqm7Fo9OuiOEziwL8KPcYReOpSxKZNR+PmCgYSlU4HbATBYVEd6HXi7N2U
wXPvZzqa6JWVK+vMBV3Bdi9f7dF4bUE+PjQi0rFB5Qxi2JjFFOmJfMe786evAXevcKRl2vCz3npb
2qFm0lMm01UYk4O43cl3dlSUl6Ci+5nA+BTwFNoQtaxfdsUF9FW77eqwoFkZzIP0A2M3NnL4qAAZ
Hg+wa1kEaP6P1omvPhyOz5pmlytLG8LXETow0UXxO9J+ffZA/mqFgb0CEcYA4aljmp5d1X9zH0W1
13etr7k/hf259GFf1T69qe4gIss9YLqzyhPPwoRGAASDXzfmKjHLd83Sv/u3STrXbQgVwNchhL2h
kHVKdXGZBdp16Q613KxfchZDo8w7wlZzUgK8MV+LoSnhRVEFZGDL1/grkCM5A1uLAcGpPr9CA6Ta
df0pjZiOJfYwK4NIu5r9RDAH3FXlmAdLWOrxn70w8o+f3zLF7OHSDWnM/ry/fSfp1ZnzNFCHS1lu
R87PK6hquXIN6OpLwcFsZxMiH2YKweHpQSXdLl3+TNCDfeecoON+C0qxHXJlvgrSYVpjQ85Z+ZrD
7tvlzqtXd/VuJLCcPCk/2npqSsB3ckrlMVEQma7n2x7l7jEo4gANqQNcnszdDRzTd4hxv6M5pCsY
tmCEwNvlWm+TzPwUPHDvVOaVDRA9Hyrj2z6eTtPcCC+13nIRfag6DA70Y1K5autF5bBDLbQo7XL2
x9u2n46ygEiWe5guEpSjgHG/29a3pR8RjVsc37lIv1vaXT61cHTpMqD1zDeHDpNMA3icIa81hvdt
FZFTUeAAR2f6KNndrPwGNbUlCaI0qnYXZzGJQRobM0DCTOPtl0X4MfJbj7nBntIyYWmZGK2OwX5p
5moLhY+atSWWL9Y/PSNLW6n0jKsWGWx/dP+Gggc4TA2ow3JqbUvP+a6N+49fKeQB4WGQ9Igu+PV2
LMjkCIEtWlfFIb+2ojk8t5y+GXEFgqGbJJ0RDse497euV5+EZva7QB8ISbSKbGXYVbgXQ8+YhUMP
XaxTrZciaBGzMuU1N16CaCtlT9myA3nnKv1+KHGV5kA+DC0wHd/iOGARwfvWsAZjP74RRcSQsY7S
dTqCQWnTeVTT9qAhJa1oEzXFNoidtWcqGnU6qyAoWvKt6miHdMa6iWGSuxl1rc/eDWViSu+Syocp
Mz+WZfUDaZXFrg5ORo6deIdffSZVU0lWJn6xAueN6r3TUoT+8xf5O4yHR8gyYHxYggxULPO/XqAZ
VtEHWmQg/26YtkxV+1FPk2CLg6ph6UvanNltjOAUKsO9C2bveEjEHOu7fTGVyCvbpD7V0FU3vYie
g3hMNnmGwjlv3eGdV/UfXhIu12E+1Hh4pCPePDWa6HQ2Ibi/opRHOGn5lmGG69BWuD6Q8bI8aSZv
O6MaW847luGelafkKBJH/M437XcQBJ/EJccCsz0oqrcAyd6oDJKYU3xoOuK5cIh+NJ6SF7krlRQb
K9WhTzuTOsqIITarpXPCC7nKjsvxbysXFC2OoXcsrsbvR78rMGdytxoE05v2m+8PjiwcHjmnSucw
8M1mmTFCZX2IpgPSe3u1PGp67mzQ7JtUnn0FncLk6bLY+Y5h/a1osTji70s2hdZCEaicPSS34WLU
KCYL4f7AfY1dhDrknQrmD/5SgjeFxVWVtBy2ePPWosgrLNEr+zrr/ZHtnjqB/N4r8bktT5Pb0RlU
mIfZO3vfC7bBehmZP0erqWofi9n2nRbiP69L+FyOgwNrLkzAqPz6dGBL1syM4KPr8jAaDjkLhaP/
GCaT4K0G34Y5EzpKrWI1Pst1lxmfntP8//Md96c3He9zS1CoCk/yzP76QbRaF968ermmUzzupcYb
NyYqhKKMlTtkBzq0cVeyvh6mhCp/FsYWVHNkgdhrlHLO1s0Mn/c1lO0w0Lp97FsGfvLyskwqrIrs
OrNwLiYo0/c++h8eFj45rbmt49zX7TfXVoIDpBax7attVsbZqfrXNC8AZ/qixgREjQGgiVVUmH3N
ies7+y7mHJimzBBwrmpoGu7zPtT/5agZTRMCXtrvEU2aB+DDmQGSukj9fqsq/TH3aF61uBWn2dv2
n1+D+bA0uT8Nzsq3pVVpykwLpONeQ0G8gTdq3VOr7IelesrD7LV3w2vYQ1UxR2PP+sHZJYJtUXEp
egwlSyf9E/lTdId8jRsMm6mdDLf9nMV31w+J//DPn/h3XB5FEUg/wD+gf2bN2693TTMUJiP01rou
YsnOQhtpJsyL1Bjt0JSw2J7srzgUfIxL2XW5eUVgXjKLuZgrCcP0xBjfmlFyxLqSvMNNeIPhnU3l
YNV0TlHTIJIVpf+vn65ty8KeYjO6W7Sahc9CEvWA3Gop/7w30m8NDtIcm/TMTR31jzCYD8tp4Dvj
CxvE/tJCEHgsbf3VQOtzqu175KXQj81Wu1FE4KwFE3DhU3E30Pb4p36u+xQENpVY473maLj7CRiZ
DTCJ13yllAXEniQkJvrJto+cfaS37tGZRXXvXJo/FEb0OSZ2ZkKrMa2/eSpSqze1oWxihta8H4Qb
POU4LZkYkAwQonnZh6J9dusgPLuT4R+X5UeamN5dEL+DKuGg5Rv9a/c1B2fbQI0cPg8Fxq8XAhVs
b07KCO+WuipgOn4sM7AURbFuE1DukmFzTXhjSDTKVeU6dUJWhlRy0WUoXYxJWGE6W4fPJ2ZfZIyf
pvno8yyinb0v2ypC+jFs2kq8pCWhCjbCwt3ywyQRyulNFm4pL1iXNdFDbjLMdbpuutG1zl2PkZOs
lyq+GN2W2Sqy4aSUT3IWZ6siXVWTPcL3wrLTRh2zeX9YhcJpcNUxcRAsZQaOPC0BTollzgBUnIXy
03K05HbyOSXsaxPV+iVVhX4bBtlGVpDPvVxJ3Copobzt2dGLz21HN9eyAVgtUxQBEDqMqw+ePeLB
jVDRTiDS4A5n9v3QOy+MU5BPxtegGbJvuZleNZS4NEuKGWt+g0VS3ge5u1uU/HGD0zY2q42F6ZMd
SqszIpuCm8xxH4Kuo4TnyrHGQJKcYVI+lvhJMQmX0QmR3Q9L1DAafRpRL/wW5b31TrjpHwB58FiB
qzqkUXP53r6ZcXIk+PC4T5cJrJ55txlRz+s0NL65YkDdlBBoW+vjeFz2ycsZAvC9PnaIBd55Zn7H
VrkeNSq5ZbAeOIHf1KqBx9aWlXp0NwQhDO58tLeLd7/sxQkfUXdYPsJCJflu4E/c07BW6zrRScOd
ngbGuZtaNTs/wXOKE2d6p2H4AzMP3aGB0t2emVq/TTE6i6yUvrbA+TB9ZQK0DjJlfKwzbIttWdUv
8Nm34YCcPoMIeZAT6vCQ921pRiBuWFOiwJBfwgYLR1iUOkkP4dHp4neLmgVI8+vz7s2oGgOwFuAk
6b45eMfO94g9DtK70NZukJUUN9r8g6OPd0rY6N14a1VWwYc1a+0cIt/AylGtDbMr1rU3OheMfvhf
9XErUqIUvBZ441IgLTf00mhqkG8IuQD9IVB0WqMCO5G2xqsz9eZFYtG7t4ApJh7RmkZpE8M1ypU9
RiCw8+gFvLd7dlT9zcvld533+l7IOtmWd3b3KJGibEt/Iv7VNp4GSfvbl/QapqYQbXcJpZDi5hgZ
ZqarOtKwddame5Qoqtc6cusjD3wateXRbpuXRXlfmjhWtSpAnNMhHqjiZ71gGUn8po/8mUy2mmBk
R3r9kRJPXxdx2jEDbLBklaV/ZgD/HepDuK9J496x82arEtr1Jaz6W5z2fBOGpngg/3QNODaGeFni
P66wQljuIC+9Yr6lAWq9a9n67FNtLHcTR/RmNjMOaXPIy7ta2MPJRee+mWnifYEcOI0xLE4egPC2
H6dbM0vOddO0hy7s4p3JP7GKB0d/XYbIZZeYl9K666Jc20WOUkfdGj+lCpXlMFMfSN1oSORIGCcT
zUS7EMqTW3v3o8hPY8zYmTSf+2XZMfTyozBaFqFp8DROr5PwYVMm3rnxO8ynlMQDu/cjU639YjYu
EOdsKlaNvVH028CaRmzmpkC1FJRsXXxSMwP7mxGhh5veIwUbvzfvDBR1ILMuBL55LPrrOy3oC5Pd
dVrcBaHGJFwm5lkYI32ieTOw5zg1YWUR02WeWUYY1yKoBGo1sOIteei7qLBZC9eJsc+HFaWd9uhN
/pqN2LSP2DxvoG6tnJ7t4jsH3O+lMtQsQWNpADKDn/Cm3bCbtCJ+IK7umOg2DNrLmwo453nUR9SM
OsxlC+ndusoj9Aiol81S4FzhLYUmFShb/WxYjXweo/D5nz+X/I1UxIoFHqhLDekZVApvDowQTWia
sRe+h9iHTI3oAsP36p2ttBO7bDRdXnsHPX+1PE9dUrPxNDBKznOQBazkpOXBNsvXlHNkJ2bSCm2q
zvotUOfld6Hlyg4AwUIEAjNCiKiobZuwfk4zzICBuUNYEbGvNQBoRPWD3ZkwEmxkSH5a7RpoPYhS
xkW6rt/a5CdBDGQ8qYMsfacJ0J35JfP3w9NkfebAnmYSQbn0W7HksOcvrXZsr8vgbCn+y9E60M+v
B6vvti6ZUDutKT6Qk4sbirGXC2GfPddils8zlBfKie6JKaz0+4ZT14vslzBMfw7iJkaop9ALSJNl
2SfMD4XZNIflcA199rR6xTngx2rOWLRRTTvWcGqogjd4cLJL8bn3tfNSznZWyHLOqdFauxplSx4O
GHERgVuIr06Nn12g4e1bVmaPlHJ4IWNgimOTItNocuea0oSZeXNAzWrfdoS7bPIp+Nob4/A4Gs7L
Ql0Zxae+a27QAnrkSrTsuNPioyHNrwQ3aicofMVGJNPWKIJ2txi/YqdhECKJdxQdtVrWWjmDz2Lj
OUy6Quk+1QGSRYl8cD26I1oFV+5V3q+98qRr5Cr0hXhe7g+Ss/MdrfdzzJqfNAD9GEVmhf6Nm2RZ
FNimdjRYyFyWSo8MQBQ4bX3jMKVLiBkhDcq5Z0mYHvgCol3VRixrqotwUI6reiSiKo2+a85TIOVJ
ISSBsySxyM/b4kJl7BbNbd5AHbVzJ9lYVRLuHBxx7PwVgEoPWb8cejL9ynUf9PKqVADey0Ykl5C3
7s58l+VvIZygYY1cV9flixp9qsYg7zUcCQUsF+7+rjGqxwj+7tyi6ejSqEenEtPD8BlvE3FRDWoa
o868FTDoNbL76LjIKkw3mJVTqSv4vGRnWBRvaHQRswxjemOCsz6IKHwcnFA/QrcGdGPcGXpr7p26
eWjb+rD0qaFlPxmQxZ+66DuKDbFzM9s8YhHFTZPzPAftjWYW4N+G/JqDeQZwkt7keN3OufHegOht
i8Ic1iQQCUCdDYfst4m55fX5SG6EuPptHx6UA8FzSlAzKitMeO7wFMtQ3dY6uD1eUf3BTZX5s7z7
/8EPT2P5/b//6ytpoCDmH74HUZH/PdKYN+e/j0P+3z+C8HMeqebz2z/zM/TBMf9yQSHrpsPkhzZi
rjV/hj7Y4i+OUpw6jLZ/D30wPcF/LOIYeCHOcw3iEZrwv//L8P6SHL8MfxkksTlhKP8fhD6wJP3l
NEeKbXKW88Z50/Imei2rBDQ0BLje/S7aHOeJTlBLsDfqATLqmtzJKLpmlQhZ7wr8Z1q8xg+WGeLe
Umy5yznKzNa/oRtI6s9eU7bdc6GjZo5WKsiwiWlG603oeDQ8BfqoyPj1CRuPBWpypEDcvm5jNi9Y
Ppv6xvJRWK06a8SjBmms8o9tnKf2JTUtlgtxGBVk+OhtiRPN9Uvt2GbYLC9WJCyO9l5UsWzWAWk5
yJ0slo87Nfrio+jBLW08ZJviUodTq9+TA+umT5OeOqS5A4Ufbuy+cCGa9cWYRyvL8aq7Sc3aaEz1
IEZ9oiZ8REIofJ/K0IJUEjjBON2llaOj09UqOd24RmrdabYEqJqYlY9NvHIRuMYqzpNP+mhor5oL
pGwLQcHUySiaWm+rJRMuiA7RTXiFuFLN7mF3Uh+yqOx9XHeNbL9PYlDmfQvJeFr3jsnKlzSFNDwm
oW0ND7GIcS7F0o+rzQSrXtsIvHY9Vpo+pGhzqsFGDOVGyNC9kJFQmwe2d4MPLavOscrTFn1XNRnH
FrWt8RqaeUhWzeDG/Q6khzcjWRI5SQZlgY4vlz/s5uuR7KZyE9dOJecTJy43oxim6sUrhFDr0VDR
mKx06TvEuo8hsxzhmBgvtFDvi1dCYfPhGPtjR7id1NLEu+iNi7OxSybFbCDFk76RtWGVq97FM/3S
0gWXH2g0K2/TKZHJG65A3J+9YUK41fdqcjaB7JDhcIu19n7i5MQKFOVmeCmdRmZ7HJVhf0Tum6Ot
q4Y8/h5buKI2DGqyCN0OoxX8HUaRXOqqZOlpu2P4XJila3yXPh/x0FqiqXaFzkCIrwIFCh4pBYwF
4WKkdlmZ4MZr/QoCYhjSixNNG4XhuoqtLrz30ojEOFt66GammIIfu0NdT5Kco9Zo162JNex5oAsR
vHCzOlhnGKYnwqtLN8ZHpbnVOiM7jtgEnjLk8HPZk7SRDYMY62KwK+OaRjHW+KKRLmqGIEMjQaph
5Y7T7T0/8Ejvdoyex7HR9Sp/Crwyx2tVYATBZGdGAPEaRKXZxi4YfKwizDHhB62JlQ9NrlTqJkQ/
231s0SSB2WtswU5StBUmvySuAd6NnHrzAly0BjLvsUXu5hmlQ1XXdla/d9SgI0pGfGbQkArzB8YK
la15TJrwUIZT0XAnVY08Zk4TZSRJ29o8roS1fq/lrCS2LgorlgoNU/Ib4LAQ4lSGk+Zi95YXPJqN
IDFkYvE7XLzA7j7buiOOZLCy+tLhz5xTy66w1AwFa0o3aYjHzptUMdUFtOSTIkZa7yqcKhlvQ7+c
TxcPAePHFKwv3Z+nA9DvMG2Xn5SrT9EKPBxu1NL15oRRpwvQrA5N060MrdKS10Gv2/BU+XUaXzLX
0Qm16tjlXGx/dPINgZS9DUtD6+aIki7Ib0UjTVK9AUv52GfcfDSdlR4Q5nLMLa0ZmPlhFENlYpX1
x1I5LODXk9P0ROYGspjUOSF7IDqg4hjlk+hrTeEpTfpeA1vj+/W+gFSk36VRYub3WcdU7RBlmARO
YhDC56JrnGyTn2iE9JZNGRKWN0X5zis9aFkEGLfhsbPsFGNu0eEo2PJwJVgvCDk0d1HpheVNsZzQ
XNkMDH1jeBJwgmUg6YhT/xWKUER9zSSQ6DaHvth17Wrd6fz/62moBWPJgMOsCntbXBl+eyGZcJlR
cTVS8TVzNYmfkNl5s25LF3xu6jRUfPXEEGlfGYrzXrCw8tAWx04AnUSYDm41hlEbwppH9FuTn+oc
vJLwYeWmJKxagDSf8tAPcOMWuZbsM3pfbZcw5W/OLhO/ETgVK+AdA9vhm2/B7FnzZnNfA6U1r7Zv
1qjUq8J5zSUckR9FYeMLmwTuR4RRgnccPuC+3Xi+MxvnlGTUW+b6mHzQA/g5WHxMLSDEKxhNSv6e
B3ZLca8367y2R/F5QvfJc0k4eZC+QJsi76Wm6LRQKdRE/GTQQF9NDKf6yUpqzmK3LRJr5t9GHzpQ
BXjskHeVR2Y0k7VBDxeRttM0RrH2Yy8Ot5I1fIWjmJSlo9C0QH1qAjLir6KdJAZy3o6IBPGuhZdi
SLVhz5a27D8GyCTl1gsiSOZTLhNrRzL90DDUwfq/1onB5ZH1IpetaCGJQ4otoEZcU9to8V9pOm4U
t/RTJj1KsyAbax3xevNm2mI/3kRRTvZ0bOWEAdeRCHEw9KGKH2RO5sZejNh4vkhP49BcITdHEepX
Q4ALoBNBQKTGxDw2/hxwLbSvHbc24Eo3aiv3G2lVLFs4k/BxQp7O22LH/1TlKeDd3d5k7FbFsUmC
bjrrCbye5yLR8lHHg2JNHqmeNrcajh+jHK+J5FhcNV2Ajzh2MkJ4xejpL2AnovqRAYFG4gKE1Glj
SMo4ApRjrC9N6JL4WUX5QwmTTCc7hTieAM+ZDxbXrkx3vIR0sxlPSmPADalN3LW3Ll7l9gnMWNnf
UhP28cEIkpKlTK83AaOlMq5eAJuxzUZTJZHr8wzK+yqzu1fWW3F8CkTNPdVjoaxucWwapL4FQWpu
uwG+19qZENrMi0+GYjrKMb7cAkjHRjoDrnZLVpa+BVBJcHQ6JZXYpy5+oeMoLUTHaP8ynEYOWsW7
Wvly3EXshggAG9vSOGT22MVXXau8/uOYy/qHMSTOcI7sWHM+15Y5ht9qchZaEKIko2QcIZRi7ip0
bYLqTSfv9Se+LF08FEoa/RcrrXRc5tAUEnh7Fh6fQQ4ypgobExufc4318XYKvabaEIjWQeXuZeLC
hvdiYk3JinbLGOJak8aj9qUr3Fh9iSU96C2lmByHs97DTf/qlxmhKA3jlvhEAQubYuWAVWQx4bpV
vRckl0yrEfTSHR6PZDLPUN8GcJr+ENquOIVRCjPkA4okOT5j2G/74azGMau6rwjHA5TNXhqi9l1a
iv+o8/p3SXm/xOk9FRn//Z+/pOf9r19/qn7+PPhezBF2v/yEnj1qxvv2+9wFqTZt/m9nMf/O/9df
/B/fl7/lnZ5q1kH9+6ZqT0v1+e8t2Pzb/xWiR+YdpHkP1YmUjAnnXd3PfkojDs+y0MIRhGfRUekW
rVbOyIOuSdf/0qlH+FPzypFf40/9q6Ey/3KYjvJLbADp4RnP/CcNFYm6v87H6NiIaLEoUS3kh0wS
3ioVlNswnNM+Y/2on4QeUBd4cL7cANvubPnJsxHGpRtBsWuHfXgHyGs8DrzY1zrj2X0ly006Ve6m
JeTjqBs5Vbtb7rUai8pgxQNbBHbv5YziK9zm2iu3IBmalHhkykYw3jF0Qq87c+q60CCqHsBV63oX
GyrFbWzgtHX8HhV/L3mnKrT5nY+OWk9g1UBumpI8v5uhvlniVjctMHoeqGUNqYfooME2qRPqIiJX
vy6fzAhmtyhy7bVrIEy1yy46R1lWUSkdnGKAsgv94tTj0Np1FXYY5vFwVQfgJnU4apcxSi9yDJIT
ulK0Qpr9pQD9uNNqKitIGeobBqNhF1OuM/ZjVlV4U7SbDKqRtsqTnTN/OaNTdkcE1EihDN3aJ4ay
Ni2OEhHxOyJbfVQTOi36NptaX8Xa2XEpVRNj3CtEmds67qz7fmqZRXKS0J12j01B0rj0SP+sk+KU
xH52C6OYGNn6MQuqOWxb628l4fXDLjImHWhblp6HzkvOcZN+ZHyjrXvLx81iWecgDh8Sj6gbkHh2
s534Vt3UTY5RNC5vWyj7H0hRv5fI4bsizK6ar9MIOK5aaw4zMzBlJpjGraPXROV06l7FMOalZno7
JGLe0YrqF07oGWCb+yez9pwr37GPYVRDhXCJaeuwQoWMpY1cere2x4rJ7xMHHAevTL7x0RUnTnhN
8SOuQXjl68AA+NZHRnGBgHHOrNTGP2PslxsFV1r5Uqsu3aRHHPGKZdCWJDoaYKet1viKunXS9NMT
SL61PYGh1wtYIMvYtSzTYD0q0e1sbJUnbcieNRl7e82ri5XCVXmz/AABEAhhHJJqX+8TnwK09fPu
UbAfBkELIy8sNLTpk3YCk2xd+cchIuXVMehD0KRt/sRnQJpnVRWBAd7tlHQj4BT8pcyw5WYm+EPt
Bt+RUNpBjXM3KBDUt9hHKxdsaEmMe7CqrEs17ZKI5DnD6vfBBuUemPkmN4b2kvUpJJAkVPDH++4i
E7hg4/DZrNiw204o1yoV5sG7wh7/puVuTEQAj35uEEDcdC2Jvaj/V54Ca6rDsEpUMx79npDl0o6A
w5aQgxq2V3GHEWP+psyaoZvWIuaxM2W7PgsHGzjWL1YGQ4RUJJrgxbnJeOadFh5Dd5i5oEyNE23W
iJssKuzs0PLiPxJuAatpNk3gaV+NPMfGKpuiDjD5wJpSDp21U6J4hpRRViuc7h17XGQKNBaF39Rn
0NTLhUQqSXgL31FTB4ptZfWLm7Lhq3FiP9WiOiZTme0133UPQ6Fjte3IkI8Q5K70RuaYcrsIWd5Y
s9mpB+MKvvoDKVNqww4wwZU2xRtvbEFMZPVXp0/GvSb7ZJu4fvDidzGSC+iR6y7TknM2qHoDpmjY
EInjEAwdGM+kB4QfCMdNLx4IbgLKcAPAethUjoixu2BcM0e7fMxyEsrH6t534Lcy6vheFyAx4eVt
ojxgmDUeHc0ZD+SZXKhAPRDvWb/qcaysCifDSqOAIHB/RqtK6eYGkkC+zpOm2iu9hewn1AvOsKe0
S756tkx2lc3VHs1N13RPcuLvllW+VQPQWjO3UOPUzbRt8nBjGo19Xyl7PGsULitXieEU0cFS+aLU
riSezrQ0xCFV/XdvcC5jnOVfVp7GlaY9x7k2Oic/I+x5sGVxSq223oyTTSdZZ2vLJLgIHvCwr5Lm
u6hwwML0WgUVE4C2BYw6OK6/dgstX3td8gUkHqJ1Lf0calW4isM22yMyPyn0+ncZKXgkSJ0Z3xzd
+FwJJkGiJ5i4HG0dJJogCLLyyKAhjTNM2Pqn9TStVMaMAnsrhjnhmasOJhU+CAi7TbJXIFOqjFNv
7Ht3W4VYb+he1rozB3E9M7xw2S5sc22T5+EPx0ytTRDzXE021ECf+p7bk2yCIQefFdxDK3Odksdw
TlUs0FTTW9ubPBCruPYfw7zOcaEB8OTWX2sMPSjqimcjAiiVQpIzAjmuAaYyxlAba2Lxq2p1Qo9i
HZQM7qaET4W72nLIUQBdvrIyoHNkJ57renyi8epWWUa/atbJgx6qD0039ZsyIZnA8Iia9LO9XnzI
PaQrTfugecAG1fSYZtMDeqQHD7y8QMSHiy17ruxq3zOaQRjkXqwy/eIiWDjM4ggQAlHuncdQGSsj
yzHW8cIX5SfNKE/p9H+YO5PeyJX0iv4Vw3s2SAbHhb1I5jxoSEkplTaEhhKD8xwcfr0P67VhuwHb
8M5Ad+G9wquSlMmM+IZ7zx3ewHT2mAMjcnOkYBlfgwEFn9gFtWnOKzex3vvM+a2N05mPnLZPYkWX
4ZbrcsIhUVJ9C0ayiI+ifcH0edVBnN2xw14R5YMsTIB3LzJf32FLB9PZvFuwg/CzFh9CgKG0YTth
uRQCoEhPj+Ck8YbJGwMWayTLJfe2uFfueQM+k2ZCMzWM17ZLwzMk3Kex5MEwbPAlsVnx2Fhy3OAb
R8vgIynQxnNTcoeCQzkytOW97XC9LpPBQCXWfEgrwoKBPWx4U/1tz1jpYNQuYDHbU5eUPW2ZSvvY
aJV9VDj2emNa4s9H++ixj10ngCPxLGVAnNPW3A/VvLhXy20fDj/0ZkmgN36yKSAdr1x96AhQac/5
yEIaZEy0qUgE9OZLr7IvkWEJm+MGgmUSiKmBUdwrY9OqHnt9iSAPLKEb6Uu+A/yXYU6vteSpiePq
A2LojVOEuWoTnSJZoswjVXnwduZvXWfUnkazCIgje3cHBqQpQbes+3gMuXkbh4+Yzk42KN3au6sj
0CiaBzZ5eCF9dAx4J9GfeKifdYZUapgkgQ82eLl2bnaAsYtV4TSbEWanjrkgmgg7IuQJnq3hrDpm
3XWF3DaEVFL3MGAj0HJTbjpHQOL6ynMLe+eleXWcVH7MwpGH3Sl0vgFix9gGrsI2vFguq069mD+Y
eTxPSfnierPFNQAk021521tqBaoYriEAbImr5SstG08ZiPANCsovP8TbUZFlGBnUeCUjFnrWT8a2
9iZlAGRFdeCDol0Vg5Ns3NzX9kii3vCrc62H5kUNzQdTvqDQAJVi2Wlh5cUJGIVUW42t4d2lre9f
puah88LswsmwrtGkgNNB05bmzno0TP2MFOiIRPVq++BNyqZ8mR31Tbdq08JHe2U4xi6vXJd3l8xr
buNdNsw/dqGrva2DE9Ea8dDjcw78zmJ8mu6sUZqPuh0FnUYTX6DPdIbnocxeB4zswYAgZ5cmlBoh
8MGwTdK1BvqeQ/lRF9Gh7CL+JgaEGuJXlDDjSZaslUknwMs9z+AUYXD7vLLrBifCykgcfT10wAQU
soOwKWqmn1m8YWS9cp8UhDe0+Ha+A6gbxHFWH1AYP/b58p7halUDj6o+W/hzu/lhwN9LxuSbxzSc
89vk6kdyzS04ucxi42dhyINphzfJLHcEVzMTgn5uRfU2MQJD+8KhXlsT5P5VHhXU3MswsW8VM92E
andKblrHiMxdMNMAZIHF8RmajfAQVZpcqaIFWMGKIfLd/j6Oko+Jo8nW0oQoI7VG7KK2rmzrY5uV
d21aA3i5Co9uHij/UzzYMSbSkTIJREjoP4b3bTXbsL/FmfU8NKT0VpZRFGiDcz/0IWOT9NsvOz9w
M/mBThWXbzcx7+4BVBQjznBYJ+8D7QpvF2kB3WzcPEtrzgChD1Pp/mJe+dFxiQSsNMKNi7MaNSlS
sbEx93Gab0RRmIc08wF0knRlNf0QWDVqMBtNEJdl/Sa5Lmo/+VRdlAVrEfensGyPISxvX783mUoE
pjswAm94A+NSPEcJu7y8QE0VrROyqIKppJarB/ec0U4B8UEoX2NVL1rjU9OpYXucUQwU4d/izmdO
/+BrjxSCPKCTe4OZ+Rrz5E9cqJy0Q89fS6k/5NWJj8e8SYR3Fn56cELwE6Warq5VAyOsiicXGz6N
sUEm5bCZ4fImRSNX4Zy/G435ZJjpU3+0DawydKCzn90oZYMZogpacQ/zcw+6sFE7y54vBnqOuT2n
Tttthkl8Z4M8Vk71q/en6EErIBNimFw3COZW2cC9xaCTWNYpHs8JA/fZ0CTYE+A45SR2olTjtpnj
D2hm85lzIVTVvEu4KGKuR/gz207c9NG5FoSkrweTsg4VNpzjArHZYN/0Lq2xoBkklK17K35KnDY/
9OKoisqlSNPuerB1uzhi3h2nIwtNfCItigEAv+7e6yUXg+a0Gydy+QFR6q0ydaxHPtnM7CZMM6u0
yx4KJkdPfaZ/2NhXmDeh5DambD9OC+Tc1Xmjqp9SmLT1Hn08r2G/bG6McUgpwTnqXd1e63oznzs1
3FcuaMc6BUsoK7GjcoPrX5OCHaZvld6t01rqRNtUZ99lostCjGgbt92bDIFXU+V+pxCQibRlnWI6
6QtB5m+qN56QhF0K1k2rafJ2fQNOhh+fjPlTJLQhsEsykBpxTzwOHKoDqCTaHa9B7jmACEnCM6Ly
ALIfFb9jv1r1PoubNiDUYG3qnPYDLAHsbcVel5SUQ0fNHSqdukfjs4thfa9XAFRMrTsSt2mu5qw7
SmQweY2epCizZuvN/ktsDM8snqnFXKzfLhTZKFxuh6ZMXgpqENehdp+a4RtDTQgL07uwDEWVLD4T
g1WR3ULeaPUn6YEhHdJjp5UxHLk62rT1rGNigplgul8+tCM8c5+sd2lJuugBQWcJRV7wVxY7tYAg
kT25lKbOkxFiJMO4+CAsPogKOuWkXhKlH4VJ644h8T1M1btui4cqEihLtP6dffd6NI0HPWzsfcKL
0lMK5KF6lGH4qUyWA5nvx2ur5vbWp+4haqJXerC9rkcvoBunle1171Mqj2Y/HzMvJANosF6aQgUt
6+2HPM22BkFi2xKfHYgA/PdjiA091z/9zMcEo52jVGYbxYRqbdj1SeN5jDX/K1YjyH3uMGnaT0Vc
f0V5Tj1lMknvoEHn4n5Of7mz9xax7Vn1kfqNuBskgB/MXnPvYgPZVLIEFJvr71b8XYViy/r9SfZa
t6k6eTNkBgTTBwIcTc+RJhmUF2JPWI6xYmj/lpjylZV/BdgUPCMkukO2bGmH6duonIekM58sK3rW
9HE7KILFkNDrIHqbxmBY7y10Ej3ZCCPkI+O/CIPoC3giGrJ0nmH2qANf2b4ziseBlPqym5z9UM7F
oa8iND1RctbhP0JkhJyM8RmG4JTMn3WzlEoGH0/JYMHzKGCcZJvVxQUBFd6LkLFcJeu140TVEUw6
LKK63dg2xYdjEJtRjJwnZDqhJs7tjbF3QCiwzCj3qZO+9o7+ZIw5bT3CAbpBc4s9CsE/9vRI1p+m
RqhKOl2zCeBx2ewKWVwH2v4tltlsE8ckey33taW336B9ym00u1tdlKQGjDHjxSnC+FuCSGIsSirz
fZwj6Z+ZzPeWUJviwSSh9YAN7hVmRxNYmeduIj0+a8scxkA/7iXlEPROv56wbaAMsfIgUwCRWe2l
Cq8zcxUNPAKrUK7QyTxGcTOtsec9Vkw5pRhNlk/xVwRcEnhZv57d6qWY2pWDLpvIe/OaDdqa2AmC
Q+Ne7BeudegD4sKNBsqiuRcDFY0uBMyitByDbjTXMWk+K/FYvCaSB5gJTdDzcvWjAZGj2TD9eNRz
62H5aFi1rDYhpwG49DcqyL2famtIujsTRzAhDtXeMqZ3fa72Deq0Vcv+I5C+fPUkaYD0bPcWDxmq
CA8WdjKfXVe+dkLlZ2Wla3bB4OtQ2RbuFJPYBGJvcE0YZESO1T0dVr3n7+4ZbTAvg+dc6C9949K0
AidFx/GhdTDXhhyQZqv9hLDHWmBCmTLuK0ve2QnrXdbWK8vQUr52dl+E3q98wItveE9zUn+WeiT3
BpujldUxuhqfq4WpTtqYFlRF/tVU+r40rTe9HBjR5sVBJ+OxFJeEtNq1If1bUrhv82CzYWzmcdek
fDLDPh2h6zNUTS/Qs2PWw9WnVbYvMSfLdhyJMx0cThbO69lguJxNHUhoVeGUCZeKJ6mvbMfeF2fK
pEZmcmDFNxIsMD0q1e5yKpO4RgfnE8XcJNouJwe8tgl09CNgkzmVXMnfqBKSWExt/NQzIBpFYhLY
wFlCdNCbwcYJBpVIViXkoiJ1LfLmmp6Kc24CvAgvBAkGlr3NhuoJPwf0IajcfjE+6b1NA1KiKyS1
1+Sdjwl+C03g97BvecyP+Wi8tb75Muk0m5aw35gcvxb6+Lt0eZpheS2s8a0GI2+LUHBvpC9zG5qB
l0Umez9exjyqrmWmiW3q1PeSex7rAUO5+uoWxPJW3pcbA3hE3ZiFRbUpKImDdChWE+M8ENjGQC8F
Wtar0PXrKRFMnUaTRfjizQt7xMLwZSNokk750Pn+TeiGtSoLN3DigWgRNe2pdgCyNtYxXH5p8mpl
uFDNI1T+AUm+BV2hWpf6lK1jp5D0kZ69ar342FEXMaocN10/uFtbaTt3Kqf1MOboMIS8NXMG2aUj
YxMrPsu8mmiFKrnGmKD5boS1tTOknWn7U+jGJvSSRzfHTWeM1WmKmEv5mvMWC+JbhdV8k8QI1d7O
j0bTPnks61eg40kS7C2APrrBsHsCcU57YRR43AXt30qwDqCi4txNR6qkOqd/m67M8In6sA0O1yxb
0gxhVFQSXFE1nqZhx2jsbJMCU5beB7Pyp8XEVJFJIpv22+46ZggRP6KNMo5YtOahcNSxd31jj39m
04j5zk2YdaaLRC3PypVygSfnjXgTXvM0WMQPmN1mGjicMe1trWw4IHV+sTwettZ+8F3nrOfdLovy
D+Cm2i5CQAZONF5plkXxOFCUDAndHuUnXa5xk03/SxsxttaNufNleJZ1Rlpi5p7rVqaXLmSeikAi
mBjVbQy0bSkvlMpab5PUC5IU0q5ZQmTEah01xy4ythb32lYmuUNshvxy62bedT6JjcxAaDLHaaPS
Mt9mjOkw9+Zr26WXMGr0ZZIHg2nJrx7+DruDFaCjdQPCOBAVQgvJ4WHZTEzT8aFDubbJTY+nFt11
3aC8dfrSZkpLFkQ5GTsZR7fa/bGyP0SRtAzsiJGw3cnhpPXeUzjXX6Kf8pNJwwgMOgqDXLN3UUj4
BYYhKzMhj3iIkyvELBY8S2s+oW4cGZjO0JYYbyeS178l+nOWeD0Bd0GkY4aGExjFWEcPtzH75j3N
vGcQwBs085w77fhuwuBFlZ/CJDBA/J56Tzygj+BGNNU9UqxWq14dlB5ul0QbaIECsptcOoMoWiFd
p3qJ2u2YYb5XEy+gUTX3qjgmRjMeM3NvaTayRtt+jQbGOGy7d4Z0rF3Rt/HK6tGeN2Na7ERfHec2
OZrpwEZ8MI+LS65sIGrHuKs50GcvRGdu+SggZoPATJHdj42j74dRfBkJym2sQeswHcZNnThGYPc5
tGMUe6pklJMNSb2JPTwfdHPR3nB+Cd/GAaPmI3D66tS3xe9+YOo/0TxwJZfNem6HCQYrxZfelT/s
+jDh6O6BWB5zVUsb2pX7PAlYzb2uHYhjO5t2DlXFpVbKi/ClQj6/hRvbH3va22Ppc/gMVfLj8z0T
rQ3AqcynnY00j8AYCjSZrZ35MQ4Q0YLiUNFvE23TuoDHulEVWRKaYyuOo+K9FcxbprS3ApetXuAZ
fcgR4361g7LRrNhw7F37FTVuuU5L+9JYVU21ONVHpJb3xTTdpmj6INZO6OSpRIKYOZn0n20JP7/O
fHOdq+K57drvyZRLmnGp7/hvSBl1Jck8Q7FuJrt7SOBCWoi2Vr2S6ZYMhp3LZ/8gs+oVRRtxtEi4
cE8hB4yq7tikjF1kyAiommiLe5D/TC7yt6wtom2Cxu7o2R6BXxGrTigB3lpr0uEoWvzJECmLcCK0
UHLSsbywurk9Jn7hHU178I6iJlveiR577JiBRDILxmI4gj5BF4k+a61FZnmMzn9+d4SWpcSERr+r
k3NXEJAH6MnI/GHDxmFnQrbYRH5EDIv/Slx7zzau+VASOxB727VIs+dYjlTFEnJ15SsaH3yH1hA+
WEU5b4WKqLZcv1nrsEt7pzI3xCDKVW3hh23Ywq6R6MHQle4NM+CvlDiqDetr4/jnFxvQvwuUJ2tQ
OMTlqQ61V0Qy9jaqop3dtXdFIjvA1yREIZgeN4lN6SCjZltl5ksStoIdceTJXW03D1GYix39033p
FwF0aZg95H4VM6JjgkGavY96ky0ve3KPMeFACBz5U/UraThiVxUxOVz6aZp7jv98K2T9kde+oFeQ
vyUQzTbUXzvXmVayS55AhKPXJWZiRS1GM1fIF5VnxdpK6l/IjX5ZFg10ZUj9aCpiElj8+ggW1sJI
mx12pjVNwDPrQ0a9RnL1GWcSpkK2RiQIqSCXrexJis1L7seS8GBcseSdj0m8TYZrBrlzUzbMjnpW
M7u+bFheJOaPQUQJspnq3m1sYGl5dkycND/4RvphoakTPX1KZcChjHXtTAvyCvOceOdofPHEMsiS
3leZQ7mDqvkrGdDsEeX25qWLa00hU+Qm2gw60W1uIh/LEbhclpE9le0hVd7mCCS82zAWtanNIdK8
NRYRylUaAvWTrVxTUTvb0aRBi8Jn1iftcWqcDTT5X3kP74ykaYicDnlPE0tfVjTk9GYeJvyK4n7w
fwpKWuDHiulxQ3gzZHErSLSZ5bymHsaEhPBYgfcBiTvtMQF+dpMOPdwVzzTZ1do387PTmN9h7tt7
K2Ez0jOBLSf6QUyc+N60A7rJS+iYn6YzEbrrDWhDmZQLqNeCJCk+Yq8xqqa7gbSHVa5S8g+Lp7DX
ngrV7W2PBBwVcbeRYg4Mv2R8D24+yyvE4G7xm4Qlyo9+AI9atVsd58x6GiTncsr54xHGNo+XVhdx
MMKuXmPruyqeqlmDwlQYl0ktTWTh7WBaUoQ4gCPK0d8l1bTVvD7dNUAm83b4FcNgVUPpXFqGBN0w
DqcuE3ftwBjLDhuIImQlrMdKO5UsNxE4hEDBM2pBMsbila5iAw2/FdjprU+d7MDCnSZybmziNfqt
UYRXEgbAqhF1wr5pvnTUtHh3OUMcdScd8RmH2c32yg+hXHPT6/LVxZs+D7htMtfbSgq/0R7RXzKW
yZYRAUK/1LZahKEcO0ZT5ftYMQIehIHCXPJwXTNdn+5UdYrdMjyhWSW6GBFI4cUtAXp4yGAfIY8W
NkMmI34eaipyonjqlePyBJXmfOoZVTRRsc+aGoOWcPdjYtiBK4pvpKO4HYrOXw1KvrgMmh9yRaVQ
+nCjIqumUuza1zAcjHXVsgo3/Nw9dA2Top60mIZLn7iUk6dw6Wvoran7KE9ijzbXEjkx6ilSTKv9
bmL8zMqgqZhHC7tsHB7mTl1AW+7dHoMcimyFfGGGTI1aSPQpxiuCIW3t1uR2+KhzTq5IJzklxFcw
wut2bk1IDekSAY+qxX6n5IfwWHvkyK7DrzxlmTsSMlB3XLgWHzmAmxhl6xjKZeMaL4avtknCqNlT
KNor9lDrvrW8gCX8lsr0DdICo+X2kBZxEzQZa+rYqBnNVFufUzxo2XsvZRFvzq2GCA7NTR/WeJTH
HZrUwJqVTlorBPPGZ4/ihEgNJ9FjmueZwR9xyhpot1IyEZyqEYl9m1y8GnrtMTfZ9gNPczdYEh6W
qbkxNYTF0DAxVeHvGyCe2zGziQ5FAXp07O5S+25MIgWw+aF8TwQLACatIbhLhrZXqyW0eugWHzTx
RUam5DFTFV0txwVWj4Dp4jeYo27jey4iBPplraYNoE2Hs62hyzG2dq2/j1IeKUN/KdP6SpYxSZ1A
6YLs5W11o31LkohoBa06mY777qouOelxCG8e7MNK6Im+ygQpB6OTEKsdiuOYuAwJyU6k6vWxaYd7
e04f4tzVAwZmV9w48Oez8UWnIlqYL4SzdHq+KrVL6A4591P1W2vIzY3gwHoeITGTYuitPw2CT7zD
BHnlFOVXHGXNLpHRl9LlPdk3QQYMdWUVCRlFk0sn3hqEwYJ5c/hip1gS9ioiMmKQs+1KPGV8r/DU
4wrOncOwRyjkU53VgMVahkFpzJBw+aVAnn4pW3kjwdaNqGwy/PJ4MHLGwMpbO3Wy12u3uzTz0aBB
vUy6hysV0e266cfDTMF2Gcc52nZDCSKA/bGmC7TmrpZuNHKu5zJS5zbTyEEjxFQ41Y/EYXOMQgIj
Et0/cn+7ga2xtknn/tHRUwGKw7vici8JJOkfNJ+wr64lPMFmmsQ1FUxGcW3cfkKqQ75vYxflLS3v
S4Is0JIxoIs3mt3dWxWIV9EaBxSuLHocLHVdMKPcAzzcZceoGr70xFvFk/fbsVCQmv3krJME/gTN
uYKJ8VB0xSrjzHpIDWtn5ujzRi44L2VA3Nb3YS5RC6cO6yQA8lH6jrj6xeywzHCrQzNNtN8E1SUP
SUZ1OFf1FnGStp5/ptbcWGk73EVDcUJbzid32QcjoZ73tlX3V3iHpJv5DcP8OaxPca8P+6Yn/yoz
nY3Z6O9scIoAgTT9iIE8zyE2i7QpncZspk/FxxrD0uHF8ctzSZzlpuCDvfIbPCbCC/cKXQq2jeq3
HcvnIuYA90M2Am48H2nL4TyWbN1zC4MAUU9TSW2+ZC00bNHmahExxjx4aupf/Ta1H+u+OfLz51ve
O5aZ1fg4hS43H8JHZnEuEsAhFvQOZLjAvWKi4CvxDCOo34u627uW/aG8TDu1pSJeZvknEoFZzulW
/um5FsQYZIg9dZo5PaVW5mPt/FFoLY7kW0rO6o7lbM/6X9dpoE099Q5eXL3ZrZKrJsJGG+VJfZ4N
uzqno1/tk2G+03uX1W1Hn5KWbIMkbwmborsSBCNsXLcH5sSmJiLwcwzN9EMjRjrzhXFlMoBzfSAA
CdyQ9aTa7IEjBn5JOnZHaj2cWrxoMq3ZqlOQj13qb3WzHe99Z82EciQx1WWf0Mnj1KGoEmHVv9pK
bzZaaUQILVO514n53KLtI3ruB9rV11wmJcn04gHBhjxNGGNXdhWLN4pOMhMFsdDRqJtvQJl33liq
ZzttSQmy3K9Msnyt8vRA41Mdwol1SO0gnSqfsCnoT+myHbOW7+tB6qoPkri8aSMThNoq92Pr3lxE
0EE8G2dTMKLSyCd0xC7tFSnxWeievKfRYnDrjjEZXCTOuNhRtpY+kaehkZ2Hqf6Mm/hTM8uHQcei
XTqP/oIiijyTL5x497TS0al3x+iU5MpcpQhwNwb8dgJ8gPxXcZjfS6vM7+Nuzu9Nj1EWYqendPm3
P79lzKRg9p1DZzla+BIcZv+2RVBfJY5gV4OW8NXNpNJv1tFM26ZFnKUTejDXk3OUOvUQiCx9YzUW
AWNFfURPhELERJaPs4NEcB9lkyDXIe3Mx2Ey+peko41TQ+xvIcMvwWypc4NhcZ9VEC5oD3oG90hP
MUrPGKhnPm1jj2HZVcGIoJfGDEnSkid4icIUI3wH0MNpW1oADpdQ5zo08EIFw+RsW1z5m1m55c4O
zTvccz+TNWY7JJLJJfEwsKaqfBYcAnFXgeaC2QbU8CdvzBoC9GUoGT2iu5ZrXvzxZKYtIqBYMtcd
mSPrSXPMbf2qmXw7pSduot6HPecofMY66GxCTDyGtSRoNZuEHfrKVkZ0sNImu4yRkV1aEg5bJN2c
fkSy4vFhijSoLTLepy492R0TXSE5mkTJEiMBPuRy1CmfhF0nFb8yO9prpjygqV6lA/KHxcNxLKpL
W3mvhh+/JgktbMnzNBYQtinu9TXZjy4+gnQ8uritAhQs0AkV3i8CM7J4/MUsOKhq4OvtxOdUchUw
i/HWJezCtZFqlC5DfSz8GtmRh9E80z7gyvkj7YhWN+Wm0cd2T+DIRzH0nygeIWJKeW7M6E3Hm39A
pj4ctWzpze3+Ermqv2ij12wpDLOAG2kTtYgGIzmizXLdaBNHlr1hsBkRbUtQYboTU+xv2DD8NAhc
JnSwK53gSEp6cVe4A8oZJLyhSi94vQt6XR2R6LsWts6mrhHiwukLhox+TRI9vXFcmmM5UYRGM3w8
pqPyc8TZyo8ev+A40Za15yk00rUOpfyY9bxffb2QwSzSARtyYrsc2bK7dhT5ehb8Zge7XDCM5kMY
8Ty4rYV5F0AZqPg9Q3oHyeFqAlQFTPqixSVR3pP5UGrpPcELBBTReWM9RqlGqFav3FvXZ4dGddom
bTZR1LKWvliyf/TJ1vbQa64bHi7/GtvMF3SI2ivZN6eoUafKMs9/+kqUc08jKz+hy2syiIuFiY0i
lPGZQLDiFCCdiwvySuDtw3R2ZeOjR2tYa3YG6kOMzyVJSEYtr3XJYllH58vQcx2X3qU0vY+JiVyg
KRrnor+NUfJmj/et++LnThNEqLmPrZN9uireUNqDz6FYw1qhrYqEyZWW1RSmfJZ0thZ8PBhAV787
P2RYxWQAJ28aiCy7sZQg8ngJMOiVxpBrxrZbP2UJvV4fdjADw3rj4VblqNW2ykSpay+L8fK1jNim
J6QdIHvTiIRF+LFhtV+vNOb9FCiOswo1MKU+EcdzNLypWvXbkuCMVWHDl00swCmDRsqqgWB67nZ1
T9aO7d+jVOVQqg3u8ESSIjfaHiLa4ZwUIxd2PnZ3f35x7VDCuhc3mwv1r9/K+4SI0W72UHkCVEx8
rDdQGP/CK5Lq5l7+/L6M/b//E074JECMzExnYmBvV2W3s8FOgulMCxJJPPdMjJ64y6zoUlWK59Mx
57tcOuN2EpJV+PKv//FLXHcA+wC2+riZVnPUT+TgyvIOaAu7wqqCzQxZ+PLnF4X63c0YaXcOoy+7
sclswu/8YHOmO/F81TgUH7ndzD0IOi3ojK3k6uFIwqRHoY9FN7Ehcfq5dUk6xQQwef2TD9dOEa2+
hHfq6fXRl1/hLIsHZMMknssNcEHv8gfRLPv0uZ6n7o7ENzwiuMgPyi3uYnNo7x3T2v/fXUS4g/jf
f3UE/XH5fJXV1MSR7P71EkM8bMuf7n/8r/47O9J/sR79//AaWWDU/nuvUfAx5R/FPx3a7KP4bv+z
6Wj5c3+ZjjTX/9vCb2C2jvYRwJkLuOjvriPP+JtleNz5AnSTjtsPP9C/u474U+DaXMDh0NpcywRn
9HfXkeH/zYS1b0HQMYQhIOr8n1xH7j+YjgAmCd8BjGqYNnwi4w8V/T9Rz4dBJQADPLH1+wSW7RCO
GzmgC+ptsuCdM7kS3yTLN/tab7iD0SnUaaYjqih3tYW2z88/en066SXi2sIY0dh104ngyht54Tvf
D586WXzgBIegmuonh20VKbLcjCnbcWErmP9m9cgCJoCiv+c+DTJBuoIEaJ24d7Wqvq2Ke56cF34b
R+ZRG1pytvxSC7R7Sy+Mk7DrS5YxLSbfnMVwzbfQN2RxEBeMuHy+kSp2N2XTKY3H60ysR4BJBtfz
oELyA5fRUeozyJ5uVcr4BVrUlSUUVFEUcFUyn7AXbW1DMY//tuvs6qW8MgAriJsY1dnPMex0C5se
z38wd+6+7PqTKdQtduRHGjt3LF7v2RdGIp/WbQPbFvP5dtAyXCngjrLx2rtNuiLv+ITedSXHDEE0
X7lP2q3p2HfLV29JCsr5Dwa7OU/hy5S8t924lcV8IqqMqXl/NUV1to1bHluvSw6diXrdqeeb7v+i
6D8pZ7xp7XQCsvCh1dZeES1S8rrYs85oBvnE4mfxiOao1XjSaD5yuOleJvZQpwSb0PijYYvHgGq/
vDDdZO2ReSBJHK41rw9rkju0R1coVAPTIrTIRMIwqSzH4iOhavnzKOHrX6OiO3kF1aE5nkjYQLt4
WP7VaXskRM6dTFHhzfZd3fICW2kp6Hq+YznfOSL+cDWxX4Lclz8w81iM6qMt/Dt4Y3dMv26F1l+B
CVwRrX4U83ClyN1YWXJsB0p0QQXD0Rlopf+extmH6hNibDP9ndyxQ99O+qppK9qMkkbVT36YLF1Z
THGjyU3aTgiepxOa8y3GsBNjmzuN0Ja0mH95rr4BLnmGLfwLcdDK1rOPKRpvLi/88jZOVnHneD+4
4b21biPGLfrseZJX4AF//RjadHKNC3y6y/LmTIZ1l0j9pA/zcdKbYPlyY+XcAS37MUseDXgABySW
Qdj4R62qzhgfcsbcycci7816tJVW/NMOMVjO7EPPIbK1w24U3dbG8Kzn6upi2gckcMsIIB7Y0wHD
uCxv7vImaRPaWGvkuRCf4EVIf3JYmiA8JtByck5okzVGjMUdiYhbsB97fRZ3fz6H2GDhrurjlXXl
zcP5MVZ8OvWYAHstSW6GOiRN8uPF6hoBRI08/XH0eKja2vpf4gz+AUZjc4rZBieliXkN3JHxj7Rp
OWQ2uinJrprvJi3Tj6jtXySRiHQdPwQi37Cv3hzTZPBYHpRf7qVm76c8+wm18eo0tNyDc1el3icB
VlDiXF6r9Cf3MR22GE1WsGNImuLR9LPpjQELu7t5WLFZuNdj1q34n1cqlD/LF58d+9AA5A+97Kdp
9VvF/72cE0QNV7fJf8SYrpWfH8rlsFzOCNSXZBEt4Q/nrlUMN0cgzrSeQSf5ykbffZOcu/lz6Nh/
fFW18+QVXpA43XU5BpbDq8lISl+cTg3jJDwKvBY0bUR95XH8s3xuB3u+r81bp/i95YAi7Wbt9Hxm
jRxuVwShg91xHos9/s49VfhfBQQOYtzAD38x3v6p6HM8p0XX/ss/ewsz8D/Qb3+9P5ByLVjFpimE
s+D7/o298+iOG+nS9F+Z03t8B94sZpPJzCSZhmRSpChucOQK3nv8+nkiUkVQrJqq7n3XIgpxIwBJ
JEzEva9595VxKN8XjVKpW/F5YM2U4UTdn31bfXDt+sYN+QEOvKgKOH6p98Q28cbF/GfQ2PG73Lni
gzIo07e0Y6ErXv5WRLp9LviNjPVLFflfYa3Xev0ZSunZciboVoiTpSM+yeJmwM07sJVP4vdv97Bw
gIZ8x4h1U/JtB7BgzFwHzOnXFPLYqk2yPyyl3qY1T9ak/RS/o2LonxGO/KoP8XZWk89FPl5nifUs
3peop3y1vfBrheQmxl5/JFBBKcXSMalwpzN+4e0TNcFHOQFuZ7oeoKLCXmj3LB9ISKKLtm4TYCby
KiyBhfGcAqbDhIC+0nnS1TL6Axu7P6A2/iF/r+w2dnDGweR0V1XVn/93vfff4ZbrJlrS//8F31Me
tT9//J/H9mv787f1njzv14LPtv+D6J7hSYWt9+s9zdH/Y7LqEYLAqOLDNX9b7jnaf1gDOlJUlnXY
stZz/+MZvNk8T9MdlLT1/9Faz9CEMvbyFKIYBikSsXtej47tGa4Ozf39U5hqSP9o7NJ+VkZxhGVi
PI1VqgsGq7fD7FN/GswKFMNcezD3GFUR5LiM6nVuXEZTBJguo393rryUnPx352reV94DbLD7strL
xk3TCo71W98bp2oPrvzXsByQMUol5Z8TleZg5+14LXmpS7NwVWUMwCfFyuTaowb/OSjT7GDYHjQN
0cULVN0MSBnudNQ1PutO+yPJ2+EOUiv5jnBTwIkhuzxMr1ZZrfNWA9YQjCSS45YvHmKm5lXqz/5+
mkRdShzZQoI69wPKjEuf8jVAf5QjE3QhNqYDvpoqYByAqpy1/ZhixrxFE1Tby35od3cUetRvZRLF
11Ns5od4DotDKprQH501G04T7OZvA7IrGzuqi0NSJmzK5WF5jQ1rcpBjvAqVDUkjTHCCqd8CR3ZR
t6h7QBK+ewrFETyPcQWQubgqNSo5RvPsqZUCMqtIdokSUojCAYuCKo2PYimGbCRvrRIOUtuSWaNi
mLGuK6vA2xlte9KCdj6xcjAfNZTHN3qPh2E91tZjSBHkGJTNU5VlPiaIqtWfE0zkbhG3dGyrOXdI
I5/5dyD1H0WgekRMNuJZWXlRHNzIrj3rwfmfTpIXSq3+2qgLzL5HoyClEnXTfpBs57dGxkodBZJl
QMZ6s3z69Tt3jdMU96B7hxTrIRQgfR98WWMCl6pNO3wcG+Rg+gFbRwzbyYYkLTbNmt7dlmQrr11U
CE4sxexNjgv3WRfJQPhH4ecEQbnVMHqkpPJKKDqP6ToemvhZHqVvR82gRJfYcoRshX4dU8XeaGkN
UF1Q6kBZUBKRfYrDAOAyT9DMwBD3s8jtNEMIzybJr+e6r0Qm3z2XDYytXsniH+CENm0VZq+tj1B6
aCrR0Wp1/0Cmzrzy28nfFh1Lwqz0UdYxVNVacdMXAkdTnGSmBCPoApUrmgq64Wr0alAXIoVSu1Oo
CZ/o4qSELerBVfnd6cZj5aeveoyY3br0KgXBi/Q1z/seLKYDWZ/q5yuPJ/+gt26Nq9gDkD3NmDOM
qVoSn2Zians0/xI0nZKi3RjADi7By3gMbcmG5w5oGeRZEaJARqosdneW8l1ps/Eoc0QZdGY3dtL5
uU8hp6gVqRZcUQPoW1RyphXgsOleGvPKJjevOCN6H8GsfVUIbKRvMnVMIbKZiEWkThBhrlDAu4VT
/T0CQjfG3fjZauoT5XXkCnh7yIa3nnCT4D0iu9hu8zJZ+vwC75AmisDJaGCwekhOITpAV3xu5pdA
ONs2uv2DctyjCaPuc+YCzlItPz4Uc40lAQonl6l9Ph9iMys+v/sU/s0ST9N+X+OZNnJFuulZ5DpQ
VuZD88GXwdEymAN26P5M7AjPZS9hr4QNMBIMpY2uV6LTl4cf+x+nvuv/5fDjuc0EvZpKl0ltagYQ
XwVnpKLGOxa+8RM8Az9DO84HqwPmUKQCRaPZs8k7LEsOOQBMGcr0Aoi1PHTFGSMEwo2ct5z2dsYS
t3QQVyt5xr//GVVeH6t8yB8nl00/S/3hIdLr+uDbYXxl2S1k3qS/DUYjQMYdT1HTxc4zqN3ya79v
oyD5So0Q+BnJ5Ws7TZpnRcluMkpNwwwNOphztCRb64yq1TGYnO5lAkd4Dd0dUp3Tdi+YQmerrG7C
u8xqgus6cDAsqrVs5dVTiEkrcgOZqo6Av+HVZEl174h4444hWLDZv6mQOP88d5QLRLzzYgfnw1jf
+VkSvmrt3TCNzos/5cp1j7IzHAnCQW/etHEJZQ9hyH2Lc9KVPwTRq6HHV/9y97lC4Pv92gaXVCyQ
dNNwyWex7Rbj73YYM7zCBmnw6AfGtwBo1ny6YjSUX8GxULJGY/Jgwxo6d7PLp7yAo5F69hp5teYw
N5Nxxtrn88QDu0VyMkZI008OtZDKkV5Q8kjGFDe7Z/8fXH+IyxljZ48NIhmcuwzHdnVfGzU/8b+5
nIypDdbDVC2QEC82Y9cNB7XNrENSu/EmK+bgpbXjO6pa9g/Lt+4r21Q/y6l6iKmrnNrPWIC8TS2c
1PlRKMY9bowaKnRsdDSQhCjntIEJVt1U5jK/d7vhhkdyO8Qm9F9xpKamsDOGHHA5+n304zxljLYj
m6vLucso6jvarV6DsXWFjYkyze8br9RuYoMt34f4MjfxS/Ugu7ZVHNox82G9TpQ8linLuTJmFfkd
htrjtTxVDsr4x9MyjypkglHfWCRbf06nT3w8Y/DDWv1iT9Rho9YdvgG6Pc5JgMVxnLRQ7BWUV1BX
XbWWV5+RqKkR7cuftHiM7/RQ1Z/eerMXGE9RVD1hX4u4meiJMdnT+VItM/9b583iT3i7yvLnBfwJ
svc2tvx5Ymzpvf3N8HJzkDqIulVMXfboloEJSA6Z8syhMiJj8mhp4MEwgBTcGl7Zr3l/Nzkcff9f
UgXSJvTdg8zeyYBrxv7E1sias+n5/UEGHU/BtjaUHwB1Htu5dh+oX8XHBleJtXyiWRJ873LDfWDp
Ex2rt7hLvHmL93M0UFPTJ7GE+D5iYvFuvowbAaAF/ysOqmevTWeIym6mHfy3u/ZyJGLq3FSbOELY
wgsblYnippbDspF3mzySE/k6miuYLFxRBi8XdzU/X1czxmcKUjqPVZqUq7z38n0lFsVZYQClAcR5
JbuAMtKHVoOyLQYL0eA1C15nzMAnWa9ziyeiP1l7MuvN3aBTkW7hhn+vIPfHGDe/ZiyTN8sMHDl9
67bpXbi1hkGOA9gl9eu3fmn8y2rA+uB74DiOafBtwXVGGHUaH41SImvSHSgazo+6btyjrWfFaWA9
ftJ38hgSW2NcyUi1scj7a/AURrYXovkVjmuEouIKIQglAI+emaqF9vLYPHiRUz/IGIJg1qb2Vf4x
S7/s6u9VWnfI+4ZwRibnLtJD61nVn9Ok7Z6MMcvOCRx6GXU7lGE1BCfRsWUSW2TvejQUTCNEF1rC
TAW/qXez21nPsUe6ZnYE7k2M5kXy7vpj+e76iqHeDNCc8TjG03XyfYyzA/QK8uFfHhfp71ukU1Dk
Nz/+73/xc3b42jmmhxi3RnZNZDDef/c6UoGtGgb5TxuuLzBifn7yJ8zKnx+qNYKnUWCUGPJnvAwP
hXEwGjTWLvPCphv3Ewv72xC642EcfHs1JFG0yeypa1cyCFQKaTN5iKKrOMQT6zKrtOyfPRUiRERK
72YaM2PTu+38FXT01KT513n2+aog5CP0t91Plq/dy3GQ3CXKJXp5ambfPtUNH27uyvmr3ySfxrTI
P/GT+HBB3Cq8MwUt06vXYpUt1+M9TMpDN5RH2VsW673T33cotuydvsyxMDHqcDNw617JRfpyKvIa
l1N1xYS/MnvhNTgo0nDQTE+49Ixn1a8+TaOmfXGsPt90biv+LQGgV2czdRaa4WhMXXumZl+6OPKc
8lrXH0G/RceosDBmEGf/3VXF6bXB0/7PayLr99IeSu+8SEk46Tq2lrjEfXyTlqQ4HdYB7g8lSDUL
rIZW6WD5yOQU2g5LIeWT7CSg1K1S+VRGdvEYTV/7zKEcFQdH267Zmb11S/mcIY50GZVPoYeyi8qa
z5or/WCgInTdlCpYBXFkiJg8krFltCh9Bf2mP+fJoyEazlo+R4fBAU1ERXTctlXd3CVz8KuRA0Xn
4V/6FpNTkG5lhygGSisFylqL8zQRlJeRs+VEL5m81T//jG0qu++XnfyMxYNnurqHz4JOXu33xy+w
+ghGLwxcK2+DNcL32qF7axDC52sh+21rskND9gcd1uZ2CVUIN4P37I3NHFnmSUF7GWGZFGB62BwB
eZknXTQyHsUm0iTUitYfBuToiPpiW+vAQztPaW+KOXLSk1r0Ma+y7KUaI+3GKqzmrhm75s4QRyKO
IvN0fZmbxGZyB/dijwql/jTrhXcPYW9fD6XxZCTIfIixSnXfjTWiZ5rDp4JX1qZA1Pqmgam1l0eQ
QH4dpW9Hy+hyFAxOvE90XrL//LvRjL8+AC4mRqZtucjfGn+xvgjxjUPTVa1/JG0+N+bGKb2t1I9M
3Qrr0bG/kb1LyNF8qBt5h1SR4Xrr9NIXapNyPE6i6XZw6hvMuJWjgTFzv5u84t1l5ICcGwHBuGoL
8L1+WYODARz/xdLzc1HWiBogqDe1Dv8PjPtRz6vXwS+Dddrm6iNwXJzQC8U/4lsT3+gRIoWuDVGS
cpS+0ZDOejQyuEBTEwav4ophIoxX6oOJRvXZpW6+MxEUA+xVZd8BHYAMGqYXuC3+Zlac4VZLbThX
YkZa28MpFSwuRJW5Z8XtOZqdenDkPTtU8BstI0i3y8gysdC79MoIehTsBoPvMTjvtBrDRxMS8qM+
4HoeeS4C3CL2NqMdKzjuo3+uRA7HAtey1X0/umpEV8ai1Mm2lcf+y5FZn+Ctn5MteZATZQzrnRh5
n7h5kAPLtTKZPMp1xItQ4L41q3BTtW5+6sRnUR45YiVSWrm115Dm+BCXM+SgOFNOXU6yxJmA/az9
22XlDBmX0/RovFxWhj6c/vtlG0qQ/3y3u3+52S0cKDHAcm2LQpb1sQTa2pGKh3Tuf08mbLZwZwIB
NldkyVRSZdB5s73sQo9nWVDHM/V28jLIkTP8YWLshmhSXabLSaOYJGcu0+UlZVde0i0trI+MbIuJ
5XSKYFHpq9ZPuxMMHBGZB2M6JTIMfNffBpDBEI5uKn21jFM5QRjeSZPdrEXT6TL86yoamVwkOVC7
oBxa1izcyFriTKTFRZUhOM2hbBol9fdoH8qOOpj14d3kZdokRkJcodEk3EQl8Hx41IQuhz6f/G3r
GP7WRxTqyEIJj2D2zVCL++IoY7KxyO6NkKCZ4yKYVKpTfWOHLQSkZY48Qn361xVk1yst7/afbwDn
9yU3Hj+aWP7hu645lIyMj27B3eCjmFPN47expsqgIjaF4oZtjjAlkP1mBeKXa6c1/zD60ANHgWAt
KePmOnGyYS27sunLT3Y+V2fZ0SMENoAg+VvZDbXcOgax9SB7UmO1j/w/krQC9tIr5Ym8rnnJsU2T
Ah16UPYyf3bJk6WuF27DPk3WyzzEO8mgeRBxK8+6AhkjPz6ZxwohKVP1Sn5vit+73kTRtnXKLSU3
62ikxaMsLMgGuYP7oK/Lk+wBmxg3qeFgkygrEXFtL/MLpP5horbmrRmPApbHUWaPELyn+oAw8PQq
4+aUmLe4Sbif0An/GDcGlc9ADN9p0NTA/5cv2AefX0u1PLI5hmoZOEBrFBM/rC4SO6xafVT6E4Bw
+OaD3wW71PSCY63p9wika9da4UUDdHZifVPdhG3/aYZct62Qwb+Bnq09xL0o0YgPAnWYW6TJzc/L
DNbRuGjiRni9vMu6BlXNVOu9j+/OtDn3c7MOmiZbxaI4ZkygoDEkSU5d2Or3ckAlnX7/z3e29vud
ffkxWKqwLuI/27aFFdG73J4zjqWmu2p3mrPawvDBwehO3leqXtibAmzm+nIfLfdVGuBBMxrVwRa3
5BKXZ5T4lKzlQIgcJPRKUJv//Fc2hQvSsi2zVIe0Edg+dr8UQlj1f9iWoSOqaXkfxSc/DnrlcfYd
IG4IJ7/WGmo33vTqqFmyqzyhsPQr3KT9xLD6d+FAQ/JUzlaRAn41B5g2f85uYgDWlqD6s0GWz0uG
M96TzosSBZ4Nmp/KCpifCSNeC89KUP06mkRswBrpnAco0k7iaJmXF0X+L4tlzfxQIkBGzFNNkrRU
CVhD/cWLPfAQcPHKVvmW4NzTUuEwkDiExKcV6EXJVeyy2nV7bzy5rzIQ5ShcreSqd8qM6iqZ51/z
ZUyeiarxeOq/s9YRVxXr6Mu1fr/+5Q+NYucPh49SMmbNQyaa3gFDZlb3l12NSDCQqF8igZsl92WM
KzM8Yz4TD6iuWY+e0gdXjVmYCE146FrNdryHggjVQIyO2mg9ihNMXAcvJ1CX5QSEOtKmyfHLYium
eAlGI5ZbXMtuAPzuSk+14loVozgX/hqV9fllVNbn5agqJn84V0vU/KnIhuxmLsc/wNBnkG4AEstG
Cfofc4m1r+zJQeSOwGrp9R+Z1uT3qQplZsQEl39JVuTdNjaCq17kl5ASRzxIn6y7alLxd25gikNk
D14btMtrPzRe2OlfBUFV7NBOwxunrMPHHn+gRw0lIC9olTsZGqOxIN2FhcxgxazCu0HfeCg0bFGC
7dcYcXl3FcbndxhIe3elhVYGNZf0ZhnAO9U8VsoMi4RpS1xepGvRK1sGqCjOK0NFGPUU+eh+9NgG
ZhZ4Jw1ZlntVsb+3fCZeph4pHrwBpp1dltMLGsF3NvpE5yQM/2WpJv0E3r0dxKfaxjvAUG1kLA2T
ktnvLzS30pt2auziG3Ld7lWO985Nm3UnPAaT6WI4ifnleJTS2UWCZLpdNydShI11KyeLbjb48bTy
DIjOqXP0iii7LiHhIDw3ZEcnnu2Nk2fjIwsl6NpRlH1FhXqfdGXDfgGhKKdP9B/OhOpMrlonnTLT
kbpwTtHEhedFxvWqmlWkNO10yu8xa1x5WLh2ma+vwl5Pop86YJmrfALJNYtl09LYIRYC0kdgiSF2
uFK1MQBH6mkbj91Key56BJf8+jrTR+OzEYeC1mtaNxaSR59b20Vq0SvPXToN57j19zwvyXPp3DnI
a6I8SCOPZOPOQDRRzmr3RZNq1zJWez2gAx2C4iUTC5bhE+ZU/m7J3cp079KVuVqZyn2bK0Nyhq0g
+2X17Q2KXtN+aea+nPZZml1nWatfw3wAsreMXvpOCAbC9ucbTMjMu9kWnmpZdTRET4ZaXlF7tR2P
sscN+SveY7eynSBJr5eYnAIs4FXrpmY3UDasMStR4Sa0o31jIAy0Sssp+JIZOQrbdjTtiynLP2vY
WMk4Fk+YlYZxDB00CL/gS0R5w9a8OzPL7QfNbJ8glIRfcMkAAIPhwi5XcKKCnRUCeMRNR5v2vdAm
xNEoekLrWNYyzAZJSTqyJGGGbvjWScW0AAqfKJXIaQGmoTF6bP/8vWVN9NsHVzxSLHlJODoYF6NC
/NFodzSGvPTy2fiWhTwvjqm6B9koiIbhKkeCd4mZYYt5kU5t9TInT1P1wJNnvZ0l537oyvmWOsHP
zfgnOVX7GCrzdBv3HrU20UyWujbxqzstITtqhGYN8OlKL8zLtNCwMXNVGwjaIkYuXLuyKq/aqh7a
XeWIQKg2Vt6nylZAGQMI38puOZv1ddK6IbtoRmOcc/Z4dmDOI7od9Nu7XjWPspfgk/YpsC4nygiu
P9d+HDv3gRd9j3Hr2iMNEADmBrgvURWT2E9/iKkilvw+b4kpAv57gW98OK8zMKG1BlCOsxJ8gZeb
PDc9/CRND9kpTJC7kINAeRfh9y/qHNyo6Ir8+H1q4rCpMMVUq+r7q2gcB5iaoUMxvw9PrmgqlQqh
qoZrvHXCk21VaCfIUdkf3PFEVsO8UWodxoKMeb0VnmolQc4knPLNu/MqRXdwMAJaViHLdGfM7euM
B8pzbPNNNzPqLbJblwNWr0mYb2S30dFDRirY310mpz7ua2lf72U3UKoXxwq7Ozuo0eVKmrVrWD87
H/EJkyX/42RV0bG0tRe5OZEh4B570jXRnVN4Dlqa5hkCLXl8mV/QsllFgoXU6LJYX7IMclSvSIN+
SD8oPh7Boxa5t1hx8/ZpIajeVpF5E44wzmLdBWQyNXtDNAGe5mBQOJoLWItN6V0tIXkkp8kZsisb
tXVgyvtaswPIhVVu0KE/7juYARdR9GIXBcYv8zQfYWD6z96ElHsfvai+5e9RXBDS+nR1uFBXjq1m
N7KLLOi+zzUfAcD4C+zEr4k2Ydto++OtFxbZU4vtcy2WwDIeibhuqn8bd3j33EaKMa8kwma0vWQj
uxJmIwE2cmBB4iyxbm6vy1m9geFuHH01LODQJSo4KrpL4711fRVynFWZ0U6OBqTypsvsutLj4xzd
+GWF7pmHplYwmjmWzYZ7xBMThfJhqL6QB5vXUWj7+55E+1PZ+TzsUfXFTBRzh9Riu0UtsfxS6eYx
4sv+6Jqhdzl9FtM+nJ51EM1FnB2wCXssPkSVq7xD1BmC+RpnjoGUFyg7VgLaXTNr/B7oTTmSMBib
+Fu3C5I7p3uKRt9xVySZWEkKqPoYKdhDx2AiZIxNLEVx+I1d8du0HPHDgWXyKiwV78Gczoi2pLgW
ebgzJLoRbS2jCx9hv/pisBJwOr+37/75C4Hm/4cvBGYtODVBdtLYTltsQX5fdDmZkldIG5avJdWr
dcb6a49uTV6v8KGjvRxL853eKdW1Htro2cihywQ5dGlqq9zFA4RS8DTVrs9yhADEcr0UXZd7cyPX
535hl7sCtaGNXL3bffFrNO6z4sHjUZWQuFBA5ORRB2sBkYnoZokv6Lrhz0E5X8LslmmQcZ/iuYGI
g99CnkRPSTxunD6bX3Qt5ZmKMHo1gnp68YQWFHaF4Snxhss0ZXb6YzbiEy4XPKwu1K2P0vYFciFj
y0roQ5F8mfxhOfWhu1yZ7xTKraLKvlxUh03VGpD0PfihEuqC19oDSqXDZ7O2qo0Zp+3BUxLvoKCm
tVGUOHtpjPoU4Rz7tZP1jjxog7PPt3SllS3iQhZr30FHPkv8o43Gyq6bqab8Jbpymg469lBqWIUW
/gTnitr6/XIvB1P21Jejenu5mVEQGa8NYTYpp8imFTd+aBdP3VBgfCN6slnmymteHhrFKi7Xi4uJ
Gucc1ngdpcmZwop2NTaWtyk9Kz7LRs+iV3Qdpr3soSLk3gvtbTEuzwkdX78xWq8Bf/ln7MN1xjxR
/2WJBaXmLw+QoXts4cGtGiLL/GHXkoxJk/lhUb62oZ7dkmYOsVkm8TQ2sFUSNh9XVmPlKG+J4N8N
y4G2tL40jYlwoPBoar27zg76s+wkgAWudB8xNtlVxg6KlD+eL7nLJFF/YqYZHPrahbyjoe3tjyMW
xbHXBVdGVRZXA/yX6yruPiMkM26KKAQTSjH3zjIHDcG92fjsYg5/K2O22Fvi+Ae8w692sjdPZifg
28Blh77kDVgUjbnKfc98gKKykX8pitj5ViUzt5FJUMTuwgfQT2u7CJBgF/+k2kSVsMjT4kZ2K8d2
bweRFZBdzUhN6I/RQCJvxvTRHK9aVksn6bM2Vy1pc1Tfhk2AtDXyXh0+NHKoUdRXLH5NpAMw6ggC
xHqxnu5hz43aOXSa/momE3AOkqnHCYejWMQK39WPily2O+h88o2MQGel4b0V6lQBRdOIcqmMs+m7
l705UjdAozw0pxLnflb6L/LV0RTBvO1LBUOaekBLo43tmzD3H9p0bBBL5LXd6nlyEwrVF9AI4aNs
lMx/SBKnOcreMkOiqOVZb9eQM6IAJWuDJ361vBfly07XmhD50h8fwrLr9HqIuthlbHllyvejHPO7
H8vLUh5VJhlTt4bcw8cK7+TkYFB6vmXfCL4ytoajqqFqGrjpSHIojPihWvFzF0J6zdqq+Fpl7b2X
mv4fdvutx8MZYJ1WbgpA6T+aVnvNbS//EiR2sM6p392WOhtqXTEwYNJjuO1O6xwjtBNuci15cJPc
mK9CEZMDufsIQypiNa+IDTjCAeu8x199yeOMebotvP7IXfDgBqH5/e0gDeJLJP7zQAy1mnOHKXOy
R/zKPSqgPRCeqslDdYLpJIOeBingCqJuuc0HJ3qIYsu6LdUR5cOuRXqiwVD9SlERmJGLA94+9UM8
3aWKS15ytg7L+8/hp7FlvSesjsV6oW/ObSjk0jWQ+0OEGCTzXzTf7L5hS50JcYnkbJlec+uopbGp
MBp5dbJmJWcUnRZdtXWdHLOuc/DGM8t1Ujn6jeKS29TBH+1Ldq77WjSyuzQ1pqSDgfP5EuqwO97h
sBPNz1rdIKWFggY1lfCkU1y/HwFH3bsKahnaODu73jFRt8JWq9+Gla2u5bApJkZjiKy7GlCXr+Kd
G6WY6/UGqnrYVt1qWZ4fgBppW3jN3Dymaa4by3c+V471fZyt/GeZGOSwQYajMjBdowoyfksU4Hl6
J0QhyaCu3L6oH4WGnqfr9kPauNVjgWzTRu3QWpODRtQ6d77ibeWgDAVariBIgG2b7CpY1e2twGKD
PyRIlM1D+pTGRnqc8eK+Ki0oHlscC7JNlFHdC1NqhappUxKUhzIom0QMX45UzGdXJYpBl+kyKLu8
bu2da47KbeKHCNmMZh1heRq/jIgN3vlV5t314qjSkRNXk3LayIEBBfZrvw4UeIgIyCd+xGvFHacX
rCrYyTify1739wG00rWQeK8yM56f51xVuXH1+CybQHnCSt2/V8hQnlusgfeov70u40ZtupuhROZd
xnS1+eqihSkof8OEQhJ0yWkIyq+thWkPkvbFIRpU54TtNER0Adn/mxlloGpb3HZeDLZn54CyliES
HLIXW8G7nhhjpQGCQswsNGWz9MQYOhvJz4za3D4tOji3wLAvz1uFwutupMB1Wa5LLkve9HvfBAOO
U9BpajUFycRmjTl8/8mHUX5WtRwL9kJ5xiNuPFRGqsGDZFZcDs4uFtL1chTN2eYKciyElRJEjLw0
jpjpvdZ27zYH/QDJv/bjX3+DGBb7rg0wMmswzz2Ms37uMmdO+c1EwvEB5II2uM1ZNpT/T2OJ01Lr
N3eWxEJChsU4PUIfzROLv0sQC4Ji1+sgA/wAhbnZRr8t0pP8Hle0HHaFMtzFIUg9Ikt4mRpqVnYZ
SDNtFFNVR/F2fQnd7jqCJIloLCJKEBbSnw14Za3wfzqZG5FObtsnC0uyzaChmUJ9Sds7+DqhgFAj
mHbBh6bRrWfP/ZMaOPVtH7jv4pSWYjxmim9ZkBlnPj5rNTW8TzLTUmCKR1GuPMte7DsvWu/7l7yM
ThJ03XdVcSsH+wA5eerK6U52I8Nud3GEvpy8mj3V062joyhkuX6z7dFUIaXpAX3A3eOgmqThkWUE
gue34TeevYdeS4In0+ADVuqZsVWjojpOohzCbnrX1Er0w8GyEz582qGYHSi7LpwmzNzs/pwCcFzJ
KXFCtgVQ0ys+CvxG+hA8tJ71/1LaNP9mMemoDmUyJCxsy9A+7MYMqAKB5pXpaxQhx9BX3b1mKM05
afXktmwSDIgoY59lrHQajZd+2u1kVw7MBjpLv581KhoKEl6rPFo2KjXI149eBrG9Ww6ACmUPhhqg
ENUrIFwcA09M2fiZVSFvg6u6ojT7PHBGLAUcbDMX70zZRZqa8+ThcvK7c+R1xqn+8i+7V1PUOIs3
nCcoPofvEAIiUGug2vzl59XUahMOmTF80fs822aBFq8MsZ7QRCOPylA4LURqe64R2cUVlwFUXZ3j
UFkMUAdodkgpxCsZ7JLIPWa64RySHo04vwjYjNooH/9+1OupfomNb0f/83mDXm9bK5h3sqgFgBKL
LpPEmtwWy25gxsle7qFlN8Go/V1Xji6Tl3PbondXHyYv3aCp+YNSxV+ro+Yc3KIo7twpuc4EMEk2
5OuNdeYZxo4EbPiYzl5+Z+OpYepq9a1OJgX7lLx9gPqnX5cJm8jQNRP2BeiRxWNv/0hQZeS3/cNO
OrRW0zG+LTVeyXbZoBE9pvlLMPHKV8JRQy2PLgZgn5TCyR9yHYwFgO+T4RnZS5QWDZIEHew12Y1x
i7GR4j8OcT89G/nPOJvzlyHN871huuLO5lqQ16KrwlUR9Rajk6msPawq4SCoI9sJ/gbyYmoWBVv5
N7h0Te9T4fb5Q+fl1bnprVMWhNbGsmL0MMCJXtWjY1HSKP37KBa0i6SKvvFwfIncwnhEltS4sSMt
RDMurl9d55vSOuG3Dyf6nfb5n+9/Xdb439//pKhsIOO2bumqjo7Ah/fFbPDWVDw7e8aEJpufUdYx
t00Y29MW9YKu7/w9Ikj+PuyrhzAIzJ3syTiVNZzOlj4ETTLvoBqvh8HE7cdG0TkX0n9rR++0lePP
WEr31nhGv7C8x1h6HdTpdJahvBj7ba/kKHGLGXLA1L1Hu+7Av4qQA9/z0ITzk+zJZvQ1vE18sio9
LJJNrEOFdebG2RWdP2/GGPQ9i8xwXatterCoXH8eI0rYbjY9AQwNbqrYwYKo761WoPvmtW467pV8
iC+PvHyUo7bYmSbyZh1CZBafpV3szc0dotK/mjIx8SlJkUtfBkIxRZ7hiDPk5Ly0v2mGb69Lr4Ry
3QcdxSkksfa4B/46quWI7IO7QEncRUR/LD04RGKiMqqnVrXvP+QBZHeJRRNuBI15kJGCz9G7lEGr
BxVVNh+9YDcPbyEVKs/Y1L2avPvvZK9r71KzcJ8y3c8eVCe8o+ykPOtdOO7BY0Tr2uqUZ3ivyHiT
am0GCA9nOJ35mXd1/NDwCwkT1XpEgth6rNAUXnlljJqhiGWltytaHAb8GCdCxVc6vHWnfu+lOvJH
S18eLXNcMVt22fadQpLMeq+N15dNXEjy4hYN+idZc5dVdnmEWh3u7IUHeWkq2ewFpJKXeRbOF6tG
iWeWB5p5p0WWtUY+GoVZ0ZWN2gbWXW6WSKrXFqLoVuSsWlyJjzUCRx+mxVU7rS6Ea3X2zX3S1OGd
bPKxTk7uhLM0EbKBpJ3JLD8XnT7fIKmDGaQccSJRfDI10rZiosfNtHfhT/DGic9oeK7SYkjvZa9E
O576RSTeRri7iCZLKXHNLfCNJWaWIWt53EiypA+PeT39aPzeeErsEns1erhAGE8otb/rUXO79P4f
aee13DayreEnQhVyuGWOEpUsyzcoR+QcGsDTnw9Nj+nR7Jk9u86FUegEUDTR6F7rD02m6y9J4v/W
hvcAenG5mq2C0p4OVhiraO5y1ooB9d9fdVD7jYUqMAqPZgsFZ7ZQMArNJ93mdDkmPvJcM6G+Z3GK
3SU5771bjeN+yLr0pLvwOSpl9O86kU1rhbznY5GV+KrlYfuSWxXOfoK8xdBH32P2k18thKqackBv
Ko7ihdlHbDqaukYTK0B/ZUy7U1Yp7hcbVU0839yPuVd4C7PUspcCLgOuZfBb/3lC/YsYhGsAv2Hz
yKTKZErzO1BVYvthLqrGeQlbX13IV68osYXF7yM9yPD1oJQo4aI/eJCvXtmaRc3PVhX592vrbaxs
1a1h3+lF+fCfxsvLyQGhDmDeqmt9PObVAFwRpTAsPP/ESLM7WFxshtFrvQax3NgTJ1NHw539sngp
ax8lRc8WLyabdlRFUb3V700zKl8nF23hwSnmjCxFIoXq2g2MkUmSorRT9Ku2Ok+tVrxaVrGsxird
dlbrrZEetnfQSaut1ev2SzdZj3IjOLYTfjbg959iYeHtHKgIceKC8KL0xmME+xaVqtDcGUN1UJsC
WzsFthfm4NrZRNj1GHpAsrzC7j9kjf1BRrl/dc2a/GdXp/e1a1fXGxAFLJUVJHxUs11ULVZaCh03
LrpjC/qP8M2IIKBOCvZstML9omMKbfNQflGN6rsTDli1lBm2kZk/vUKEhmVv2/3L4MDryzy9QyYS
PW3UlIcHVWkRJKtC8z7PMUwD5x7e+XWpbocOexZbmM4OAy3vgN55djCUYtgjX6se3aoqdqMNv9yL
imjbDaVzV8aWggM8BsA6KHdSgKJ7zOMiXcWR2z43tc5eHtecD0xcxqKbbbIiB6H1phTKJ2eaPvKX
1F9ZAJydqXK+WyLbmLjNId1t9rtK8Of0Zp7e4ylVPeRl9WWIDe1NC9BtbQKtOiQQmV61VCxkPXKT
zrYGCLUZAkd9CwNrF6Zu+Cy6+4GHez95Y7wrUd+AfNtES5JayVezwm68SrrvY+ViRWh35QvmBMFG
txTj2FZ5cHYDC/yhWgWvibA/CG/qvuMli0aYZW7sItZ3I3uaZWEk3WOGcPvG6NT+6ADOZkIMyg0e
LuVTk8VMl6GRfbGqaYPtT4uWWoQ6XVK6RxL/zvUgizbZONYg2MLIBs3RRL2Qp2oWcyo7XU+9eTiG
uzl6d79dRnZ2o1bg9Fmke13xmtUg4Gv5KvpVOAzrmwCI2zPouJwXjpl/N8I3MYXT15wXMwytXH3Q
qynfKbHp7kysYS54LPLoVU71pQkQQZ7H5K77o9PV4qXMkH/t+Okd0fYWZ0XDskLTwoFwdK3yWoyz
A7PhUyRXH/PBmFcpsr7upidggj+rbvVkJZ9kSfjSxRLRJHmNv62TF5F3GPr0Y4bAK8KcrrWC0RM8
d33V3LWZe9GVOHyWVbbVHhqSyffqXOV6NUZWQOq3sjG23AyUMMkAWfT0kXicjXuAGjfLZujX0LDv
DFyc7u1WadE8jI5BmhDG0vp0V2nWTIcjqgXXDpV33WvuK8PonvQOy+5f3boRWF7mvRqJM+5KwnSZ
JwCl65ULH88CkiwPspihdYiwqpVjoWgbF18rgkscHVB7IF4pqxRhfTJUr/1ZN9k86MAAqrVsZZVR
Hv/5fUKc4c8bVBf+kwskkNQqD6emqe6f06uVkWdoh+f6C/lPkjEb5tryICZ3axN3e6jmF/nkeVuU
AH6W5rZbaW6TPdv5tT78qedfx8mezXzNX3f4NS5KlHor6nxC5tgnneLj83lneye1mU0DXHu8kzXy
MAKKQqsOV7Z3DSjzsguQgWLXzdSVV6N5jfbwGZh6/MgDXtxZtb+TJXkwm8jaMlHUeAeiFAew3O2W
veeO2zDXlpPtuNDKO+8eb0f/gOHkA54+Hq6nVMkzJSJd0wUTVjS/Gohu1Zs8C8a72EPTMJv0SzCv
UMeswiYXHW5gJ7n1FOLhdWT9gHJ+pn+pifM+R5r7fWr18KXWerEZc187aH5i3ZmmEQIvDZp9WQhv
TTQKQnBrPTplVj5hwjw7lxevdi5iZGiJDcriAF6RWctqN/WQl6/jpGO3gJFJUXZ3SoplAzEpHTpJ
YfOYC6u4wzRz0hqYAI2i7FlKtOs+Q1dhO07TZ3jnYjEmfbsmMu2+dKWO4OKYfc16UihDAcMJaJC9
S7FP2v6HHkQ3i1Xra/oWXpq2mUpEwG09y87sgct1VqrZB95l3+A9+d91/a1ru+aSIlZh7kBgB2yd
SnzMnNS6iBSxOdwlnTUcIuujWiqbcLCyr5qS/uzBp1cPM4dy7dikr5oSu5kQ1Td29+BDCal3y7Rm
r6yXgFygEkQKQntXiJwfdsEpGofToAYVAntkUVqlQWKgwWg0GYX+I0DxkTBz8qVGLmLRw3B4dcsK
kzqRJs8jdjornz/mkkZeu8nBGZ+tMBt3QwuUZcSF7+gPVrEr3FloGvv5TVyjMsP/GDo/BgllLFrt
ZsMafDob1QjVRy+MfaAq40dcD5dOOXjEzP36PECnWch6028mhNQHus0z0lAhS/irm5rg/tbOM5gy
5lyttX52S7AgyhLvB6/25NXkK0SXp34LUNBZp7YbnlA6ru9SDWOZAL7pFw0xq0C1v0aqWqCXmngg
ozz90LR1xIfVq1d8BO8yO7G/Zmn6PVdE/exUVfnflr7WOxg6U5WHcq6uEU5TLRP25p+nqnZINCft
0EoFreM91uYH1+iYeFFgOli9B7w8TXDhiuJyYSttd9+LyngYdA21JuoTdNH7UaxCaEUYGQ7JXm5E
ZDFqrN+LstUu2mMVlQ/e5KYnX4vEJqyH8jGtE/jLRDvejAzzOonL9dx9aTnVj8YuPxtj6r4qqAYs
M6Fle5I/P9q2UY+K2pC86crxE17Xj43p6U/1XB+C3J6Vy8dP/amK/eJeqITe5Y6+SDCgFliiYEXL
m1Vu/0lw4cWll9beTh0T3exCzReVZcRbJ+1ZWUqp7dHN65/BdAcvI0gw/cmJ84AFkjqIkyz7QSFO
wWB1ZCXwMHnXILvYpc0Q2bH16mGducNLa9oXiSSU2EOEU9LTXKWAMH8ISydFtcgVKzjC6tnF6mHt
qPNmSFWxN/ei4VsbIYagB9YPx60eY99VPqJRYy2TuNYuk5M6zP8asbhfwyMfzJgczjd3HW5bgfmj
Rpt0MsbgvjN9sXOiIb9vwKAvisDOP9Z11G4g5WRbpW7yj6Fjv3W+KS5RNUVPHkoMsnr0csy6kgbV
uHlQPrL7M/XaP5mh2r5Gxc40/OyjV5T2kSwxHjhzcVDGJ+hk95JGk9c+FqFW9RyINj0KzehXsj7I
g3tAddWz0Y6r3MPhQU3Ljdm2LMFZyZ8Aj/9+uNWpTivWZjELNs9dbg2yCFJUrKHgOatcNAi061n6
gPOAt2a5ofKijDAai7PqFFRjsU9YFh4ykAtH7FWrnRF3HbJTmbZRgx7gfTxh9pPFw2Oaev6ydPPm
JWnR0oXq3n1UQ5SWs3g0Puv+nAMui+81DmZjgjnxYrK2rgUWdWGMs3lNEAULtSAJ4zvt1y6Inox+
yuMfPWCKvcyYDQ15Ab9LHtQ5m1Zgz+Ezvz3INjI61zZj1ln51SZzcn8d5yU1Bosi16+kMM+MbECl
MP4lAhOqt3EoyhCu4Sy70QYONiMiLYG68ovsnjw12LOMD35AvN2HfhG9EQvRmCiG5C71UuOgopa2
yWLdeXJrstgRal/fYxsfc1R5MFtDWV7PlUdXm4pty2LgMAQo8AUV681KT8e3ogqOkZe25wZToq1D
JG9B4DP4AeQ0y03jh1K2bwXJ5VenS8pV5XbTveGU424y9HJv+J2JP0caHhHfQgA1bBDIxsX8rLZ4
IQP6Sl4NkX5AWqb7Dspl0yVm+HlMkIIq7TG8wHdjpqnycBfUvfHghAgno2FvfXHEJ5bM0A3S3BDn
SNIU7KFEKJv8JF5Qw1k2gAj6eYYLNm5MVjEt1NGyL71o32pMzz727jhunNwk1jgDsVp4R2qneM9j
KqoTJJhoqbZm9LErYuBq/Dx2suhN9blrAvFY+237IIrkSZ97eYWR7rIWw1rZi+AdkU8l/Jpborsj
n8BXUcJcuYGkpmh0yDRHxPJ/ga1GxKkVVAzvZZWTO9GuTsMtuQLjmCYDhIvA8bZm2TAzqKmyarSu
e07sAWunuhef2qB8iPl1BIsSF4okwREkj/EqxtPyC54saMUEkfmiTnfXhYGSfGWi/uC3pvFattqE
91oermXR83DFURSetGsrf5bIA/u/KCXbf3n34ZJBgFgHwa956l8ECzQxwfi3K+VZeLkGtskwlmM1
9feqyBIks2t/A/u3ePYLliWmnjnfSnCBqPYan299RwslD1h/LAvojgvzc1mFWCIXhn3rnqmIHMpL
p/C1D9e+86WtmU2C+q2+vOoO5FMHpD5Njy0R3+84axyGrkg+IYaMgVwb5xfMYPRdMasSB4UWXwJI
0JhbF8GnDIGBgEW5HNQLJyEKCk5jAjehzzNBaWXRM66yC33OzodoKD4nKNBLmoJs+1Uak+l92zwO
lIvzX1Q5gMy93yjBODGQ5FBtg38g0P+8+iB845vACZ1ng9TuKunGpHxNLX8xqyBvAYo1RxcdcCxv
59O6Ix3ZzodrS26O3lJWirQhEzmN7jLILJCk9nSWOBcJh5Fn7zAx74pCWJjwQAU1dzBfkZvDaokF
eO8+OZrOohOTv6OmVM4Ju7F+3aDW9IL6Fa7F8xeelSe0RaxvclCmRAxy8A9V8Ye6DmqSgMcydI0X
J8UEx0rvdb0Mv3VCrF0d3/RFFRRLewQMAxXss9Pa00dPa5slXBbrUR0TyIsIL5/b2FR2kNXUfaIm
+DEDF9iYk1AOXmh+CH0CaikgmxMhOu8IPjTe4AUlnnOozrwrxfjdB97cmvxAwOOB9+jjF5F41jry
6p+DCIRH10FsW6tfg0aJFKhRf6xTPboOiuc7zdum6518XRHPqm+TIgEAtO2xvsb0bAqjD1MbfIYT
pp2EkcSHqYxxMZujjI3PWrYZhmAnY5CVoRYLqxq9awwSxcLFvN98KVNrJVTwm4qi2R/L/kcz49zb
Dtn/mnjKzrViZ66ujLi4BGbyMXMyH8VNqOdNo7+ijOvfySp5kEUvSzcE3rFXnrve6s1G15ddJup1
Pj4mnTEepbwPGRC48bMQ0O0g63BPKndJfmKGQr7bCNSnPJkBx6lvnbQZAO3Y4Gl1N7dPem/rL7J1
7FTrVHtPQT00ez1LjNdk8jYk6ewndXDChzoUT+lMAivMxttpWYJH2ITVo9IhMVeUdb4TxN9X8qnV
3DHfeaPbXYuyNbOxG9PGrVW2P6x5azYA1N8QxrGpoqjE2rkC//noF9+M0VFOv3nJaJvIUavzdc2r
u9hoEZ3X+xXBaZYzCYKhQo0R5GxC0NUwntllYrXbhOGpjMPsyZri3+sndn0D9jhPc3+ry7w3fIbS
EYR/hvHDS9KFa1N+oigr9yz93ZUwenVnTxb/AVk4LbK2dc9tEhYvShus5T5zzLtynxEfXopE757G
ISy3pWvEG5ko9JPMWGSJ6Z0SvrJXVPtLVRtnIarnKwgGrJexmgxF3bA2dg6Z3ylnt8e9yI/b6qPV
JhfsILvvfVwe7Cy33kQy4JfIuuy+8vEb9ZSm2UaBZz6meaovXLAq31p9g5Xgjxyuw1tePBIMLiAR
/nGiKO9rfm/KQS9gRvRbn7xqnTcVcp9MOYB9mXNE+M3LHEHekDLSIy3YyNYemmRVjF9cB88M9uo+
/51LqATtHY6JyanD7QxeeOO8dVm9btJW+5oVnTo7p00PKYskgIC2u0nR7X/JIMrLHnUWsWGN0pe2
TKstclrRXku76rGbg2+yB7T0bWn147lkTlu1s3xOPR+ECplGDTNt5eKRxb7ejql0bANDBid+yYbo
ztDT6iJfPgUlBpQX+TOe226l1gh+K/0a5/v8EP85Suepzl/f/zPchsyPRqLur/J6hqU0SqAO4/Pk
HWpFE90+ysAkeZ6JR0ER20dJjJBnQeezATLhOK3ixodE3vb+pstRkoOcAmmb2MSxMgeX7Ln6nDiJ
t7aZqraj2cYb28+JCs/QYgkyjmfJprZA8q6CsBahk3e0mVk/IGz2IXcT/V6W1GBYGHn8nEREbTQ7
9w/M2/UqyB3rDXruNweg3EPpNcpdMmEjm8Ewuxs9BTelZHhA+qCB/Nd9sxA/f6uJrIFd6MfXGML8
MqrTSzIG4q6IoSxHWGTf1Z7j72JNNPua3WnGHhLlrqp/GnR1OqVR90mb9P5prLDki9s+2NgeWYWS
d903z24WBt/dLtFiZVf57ZexRlo0M7OS7wPhAaF59WeNpz3XS+fVHE1/Cx043yI50D2EdnlOgfK+
pZmxknkltUVma8Qd/eLE1YNQwniPc4F99HPLuh54fYJQLCoUPGee0Myr6n8InfctGZqo8j6GhY92
s6HWR9cZ23tSYrxKu2hcG9ZQbXBrNu9rZifk6Cp34woQBQvEOBAC7BLn0fXVewMY3GcNwMyiKCH+
+05ZsuEZN4XqvoZW3n/BELFYVAJPt3jq4q1dq9qSGUC8ejYWkbUZ9l8DuNOYzuFN3RnPfW56P6xe
eWBTvGvJzq9GB8bCmGCC02r4lmehu01MHGqKoRl2tqsc/KnI19qIOEnaYKEAuvp1yrth04OL2xR+
xw48b+/1EvxeA+jwS5eIi0uy9TspJ2I2jrcM/NDdoH7VHlJgMZLtR4c/aIH47PTQFtLTEITxgzxU
laodlQQI31yVKEq9jDLXWpdWoZ2FM8I/EOVHXEsulZ2Xz6Byn7XaS+/RBFNfCkX7UASac6fHZXMe
rfoCEQBIfxbHbOG+x2qXn9QoePTgde8DB4MeiNiFeVIIQHvrKbSzN2ETNS47td7IojLa927J9tDW
e3HX2e2wCJQ8fzOVOFrVahceda87A9N0wT8jTCkZNKHHWYUEWVKGwTYbxc962ZgQxCRcM3eRZS9s
Pil4Xax6f3whM5LfV2n8wuqkuRuH2ZdsEtpBiKb/oLrM1EDDsy1Bkm+8d8VD5vbGeRicnZWaYbRE
H46AngkEfW5UR1889IPj4NudfCHHSA8BnX7vRUhdXssRIusoAuJo7eMXuC6JLH9gGdOtgd7zWpuL
tmF7S9XTun2O5P8m8spxKdpGQc3INvLj9dQxO7ZJrLjcpZhrk4AXlKsry1DclSL0DnkzXqoxtu7d
rN2y+1ybnvGtEBorvLj9Ikyrv0xthj1Mgf9NHb1NNUDfmJ3OiPfSD2E+CdcRL00Seid8g+EOVym0
iqSDRBIzpaMK6+9UEWExxeN8yZSuvOCIXF4cU7tkTPpHWSUb+6LJtkLMOitzD8BN2Z2i1V+QoDwW
jWM914na70WDJ6AsOlEwnUcX1xIlt5+RqxePWVcs07lUFjA2o6Dv1oM6KCeMuxTW4fnPszQx+m0f
2p9vVbdut74ejGJSG9z910jHbo6geH9UfukehqqJ927ne1BCB3zVTS04iyhqtmFtJHekEseNURrV
/eTWztrL0IEQIrh4vJl3RVZkRyTu20PI479DWcU9GYhvb/RRne6Hqi3WPuCPx25KcDMwhfpcpg91
bYE6cKfsAauEeNebdb2PA6+9HyPMPXMvrd90Pz+rFU96koIt0PLmU1x3xhKkXnYxSLvuAFKpux5j
rmVV6NDtiKLuNZurCUuZXxmiWrqOoX222Vjoam1/d8vsSWMNsWyICl6EoaxRoih/mJDKQubCt6Dn
E4owKS5WHnW7Gqs9l0dpm+Cms8XTcLyojktswQ71V9Vqvuh2Fv/I7TMoTQQWeJgvNrnnNyc0ymXV
aw2+QOyPqrQtTu5QH72YnKAfKM0FhlG3zBsyAVUxLMOiTr+rIdssL2dNYrtmvoFeWBynybDOOjiS
VegJ7aMpxjMxEJdEpacxZW8a1a4+R6E1rYWLcyBhSucxb8R3uBVMlGTt2RE39kPWdPHRiALEYbN+
vMu8eftiWV9irQygZbTjTgvbbmsHLJFQ4HroQOl+9YDJLTRMrB/HzBQgzGt1U+d990p4ggQJPaJ5
4exWRfagi6YAB9DsVCdI987k2Xt8EYsT/5fJdlRb+94zK28ViVl9bUBsddSj8ZSXwPGHyPOfLdNs
Lk49HBKYqcIQC6NC0jHAO/kcoSe5JYPcriW4K+C7XGEoV+0l9KvDKwOkiNui0Qb0q+ncRYdM9rOq
9jninQUh09Y6WnWfLg2zF/uu04L15Gr5G0SM72RdhkvlQe0ojPBbNM+5FsZwZa+Uy0gnDjti37fv
o37cDn2SPwa68IhXds1XG+dohO+17wopi0qNnJdKNae1piVv7liXqyI3vAtepN4Fgr1Y6Ljt7Xxb
0ZUFgSBtNdVOuQ6x9brIjh6CUFs3Nj38V/+oQ6gQfovFxDJfRXZLrcG+YDk7V1wvltraNgDV0Ivp
dVSCcO0WZY5wLgFAOIOsn3sjPXmx98lJDO8cGeyvw+ZpMoxoqU86GugeLPfaPzieq2GWmRjLCcsG
oCf4rHhpo+/zPh3vy/kQ7fIxyzdsjqNdyU5hZdqd/oqC9mejHoYf5OcmkMosVNht10qaLZrWK9aC
2DfTZRpMWDwxUZuK9TAwj+zUUYlXaWVrL3YcODs/UXI0R3OeVy39CGYmXU0YcCLgUo6nyQc9kuGY
uIltY0A8Jik2rjo6p6Lquh7Zne7JKpxsJ+tuB63BCvTapXF14moO8C9WIwhsNs2r24hmkTtm9KHH
J2TVZ5ZxSbyQLSpYCPDc29iYoAhASADfg66p0HG4naL2LGqDLSARqqeMPNOi0s1hL+u0zLAX/YR3
NwyuS2xEzndyURjrLFs/cB8Dg1VypKufVUUZEdwtpoOpwDRZ+MjxR+McmqgUwUIw+ag0Ufom1BDA
OnCgGbjsEgAPD6DSe1T7DHuZYA68tsHQW2FEQjLIopNaDvk+mrDtc0tVWVXOpJPa8/zH0RGPgR2c
4UYHIZpvCgGWpNv6Wl08EE+Dkoy1Mzy2Ftq4zaoJSm39YhdjfB6IaxAKaeuXpCzcOy8xn/n92M/T
CJsHOvgfDHFnVou5UcEqdnGrqicBLAnisiFG0fmuLb/Kgh2G6rrAdmvlOPV0SdBRWhhaO8BMMKbL
tQ61j62eumAv5i6ygd0CGikKGjDUlCJOlqqVswCeRQAHz6lOXZf+PEuNMlmjgoqxfSSaljwsfa6n
zET8rlK13+DCgsynhYKqokLtzjTPP8sDPwNv38G0MtAWOVu1zQsgix/wHk94/JkWWcE6D9o0II7C
N7O3apxgZV3rFgc9aSZ0hF0dNSKYXV1qk4UfEDdUczRVqhELQ9+4qONoYc0eBg8hn3o7OmO6U9ha
VnowwUYb5xDCPQjWVY9GGq9pkJteqcPFic23HlLfOey/jUZBorUby43nErgto8Q5NH7DWmw+0xLk
c66VsiwPLUaK1TBu+i5q14RNSVGUsPVwp3zzkzD5hD/NrIiitHgGstZvYz94AosSrc249u9tlR9F
lHxmc0UCvqsB73cWr5a5KA/C00HVWh7RAXhtNOmDYx9ysVJEql+M5jEyG4iNqo30is8XjCQCYvyq
V6d739YF/A1NiZblRDzATKx0FU2K8SAPVQglkNVWt9EC9Wdd3XYdCRu92g9pbV77CU27I6FnnzCp
9DYlcvarztHMQ4uv5MLDFuFZC+3mUTRioaKr/mw6/dpLVOVhXqj7XaO9GiBWTwQI8F+ci1aZZct4
xAMu08sYU+ceU6USR5ktEkwpudjiq+vHBWY0Qhx41nB2b83hwUJJYzl66bS1PN89JrXyIcRM7lHA
kDS7unkOxrF+LkAjlUar3ZWBUj97hrCWPbYHzLAUMfbyt1pPaMZv/TurAFQFdcvHpdH+pk1T/Bpk
cb2P1JCMkBckrzZsmbUpmmgnW2FEIEUbmiXoFVpxLkK0OVGeVNdUMeFjDztXD04PbzFE9dpmo3l0
lAnAYG8ZO8to0hUqIjaMqaRBsAn0GDxw+yUjlIAlkquuiOvTOqratix4vSuJYxFiCZGjBSa6lmN1
rw+2pVZ26+vYDtAZb3vifHNnVnjNpphAxsvWpCf2Z45TdS0C0+KFNQ7qRnbORUp+czBR55zvqwZJ
vq47AmPXscPgrxwS2lvZ2ehbfVWHrn9tTWfLUXK6uNDLsZEg8daTEpJ/QjKFypIMa7LF321nOV5/
3+OmssmiqTy5yRH0SfSsNMteU8Wzojn9c4b1JSwq71yYmAJWPeRNxRjEfdeiVxb1HvQiJbKvda32
uZqQybxW9YgV3Jkkm321RLYZnUYToHl4cIUr7uU18jpK0TzJoy3Wp8vMyQVLvMhZgaZOj0EA8RvW
29ec4NTnsgxxGCoM6z7zrXgXDe6hbafs0lnJS6cmwSt8ZP2QmBomCt4QvNZJ226ItY8b2Qp4oFmS
I/QOsrUw66esKfpLELnGh+5zU2XBTg8LdVUKq0YxxK5X2DnW2wb/0AybJGSQvBLDqXWM++LP03Q+
NbWs0pe/dfjt1My0cpOMhA8C69GHhPnB5s978kxgvIMXfDD4tT34aXGQJcUS5n0cjI+yFE85ir65
+CpLNX809O2oIt1ahR+mGu0gdyBHJ68at5Ox8UGmrGJbMe5HX/15MJW9o4jg/lbNgr88pH7wIjvd
6lOz09bhSKb4XUMRxOqi8mEL3DrLLsQj2OugYyZ+3c7v2TBataa9wIffRKId39zJ9ldTC6h51HL1
rOqEu8BOr1y0XuC/Y0EZzeIg8oBV38+z1LBcHu+cd7iDpZZs1X6dpUXmrQfcQK9jbw2ys2wVnRL8
1grZB0cvWzREJYi9Xq/aNO4ibSaAex2kYgIs45QfkAv7eYhZKhzS+SDPbg23freGd/3+RZfb5ScA
8clCXv82ThZvfW53+hdd3l3qNvZvP+Xf3u32CW5d3l2+CWZg3rvmd3e6Xeb2Yd5d5tblf/s+/vYy
/3wnOUx+Sq0fq00XRo+3P0HW34p/e4u/7XJrePdF/O+Xuv0Z7y51+8L+p7u9+wT/09h//l7+9lL/
/EmRd6hZHRrFshxHlnbR/BjKwz+Uf2siFcWoPHV/jrqWOzy2r1e5lq8Dfhv2H+8gK+Wlfh/195/o
dtdbH5W887S+tfx+pf/v/dnMsPUWZszq/HbH61Wv97nd9/fa/+99r3f8/S+Rd2/hQFiV6De3u94+
1bu6W/H9B/3bIbLht49+u4RsSef/8nd1suFf1P2LLv/7pcDUd6sR0zh8jcfmrhtCZ12DiF/KYtjP
kgFm3oDcoRWMlrVUK9dfKW5T6Nu0qUooUx4ryrlZdhzGAEwc4JUTJPX6oBftYK5kc9CvTTP1zmB+
YdDJqn7y0iMKylsg4aW+1UfDWZkklZbw/pakGYBezg6gV39QaRUqzUDh7CHpKU+tYUqU5c0iVHd+
DrxV3dxFfd+IkcRt0s9+1Ch7E33gZZ4h+UxOiniUmhWPoDJ3ZpW3d4gt5Y8K0ZeT5bUX2SZ7VTy5
G8+uhxW08PxRdtMT3ClDgi0H2UX3VZZIOUtTrio7pGUBhsuMtcXtQv/y7rrbXxxL9wmi/oc7eyPK
S7r/JcgNInC5K84TSKxxYaP9cZZlOOwhljzez+Zbg/mri20qdCkGuhTi5zA5Vh5kP+/XVawqCTeF
CXlXK2G0GHVMFkCeygNRQkRKb+XfOiWuewZ9OW5/GwPy9I/uv9Uirpi6y8FQBTJ9WFLgJmrf9Vrk
3MmzFCuWvs+787t6FkTRivUpv6F3A4Y2PPVJgFrDH9eQPeShZHuLCpTdb2918ixMnX4HDfL7u3p5
kbJxj3U52QfZKKucVGwydRT7Crw9mEnyhHgDWnxFzjK3a+9aLxtlvTy7HYDX2UdZnKQAnjx1Sab4
dfxzrBzWmJG/ioy6xUYzGzZAAPplFE+6t0Bfr7ksKo0gCT55Cr9aINSE7exhgz97exGB2l5qrXQO
Tu8+y6pbPfJbz1bWuuw16CoPGXDkjW0G/XKcR8q66z3klW6V8j6uE4zX+8gGtZw+ZkXdbCVNV54h
CvXwk6/7jrqLCJ9XLq5t13PJ2ZXsXWRhQTu0Kw9dzpAc7kFtDSNFBLvKmoNSKTbnvqLWfzpvNaNW
l7K739b9cGw1bLGCps9WTWz8ZEwnSue5RDdgR98ORtkg1kk0X1b91uU981q2B7ELHfu3robiCzlc
ErGRL1hE2FbgxUnM2jQgSjepax/DGRSB6bD6KStQB5p9AG49QmwHEA0W2VLfvwP9JBng842sdGYD
avivFgGQVfELG4Sm0TG3AzJHcwSQJ+UxIouKcOUfQniod2dYlbb9VTSvlHrSc7+WbNi1H1ALsUb1
pEE6rmweZoWCTdTW8SpEFzxcghTMgYNk8Ur4Xv1QirF+kHXaXPd/tJ3ZctvI0q2fCBGYh1uOokRK
lmRbbt8g2u1uzPOMpz8fEmpRVvfe/38izrlBoDKzCrRMAqjMlWt1NHWjYkeO9iBjcX9YZ1Tjh6bz
g1NvN8O5V63+7A1UiDcyjqEsv3P1+6Irxny3Okg+gQcYne5HiFYThXu9h385KHfXFbo8fl3rgy1c
1vP1+w9mW42Uo6KPj92b5vS758qrMHXtz1tyCNq7J8z62KEEeLfGyPjdzPUhM/iRug0APW3p8IMf
V6FimqXRCxIExTEva2Rul0P6djaJTul1LO5+SNYZH+wyZAfdH0H+f2uGzp03JD7pmvJoYs7MSLlc
D7nfvA7NoN10wETO4hT7OrenG2cbzPW8v04jq+7v+rLStivbrUnDIW1QA2SAphFFgIC1aq84zW/G
hObabZs7wzmPczamEZoX8ZxWp8RIXfVpsMgdqKObbyWmXgITaVWYPJDRHVU38pD3YnJDvdjyMjpA
D9Joarb1dBu+4tGZb3jMaQ80s+oPcpYhLa3PUXe52nXUQM+ZbsFdRKinAqrdaGNpHR0+Ni1+GK8H
0nr8S0B97yIFEuvVHZkeVJVvV5PoZrnkWCiUZLja9QOEdd6c+8Zcr/bOnqcV6BikVodZP81pVB3J
U6vPXpdBVKn49k8ddZqwy4YfbpsP25qm/k/+W2xkOPOH2MH5VnOZtIJPOdAoAXQN5Gip15BOyoMb
A76mYXVXdkRGEqTDq62gsaoYKwSjlhnrZFlnCJekXhW6m2bx1PCYaTtZ0R7DGwn5OGVZm9baCNZ3
Zoi3sKpdqjvOaD+AWc/3bgPRMP919k87pE9ES6rfQzuG18Nq0oeqTpCT10PzYNHn8lliha7l11i1
ny3KNEAfFL1WNo7GI0l6BhrEbGiGSRguMGLVgFdNvNJtIF7HBeggXplbdNQhX0UJfdbZmtTJN/Ui
j0a+ngx8BX7qOhRvtQiriTcrEEmqTQBNjQbLr7dIV6Y06lBMfZCzq+NqCxcvCA7taMd0K0icHAbY
mFcHvRs/Zyp88zBQRL1OkEt8WEkuMcF2AiM0C0vw9drp8qFAXzWXCliT4Zjl3p6A40X2GP9GHxTq
RupvAX8AioURVMNDp/1WWRogq3J6noqB/jwlSamEBwgo5qpD8VP1L0E6q2jq8oVdpsuqeZvXp5F8
7/9uVX/U4cZQFOSqeHk8WYNrHTW/pzMbfNYG/rD+HOlR8BKW8ymoyPa3bjx/LqpiOy7EaPTPFfd6
hwpasETRtMi7s40giXi9REecdFlSvLIkXXnDWbyRqb5bMp9yCsWs4bbFT0oKKRUGrwBB73RPKoTj
p84N7QPabfZXZY7u5Tl8jUgBfp7KyLEOYWNBumzCTjVs6tmqjvKePMeRcWc6+fbDuzJNlbyBz6pq
3Fnxq/fVJp6oqd95ppHHz2Z9Vafgc2MUzXOyKAIbaQqLjtnctuqgDPdvQ4qiwUUOc+6caI4uL7aC
PCMLFTeN5kZPcvAAeJQJWDwZwW2hXyqzvTN6E7WQbMrGY9YNPTdZJsz8/p+cLG23i5zcsYCKDkWR
Vr0t2865SMik+8O97c7H6wTdnpMb7qB01csEWpmtbQt9+hqzXndOHsqiCNdFDOgdH8KJwqd8CgcY
/g0E09ZGYuUAFDrdgW0aDuay/Ky4aJGiivCspDs1Rh6r6JrheQpqfRsNaKmLbQRxewYV9dNb+F7F
VBUmVEGZenEW0wA6/ZDUNm+Ry7Bk0/dkWN/EJ+FmTB+pl9Gy06q+eTtl/m9whwx3XhAMd5M/gkKX
Uzlwe1cUdC3eAj5GVW8eiZGhX7RBtZExVGfRXrfmfl3zGpMV8eRvr7NlXaueXj/HuoSMy8z5rA51
cPwQYjcqT9TA+xJaNQJZnWfeur0SgR2cVU7lcB2LXyLF7UCV9RopY/sauboklILEtNUCeEYkSNaQ
s+sl0SZQjO2/Xk0i2aOGsA6CTFT1ZnxwIBjcxaOW7GXYeyG23hgfEJ11NgMcFIcPDn9If4bUW04f
7cV4G5aZdlfndWojp8Iio/usT+VwH+hBCzgpcw4eO8tHSO3rjV/Pw0mGckg690k1+/gsoyqOtcfO
GpFoCsOHYhl5ZhA80ph5nVLBwnHpOuvGn5o52npdC8uAl/2u0f4dbeF4mfmJ6JD9yfTlwqMZDocm
ysApVTVCue3wWDtq+EwjALhK/1kORmy3IIgs/zZdbG4DUHWeUUAWL9X67iEP9NvK9F4n6D0QBgtd
TDHRipbtnbmHNnaZDvY2P/eF89c1ntZA4F02Yo1LQNVX0zbow+lGhnNbdoDR7GgrQ8VNjae8/Jol
6evVYEWqSF/azslI2wTUTWGQtHEXGT64RGP+ZXGwg2IdAb7FFhUWIOLr2DwZNMrB1U+AvwRIlAzl
YER2DI6mCHYfHNch2i3mIbRsMIJfDc1FJ2cyAqRSXIpNaBRvLYCPu3Zo5gNVeKjr3Sh8VCN3E09l
9g+vzDWR5JHY1HCDZ5lPc//H+RIRQk67Rlyv8HZ9cV7XABQMly8gdA+q/4MVwuGV1ChCbmyady6u
0u7pzAggErCGP+o2Dm7jBWO9kejOjpztFBrjJzm0sKZeSr+B1r6dPuU2TR5Z7GdH+UxQTCPJYNXn
deRSRmsUa9wk8ud488qny/7Fm5ISeze3W+YOy58uVxPrhlp1QIdTSutNUta3wAXhlgIA+zSG2zRa
Cv6LpVBj79Ye87/EtQbVfrdPKzfaX+cEQ5Fupj54XUcckBn/f1zneu3xf/48XT+rW8OCoaxKLeNc
NPqxj3Xr1PoG71tp3xvnqWIZXr1S45zaRnw70gKMyqlxFtMg3jVGwiuacvZa69FLskyRSFlbhsqI
esSuCiB8apNq2otR3OsVJXykCWlP81W9idwoeb1LlxM4n01pGtMNmhh7pNIic0tSw7yNqswCus09
vw145CExwdiT+7v4yeVM7r6s2vbm9b3GH6MTWT7lnh9I8OB2qXsYixYVyDebujgQS6Mzp9ZXew7z
jrmeZsX8rdet8iTzZZZM0Pj67PimQIuyzBfH0Gfu2dYn5RBnI/0cQ3kGK1GdZ80qz/82FIeETLBa
2/VMa+3/HCsrpVHwu2PDiFbbz6ViKFs5MwGtrGf5YitTBaW4N+9/j0PeWAEVTDLTTfcfuLFkqAPj
VfIIwOzyHicmOdRhH1yuthRoQeob0LZlwUVzgvKFXuONaWZgnEfTAMAcPxuL2c+65HZiL72VoVXR
eg9HkgKAeS5edI0kPFkgCEeXYN7o1zVm3mk+xU74HNCs9MIh4Wdr8h6DwoWdlal6LErnqfFtxFGv
Q5pDTn0AoclRabzVG0BW9hjbpnUWafYZmhRrMro7EXT3zWT61EQKLNhVpO+cflF0H2M7Oc/u6wSZ
JQfXSNepMpL5o5XEewcoza50q5RcZzcdCy0yHksarfZdSZ7MtCyUUhebr5jttizsZg0Rx8QCG5jZ
8ttSn/7sAku7JTVsPEJqeqvGoXrRutaNtsXLRK/YY7u4pq5VLpo93rSG40VbbqHTbaLof62RJs1a
oNPNYivXvH6YNIDrOwYWU4JhvxN72nrttkLi47gudf0w4pYPGDvp+kGuyxUvmpc4pzzWAwgT2NgZ
y87SjZT+Bqg/fVsKW/rN1ahNM7hb2S9KOJhvIiGtX2OuS1wdV9t1GdR+4s3M71RBA+MrKbQXGiqV
z20xWceiM8ubNqvTzzD5/dABPv7xa8AYIXhRB6RlhApoUumTMSDyEjJANbSNnV1l74fmMpRg8Urw
dSjeD3MLG3h6C8Z6O3SWcckS8ECj734D36r5t4EGXTpNPLB81aUykaaJzQu5XeMi0c3Y7pLaGO6K
9q+0sMzbEIqnOzpJ+a+qFEQN6QwtakjEsLoGRSVSQuKdlhA5k0Pd0CS1ej6O7ag1bu3+DyTNbPqi
lzhZTsYkkTpaoavbeAqgaw+SPqMNmoMxa6FyM1Yk7GeeI9veqnL3rzQ1szvQwCWpzyjL7hoQUVtU
WrWtTGrc1NtHXRfxbpU7inmpSgSOgmGiA1Alv7oMYY2aHrzQ78Itolir11L7+nFGGuBCA94Lu87i
W5fF80YrIv+l64AjaX0xvfhVZG28tslffAfZwaIIPFQUkCRVLHp2O4OOJsoG3q2G2PLap23Gsb8O
NaF6gIbm3fDqlb66/+3cNA2irTOwJW+9iftXBzzGqCONdwXPudhmgU3aPydqhndDUO3FNgK5nHer
e5mS9YW2r5cVTBq69p6m13u3Vsob6FPcfULb7m96En9taDF4VPtKfxiyKt2IPc+QW83Qtz15C6iX
9mdezbRv/ly1yA4DqQOulfxGd1uzaQLPvwcLOD+VSvso9kDPqkPqmxaJMS4SNe2hM4ETtfBsvkTf
jTAefw5zgFwBt7XHvmznG9RPqhvVzIIntoNg6O3c/hl911v4TyQSerPp0Y6hhXl9s4Zvks4nNB13
UFik9EClZI3qpYdPjLQaoCY7OekFNJ7zkFeKslUCi6fZ21mQkyoVW/R2dvWuZ/FYXLoccqwosB9D
3l5PfBeNeznQxG7eWzGiuDbKgZsPDhlOsf9Ylpl7kthrBDzvZMIsMKd9GjxB7pc/a3Ua730V2H/R
0DgWK+gEW72T/tGO8XY2p/F7gLrYfq6T9xHNUiL5rxHCE5XG0TaLwum7GSg0fORQbR5ht8n4FSlq
+OAvG44m9FDmVeEEWzXBQ9mcOMs2RPx+QH+DEll3Hpyh3c5bHOL1UpcfTVpfJqWsaQpZ9jTvpi1r
UwMe75r60i66rHpPwteovPJpAph4GlxFP4xzqXwlg7VGGDT9bLIJ4iE7piUqpz6sLXzriNr/TulZ
u4NZt32CR3G6h/v8xsj52Fu1mIqDNenDTmLlYKjp71DYaXcyqrpopqeyv4HPvfnE5nLbzzVlSR8x
N1FVbRvycIVBdmRu2umLo+c7aYGGHpXtMHIqO+lydnVH27goP19oUNymoYZmcuRP0x7WfSSe/QBa
XDmEtqreKtZyAGuecRfhFGytqdNS0P3IuDdSKVg8Er70tP+n0zxABLKmHZa+12oaH6Plfg3Zl0UN
J7XY1tO4kP85+21+uEp6zuBuUfer0AqcnBuxf1T9lJA8Nsa7dArNzQwLx04CxXFdSs6CpDnGb0t9
CEvcB8XTsiY6Qrmix7s2s3Zta+efrDJlo2km8bHW23TX6BE7TTWlcb5T0Rk16x9DmXkHvVdnpAgQ
MxahY7G1Xj9vR2VsHsXxH23qMpcOP1pTrzEyJa2bYdtNo7aTwuOVIHotW76rY4aoFx38YfgiVcvV
vXJH//N8LW+aBpJ0K+d0V3T2oS+6L260g/xyY+ljehmmvg/3iUKrp5P/Y5gsXcb5QIYu7dujjN5C
2+U+JjezN7usKCOxS8RbvNjNRSDpLV4uKaHed7uCgKlcWKvlUJS+vW/6et5cbXK28GdedBFplxjL
hZeQfv3Xea070BQkkUNSIaU1JM6+qJL3MdcVW4jXjlSjfqJ8YN9WlYUu/PL3kCGsV7RF8we4/ouo
sq1hYnJzh/v529R1KJ4PNjK+v/tBXW00fVD3TcudTdgFysb4CaC+fwiAFoNh1TbCQdAEVXY2TXhC
JUomOUEP+8JCZf7PSW2TXF5LJVqkIQtt5rS7lcmEhlSAVGRS2uNFxgHyOId+opQoNmWJeR9I1/We
u5WzzhY3OWGNyiL5N7DXBsRD8Z8mlbeTkk/GJznMbe/snKEJ9ldbTXsdJUQ12GS5arItRtd7WITD
5EC2Gr7Vmpx3PvowOC7CYaGdGPf1+F0C3pm7XjtAZ5ttxXZdg5wcuKfGcdY1xGHnmnfRA141l0t1
b9cDBZQe5hmR9w8O3jn+oPTan66LVx4/g9Ls+PJ5+g0MSlDCLKKtkBrWj4Ze0GftmA9NjmQ54pD1
4xIgJgmQQ+y8N0noMhGwsrVO/HWt6/K/rjUV7TcvirVbVw83jm01T3KItQJ5dM3vXnVt2gJSJH32
zFOnpu1T32fepz4LlxwVWjJDgL6qrxK9jklcUYvPtddoh3acTwVbmY/R1+vJDHVZX2yTOXqfRtaX
UVdqL1EWvoxJ5DyOA02LVWKEJxlK6443O3d0oTUX6eHJYi94jLU7GUhQCDM9vYzm52jp+xE70f4x
6UFN1RbNYNsO6byd1vDLkRkSQwfy66WuSy2XckjiIrvNh9HaInz0a/r8ljVUOq/OA5fJvKWypfr5
IVj021Nw+p/CrL+v53S6E5McSlidjohi65A5EkbmES75mDjVAjyQKE51W41m7KAkjOz2jWwlEnnE
yakc4HD0d62maRvZpohNtiVydrVdZ3ywyQImVb+N6hbdPqQBFMgQfGHvSMNoFnVOtZrerXRitLu+
EoYVU723LB2KzB5xwYNC/+ShXgqkc1JmB9oMkkO1VFOv3inQ/xg1EDSU9KItfUrO/gNMXobiLSk5
rt4rGl7g9FRpw3XuB8e61OJNZr7JaBuS3aKLCE2jr3MJU5evwejv9pr11e/07wgy5Q/i7Fp9A0me
/rnKau9p0sOjmMMMIT5joA931CP761iozSlXy2QnXitolH3gxdTRlgv4aB+vF1iXHJ0PF6CY+O4C
kdu4B6hMQb3S5tKerTDZMiTtIkO07mFx0/RtmvS3EHi6586fol1jRdGPikaOWYf/FCE48zDohQ2p
RZF8GZX6UQIAUDqQXQTGw3Um8oDhj0pjE+z55rd0zqwD4i58rSxY69Mxgx9mwaz0C9jlehBbjvAK
9Lb58Wr3ono4VAAlyXMhDvZhqgwVAVMuc+nTRS/qbeHpKY74MlldUJebbtGnkINddCSq5LSOgWC1
y+HqFts0B+FuHkgEiePjEus6ZU2hmCz0ztBreBTfDkPXN7d9CXTpzRSARjobI0R7u79PaTns5+Zd
TNFG4zFpvR99MBb3cCXrl1o5yABqaGSebV7HV3uVHcUuFjlrlzlD0ugX3m2u5gBBSTjtKLL+sui7
9a72XxYNEMTq8yZyna1O59Syp5ANiOW79nEck+/rFkUKJ8vhw/6DRuFviH6Bp12c4Mv0QxSPZIt/
jXWW1aow+r7ugMS77mf6atgBaHLvYiOrSOnk9XOT0sCnKjPNKFnlwCNcOZ8nm850CGv+QsLO/aJx
/ySHp/nnOa7rO90ACIl+kfHM33zYhEqr/lTaB9H5WuZYlf46x9cU/9wEEdLcSTHttWHaTlnBrpiM
9veW+/Omh8TloW566DzUgN1XmM3fGwfuB/gip23awOXoDFOxo6ISPwA9Hk+2OylH3WmKR1fzKnY+
9GEZHnTLC3nYFA2fxr7Rv32YpLW1AtuqWTy2NbwH7qQ7J3PwpgzVCV4g6Q+qnUNi5cbXpB7v08lN
/0iMhE5K3t6e4Nes6TElIlRU42s99PeSP/u3iLc1/mMETWzuNqcLeOd2yRd4KbJPAnTo9irVra/W
1NQ0gIWfBVBRhKp9O8KxtcIcstIA6okaxsEYYa/q4Ns9lkbeb4vCRG17QULEebQuKvPbnSw6gZaU
RQVDQWOnsy7aaVO3jxEtAVrMa4rqDJ8CtcrPaBuwA0GcbB2KSL3wxmqYyJ3AsLK87oh9MdWxmp9l
ibd1xISg59aJFY0/M/T9NqBHGq8g+QjOs60nD80ipNeFYf5HF4KYaj3v+zSr/i5lo7VGWK3ab0JA
Oh5Iu4PdxDRQveVToQNoHooy1XAgIzdJ/vRqtODBRuZS4VVdZlO0qTY6nA/LAzmwd8U4k16bsuwh
K+ESFV3zropHAFX/dNS2MqyOgIzaOiPpPb7FiyOIS/OsG/AQX0ZSVVnRqM3za35nMJzsMFKgFr27
nd9P6u9t8oJSaPYHmT51G3nTfK+BbzrTwA5F2GtA3kf7OlXA8ymxe5za7mCprXNnT77l7EiXJIcc
IkVQRmjMiztSdOcu4t8D/RB6lSmtd6dUp4ld/mXArPcG6P+XboTp42qHG2dvpkn48i/x9mLXI68A
2djARVZA75EmNb/SJScpY9UN6g1lYwtBO3IXXqmNG9POWiRjK+OlofJStyQhSQ7ch3VXboRlE54V
KK0U+A5laNrmf59UaSbgvHy6kKQqoL9dDgo8lcAL0c9o579tiyNGpgxFmAHYk2rvJ9iNS82tznEz
TY/hcshHa9+UBezuy0gOAP7NqOGlc7F4Wac+dNSKZQSlI3wcIPuQRA7urqZ4rLO7oVd/E5Mc7M4r
Tq6qt+vMJqrDU15bfyLR093B/YmMUTcmPeKgRbeFCN2ixjSU5NsXo3gkUs7WcBmbQfZnnqoqeJlk
PLNl0vbV3A8bwVpqA903vJfjkbHEyJkcYEmDtyA5X83Q98bdpuy61wl1g8R2NasPie4gZaS0nsM9
WdH5y3W1v5+qwN3FiTF9bvqQPKrlPeoqWK5wLGEPtTXlTpzzoKo0VCK0Ll4X+qcbRKv9rXhdHjUX
e3J+p7N4+mzBBf2MHEBR13W3LWrloRrgFpPIwqI7u5py9STr6DU/ncYapr149aYbbjX6XWHD5BOB
44g/xXp5K8tKBEhICPuU6klGUQ4RJVvO6iyrkbPqILGvJmi0bPRGTfTwLK1nGzaH+hefZlYKHhE0
USiR3gx8kU8GNLoXurK5NddB+bmCHGOjDiizFfzRfBI+AXJBzU4N4vGmC3IAF0tOle20to2isIIV
j2GmF6GxAc2QXHgowddSmjTbKKazi9tY26Z+9ktg6CAC4FfZQc0rVIAtqm/KUoLzZ2sE7j1svX5s
78UkTruBwEb1zOEgEeKwO4icZL7YrotoVgdGN+vuxa42yoAkDZpZ9Otr57qr8psy9B/9WTGh/hJK
qyDTIbLS4Eid/fiPjGc55CqLJ2w8TtGCSQ422sEbMcLdTLicrqFQV+b7rqMshTz1zvNewqKdHq4p
gEkxaQvwI+VGEgfiiBpzRAi7qXfcYI1P4kj1hpp3ob1AkJHeOkWRc+Pz9KOZdd592aJrkFkRggr+
PG/V2olf2sEtNs6c+b9XbnU/DCTkN+P8vWTDx1+1aOkg6as/EzP7ag1J/r1T+K+lf3n6wn4g24V5
2jx2fUFCwLS0ixuO880UON1tpXoDqrz6P65cjOb7K1vLlZWwvC+ngjxLkX6naP/+yn2XfI3LTN3G
udk/zFF+gMQMNu7ZVI5mMSm/GwPfc69LdMiwa3cPxb93pue/v6WOrh2NIVY/JRCabZ2mKr9ZTfey
gLaZ/xfURlQ65+R3RVPUl6B3kp3Oj/5TkPrKkf7t+DZK4uYytvG8t7y5+OyEPoTRoan9QEjj9WNo
fAzFD4IfnUES8MPHmGbvHx8jMt3il49R82JzMXhP3nYjv+dqQL6CIkT2GSrY4tFoua0sI9NTOYDl
y50pvxcTb1vNzmuM7ihDmR7OYJVk2BrjOp2+bqfZLlNpDKDHHFJkZzajXW+E1rNfaNkjWy2ACa31
jJ6A9dwHSxIGEaQ7sdVBsKB+F64rSI6fQRhlj7b/Oh1JMOqJkUU2wezUc9ear4dmOUuAv9tKD7p0
GdlRP5NbSQ0Sp4sHch5UezT1pMJSuRNdB1Mju0AJZD7DBoumnvqHmFEXRSpmiRKdGonK52k6l5X6
yHuLv43KEj7MaTDrc78wqMhBb/ue92PIoGEZSU5XB9IIRKtv0dNY74vWv0Gus9sa5M9OUrxLE7iv
YJhwIUMFZy1eOK+9kxT+Mn1GjteFXtb2/f0KHJiHMNz4/uAei0irjZ2Iv2uLEU0F9yjC7iIWL2fi
1WFx27SLt2rBznRDi+o6JGEPc2h81oWldhlNtvpZKGzFt4yuviVSfYv8dR4Cw2tkadQGjWTAwvzB
mvZJC4eSvAKub4NiHKMSnZDlZVFK5XJYo83WoMuX0vz14E3KtJ9K3n6H0L6JTcUApBBN3wF27crU
S16mqC5p9cMu3LRJ5MFkUaWr3Z0WhjHXn74v9mu8ppt/8vo2cA8j9zIujO1yaBOdbpGhi0i3Ybt6
gyUuc9oZsIPsFvM0C+8DjQdX2w50WkzO+M3z/GA3Gpl+K9Udp/g0z1Pz8iFqcOKltnibsoN/VPhP
6wybwoUbOebOzUMKnIsw62A042M18V8qZY1eZ88m5bXRUJzH1FSNZ1h29grPGzRTrO6spOzXRKlG
TzVe5/SQJqJFxwbZlxxoetjcibdNrdsJ2oqnIAhNWUPMPdKi5zBjDVnSIA8GHinJNllYJChYdeFz
OVUV9DsAlSojCp8LiPsha3G38wj77LYyejQNfd85VKb96k3YVstUMf3b/CVCnA4NdnsLTRqv3tZO
Wy7/lGYlMHcKszrzT2lWznLVCuuzeOelMi5equMEh/CbX73ya5Jh6Ojv5/5bsPzWuKsl5+Euj5xx
m9ue8lkJpn+cTaP+ahvezj7EKTFa7mNTj8cmT4y7cHQh3Vm+tOAgnqZynJ6tvjXuym5KUTXky1lD
922we3lnly+z/3f8EMMFOvfFYKv70nZIEEFicjc3oX436a29QxLe2Ijt6vi3IbkEvdrIvKvbyGd7
14YoZH9waMv6KU/cXesaSHwpWvggh6xIP9O/6oB4/NskZ/C6eVs45dN9IXqZYizjBtoU24UC7dfo
KATsnto/rmZjCqLrFTKneL2CY4HdWljjvK0ehOleZlyDbSV7DobspCiwbNK9FG+qbIwPLSqfaMm5
+qmd1epeXSq9Sph5d2oHxGCp9PKkbZ4ack7ILFToti4R4sga86TRQ7ZOor242zWIm03a7N8jR9pu
lNQrf2tLypGWnoV3md+XL+iRrfZ6QqUIQSJzXyV19VvJu6qmFcWTkfuwFWUTSOPF3i/T6YAKrtMr
JFefA7v7ishFsUN7L3keVNItcia2YbFNi03O/t/EKQXphVyFunwcQ23rGTN0+8sdzTrO/dR+M/Vw
uptUMMtiTdJM244Dd5QyNNCv2HczJNgeIjwKBHmHuom1owhdzI5xb2mF+pRkY/IpavSfYpYoN3LV
Y26a07clSvWco5GBhykU85l3zfxOs7gJUI+3nsVWhOFupMnx0bAM6zlGqHnngLo+SoRMMCfSnYsA
7LPYlgm9DXvrmgdw9SACxJfsYe0OX4BL1ye/r/V9uKS+HOxWa723F2yLvi/x/2Yf5hT12crfhGPY
3Sf54B4SvS/2RR5mX6AsNG7QpfS2od9mX4awpmnZCZyN4jGMZ5+kRAk9pgRrBnw+fTbcizMp4/kp
gYQs4NVpQGdrlwWF/lnvhuhxcNrhpk9sVyUNZ7e3JQ/LdDNogX8yjaNmNU3/UxxKAd3VXaaP7e0a
jmwfejOIUIGeqmBhmcvx3oyK7qXd2aM5vKhK0yI4NaYbGQZltzBMKsjALl5USUvEFWhlkWE2omAW
WMMzlWnv0e3si5j568JQFAByL5OaJV1U0DKEYG7E62jTd9+c2kOSsr+7Pm7JjqTTJiJDghbAu8ew
PG2vD19/3C9Nve8CxBeKAgvOGZmX9VktE3Vy0BFkSGcTdnf2kNpw6JcqW9aN7VM0+4e2C4MHMXWq
i95xWP8Un5iuk662Xye141zdad3wU+L/bydFHWgx2B74aF3jkid1xgcvDoB6lM1gVD+mOrhTYt42
n3O/LT7nif+Xtrx1VU4dbVxeJi/QCRrr0P51KN5rMBmr5nIdDgkdZ1oaVDtPOfnm0lk8Gu78iVEg
fcb9v44MJ883Q2pXT0BC9K2Vhfqjq2vTAVnp+gwRXH87NIjleI7bPJBfNnYKgIkvc4WQxlRU9Q+3
Ck+NBt52UwDnhp8AodDM+IHyTvjN1h19m1BuW5fslYX20clflxxmAEvdYL0uSUv5OeC7G7XN8E0p
9B5qRs4mevA26BwM3/KGa8rZsNj+Na4wZmhiPQhLt2ObhQfRBvNJq1xsB4qLCuLkvQzrrkYoHEVO
UQoTzbAy053Lm12kxWwSGDyMk5h3wYubIxu84cT0ef5skOpYT967/kuMCuDntp8j4xB0RrcLZ8c/
RZ43fXOQs+6GovzaaEV8SWGI3ozoenyTsChKlBMcwehsms6m1HvvJk50/xjSrLijMdncR0PJ/3WZ
zt3OKFJ0P2Q8tWYHrYhp7kdEhdAFtee9oTpHsEw/fWsKTsJbD+iqfZCzN/vVJPbZ0tZ4obgXk7UA
RkbsPFWDk9jFJM7/0f5hfb7j7z7Pr+vL5/QE0fG29qBbB4+utoOm2CZfyL8PPUS2k949dHkC73s1
uJQu8vhHbTh+sgfbTv6n7iAZWSasMcYcI/QSO6jCxNyl/7nU1fK23Do9htLXHjMUwhc1BLOwlm9R
U249zU0PYhPthA7m0/shVTdGr8OLzaPUMAPtRGlUXXFjg5uaG6txu4sDy/yXqDJeH8Bx+Rq2wsiW
MK8tugusIfaX5O+wuR3/sdqvYTK98AP+i22+/cbMxhgFpoe2tNCkNyrnMWoi8xG050D/MF/0Qj2n
LcwWEtmYRntj24YLV6LOpmSJr+cIqsOwhutWYibFsjd1A5pOp8ayxixXgH3ZencFdbeGp4M/n6GN
+CTRsuzocd8y1uKQ2oy3owNqxfSV7CZFB/OrWlKS8B0/uMgQqr9jnbXRs4Ii3XM2Gbtp6XFNUkOn
66kpNjKcZ824gYxZXb3pGAKEGfP8RryyZIjgxkWGy5JTCiefLJlDr5N2QXuxAh9aFMUjWRFudcmb
LIemzoCJIwd3llxKF5QzmnhRcJChloTDna6iWdRXYf45oG70bKZrKkUC6grK5+v0pqnUred0e601
UCkMYu9xrGhV0xe10HLooZ1wWoDGXQ/7wz8jBre9q0ce9R8iQE6RFl9KHv+yhsP+fTdGBvrwvLNk
+h4kDikV2zA5zgvtfh8rByHSX22rH1J9SParGhZYK1e0o1WZVCV0WE2pg1VnR4aUTNahIGwEUxMO
1mq6YmreJglaR6LeTDKS0LeJOu0I5zCglTrWi4cuTe6QH3SegQY7z46uf6WNq75AEusgWV65e/Lb
416c7f9h7cuWI+WZbZ+ICObhtua5XB7bviHaPTCIWYAET7+XEn/GX//97x0n4twQKJUSVXYBUubK
tTwtOA8IWbWqk0xFkV1KLzPBSovRLHHSNUrqmw0N93VuYCfavE+j1SBIaWwB70/uyKT7PRZVIH7e
0ieQvd8dY+gBL6iX5jCRgyt0s7+RSVQaKoiEx3b0EaCuXR8c09UBAPnnE4H0B6pf2j1ZWj2H6tP4
HqZJv6cAHAdB7nasu2oK4InEai940d6ok35kyMZC9D2Nb/QDi1mLso9/D+d5Va1i1wR9c8H8fYL3
ALC7/r4N6vzRMdPiMcc6yZJMXqPawm/cMe2lY8Z8R51ASI87C0QJSxrwORzPqxwkroO39t0yvVjW
A4EmTLyEVoD0jmDfAd89q5FUboRM3kGD+93toO8DopFgn8dQY/SyzHjDQOqngUOl+SsnBWimWGl6
au4dBcE3tHrYIS1uKOgFvyEv7CzCqsk2PlgLBGSQvnUsscB2miGDkSklKSXlouxA1ppf7P/2R87w
bAZN3O1RuiwBYWVAKqjI3x8xwMpLqqWVIKExd3wJFjYUCfQEWDWLBM/wvi/BpSHCG1S8wptrIMuC
5XGw7SFjewNHAGL+Lkq/hB+cyMMMU+NOdt/HwXHSZRbErqIP/xV6wk2XjmIHbtSU5Etz0JRO3UCz
T12h7k0Ebzuod4c9it7Uzg7PJRcyflG7p2Zj6qsYrLBPCXYeWLb8pxu9KnoHCtpB3v7VrVazEZD5
003tY6bZyE4X1Tqbzxel2boejMo9EwBOQJhs246MHaELlh1zQ7O3A1AI11iUgLGXhv/QhQhd16ZT
vppJ/JrEovpVp9C7Y56MF5YEBLqJy19dUL8OWly85nWRQhqHeQ+DiZu50uLsCoGKj6vUhvx6FddO
0jXyYA3oj99qS/9gjYHStDgCs0UcMV/M0IacaGX+ZqNBioLDjwxIbAT+OkPs7QEiMeXBQcoGwjyO
/UC2iH9rhd3fCwOvg8CB7HAzggtr9of0FSCNXMcqtTGa23R46dsRoqWlfecM0j1YarHqAruxMdiQ
Io098iuS7RJo138bJ/F4MlrKM13bB8l9/2fJ9JMOlpP5xHONyRL8c/IvnzINhuekrd9ojUyrZVoo
Dz3E5nmo78kuAv8aWz6wD9n42kWQHZjDuxQGVnbbhNi57UYbqjwYxHMVQakCUhHGKkGeEZJz6Xix
Qq4vycEJnllb28u4QLF6w6NsyUc92oyJY180IG6ngxGY8Sng9rrPQ4S3qINcBOSWlgVusg3ZetT/
rXQniSBM1/FrL0AX0jpMbsqC4+9XlxoCkHw4YNE4fAN7rgeJSkc7dKppmps6kN5LBfKao+NDvS9W
2tFGPnrLjoPCf/S0AkxY1a9qsLQ3deKz6uPEAD8u4xAEcQxkFwsjM55rv21XccftqzCgLcCaJD8g
YQBGh3AM1pUJVYTUCItlVoF8J1LydIU663ygvQHkQVs3kPRLpW6s/7sPOdIhTcF2EivveTI6i/Pv
RdEG2G5ZJ9py9mU83pnaeCIZMpaaw53qox0m9TUmfi1qc/rZ97+NAx8KWO6l/dZAlmEB4qP4IbZC
fzP4wNgI0BiezTRI1l3NjedS677npYSaeQIePKzqfoDu2VpINUgz/xkE8K08o6AnBbOmpj+PUk6D
IKs6DWpKBLQAN9HCnh2T2tGW2SjSJWJO7BiFEiTt1NOG6fBxSl0j0xFAcfLxYEkk0ApVVllqKARP
DAivQwssOQUhGDS0nDf3mp1Wy7Li8duQi6vnoNZr0YvvPffbXyiZ+h37jv/sZRZ4mH1pX5mnM+g+
8fiAv2x1ZoNlrrntew9myl+SMNqOKn9EB1EOAbA1MerGqZ1ZSBczRx4MykB98fnsjv14OFCr1aE4
3w7BuCVIUCmhU943iOhNCCEFHwIly99t3AUDBYlSkzP5yc+xhDqi+cjvv87nNFij+6w9gX8D5Sm6
p63mCEtv649gSQfmRgVpChugwNJxQVWm0NHqQINCaDutZ9uYBhdDe6ux7T4kflBhl6xrEn/DaDU1
pcjd6yDyFJW7SYBwAYiTEnWgDjDZhQvLKeLtF2+sllfNkPXn2dnxFLE3qx6+uEHIPVlLJ2/ABf4C
gpjgzMvKsRYt4gH7wApfKtMMLwPHvmUF+P3GtUA+Nrmg5mpcpEmo4eky5CvgiSBqMD+fpJlVILNe
04OpJbs9dPalyNp8JZQz9YQZMnALnQMgmPLJ+Y+HH82em5YBskWUpSu2Q1fRI0ZmgbpMOtWJ+HDu
IqMwUhuoPmAz1BDSwPviF/dGGa/I0UkMlAdZlWftTVtMtmkGa6h2DWTa7HiRVznkJgzDvkvYWO+c
pM32heUM1xFCkNCIS+tXCblHT4u0X76od25pem+tl8slDcrdtN6JzADzSNANVwtTToNy3T3TE8Eu
2h1iRO40KASu7S5Ih7UJhb5FrioVXFWpQIdK1ksErYKzZQsDuBq1tQfXRgz6K5QegJDxww+7JjCX
8KoG3hwhn8XnYL1MxBb6aJA3RjrnCsywvOZM1GfThUI9N3MX4jugQNGTZjiUgX6jlqtMdAbekmzX
uao8QQ2lSaij0CK20SvA77ywKT5mCbKsXZkdIqmJ4YfJurCx0ZTMBCHhfCnklvBpgKDZ0WxySHdh
mvILB6nC2vdFsqY7qlS3lZ4UD1ByM0/UasKgPRd1B94/9NEhqHWxdoG4WKdl8GFD5eotLDV/uhdR
VVucq9G6kj/diiCP5+soFvV6nkiE/M6CbPGZ5kFwGPQbg5ciyARKlUrxXxks+c1F6t05PcS7eQjW
erJz1/GWRmOYxyYq5JOZxtt28I3XTBhQsi6aYUtuDCn0zMDGvhl78/Dfph1NrVq4AjRcNG0eiuJg
ESyw0Tprh6rBcJ07Y7shFjJqpoitf2nGqkmUZXpTh+u5NxQISujF7wivhacemkIHzvAtqWnHiJaX
ro9CBNWbOoojMq6AS1RNPQX2kCuafmoiZZCcWdWyqRkNQj9HlfZrmgkZj0saFd+pFXHHufSt/uyN
4/jUFry9atARo77YsOK7Jgsu1CeBXLxrBgucAbgiGDXqGxZYuxAEK0+JNmrAFA0b6st707h3QRhI
4zqnax6GNllSXzVGyaOb/67wy9uKFFj3Liz6B5EXDLRcWX90FbkTYMPWLjXtClo64IuaXFBNU1uO
c6NWWmQmMICJsaFmbwDDXbDgQi0aVGCBvkCAoD9Sk6b0/O7msfRxULQnWd+we01FbYsqtrdYYPSQ
u4mrvUTt/oVckJSJL9Cg2M8D2pzrWxQCAEGhJqFDlyd8miTK635vAbq8AMNEgFR25S7SOgCaubJt
bWFqTgyRLR6s7G4M76qsDO9QLZntEsgbLXTyqU2U2RVVd6FeOpDzcCiCyL2bnFiDh0uD38A0LwvA
lKQ7LNrNg+ZrFeoyRgoK24AVzgoFV8CQBJFuHh38cT7XArlIgNam9pe3v0yGbN15CIJXrb5Nu6zf
uagWeohi52ecjvmPQg+QOfDKpxx0aX9zYI33FAxlNTngxdvvqgGbLjVDhs3SvQcemUXiQtO+MKLq
7GWa9WLyzRjmyUtVy/oikwg4bWXuChFvGYDjGySjrJd50EcTq/UUkaxxLI/Tm1GaAe6RJC5R3gd5
pC+HLgTgLe4HqPyio1HvVjqDzLt3wYYnsWSwIktgmljnsLLchlkBNTzHDiDrmvG1w830iedYCiZt
1P4sEavSTNv+zZHGqrwhfXVaBDUy4LOx0+6wPcTy+2BUDYrt1PAQYjfT8NHXmyekPPp1mmG13ygs
hKvwEbyx8br0ugu1PB1sCmPL+NIYDOA7VG/ni4/eKEK5fO2UQEypoZ/jA18WGz0Ag2kCCmvEAlAI
36salcwCrQpukAfk7X1wRWEv0Hum/taJR+oPwe22Mq1gPNLATA1sqbhllI91lgwHT5VV1K1fXBx1
Rs3IDXGfhv3JGKG1DRYO8DPWpTiRG3mMWlRu2w5ksXuAj7ql7+Q1Mp6DNtUGhFlaLhJDF3dG71cX
YF80oFmROnVFVeL3WSlx0n9GWBELbiAEBId5Zv/wuM+P9HLqmiS4QAZt28Z40y8bM+o3YNJrVvNS
Tw1wRdYeySRA07fRfQsgaYRHeerKtzCr9iDe0X4ZjnGCcOn4ysEssPRQ738Fb5a2czq936G8FKhN
NchzULeY6vV+lHF5HUO7WLChiM+ZqkplCeDRApJAU+vT7nCn4Ktc5IfCApfiTDIDWCh0fbTOA7uq
XhyoI8PPa11mNnL8Zggl104fzjUY0l6635UwupfIlBE4csGKFtSB9cLB/7VJDSE35ATW1o8xplvb
L8YPO8p2oi6SW1db8YOZWwDGZzroq5o0ech42ZzwxHmlzjGOqzMoqs+FdLOTNbBsBWVcCCyqZtDh
DbigUzqEWopHmOoZJEOPB+FOJdTjrsnYO++AxGU3e/DqSwb86KLtA/1b3EhtVdZmsacmQ8YC6pji
iRlqCwac7SIGM8y3MK0lsBW6v/diPz2i6tRdYjm06Bjnz2MexWddGwIQ6AIGACHZdqWVfnQoVVO5
ceWmR3V8RrwSmmhRg2QYUFgrUNnEB2p+uhlqNoDFwI1GoIKxeUdlBxi2qvJ74CKmriLmqd4IIK06
/yKDojyhIs5dfXogJYESgFSIpas8whaU8uQBTaLye1R/zEEeGhTnwEUEjmQ8kPT7Fsm09VijBkSW
tXGPUnrjPuPBpkGU8koeeZJaQBwEcoHoFHh2vdQdF3jaDHtyti0UZvOhAeYKQ2lEo+ZEOLJZ26UY
82XlahvZO68mNLX2DHRMi1YxwzhjWB2pCZEa68np+EczkkOySVCqvJI1d3dVAcEw2qu7+NY7Xopk
RRt56qUm7dZnZ7sV4RFBnXRBWa3WbkEVnBb9Jml8DSDlvDtw2/KPOlBbU3aMhaDkksiw0gCyU+qs
GWSyHYABmmaaB/w5JyJFUCVcsRjLHjMD0C3Oe3YXMLzR5Ojd6rCACRiCozT9t9nUpy4kEexcLKM2
69KlF+d8lWot20ztKhoVZ3li7ae2EeLlW5fFhaYoc5fdDbLD/lANBt5umj9DiS1I6uQhS455JNgJ
q52Pw+inAPv82Y7Lqj/mzZHsNKINAws0qjpRzVgXT4HNxz6EYLCHWkor1MwF2RzVgX9/uSwAilrP
NCB0hjA60qhA2sVJ/jA6g/MoOWAyQ3LtuOY8ksXSxj3oI7o7rky9pdeLtOq8I3kUyEisGg4ltEZr
XKyoUCrJa3BI0dAYUrIHFGMFC2qiJNa4/B9X8qy6u0sAcWmQhQ+6zEGl9Fjnx1YdEmmh3Q1xDszQ
mB/pjLpLu5MgJ7YkeBs/x0TkTv3kWY0V+Hz+PKV+renrNaS0kq2dRWxFuuH7XFWHVfidrMxGF+cO
APyzk2VslemmdZRu+YuHrDsZovs4RKndncjm+uDXc+zsSJ2j8ujA1oA42qcL9UhU0IHSGbxquXab
01Rj78VHfahf+WdluY00A5koTUUHrQVFpfKiFrnSwDFup4FTRuufuebp/z0X2T+vOM9l/nNFmtks
CuuIWmw8PvEwqhkqbwnB6382sd0xn9IWj5W5F8uJr03qRUI8zszmbDuaOEuTh3u82g6tmQKxQ7bp
1AdAZZ8axoFsdCjcCvXM6oAyA5CUvsQtdhDg7eLe8KQBfu+n2kvV1uV7YfkvPn4I76CCnk6AJ51O
/tWlh9J7hlTGQXUXauT/McX/dx9IgKHKC/zda6dznFMtXXtBRA95nMWbBjq1EzuE5UHZpap059Li
Kz+b/mMymtbL3waFvtlM7BD/OUimlfUSWXZyEgWKL7tck3d0aBMvg1bmcraMCMTduYlakLNYib7q
is2yqIytkWCP6gpj+DI065ZaWJfhNGVvgKtDlyoooa6gYnp3dRgbWxaCCJZsNjKUi6b1ClCDFtW6
R039PvR49jxo47aoTYBalV23WDDbRVR+2D0wtu1r4OuenRJ7yE/77P9ve1mjfo2yV1PiS2WvQHkJ
TeZhSpbVoK09dUHzOOfPst6st73jy+WcPxNIYSIKm/ibOSnW2dFrFtnySKbJHi/LEBVllHMbtZCd
Yqt6nC/d4YGzret4WM7TNGH/dWrqGIxsmpom0kHlfNe55nI0UCHI3RGBwQyQlEtWue5Sa3iOOgAZ
XqYePKGGPepannJlI7/GDKGgCATJlmaYxtIEn7MIsPugoElN+nnA8nSaaTbNc9YJ2+J94x2pEziw
+9TJulOPMv6VzD2suNVCZlp54MVXDTZSs8rkg2d6V2YDqLpUk5YrThEh1yZCdiSb64PgAKDwK3VO
bmpeF6nwzWwrzN/ztNrgf52WBgUaglmp4Az7KCyDaNoejNbUSYf2c9qQY6swVFhVyVZz9lWLlR2t
Z/wIOAhq0nqGmq7fCxQiITUxN6kXtWy4X9jJj7Dr6VFBvA3l+D1osSWKPL0/gVAcazxqe8pIZ3RI
wgISsazZ0tAQLOt4bagh1J5nCEsQ/Ft9c/+HfZr5y0WGLEgWnl+IDUIc/V560YNp9/qbByHWIHSS
H3mX9stGpv4Fgr/tCTQeKCccyuC7UZ/JwYEq8bL0wClfy6o6F9ARWVGHu7WgMfUOZed65dYiOQdx
lF/iEdgDpLaSH6752FfG+N1CUfoKOraFWjaHW6SIEXvgEO7EO3d4y3WbLxJmRXdF4doX6sAWALUV
qkNDid3UUWngXw5N1FHI+uAZMagVHQWBklzck020DlB2Qz/c14gMbqxIE9cwi82r0eg3rha1KVJJ
1BKtFm80MOZDERgij5HnmQdEVfZU1DIXulAT6s7OAeTnUyf5k50OA1JLBydxd3/a1bRgh9YOpdHu
vvgrO12AjVp8REHO1PnHcFTvIn+si+njzfU25AZIZHEcq2w7T2sCU39OfbGsNS7ProuEjgQm/9qH
eF2j0Cy55ywA7LeEYoNsgmJp2Eb14vEGZXyiyd58HygAIYofAQN5UuF2vzu7WDGWe9APvUcyKMUu
JePLKrDC30idAcadsXeZ/ESNXv1kd92wjvFoPNV6UR4NZFc3o29jUQnygUWU++0Py4yW2pjlv8HB
/dw5g/0SaBLBfUTeL66m6/vSRum+hz3ZLS38fila3Xgb7H4vXCP7rXvjoRuC+g2gTQh0gf3Q6/gi
Fv34oJtFug3tmh1qj7Or7cfRygh68QYk/XaoWPZLH+JvXZYOz72QA3afRnEKjM4+4c4u117vlS9e
h3CgcrXacZ94fnysm8RZVlHagQLb4cfEN8aHlhsP4Olw3qDRDDWn0G5P0A+r7kHT9k52fBlEZfpa
nAvQ1t0aHgNInfgrLUBxHQgwo4uWF8m5NmJs9i2rf2+ctZsmxQ+AayCTpRxM7g5b1FDG69RkxR2K
X4q7MkSBFwIOFeL1Tn5nQHvNX1Q5PvGYXcmEGi4NmWkRWPFCauUu0tp0IxToA/9q7Wb6WbJA2Fgc
LPXemzpCVAuMYXlHrdgNy3Nuxud5UFbirT/ECUg8PycqkDBe4WZKNxpBRLCg/piYfLzY4Ivcb34Q
2duo+Dgr1g3HNl8UjqJ8m4jfpiP50OFLu5LReOTAunaGf4CEzcJxweJRZtZlwiyMkMZAcCDdEMYh
Kkx+RoHGM3WSyY2Ns2n1H/4cCHekySLnqDW+syQ6CrtsvpWJbdybCJqd/mLv6+KrPTXbb07GP/xr
AICWxF6B3823IEzNexmhmmqKZBVhzz/4XZEEOXkuuEEJk0Clajn4F9qmBfdEaN/hD1M+9ZBk2rUo
4d60g2V8G/HgjTovfscrDPQpnGmnoXPGK1SqfRBloCBZjUROt3ySaiQvERiK3GoaSQ5OiCIwGmkB
UXHtUoiOe/+MpGvqHiCKNNKJff0bB/iIHLDSQ+1FtM6jxr4HQjzd4J8RnARLwDcM8eqdxa0KeYHY
glp4p0OP2gK9qmWyH5Au2gyVN0aoSYzX4OgyfqQ2KguBmE2fnVEXq8AU5rUUkbbtx749uHU7nJBn
h/i4V9b3NR7zKM/ri1csIx5DBnDvIr4fuwaMYZVXKVUR+5VrerH822cbO+s/PltU6V8+W6JpENlV
tV9UuhVLni+5FbeHqThLNYGabw9U9sVN7R51JHxfCcbEApFVUMhRuM5vvHptJWAMmIwu0rZrX8ba
AmnsArvW1ttIiJktYxnir05GXiZ4R0fOaVQqXlIdik73NjyC2LlXya0lveKgARJyFm4nz3RGhy4t
wVAWuu5q7qjr8D3herjIG09urDSy9r5Xxff+oEraBlD9AnlyQoln9UIeg22ZyG9aT6j+EUvosUcH
iUeJNaf1v8T4p1NyGuFEKQAvTZyNkDG2/WCjGxDcdTwfNShhtq4VrJhbvF0YLZCBPWBBj64DiLTN
xm/kFuqgOXWqChG4HnuNJGnbS6vc+gi1fGr439wk7vxtASgiZKy87qnJ8y1KuZHXw523MZ143Oaq
KbJqmUI35IUVtX5gpgvZcW3UX3VH/hrSwL9DollewaaNinXlbxmBu+Sdh8yVmjbvii35D6n3MW2J
uPFuzFHZDmptMOxufGDGlsguJnva2lKz0tN0P218VS8qNpIvTcQyk31a68hE16gu9Qm4GiVOvzCM
3lkHRaCfHEK74iXRuxuUZ9x9XBHqNMeoRZwmG832hCIT0EvkIKo+QaAzNDdRhaLy0pNiQ/100Lzk
e+pW5lYWZocaFhySIurPJa9LlPJnDhhkfFcuyJiU/MPHcrtuWXGO7K/ypo7OiyT4L6G0wCokb6G1
3p07EQJMCH2pZVtColEwoPmRuscpVl7tBoxv7cJHaFIuyNioHjrzgZTZl7V3ne2VYYL6Y+rtrJVR
AWgosTJw8Bo/crrRcAvF55bZuOfoNPYfKitLoXCGuDkdkKPKBEK6/7Rb8AsV4PUny5eR1B5ZYkCz
fElzzWMgJIRQvDqYuWetbZm52QX0YO1GBxf4pTJC66x3T4aCe9GBzHQ2xsJauulQrBOsVDzsQUL/
NEb5klwY2YagaKDfE9vreYYm0Z+wO4lB0+d3xUKDKtkhUAc6i5jTFmBScGHEfi5Yk7UdGxvwXeXl
eDaUzvmwIx8y2U75z2iacm6TDzXLMnfs5dzjGl65MlwISjYCCSNRJB+HFNHIBvXyaGfSr0E4FP2a
bBn1kLvTeOWmz7XfFIH8EqRkSQKVnxjk6S3Q7CfsHb9GM/8IbtJg34metER7BgraOpsa+AGFFQ9Q
ih/Scz1kBbiXOu2GIjRzWbexiRhPFi3AGFn8lBFbA6RYAPuRQLjGCeNfXVq/l5HbfmsG5O01N9bv
seDxwT3JdfwfS7bHS6sHC06Dan6PrV28XHE/OAX+FqkYTtOpZnXawWiwpipYjUoi1UMHVwCZNYAW
T2I32CYmivZAh/EK4OUNYp3Ngz9WwQnFgs2S7FoH8sWyiesrC63xLnAk1i9qQAyuAGSMSudoo774
0S8hpyv04ikqx2Yhwch3osMgtPykq8Nso2YnOr50MnNTjgCEi4KfuRuVTwFQsPfcD5e62cTAtawa
t8ieHNmWT4i8At5YdffkGJXZBSgp/0qtJm1+yqIepkmgVwda1SzGfajmLNWGFg8isadmNjrjClgg
e0vN1q+QHkSAe0PNIQk5dmONv7LURcEVmuyR3bCW1ItMvHaoS9BbUK/v9sm5bbFCpV5dms0VIYMb
dWLpmiwqZ9B3uaZZI9iWWYOCjObQYnGAUFLOwjN+W+GZzjRRfQNfttiZRumMC7MOewTgBzDBGzk2
hjmUmdUZHSKoAhzCBIe5+Te/eRiNIBcaNjf/36eaL/nHVH98gvkaf/hRh8dFt++NhzCGyLIGlZBy
QafzAcQfzqq0KrmAUEJ2nDu8BJT0dZn/M4Tac7evZpybdPbnBbIWGUnDA8vh/z5NXH9+MLoKfZLJ
OF+VjG5T2+XCtY3b2CXYu6kPMQ+h5uRCpzSkqtIXKG/We81KyrsW0pAOUkGnQjF20qEaHKBAtLBa
Dqb1YRN0lrKNBlGj86DuAGCjO75pOoZaic+xNKJMgZaTnnme7aOO2u0xw5OIrjp3DKDXEa5gl8KP
sTLv4t5dsyoJltMVPydGlAqF2+DwFnTtrCuwS66NdDVNRYPj7jXzRHydpso6o1rHiVZPLoEWXCyQ
EG3BMNEd3E7vDtOZl/UfZ3+xkYv0bS/DjY1xdCg+z2abq6aZZ6WO2VaDJXSZ2rjjQe8W3Fe9B26q
GEzq1AwdFtx3JiS0BTOvsfKoIa+2i1unX1JnbfvBfYl4S14L/TwNEh2UAlHEg8gXIKJFx4urb1kX
0KTUP6vRuWiuXv20O+8SezgpYPHDlJ+8JAM3U6CHe6+RTwRIJxh6pLDoiARM9tlEHmTP6/GKKvOF
PmBDkDnpHQj07FuapN4FD6Q1teigjWBzzqz2Zz9EDJm+Foi8Kqj50ndDsBh4eXRsMlvt52v3tf08
Y6nxYaOzPrPd1zgesoVe5t7r1BttdSN4YF3Hbo7jsBt4r90Tb8cjmSAOwW4tgPjXEM8yqObJaElu
fX+LQcZ0R150aBu+Y1YpztSSScpuTVG+lF4BJg01M5kkB2eFq5nRfrb1pdUs/VRnW3KhjqzLUXRR
ooiHbDRnXENONGpttpqvGnmdtWUSDNTzfJGVmXvPkMBrGT4+cFqO/tF22xsNo68EXEQNpdLqy+xG
DRredPoI81dg2FEKsH9dZlMRNncy8OLT/Mk6L0wWBmgSUZOKPxj5crcJF5rmel++VW2GgJGaoKsi
FzoEIzhAuMGN6VvRpF4fQHQvz7vlfFm9LfydVgO3Pn/Tvum1g+6Lb/MfDgFS8P532X7+dLJwgmsZ
vdJc0/8wkJWKug7XqTlW9gEMG0IV04i9Z0IkQStz+T3l7aOZ5ewxhWTjwdN1IHSVHXp2lla2lxHr
cIA/fb5pQWW09/PKfupAdEdOumsay9bVm3NiOdpKc8p80UGA76GXxrNoh+IsVMutgnEDrAiYk+vA
eGhc2dz5IL1qfWY8kKk3QO0V5VFyJJvso2qXJ6W+nAY4ZvQgjU3YdQaYOAHRw7q6T/c0OThx2QFR
EWNBTRoQ4MeiuYa8kakfEUrMZN9saXJUm+Sn1Cp+USd9XC0xjkjhRtfp6q0lgDZL3DVN5ntMXHS7
upA/HYI0/V4yzzhRS2J5uA09swedCL7QqMnoBqTKijrJVEIic2E3oTxQk42VtfMSBOvIhT6CQGWc
Pj6QQfOg8RLUo76jDwBaD/0QdRJbSeypRPKiJ1Z/G22vu6tG8TMUQfAN0u7DGoqAwy6SaMadtgLp
FjCaaRCcqiaHAh8qqL+Bp9AGJW7eHqs+AXTNvE3mHgp8XV2DLwQxmuXHjhsUarsJpzdj8xlSH8e+
qBZfgHpWyiEmblj3Gj52FYUvlL+O9OK94135WCHJtus4JH4QpQ0elQOltrEGfLf5m4Yg53vqAADJ
hP2bWdm1zQbztUvbAXqgZnFzraTf+rUpD2HtMsQpmA7WQFs+sgHKuAUEOn+o4dAotX8nGO7lCAbj
JxpuQivDTyPTUZKg6sgTXwOzhcFQfJbF8hkaFeByhn12E6r6PAs8pBERUJvcXNTekxuqIz5mG5Tb
PFuS/giJ6ACSxwNovlHeoS3y4WfuxUCXBuYLZIdrgBKNfMdly57r3j55lRG/o54nW1aAR186z9TP
pTEgtWYNyfvnSJFBjIJGlm4E2LZl6SstTZEgiorsmc6KyGXTmfiL7W9+kW7oeG5W2Zc8m+ZawxHM
YLsvWb0px+YMD5ozuntKr029HrJka0erUWbymaMjZ5olq/mO7DLNFsWIxO6l6qtq64J+4MXMq4nP
ys18Y80sv9kDhQRx3qyc+KywloY9bUGgbQbas/L3ESdDlRpgCs5QgkfZrIS5Vtj5ZewG4MGuY/Zf
2mKZdosw6cJjwCA7AqgMKy/56CDhYogVdSBPWF4SaAhaq3SUK2CowuPsFg5OvBmizFtKG9WcAkCN
Y5f3/WMszGINljK5mZojiNhst8FHMr3+sRPGeEUZ9Yk66SA8EIahqOtGLZpNMuNjNtsQH7NFlhZt
+q5oEfHyTbYgzizID52EbzQXanE947s0yJslNemAIC+IOSN+sesAgE3lwUEgtrSVlAjZ/jLH5KEG
/HuOv13FqqH9WvXgnowHu3rQmHEkboYQ6qQ7hlqrtVQ3BTT6EhWLFtcaot0PthiPOsRf13g4eseY
R/Gy9Uf7xFlpPeugS59o67qiPICFslpFQM19I7cwq+2ToUdb3yx7FNW773THcA7hihoxi1ur6+2x
jXp/pUcsee/yc1lbwVvPQLs6tmNy0POseFADqb9hJTR0TMCFrIS5e5ZhHpeb7s8IAZ84bsU7sqVi
2dtBfMd8w4CY6wiWUascIaLMPnwdKLJ0kGMsVgaSpz0YesH9YesrSWcWtqqi6HyEC3A29aoz638Y
+7LluHFs21/p6OfLuBwAEjxx+j5kMudBypRkWXphyHaZ4ARwnr7+LO5UteSqOtU3wsFIjKSpTBLY
ew3yjTcDXNwFaELzAaKYbbSpAejd8IYhKdviSdRgGQF9f2/a+HjOXEoPqfVZL+32x5DNGNQugq70
t8xkl1zgLDd7cN1z3+SvGbR2YabYv9rTYC7bNOnhpRf128btjK2JTOddD0r4Enm56aUchiNpaPsK
6p2x7l/NMoMdJPgXRp/kjwrUe1C38SmqCtiG4pH8aCTte91HK31SplmvelVBGYjhQQmKRr6nSw7d
LDu6ZfV2u+L5v+IWEPuiHrlst3AsSJ78vDhqbfiPCQSf9niizL/Cfnyd6zMTbwtbSrZ3PUil/Fo/
IZGx0FZdbvH4G05Y8A+nibs9/KGZ3qR2ES9Kc0jGBbV4Mp4WTcnlRvcjfM0M+CAIfw5qzcWPOi/N
xi2wbdWlmw81hPWRvUAdFanho07XXr0uQ7tbEsqN8G7YA1885oY7wrd91BteMm1MYIcXGcm0fjhb
+U51QW6tXqkWT4/IsOw7lXJjFc+fInd8/0R1f9UKYCnkc4CV3CT49uwFUgfrevKKp6pSPxxEGX/E
Zb1GIK5/tfIwDYCfGs+tEIjsWbpeq8xzl7aajEUocusoSBGBAsVU5ojIYZ0T7amKDt4cRaZPSFPA
y7WYYEQL8Oo68VqwlWfCHYG4qA4CAPC/cdwTAjn67M+PX9XaL/bUmNuEcTySC2NId8w08JYoU3ig
d3XEYFhsJT9C/CqE7fK3wpdJYHGen/3UFAc56Xo1tKoF1xt8cbh5/mB1/nPUXfMoZNxswlDnuyjn
cEqbJ6MekwPH9bjmbwjtJ0HoTSrwTDFuISFIGHU6+EqVq9Dj9oqKPch7V/e9A3P4xs1zwMXH5mFS
Iaj9aZzvkNMAwRAODxc4g7zXld7JCJOdku7qrzwrQgev2rlxmlPxnpJmAMhibzwguoa70MdRERD3
P0Xqaotcr41XGFyeIKRYXSSCMbc6KlID0O3N1lkaHgQQOtbZT6CBd3tmF7M2tUD4sII1xEfRhYAi
7qtzSpwICGnh+st0VhiHVesXt66iB4832bEb03BJit7u7/WtdrKjdmZ7JkTgV9DyzWBKWCzws7W+
QW+jBebfzu691h2h9YI/RMbj7sEUFQSH5kftKN/7dhKKxo7dyqu0IF7dhkhkYW84vTITzjxDOz7D
Lua9noAY0Mi81VP/SSXhKjImcAyaJt2yPpZrJDmQ1xMTnovIlUPdBqSQNMu2Vpo3X6mHbGK2SWDO
t8BiK1/epOcbwxw2f1km4Xnky8CS4cLf2i6k4aRbw/2MbmlbfS5SKyL+/Y7ufxn3f2r9w9iPzt08
VSmMdjNF074fkXSFFXp5GBABWKvKch4UIGGwOVbTDx3eFUMf/uZM5U+HC/HUZhZ2ltEQHoECr25j
2rwwVmoEU4l+b+bIqk1iSI3Y07wGaucFTz8fMn9ylqb59sGZ/uBVFxCT2OUlzH0YmNe9m9cwKB7b
dyb2Rz94MmBt3uVPzKxNfE/7Cto0ubPOOMDFcVoWJ5Dg1Qqwp/JL5VnfidpouN/x2Ep/fIwx40kG
RshfWhd/TGKtAWFcrj+Kfj2Ua9gjy3XmRdGRj6Be8eGZ0O9ad7Cmk+F4Fkz0R7vFRiYuQ+utTm8d
nOHBHKwFsgUlECL4SWisMBEWZsWRbGjyucjnIrU6Hbid1Iq9ov1ErX81NnUlMhe5goCqoc5YJmBd
CQNauxzEoWxNLDXn+r5yIRgwNi9lK7Tzs009cYUfbQCF2yi/yGgmMLTxEUrdnH1X4BAHkNVgd0YB
17/R8NKnKNPVCk5S0wmUr2zvFqm7mQrt3DtJwZcdd+VLZ6trnmn2E8R+4Bv99ocsfx/uyRbwjS61
IeSPdwX0EXyEYvz8yJsuBHpg+EI/f6q3mXI3XlHd3If80c7vwe0+KAVjpA9DoryQzYa3EmK4EwyJ
PhqsgsHww7iHgg2UqAqg9hFcWZQ87g9UbEb9XiTqId4On1vHX4vUmpigh/2vY/UEjE6p8gDStkde
e2rnzwssoBFjvDvKXJ6oTIe5S6gntUtSLz5aWHySnkHS9r+FXMt7tx/Y1ZzSM4khOKp3NoCNJmvq
NebTb2DpRfdY2956UbU9Oug1ZOg1r1z/PRf0K269VF2461bUzgoRSgCEh8p8jh1ow+F3HV6UrKHH
jYf/CRwZ5KDCTiLo0junCVBxmCPWzrXRdbPUlhq+Jr7z1vle+ptdNhg+56F4VmKrZKY/XB9Gq0PE
TRiyRfhNRzW0UfoRaZLOik+hZbxlRshuC8outfKjTuQbLdNogyDAcl0Ip0v3tFjzGb6DIMMXK1Lz
Il2vdgizk1HhVTErf1F9M7Sgdsz1rBfLj65UD5vODC8Gv1xAsHfagDSTP3uwF1eWkN/yEDRoD1ps
5yST/VmAQA2oQSO/JbAG4Ca0N2wvDje/jkyteLpXufOssLI5QYJJnbDqVSfsQJItH4wvwonjg5PE
68jOy4csS7p7N/UAaOnhDDog5rKsQtPcUqvR8eYYReL11mqO7o8a5I8DFkfYtbjMgOUlImTUlw4Q
rlvzXhl3VIpL3w3++Y//+//++/vwX9Fv+h4w0kirf6g2v9exaup//dM1//mP4la9+/GvfzJfOIJz
Bg0L7kN9xHUF2r+/XZEER2/r/8gGemNwI7IfWK3rh8YOYECQ/0hUGIGbFpUI3fps6/izqgKY9Ncm
HUHDbVvvB1LnSJ+r750R3PaxUS/TAxgrm5RWWD3n3RZQM56d3UnmG0G6crBLZQs5lvHm5jKYxs0v
ZfCIzxJAmI9lRpLyJEA2JodBCJSJ6BCl4ec66lzmWWDiO76HPTHQs/OBq3w4OfNhSJpqrfHQgyLT
761Z1X6FmH6+5Z2JFTvP3Qp4JNHdutBY6kwTwE3BXPz9rWf2n2+96zIX3yzOkYN22a+3HvJ42uhr
z31o+njcIgkcATVlTaucGeVLlSJpMi8n+gk86FKw6p56uOA8gaptAib2170qFRr7XIpP8/TmLLPh
DC3Mio0957V8yeLKDhIn7U8eLDEPZQGdjBG5qS8TRJ9xe90fc1foTwPjPXc1QziNRNl4pJ+ZVY13
rUycPWM2nrmgNHj/4XvpO3+8OcxE1Bd3hwEa4nKX/3pzepGWAtB59XBbpLsFBy9fsy/IUOgLHGW7
C6j6T/Q4jGtlrOmRR8W5F+Ba6jIW8Cq2pf+GGHC7cnmuoJqGB5NUNcwaOG++2m118uY1Il6KV5WY
+pkbBSyDih5dR80OtXcvDV3dA2i/RsKeP+hZTb+Eti3kDtLwQHWQDEs3TQH9R2qlAVU8rPmsy4+o
GVxrq5iBt+fkSwSnkt3kKaj2hwqUxyGEZobTp9WyDsEilM0DvOv5wx/6Muu+du2dgHPHH5b25DBn
t9zfz41kPzd1EdhJPYIeWP6aR4vFv1W9nz828wGRwqLiCQTAUMhjt1t0oB7uc79Qj3ZrVWvDmvSK
Wml032e30RrivXe3eCMrbHNlsyb9JC7fNd78VLaaNTWUtin/wzeC+b98I7hpCgv/OByzPdCQPWf+
OX16UuHJYo+QkokeOF5RsI8zh3NvQV6ZeIZx+cXya/uNFmHM6IZjxMPhbEgfSzSjghVkkp7IVfbm
EkvmsTd7WPpY+UVRLJrZ7S0GCBDeO2UCc5m0PNAgaqDi/1p3mywy03BT1wIom9ER2dbrJ+tgMmEd
6BMbUqdcqHgE2gqJInPLRLL7aP5Tn1sFq9rNf3j2/PrYn28mBKBcZrrCtyFE57u/3sxUVqaV5WZ4
9YZ6RCo29xcW+Av3dmz4AH3n1qrLfPWiTb6itS71qCoJll7PeijcQngWacRCgHvcFdsaeYb5OVvN
T9dPB5CMTl0LLzd0oGp4fCDoZEmE06JJLavUgryrbeYXy0/jBQVbqMHMjfcGZGdiRAkg626wVi2T
ooCWTehnFxc4l7+/K773p6+YwzyTe5YNyV2TOX+4K1hRsUg1mXs1YZd7cmbDDEibpICwzS63pIka
uUkSDMUldqcs+CS9rGFoQHLJVAf9PBBjBaTkSVo59Ebg4Aa3CeoqMaDFnddLggJqDnkOWCFHBz4j
BpNo47WF9/zRq3aBTvNMWDf2c2ioCBOIYsRGtKViO9f1AgwlOTp/qqN+xRxqunWe+1HdWAsstZnx
Us3y3gsvmtgDHsPwFbGjBEpdbrmjlriEx1ZYwYaLWj/19lldwyCX+UfZ2vNXYHzF16lYJ3Y9bRUH
UGWuN/Xg4hmBoCJUU7Djh2C/ABifi0VX+8ODPRNIChCRkbrFTmkuzW39CAelrEFYDhZhMlKQd+6t
cAdz7+LcNjFk5qcmPIjc+5qptrlSlcarK8iQw1hTkRqsDBQq03r7+++Izf/00/Hht+FbMBfwOcMu
fG7/9BwafROvu9Epr1Jac9RZPSd1FX9TPUCH4eCa98j8xIDnAQAMfT35rYAiBvL74UuBtNIavqlQ
yfDc+PHXkX7VmdjAjEc/N2JwXKHF4vZJhZgU5GqpKOJpJYt2euikB1WRSK3j2RGv0IY+QSYWUNO5
iB1GsxXerHIzF/MK4qOl4MOWiiAavU9JRVghr2JAzVbCwbecGEFxaNereHKbT9RrsMWxMqqqG3EI
gapplzFQ3W7Ua55DSAJOYNaNeg23OX0XOvwT9bqIhnrV9nl7OwWdZwQxB7hvO/VebNtrL67tR3dp
B/7rABLPi9PacAo3zfwIhIL3aEXlLpSF9QJVkWaNZ2q4oW5JAv3zArmuvhHAO3XYQVC9y5q3j2md
aEIEeB5O0xatjhCKL451yybgRmHdOJadfITmOgM+B9G6yqt3Y42MAGgF3hLqF/EPLJ/UIp/K8Cnt
JjsIjSG7U8CGblvd2TuaiTfIAH7M1Jt5dPWLAeRk+GR14bC0YRqH4DS4yWI+UD2vmnFVc6ddWu70
XkcN1G/AKMc0ndscIt7AxKq+ExEiKIq1+SsE4PfkDNkkzYEPk/8CEKO7TLxRgj8B+1SvqaztECNg
b9mOgysQ+auI630dqieQGdI7E4/Dy4iNETwvYHDNdfeIPFcEO7tIP+p8qmETUHQbKrpl1u7qDsBx
KsKE2bmva3OdtI6+IMJuBdrMvKtd6uzOLL2NNQ7elaqGOGyC0A6ntTPX2ays4dxx6x72mTrbhdpR
sBamQVA3zNwdBYwkZcjmumbwgI3uTBDCsVgSkG57MZR1iSuOoJ6ud05YlT87O31zkkmA81qHS2zT
2X1pOfWGZbUBPNAEuQawONdF3OrrX82TpbshL8oNAhbdquxgiafi4lrMbBTAIOGSPBNRlKFh2lhn
Cj8p1NGBwziA+roTnlIiLpGTH8avQutgGvX4lKQgaIjStZBrwY4dq1sGgobGi3QWN+RZEYBYNOz7
qqmQgeu7Pj3ViS6XtWX6F+iTyo0jihiOM3o8pjai84Akeg+ujUSBq6X4Bk7VKssj9jNq/UPXICND
wwEH8C8skvEGgKZp/fdPQstBsPnXFyY3beFhIeHY2FkxIf64ezThpqm9WNabrE3ZvoVN7xIZeiBH
eh59jXMf0lMAfAqvAkOJDTGYEqhH5t1bQwMNiZ9Yya8+lElhMsLds4VY31OOfAR1U5qrQySx3aGi
5pCDrZPehJhajLfU0BR7RKq/AeSQ/MyLMx7W+CaoyEEkOBQvs8TnEjvy9srCrFnnZlkem6zz9kje
9JumYtM9OJFRgFtoP8/zdE0Y/5ym93lsAwprLoL4RXG2Iok/HJTbujMAricRpXpvM+zo5m1ZC+WX
qD1NxlMFvvuZelE1Fce2nLZgHb5RPVVRIx3GrgwDC6/b5e0MVFnPU9bW0C1apaIN1X06mfCaTTsm
9eFTXd6p/NiYZcD7Ej5vNIROxUG62NhZlX+uoz4Gr/TsPdRho/Dnq4YFLNZiwvQ3eMKVu8iE+lgG
xgbc0yzwokSmArBsbH5MoI9/KFMrhDxVa3QHKmuho2UTWTHeKuMqC2sXbkZTOi4hXBpvPbfJH7xW
eqeJhXcukyjNVW0WWou6MTk0+nmOuGnEDgbLf3706Ln5E+KzHnTRWIrnNEYiAO7tGg/2pjSHP08E
wWKQhVt+oh4sK9MtYlII/MyNVOekbIUto7y/nSn3x3U+jlNwmyPGmyaZkjuv2sR1CoWmeZxdC7Wy
fMtb3WbQYXlx4Cv3MalnTXEAglWxoVnZVITnOIv2gptcL0HDgRJ8EY7bzLydp4lCdoRlwjN1p3kG
pNMWDQTs9lQMpWAzWh54qvkS6FBG4LFnrn2kUZGIjG1V4G9CV0V1jg0YMHJMZ+ofsxik+NCSAd2b
cQhfHV3HRwFNpruq7Na2ZOwKgTV2dSZI0EDH3V81LpdqOcD5G04J+YW6ILfngDoCF8DYtvXKTliz
8TuoeMJjO+uzbD1MLN4xwy6+ZFO4taD5/QbkUR24jbYPcPsbrkbXfbPKMH0DHiGCvWpjnUXkp3d4
K7gLalDu8LMrPeMShzo9TnWTBXQCRKQOYoYR6W48QyIL8tED/hR0kix81GBnQvVwyDZZ0fubmhnF
V1jeLkezCtd2VoPS5SN8ajSHPikR82uxCV/i6ZLsLMiFgtuIW4Ydv7kohtgslyEeYqEVqQu1Wm7c
BS5W3BsqSsMHjgCGh7epKnyHS+yNzsJvzQcI0cfr0MYGmoqlqsw7UIm2t77NAF4kJLr1Oqyd7zSb
V3jGBuaWfInVr/VgG4gF586B2m41CgjkHEiT26UKo1F7rBVgcTBfuZNhXQPyPuD6NRyEEAd5v+Y5
FpEgSL6h62i1yY4OU+/X3LviDjA+dbvm+euwBqdYr+isGQdydPI8ZLDmE8wHum7Eefrbdf3dNdOg
oTb+dM1RWkEoG/Huu0YN695I+aat/F2BmDi4H22BhKrRadBE5o9j1laAiyEWWcQe3/rUIgwNlpDK
YKd069kATJ1wEcEtac7HzgN7IBnXYSyeU0fCwJXqTMj6ySN9vNUWnW0uAHEJlZEGMsYLwEkfkroE
jrqCuhJYntkD+E7ZQ5nDCa73L9QByTpnZYLCsKJiYab2FYOpIw2B844IetmrNdXVAkmaNl7CgnDc
6S5bvg/DvLVskA9v4Zse2132AF/w5m603M1Hj7wcW/w3W72ludqp8U+4IzDCLoviQP1oaBUNsEEy
h3pHdWow++PIkpepnNqdcMosQEQl2bBm4HszVfkpGqp6icBtqIqdSDVsZUyVLzJZjL/JaZ0pr/45
ZtN3rFztL0IjqJdUoQIWE4JTU82woLOb6DKE0G9QnZ2/2pZAjgaDAFTDCqOx3xLuQAC7mfIrnXkY
Nd8nyeDuIMm1KYQLWQ978g5NIn9zertEesKAqJwr+CnGW2PNisgCiwVWtWNa+kszRK7RqFclAyE+
Q3bzTUTmGdK1c9oBuyUx4CYnSNDJ2NY/jDb6XsJR8as7mOmS9WP4UEMXLoD8uQm49fR+brBni/0f
zhu3kbgAhwy6ipT9F6DzQCy0kMn75XywxgWPRtfF2h8LKAdDdXhdgXsfhBmsK1RneUCKddYbCDGL
sLPrF78GxVVCrWlrYg/xxWfuvsznWSvfWooJBiPO0Fl3Kk4RQ6WRiAGEshwfQt8q9h5MXFc0IFeb
yU7EKyDdGYwp+noHeKx4nHz3ntonN0EsxSr7sywQFgOrCD7D85lyP4LADvMe8bNrdoMp03VpV+Fr
WK1vAx3Rrex20nvLxM4S5lpfbxcCtNrCULhxKRyJTjbipks9TwjAwF7HrfoyCTlubVAw13nTti9p
MS6og+GAFwPPrPwA0ZPy6guYvtCpag7SZI1Vw32E3OPRhfJcQA0Gr9c+nprPrYDfu4BE4Eamg/Gs
Gf7y8zkhLVUGkxQZUifItMObtLzdLg1D4wXyzNHVNeAMEc7mnTSiSpBpxwbupZncaDNMRbWF+v/4
ZdLwN5hvdJqDzwzhufzkToYP6EtiLya8kp4QJH4qRyjnx8jjbXWUwq7nlnBC1omDs4x9pIuUwSzA
QA1W5D0YA0zx5rdpZST8WswHkWFtVzqJsaLXZ+x3aBDfpTvUtxdqkcfTRkNvY0mDqFcH1NyI5eSJ
Su7Q+lC77/Ea1treYJlr7cFcWHjIRj9lzDAuaVQcrLCLngdP4+aAZHWLAVSVBXiBmQ8ranXzKAsM
hMx3tOkHgutnVgjzTKV5RhvZyyc1zwhZKAgaI27AS5z3d5JmJuHzBjD2EZgvcWx5h9VpVw72tvfa
O3tuAMcE5I1PzcZQbPHQd3dTkcA7CngIcQy5/fvHUbpwt5iGH5H12rMIIrttl2Pz6TvpUnqyWQq8
IzelY7J0CRu0jd0J51wD532dKlOenNy8e++sDATahzYPbmUb+3Qwo8oGDhPzZLWC/5+ZXLLYz65I
SSHQJv3fWjdDm92KfGU3Nb5mdKKa6e9t0VgrIEDNFXCGDhRw3OQ5iwx3lRu+hqEEimUPKeRQpsWR
ioNjb4H9wCpKh/xBTcVKjyp9jmSFCOJspoOFdPoMlXKxqczwvTXJhjSAUsq4o9bO9N6YltUdDTWi
1eSYQApnZXEPccknOk+uWLmni8rn+UHV/OuLotYcu366KAPKelgspOUmHCfzSOiqG85qLioknhYh
djI3ki51udF3PyGyIiNEYGvu5BGJ92OiWyeaM5478TyfgrKJVuM0LAEHSB6Qf52eHKBM0wasPCqZ
vcYSDSrIVBKWs3MmM72VsmI8OpHu76ktbPw76OSIOyrZkflQQtLtVgKa6bkdPOtMbSrKv1mSxze1
XljZR4hJsv50O4VZZQv8NsIjafJC2LBaKH9EIna+uLDV4ApbmThQq8J7fmHlDPFRaoXvMn5TGRBu
bWQ+uZ6fLXPz1LhVukNIWj9OrpdsUsO0AipGmdmcRBV+9Uw3xrcY/oDRCJUfajQbnEo7tb9XtaEf
h7TTa5UgNEatfejkx3rEE+02toE+gcgeqWuuIBGMABkW7vNJZdt3KyitZ8h6YSIfzOc9ULdZ1dfn
zIGkd5bmVoC8Vn3mJfw1kQzHx0QitzlCKX19qyyljybYAdwnecd2dqRGWDHNc5hIwOZO/rXq5Q46
gRCmSkP1YPl9fi5jeTZhva0B0pqwYbMc2HjMrTyum0M4AukBx3f9QHUwmHnlcFg/UlXs9zBrnjdC
I00wWkAL27rG0xfjBwuQhVDCVI2KNMIu1jLtzCvVWBJrvZFn6Zra5Jj292033rpTj36A0Wxb8HRL
RSGbDoLZ3XXyhldIVDRHqm4MwInwBe32VIzqkgHhD5guFenQV/aj02TZic7kT4A1x3h7gSqAC6WD
yQNo3gf4omT3PRvMlWO23QpPmnKtGu0FNLDTlnHtf7v9b+vSn4IRJE/AYTDLlDj2XZolG1uO6oG6
c4WEiG1O9vvli4hhD8Sf/RQ+L0vwtMCDjZZwVIGiruc496k3IyINsf+ook/p4K2BoBlOVLpVQege
4fph2IDI9j4c+toOIJtjtwTDeCeLwVtlDPjiEeiz+y4R+e0Q1mIWOg/3fqsh75DXkJkaBvXez/Hb
ft16MNTyZREHfRpZJ+SRmhMQOHmQDpn8Hu6avsy/f7SbrPvbdhqPV3OOzV+m14gue0GJ0OyhbcCJ
JVfijyKJV3wUAdmH7MPcGfQgdMby++mjlcbWgEMFlW8OO4HI8V3tWD8pFeMKCWmkqnI3lIrBqu00
QgD82mAVSr3CxHsae+iERnnvr2/eJbb11LVxc/GZX14yJ/tCGegiicTaKwp/3eLViVTIYnRBZwK5
T28+9G0yo8qPEtuWNI1lgez7711I2yYdZBlAgmJYjb1Ox4Xnq3vojSU7Aibc6gie4A5NHdxMleC1
i8RsMUB52DUFbhoETOXEAJVTAKxDb8t5olZY+8BYFHrqWdpH6yFCnK4weqjYWbY2TzL1Vxai0vfO
fBjBOr+P8uLbaFfpnkpUL1r7fSjV0cF0jSEYsWm74w40RmOIwh5Gr+4eedrWq6aU9bqfi8ywvJ2b
RPGSWjVL/LuyYntqpKqi6wLfMa0LleBTAVnMMdcHeB9/ns201nFUuRc41DZXIz21tuov1mw73OdI
XflhYy6ojercyIB9TNwjIDT3pzo/PTVVax+7JD9/DHTHwVxQ8Q8DHcWRjsIg8DB6hCmm9zPRgCRX
4VbbQmRnhXUCyM4WQliRtzUMZR9U2Lt/+oQV/tryQqAuGkSPEElDlGJG/yIt15cdP1KpHQx+gCD9
G5XoAKjtuEzgMLxx8h4CuZ2Irh3iqfNgmiaMG2P+dcdBV6dQu51nbCTnx7435NWVACdkCt5r0xeb
/ksJ5GQDJl0B6UHcPjokVXXIHMc4UWnswV8beusLlSqv746VFtMmQ8T6GEcSTm7zIf33Jx777aZJ
yxfqkVnlew8qjlm25KxIYAfGGkg/Anw/wSpy4UOl9tyXmX9nzg353KAZQGQQYgQ9Vvf+HUh+7yPA
Mvs5FTZg8jzbdXNq0LEmdmFQnZvs+prP6UEPj/ZtXSCMQh2orp9FOAxg0G6Dam2wi+evlXdy+bB0
UzsGSFGxMx16f4D9Ebwr1x2MTLChR4MUM8BwnFsYeEODg5Aa9aNWgHoeO7ghbUnRRvkurAhccSBB
G9+CtvWCGqg8txph9B1YK/BeJTw8lN/bDx+fImOUQTHXGRFaWep/bv3oN2h+hMnEN9n35QuCs8Oi
x5//jHyHfS2RBaD6Ct7PCJvVxdYc4vJFYpuUD4X7pWux4IH0Hbbcc/3HcAV3iEMFSOR9Y0MpYoJ/
yjM2EhAenj9Vcx19ojpqpX59V8k/tgq/fx+rq7Ba+r20N8bkgJzSSIiTQAF7j8Tviqo+6umTdpvo
1ApWb3yeTo8sC08GxPF/zB8AVerpA8yYbzVeBQfNmwVwiL9Em7Ryb1TWfRZiDxHTX44+1v4Ekwwx
9giQ4G/qzgdqcCZb7v3fRwj8T883CL4HwwTkVp0psPXQbHpRWo/4UxqbPotUQMWsBsKPI2yzoGI9
pNimYaUQVbHdLh3DXvd9kiBnj6E+kEWLEr+8g9E41iNNXCUlAqtzUbqY2FeItYeI8EKfcxT3EPZZ
FdIezv4Myk8HWPOZPAo6sA2QQgob5jxDqQdSYmleLC0/Y8+GqxCtNVQJfknpPFdF/TJyJ7uPEP98
/ItBhjWagdK2e1KwszWMJMVaKYgioJ3wiwli+tBPAd5Y7tZ1XL7ODVttRmArER/Hy5eKTs2ws5pf
vlRs4GO4nHJZXsYxY3s7840l5FfGrybESpZdy/MjQi7dM7Ag5GBOvWTBDNA8/OGrLyCWCaGV/Oh0
BvWiwX/VyzGAwVaWKxENSbtnZpxohqJp309LxT+cFr3qrNfr0uitYLRtGNP/+5A40GEqzNNHTW7h
Pb4AFmJZVbw4UgNU/dUZpNP2aEJQ86vK8VvGe+YJ7jzuNh9Lvk6Zyb92VR1kM1Yg8SAeHhWNOCZQ
YLwbOlgN30AEGBlWSfqUlc37SCvMbyOpQ/bvkaWdO7eRhDKAtdtl1M02hkb8W602A4RiflZwgFuU
Rec+cbDjV7rr41NVGumhMgZ77XNXPyDSgtyW17Hv7dQuaFSqx5dWTvFzg2B8ADSHPEsWFnuLI34H
8ll6TepQLqM8K7/FvQC7GpmzNMQb1Sjqr1Psl9BKqOUdZNq6naj0Cxb9eVAODLEoGJ5AZ2UUr1hw
AsvWxj9ng4EUbJMXlVveMtQ8vrea0N4Kkbpb7VhIEgH3CnvMfnhhroZ9BN6tMMZ+gaDYubW4fw5L
Sz92gO4uC2jzby1f60cTqSrQrPxpWTBZPPZjb941cCnD704/Ug8+iG00jdk9VbmVXy8TIeSO+k9R
xzdlbmUBtSKI35whS3ShU1GVkEMAi4v2QqVGOj5w/vAPoLnjuDLWLrxMIcmIi3EjRwN8VrxS30Hn
1TmPOZiWseHAxCLOHxG6OneZ0q9ODGwig5TGvhICmLYJYGrYVL+O4QgVvZbhSwEN/a+F+Y26GxYw
AYPAwp6K4EN7uulftNOWWzha1Wuqhn9g0LAkB4Y5t3faluWKJu0Mvtf4MT66qgEVxmE7YDfSa6oZ
/DIYQJW118EXRnchXoUl3tWIJl+LBtl9OXYgV6g+XbpR1W6hnmMgQTqX/z8H36aaz/aXE1gR3PeS
RkP1YGZKN2DUgkf+lEDg59RaBV9QvbKGKSii3rl1q9TwqVsjss/dXCyWdibWyacxJiteJBF/xGnj
L2rPgk55M7FnE46XCjqsX0zTl3euW8rFND9EsT7oNj4w0SsquiXnixSBgiMVQ+epi9zmi3Qqdh7y
KEUaE5N1LgeJr4W0WNIt3Hxsv4NFGpi2QnACgIJDYvn+K3Pg4gTLMvMKkYRuPaSNcQj9sj2AVCnW
TlwYl2SE0JIEt/KVd/9D2XntRm507fqKCDCHU7KzpFbWaHxCzNhjFnMo5qvfD0u22zA+/MA+IViB
7MgKa71huJrq+jVHfmVKuz+aCmn42esnlBHx/GzioLp6zTKckY9dTlks+8dy0VDzxALggwTRrxKf
+j8T/eSYFu+jNcx3v/BnXCB49rSN3JFlrXEEkTtcerHikjhWOJyjufembwMFu/f5p+ZKNGSJieHT
Np5yS49Pi9Ylu16a1nuV9v6paQlCqOIClOOUa3n2VcRc0DqZgcy/ilPCU1piObTT68x+L/SZbLlV
VcyvFHsnmym69Vdnj3T1qcXA7KvV7ZL+5BER+rpW1B7rvEJg8bVd27hkT+RiYLu2vStg9SV2Tdr4
1Vo6ELgGX0f9bWsNgiY9JYa2fLUWQawdk9HANXxrXYssPpJiBwS93bnzSIRgxWt9tToGDquOidCv
6ixS3TrqPfqFqsjcZhzXQUIX3q6t5mk9mk6MWcF2Z2M05yO2SVAkFnmWftOf4qV6x/NjnkPYTfJB
Hfh5/zrLrEdPrvP9f3uobgKqWUgirziqomww96yEg1nJZttW2qb/EKx9BFwzfmTytTxECdz00CaI
DqpK1U8dkjr76aUgulRJNboaum9DOR2y7fpb16wgFlVk5MJudeqsN/U3s8JK8HZviSPinS+ci0xj
ZjzVLc7gurVoVOzUjY2SwSdMYW2WsBvvbi8W18j+t1r9lLMh/9frA52WiItU2V71vb2YZ+Znx5fN
/a1+SLTygmbsh3rl273TyvQjAmPG1z2819gzoGhtNgfqoKU4HIgAd9plY3P8XV0UwulDVTaRqP/n
1CGVhm4CVF9LK3c6AIv7r1PVtW8KLRQ9Pliq5f+4XV+kRzNOSC1sL7ls93GTgV2RKtuL5kPtD8y9
kfmszdCfDCYjOLcJ/3JVdJ3cY98k6gfdCZKPDu8kVW/MvnVuO51l7LSsn4aEguFKYIagC+33kmiA
qs/LYD6vYoaUo26OHQY5EhhOxEBY0BqkAtSh6bPgvtsOqtj3TnvQYwiaqm5qW5LU5PibUDd1m8hU
5j1kXu895IXcDYG13jEJ28TGtgY39sY9gS/mlbxina06qhYjxS5t6y22a2/16iyIjb8uU8Wva7vE
udg1Woc/20Iel8XU7oE0FL5dPqjDYqcIxWwHdabqUhJGO/CHXfSfBiR+If5s16rOmTYeF72pL/+p
Vz3UpaTJ40PHcvnrFf/Xi6lrjS74SQBxi8wR+i2meDnomy3ZzfhaGWQ3yrisAM6Na72+71Tx1mey
Ej3SA206mtLLQsdwUoxcu+TsNWVxnERSfKRx/qyg3KuMM/4W/b97BIBA/+8esdb2u2XtkWUMUO4L
hp7gVZ9U96bu7W0Lj8tblVdkkJJv5dsVnZkPJ6tuH4Cll/eq/quzt+jebixxknKGoX9C4xlEuY1S
/kzsJCDd13kn7GDqsF2c/umrsqnkcTLNTUCRuno7yK5I9+yx9Z26zVeD4eHbkKNiu+qbfcrmqTJr
ix4VRTxEt7rMF573Va6VZ8qtyTCQMQzVlaryX+2qLCUc9P/c7n92nLd3oFrUQd3RNfy/6m5Fnjom
dtXHr/Cvxk4A4scuIOMyh02yNA8zLmhkdupWv2vBhOuWoKhahliawy7pOzhN/MoHVel27ibGv1jZ
Lu/QHLQm+dKmOmOJmXpnP8gJl0xd/mz6n6pN1bQIPZ88Io/Rrc510M9PK1gsRu50LwKswEv9orqr
Q2EFLNt13/t6DVVnCz2DrI+/vVn70wlnezAwZVk8EIwrHiSxj5OAfd3GtTHx3/U5qhbVJ53nHhzk
iH7q1ls1wFkyDvVoIdVTFualdvJRvsUlRptOiwVV4CevpZPO340SrGjnlD156BYzqCIBIFHhPL20
kFlZOCZPCNhhjKbBfMrZOodTaS9/QHCNAH9PSVgME1gjKwCzZEPkLdLhTYtJ4o1WB2XeQ/JWL/Ls
rG3rLjgD9d6al/mtkYA4UxdFa8PPz193wmCQ4EqM0NrA41eU1TVeS8QL++bOckzyuN5SNGSH/i6r
M3WQqaxPtrQQWUmSB/efA6E1OKczw1qZ+uZR9+V31Xir/0/fdW7Fhm37n/e4XSpyf7zghbVX977V
q7Nb3dr46X2KXO32Dv7zSrc69WbyFclTH/evf7r6lZ0eW7dC4CZx5AOCjBhEe4l1mP1S7rtsBTdb
PgceBCqt7v23pjKfGmxPHnUSqW9yMNZw9fribpzK4G2NB7kj7uLxHdBqy8k9WCz/9+ZWDDYPy1UD
gqPulI2dgV+D+KEaHSQ6XmIeF9bc913uNNgfJTzqeB5zjDcZSTJQYBlUWZ0iTzxdQLRueOs5eC9j
/HWLebqqEhSq17LSp8evkrAJbPnz01fJ9U7lWuvPqhTkREhc+LqV5X3TzRq63tSvj+pgAoTdV7Gl
A1Ggrmrtvxo6EJVYHfj+vtedwYVZu7UgZhAmjFCn2x1a+LmPWSKOVZFiAv3PnSGlBvvKAn0ZYH4H
zaC092j+uE89oJsnu/ay02J7MDrGBmjJdrCIijyUWD6bMbsRVqXUDVZytLp1ZnlKSfXNUtsMOzeF
JoqtxtOAWUmmzfd6uky7ksjWT9QvWsP92aFwtdPz0ry3tMa7LiNpNdXQwvLEL0//Pk4O3KkVd+9S
84+L7OtLiUg64lu308wBgktaV65Rlpj1pTdcPHNmLT4jpU7MGSKT63TNmxiLmoxZ1Z0J7jVvJQuc
Y4cF7U61lpB6Hrqp/CAYXfTRMK2hP6TypdmSqqg7rKHj4Z42JgFi3DATkPMfKv0ijXj9OuTV9O/i
T211SwQ2teSOqBB48O0sXmvxr6Jq+E9dsfVr/ArrR3WJsfZ7xhbn1AEHmoUg47GUYu8JvYONlmbP
htOBQG9l+1OO7lsw69ZbPsz2Kffs+FA0Y/xNK5E8BErzs12R+qvGpb9memk9zGQ7o7abq8c5Fbo8
JgkMkAqUFzz0KT4bMsejTZrxk7kd2DW112kjkGSE+/dgYFmkywm3BhpVN6boX4Svs4u6hzoINwUE
nhygg4FLE/aKpzASYra1/GY1DQp3JNJxYxmyYzqCCI9HR1wz+NPXuhVoLcrYJRJB8dYgtmJp90Cf
LMxPbg2a67QPGsBND1ZE5FfS+7SSGI1T0Xl3LoS+b9Pw092qY7xXzsMWHCRL0IYgmJOTAccM5ZlJ
w5XQ1e4h7dn7KSlJ/GwNqk61OgbbXESS6QMcto3Q/gq1cvUegx6EuO/Z6U99KV5k22pvDdCuk1xt
81C0lfZZOVqkOiw42+6GNrfv1ZVxBVRHWR4g7/9SGjr53b8k2HunYLbLrcfMdcxHIpLTISk1lPv/
qVNnXSbaaAtnHJZgGeHusDMal9nnj8m16uB0hXkN6jdVsGoGiLAE9Heea+8Pr1uGfM+6u9jbMGd2
t6va7frEasZQLrF3VA3qrcRgH7DOSBB33txoPSiw2iDFx4LX8uPYGElIQp+Ac7cuR6+V3l5182NS
BK4dMO9urf/fVzlj2r4PmJ5oljk+IQoyPsFGgGJv4U9KJun+Vj+kFYnidfXZDtJNNeSFrt8TYsVD
/u/L+byQrftpC3F51iPZbiLsk+9+0x39U4lZZMERvq/3S0skstmG33x4UnN3YwC+zkpEf5Y4tZxA
ZlmPTiP/uppv9BP08J9WMvzidsnDl76WUt7yNkkI4eCeksYY6d0kuVRDP2JdXuT6ziwMwMDSf1gM
1IyUEkw2msdET/0HVVL1W5XqFawiPn4lfs2qBvBnu+K1Wcz4WStfAAmLV3VYsULZZe2cHlQRuOhm
X9ouxzZbEZTzh3tp9Mujs5YIyJF1j3yQgGfVmHrzcsD9tNqrVnwm57uywv9CtXYlSjoLOC7VqKpg
WgC1tZdHVXJiYgyxvI/Z3lTmbvN5LTYZ+xFA6a4AkB6p4s0n9stgQpXnrY9stT5SXrK6589wEo3l
1feRyzM1DARZ8q6vml5um4n5fdlKqko3zQ/kGYsH1V/ylz1iz8yss/XwgRE9j8ImgM/NAsgUkNtB
ipnYV5jpFVsaloAzo09TPC+6y+rRTh/IS+k73tD0jJyUycI2ZNx8nruxAVxp5tFSLvhcaSPq3MNn
0jvBU35xGWyePTiVxbKQbS1K72gTXT/4XuAe7Lr4bLJGA6TvapEgPXkiHXtGgDN9DmIGdwNu0G8+
gW67RxnVMG0Lbrk9X9WZ5gA3ahuE00yXnzXTphLb5GYTGw0i4k/M0oRiiZwxJU96jMuojO2dX5tE
cfMNSX7y5ucl2FZEAZKaCa8P9XypL5bZrdG7mcKuhLZ+4fmfQ2Bsv9dIW700upWcE7/8HozJD5El
wTFOjeCUxxqxLbbDzJIp/6L13UmX4uhuaAZfzuesa/is6Fb4KfagthMuyLg8Na0VHAR04zwGfd4a
b4Nl/BYYph/qIMJ29hAT7dS8sLNIEOkLwJ8pGaJx4ukhSlDh9dJjlwNXX38KAh3ZYfKEWF8LCEAk
IvaAnj0IX80sd2Q69tM0MC/rRXY3A1sMRd0/DITjEyL2f+ROhbRja/X7pDbaQ9NrZTjZAEzNYozQ
cwPolH433GH90bfDEd+ws1ydR6vp9LtAgm1lchr3QdpVoZEuf8bDj65C9ZS97y8kaPku5HfUvY5Z
UH0bS8AkZjNAgatfTNBq4dRh6mxq35Iqj5yuZVppe2x/hP2jqD7R2zlYfDNVgFnV7MlfOsuEnWN/
wAZoL0CO2Z1gshDa2UjIQNOmyFyrAoCV85uZmiuAb9aUQVqLiA7fYffum4oJdikxeWmb/Jq6IKvX
hLydk6MNPtfDEbToD22qqrch/rNFuvLYdvJdIzrKOmG9NjMBpDLdhF7mgslj9XbIilzBY/JJ1hY1
FMILQCSnX0WWdFdjsTAhKt6GcTTeLe8ygqCMtFi8GfBCdjWM4t3MGEDE0z5j63u11/lSCx0HnLy8
Tj1eKwYUmf2a82OQ6B2PKXjSS5qcg7bfeyamZXHdYU1hT8+DkXYsPvv2mLqIfY3j8AT0Y2d3ywQK
2b4Yta+FepqWIO2GV2+tSVgu9bob4qq7iGw6dwPYXCROSM0CX9cG/TRNcMxquwL4Cq4LuWiy/amH
dUFDmqgfcGkaUUNPY/fqe8CccasQQ+se+yFFsy7VIxcEpIDyfFpXeAw21huhEVfGhW25H02DxtI9
7s7EsEMbVyBQHPolCwS8zLZNzX27tPIy5AgWP6rTFt5bEf6rbTV1KqraHY9SH851Q6ALdCRXqbsY
qvnrBgneHFlshuW8TkfIHhUsQ7sLsVie4a+v8iKC1Dw4g/6om017AUi+8oSlPjYF7I93cgFkMpjL
L+YqF5rMGjxLsak4szIImf2Si2tCaq6SKG48vF8K/48XfFS+Zz4bOEyu07Ayf5qu9yriITTJ6Z0T
a0CZMxt/byQ/jwjWp8Z2Ec5s0EwlA19XmzjtGDx2RZ6i24nhoSveqnRt98UAELkbfpUeWgEAdT3k
Cptmv2qp/zh28blcfe01RlgzXtI7wxreK6evDygGfO+rQtt7seTHQ1AN1Y3xQXfFSAqfRLUh61eZ
jr8lnd2jIJa6x9wlodJMwyEeuyri/eZ3ZTkfg5QvpGzQSjBLZ3xoa74soxBv5URe32zZusTimGfl
YSWgfHKFvC/LGkmNvH6fGj0SmycD/nDYs+BVREYzP/R1fN81sLlzHkbdGJ+a2PhMTY9QjezudPYb
0bCO4x7monPRTE0Qs8/tcyEgl3d9+6cw6jrEC9bSuz9Rx8jC2c6wBJYFRoXJc19ZxgllzC4ZnB3K
o7UnX/VCfLS2noaBNbP19ctr6rnJobMmdD0TsKldUJ5Ng0VC7ueffRes4ZD7S+TJ+6YvQt9d3FAE
FUbLZeMfatI91wHIYpfI/lo5A9FcZAAQMYKH1QsdLTg5vBPTz0IxOp9WncDIIuT0KPTgNBVoDfjy
UmvLr8BDd8YJvjtTie2eNZ0rMk9hKkgXMznP0eIA56vNwI8IQ88ndl4F2TVUJIqyvcumnjHYn+0D
ovVmOGwOe1ZhfBRFM4Nd7e7txQ92WTOiWZ9DThVTdqcOo3CyO7Kjd0XZwTuCTgiMd3z1cwgWRJbC
0tXCoe/+zCznw5mW3zuzJweW2veAse8aWIjeQhzRdv12B//4m8Tkb+9VxRtyvs51ZroP+67oTk0i
y6dyAYenpcOzGNbQHspiX7Ko25kQsxCjyXDWMSawtKUbDQaOpq0pLIQ4/PzUlX5yjx1EjMqGld6t
QemcY1ZqF5HmxiWbLBiaabXe1Vk+nSrER++BhltHQ4jlYUzLhMUstFbgMe1hnDAkI9dk7Jss957K
Pkn3SffQDtB6bOGSTMV4Dc46S+KqxV8sRXQz2lCQUZ/r5M1tIPGOEM6bawXYdK2ifZfyNGouOt9V
5r/3JO2jznMGVK5TtD0HYEDWghUK0tT6t7Vl52S0Y/2pteREg7yfz41jOzsorzLsGS4/ZwemD0bY
7ie04h5wMtgHcKq4bQ3C+mQCw9EMqtbn7A4D3plCx9POQbeeuMhnghBByLA+fRJPZ8OWt+OnEcRj
WIKS+gwcJEic1e8+k5ohAv2w9hMK2YyYLdJKiWZdMPoyr+i+BQQkvHiniplYzWulwSKa08+1z5sI
XpINpjvpD609M8na9iV12RPHiT1esaaerpLPejf73QHAGXtlJqBdE5RQLQvPeWCtTUQpeNLWTnvr
c76yyY5Gl3eJtEeOhO48oU2KGMOQWFsUFBUNoFHAfhOcq9zZNiIXyPhB1zWJYYH84Y8FKWY4+ftW
r1/J6SyHER7/DqSQG+FCY4WjYRWPrTN54SJya58TAg4tZzyadR7gBZxNh7W5jnm7nAaZxdeVz6Jl
7j2YxfcijcUTgdQhRAuGKavT9EckiFHSqtYn116YsOtuiQgkgK5DMZfEFDtZfcyGCDJDf7A288Gh
yiIbf+JHdxrqc7DicIikGt4HzfpbPdTo+9frscUNa780wQfg4N3QTRnEF57/eAXxu7S+4KO4YEMw
+uxX0Nqeu4/zNAnjgkCr7NCfEJwesgzKkIjR1jGm4snV8qu5Dd1JQeDKLYduN6DZp6F/xMQtID4Q
EEADMXaiISi9UC9rEpFMD30Wuy9TExBUd8qDHKwmnGqCGnWQ+Lsc46VQklney7Rxd4vfjRfLcd2H
TBhYVecruAVJuMywGVArltCPXp3dV1YLSNe6X5CE2o/Okt3B7WiPLPwd3tkjekXtyVjyq9BkfNfz
qCLK0vxue+uAAZJwTiMSEGmaEUJePGPf93F9rBNRRHb2Ll2jfUqW2QyJqP3G6E2GeRLLpXLCcRmb
MJWJ9ug2crjO7qyFFen6BykmEaGVygfXg0uK5H1VE+bJ++6JaDfghgHgT92h/FY5GNd6hoEiNFpz
IWKQvm7kV+iNB/4S87WXZBuxLwsuSezjVFj6DwgoH8dEK8LR1x9tAjp7y12W0Oi1Sx/U70K43n3V
a7+6mR9qdgzrwW7aai+X/A9pgd/pEPPFseKpHrrsvhinOdSyxQtn1L175n0P6nkY6G55wUA33i8x
rh1ihCk9xDFmR025E572y57t6c6OgW/NTRqlw+xEUvA/GRqzvGhihAJqERhd5vrsLyOK/H7d3qP1
c9U7tlQWUBELKzITqXvAsqzIROnedXOAk8LM4snoRnmEZLtPZw3KWivWU+kUEmhl89bL+lnTAbwh
bCuPnpTfDYzfI6szbJ6wgocvsB/XYYYltyZnP8EtZIuJDmOa75FhZQWfGMtOZ/fRBKm4wFHSyV6t
v0lpgZVjWbDjoYBDgb9xtM4zrh9D8L2IKzvsvZFYB/Ioc4Emq3QfSZXO1xmQIVoh8lD4yYeHSMR+
DkxcBEWxX+fEZTM88gWNozi4SazvhVd8YMQx71pCZnukDvV9kYImrLXkupZmc1/N6NDImCmqdG0r
9JBiOmgZHt59mfWRiNMjMbjikiN56eqme8ca/x6TuR754OzJMgzt2PAghfHyVADgmMpMPEv2s4lD
otnyyZsIeCV9K9mx6p3JSp+dXWMl87FsXGOXAbAJhY+MY/aYiNlheSPHqAQhuXO8/DkNxJ3r+N2+
R5qSvHWpH0boeKfV0wMYvy1SbHkDlWbMy8OA4PI6uDUyOhka6OgYH+JF30vP70LoysUhDhxGklgk
e9RVvhvIru7bQU6vRklYqIR905omFjtBgFegheBOG2fzDtO1V34qnxiL/4PwZ3EQGgrzi7XzCjAy
CUE50Ppeh5NAh5CUGZfAfGbxkRKfgecaaWADAbX3XTSypDggYgppHCUI0OF1/9IWULgsEoEBOf9u
BkFfzPYS6qyk7QFLHsafn8gsTHciK55xpl+jUTfiByGt765NHn4dm0s25OJcLQzXtgacqyab0Xh3
HrtMqKd3eF7uDNyforY1UCKpY6hzMTilXF56swLkNRdoqSVtGCNseNQ19ixj63RfB2cFBWHXJZYk
rvMcB/l6gKOJCH0OIXVYNXbqc5kBBAjaM1Zzw2WexHhRZ7dD4trDpcyATsGpYab2CLeDbz8uVeEf
+XGbi1XozcUl3nXo1/q6ILJ5ES0TQ1ayaQvgJUXqbn5PMmAo5mNLghFJpzuiF35IqP8qjKC75G31
0fklAZTKnrrTmpZskQNYzX6xIAc6LJfJGtAQ9iQelK5RlqHjVCFfgn0etc2IqjnOy1pdmEUqNkFz
vHeG+sNNQQX0Y1Jzf0ItEn/L0q4jLa1T9lJ+fFEHlq+sQ9P86hB2P8Sa3l3WoUOnZnKOHcPhpdNz
sIspy9Kw7eq3LO9/l301fH1X6kx9TenqoDm8xKsfEngUx3hzgVP7DHXmb8XNEovfe9c11cyb5uDO
8XRxk3dITQ0D3d5AYpvdBVnZwMs+rCqpjEjqbX7u+5WE+7ozpvzZ0IIMF2k+GMk3B/k3lCBYwUsZ
xxGD1PYGWgzr5TXXGC6QrozSfInLMNXj+LgW7WmSLcIKFW5kWXqeeniJGos1YLCzdVHvADEP8sLe
+k7arkEn3vLXSJ1KI23Y/sZWmPaAKJEKgf79VlcBW6vJJl6DEcwFoIN5EXDMo8aDx9b+9NfiJ3EX
n282RrtpNB2f3TFlvGewH0zFWf1WjTnXl247qKI62Ih58Dfffsr/1RxjAP2v3pMXyMMyCYKL1dFo
MCMf3e9sToZI2qgx7V3NRmCkyk9jWwYkdeiQNPju1n6GSPESdkEHPlN4LZA7DiOIv8Pyh0DLnQzg
bGj9fVwM6bnQSmSUHwfsuQ5DOj5XcXOfMw5cUKfFmagpfyDjlBAol9C0BrwdV/NRoslMOFzz917e
aSHAaNIJSba+xG1ZMXav5cGYkmePrFhcvuJ3/N7pvnUctzCB7jjlZU6QZ+s6824xsJQ4QkTwXoeO
ZzgYffCSZf0WKBokst9VApFynM5a7eY8Ov5yFQtCSI6nSVZNxBkDxBvasbjEukAPt9dYVkHGuuOr
OaMFoznhStY51GZAWr5lhnmQ2K/I7lVNk1+Cev2DHxtfCECrZ3uq8LQzs36XkiIzpz64TmK1jgSV
G1hjUcYWYud0sn7US0iNI9uoSBRNFg5FUj86GRnnuq4Qy66OEO3XHVmYgF4IrVozipJ4S5j+mn+C
+u/u4iqzI6xIq53U1vY+RzjDMmrto2GYPXhz558L/ECe8awjJ+2s/e9zLo7e2uP53NuvnifqI49A
dYqJo3/UVYxiQqb9GGK7iZCFHEGMiuKq6ex7ZDDumyIVP5ImfSeSFOF8a38fE/GMEKH3qxTE05gX
zEpzH4uY5UuVZG3Y6dgl2dL9SWTeJxbAGOXp/XAiWPJCahCOy9BCtCJasqsTmZ9NlJ53XmmvJ9QD
1+NK6mAHStParVov9ywfd3UzZUe93eIdARGpikhrLwb3CtAfmzAxvlTwSaysTr/HWuPCBCeZYL7m
jV5v5JV0r1vu+iIn/Xsvjc9q6ltUgSFMku0nD4NHQuZnATpAU7VD6zR/FlleQm7NFwapfb+UxV1b
NtOds0XvFqC+k9W1p2DstHcsZ/cisAipwtjbxUOxn5MseQcp+FNg8PJgd6b2ZumOhmy9Pu39oQTZ
6NTpoehm/3tH/LoLfLD1Ml7uCHwmu8JGTmkkg3xCCXvno6D8QwaTFXm5ZzyyA7DOXZPKo4R79pra
Pax3MuG/OmQ7nSD7o8MIlPW0YT0HddFsmv/2KbBG8Wy1MaENTVS/F80vZAVScqRpE66dG7yCNo4P
SepBGG5XvG3WfH0kxPDHYvbndRH96yR7/3lA2CKtwDNj8NodUeBlOFL574I3e1E575xcWhHeyl/N
qqeqVGV1UN1vV9/q/uctVLO7xmqcj81SOydEPmF/bGaiX6f1hM2oKqszNd+MqU4nVf7X6a391l3V
qcN/6tR9VN1i9NXO0ps5ZG9XFCGQ4IZJdTvVPZYwhFP/rrVGmwXB1l5oQHb3+CD9Vf669OsoFtKA
mqMdkly0F3Votml2smvEx1TZlsvfZVRjWUWO2X29mMmLY+g8Dn5pRYCIkhdV15Quo3tmT0dVpw46
3HQ9neL7r6rSzZ8ShrHbRT2OaWcbFe2vOtVQybUjv7NpjG43/6rLNLlZZ+vnWx07zggRaeuxtgtj
n/pNcnQaJH5rrXWuemPr17gMUqa+uf/R+cYHbuGbHpE2X9ZYlHsX44/nelnZPiVLiEB4/T0FcXHM
MF47kRiBtQw7EXOrnWEG427sCmIpcfXg1qO8t7Pi6DPH3uGgxxJpzYszzLFjzpb/rkIq8Yi4y3vV
Fd4V+qG+19h2Mawk7sPUzxkrfP0hn/sLYijlHa6ZAisLgNygqNa9FRguZgMl+nH1+kN4VhLxRQev
BPQfqr7Tv6O3Vu3E5FZ7fTWeSDcPbDGHJkL7dY5k2lZHu6vJ9OgIMhkmRDmW3rt8HPX31psAjPb5
xqYgklTgy4L1S2J9Zs0flhwkO2UAjUPifKyT3exKuHMvRYpIQTPXP4nlL3eqqkvM4RoU5VmV1AGi
cHKQUL93qr+q6wfzPXDG7l6VxrReyTDND32/BODUerGry3x6qURcQYNNp72WTNOLqktrFruAo66q
FOCGd5e25S9kaP7qsM5IxBKVBIOy3UMdSvPPdHLEs7pN0ODGrmMZFt46jAMy67bWFWdV1/Lc3vda
fA0kOfyl3s2wd5+MtdQxz8uXg+cnW3iCYVvVJU76XFZkUFWVU4+gbov6dzWuq6p0WpdIbwzzqIrZ
IuuXhaj41x0qrGdNgEoK86pArsBBn7Im806ZZHxFsuVv0O1XF7myPjfib7f6//YjxF8Bh7TMg7rf
reNopK8z2Th2NuUUoeBUPyAZaJ+tedPPadM5VHXqMNZ6jVc7hyTTgHOay7ppPkHN+afh1tnIV+/U
mPrTrUqdLUVcP9zq/Kz8pQcdq58uDUK/k9lDbZIyFphkfp3d6lytB0TQBRfVQyPD9NWtStripJmA
YXoTtd+ssTEh0Mv+PSEQtI9ZMxxU0RB1iQr5AO/ac+S7iOMN5LPFCrfO6STKUyYEoOqtOImhwakT
nAlSTey9hPtuBQX4ttomwrwVbZLqJ1OC3O+nwX2fq246CY0Vm2otZpmf+q5ZdokNV37ssWqPOxYl
bk50TtcMgUha4b55Y8UWLBAfquSURv665QlUKfVj982yHVSS+vJZVdVDwmqibNZ7VQQxZUd4p31v
0XnYmXMbvDnpqCEJlmp7Jwj8N4Ol0UmvWNSpYo3UC/prLHJUZ4vh4gkGw51qjEF0vH0z+VuP0bRY
PFdN86RvN817lrt9EFT3qiN2oKzplgFHEgzDQlU3MfPshUSFKmB/H6TNCImGKW9WE5uam3zTiwl3
bmmcfoQuElmuuZ68Qh6ENxZgP5P0WKEW8pZMz03TlYdAw5C1mDbdywmZ/40uacFJ2degst61fCQ6
VejfhiRndl+q8t0x5oV1PqMcZg0Fa3HLu1tT6M7eVhy1mWRLEH8gw4r0/YzoajDYR1Vqm6l786wz
o2O6d/GQ80AFXTzTDKBv5UjAVrF4lzORrKIlJQWNxjwZVeJFgpzAFuXzohGkyz4t7OFAGGuLjfks
58vXZbCqyDbL5BSYO3djobqbD4M6mMXJsrVHq+q+DaaGBYbfLo+8aWQ46pl4dcHeRbOgRWYkj6PE
baAammgIoppV/+ir8SmOW/0NBzGFuAk7O4hfS+JaectaXddavp/F+H+MndeSpLq2rp+ICLy5TZ9Z
3vbsviHa4r3n6c/HyN6Lijpr7tg3BBKCygIhpDF+A7po2cheuMwx7MK8C/IgvVZpox9dsLp+jpv0
Z2m7xqlBPv4+tNCHm5ji3mRV9g9z7+ana4b3/Zhpv5G3PyReY7FYemimecOEPCeH3bbAJaxk4+mo
TwUL/jrM602AJv2bGTfnCCDvTy1DGE55TLEPeNbt4qbW1PxQaMRpcyXO9+4QlyS9oy9M+qpj70Jk
CFsvRBc6aR/NvqgJBNjRzzr8rgazffQabUHn5+5uUokR5nFYYFjrErRVQcbas/40x0P+OnTxwi5M
w4sU0wq9UUATtzDv7Ue/m8hDdUMFV8MYH6PaXPhlcXMAFRyfmgqNEEvJT9isIJ6e2vWJoF+9Nxda
OStz45mpP39+JgdJgmIHCGofKyT6SWqlm1hvI4I39sbUn3D7eg5mRiCDofYQ+HqBy24O6kvRyjfd
abFnyfIni9XaWz+72lPb6Ac5hvSpd9PhXbsZ7V8dg/ObGTreS1Yii400/VtvGRPutZifLsdGhOCI
NeMmuJRU9Bafq57I/VLqSRY/5zhgSmmqs/K58ZJD6JfWW1tUmFzm2VGOdZ6lPjl+fbqWSrN6aocZ
w7dERdZCPyVVOt9ny6ZVh5s5bnXCNZTKrukPvavYaBnp9v2oaw5r3inbENFBM0AqjeVIbPGNmabs
JtNr+14dNI76UzvvzSjqEaxdynJINiQwsVfp76VwvVRWNRZJ1YIwajaEp6HPCEs2IUZFrlWHEIZQ
DpNisfwBkgA2Zy+wZ7IWwIkojq1O69lV53MXTq/XohzR6rK/RFZyn6X9P2YRF+eMiNd931d/Nyhg
Onv8nKrtpwOD6o13Oj9lbdsajmZssHaoNgDIkRZZrhK1BINGPUYwwPSDByNxx0PYQ6bUUjV44E2C
JGD383S7eIdInbRzseR4kKJbmY8w7ogyLOev9XPVIF9U2wq6jEHNVM7XduHkhzBO2eRxmwMwhmI5
pCVJ5KUuMhk9EQIKgHPY7Wtm5W+lX4X3UvK8yV+glTgBLweHNlaOymDHLKTz7lW1c/3ORm8fxEgL
6IUWFbBUFscvUghrckzoRM+3UtRaoByQ8dKjFMspj8/+4IEcXs5ExjN7mIfo+oelyrambVSnwbOU
rGwgxDqgiSLFCM/lvW0ugejl9NC2ygtcDHsjxVR3rMcaCq6U5Pe1gX5K7ax+lN+eLTiv0YoVfOyW
370AiyZdK/dSLDF1pmvibi1Fz86QQYoRglraytUiv39MS0K8JJZJrVlarm6VqqkvNskCAslTxVht
Fs1JtckMBZjuvTljMW3iIHC+AyC+qdnDC4r3qbHmP8Qt3icioV/LDroISfnwBX9dPvVMDTd445X3
IDjSU1nY/qU15vDG95XoRB4yPxWIeD7oWfyeIs/2q52cZ3PCJ9lxy195VthYnSbjRSsxE3Vj0DfE
fqJfZxLxDRF8FgZa4Mb36ZjHIHGC4IYU6TEe51d7zo0NcpzAN8rUvmvnrsBmvtLo3rypfZo9yEax
7fSBaChOtv53B4XHbZ/AQHeHinxaUPUAroCew6FT0djsYLF47XgDWH4+1031A7s65Wxp2fRqdRXd
bnzU8GF+x+/oZz67WxL0d/1U+ofQDn9XXZY8RHGEbm3qKAdo+up7acUak9b2oLm6/RbaR1Ji6Rdj
noeDoUTx3lXSm0DxfjJdVy9mHf02o+JHN4Ym6Z3KOWkgRsmyuRjWIDQ21nGKAhPkBy80km8DSaJ0
slygSBXJSocXO6lGb6eHpJcqgADPRXEkIh+T8sNsuM1jTBdQJyZLoH2p5sA7WR6ZT4Dv6b4Kkcc0
HcBK2MYcm6b3b61vLqzv+yHXng21uUBErzZkoYKDWhARs5C7JPAyEu9VmZvXjvEwjt90nAaMp6K1
3dOUdcgfjgCU6y1xRuWkKeTV4DRVB7jzOvIgvnH5CdRDvU+JgO3QV7J3uZ0v/o3zmc8jEpt28LXK
3Ppl1vloU6U/OCTuAXc7IRFTNoo5hrejF/+ccszOxgHtXCzO/szQYMpW93Dhwgvd6sP2ieStdrRw
ar0EVk5UPirdXZCrxjvIzx+DFZd/TFQwyQX9jrqugvwdEqwvSsQhhrbbqIjUnXHMGvAN0aLHCpSK
lGRTWa12gDhPcGxpIRu/1EG6jN6ND1nlGRkVDdhffAIbsY9tRPl7zVRfJlKre08n1y1FCyHF+yz2
7qTULwb3gwEZe7T7W6kyYB8csY+vdo2LH7zXGy0oTwBES0mqtMWuvmrxE5cTlq/P2eDLzNwlOhWa
v6h9lt3L5ANpNaPySUp4wQT71PWxrlgOjqxsyFe3Fyl5uta9REoKQsDpp2udjjb/ufdyGxYNJ8iG
ScmBVwNbv+WEwFWmfVJhqC4HmVXHj51O9mE5qCybcSDwp0AaOEsLQt3DxS9QgVovGbjpBfHV5Pqb
s2gotpE3vUwx4Y7J0vSXxseSKK/DS5qFfOmKNv5jtza60sydnp3Qfk6HXyVelK/ENLeTYY1YAuTG
azmWP8MEoQk5RohW3SJO6Z1AjJqvtoaPmNJ7w17a5oYeXCrsIbZydFDJ9GB7bB1985HvfQkYpp6y
ixcyg4CKFj3LBnGUYl8lfrFP/lOnTxG21JWHeLetR89TMILy8j20v81jGkbGi1t0xksyKwz6YFrO
UowVrztrM/AQaaINtvHCB2xysujaPm9II4+otJ7s5fQqqA/A3X0E0eG2VUrnPMsmiRtGu2YYz04Q
O88t2uj3Y6xAM9cBoBVmADsaJ4ijNCYiGD6hJceaxm/zLajfZs8NGvcAm/9er+7+FJni72H2A4zC
ruAZLp2OtVTTXYtS15r1rtb4nkkJ88DiOFcA7K5F3eesOTv6ADcepGo0ZtJ5XaxuDb0KXqRumv2L
lvNiSKlulf7UWnVBC/6obHp7eigBh9xdq2BB4iQzeBvDyaNHx+U1b9HOsifd3JDbJVNsDMGzbDw1
PKqFMd9LafTd5j6q3WOhp1GynZslClxXzkaOFhFf+dTSCZ01SXxY6wwv+e2pKh+9vmyetAhW2W8H
T7+xUZ9lQz9CwaMnW73W+ebwVkfqeIuij/qMpXd8W2v2P2uDhHUKyhtNc1zrXGyC2vF60aYfEKxA
RmhrjfZ0q0fxYzt62T3fwOyeFPqlhwRxkRIGdba6kV0vDZ+11mzPH+rkNKspftStH+y0ssoA+eTO
k2zcmiihAyEAhjp1paoA0iUXUw+7BI7qSx375YuflITXvDg6Sl0W5cQqYyDmYV6U26ny1Q193z9L
Y9PAG7FApdgwgf+UKjY0KcPsPuii+qWey+eWQOEdeq/1S5EgcmuGir9VoYPi9TDcOJ3ZcwM4GAKf
2pFIBSml2fWLOtXxQxO7ZzkoVfj7aATvG++sTUN5P5njjV2HPc9zMN4acygv3lh3oIKmILurg3Kf
l3tFHcpd0zj1TrOCGeCRj8W1Yjh3fQJFI+79ZLH92eOf9KUx/AI+fH/rl/2d1QcotofkpOAl/PC7
+GCFCB4kFiudghmAV2rVaYzsX7Obg2Crz2ofwJxQQjDdaq/vWuYg24bZR+7h66FnmxmU8HaMFIik
Pl9zyfaBj4Fdb4JBV5XhAmLiTaud6BjwQSDArQJJB6Tc9/qNOqM112qKQXIBdpKrHNNRf2fdxWAD
emFXGup91qVnTGCV26orocf2g3vOeghwhvEWN0PM8s9lnQzaM+tD92XOLA3VduVCvKMlmGgUmyyf
WjhTG3XEwRJ1YtK3E24AXtknm3bmG8li+E7tn7Sw8R4XEb4JEoM9VSa8x8C4NZtYPShYRG6K6H2e
51cyQruo1cpDYbfuTZ8ZEz5Gy+66mQYU4G2jukG07AsIixH3p7Y/lE6If6Ku+/d9/ovLhBfkVowN
us/D1jENMreFot1mzFUza1SfjJQrD1U231gIzgYhIJFMweos0eHkTcmp0Yb6Und+vce2bdg1jhPc
pm4979RW/xKM+AeAmOr2wQxFQ53LJwv4x1Olm29KHFWnDLXGW2QSwZXwTdmnjdPelkVBlEQf4G/N
/jaopv4WIMGpqxFkbOtkm9fl0ctG75wbU7VLmTewtDLDjYGLzbbuu5NVLYjAoNP25mAnBwDCP5Bq
+r6Y+J1MsuRb7la/BQ7XbVFnI4JHv7EbBbhe0rY3Glt0EoBroSXBir0z+NobNmwb9UeV6BO8OrO+
GQAanJUl4GE0TzKj1pZpNVMUulFHHiQNEWbJEyQjoqFV3/Tse28r92kKzxdxlG0aP4Fe/jO7RnUh
/6byJUxqNNfUy1RU2rMJw8Ok25PuteshAX/jVFsjD6PbLq+CSzAyw8g03t8pLLbQO0vk9oal95YZ
ISunR5PCid4wyGSCmRBDtau6Pob29MM1Vfd2dJN2SyiwDQmFXsEOeBqRW7Kdc9CHOEIEkGm0HLOg
ol4iJV8gAuTbIY5+NVmJO21knviW9wmIFeSt6gM39E+dYhEzEoYn+4ApR1tZjwRG9E0Mumznx82L
5zZwzNwG1yXVKM5hzTgYK+Z2HvpmW3bEBOr8EU1T9baPIu22XTaOiVGcAwkzzTehHvh7swOpF2o6
KxTF6Rh7rWYfJIm7BZR1iIrgl0LmASWGCEUhQhk/e2so31tkzflon7oc+yjHhdOkB+RA1BF6qsf0
+C5oAPLMT6xI2i15z6o077ETzja4AbylsRry5x1rgVDvJsjFD6NHgL3Wu4mscPCMsAqfz7YCoeSr
HTh8M74dQV5uQnzssPXD9yBR4fCYLcHrOQ0Otreoz1b9r8D1MwTKDOCNrp4CYjBzgIf+MZyxSNMh
zG86DSpT+3uANBgB+903HnC+2naIOjs4DLbqFqHpYq8WHQjlTsGARVMV5CPRiwkCn8RC6b5M1fQ8
hnZzS6gx287dhCha1j7AXn4m0txsLPTkz96kgwLVfevs2O5F8XvvoiS+e7EWnE4Vd98b17stI4ZZ
s1EYxtKqOs0oLGFd+G0AiHqsuu4b3gcGnGA72CtlMt0NeBXdOgSPi4VAHKT6S+q4N+AfJmbZo88d
HL6NrNqJbgTAl+J4rxudv2kKSBRZXBGoaAOTrFtpnSq3KjZWYrdHoOsFoDjPAnTDx+AAmfni5CSl
9ALNLaRjX0qrc4nyFNouieNjObXmsa8r75/Ue4XL1Kmt/3O26x2cd76l3gKRUX5GRr/NrSy46Bhx
b/VKbXas1L1TD/DsaIEDBXdCSkrxWbx1EO4dqyDooZo75ox33mgNj+mARpFDCTGZZN+awWueKfbN
uqmGwrkWbWb+Z7uGIlbP1r3lM3f0Bgsco5sB9Kw87+AHvrcNPdTXNIa+LUvmja4GvIq+adzMdUza
lNnHrzTX93mQTBf8sk8dQlFPWhz8thaHKKg6t+gWS2dkdcaHeNks4jlmPmq3qlm3T0PfTvdtvIzc
lLwyaJ/qiKluVafHMnDUcJs6PEYwYWelZf3R9SkzDyt6T1IdnUOzeLSM0T6MecT6e9n47t3sdfDQ
Wi3eN91T6jTJJWR5cEl9J9oZBQQA2NjRjWWbT3pgwN7wRnoUNmsDiCvie/F+UOqnGWM4AnsszrpF
4EzLToIBs5eMNFRhYImmtXhdgcD8z0bpyBfhb38qPOwyjBBJLb8EqTFmXkuYBb8GB9nzJRGgzPpe
97FTxHALjgQmfB4c66AHjTUFw8SK0+dcQiO3CEqf6ajFTWNOj2o4j1A7fHs3okqznZYiMgXTtjd5
WGbqAjRzwhReSYf05KyBLvLM4gZExmmYYKQAV7rvzO5JafF/ys042emY181bwcyFC4HfAn+2d4Yp
h1Mwu/djqmlMBbvswSM1d4mb6n0GbvSG1wZow+J7OETpm5rjEuO1v9zCp3NLlMBZQgX1rLPSSelQ
judqd7KZ+IQBsPKUnS+t0QAPmFTKVgHs6YMUmOrcvMhlcIt7jeogP2dxyZA9ds4Oo1zgIaQUAMEV
87ZAMS1yCpv3wt6aDHl3gwaltwYooHQAq5KGv4fkiH8XE2A9JXP4HiIFh/joYQr8cuc4IwT3BW8E
QHuXaDxd9H9TBfWt+g/rmvamHbJjPdZ8JkEFJg5WsmoCSaiFx1nXZyf8WuSl8QUJeRQ5x2c9CaxT
OijPM0GAhd6qHitzMR6Iv6mdcYq9MSRbv/Pi2TuHkXUfk0rbpjqySq2aI/xngBi3b1xTn261NH4d
VVapeG8joxhCGV5MmiofXZuk4e8BBXq/KkAEWd0dbBLeYLlK+yockU5/usHRXoDtukhjKxMLAZNx
Wltw9XnaN7sitb1HWADOgzq9ziD4Hg3ACHYeNIcqTr6UTAyQr4yAVpYkU6U4p3rGnA/j7zhXlGPS
uSHzJyMF/mLt8qAztlVZ9CfYEcVrZ9bNaYQtspWinjgNeOPawqdPae6YLvP/tJ2908vg12Qr07GI
0/kG4Y/Hfgbsbbp28hAg5fIQNFpNZhgpTKd30r1V29WxhAZuBLAzlASJuYyftzA13AGpYCckyVgE
G2cesz2r6AeDOAej+C7LMMgGLPY9t18xLWvP2YKZKRdcXQjC4mw6D9GCG62NST0DjAgXJKlsJj16
VxTD38f/qZJ6aZ4tr119KQPuq9dCp9tkRcpWgJ6NDnJaq6tg5x8m1WBiGL7GDUgB/2VsgvQQQOe1
WwNu0TC+IFSOuiGed1ddDcEICW4oM1kwuLGDkvciuCEHOj+FJDn+mNwmuIDLsuY9k1V+iezKG21V
cMlOspvMRJBgYfHvDXUB2tdtdRSESuU4LZBC5rLZpeiBWwcNXg/+JlG0JY5AbQAWa09W5auj5LtE
DXCm/GX2Ayjm5cY1yxVlb8Un2lqiznuBKkrlOGdTdpKWkdNyZ5BFDP6e3y4XkVZaqE4b28ExXn5l
gtY0CViEzxZXv2PQqEdRGHG8LST34QyG82e3PL/RjJxTjhq15IBlk8j9l92YJTIpLYzvpJhl1TEs
FR3/meU35eA+A7wzTvIn5WfgeBpG1YA4SV/tMaD+JeelYwDHfHmM1ycslYKXyn2yLtZCGl3rxlLv
jkit4MkE6OOK/ZXeAO2WDPU4peNe1evvggeWzQCMuqvh1xFPRXIkqwYbM6LKSRnj3WYvSe8rzitU
g289zMW914Q8URsJ0UObNC/y7O3EfRiI+xzm2mBYt4YIvT2m7qS3ikvqsPxrQzTb1ocGdlgHQt0E
O3lc8jRkr9Rc0rqyK73ACnWfvHK38Yo+v+Dr6IE+k91lAxGBvqEcKzyWGVuGZAaIAMwZi09z3n/Y
lbMdHClAIrtGfrnuzmkPGsqOTvL3xqYhRt3s4jb5Mo/6Re7c9S5BLd0UVjrt5F7LXUnagvV/qyG+
smAA5JnIGbInddfuIGXZGCmOIU0XAtFE9HHonuXBX7um3Jq1N8iRmsjnpgLDvpNbIT9S72vuTxsU
+pYIOrNcq/rRLrYhyF1e76+ZO/0M8Mo4ZMwG6HUvWpW3MG3DQz5DdG716Vlfhg75bGex7RznYAYJ
jB3fRoXOiRJug56QleTF//eHP/wG2cX2CrK7HurXltenh5pMDtLE0HcyBMj3vUNu/GQDyBqfU7i8
15t7hVN8eGs+gCo+30GDNF4RwZqcm4MR5tq8j93wm9Jl6n69wwyCF91xoXSvg4vaP2aYWB7kt/R+
9ZDas3pAo7Gft00W3raDrgDzWMah5bWWM2XvX+u8rpwRDgiTnfSEPk4PTGFYuiwdQR+RdjLhWK/d
Z2lgVzMNTB2D72A6SQ8eO2s4TbnFsqTa586A8ZG7gCv/9e/aRXr2Q7DCXm4AV1gAKWvfm+M7V18A
jEZh14u8DcPbMixLT5LiWlcQ/VlGJEufnb3vVAOYlfTRCRTGSGkvm/Vt/dBFr7tyfK684eQ15lZ6
wvUUbAWOynvbkCCQsZAFe3NEofu8vuFrX5Y6KQZLL1T7/tAA0juGTnSQY6Z0dmmxnv+5C0pZnprs
Xc+R8nX303Epfqq7dtuysu2/Qw+2ciT4U/McwJXbpMBjihSQW2+DcF4+HLoH0TTQWahO+gEfCvL0
zAvkiQ+2jjGo85DP7ZPD3ID14a1OxGJWi00LdSIHlDLU3Y21YFVnzOPzwe0OpjkzlWh0dacGBbGb
HoGZDQneg/AOpnyxizTnod4FUfngZNWHBy9/VfrB9XVay1K5dpO1r0iTYkjbU4/9oHRG2dTLcC17
egJ9yYzhPMndl4sU4BknMCt0u96HVr+VtwRWO7Wy+6F2cI1/cgsRJVm3TLgG7yHVfbWFSxFyw7pY
Sc/EwaGGxAu+YUz0t6gH7o6MyV7usWzkscfL9AShXNbIU/ojn/SLFxvZQZ3Hm8QsESjzupMMMhqj
dgtnt0Q9dxcWwfULYLS/IOVnZ7mgPHnZY6RvFzaMHQ2/5sF7xCzOvWKW/cR+8fE8O+TSI9bBQNVU
58x56+/T21Hb9RPE+/UulpnDSJosn5nMzaydb0EXElIJvIB/wCUbzMQ95EelCbk1KCcGuiijZu2v
OmYy2QKvWx0n1zlPAHPI5x6hR6JRHNnbDMew6+zquoqKtKAg56Zr10EYLvV9bSTGQa4vv8u3o/Hc
6g+zkbcH1TSe5Kmuj1b28q77GRtTtBmLAqV/KOR/F2jrwKHIt1/K14kdy9MSRxqWD2D891pm57Dz
23y4Q5DdPAFNqy7C2hmirrrQF/6UYZZdn688iXWMWR8MH+jfKfRMc/LqnQVBGlkMx8DhpOAlcBnB
dygE7ktumTwZ6daBSuzRAh7sY9su/40ck806oq9P8tqhl/F+vQnrUdmTJv/7pZirjbCX7uR9kpmC
/BgpXufia1n2rpVzhO0HE1qEGWSiq3T2ScVjUZrIn71OuWQXh01etesuee2/sPrrh1J+54dZxvXc
Mne3wAJuSQhij8GHXuavJEcIXctrMhfIwWyDyfyG1grx5LBPTkUThupeml93/eULGgEG6YL0Oo+T
niozunWz1k1zRspBQylSAya2TMLk31k3V5SklD/MZa+/vpxHmDh3Y4GuW89+Azz9YJOlmrfo9RYk
oX648kPM+qK7unqWmy2TOtlb7/1aRyIIzesAAsjaWP76WlzPlb31Ma4H1ut9OjfK3zqEOhjDGDNl
4OwAAuQnKcubxx1PWMYvx68/fi61YhMpg/phGimP8Nrz5u8BRPuzdNcIJV1A08szCLsOyQ3pKf99
V86+DlWAcpqTW6a7z1SQAKbIuoT7xAkRgoccXQ+sa0A5IJu1nRQH/+eg1fn5+uuXnnwle6zvzHU+
c+3MUuvpeUf+5D/vnexdW8nu57KcdL3qh1af/8DnsxSNxEZrv2ozUrMyrqyzBzn3v9WtTeTodZ4t
u+tGnsdalD0571+v+mE5I62l4ac/9d/qPl31018KlgEfo7m6C2H0La84Hs7kKqr5ulaVF142hFIg
Z0IjYvG+hNnWzVo3Z3iCQr+jTdUa7F4byXArF1+bfjgiu74ZgBAiBX/t0fKyrG/8p5dqfYHWF03q
1tPkjH+t+3Taf7v89XWd84XcX8Sg/cadi0Mb09plLiwfrnVzXcmu5Q+xiv/W/FPddT2xXPb6F+Q6
n9pc/8KQeLeaMvxROy/cytAga1DZW7/RMoasRdlbJ2Rr4091n4rSzu8RDOh/ajWSCElhQ+Tj5ST3
zvRWuvB1V2qlPBPKZlmdVdlB94qXdXgHTAVtfC0r80Ijl7KM/MyFAiJKVma519CRH1jtvJXhgeg/
kqwNysB/6WrXQcNWiSHI6FKUMyRMxN928iRlsw63UpSu4Miif22zdoO17lMXWi8zBk1KyMKF6TWo
s7nrHD2dt7L+TQAYEC5KxtegHaLD9Y2Xm7JursPqWpbb9a9FObC+ulIMCKT8Hb6l/OkKUjdnCdgJ
LeE1Wgf768T6elyez3pmg1cJi7fsbBEYMZYIyYeV49pMzpWNTAzWoux9aieD6Fr34R+XI59OGbxK
2c/GHajAxxoqBa4B0oJIuaGB5Fg+XCWOeO2LDF1+lmTZSe5MmfR5dppVZ9NkjnWSJ7w+0eu7/yGY
+WGqsDaVPXn4UdET0bs2uga5cgfREyOOkEnR0coeZq8kHYOaizbdyyt6jVNKDxhnPW7+kRf5b1Sr
VoM91tmkThqSg3menRMkgmGJQ1qTTd2QrdysZd8KFPTPQmtTLrrDzmxhQMaAvEY+LF0Ljqbu3whn
2yIBEKlo18hdledSZ1CZ9Kp4LWN4JsIn15cHPLeI7rTXeOan2y839cMjui5dr3dd1iyye33NI5KT
s2dOe7nL8mfXjfyAtSg39lPddVUnRz6TOdeWcnj9l/Qw1Lc21nobbAyxigty/70r4vFoIAS412HM
UoR6hgBpccZnkqOWTu7McJDpWY56HjBPPUnwbqqDl0jLjtpyDTWps7syqNuNtJq7bDwpc2nu1D4D
pDcMxaaJeNVl42WuubU9AJ4amKLbNHEPahRa+R7JIAyXWdnviUqCGp6cc6MHzQOcLHLNiMZCPM8c
3Iti9Tb1x9cF0f4cIAP7DP+m3qEaN6LKQVHqMgSPsoT0RD2iAhHbVfocew7KgmZ3N8VoITjAFg46
uf2jZ/nzY1o1P+E7nnpTK9/H3MRVK/W/5SVT8hof+IsfqCDFs+a192bru0e0nsyuH5Bw0FrUcYZh
EzR1/aWewfSyJC/fdDW1tyjqAK+KkO1Si8UWwCSUPOdWhX6TqiJlFJNkakpw3BgxVvfjcoRQEmYC
A44CYaIdm8Iu7+cpqe5lTzZZUTjonuU5wsIE4a0iDnZlhfyQPw1fTZJnx1ZdpPwytTKwI0GJY7cE
gDeuz8otLmJUr1UIn4aPkaiKguGuzQowQV47sB5uCvcCUoP0mkewvUX1a+qn6HFYNhBdokdfTb4h
q6mcparMMOlGdxFVrgLhM8MiW+MEjw1q2I8qmdDHVNG07TSOASsIDsS2B7QqtbmXOZaieMhupmHo
7rWk8x7mZVNnwPZs+hbsalqsB0I9S7da6eCKNpCdMSfM5sZRRxfG/z0l0Xx/LYHmQPnXoc+t51eR
5T2gMhNtq7DdoHtq7B3NMnfT1ORovAGmLwzNvNgOUGdgrdpOt/Wk3WAFjwwGDuClF5a3FVS722bZ
rEX65zEpiKEOSBvZcNNK/ZLPZmpsNdPQLrIppuB/Kou+UraTB8vdC1OCzYgavPY+gFHXHvuvyZD/
Y5BKBxcO3Z93y4TPDDIRtEJRoRLTz79Jd34J80T/OjUJaAUEcV6DMQN2jQ7Ww6yRS7amxLqp3Ly/
6H3cntI0Lu55BBqU/1Z9bkaFzpWl5p1q9K81qkF3bpQ8DHbVQH1V6ue4J3HkIPa4l6IcIBX6hvx6
vq/HTY9xx2ZamsdaiilfDJZrOY8MNlWOAu2WMWP34WQr/+aks3kjl6obU7t3vPAEOQynzgxZtAMf
nGq3/oI2SP6E4Zxcr1sbc/vQdO0+V5G12fpYLPdB9oJR4UzQvmhYK9vmDUSL5hnueX9P6PgsJYx2
22dM6yBDZSNiTUsLqXOM8vNJifuquuhx4RoIUBvaDxGLZVeBQXeLflp/Ww+ElcsUtRM54KBkcUYG
MwHNxq3QTaU9IrapbaUotydL1eVT5YAJW+6PPY4AXaplohcf7fHP9d9Jk9w/2kUN52y5f6hOg8jL
Jg9/evrMOJgop8iubKpghuG+lqW3jS0Skh8q5bAc6SB37IYHgDMg8IJhA64LS4WyYlDS63/qOghP
vT0EaLyH1beyPMjxeAjrQ6qj2lTNikPAWnFxCyceeG6CKLjtls2QoHviGv7xw4G+T7GTeQ98O95D
YYhvyjHDw3DZyJ7UmayysWywUVSLtajBb/BfGsop19br2d2IOeD/5ZTUHcBXqNrx82XarkDk9mm8
L1WigdtPv05ayx+ZilJvbtN24VGQdjStFgYsipR30bLJEZi4k+Lk+ygWRv4AeV2NCa4vh0sV5fLN
2kj2cNC74cPXkUfm5NglqhKWlYcnxqQoF+fdAoqPspQc/XSqFOUPt6iOnhyEwK+nyl/7cEamm/uu
BKDx+cDyq6Yyhuz4NBf2Pyn2pCCXZje9aacqvXHHCMCJhvJml5FnVMlW7JMi1F7UMhxuXb3+kYea
+jLYhfqih/V9xwB7T24apguig3z9egP9L6du9RsbaMm7m3EpkjnlXYqawXtUKV/gIwcPctAsgzu/
iO1HOQZSeJ9CqHvOl5Zj/Z4Mmvmq+VHxpiVnacI3J3tRmwb65X1Yp9NtH2jp3bhsEPfTh42Z1Oza
zbxhzAaNtxSlDURTEjm++1tNBtxLXWKXMJfS98yr0dHWjHYrRaNvhpOBa+quNC0U8Te21fXP2Fgh
XWSN+j6CUPne9NgiqPD1jgu/8h0oWLmzM988jVhmPpb2+AqEpvtqld9nt3G/WIrbXrIyQjrJ1ruv
zQyQQnWs/BERHbR0w/5P4NjtVyBb+m6OcRG3G/9VA3yGhm07gPdkLw7b/Yw1LHzh/6mCFvn34Kc6
3XJAxWbzbTl49R6/thKFOad4zRTLvjRpN6G53RevOozpZ6zfN3JQAcb2CgLjC0xe9U6qbL8hv+AO
5VGKI2oSZ82bkq0U69g1H2eydFKSK3aDeqei9abDiL4JphlcQmGFxk2NVgy06NpHhc3O7wi6x90O
LB6ynkjL7it/cC5ypG99b29qg0W/w+1k9hl5EIyJ3nu16rdwfKKLFJ1ItYEpRP2NFG2MiPCB1P1b
Kc7K9N3lm38vpanPHhmv80cjBt/jj8EpjAblKc1a9S7yoRGHPnZVQ149AvTZIzvRP5Ve+5bErXoD
WGF40vWWVyVGVb5K3FtpIPXoIh5Kpc7upUo2JipHkQ2Boe50DFcL3GMzO3iS5jF0tMfcfGqa4uB2
boVhYb1Hxry8sSenuIk6yHKLWHB5o6hsmq5ykZlVp13s9YiO21HzEGoOVuCT9YpCWPpVtSpvj25m
eZIiHB0g9XrxXpojkpRGD5Zgaab1k79B0w9UTT7irqy2AMWr9Cso6v/H2HktN85kzfaJEAFTcLck
6EQjseV1g1BLLXiPgnv6fwH6ZtQzMSfi3CAIQyOIAKv2zlyZ7bDj21ud3serZRrH3FHMexFm9rlM
TAQW82HtqP4ZUUse+GnTzgzrNNKIeOTMi0lL/TUVvAb97r+2/RyyPDKV9k/V6drufz1fbxHASCu+
rYepuQxKhVy6cEDfoeoS/BL9yVX/UQy99dTYA3ygXC9OWWhYkI2rFEVcPz13lXNdDh2M9FRHhvtS
N7nqOXVsntPSJYClrqGlwIV9xI70oQC/2sTF2kE2dFJLLipniN+lhkDMNJzm1hUyuFEsO9lFaaje
Q1WpV8vL29OLWrrNh6RvhIxIxHAYR2NPzbaEuluaV9eCOc7lbgO21PJVktUFZFwYVaeSe+rJKkOv
8/X4pgZO/s+O72OW3eXPVnwkiJ/B+HvqFKixt+wP0T2elleLbYeNVoWdsLLF4Xt12a27WjJsubSj
7yMDTb+aIjF3qtXj3f55CdMWRwt5+Y0dmsom1QqdWKre3pvofQ9k3TQnzRD21kqy8W4kx8XrWrV5
5GpUkf449htj5ytsHuWrcR+cPmFIOhTm9npvtYX4wJMILFJwn+fbx0WbJTYmlWDa1FVVX2K9rffC
qPqbyGlN0n39klgCacPHQqzKjQ9npl6CxfI7/zUOhsckEsofBaXl9xtluQYqrjA/x7R/DxXFftGs
JoN2rE33oQUbnCFKcIuF2tllM1RcVfz02KWxuaMckN46WIHQODcm9TNuZJY/ha/cgN8wHyqfekAO
MuokRtgMwpPAEX8yyMi67B4Cojma9lcn0SzDKW4e3JY5oewq7RbdhkSeQ8ISvivbo7jm+3tdN8ig
GuwZaaCmpMVpMjsuj2y7pgUIAuEsE7Au5Nf80uzefchT90UbY+UsOtflHIDvrcO0vllWpQF5Lrdj
edDjDjCVxrjsIEukbkXjuI8BhvRV1YfquatK/zGqp1fdDPTLsjbNCnBbN2+XQ13NPkaa6d8ta2EX
7Nq0TH+JQvcf/YleYmE296Vh24/+bvAz+zXmp3LXDmq7s9s+eCv0Xd3X1luJIovInKre90FfvBBz
t+7MyPnFPPJEyENxqX0FeH6AeUN2obb63jbviAo6ziTrzk6WYQfsaOQiArxmRMafJe7QBKYW2oF8
/DmgMWrDqyxpbnsiBS9yXvDFGL2GbGRvWV120LAtLs1E2haR1UfETrxzICvUDQSOrqjdFRdjXlig
eI+OYpxzu5p+UQV4kWU0vo3RLPRo8XPAgQK5l+ov8dSPb0Mdmeth3h7N2//zeAfk0s/xvuPzOsjT
1k3gAHz71+v/bP9/vf5/Hr+8r171OLddsRG5Ga97JuzXsh/rq24LfWfN28Bl1NdlR87k93vbcgig
yOZaztv+67n8coKzUtxdrPObuCzM2W3pVo265ZuR/bNNJT7azcX257Bl5xC77qqu8RsE5a2StSaG
STxfg1b3wcbmWvc6ODZeNmjF7bIYBP+vonvSV1pTbfQwUU9BhRGPm9SyAqFdPbXzYlm1DAXT/fd6
Vnkd0zVYj//au2z/WV2esWyDbXfMIwRtP5u+X+lnPeWmNw3Obcnpeu+I/4BI5r4m+Jn4UpX5wfXx
kuqD/Wu0OvfdAEBHtdDtb03HIXA0gbdSpGpE9xU3McbjQ1MqW0N3p2eIDP1O8qoL8PQJW9ZheY8w
Q87XVa15JgnbvfhSo9E1vzbhFbc6Z+0R3YhJ6oBhbPWmHW70OoTZPQfuLIk63+E6ZlhgzmXytexY
Fh2s7o2DyAonemcfRCpK4Dqtf83sRLkCiJaevneJEUumCaaLATsGCLktVgxB8MXEQ71TqqzbMfkD
i298VaJ9AzHSP0cxSfCJbLvbqOm0vRq32cEfUnEJA51MDKWcntIw/UJ0mH3x5JA4+BtFCOhYRP9e
yZPZGYMMLlXRNNdiXhgqw8OwAJc4H2DosxWpQbJhtuVFS/HFg0xWN71byMty/HIYAU8bQiNHAtCA
0yRzJjuSebJku+QaAOsgV61J74AOERBhEoxmSHXYkoNWX8xAJrsKa805yTBVGIOYTraDshh3vHW0
sz46FKCMj66IzANlj+LGHaf+JquG4aCoUXnMjIJgH7+LTknjg3jqbeeUlCNZrzVFkkgm/jZuW5UE
BrXeOm4xYHQFugwAqrujP1Fu0tiWVx/aE9xgtIPccVADVV13P0mifgh3Hh4iEzyyFKtOhhSlgkJ9
bOhBr8NBNZ4Gx4HlDff0meyZblVF43D2yaECQZ2nXjWGESQs+HH8NmH48NPpd9I4G588she61w1c
m2j22k/RPVrSr8hSp99KYvym8Iu93AwolAeOvs1afpz9Xuy6+RWcmPwOdGAlEQ8DEyprBNKJxOR3
gS5Rl+LdRWvAFDDrj7BRh7uaIPWZxj8BXavPrjlKUMhcAcyMyn3WaIBkgPcNlxhaC4PyYZ8LJXrw
Fde+2Bpu2iUIPhQdljvT7/dd2o8vwmLupGnBg1NwpWhjXoANUIeXCAHgJij7br88S4+TQ2302k1u
a71HLbG4wREUM1WdlcGmSyCH366+N4kRIOJyyPLor43WvGfZ+N97fg4fsoVPyBv8vM6yraocfGg0
8NYZiYEXs2yJcmwV+SQJsLwZfDUDX8EpyeBtU7fscXrMqxDt3M3YFuRczqu6GDEtCbM4LKt+Wmsr
3InxipAHTHKWzaRgXuh5SN5TKcbyOLhJRYIFj5bFzzHLo2UbSeMc3ehIlPocNdb/x/MmgFElBvX/
eO1l9a+3tskRODASWv217ecpy/sPUTndZOlLM4bhA/dcf1XEtnnQfbwVXW7cq67t74w+VNZTzr/Z
dov4zqqK/bK2PEkY7n0rM/dsmsoedNF0cWWDpbDN2+dusKuV0dvBexsoDxiK3E+hadvc4XYAB3wd
aLkecQBQXpnFXxQzbqGDxL+rqI752Wnalznufp2YsjxT5z6qQNzPGAWqc65V4Rac6bRKhFqdf3Ys
exlg/XOcIJKnaO21Kp+QyJDcPL/C8pTlwJ/Vzhrsld3X9Cz//Sb/9dLKkOAX0v2nFI0qwMz5TX5e
YFlNe3VP8yu+8ZxesU9yCAggIjqUxBelC7GQ6PadgOR4l1rz3VcrUBiI0PnehtOXSKXU2duUCs62
SnBJrIL6/16dt5HU3Z+jebFsQ4KpbchFowsy7/3ZsRy3bKtqNduKnlSAZbW1jHwTgYXxZDxS3q/q
3xHGBbdQ61ctGLG/deX4ZJdM2uux8e/zKe88pGLdVZcxNEx7yG4dA6hKDMTtPJpdvy9Q1UJwjNDs
E1t1MFMXJsh8F+9tNbrkqVptM+a6dyqsXSoGVK9Ts1YorBfZI58uXFPzdp4TCwKKOQnxRqboi9+k
1kdp+jcqhcwAEg6+pqROGEo/FmVrge+jyEBDQ34No3vy87z4MJr4XRFUqblbIqBHNWSaHWlYAtSC
CdIzm7L+0a/7BqY5E4hl72CH5THMsAIue3MiPE9+NzWrZW+chhmZlzDllr1ja6WXWhFvyfxKdDzy
27Su7pd9sXCoOQFaYkwe3ZatqlxikoR4HJhTdLs8WhZqFrxOulodfjYtj0hDDb2YHJ/vZ/3sVe3M
3sU0olbLNrsJwU06Db5T4KDrn+N+3kfts3MjCuvGn3SOnWJSqXAi3Q+JW9Ii8mmeaKl2dB2pHVV8
VHjWI22XTqBilh3LYnCgBq2V+ZhaUcZq+/MczVc+yqmEbPfvl/nrENOO8ZAtL/7zah0xHevOHkvv
+3WX3X4a8xZ/HTlZirImDkt4huViBJtfXulrLII4WP964rLj+y2XDxhmqr91hXj63mYsn+DnzUc3
4Svo21I9NGHr/c+/6efof15X+8wCuA3fn2E+C8ujvz7s/OG+P9Oy5/tNZZndxoBdsYrvzNZRj8V8
2HKAL2rKPMvDZc+yGJfTvzwUjgTd0P926QidFdlvGW0QpzY05yaJqnVNgEUQYTULmvzdLJoRhh6a
xk49WKE/7WxX/kGWO3opYEU1+uj0hOhIYZFH4cIHc3t5CNP2s858d8uY6eiAMI0qPfI0a5xRtu6H
pRCRHcuVUnMjBzQrwOE7LjXGhnQrp06emGfuMeE9iqZzVx2XHVyP8aH2K8TF8lELBl4Mmx9E7OTS
qc3JjvFfVqieKOhsUqpbhdDfw6I/KXQ9x4JIxBEEQzk3/AqFpkOC33ePj5hpqpscI0W71m2i3Kkx
U96SPKO7yj8KxiLEy82b+qHDJpUm5+9tGiEuq6nos8PPswIqeV5Wg1wiN1W5W3bgQXtvJxxXVdth
5Zzum+q+SUV/1zMQau0aFnrOlLyfkIwAL4v5IMGjUhKyQkIOsQeVtCE7tMNqwGoqXPSGZnrptIEE
sHkxpv617vHxZ8XRDnoT1T+LgmrxGo/ZsNULWGPLthwCw24iZY2C6b+2yYmBBEhTfVeRolc4pn+b
zQtwFG5pV3etBa4pbeHiDIxh7qZ5EaVGuXdGe1wtq9xBjLsYGgWGoeZ708/2xhLPkdkaN8smR6l0
uGTDRFxoU2yWbcvC0H2dNhHMxuWQv3ZAzDPG5vuNl82mXtDfHYv8sLzxss0P+5XltobXjjUd6/lD
LjujRM2PpgWAcN5kUla/2Lbi9UEYX4tyU2AIvms1LbrSM/8aoso/9JpxBkSengbCqu6WhTPB+gdr
ZW5/tqVjlxPiBpk/UZVYwdLoG2Rey5vETMw7iv3m93NlZG2mwif9KGwbUrQcJm1+SsbQZJbO7nud
hKRqWxepWKPzZX9YmvpxHjzHjXM7uYwOuqmiV1RJcee6iXJrRsdgXjGi+J/FYNavkqrlzSjSeVqI
34f0P4QZP8cNCZSjdOLWu7yQrRYW2RXRHYF38lIWo/f9jZrKKEBr3K6gIje3RZ0FV0GR7KrHxX3p
B8NxOWxZMCTTV8QClftldTlWg7LumRXK8eVZyzYcFSmWhOTMHG5Yu2rg3qW54d7B5Z5uDEO+BX4N
JWTerttZR5JUvPJjB+f/chgEzAOd+/C8HMHI706NNOMYTXz/ijFq90rgWneYRe07EsSqjRY6ZBkM
k3237NBa4J5qSXNmWV12AEwRlyplwEjyhgI5NmxpJRvGuou4/yadefo5NqR2SphZY+9SvYq3zohi
ApxleC1xQ3jEsyQbw4aMtrbbyt8argE5HH7LFdRzdBVtgzfUSKgfDNRDHSMlVGjOMlkWjF0m0rJI
89SngdFGGRCHpxAW4s+kPh/w8D+P5lX4es95S5Yf2Rou+rs5WsUnHPpmeURcc0b/+qadXUJyljAu
j5ZFvwgl5wWTWoSTy0bQtXLn6nS8hxjgSzE+hN/Cq1nnrTLsrl9UfaLM0jKLnY0PPwvGyFgdlvVs
cT10InsWs/FIzk6aev4IZBPhPLIW/5FZAXaDBklRAO7uzbLQq3aYCDiqZ/7Gvx/qqfsRJToMjCYH
+7js7roJh+jyMAY7A/I/iWlzAM6naQdl7/uMOSMRJAmckdixaCEuZ/F7N7CX41yV2cE+Ie4Ahxn2
BbFRRkPBYif/jFJ8+tAi0qLaDcR/eaZ2H5DreFPI7sXmtB4j4sC2rSbewlG4m2FW1Sa8TOEeueNk
m+Xv/Tnby6PlP0APK9yIgHOlkJJ2VKXu1Ukg9i1BbTeWUZQHi0lCUsX1SlHlrhfWY8pfbZoDDn1M
HSr/Yb4CWs2Y3AFIPymmF9eYmGdTWj4rru35n7U8yoA2bCqwIPzudtpNA9kiqCwaXUYJiS9Jh9Nf
JwaLMufNchsQira2VpTMp95Pwa0KzQ+RhcrGME9FXw83TWj13wtDRMONr89nLhvfMk2vbrD8Vjdu
XgEdXx7mjttpm+XhEr26PFoWie1XqJ1caBizdr6Y41hKo8Kgw6Djf36xStfOD1EGCGD2iM5/5rJY
/uCfVZkZkGU0cjP92cM0zRrF5XQUi+d0edhOFLzyzB69n//M8j39WV0euVpPvBUGXm7eBZxAFsYs
+/tZmFKEOynMYzJr75fvwbKI5tWeFsd2iprTsqn0TcIdAofRyBJr0C2JBpbS8f/tiuJXqjU16aNG
jgdsdo19P7Sl3h8SIF+Y5DmnMx+iEsQYLItlNY6gEGuR8lUzpOyPBEO2q6mxO1JRlHg42k7hGcR0
tcUwroKMaN2QfGpPdSpmMbrq76j9fLrp8KCVM1iX8Qi5sQWBc1jpR1rnGz3r8I0m56yowhWMMhql
UxmeLLQw58CXa/rtzaofs0um8RORu5XpuVBWj2rVrrlllLTQqSyWlTyAG5intpN6xX2v76eeBCHL
IZPWfm7rNt8KmjCo2GVHFksTbKOWIEqRr5Quoz+CTNDjB5ebRnwrdM1aj9qobHylJRam07ew/8HT
TY+GSA95WVK/I5IoasRr1VdkFo7pFvxStDEx+hWtPIVBra74ccSZHBaF12DICOUJ8Ct6kpiWrqLS
eg1iiip4qdZA2aJtX80Z0a2BCpcSBc3p9VTqPfnGTuOVICoah1pjN3w1NifG6VyiUnj+1LmnYEzi
dUTAlp/HKlxTIkojjXJ1pwK+NWLo+IRmVt1X7OPIVlFSrYfJdHY+rBulbPetHnIS4NBFwuJMixCv
eNMLdDH9k+vMpUuCIBmPNZ82P93zvUXTYMfY1iFPdoYyYgRW0PvLXtkxopjW9B/fGDyHG2fEv18q
VgKbCJmOMzH2FHhzHPBoyDf5w4PcHfeJcx1AIO3peKonxLSkZzgkMKg5/+gSly6eeRkADHYCRyVr
SwqYU7ieQuWr9cmWqYfz/A3SY6s9p+H0x2TnOm/4oayYZCu2fyl0+VFl0JF0LtG11neENY09/cbQ
JjFHjYVHQfRUJA0JuBY+MRzcXko5wRCYwqdETddWOyNFYC2vBr199vm98KC8rshlJh80o4Xj8F5W
5UYwIaZujSpnhOhlnmWlbLOg8a8jxPWpcn6XKal6gRq8j52ybR0mgr3WefMAsLOM8IhWbmu64acC
h3VVDGQTa8P04lYULChAasofm4hEuEZGdDA0KnlurF4hLjhrY0w9P+weRs3ZEoSLfCREiqUIlW4r
MyQl+UgqTW6napDeGKblVnGeQiXPV2ac+Zs6zanPdPnWtJTiNIW8YN9SGYw07TYY4hY05XiQ6jsz
/3Dtjna3kfV9kxDVWpPXRT1/Y7nlq9Z24FkAJDkGocdt94Qi1wB2FIdrUjyzFaNBbT3BX125BKau
2nHIVrEd7k2hqKsOZJcViydAYpVAJAnmK2V8VKleHpO+4kAMVTW514zAZN/4HLjdux9UNVCn4jOe
XiY9Ab6Whh+IczOv0R+JUHzs0EvSdYGW2h9dkKlzb6MdpONRaxtGaVMyQwRs+foX5RsQJtZr3JuX
YqBpn7onoXNYpvVnQ2X0zz093nSkDrdlc/InSYBsPu6I57VIl83D/fib5Gzq1Q9JLt80SaC82o53
ImbkL6cZ11tQCCQanUaf4A6dA5mUaIYBGwZ8J9Z1IQGCxe8dJ2lVl4QCK4ZyKAcGWaHQqnW749yr
XmpT8CdS4GiU2zoz/SvZhu2G1k68Hir70Royz8glNwIFDG2avpBxn3qaS8O7qdto1TTZM3pRTI4t
c+ghichLQr1p1QQJzzmxKKOHTaOkT8D8r6DTnFXz3FkQ6KoowXffH5xI/yyU5DOL9I+mMggLrCHz
q8yhqHDv8l6OWyejWRBpaNmdFB1ROAYvGlXQIQP214/FvRpXl2ouVOXj3Ij9YzQ20Qs9HzhEKtt0
YgX3rt4MijXbncvbLoxXUWFRLZmFulUwHAqNH4UMjZAFvA/WC3dNK1jH2qHOolsbIcaqTItLlhRf
mWEfqsp6byImXoO4C50084Sa7hGqUA/yW/Jaeh9fvdPftKSZBaCqvQoF+kYaMUSevks8SyGNXlfa
caWY+eD5hvLhQDYK/Q4hemRsBKFSemtbu3GoH4h5ow2diR1VgJ05UckM88d8ULeCVO+tE1roh9Gs
RCZfM6V4cdUivunWQejMDLFfnRFCG0+fxqlNPfgzD2E9fRSD9awX47Wz1npmVVsrGM4TaM7EgjzX
kD+pWda5AGPtFA2cwUKnoyaaQ+L7yLStXR8pnhORdf86RuWbG6QPVilPg4WmUe2fwjbdN2hwkoHv
RNw2W5BsoGm6Uwg4EEEbYLQ6Nb2kZAau1J5Rc31ClTfTfdUUPUXcEWYcfGigAWRXBObb2A5vZFNn
KztVHhsHkE0b6a9Nlnz04PSManjFX/YH2S66WGM3ddFBiuxhxEa+TtXiVymBl0dwmLoERTXn414Q
IrYraAOg+TOoHTXTjgYkMLXmEEh5JdOIDEGH+njf2n8a0YCm4BeWjG2i3nMB8heA8koRPZGXag62
KT3pbX5NQPOstKk3N8J1d4PlHl6zBkAftKFDMZgtvP0EsfyIPCIkR5M09iOhGMUF3zASPhtsus4V
WfpUdqgKt+aHmrWnRO1fJB+Kqd9zhAgD0mf65NbKkTvfPeKyciWlzakPLhrJ9IWp79q43w+Fv232
TZ9vG04LNwlm/vQOhxW9vYjxfw8K2C4vEVWqfUuemtoQLDa4p6SA9SmNhH5Kvu0jrt7e8f+kKRHK
Cfq0fKifLdmedLe9k066Js/hWrbBm5kxb8RCRnRDn77aeOrhkxbdmtYMKQ+C6M+J7wYdAbDxOcOG
WusZ0Qwbx1ARGMudYJ5xcJktF9mF6NGacUCkUqvicpHPVktReUqdYQWH5zaNh2ZV2RABVYHgyMiC
h8JK/5TtUK+yNu29ypUkRmI6rEP10KnuL9tgEDmGkLPzoDsaDaPsUvpvsuW6m6S+tYB52013Nqje
QU5JPBB3lpLSDa18UKJop0DuPsMgROgUUEIzqB3WncFJtjmNRJ5M3NC1zJO67WL4d5xVF/eZl903
GYyoLlHUrW7AbGjq6BcB8K0P254fOEaSV/dTHaQ8aYDImI2Ze8dvHxQxgt105ZtoIY2PSoTuRb7V
jbsNOpCiTURGsZu4XkqJoKbBkSKM93JV4eJhEFaJeF0FVASkqmZUrJN9NnXOgZDJZzsC3sMvuOzK
T61lbDz2XJ4FfJ04OgmlIGGuh6EY83Wpol8atx8PdxKqJvJ7pqg6BVHxRchouBKapK1kPPqNQ1BJ
/luDXOdMNS4JjUQwP3LI58zPMqiOFoPFoM0vnUvTkHwRUFdnDERPjLWfHJoWazOYsyL04WM0mQEk
TjdcHJefGmv0EkfOCYP8mlsESMUNHNXqOdErro5+bdWTemt22cBgPE1WwmEMZqXoNoLoq6Oe3R7N
YiZkmQO8t6F/NIt+o+nmwMCK0IzIhu1gyTulH8pDpCR3RsCAnEzaXDfznUFlqqqmngFt2O0waRuN
lXkUhB6tMPgN3wp2aoJmL9QqrgC+NMoXRb/3qEgOvmUMJAO3dCsvWQnGDMS9WKWobfeTGdReAxHT
7eN1PJnnWrpoU+UfU7khavkUEcyaU4QG+Ij2Lik3WBnv4k6IrZpXr0AWbmQ+QXwuZkTzWyUIrh5c
DbN+ET6WwmYkhAbKoUiwqtSAcWcRgZlEgp47O0RLJtGQdr+OLcw91ogrxHyPJQjIrh/JbLf0rTDG
B121TlXMFRhyhhNBqARdyT+m7Xde2kIczjahZu0ia3ibhhuUM48pitQVuSDVJtM4T0SJX3BiIBuZ
mK9beJXacS7Bm88KZL5Z27aGHvKiN0dF21oEHq1cU7kXhdh2AG7nm1SxgoOKFWpEQL2b6XKkfyTc
2BTjCDrwtQuN37qljFtf74AlYyGFaMj0NE3B2zEiNF2+/YWCd4CBCbGJIf4VxvhtFMJISowvw2rz
lTVQ7jehJnHfpIRoghfU1WvkqDpUOdtLSDldKS7fEtvU3ym4/CFDuTx2CV1rncb9SFRRomu/APZl
HlIZDJSG5qlJYc5P2ETUiD1dp7HvJDthwqXVhmFva53DOCAu16DmGugp7UusVeCo26MS8W0rarFq
0vIxTnPsSNYNYExvKhg/961Lqi9FipWVhruexHGondPFQsJeis9Rcz/KbIo9hGwlX1N5tfP+1W76
D0ii+2kc15auvRVDZEJL7kH0Yr7wh9qET9Lna/ogainuu8S+ysbBlhFn586RNFAqlUa2+xqbLYn2
mfHgt7+kUEF1wxAlQYzEHdX2vSHMz6kpTkKzuHSDljwn+hi1at+WzDq6Iu+9MFLvCBx51DtSMV2Z
b4Nw/BX6ZocW0L7SUCHAJfZhNk8vjvvLsRREIvrM4svaYd22MQNsBpjg6wIv1gtvhGJLzPmqqyX9
hnCnlPk5Tx/B5rk0O/0938l1XYbGZog1ZmKdxqF6lG8U3TLWzk0TAOyk6Id2gWxwV6I5ye1NX6kv
SprSapH6zh9g7g0+YXgpGLTKluugaz/CCum9aRwYXzR5ygCjt1cmo0pmX/2tmhwYSZtQh1NSqiJ3
rRWdxduQh5C6ytpHm5tXhrZ2nPhztMOXkD7lOMpsrXSwAWNXHw/2+FyIKN34+i4VNKRzfKh4UION
RQ5MIeRLkgdzhZqZvx/zX3Otes0PAr2SWqPSSl6dsosxkY5W8jgM/HqbpHpvy54hR2e1tAkb2sMh
IdGu7cJQ/ix9MjKSsLy0Qbg1CBLZuuNwLBP9d6pg2A1jyO8zb6hqP1AkPdIQL7YKGpVVxRW/cRWb
uaHLpdT3zSUfty4U4HGk3I6eq/L8JIDOVmALrHAipHS14gbvX+pTC4miz8JPT6qtADWPS5KFfJPW
U9TsQwAbK0RL9qou9M/eADuVPmqWne+CQnuzNWVvTwP1Exc1j1F+FgWoU3jdn/Bm3hlR99tKDy8T
yGHIvkmyJg0WCsF0W4dEuN4N/JpyKWI4zN+RxCD97r7It7z4LhHLEfcojaDzrLOfXG04jjUwEjhz
ZMkb9W1Xi/ecfxZIlGuUuPpOmSOXw3I8paYK9T3K5TaKmKepjP3Lsn/iGkUGgqh+vh1amzoYdzyP
LrgMAN+GB2KFHhNNVzwSsHZPGEn9VV/5qIc+3eG5coxnatsPdiYZbSJMNScUZ0RXY504ponLNJVb
lG8w4OXaRGRLrbeqkde8qpb+VmloqTI0ExRsfxWcvFXeG1clTSgZCuOlo2+pBX3nkf4z81Tc4BSa
4iGYrL2WMkAXAaF83J0YAUDaYw7r6LBbK2kgNIYkTMHqzg2Da/mHG69P56fHWTmE3TUVzNSsGj9N
3BOLItSXsCaoYdQL8qD6BwCk6RYN111sdyfaChj9lPQi0qD1mASe+pncOhr32nuQO++2bJ4alS9m
Yj6RfXGvW7knAnIKiQCGAk6Q7HjT1Fwt2LpQiO8bQ32RrflbsTvqyijdGoPsulilGBPz+29PkYFj
ojtU8pJUcMC5ASCDm+HN2qs/T14dJThNkApBap8S3Zoo3DUfZTVsK1t5SokkXtmh0a/7goG3aqJm
8Pm2MIqReeFiFRfqyhTpTeG3v3OBhSKUE1BK5E+1vLdTcTQyq1nrimRMlSO/VwFUD7GieGLO55Wu
tsEKThR9XHyEWbgHXHFTR+FWTczP0KmpU9V0AUlSJUox2uljeUksAkXrKj2UHZGpUi03qMLfE61B
LqqT0G1Gmzih8Ry36N/8HHCwueEjHGV4a0c5IuH+lCsafCdLC1eYHv3e+OW3WCh8/2vKlQedKKHB
KsIHJXmDmZibk75WAhU1Vq9fRthjntFqH7ZsD7ob3Rc9nXUcgJ+tP5/sMH0bte45yfFVk7YA/arg
b476y5j05yJGnucH7wwh3glWDVd20W3NcnyT5ezLU/khVzIXReBUwB7XUdsxNp8rlcOOLl7oGSOl
WTXSCYDXqSaEb65JIkXS5KcsJU6pMH9lTi/ooCuvU9Cf1AqEtJufdW7hwnZ2bVE466wHcpe3m6iP
XqK0Fuuvyiw/TCP97ZclWku9uGbQGls74+Zi1aQtmS14vOOU9xuf/HhUTni1tfKIz+heVzrE6Th/
cVnsxx4sYUg2aByrFPVk3vFtRHM+CcNT6anC4ArwguT9Wl230xCTlBgl2ymwjzgo3y1RvaXTdNvB
+aKtZp25Qp6tBFqbIj03L9BgOsFOr+O13UsExwppUfF0wbx0A7V22lWmsTHBG/D7o5FHma4dnaur
m9RuT6YDFH1k4IMjgazzR5WG+2uwKd7Y1FNWBiM6vsX52UifpEg8AlTv6rB9CTta4PNXcBqJmEJY
om4Diy8K/onLlPo7KuIvvt1eqNze+oDymSXgQ0srbUMK0TEV2X0b6q/ZYAkmeiHDWvxUjgvlSbT8
MObR/SIVCFSKMhSPyz2zsXtCtV/KNv5g9vuAC7Q9gM0nU3nyPXwvL2Z5qkv/leEBeoyQIYpPof6k
0MipNcJW5GgmGyfT96iMKOvFo/F/dJ3ZcqvI2qZvZcc+bqKZh47++0DzaMmjltcJYS97MSckM1x9
P+Cqcu36u08IkSRItlCS+b0TUwYZkA+pnHKnUO5Ya976jNru2Dgb8rLFKrfsjjV9722yESua0UyT
nSjPIlcACLjA2k2UX6x7FwNaCDPy3V0/KugmMywrCckKejc4tFHHohHnBLB9ZVnEFrHFg7Udqkw7
KCkIlkSJABLhsFBzQxV5hrYdBk/ukcdFi3Igg6nXjOxBGSpM452k2s67X23Y0Mf8LqvUXzlIODDi
L3SeVTVh406Wk2UwpT/1P1wzwoybAAvb6Yel9IZ97iBJR+T006aOrJnwTx2jUXb8PZtRY6LamD6V
PkzsWdq8jGlZbVtm6GXHM6wtKUBG9SP5wm9NnU7KLp4+o9LtTa31to7/2yGzczmk2hs8Mp41FXS3
WDUDco7TV6XBUDU3mNrbnfbpC5cfDTPszPffjdhslpSI3BW2AaZnYOKsCv4mm2HJlYeom6ZsoXIM
HTh8vvMr9PRfbQV9e2AQ9ht/jxMzBulUrGpPv3kJpt/WphiUs5zeLpoQGMOGPtXhfO+5L/jnYXso
SJYYxbId4tOo2g9ZcSlis13EafcoAtDn1HX3ZWFS0nQuiY6a3HE/yt7CxD+Q18FK7+MJOvCUjLJh
Xx5NNeiWVWnwi/BIgUdVdiAfQ6xkIHsw/HrF5LrjZ23sRWsSqGOxetsZQWhiNgGzQ7VxJNCcAk/U
xHBwaAzKdWwVlzJuf/TZFLTYx+3WN7LfXTRW5xqnjYDytmqxUjYCjwfsYIAPGMbaC9Uf0eCcveC3
XhlgsiV5aC4LziJyBcNj/Jh1L74R4S7kskYLAyNYILFe9DVeDn3eL10vZu3sWN0CTHUbR6p2SzxG
a7xjWd1SYukz8qG06Gg2VF/s1rxjjf1kq9mtytx0rZRmBNEi+IHHCBJ2V9+iZlKXED0YBifSoUPs
EJVDilTNcip7rlsdsbrOd6xPaOuoEAxpJcmWIFPO0o8GWNhGde23ESV/1lGq9FvAFSxUkLiDuHd1
zxpOIXfJFam7TGxbQ9HUPmkphoCqgeVLmxfQqihYWcVHEku8X0S3SwfqzFpqeXvd3NdZ3SyGAGCq
Gik+OU7y1lDk42mTKwsB6aFK83AfxO00gdZfLSQuC6qVAXYnfXlVswxgRbfe8wl68n9KKixLLVGY
u9anipolNNnyECANbJiM3Ps2d6XIKXY2KrqT9q5FX7eEo1KsPWHhkj4Ae9hTYk0jqfhFY9OBl3HD
4IyQbMsQlwqmd4u+TJp7SWb6qiLeaDLkP1KXPweWXKYNdZseRw2to6zJXKrYx63E8YMnQihNfymb
SD3XnbrJmFMuBgfldDSSWG6qF68wja2pNnKDQ+R+lLGzsBOxDnUCW8aAh0MQmNWxo96euBDc46R/
sQUkU7V+BjXj+xcj1B8qsn5UxYc0p6zOuhWf2tgmeqXd4MWAi4QU0al2wE9lSdG+MHoFUSx+kKmX
rcfa4GHcVT+w6FkLa5p/5kjjxnZvJYykaZS/CHs0do6ew2Y28+FgVhMmVEKnIX4DDp+TlMxrU/LE
0W6szZDbQulMBNgVhUB+aCyzbOslS8ts6WjCX2K5IuByonot4iWRbQIDqOkneUl73iIZ+AkbaWkt
TdOc8hTkyTLjW23zv/W12t7FUQKBiZ89Mp+X0uYvlhZviZ6ISkxgM6wBydhue7M8C2Jxkp2w+uyP
QX6vUkLhjhILn29lHSYVdt9VyXKP99aKYUPQSAvqzCzLAetZ226RL+Og3Zks3IkXzohYbUyxBSw2
8IjZeO05DwlvQSv7ptpm/ZDp/rqNh5vRobpsnfa58tF6QgMqt4IgGobo+tJHI52U3yYpQZR1gvfC
sJuV4zaHAAyVwqGnY4wSDJTN7eID/2b+RUN8bdVGIXzaRQHTusRuCIQJsoBPq1Oh0wkbaUjYFNzJ
lo/dGj8kVP/F2Rxqhpte6HuMSvKRaYXFPWcW2kcfWG+q/rvtxw+sZwi3wCjcktexslWccXzq0P4b
5lucber2Rk1RUAAZ4l5TITKh7qF07V0HxmyT4hOH7boKlVevNN11o5UErkVJfgb5c9bp6JKOZ4Lp
AHstVY2ZDuscxL3MWFnXbjH2MZd4YiQrHtv72PCHg+2rYBssfUwBJccJ8n6j4AUPD/mxVlJ1U7pX
PC6YGKrDS9tru7FSqQr35XPdgojYXb3UA1Et+87TmCimI58+OIdV/ZraQGTGb72Nri6rfRbBPBXb
todqxHKg6QGgQ09hzr4r0Y1fAvJIlJwwa8KdVl2lfJR5+2oE5Hql/jlp4FaazUfnUtAvYkrwsCuf
aooC5L15+P4Km+KH8dz6LA9j3BvWCHTelEm9FjrDsXeILsji+F4xC9zzrYFbbizyRQ4VZaW1rPmc
yRO/KsSnanTvdasyY7G7ncbYs51Mt7s8fYe7QXol7qfgvayMdad84C+KuavCmPKLlW5DLHAhG64S
Jd5lKoHOpW9cZeXFh7zi3jbkKuCfvBgKD3ogILgmPWsd1l13V7hrA/bsyu1N0jaat2HILzxhY2bB
xsIskM+VuYAHUmyGeBLs1qw7CG2DID8WHzEiK5YK8aOuev4ylJRew9yKeEXhJA3y5iJslLnKL2rt
3U8l2IG+qlg7mXdtBcw29uKX40zeLCZLo7KCWNfyrWjquA28sbpE08ai+pbBpD3MTXYqiTKi8lAk
Nn9tNUXQ+P0ug/4IJ1dnLCVY3VU8XPzLdlgVknHYL7SnuIli7gP1VmEvsdJ03VkGxs61bWtljt4t
iEITlRs17bzKunXps5DJOnQQ8aLsc7mXffXUOsW41WMjWrdletdDGQM7Bp0zylRu+fEQbOw2CT7C
PVgtSBxTOMZYVPrYVFAdXhtl1dy1hfuQCv6hYkwXWaGVd7VXF2R4b1we+m6BJ0sNvIHr2KX0B4r8
lBnrsH/vGg0XcQdYPm60F8OGWVhUPwuJkwuKLqZC2dornUsGIrYqRrNaMmld+0gHWyBWPHOmoI3u
My6HlW+3NfGFh6Rs+g3G3zAX/TtvDM6BzVqFZdkm0Ytw2SkJ9RitO2jkDzDJ6T8ZcjGPctyrZpT3
skkow9jBSzqAf5o8lwIcpEtl+N2THxz7hnYXWUa7qkUWbJSUZASpub8dC45mVr/0desvTGyQl86g
Lp1qYHw2xg+zd3elQUx2/NuxuUHHLP0le7S1qlMz91MIMRJDcOyM4rlMIFPU3Fx69YSO4+iVMHwC
P1z7UYmLR6MvHM/8NSlOmIjjTlJ5urH0deekw7xOwV/WbWDvPSg/B4SKz9oUMx4UCmh7zj/AMT+q
FLElOqKc4uum911MbeL0ybPBqXWHjCK8QA52PlxaA/TAMv3X8AoDhVFl6XfjutGh7rfleWiSdAst
Yz+0/oW4EKQv1CISrYeq43DNYBhumbA+y7E/m2ZzYZaKbXF4THx6cHcqEIKqTWI23N3T7Awc5WLH
ocl0tsqonBg7adV7rScHPesflWHUzg1cIB0e8CaPdlnJFLf2jE89MZqFsKubktcjda6EhwH/Nx1l
poT0VLrhsQZLo+b2ppt1fdIIi41Dd9gode2tqjFfembI3RLdpzgzLAPG+rzcYqu0hzPJozxRdfT9
xc/UJk7M7w0Sp5XPwGreEjN5r8tw5O7Xt53kezEjwgvJW9/YY/UzMChCxvEkp49B0AwynvTcDZYm
FmVUGEBsLf7NbdluID4xwh7iOn7m+39w3sui9FYB9QLKtBT9K09dKB3LKiv47Kv+odKdzyKtb+5Q
PYJC+Es9VvDJdwjO8nCUkj7LAVOb2DvgqAqpwbYJJZvIA3fRZKNkya+COju+ccQo7V3zO3cpBTyx
Cc0SNfJ8VmrpitidfdvbmD8cBmPYOvyCRJBvMwZu31Z+GE30G3MzQeVZ9ttchdaG/D0sP4VT3ciZ
ohot8os0N5rPk5MxHXdlb5eZLe7H4l1PXLjp/bpxIyh1qlmQy4DutJjiZ5QBgp2vfTj6J4Cmuw5H
79xDSVsJDWsEqNeRVOH0euGht0ZtEUfhucgVUiuN7GSjVkuEzLb1YKlraHMWs4tu2Qh7q3V9gNtY
IYlgkQ86F8ZhjZ9/Yh5KFqUBik7SHUOE156sGeG3QxF/hrmcTKfqvSEU/m5SOU2bKg7TWxZhUwba
0L1oY+gdqWws+4rscdeKtHXviKewKK9GQxAENtV8jGjVZXBdXarl6L2ts52wFJLA5ctoUAmuMpIT
nnr30L8x/esLEKseEKMn3Anm1FbWSrHuiks9qtpRZO2mE0qwkgmTsqLa5UJj3kpNOBIR314v1m44
nqOMAcgPpVirRX0IXILbA5XYBRhHmqdUay9VkCu3P9K+XJdtxRSgDq6KxqS/E/lHAKAnY8IovUCJ
Vsqgv9m1vJhqvcu8dFjXGvPdtE5s6kEGYqEURxa/u9aB8V6Yx8Bg1CQn0AEO++3BcchNC5l7632S
kfJG8cuU7gsIyrYnBg5Ny9FgURoGTCP6QL8gWLmEnXqJuga2h7YvgjTbaJQH7My+9ro3UXmYjhaS
IMUBrmtR6reqj55gWDIdxYfKqluEGsK+E6Px6Bvxg8mYsnGdZpuU49YrtIPPkxyx6LLJAciIplzH
MdVIEjvjqFzosjdW0CjZcwMmOwW8mCqjao6WO8rD7dBqG6eumZVQbPTILFgUSnoy+/LDj9uPpAKr
iMeFJh9S2TT8aJD8+fkPPbQ/ot76bNocv359ZahpscX8HrxswFhBsmq3w3dKsgD2hSgpnikXIx+f
Qst5iZ1+p+rGXoZMVZVaP2G/g9zDhKPT8EC0KrdZnH5rprKWasEDA2uI1jM3luQJq3bvpcA2MHk3
DZMctmRPUffedqjEpXV+G31vVQ6juQ1r7dkjh1VK7zVsJkZ8FJ6UDiIFRDtSILL+ZGXknuY6Be7M
fVZxcWv8/ILhUQvzqn2ULbWYOkAMmzv2GeEYgXZ+8ZAhZFh443ASjbeKRosUJbqAmJwMfFKAWd2N
5ZYPhpW9lRVZZYrq4LUPIU1tnzyT8rLhISuw3Meu1piwWSuGXBBoPBKg4ZrPCQGdyE2wF7OM8k2o
zUqBpSpJDe0j/WJrDpmh+AbG1Nybwt9NjzxwgdsoEmthhgJtOlIfX1r30qjurLJ3l2CNLLsJrVso
0rimjV2tBZyezoX52NdHvQENDoBTSuUXTg5EPVJbXXQlDpLwUnWHr7YDL09TjXWps6cEz9gYaQXP
tXHbaM1LplICwxVpUqRvFYTdlWczKWGi2KFWmWBA/KQibCfUYKA4wOzXr35KV9s0pXlqHAc/lIJk
yIQxG0MLJ6eg2dTnrjDrs5ZHzZkCxAis1yk76CPdolKKfp9VZvEQm0rywLJ6ej035BX6R3yKeGza
Pl6Qfhhoy9JSq+0fh+mo9O2aWEN5mZugA4BDWObr90XiLogZx91+bY1V8UAdRj5AF3ssVMw75iaD
eNc76am7rw5Tr5QA0w2fNlx9X4hCOir9Tlf2cz/I1v19L4mvn646b9CW7EIElcDWfLK5rbKregnD
zsLG5c+2NHKXGqY+l7kH3l0DbJeYgraVdBezb//YsLa7d03RHf7RbjI3wEqnA9D6s78mbVwszBM4
qX733ZwSrXYXwDCaLzq3p/lA9FRoXVmLbApd+teYTM8n6UOcyouuPsy7tpcnUwbcuI76uHnyyiA9
6pJaogi6hidH7d6TgbBMkd/US+H0505l8J1PHUqvWgaQ9fbzbpx68RZhg7n6unDgdyeyCimaTW9b
prjOJdpX1/mtXK+4gbqY5/mduojIxtF3AwoSdO8ame1YTivLeTdCeXruPP05kwqfQ1UvhtSqx/k6
GmdSyijlab6QJSD1SeH5m/loHVvLAU4vqpo0v583VirLTVLy08IqKwyXjZ3jddFl1XI+DKM5v+cN
o11JBjOj+NQni8YQ1hWg1vd1kmroWQ+ILUUKfVPXRnShxB5u8q5Pr0DwE3OgKO6xqHNWeRC1DwmW
mqsKV4XHoZT20kd988Tcq1wGnZ2+1FTf+N1Z3S0c8bNzUsv5IXpLLFKlyX+aZfFJqCxyyVLc3DbO
fvWFQDYYGx9ihMieuvnvumdGkYGpgHDky1YtGDhG9er3zGgW5YlqFZTcDBca046hHxBNzHSnpfeY
b0OwkE+AiKNRj/IjLZ17B4b/e9TFr64IyzeVNQGzt8p71cFuF0mcDpuoCIhG8TR5T5g8vpqpwxA0
BS7PbUFSIKkcFSY/rZT38wEt0BwGCb9Yz7vzgTKiOBQHqcJ0h0t99SuCfm1DMVvNu/V0gdzR3XXb
uzjq/fUeZD3n0KfB0axO5uFyLB11oxgaLsRTn/n6HpjgtpdW+/VR5wOi8putqMC05i7z9XtFheff
huD9uYTPhiJ9N7YJcZFAoBfSgrJdI62YSNAiPPMzU9a10sePmBhEy1Kz6p9ZqtzpVtEFYMT3o+uH
v2VmvUHw9m6drbtEINfIZjsnpariyaMicuPo6J27YfHa8vvPdHBxo/3R+e0PK8fKJbTWqAf4gsZk
vBdOYb/2tp4vg6AbHzwtyjeenWG3k1XtAXa/uyW12b8Qa1qtDJmoLzAKYwyTwqtUkwcx6vqdUWQY
LRh2BzQBFtgkobzjxgEoCvLkLmHptDXwWjgniZluG4lLSioAuLKkG86JZdRbQ8AqECbgf2Nq2Vlr
Bn2Ls01w1jzd3vJDcU5JghAgZ8DlV3YQkE62BdL+nWHF4T2zEaZ0mmP/CtIDvhL2R806fFHVwfAw
d42sUaEq82fXvq3+0dVA5vygkvG9bWuL0bdJHmFPxSeyz7adj7cpbsuUM+Y2Cp7bVhZduO6IC10V
pQrq53f3mV6RrBz741qPxu5+3hAv6ywN7CQ286429dNalLiBUVjbgqGN4O6YWjauPsFej2T/dV4Y
U1R2db88AIJ/jKT5YVRFpR+u/7UuPGxv0CmxGnR3OSkqcCw7xMDoEu4NXIVXkHb69dzW5a5/z+we
jj6Om2BC9JvbnM5YdQP2TPNeF/rZHRZlu3lvvhD6NG8Xk54HnZlrzBvLtHyCm/kNfbfB5yyBcm19
3/zVD/xjpWNtd5mbCs8VWLqVu7wkQr1P03ql6h3sCgoo9UaJTb474iDDNWpE9JjKmFDL0quLw2MB
IsDUSG0yWX7tV7LEgI867lfPeRfjfEpN0+b7EvOB3Arqiw2kjue0iw1MV100f1B3c+FeKCkfghvz
/9MYWLa6UzRK/POJc8d5Mx9AhwocPJ08jgX08cSz98G0AJVhady11H8uQSahteAa+JOqYQXIY+VX
vcCowhrR4+QNgKPhiE+h5959FCC88ST19Lk9c7xH7D7UR2+a7kqJLEYJG/qL/JgXuEJZA2nT/iDk
em5vQlZEXVPcQHEczIl64lVjoMvMInJWCzvlWDncTYv5ZT2QXCr6FitzSznOTWWccHTe/3o5t34f
bz2Ea2mm/P5H+7z7jzZLd7V9JpN151JDJfdqOIb68MdGVav7qOFvHU344lnoWD+0GPGBWiTFT0C7
D8ss7DfFES+1ptV70zbMravF4drLDFw/8IB/MXMN+AyFh9BdxtNAw5epTKMbiZeEGjNgwspQ1pUx
HF1ctvwhNlawwhn/RH83SJl9DgWmnk2l/wisSoVBmrus2Dvl0N12utZiK6oC3S/Uzgh2fiZYWtdI
u1w9eys87ZV8cuUBw+z8KHRsBiNnhJDQNxuZFemtVQHRBiXVNgoSrp+2v+QC2bq5tWVQHDRZphsV
gdg+b4LsxR2GPcVI8aZ1Ro7qyfePWdjGD74Z/J7fbtRdvkHZ5xcnz9o7PwBl6KcTps8BgxJMK4Yb
KOzA3GIn+R5jSXqeN4bom7M0G+i1lovFgcIqXUKQPBt6ZPaLuQ9azuklNG00cObxj92/LjF3z4ri
lmVpvvu+dGpACzaVtl43EmlA3497fFu8u3lPJAjQnBbb+3k3LmGxQE/dd2515wAI1vuKCgjsMDVa
5lIpb0MLrhoLU746I7h11KfVW55mN2ge3S8ims8N89HPqrWRZImABPt8XOQuMoGFwkJ+Kkd7AfqW
rIch4wbmJLfP0InX6JQnc7nckTjM6VqxiIiW3s673weSVMnIQYZn2VLuvkQvSkuMuIEh9cm1Q+lt
qgKKb9fb1T40msO8N2/mLtbUb96Vk7rI7ALqZbVzH/Wqshcuuq4MlTqr9BYTBR3x1SqaDs99SsVX
l2lKTbS0LPrwWP3Fkl45fJ2ia+my1APr8tWZ7+lOI1nCKi3nHsEQF/nrPb7O7/ys5M7iPSooBce+
qLvNsoaH/RAkmXjwpyVHpJZwdf5qc6umXiWUwKDuYAmHckW/lqrrnqQelye0LDfWxNaTiqwKvzH7
WlQOlrIxfHKHG/E0H7RwtV/BAyl2agFPsG6NYisc+K5pbQTPkZ8766LFHEGPe3RUyDsJz2mRuvWZ
/TSmsGy8PFA+N+Br/qdomZIaZW09ZVxrDUE2OfWWEa6KOEVABFPgkWrmuudaV8MyrMex9CmcOjor
TER2rM0xdTfMOl7MRx0DpHOoHf8EPI/BaBSld0Vll3cOjDUg9DJ6l052KEVsvZRG4aCpCLADGbPo
VigUEKYOzn+eCZZaUVR3w3f4Il9n2oxYy2Ko9CvYEhV3R6ZPXYpCCQPP6D72fXyjtDoHIkmdbTfY
+jHmGQEdJmtAtOP8xPhWb4dMde5M/j9rJ0mM+zwl/i5SFeepnyyL8ONdSGm626rxx2GRTRkMjTNo
Z6DOlMIlrltTk4DBfy6mzVe/ujRzsi2UP86Yj9TDQEJyZ/pEECJuB+New0hsHmyjCR8LG8+KCKO3
9bw7b+hgOnbzwMx+UgFhPPTdYW6jg2ZSDqQC0u19rzFJpm2Doy3S8tyFXbZOsrR+0aP41/xVa8bv
yOrCj5h7lWL6QNDFdI6LVdHRnM5JHWoKZWxWL6MxwQed/2mKr3OEl2oL3c3+OEfa8FKSVByRVHlH
rR68I5An+FanA0jIWASbhGdDSRo2h8R86J8vmQQbK6WJNmkvs4aQAhMdH6m6i4q/HpdnctSHABOG
haW6bMXU8L2p04gAYFivTyNC2nXTk7heRb1xyoWerCMrVm6I5C8dd+GHFbVXs+qMG7oFASxe/beu
ftZc5qmrGfbXwov+6PqPq5qjSsZ6LhPKiG96KYxn1S+Lp6D9207UvmmtrX8d0by/HfnnOYVXdNuq
9CGhjLIlWbxSe56xKP4BRFVzPb9MNAwBomlTeDEOk+5FxbfrWCbTem1+KfCgVchU/c/WeR9n+PIw
GpSsvUE5CCs4IhkxtylQ8QFUXjnM7QjfKZ7OjVrWu/giT70B/TyxmHs1ttZYu7lDNbfOL+eNdC2w
MqeJFwXOGX/0n48MWvCz8crwODDOXwN+Gru0pzCnZVJcfaGJ6/yKWehLDZh6+G7v/UDbuQbA/Xzq
f/aFbfpH3xrv3gUeBw22w25wnjcWRp/cR5m5dmSGd0ndoP2eX373qQbgjn/2mQ/bqoVZS0uwTATN
MHhSMH8/ClGr1Kenl7oC42t+NW+qgGcX9KRw8d3W6u4gz9/7iT0mmzjDx2w+GYkjTk3/uA7lSkCa
qrIZrlwwsr9dg4mTsxRDr8KvKdBqYdfXetEVIwNxDdRQXGU6OGjEfWPlDXr29wO7usXA77u1MAxn
BdJqrOYT5w3WyuJa7cqp59xQdfDDbKYcW3QaGUkztxG48UwYglzMu0iZ8m1l4LQ07+omklEFreZp
3o3saMUDUn8qPF2/Jpn5NDd3Ed6ttUmGXDyI4VZpQL0sIZz9fFSx1AtJmuM9QdnmYyXGr0t7qdkc
u7gp8FPiJBCPYY2vEOvR6WNpKW6CuaUYdx25SjfdJ5nkv39ac/q0TMPCDUhSf/v+tPMlEz5tVmHQ
LFHpb2cn9IzHxabOA3jRk1n6lzv65Kf+vSurECWaB4VmPjofGPuUkX3eT1Xxmmqp2M17QyaPDJVI
fFJt7cXMdZEFRtEVb7d+VVHPXveVM0BlCrOlj1HBXc5UiOgk3wJ+KLHPmnt/negYIdxp6U65HtHV
UqroCt8sYGnR3SfkX5wwkD82Su/eVJ23H7we1ZHnXWWbPFdTs/DQ2ZQJcHrdJO6tr414SSE+Os1H
azsmE2NIXgIN9nRtErHTd4p7KxGNbUQZ95v5LF3vKEc2cXznKan3Msan+S1dpVVPOL2CAE5v5ccx
QG4plO28OyTD60juLB5WVfFUBf56fkuvBhvTRpKvmzbVX0xUY0nknuvUAPFQVcTFBFmdScp2zp20
wF5izfbhhZqPw5Ca2A39dbhX4DB8nzKO48AgisW+xaPVsFCdhO1jEDbtI0FLlA5TyKF+wC6WNwTI
dMPbdw+t8Z+72EjPc39ST6qt0SK0nHfL6YITijtdaz6nKzNriaeIt/UMa1s3Q3npBXp7JgBQ7UuF
X6uKSWZj2MFHeN+Ebf5BhlMGTzCYsgZM1LZj7SL07+Jny67ePUMRH4mvQ3+x5Q9Dt+S6xpnwRDXS
PhejJslA8pyfsSJXc1fpgvPpneo+jCnZcIMa8SSxyu5hLLx2Mb+fjUgxbW355hdQFRXZMxlTEutY
Iapc55Ht3iAOnOeuday/tq6KBlG3NT4UFZ35b8j9Ti4d1lF//g0Ja6ivvyHPmFPNf0OJaug5EvId
+m678WViblI1GXeQA7KVjrHH87zblolY6aGqP5t19cfR0QuMv+2qiS53gEbZBrUzOImhxC8qOekr
dVDLO8jw3V5qSbXDNhkfUSVKVw6+eT+Gob1BgTZ/u9WxSpXxs5YME5iQxwjKOXv0/PKuop6ZNxgu
dIZ46zIZbvHLyrC/S7viRGWOyKjp1T92G0yeiRk26yXrAHpL2Q2oI4iB9uvMvks1Y+33SnQCNnKX
KXXX9dwuXR0uEEJncTKsfJ3XHZERQcMZhhcR/OL17tcFur3hmKRqaVO8nuOoJ9OECzrtyTiAxZOX
w9fBtgy1dVm2OBJMB+Yu81Gv1fMjAAIu+jEAFU5gm7QMrLNJffNsT5t5N0w7+zgSLjnvze1zDy0D
PwL0cXCmFjHS9+ncLifjKLSyTUjqzXI2YEfp+lxg9P8YBRAmKw2exWyE7ozVs+25ySNwevjVXqTO
stH06iduG6jN2w/cxnmGQX+5DwrT3wVYB23dMBWPSQfIUStq+2F06hID6OZNxbVphY2jdod1Kglo
TRpteqlUL6WqPQdl0mGpQ1DWILybFZOhEmtOcmoK2ZEBYgy49g/BlTUGYmwR3CMr706GXtv31rQx
dXiLVn4/xJE9OYo1ZyiYR/R/cC1LMyn3+si04rt/U1XRRq1Zss1t82ltCAt/iJpsO+/OB9So/MS2
3jp8d3NgUjlVnl0Qb9r3qfSri9sqy+8OOMswNYuHX9+XqQxHbusRUd980nygaaJ+laShj+SCC81t
Wi16wq6jbD/vtrlvb0RUwIZQycbxAuvmsqQ7dh4kgHm3GoZwjVONupt3nSR/roG7roip/EcU6puq
bqxbMQQI2LwHrY/NM9AFFvyB+hsalrqNy4Ilzdw2b6JIVCc0V8iW6auOubHxx7LY1614hQuM9Nzz
9ZWmuvFDNwjraurvDbUFhDPEVeyxMUPyOh3Myzx5UM1IXamgQ+u57euAX7wag64d5z2sFK2rJ97n
7nNLZGnqnknr368Tp7kKK6JW1qXTtghJ6+o1QEP1dQ0WF9C15fiK+MVdlh7IdAz0r00DUITf6+P3
nu9/7c1jVY/Lxfex9j/2/jpvHuT+6jmfB+bUPeodWPU0AP7V8+v9pmOT4c7/4zyvD2A/Bt0+6Ibk
jLIxOVuJ/9BkQ7vDjiU5f7fPr77aZA9g1sFsoPt3sygZ6RfzfjW2v9IAYj75DGc/s/Lz/GreVHLA
U0VPGwLE/jzga2rU/23fdKJdrgbZIe7Iofy6zPcV2koZ1lo8efdN158387WYFLSLf//rf/6f//2r
/1/BZ37N0yHIxb9QK15z/LSq//q3rf37X8VX8/7jv/7twG70bM90dUNVEZFams3xX28PkQjorf0P
odahH/eF90uNdcv+2fs9eoVp6dWuSlmrzxa87ucBARqv58UadTGvv+h2glIc6sWrP02Zw2kanU0T
amRmTx6lv0Myz7WF3rY8YKDXzl3mjZtJdylK+L5yoUSdx0SFkIB0E8SJeVeOlvG1yUbtzmRoPYAN
87/GLcm8g5VfbBUtaBbf/eYDYG4EaOYRlslFRFHUEjsp3O5siaw/z6+Mv15NPXBOEUzj/i9jZ7bc
OJZe61dx1D36YNrARoTbFwQ4kxooUdMNQlIqsTHP49Ofj+W222WfcJyKCkVmaiQFbvzDWt9Cd6po
Tc6haey7uC8fqxgpbWjP/+VvXqHvhfLmzf/+zFvmX555YUtPN0iXcS2LXwC+EPnXZx604USAiUgJ
62p0VrEYhqdhUdsKseYeQ517GZcRltrc5N9jnz4Mmd28/PMjQs1e1lNvAviIwuowmyxg42nKSp8Y
wS8gI9Fptkr1JPSctOHbe//8659vUAh/zQSTnZStq6d/fn4xwo7zU8P40sfj//5wTft/PFxbt6Rr
OhLuEoiM2/v/y4WWh2Y+95ET7bqeEwsevD/Ow6DWfWZ4Z3TUMKrZijS3N+kStfd//vuA6KYQGTsU
esD5QLE5H0rEmCsrMi0kPuyUGXZyAP6Xv//z/X+uNggQ+POR/J+/vGbaP19D32U1N3Gkuv/213/b
/pR3n/lP+6+3z/rPj/rr5/zbc5nz///6Ief4uylb1s///aP+8nX57v/46YLP7vMvf1kXXdzNj/1P
M19+2j7r/uO1f/vI/993/svPn1/lea5+/v7Hd9mzS+OrAfco/vjHu25nhWFzdvzn2XL7+v945+2Z
+Psfp7hDnV3En//jc34+2+7vf5jO36QlhCs9Q9rC1S2+2vjz53v0v3ECuY50DOGapiM4gwqIWerv
fwjnb7btSA8JEaQYU/zxLy3Wjts7rL9Jz7Wlrhu6BzfElH/8xyP/x6n377+y//cpaPHfXy5PV7dt
w3IEL0NeiNIhHeivl6dkU2N2qh0CM3WIPXxJVPvp5Eu6Ipj2yaSUDMsJSgoCxjL9JF5vOyF1983J
pMSJkdO3ojnkNikP0bMN7ScGrGVqC/RmDyNvgYPT+ZGIgmgXcSJW67iaHkq2QWPn4ltDFI1uf7bT
zdS430tBO1O65AKwXBrv8tjYDH3NXh2tSeI+DhwUrS4DA7ZeVtsobB6wZHAoXxazORUWosaRnerY
pgFimwMjrVPkDrBhE0Ri2FJq630uxi2tCXOkzHqrp+5q4g/QoE3F4WeNw7/BHphk4WEOmTNXSLdn
mFZuTDaBvB+MdkMcpZ/ijeq8X+69yfAxSsSx5OEz2UvUZSi9C5INNgH6PnXw4hBzIerozkOx3oEN
kkP5smyqYoAnDMRlaW9Ew6BurVXUJPt+LoIRBmI5hKjE5I5wvrXjkEOIiQaN4UNtUp1HB1B4j0WX
3g9LeGgLZ5PE45c16M+qFZAaIDS8MAyrUatTKIV56VOcbsrKOsmhhihYPc6ezUa5yh+aZN7g6AEl
nXUEPG5zjOb0FlFgpxlAEWsD0e9y2w1w+b4DlaXvwVkyYJzP4n01QEGrkMem2RIUtrfqQvvZBYTF
VVMBoi5jb5WFnr/QRAMMD7ljIjkiAoOnXgBIYSPiZY8p9S3ZGC1m3/qMg15uSrimBEH8KgWO4Bzi
FY9iIQ4tEro/a0998hqS+eIgF60H+cSknyq3BInSP3cOYlxN+ejnvkrFeky5xV1K39VCll17CwH3
RGBOSXkYFJY5le0tiOOIUKW7gLsO70RrsKNapYZ374LFNGXzOLCWEmG3bitx0KGuzOOIIiU8JtYn
fdy2pshO+8+qTT+SiU7NHNgtwG/QLMAUkDh9lpkrM2q2cSkOKrkIEDQV0hC6y6NuRcSl6CfKIaJA
2c0P9mYZsLAjAl4tLiI5L+nOXSeeEpIFoKo/I8YOiqZGczAFZR77S4r7AQyJqOenuQaoNm5kH0Wr
SiDoMJd1h/8HqfPRKb/6SQfpuACBgp6D4vteWVevlVcbxkDtei0YjvyizP7aGtrDGB/raNewvMTc
gFQfqghwpLs4zY59LTdJ1nwqUWO8bR9cVW7a+Zvoa6bkrj9VC7pPLYRPF77lzlCsoIPJ54QciLFu
9ipGsY9VBFwPLS02z+Y6cRqScWXtvX6ty/ladjFoZuAJbQd4lt+sLiC5ze3B6Nz7VkyPIda91I3W
ZuMByWrEW5nXO9Qme82N2AA7eBPiD7N6aZHPNoTT0pu/1A5qrcrD+1lNW01/cRbt2HmYYF1yeB/i
RvtR+XyqLetcmjqBF8Zas2A+JDuZKUQ1VBB6biEhir70fnnvjMhXTvSjHPZVIy4P0Nus/JiBiNC5
dk6Nxb8+GDYpc0PhGfCDbTIo+l9xFT7WTbSrvfC7cERLflizLm29XNtm9OwhDwVBelN1Ond2WX3X
CQRt56hrf/JC7TVxlbs5q4rV0Iv3pW+3cdceM0tXa4wQGDfmfmfmivtykCdldvTGIltnMnrqcM7X
9S8rJDorbc+63aGVO4jGeG3T9NEjztgdlRcU7nDBtIEhttzY8GWXjBVNiTomrZ7SpLrOfXaZC9wE
SYaB2gvKRhEFh41kzMnCY+OOfL5Bf54Pn/C1NolrBLiSfNeMH63eDSzCKnXcZG6oTlaZBQ4wN8kE
ccI7OcWDHsQvnYVezHHA7RkNAjZ5M+cs8CvnGJWZXg9qo4VYRabPwoCW65WHvv4qol/eoPtRuVct
L4T5uRifAdch2ZowNkBUQ6lrWrDnDADZAucop5JpKtDxHmaq2mMoqB+pusguK+DpZk7hm2I+ZIC0
JQi45GPgZBMz3jrcQLNlIfUBoVeDu4Vr0FCNj0t7AAa7dRj8kKH3biZzi3lLvIGsJ0E8XLtgwKfO
fGqGpcd7zMtj8b4qZ/6NdoqMd24Mi44EfxhN/OZAsllF76GBCG6/jl8R9ggoxp9bdLN5eChU+Zrr
yLFnc0fqVoDFbh2NQW9Xfj0bW1VGPuNXdhb2xcL6Cyoe/SdH9CI3VghfzJ2adwtRoFZlP5GbvyVj
8ROSFD+moNa7tGbkS66uBtzCAPLdZDyPMDNiAtEyO13bzYxLK802neo+y6j+8hCLBO7NvYk7ZhXz
HFcy3i+jmlZ58Q61HdVccaTRCjqoPWPOD+yp6+ga28lEUSesSyNpQar2dw/wgkXiI7G4aRxhl1e5
wClSTZgDpt/Q+s/xTG1Qq2/k6NiIGnRl81c+vledA65o2NgRXK92QnGs1jWpqJwdyXNKb1waxcuY
4N+04QPJgGMI4+49HHrfiXGj6K32adNvdlibM9QQYbglWekJSWKKl/S7EA5uSlFvSqmdhjLi+4wQ
SCGlxnCayqo5CDda/KjZudPS+vagPnM9W1f1fKEbXmdth1XL/HTRhpv28LqY6Z0GV5qQzfIFpcmR
6cVxvnGlcrb/Rhx0ZYGXktQCmifXz40vbP4gdmpxBH2K61DAuavhnbedy2YncnaOPR0iXPdB5dhw
aLxsy6z7KWa5KYuSnV357A3ZfaNbRGbk9+ENl5rm7inCbzk0pYdTrjvaoXyVXY+16TFw3OUHCeqh
GB7TZD+Z7taZzTOyvaOTN1y/AAKrOMOsrrUwpTCt3g5ylxEFFMpVSBI8WIgVkp8fGbUkoTNZHcmv
Gy9lGL4gGg/0cLiDJbfuai7jxMYih2L/DGd+5eXeKTFzsArVFY/Qs5X2H8pLbT8uFkL5OCaVFl8d
jTKAS5qrnnr2Blrza9P2QwNYpXcdbdePcThMWezr3t7LfzD2bWOQ3nb3Y9Tm2kZZPH+6EL3npeHO
lbEDDOdtDj6JHQu23QZ6PnAtbebRFMnLJKKNkoL4i2WvRevMu9ZzehXI8B1lHhuj3vSQ3pC0bz0u
JnRTQceTsaTPtWPekVR1tS1BbIR51MzuseJG0mrhJsw8QsXTQ3yYoyfgnJB3drbjXeD2nkg4Cfpo
jg4lCMq4fKBFe7ezgvolREdLKeU2+b1uqfcWQY0t1S9auBacJPr9Hs6zLVGgjhsgDiQ0LeVXZQK2
rW+OdygtDrdhkROGGLbbzHLXpag+eGm4TXp1LfGVt1PmWxKx2uL59NjPgJ1qjNu1yeS6//PH4i6a
6Wt80gcZT1evqq9O50yXYelQblqBbWE6DQc4v1Zb4Yeidl0sxhNQjWArQXIZ4k2Rx+BYqnqnQytY
3IVDDjRd5tyRuNDvsRZh6gcBuyii5fSoDZQVa6CPwtdbNoptQF8uDeG3MnrOyArCN3rSw/JCz8xF
UFrbMFPnwpowRcNYLmIfM8SkUeK2poO+2GZ8YrYxrTdV95R8h0X4lUbikBqYYOIWFRmImeM0234i
h1/oUqXqGV+59VOfiQhZGtKnPAYndwNsCnM/GYZvVbEX9NpNIuz2a8Oco3XEzRfnVvhg7CB8XFkX
oGPu3I1M+58adAQilnqaz3imeNljKDe940h6zoyPRQ7ckghs5HYTZpR9I8u/hTzPqnb3gjMH1oj5
LUDwrAzZFH5p4pfD4EbGJVEzAAYUMNU3ty8ucwerIBfYldHuN+oZz+NJOHD/lmSzuN8w/tACXVGR
H7JRCzGHafvUNLkVLK0VhHbMiygKDyAKpzfIzZuFZIhqtg656XTbdATWG2aB7JxNjTg5tIwSw1mi
HS0+hIpuHQ/xURNDFyC13UhDcBOod11eWLisugPQ9HylL92nfUOHE59UxO02cmkskBG50+hXIN1M
pW1DsLM3Zo3pvRkdjlrvG07lKZ1gljncj2T3kkJG1iZgr+zVbB0UQbPWXG5mKtVQ1UdXpS9E0AH8
Cy9AFNGW9Ev2CPuqxLoVn3JU1YQ0PhWluTFk+k78pCJVheyXx2pAY50YybPtLXhHS0iWPIXPbuMe
VWQ7m9jkWm4DNAKHGgPTSg9DcRDG11KIHWsHd0vuzD6ZX8yl3CdJ169Nz7nU063Mh4VBk2ta9W/7
lpeCaeSWING5h3aHIhFNcXfNInOPhXBvp09Azqn5LPHcDy3qqxY2AnleVnovp25Ftt82Q/d2WyBz
ubY6clsPbdZSiRMGQDLQl31rmGdncva6wbKdw9pdcy/roK8LquHFZdbYvLQxtMafWfACWIF9Hofk
gFz8iOMG0AFAKrZ1uHtqaAwt/j9OQjOsV2SMYVJ8RdS4cilne0x1Xo7q3nI/b1XH0Hqr2Rk3Atf7
ODzXLkimr8zVD64RrVQfPc0DwC3k9hBxd5VBcZANG3cQgSIfQiNQWKmnUrBoM7CLpfNdZHWXUDZP
IY+gH2O61DSQ5tHlolooLUT3QhO9yqpmnca/LMGK1q1O9SQe1aROjiBhJMpgxRPffKQwIGyzpgAz
Yo5jJr60n4XWb3lv+ovwug4MSBSo9ItNlYWOfIW+7xGNAyKmZV8JnWl6CESrgPg3Fr9cVCyZNx7z
2rmfLOsjr7z7cSLqoyvAUVfHZkGWJMr63Wjdk4AcvETGcZhK/X62Fq6GfOQ2ONdcbxDPihhhNW6P
k0j0YBjCrRTWA+g8DP7Cutdld6/3JZCk5VeVzSfs6M/MicTK0+MP+CT7FkhTT+Rqa06XfrKzYz50
X5EE9Cly+CmdirgZZPLAYwn0yFk7qFCcDtwJb66aQWXb2d+JSe6fqvYMXp8bgIa2WHQq/nydz/Xr
UOnvDp7+ugOdDZrVS9Jb0vIuZsu1DPUmg19nAF8lHOnJQd/bkTAODUsPu/ukt45GRlFLplA3dG/5
LfFh4nodK76pJQKzsd5bq9iZy4BTGOVMXtWXOkfxrNCXKQ6heOoeS4wLBJJ34GFI1xoxkXXgZ8P5
oeuAIg6j9uBSEGBKDtVKROnbqMznaK4oeTQn39qIZAylMSG/ZSKo+MB8wA5kG169wd4Sk76LFNpU
Ki9fdQdIjBy60oqOTV7Oq1rqDwOBmLu4cqITbPhFzT2M5fQeEkw+ZduWoT1dApjiJDvoyN4o0Y5t
mXyZo/s0U2uQk4GeA6CeQeMfZzkbVvYJbhythUT+ukWfSi29WHfu0u+GGCN84f2kRrqxFxahaZ5u
R9e6RuUvJ8tYA98S6audYrMnZPVhtJAXYvFiJS2GEu5YCuvlTXGWzL8iHUABcMNSPzXdp9Zm/uho
F+z7UHudl2SRXMdMwxToqt5mU11YqJJTtKdtG/kRQAV9cHA33pTc4rudOpz49GcrM8ch1ja0orgI
LE4INoHnVNc+DXomipGuATT2aGI+hNymOhuJYxwY6qWCiJAkHEb2W9dW3Sqnz4nj8FRj18jZqo+n
xAMPSAvgKB5k9laFH5XOgh6rWhoXxBSam2Ysg9IDoG9iD2SkT+mpG7PPaQ2+NDxIC7RQGSVMJVFI
ozu5NkORrsXQXiJBA4gqZN2J+owc6CTa+nGY2maXmM6BtBakSLQTulHuxzB9s1oPKsSrRoWzMgzt
CuHKw+rUnjJggtO+ZmKh9SEnnG4yv0uXi2Wqb6n3P7LCmVsnYNrgFwQhJsKgurnS3YTJjyvxSs7h
alHL77SB5NZa7KAfOJd33fyQywi1BfB5ScYb7hSshatFoofHgImr54GYMs7i+ZP5LZYgXhBckVSz
7jWZo6+sbNkSgwyPyT2KCMXcEMZ53/VkqQ8K3458tpMMxL8LwlH/ha2YtAGqmlM2TyC9pbHq9eE4
iZjxXEKccVR3u4rGpinVIa5vGCiLqCcx3zfNK7/is8b0IRuGAMj6Zk7LIzWdBENdJ9Y2JpUgBEho
OlT9QNB6Z14LcY6iHB148bAsZ5kCGQCUMitqy/g75fxPVHPPXo9jbUzh0wx1AAGKYAMDDDz+O7D3
FJWYyMbqLvcAWFZg/hZGkBFzPm6FKSjMjKEG6hSwuBXcxGRghnOfa2RwZ/aPWQB1nqh9nRSLeJ6m
55CZsjlPB6tl2EumV7UiPxvY17IpJ+unlsQwjIRSvsk0RNwGLUAD+MO3TFW+BiWHCcZF4rwf2y7w
pEvh0q7bqNuld9B3y3StnHNNH9al1YObQHqs6C5zrASttdOpFWtwelIEWnUa+uswWqshxniQeJQr
sL7Wc7uekRV47gZdwbDsqMH8Es+NBLBVpDvW6KvpRg6cxsBrTb8C8THGCdBnYCSM0YgN4yBISPhE
SLSo3eRY0KFaHFDaZor67dJAZBLBKGag3dwnGFxZ1RO6ie1gY65FnK9vMUesm/GlZiLBHY3cBocm
q/DnqfZDXVvr6orqjwtyJ0LtGOkOKGiUuHoLem/czvrDpD/2fNs8fEu7yp8Y5lK2B4j3+N1NCOK+
wsT0SSClsSPAfTiG8iGDvzHHLSXGV4dIIXPCyV/i/FwDpZ0IKFGEQYI0OFOdL1WBWH3e6hjrE2/m
z+CVrCkooK5lxDyYDi8jb1ojzrpHxgwxd30zNidyF0FFpsUIColtVV11w33ycgzz0Ln75jJaLaBB
B0RyeECntMvSt1tMErxcs+w2M3NslFXllw2fsrsCZjkz6trFRJe3MBEW8JfO8tzp+EO5R43OykIy
IGxO5nQHIcnHYv9eyPJgTh/kw4CAiNIj9Y8LDphUu8Y+A07YqgVcSCMurFMfIMPchal1CscwCBsN
m5iRer6jW+YhStw7w7QcnBntu+HEd3atmwFb0nhdzem37XLLj+BQAOflYi+iZ6A0fs2oq6EYs+bo
biQPfR31OF3w+980qdT7kDFcFb7MYf85wO5x8tlbhY2THQjL5Bq9NXshK1rnhkN2KL4zeOFhNO+G
PKG88mbnRJsOtgziDFgK8DzbhrXHwtZomY0gqXRWnAsmv3AkbhzF8je22pWHo3tJPspkASCZbyqO
j6gjt2ppN9PwrnVIdZtNBXFczFR6rEosd2d1r6VyNkt18PKd5jHpQVMSMymQPvfPfKw4yM9Od5Ef
sXijjNgrOiFASJBa0Am7wEZvkwBdA3+3lIHJZCnJHpEpbDGfBo73ajSzn1Yo5SuCEtmSDYa70cd5
HzsJU838nrAFeFTZCR7hyH4KE2IESw7sc5gENyOQX7jqpuWPiTHQ6nMct90pGTR1QIJKOEB7GcaR
JqMxnhdSvVtmh+SipdGRkn0El8P+ykgz6kguccNoGeY1qPYEAsLblS22WVjJIzCkF3dyDEYJqNOQ
TSAiHEhlpL5SvlbrBrIVo/e9biTd1zEZB0QVzL/EWHYyeRAFKFcCDb8AdRB30pSnNhGM/jRGXWHh
rDywP8/ltRcuCvgpnh/z1HwezeJrmCiUyad1d7JXzhb6ZBbE9fgwx7fSOeXAypF7SI0MPX0as0dl
7SaztE9AXr4Ijnaf4be1D6H1JEOc9bkrfiorPide1ry7Y/aibPFN0K8aWuMuqayIZ4zkzn4un61+
SR4QFAEhN3lKPFF/kvfU7jTZnTyA/3cw+DUf//qW67JjcttRWWjho0ccGp+Sg8ZV+kfeltBjx0H6
klH+QeHXcOrm7GH0DeJumdeDU46+VVIQL5e5SfRdb9COo3j8Evqwp5ImfyiCOUGCTnPqI5bL+GiE
RboY0HCmEcvGVeZr3y5rav02aAaLXSicNoAGJPCYlHpWQ5Mr8UDVCAR83ILPtt6Efrr3CPbZxAnL
F2XuXFI+vFs8WQ1TqcHQDUl+ep2NGAksnA8Ve8apjQ7pOcUMgCcJggpaHdv0lN+0Njq27hexn8cW
tctKL0CNdzlbSEzOm1RdY7TrgVswI8WbRK4L2Vxrc7TuezwsG9yevIqbJ+VVzdm6xRUKHYbMksaH
JIy2g0uyh1VRiOHTDNK0iQPdGS65TfxY292wKEv1AZBNbU2YNJzcw/OiJe5mnm93bGfEkOZ6lEbu
jWUS11yGybPWUXtZtbUuoBUOjk24tF6eeX5udG8gEGWPWKfsSgO3rgYfylgaOvE4PCT8usGgoPrU
ttJmVlibMA0nVHWrPmx/GQs3BayG3hp322ZyHBhVhBmauQjw4fyEAz+g0QJbs8Q5p52F4Db5WHKa
rVvwLLH35BR7XLjWIOXQHhP/GyDAJqQhxTifZFrKXZHPqxhcbgrIGrKZdcbyLDvC6GdI8u5cImnc
yOF9XtT0Wy2nOC6hXZf5MXemYYWUH0ffHAOwQXuYj824cbLoYqp52FfFttKBxltMy6i66WJmMIbY
bPxFFr/iW7HUwFBuuY7XC2UzoaSkx3WIH0Un14hlQYzYlCocvXSCn1Guw/o2O8odAHkHPfVI1pmr
HZG87FRdN6Q++NYWGmQCQzet5RMOaMAPKkceHkQD3bIdhj6SKQrFLWoSsKPEUtf5B27IU+R1x7y1
2vukNi9Nf5uZDtOpVJoEOhVPfukQiuYxtLJYElPHm3455zfvSJZt5zHH1tVM+/Sm4vbI+VQC57W0
jLM5bcSHiHte+YNcmPUuywbPAWR6JlGOziOU4fOCLuFEjOkWtAGd1dzgWsvbJxenO7dObgiznskN
tK4NVku5rdhYTwkUlhxwDRNG38Z4GwyTuosHz3qYiapcM5as1yN/hNzpers4GnHIMlcKcInlx7qa
/WyEyG229qZp0A6MIHHWqUUvgjeVplwwyIoKXO0MxwgJ4+7ZL+gDrKW8o4wnmGqyR+5iTy6PwyJB
4jeCEbbCrwSdqJfBI3TPrEnEJQoSvqeR+rdDAAFrudfD78zh97z0IJGB/exjaGxOXxNWowdabCCm
nODKa0kVsYvL/UH3EoYswHJzJoR49vB/4Wxd97GVowivHCb7r+i+Kp7ae5J58Gh217SyfqWyAZ3e
6J91MrKACSENWPZP6jGo6cFHV3b/7hCUy7wN8fHz3EtxkJXOkqcw9jK098pu5RYujb0eNXBgfeto
uyUd7wSHt58MFSj7THMfiW10H7tw+E36AchT0CMrszZpOCCRj0lhnqtil1ou0oPW69Zu0trbduwm
OoJ5vg9rXq4zYIMElxz6gnzdpW+6YS7nvq/NO/xD/ZrZKb7cuW+2GHdPhWM91xF592kldt2Ce51N
ULSWyThtnHGAn0R/BlgchHTfT6fq9ga81nQarOF35bRXiGvOZtA1iG+eaWzmSQQ618UlVfOdLGbY
PUae7AqdbB7hxqXfIMxdNQjeNAMNdUVOTV4yx0PZ3h71mIUMAWrZBgsVi4moxWWP5gGpNw0w28d1
q08MlodabDWnITUoqvxCyWtPrcoEQfd4Zbo8IZQZwH5Jf+yZJqsY9Jtnunezwf4Saps/2QJ1wzD9
yMm9V7I6JRNGL4GdEtaxCMEN5eVJTphKXAhfQYv99jjm933cmfs0cZN1NLH8sZBNshgyfkoznhFH
fAzISI6lln9O8V52ixMwAmOfOTyCSz1UepHvFx2mlooYPcrRw11QnGoC328d3Lbo5v2cdTpldkw9
PctNNBFU0c+kdwy6026ySvtEIAyMwPh0ysaCKSE2XCxHrwYB4tjznZN1bJAyEkp5KPsyztGkOLRF
docZBTpESuLJXc9g6H4W0b2TmYyw4JoxIcIlZKieeJ+udtc10yDiWql/i56bjqeeUyWpt6H8+0pi
gErRlYB1z8Z1umgN8pPW2FrKumC9Y5NVhPuaHCvQS9yrrPJ2CC4I/nIm31LxKSP7MSLqiJNIGHHJ
hMMFa3F0TBMkMXqH4BirkY43l0iw04hmbD1UFh0NabC41fnHhXOepJ1Kwv0TMeb2Lur2KF+hHpuJ
e7YrbzOCudrN5tMwTeohTalOOB+bQ4ffEnChP8CBrm8Tjkmy1B5k/5RZzimVNVd61b0Y04dqYvGo
j68eXpM97slbCFV/l2dib3hq3GbxnNM69w0vbxVokSaOVJl+7ZYnMXjdlsfNSdvbjP57eKDsGJMg
E/wCOqPJj4q0Y8aVt8SPYUITpWEGhb6+VnUOJrAFBDDXRHO2C2kZWXtSCLxWyFLsrStpy1nCXmdp
n5OFV1E2IB0qQvNZKxiA5GNGNHfUvTc5uZkR6a1wEyF5Tl21t4eSWWKmkbjnuME8OWuUM96jEUp4
6lbjruNy7AJjiu2PGt1XY0p5BZp4x0GfcncDk0Go4clq0JcMFUHNTjK+uP38boTlp2W4rwhw7fui
me97Jg6pTOJrF49vGArDzdSzhrYqnuvEYR41DSHhg5FL616l3mryltdqEg94pEh0kH1QCxIxIRcm
G02Zl0wXHLLdsJEwPxCusTVCuVuqC4QjFaQ30R4Xt4R8jIg586M+RfQQ8SZjpNslbsV6mVSVnKze
mqYpIHunOQyJ8TYwst+LELN6FH5PhVPxXCP/619hMv0eNd+4xXuKMquC2ckvy0zUZRkzVJoQkMuE
Wz4bdaKonL0JDP2YZY2fcnPHN0zr474x5EYoNOSoCK2yPI8GxYyQ1AmNmoKoXGAAZZuefoZxm3Hp
kxQZQMxPDebX8VOGKkeleUsws5VGg1Q4R4p92Jz6k6Oq6s6x2/ms6uMMOyaQkdmttak0H9XMG44F
er700ytazHO6NK8OxjjPCDmFpzpE6GSG96PBKLfRxvwzdZgpF0q7MdgJ5/LqNCRMb3K3ZUGqD270
fJvN5GUULiSesDdD0IssjrzMVaeIEvjf//TPf6NBmo4EmIQ8YSeXlTa/yHZHoAdGA9nRjqVujcff
4F6hY5tlGMeFH5njZrDGee3Ek7E3UOJoLfoqfdDPTmsXPsYQg2w7YNyTve5tozl5Yv4sGjDXJVbl
PQoZosHzc0eK4EVnEd0WxZsGp4hCmJQEqxbTvnViP4Ww4qMOqwLEChal7NUDJVgv1Nd5e7KHftyb
ygoEluhVlQKxCYcWom5pXBeSCZhcux+3Hn9rAxamfQytbdRG/GA4WbxoOOeyodZGqXyuw+gWjbAc
SJcxDp1bnG3VTQfdqE+eko+NNcGcGAvC5UwaB9sjYd4At+mZSf9YOQNO7IK9p85We1QxgSbmxIUU
LhMmHP0+YtWkSeM8pJZ2xgiCP4rSgo3Ytins5rEZ6v2Qsx0nVEwjtUw62+h+MZlpyAVBnG3LaFPl
w35pCOUxS8QajF6JM5JANtu4ZzdnJ9ta5iw7LDH7C4EYh8RuDk4GOk8KHmzkhgPUHqbqGkEZJG6h
1aYdAIeTarSGwrVhzyPDl9lHik1+p+bG2ZnzTjbjaYlD+wg202PP4p6qTr/FVyZ4qveWqKnFW/3T
7H+ZwC+Z2+pg8peaUluFj+TMAWUdSoyKo4q2hRoFa/HqRdN1OJ85klwIPsY2pYhYDTc0VshsgnLz
hWjmcQ9j/2UiAmHXDhCGnfbG6xf9h2ypBiJ1V+jtTq9b9yXHgHrudV7FXs9wuojiSzE91kUkNjKJ
tJOpeag7CR9OZnGxieAJyv4zn22uZMZeoD1wn6os3UQzZMQ8Wc7C1AidRDnZZ7injKXHKIcMQRvI
DljC6m0Z4x+wukFp0BebpAXswDwfksb6tlzO2nqMX/ESrGxL+9LI7xiZ+dVNmJK7p317mvWweFW6
UyKqKMzFk029o8txLbp+YrvFNo2pjO/Vo8E6U/tddx1+xFyuwhQiAPV/loZc5J3J0qhG3GpihFo5
jrUm9r7ztUCPM/gXIWJaFy8huG3urtHOI2Ru4y1IX1UUfUZ2vbE9ywjsJreCOHXTgHrl2QMgqXst
4CDkyKu+5MBsNSrhCjhNhBAFyBTBIm9V3vgLkquhhdGv7/8vc2e2HDeSpOsnQhv2AG5zYYKLRFIS
KUo3MKlKwr7vePr5UD3Tk4ohEnby6pjVTbO6gIzFPQLu/xIHRn0wx9w8mhTvmxxEkBmhjVzkzQ+r
1w8+iiqHLAeAmIPK3MXQKo9FvbR3+FrJ/TI9WCxDbYr5yDTeK5U53vSKijysNoDOEM9xOH4CpY01
D6DuEmjDwjcFk2ssC4P6tcCEZEAvsnI4e5G43sc6OyhVMRfLjk3cPeHkQE13RlYt1LM3vpH/gs7N
MTQOX4NmIN5mCKox4nZ9z6dHmD9qUac+2kjNOIfYBlUQG8CzbcxSTrXRADfa8Xk13YRwrfe6Zhwo
XQ6It3Ej1MN+F9oaKk5VeZf4jnLjm3xH93qv7Yq+w6bbtl8dP8J4u8sOTjhRYemxhjZxUiyoLD3U
OqI0nNyPQzY4n912uksatYBEU/zIY+1RYAp2QL1DvR1o+/V8/th5Yj4EwQihzaWvpcV3woaQktTf
WCb8ICqgTmVoH6fIwvTJGrwK7mFuwHsUkdscgYGDranHbl/Xg0LhEkTFuHTZ8t4mUyxVMopVTo09
TliFCHm62ICGoVfnuI+6IX40caufdGw3dqWO8ndqkYZDpbizOgC6VU1fQwnwNLXG+CbtQuhIfHwf
jOgpR5aDiqj22rAD9Q7nrsaMOK2KHP88cMQoYf+qkwqZ18aaT4tSOvX38a6Of6pTD1olxP+K309z
YjHoDlGcVqLHAIxloXxx3IMj0IEnYG8dJ9VOjo75VlAlP92pLr3SL6j7OeWHgsAEo67v1VwfD+Fd
GNH5T6sBCHTGD/Jb+zEfGE9Os3+nLxLsgHswTcRs84Q63ifX/DgBTf0kjE7DKjx9YHDDTuvq8CgW
LlgyBa/JQMWWy/Bec+LkhrILG2Hyq49AowDUxQ99rIonqEPxodErC7ZsRn+30rgrIzGaK2i1z6LC
ixkHDX1O7M8ExW5EsR73RMEWzMHmKa76QGElShT3pJC1xVw7J6SYAHsymMdGAYA9fU3GGDJWbln3
kZ2FNyiu9pT40ceMECw1TH16iuu9WafJQ01HOOGw+tui1NQ4jb2fu8Sjodjm4jGqDVJ79dIWn2oI
77n9rVS4TtNe8yc4nv03u/6sxVyPyKWKhZsyDTVRUo9OjsH0o/Z/aPzqWb8ZGufg8P2vuL/9FGDV
eBQuSvDOzPX2LsFjpoXGPLAehvjt15/QxsDjDVF5yi1Zd3L9XwVdvZDJcNziFpUukOLNXRPEN2Fm
4jAioC0kd5nWHR2AdFXY3D53Bec/EqkNA+99OigFSFGEWHY2yOx0+tLia6baHzKBew8If0hYSDPf
ieibblZHi69LUEb46unfhY7r5oLyTvhIMsuXJgDTEWNgZalP9qi/BjZtB0Q0wZNaf2kT1cQ2+akY
eM84/ZsNigCjC6oH4d953N05/lPfFo9BRydqhB8KmBcP88+2S33Vqn/1tZfVr0n6l1o8RHRCXPO1
7u/7EmVQ13gt4cvvBrrrKWrEWmLcuCF98BIneNAnFapIMbBnEMmQgxvnKxpgXtL5N2Agbms1eUD5
4DAlwW6sIPgBs0FLvlN2Td/touBNAIRpcLOmnn2oDeXGdX4NUfUUpB0fXXjFqJpnRM0ddYA7ODcf
2pCWp3LKhuLDQqIw6WUgzLzEy8wJCbUB1JGtHMElfGy4jo7xc9685eLnjEej3v3DEET0Eu9HrBtz
kBj+56SmANyqwNmc4JZq5BP+q3em2d+En1PMJ5IKK70isagYYgektpGHs9Vp1ixqfrH9vXXae3KP
fjdkysc8hB/iO1wiOiVbwF/eiLVU2Mw4zjnas6/Tv6hUBeiE7fxtpBhKpWjzD/0Nlwc08dC1Ok6z
fzMbxmOraz/tipQxucaJK8vBNvp7BBl3ZZz98AF+K+2bxRWq5Oamhx9ss/gwlmgCRUvPJLuB97jL
iGksIa2O/2mb38ccoLPe9BVoqj1kZbD8av6Ga9OPIZ+eFm74sFxL+FTWm/Sn0sV3zpQ+xI3rZThV
cWQ9JzC6e26oQT15iGaOexdHqSEyvQHTABqlZBx6gffAhzou6zMOMKizcVRoysHH3VMN3Oe2Ku1d
OoPCbjFTrK3htvE5pfFPGwHtt5h8UKW9SRcfmWx6avzwu+pOLw7EeQoeEAqwEBvr+kNoIgvrcN1D
i/EQASOp6U7rY3BbIqVQmspXxW1+axmAUcMDOkn1E7Dkgm6pK8+tzKMNAkuPmvu4i4+2pYBbpceR
mF6DnyAYAJxSAbAWNWpnfY7jO9+3UBOU4iWz76jf3rcIxmZdcJtbEZdhWrZd0j5F3ICzXryiNl/u
XD85oPzz0NbmWzL9Fef+oUrTW0unvYiejK99QVbqHlY2CjTKt2TEbacTHxRyPd+gb4YVIs3oh9pJ
DWNky8o9sjGHaOqPo6Lc5yCtbaSwkdykLZ3vk9i+Mw1ukX3bf0SurNzjdhaXxY92pGvQltNykmM7
20RvZ0y+/+bLnbOEtT/Jmws7zgQ9pUEQdgwD+ohE3izSWJ/KHLUQulKjl8YvQQjjpvIBaxXKpySJ
vrUmi0/p1/UdWGuo9GHpBzGcHa9O0eGfn/PfHMc/+Hv/4VbKDEwYHPwj0yb/YGOukiv/+H+tUTn/
P2Rg6pAS1wmYH/jWRX39nH65/Af/Zl8C+PmXJmzdWEjHttAc2Mb/Zl+6Ov9Cp2LnGoYG/9F2/8O+
1J1/WaZwbFi7UCwFjif/4V+6/7JVW7NdoULL1C3Lsf9f+Jd/bi9F10yonLprSKTLec7H2qi60qOb
XjygX4QbpJETK2fz8M725WdS6Vuo7wtv9X8fL3PbqfajSpiUHt6x5aKSPwz7dErd4rAwktoNKv3y
Y997y/L2M2JzqBeiR1mw9Cy9qnhB47RvYVbgclc2ut55XWXN1lMbKUGyMa61aZOiUR9jq7CrufCo
DvnIyyMOeR+mmMX/O87+IDr/EfZ/igP878QtZNmzIVVtXIdw4gpvTAhhGNua3XgWOs/flF5pfaqL
1vDL0OBrKenQvhmz3RY7TsO4vFVNvX69vHxrw1wI9Ge/QklNhbzUVV5fcgGmIVrAmBDxhDPj5Res
7Y9l+GcvCHvuQ9y8C88IjP5zPjja7zitHBSyA4UPw+teov75krGMczukXudVUW5RUApRn0vQQMYi
sx7mDVGBlanSieHzkbRt54xo61Se32r9owPc/Mmac32Dw78yT3Ct/3g66BBQqrXCN04dmS/JlM0Z
ch+YQaG+OGv66fJErY1BSgZcGkLEA/iSShUKvXMFyUdN8+jTdU+XckEcUxuHnlV6BQnnudLQuDmE
orbr4+Xna2uTtPz9bDNpeTmak4Jzop1M4/AYRBbs51qhPHhscbkKb6ehRFqoXtBd5GGQYyjYhRzo
Li2rewgpJmpHqQrAOZ8zahKt0jrcH9XFwObyT1w2wzuJ6h+FhrNfOFHbLxxBovJnB5soXFVAruMi
RlEn4Euv+D6FZtAfE1TcjQdbIA1IPzPS5+fLr19m+r3XS0nFMkPwJUlQefStnLth8k2U4AGlltgP
ovjeuT8vv2dtH+l/LkSXzmUSD3HlBUWQf8oUJxOIexelc1321aWsEUTlnGiFW3qplZYpnc08exFZ
6GxkvbV9JOWLdrC7kTte5Q01RozAfOPPSljHfw1TlW1ki5VXaFK26HBRTlWRVGDEJipdqcKTsZOl
IxyHQlwXzpqUNNK5Fi5dWZxE4YjAbbIMjGeSrMA89vI6r41CyhcctrMf+hwPZqFowHxQISsh7mOz
CfBVjb9e9xYpb+iqagKKsyhfV9TXd4PSac496oU9DnxAYqKNU2KZlXeC45+schab9AeRZmhVzIvF
wPe8pZkJMAhtHAVMPXh4WMeNeX2jFJquPvcpHrVX7oUlis5e3IdqpRmlT9rqo/wLFjgmbGXcMlxM
FgPQspdncZmt94YnxT4olqEdjaHwgqTMg5EerVEoQCAE9vJZqkUTdkp2O32//LaVDKBJGaB3FOQa
xsWqtCnBIsKsxYR1Rl/+5brnSxlgLFE3MQuda2vCxRoEZ1P8baZq4GzM1trvl1KAgh6TkldR6UWu
G+2QP6kOAzSH4+Vfv3IMqFL0F4CGMwSHCm/QmJKlfK9FIzIP1F9f0tmcbS+JGohMrD54yoR+Kdh8
3x22zoGVuFWlxJDrQW9qGqujlL375meG/vegzrTAMzheG2fNygyqUm6wFYU6Vk3TyaqLIVi09cw7
XJjE7+umUEoKedonqjAWxYVogmdrdo3pHgNMLiHmFxElhwU/D9jNd4AVd8mUfBO+bfx1+eUrsaQu
83oWsXx4Y1xsctFQffCbB9NuqJ7HcDfHZ5okg/JZhG1RfLr8srWJXP5+9rJS0QNf5KijR3gd/MR/
LcBSDJT9Rg5f1uOdvKBKeQFSrYJfSAspMp0UwGbqV/BYe2p7xSGvihfcHE+Xx7G26aSUkLmA9abl
0HasPmmPxtjT17eLqtAh7MPBPFz3GikzTBbcN7PumS61iTDAo6rtOBir0ZK67gVSagAmGDdUiksP
11bQBLaqjQjFuD1UoXmgKHz5Le8vC/JLf666Xs0I7xZ8lw9WmuUvWmgg1BUUmWPsWyXzxQ0eLAAr
6NCpysbAlg31f3eC40pZIXMivTA07udqrOWfkNeA46zSjmo2dtr7GwDtqD+H5IIAFY3KNwxVsppG
Z6KJ4eiUOl6LcwMU7OnyzK0NQ8oMAXgTvfW10jN6yD5uQ/Hd6KryykFIoV9kNZzKJRpziov3uagL
Oo15+6WYwuiqbz3HXQZ2FvC+3UaJ6vC5audo6IAyp1PRDp8RSm5vrpsiKeZDzXQqdADomo0AA2th
YrRdBdrG09fWWQp0Gth61gf05IzGMO51skmagvxHbGXr9ry2xFKMh4peuQANiHE8otC5UPpilylR
/nrd9EgR7lRFw1fvyL05o0iOOvcEFk/fvImthLYjhTaaP1qp84HpRdPwe15c4yv422k0gmdvfdi/
4ePlcWjLD34nopeK4/lOmvIkdQXmHF6Zx0+zHr05/nSDmtRTkwyY1md3cFp+c4jiiqRRBb/81pXF
caQwj9XRp97iUrmKozs3Vn7OfvLp8qNXdhYVzz/G05poMY0pGQRwaYe4QTHTUgX3WyuRshHfy6Pe
mzIpvrsRPIiudYXXdMPJgngBdrIBW6a7B4RNqm+XB7I2R1KI08/uU1CylHNCtd3No6XtIuSjDpef
vjYGKbzpudLQLbnqF1V0Hyt2DHwNjCmLTQPPnf3by69ZWw0pzjEM6vuReosHVLrChNAcyseKLww0
vDS1S67cTlKsK72VNtpkFR4yE1BBunxvc/u/crWlSK8AQ4qw0VmH4LHU5vsco3YNUb5YbzbWYmWl
hRTsSJuavWsPpQcmDZZ3Nvtjj/uHXQ/e5VXQlol4Z8cKKcgdq4rpxNWFp2QYUtaR3t3VpQoItULz
b6TxCQVYhI9Ok4ImLmf7c43n38HqQPde/gVrQ5QC3honS6vzgpCh/0XSR2u7m9Tw4fLTV7KlkGJe
E+D4wBQXnm5kymMQd22zi/ICTmPXu0kJ6rgwv5Xz2GfXbTghZYAJmO9shCovTLQK2B0+hSiEtUTr
zeURrcSNWObx7Hy3aoSatCXFYHSAfq+/6KlH6DJZsTOcLr9ibUmkDBDmTRSmuAZ7hmObh6kGgQ4D
KtgI/LUlkQK/tQAqxhaVEtee48/ZBBsYZa1UQ40sn/KfCVYLG2uxksmEFPzAZYQ6KA1rAev5ZAGp
gRBkDA9tYAYvIxeK4+X5WmLlvRiS8gDad6GbDiPzpfu619Z1vTD73nITYmTrPs/VBIO6aq2vl1+3
sgOWft/5Dsia3gh7v+Qci8oY7+9Ri6cdDKDhRalaNJEuv2VlE9hSYpiVPunjgMlDlcbZqyU63A7N
xo28s/b0ZXOc7eK2MUM1AwvqEfvipiyL7tZt/eS6GLGlqId22OP6TGIOOrrxHZJ4oIOt0Ft4IFe+
QopzXSmsztBILBPWUw82/YGnonTR20jzQjtctwTL5J1Nki7aWDPQQgPsYKBdy2fuYnnfbIxAU1cu
eLYU51Av7MZIGmRKUjd/7q2AN8XgujLVmR/0BJgHsvfz3p3BD1U5zGInx79eHUX0Y1QQB6KyleNs
XOEzhhRcjdLIzskM81MTIqK0K2JHIFjX+sOXHsTJXYxlyUmx4uQOJ8ruJY1me+er/XgfpSbkU9Ho
f3VDU7/09RBgmwZy1Ibtyb0ck/UYdVOczOjIpkr/IdJDS0UhZxbwHYN+WgRp0+gu70wVMwm6XXed
AYVC953iUTOBLuJo173NuUgDCNRt9lZlo/EYDv58aFJb+Z0OACH2SFzgKKAr1nA0QY3fpYGYX/ux
al87CMX60Qp0+zEZ5vQlmKzvWMGoP4sEyhDvjr9nU+h81Vvw5GpjBV5YUJew8hHCNkbPh9Zy0b/p
BxWJpLqFNz+p94W9cFIg3lp8kk/5jTHP+icRms7fNczcFzvWAW9GCjIuTuR23d63aeWitmDEOM8I
Ib5A2rZA+SYzJCbfaeFQNaK1f/tlLe6gVeLklipOD2Uj9u2nwSwwwrCK8Dnwww4dqchwXjPbqKZb
JXQLC2GgDAAdZvRb9YCVLGVJ+WNsQKjPJsbCLX3ng5IL89Dht3A0FMDal+Nj7fJiSVkkdxNlHho1
9WArKxY6RU6CnOws0gpX91GjOdaajgG1w6z9U+z4NVqHszKMQNkBP1Pl853Z2PgxS/Z95xCwpWOt
bEYj0bMs98pgbr+0uR59pID5wx9qlNAiFVBdOWQZ6i1l5X706xK+y+VZWJnofwwCzrIE+LAoj6Kg
8Ow4U0+CBh1yALhfwv1vNrL12iukA87KhyEdkqjw5gZq2V4E+nQw6HR+c9DjMK8bhyUda02tOnZg
JLkXOVpy1FOj/Ttws/wefwzQhZfnauXYWYTKzzNqqiWW0utm6s12p+r71hAdTFSAv9+ue750KrTF
HPU4SKeeqaLsoKLstm/B22/8+pUtZknnweQjryAmPfFc3/rq6yCcW8y2D2Dcsr2+KOXQw+hu0BTM
0BnPzI2NvTZn0inhm0rUAv5PEc7pA8hQU32yctfeOIWWUH0nbCz9zxXphlmx0XMAnZKJGQWkIW7/
joZKew4rXHdre1jY2ah5DxtzuLKVLelOqPj4Phn63HjmmKgx1FXkt3dmlDgu/fQsfb1uH0gBo1mo
RphUwb2kyKx7RNLTJ811yp+Xn77s1nfmzJQiJUzNEUfdECkjK7ARMNFgUO3SBKpF0uFjvC/KuO42
Vn+tCiS7XKAca3UdkgAnFBeKHdRq2nGYNc5p+GNMw5emHdHHL8rbjtvuYLbPl4e4sulMKbPPWhc3
4WKwnk/peMKhVTlV0f84Qazio1Y2gSmlgcRq3MjPcQOHmN8san9OYB0dP3PNfZb5fnHt3MnpoCxh
Z0Rl7eHhgo1fj579jyExwvLeUVEmuBuWCvANVDSswDDyNI3bsZrD+KkLR3gkl2dyOW/f2SyGtOFL
O886GnMF6mVK8z2a5xTX0wptqmqmyp0ZbXVMbGRtYuq640ZQr62elKjgyWpqRFvLCzCN/aJVxSFO
3a3YWtv9cj4qIoPPuQrb09EW+6Tw28PkGIih0nCPFPfr5Wlb2yJSXrKg0Fmixn07gQhm7g3S+Le0
ygYTVc3MvLvuJdLaIFZs6VQJFiYiTAOjQi8pTUb4s5lZHC6/Ym0p5Ew0ZFMGut894fnav9oGXEN/
dMXGebeyFoaUiUZMYYSpoCXmC8166wtAR9z79TY5DEVR9TcGBdZyYyQrK2JIF0oXB8nEUVTnVOUR
3Gp0fXAAmNF0c5EsvDxZK4eRDGfVDKAMLTQeb1R9K/oleprndyCPcNtA4LNsjxWVfISzBu4m171x
mdizyxvSrklcuahjRgoMnxyBDVhTDe6mSKXqnElqmkDsNVwbgtPlN65sCEPKSf3ohGmIL/CpSQD0
7FHsARWfGSqmEde9YHnx2ZDCevRVvFUUaKyqY/CtgpgllN8qmzdesLYRpASAqKdel7HiQ/kxWzQm
Ehely268d+L+ygT2j/XT2RgqSy/iccqYJCzo902/yHw5+haAY20JpJi0kJm3VVfJPWdMv/Z9zAFn
D/lGxXPl4TKSdEbVCoLalHuKOnWPyIQgepO5YmPu154uBWFCt8dOfEoGKD/W972rul7batrG3lzB
YDoL/P1877hQ7yzVz/QTRlPZWysUcw+zGoO1BDR2WHEXnMQIthHaxc4uNZgfc+reibiPvRa1Ly8a
Ewcaa/+1DrbsvlZSnC5FKKRzHE5yJ/MoH7oEp/CHnxDRgme0TO1ffbDQ/S8Hzsq+XsySzgfvpNPQ
IBTDRdus9H0Y+M4HoWom2jiRf11zWEaQ5oHioiYrKPGYyAPS/G8f0kFFVTaYm9/XjUKKTooygA3I
nJ45UIhphZ0DBcZrcerc7ubyK9Y2oXQ2+4vPK4SH2BtyYCA3OeSvDHujHPuLyy9YW3PpXM7qzkLO
kRegU9W9Wr1twN6dtX1ZJ9YjckVboJa1gUiJII5mnSTjj6c2qVHZsgp9gD6GOYvYmKmVLSUDRXHb
mTo7bGKvn2377yRUTbR+BfxtCzGKjclae4eUEqhvleis+RFszzi/6VRTxV0XsTU0owrb/nF5RdZe
IiUGUQeCkh7iFyjZwjl27TyODrqYIsSnAgdP78uvWVkQbdkQZ3nfrICY6OoYe0ZXQl4fMIAaVOFc
uRpSgONLhq/1WMee5cTOQ9vPBRaVifacxpX9dt0AloGdDQBf9DEZ0GDxxlr/ATsbMYjK/HDds6XI
ToMBvUWxyEA1TfnkLF6Wqlk016UmGfM5jCAXm9qOOMsrMe/DwqwF8gwKKtJujNXGxm5dW2EptOPA
nKsS7yrPVsMWoDFUUlQIFMPZatmu5I5/vqPPVoCCrQhjlGw8PzB/uA0Cl3USP5jj+HHoR33jqFip
BMkQ0FKEjjNBSmEUxsdZG34NOZYhmo/sjoMhkoL0QRB/NpX5y+WlXwk/GfJZJkhLZujLel1vA5kP
O82AEhm032HeXwfL5wP4z60rVEtPa4UuzTi7SMtj8XXSame+vTyClXVXpcge9VgftSGIPL3A2EzL
+bKj8WxszM/aekiRHSh4ASBwSIdprtz0WIx2a95FYWf+bDUgxh8zM4yeqzF0v8PvVNHAmhyK9d7l
oa0tzjLksx3XJspQ9qike72mj7d6jcR/22NckSOm+3L5FUsuf6eIIMM8NaPurQRoEdCZ9ohZya98
RIoymNofromr1RRTzTanMb8uSFX9zxHZdg6ohaKMRydkOCra0H11p2QTq7+2F6QcUKSKoYqUHaCY
sXtvBQYdmt4vNnBTKx+R/3TbzpZj9CsrqMoCQaFEe6rH7MlqJtQwVeMtnMXXvDE33vP+sgsZ41na
Y2u2IXWQQrExB2xr7N186iDjEFYb67D2Culoz+DPR46q8nmfg9DY2W7mfwwrxYQ0U3SNceVbpMCv
TVPvyxoFJnQyK09MRZMcYzdr0Eea0mbjAvH+mgtXiv9hbsvesCcFTdsWKbemekCo6jrUsFhotucR
KGhnRyLvlBNdKAyXqugxzcz4EE/+Rvyt/XopxJHC7e3Y4QV6U4QHU1Pr22Ycq9Pl6F57unSw12k5
9FqMVEgYVdEDfmcq2n/5FnB37elSMGdjkM6QtxalqMy+EdZkA/ios8N1v12K5SizESEEnILqaPHb
KXBPdmwkKa97uHQ/19G2dielUU45MgSn0kerSKh9tPGlvhJdMpLTqGot7/zZPdWNgXFYJrqxOihZ
yLdtGwqUFq8ahAzjpDk4D7BoqGXYhu71PXYaRTN0V10KhYzX7OD0Gm5cuCcRx/HRb90Agzw9v6pA
CpP9z8DS0DycWx8zO7+uuBRYfdxi1ehUPQZQyN5sNTnWVkKK32DW9T5syXP2JH4Hi9yfXmofSiSd
NlLcSgw4y9/PzgRWtqEvGwVeHePsorUDPGhcXDdWeO3nS/Eb5XFfKSXNktrWhrfERCqjtlzcV0Oj
fbpuE0lBLObWSXFWx1WwRB8YvvzXZmq1K3+/FMNFaUGNm3l4pQUvmlPem5n/iubxz8u/fW16pCj2
uwIgk5sGXgmW+LYB03jPHWz2xn7awkqvvELGabpT0c4i1/0Tau7oN2LSOVW3aYnq9+UhrOwfGaXZ
OnViG1HkntwhTh5QKJ/wla+V8trnS0dwZQQ9tBROxyoZrdemjaxPLQrux+t+vRTFuWkO7hjanC/1
HKAmOVVe2AEpvvz05Sn/924qZMRl5kzDNI6cjUqOyQoAIZpCpRj3cXmXB1qxkYnWVkCKYD1HFVzD
+vZUIWMA8r2Mq10QTaN65QpLMYzeUA56pOaEz5PoFhHRD8McRTfXTZEUvRH+GbHucwRokYHWz4DD
9uSjEERG2iOtsVF7WAsCKYz1EsWrGH4Cm0htvxWlljYfmizUnQeLT58txtnaQkjRHKel0Q9d5J/Q
bA7QSO7QSQ3EuLHM71/eUUz5M1HbyHyZcH6YKQtJLCuvjWckhnG2ceJjnjnJS6U5/sYF/v2PKiEj
LK0MV4NJgEwK4wg7JSWp71xwTLeCKvjR1vLhFsWX6RinubERiCuhYkthPuWkQrPN/JNp2Z8sg15T
mwY3eBo+RYuZ+uXNtrJAMviSOUWDP6MnqDsIeEcd4o+p1W2V49eevmy+s5PUiLiKxSaein07GQc0
r/BkTltj40q29vTl72dPLwYfKTBAh6e+LnE/siF+9amRfrxuZqQYB+BSl05F681AiHTEWYc13kMb
F/FGkWMFrIFc0J+/P0CEIhQ+W8rw+29d4X5tXbxPXWW+T4fJMzOU/stB/zJN8Z3qj78vD2stZqS4
r4aqcOfQR+qtD4oaiCq0nbs2QPf9EGehGeKSLgx1H03WqG8MdCXV2FISaF3FavNoUE6h3rdPrtsP
nmoq1Sctq7f4KSuxIsPRjDYyZkqQ7ima0hLz7FbPELn3G/ubznA+Dvlcb8zfStdLyFDJykGQOZ65
PRQqFu84Lut1ghVah65aqVbZk6+YpXZbJHk5I4IkSgw9dBtXeyeC+H/CAzl1MdbK1f4Tms5me0jt
MFIP4Ew2UVMrcSHDcfx2aodC4EWZBy2G49pY7zjLtwiFK6spw3HGqa0tmop8CBndg9KGOAh0d0h6
XveJIqNE62aiWBqY7E+A/99r/MGTvSra4vXy9n+/9idkTKGrFYGmFaN7anFyM2fzZy0UGhTxl3jO
/J2l+c9tPpUflai/qlIuLCkFmmXK14pZ+SccJj9jv/LRdquPQ5WU1yVwGWZo0EfPyqx1T4ELz0i3
5vSEoGiz8fSVxbakJFgBLm8CUO2nca72Ue8826nyzJf1VoF/7flSCkSxyxom0WObWqVIjma3GJXf
WH61Eaxrj5eS3YAvSWY4Cfc0v7OxOS5iRI6wrRir8jqEhrCk5GYPPeagBSNwtOavSGcjYXpwea+u
/HoZOdjiv6t2qL+fFN8xcFwufK838/wYIXy+sTtX8qaMFyx6vuJ9NedjdAjFF2tQIw/LRvdJ1ONP
O8HZ7fJIVg4dcxnh2UltFH7a5CVooEANcHGqerSOqr7ALDJCPjSG0akH3da5upb+pGuBgy1pZeLR
dbLKUPumGyL7WUW+2Lh0rC2KFBGxj7tphO7iyYJKfUDRet5TSyxOs51uXfzWBiAFhSuCHAy3j0mQ
aZdfTN/WH1WqQqfr1kKKCd028yFX2FX1XCHWUXa5641B3VDFDfpDYum4MVaTUDYyyNpgpPjIFL1L
sp4QDGx7OtVjSQZMzeJ4eTD/6Bu98z0pY9qinibwEKTkc7VoflnDiF2IqUbjrzmhZ3ATB9OTrmLC
jmfZk2tUIsBsYBE6Ht1JD0+Q2v4SnZvUD+h6Wg/4Ctnoadpm1x7muba+4ELrmBs/dWXjyIi4OB2t
rhwz50SbNPo6VLGL6aPTUKhvxty7PB1r75A+GcZR6bIkEv4pi8zuxsXkdzeaeX+slE1M0dorlkxy
FsqpUQXxMPeE8hBF+8ANPtaD+K0H8ca1eyUjyYi3xDHL2Zo0vnrwpu3TcNhRQMHyFJ3cDkGGw+WJ
WtmVxvL3s1EkvTb7TkyRQ2g4uybWWGACi2fJdU+XckTfiljTMss/UergLpEF6mdfFdWny09fSaYy
3I3+ei78snNPiRnvLaWGeBQgaY8X7bSL+BBqtOD18pvWZklKFcIJjCgbSdsCidMfahS0N3oZ+p+v
e7qUGTocARTEUBlH4LxaVjk+dr4Tfrn88JVtJAPryt5MMC7jWLZRHJ7y4QGh3fsO3tngm1vQxpXp
kYUaMRMrFGfi6qXA87gRyF99GOfOerk8grWnS7GMBoyuqzFXL9cwkxNuFuWuLH33ePnpK2EsA+XG
uVcss+yAsvp9+9VAb/KHPnfKfYVV6FYdfe0dy9/PgkyJitluBtc5jWmd3uKoM+9Gq+iOBYu9EWlr
r1gm7+wVSeZPeZFbDrWy9M4y86Oppd9EVh0vz9LaGkiBPJiaVQ5t6Z7S2Rb3Qdqmt36ZqBvfxWt7
VDrnHagglZ1w+RJxYt6NKKJ+GFBous20CbALhSR348hfmyUpjnH/MkBnZpR0g+ZHNmRv+Lc8QHbZ
AhGvfFTpciSnwLBsXIFPoizzYj9bwNd3UYVt62mxm3JxFzMi65b1UesbnE1MnCXyklrDVask9/Bt
fzYtbQyxT9K5XbrZpDxkpV8/XfN0W+7cV75rJHFoitOCwjxUATL7s5JoGyf2yh6QMX+u7VNOqAeO
UyXAcKARfKaMmLha9vhlpLx4zRhI1n+GiYIRm+Yr8yImX9Y/hnaaPRXzwo3vlLUxSJkqG3EwEw5B
aCrpbYArzN4WiufisrcLzPA6mKeQ0X5Tr+iZmdBV0YP8sR7cFzerPpbYsHW4tG+kk5V4l3UhldDu
Xb2mXG1mLvL5lW+fareuN642a0+XktVc2LOGTyfJqgpGWuCZjkV79HrdEkupCgLPYGc6xib9kDXJ
fsqiFB/IAoHO66JMhvwFQz9lvdk5p7Af/WMYNdUpzJL2y3U/X0pRpZLW/axXzqmbGv3BSub8aPfa
deqoQob5Ud0cMYgD1TCERXQTR316HJoxu27XyPi+2a+bzrVZV6uuk5PdlPpp0XfdaDysRJeM5mty
1MdrJ3BOhXCejFTr8XN1P5gi6faT7X67avplOB8mQtw20kqcKr+Jv2plaDwPXVluJLmV80eG89UG
tYsytm249Mr4jP1KfcDjd7hHOqreOOJWYkuWadRV/MNKNSTDNY6B718xhq92FgF//C/Ormw5Tp3d
PhFVoIHhFujB7SGxnTjDDZU4CQgEAiQB4unP6n2Vn5N2V/lqVzm7uhukT/qGNbzvBW1i19eoHTWj
4SGeF1vuYJYh4JPGq/HK/r/0ijbhS2FKEbESbcIutvzbyhQ7Olit3vTLWj6+/QiXvmKTbsCxc2Dg
QuCqwd37bJmAZZUaatic99eQp5dWYRPFKoKrXkxRMBREwVlq1vBnmmB59vYD/PvTw61o4dThZNPn
G4CW0Q6Fw3fCYRHz9mf/O8rgtPC/NySjbpH1gsp5bo0t0zEh1Y0IJnuAQU4WwG6GXzks/r0K4Rba
NsEsc/V7PASa3Ee3RDvXD9+Slv58+zkuvaPz1/6dEBdLK02zovSEcOhL28V1vTcxGeWVu/6cMfz/
fkuYnL/3r8/XKyxovRq9qTAiueexuzleXuGr+Q0z66OM3WFIgncmXpuQCOpyBKw0jNA0pE2bUm+U
Eu6Ale+/cyk2ARF5BRgJCvUJ/CKHdKragwvi3VKE7zpUw2QTDWyh3QwvYUTDgn5MXiUGqCgI/LL3
OVNgVPu/i2GbMZZmjJF4RVOXDr0fZVVir4ljXdipW8RbQ4GSiUsEM4bdcF6Km6/O518iUMevvP8L
MbfFumlqa1h1IvelEXtaOj3BvT48KRPSG8/5V+6eCwGxhbwNjYGOhEG/yqweSFQjSGp+AdOJt8Pt
v+zzH/GwxbwVswtlW8wYPDZJVUIej0PTaSkj16dhAMWe2ziA1wpAy7BvkF0MdYlukOFL3yfe+Af0
BvK1nHtIvxYs7m9qIGFeGRuTYBcnc/s+ngzsaP53m4D3O5sYDg+H2JvXU9KyeEnnZZ6v8RsuvOJo
sw1dw8J1pDVHm6hBcyX2Hf9mZdD6u7df8qWNuDnThtZSuEcv8aFT4KXmEdbPwlytC206RHAUuXIF
XHiMLeyPQxRwAaUL7Ypugsc6JdO3dp3Dl/c9xOY0i0f0fsuSIFaH6gFbBg07mGVWwjy9/fmXfv3m
MNPOeWGvu/jgSxdC8yNsXzSEta4c+5c+fbOFYpjPBD7wQoeKDizJkqQu56yfozW5EkiXvmCzh4QN
iewhtnNA+yn5jcTQfYo7On1+++Vc2EFbxJ+so3mFrmRy6F3cn+g8+LupbgEvLOLwXSV2uAX9FZDZ
AT+hQruuaEoDQg+A2enQnF07336GC28o2mQojmAml4Czf1BQRDlEC5wdulZcU7+49IbOZ/Rf93o5
RElTWIBqVWNg2UxRZMBesromvnn+kf84Jrewv8SXZ8fujh8Ctd6ERdJnlSSHaBxOVavLvOrnx7ff
0qXnOL+9v56DVt1SToXHD6DNz4fWw/CjYcz/ABPS4Z2baRPJ7Vx7q5Cw6CxmOX3mkwd7PymGBEYz
6+J9ffs5kgsvbBPOUq8Rrao5OpC+4zezo+w3MaP2s36Kdl5iwKWen8HsKtJZtfX+7S+9sMW2eDp4
OACLEuNL/WjBcJYOJqNef22cfeGRtgi6gQ1sIWeomQng7rtCKsockwqt7YntIG2eRyhtx+AqRvPC
TtjC56QjtdMKX8cYHB7SycyQFPXGqIVaasSunOqX3tgmbFY7wmNnARmDKTntRazHI+/J/P3t9fiv
t/KPsAnPz/bXbo4xBmZTDDNxBd9Jy/29m9tMyx9OGlig6jS27NaQHrbiOlXleIex1vtg6uHWg7Bd
UcbNdXT+ahdgSkCTFA4WELHSY/HO7bYJpNAJ2Y8xCw8Q1O/RKqS/iiYZr1wol5Z/E0DC0EFRE7CD
beWwgyqmzsapkCkulSv1yaX9vLkT+0UxZ6C4dKC8SIdS7gvq9/CFr4818eG9szwka5wLeq0FcXE3
bO5IJI5mrEb0JNG/asKDbPxO7Worevi/r95SZ4I0XpHCUTlZIbY/qiVzxQq+XOi36vPckBqks9kv
3LugWuEWdCdR7Ldg2qPlGALcV9cQhkbpeU2z80JobXF2HJQLoOSq8DDM4x4X3UvD9JWW2qWP3lyl
oBUn08rRK5Xh4nYQO5oyredr+O3/rKn+EbVbjFnod4NjK1IxcNhiGBi7pi2/QfMPAi4x1H+H1Aov
+BiWYvTSImJFcQMzoGhO/Wr0o9QLPd/L4NUV8FysmgT7sUqgT9cIws1pXN3y06dxlHsk/MgLs5bp
iixVZTMkJsPd2wfPheDZgtZGAUCZJ2J+UDB2DQr5IpalShXh1/bypRU4//2vg02oyA+Tmp2/wL4G
WOYUPZH3EYTCLWitObfqyjXk0DnS0CeMX9u1fE6C+PXtl3Ppt29OFhkZ6icjyvop5hq83XHOPelf
I1afb45/bZ7NqYIuIAmicQwPsIUwH9AcgrfxAknZXEFibefaMnnf6bsFrnGh62jlETKliZGfA6aP
ftbQEnvy7df03wjrH0+yha+BJwpMLKQsDiWBxeXO452VWQBE56cAaikP7SIdu5Wt6cwXbxQ1PLxX
0j3UIU6uHK4hkFbhAOk4OCa52MtMaccuhV/kVGOvVG0MqVSkxDm8lXQIgxE3XyM4XViBLSbOq0gp
WMH5wRjxct785+0TlTB4rurpffXUFqK7lMW6io5EhwbEoBV+TyGxGSOeueZtcGGTblG6ik4JgJvo
V2vDIOSLjOdGVoReufouffomL0maqYSJi88PK1qLkKVLuhP0duv3DXRDtjkdHLT9cNWdq02/Ll/n
fkRPC71k/5rqw4XjjW0SjwhbyUzzwnFnsSidhzN+QEZJGhT++2ZCIdscEhCXBt8oNOGhqJCHpDNU
ib5VfdG8a5QYss0p4SI47zXaYAHacrihFazHo9B0V1Chl5Z3k2j08FTyF6M5CGzUnNbFyCMW/H3Y
q3AL2YPznOyAK2aHPmBVXngJz+PVf2chu4XZxTBiV6bD3qGQ66ugVF23ZUpUJ8pTw2345+3D7cIO
2mrPAQS/gnGHeZklw/TMysh/iogTrxC6K7vd299xodVOz+fTX3cklCAB5m5wQI9j9APJnIRiqK+g
Fby2DUNmV/HfNinFVxvNwXTlOy+s/BZ9BzAcxuy4mw9zUlVD1gZQAEfKPLLfbz/ThbN1i7vzpqFD
rY9JIDwPhzgdreY0Y+ua/AojxT45gBRe3v6mSyu0iXHQalErVSOako0wDwIZzfcQSNqnogm79wXh
FojX8DAqhp5gJuiF9oajp4fRWtAc3vcAmxDv4l671id4gLnjY1ZNc/EAcbP4e4xc/8odfWmLbQId
9BMRwjWUY7nrCET2sFz/VIowlvK1d9FNuZayuJ9H/JB0BTTpmhX0hW2wRefJuKbYWA7HV8k+hL16
MDLKV1yKyIfr8koFeGEvb+F5sAeME9HN6DmFQfKBtpbte8mvwXkvffqmhkgYa7GTkcGuNqjuYlYG
R1vx5kocXuiXbeF5lW6XqesCenBdZDMLndFTyJJgD/tsuxtNUuyTuKjfFypbKTvKwtp1EGUHdKSX
LqsqoZYcOqQCAruAZVyzKroQkVs5O6iMWYjXl/QQIxjPuhvPtJEyE0v8vngkm5CXrORrXU70MHLh
bvpa9DDBYdfU2S4t+OZGL2SxBDbo2MFXTb9vJoDIo9kf9m9H+6VP30R7D919ePVKdjhTJoeUiCn4
tMDs+BqR59LnbyK96SH26pX4/Io+sTVqH9gaq/f1AbYYNqAgdFCVNdLMcQqBPGK/9dno+F0vZgtd
Q8MbCkAjMp1ZrPVt0AgBLr0Kr/z0C3EWbKJ4UssSdBP60r5W7ZrVRbPGQK+pFcHAmOP7yDfJl2oi
5ufbj3OBsBBuYWxFEQq7BjE9NFaoGLh2C2UGNFm9KT33q+6tilvYDxBYNOq8pxYWGFBlhV1QroRl
U8rgRqB3pEKtlCYzCV1WhxAsR2Iwwkq2qH0oPYE1Sk9xa6ort/aFzeOf//5XJuKJsUMrA9bzIAmZ
nSt8nst2eJ/kSbgF3VU1lJbg10oPc4RBX7r0XWPSUNXuneVEsPn5WmJM1fozDh5Tj/kQaJZ5Xbfk
b6/ohZcTbE4dUjNPrRwbZp3JdAQpsn3kbfM+cxy84/999XKOI+hG+eQAbZshhzmHOXUrxieNrK+J
rV1IAv7z6/hrdeceRf+gGEEbr/ngLAPIjIj7cNSfig4YwpZNZN9fncdfuAW2UDxqAUMKo44eIKhD
b2brkWwpWHuM8VSHt1fkQnaxxeNNNSYnIxTjAT5O2ihjXdN/SfxCDRntaggIMj/U1y61S991fql/
vTwNCR1tWxocOi5tHvstz/yWuHsKG4Sf8UTdlV124bVtAXphaYp6KSJy0OtqMMKAsohJ40RXNOuN
1NP7TtstUg+G8WbS5+02Y8R7hPdGkVfAllx5iAuhsgXptdYHAUtT/+C1cZxVLIxyrM018O6lpdgE
otRLqUOM8A+wv+ogKOIetT/NOdwiMCi9JgJ/6RG28ejJSMPWh6DwXthnsPdVFhVUfX5751769E0W
4OKqYa3yg0M41tPnnsn6vlnaa05xFy67LU5+6uJmWZUODnEyinTtDbqMRnuFTT1d+p/8apgmENS9
4gpV8t9Pw7fIeUEJd/U04/vmGZAEZtsMY2ZzZeD+7+XmWzTgzBlcKGsTHBoj5I6F7HaQfD/zyqVR
BAjoe1aEb3GBzpRxLJc+OAxeOTw7+Bp/4Hq+1iP9d1TzLRhwVBFJohbP4KQT94vw4ltfBa5NwSp6
H/qHb+XuVrAuFrjaEKTdJXsqRyPv+5CQH+97P+e1/+v8q2w89chb/AMs2uW+Ra8rD6rmmh/Cpfez
CWmKSzuAFIt/WHS37mWSSJ1OoytOMBsBSeJ9j7ANaRdDmyyw/mGWQZGH8E+7Xdn0Pu88vgUBRnws
NdABAZiGrP9Semv3GXS9q63SS29ok9fHs+JqUgVijM8jvMm4zmeYwYEEWPtXyqp/zznhVfO/Sxzx
GoVtN2OJvT76rJCTZss0lGnozdOtJ2gHyzW/Oel+aj5b6q4hTS882RYdGHmy7EWLs1DAx4Ok4zDw
n4kLTJUtMK9bdm8v/oVTZAsPrJj2Ssh/4Upy1N0EwSx2Htgr+3ktx103GXul4f/vs5dvcYKrqAOU
E55/CBpYNB7XFka3II53ttkVNuqGHXQJagJB4HOK+vajXTh+4/OL/Ss0GyjjTX3X+QcBR020jqDm
ZWw17t/36ZvAX6Noiv3yLP6/6PKD0l7wIp2br+y5S799E/hWtCV04AQ5BJEddwOvfsKWc73yYi6t
+Sbg+TAQDf4vYkZF/WHxveTYds0KXmIUP0BE6n2C8Tze3OZDByYCaUtyGFuG/tng1FkK/Vqjm/L4
/Db+/4SNx5vg9+LOb6HjSw4LLcs/Pps5eqqxcbW0ELuQuvkgBrQTbvjSTEu6jM6hxB08sT4XnZZT
7qpi9D/wOUpI5saunXbQcF0A70NFXGRQRIFrRK35oL8k4G36aehqNuW+Z+t0gbSCqSo/YzG4BHP9
TY/utoiK9nZOaPEYU+se4aWks26MpkxN1ZKO8dDgYuuD1Iv7OQUl57QI/S0Y/CXtkrLJmmoaspC7
177xYKE4svkUrokCJF/do6+z5AnGWHnRFMeZ2Sr1Gm9Iw1YVsFOLyK5L4OKonMwU0LiT7r4o7nv7
pul/TXReIHXfgJPolY9iXn93Q3E2xgteuBt/w+XyCzf+Z0PmMGuIXdPJN3MW+CzMlJnvOk0gwxaw
du+BAM0J/G8B8+2ysuanSXkfw4qOeTeFH+G4atKxHh/sEDw1Af8se2iNcIIkVPYhz8ZogBlz6M9Z
qdzPtVyGk+cvX2NQJHdRArNOE3SfY9m8VEnzYcK/72C3OuYLWaZDb7okG6SjXdo4C6M6r1EpFbN7
KY0mh5LhRqlLe78U/LkQi3dTQcsYPXyaktB/rBMrU4h0f+5ghZqpNS4xVR2GPI64l+pp9PaqdK/K
Qh1aMF+l1g8NECzlySaLSEUEgThNf9a8mCHvTn6rgj36rOUPnrInZEgCymQU4A9Bf/vEG6CxIuXB
TMlt0S8naZMTnL1fuVx/eZrdjE1LDwszcSpCCYfvYiX5gsQ0BbdJ4RHVlI1V82Os4yC3E3PpUECl
Dr5F9U0bQTcdjX1+hCFLe6oWXeWBEMuO0uZbJKo73ek4DU3AU85hw8FI9WeuWJPWRJaPtuyfIA5V
A4PI27Qx0ZAqDKHTqB5+QaHJ5aaX0y6S/uc+mpYMy7bAaLOxqUvUcly0LTAg1HFOrZR5gNIuNbV5
Idw+D8X4gXsBIL0GPVrEUYxZLgATNq6eS3g8Yjytm5yv0MT2IQ58KFfzHEBWLFUj1OpUtQ5pHwXm
jrnxHkH1O+r9Y1RGcTaeKf4TbJtSnyZk5+luSklnPknWon4K+lfL+Q9wt9AWslxlEEOF3jDBKtoy
/jZ1rd51fhPserQoMsEqlbK5+T6QBH6xnkWnZVhTHbQGQdf9Zgp1HlDEDyMLHicZw3BzWm9cOXVZ
EjV3nCV7iMU0t+tIyoxTdCaLybt1lVyP46o/NLp6Wj32tIYIGwz+u4PycOD5Q/crKC0FZLgb90rH
yG0Vz3hkkr0XVjYPvHrNZgn0Ut+XXhbK9dWQqUnBxYQqf9R8NIP/WUTJY0+c2bXwnUwrHE+Z9QEa
mTXQ37o0bB8W6pce5xqY1RHYmF5w+KaxKZNQOUlX25UZcWDuxsSRI+1FlSvHqr1x1mUBLAZuhiAc
4fzp/Mxr2UMbVlUqw+hVufDFDAXYJxDqxk6xNp0gLnMIGERhk3gRz2gn8VNvPS3S0Qd1pKeJ/yUA
evbLWNRwLQ2KAPoj4zCKxwSujyzjvSZfBZe1BlrKhPdOx+NJWFrvNaAkT+OA08b6pp2yiKGHnUVQ
fK7SyQvLPcK/dBn1J++lnmDHHZV0LLEMZDzIYGHHHsqyJ39Q/lHDqmQ/0ZrhxgnxK4rVrqdmOXvF
FwEO0AUQihsM3s0zd804ZkkBrhkBRBKdt96pO78f0WsUJRcspTMwSinUaZMH33bNn7Wq+K3pgdlI
tYrUQcFgMmf4WpHakFa33BJxnAyJbBqgJP/oURZ8a6tJ3wK33/5JqqF8HOOePwdlXK/wwg6CxzLR
7qGjyGazmPftI4tL7xdz8/Sp7OYIqxt7H/gqmsMMG5YSdxyvb7UDhDvt+s7dR2Oj1X0PQy5Y8fCw
9VJDKL1LIjMfNRWL3JeepsdkNe5IrF4/TXFiPxvYH995DqT4FKaPdZi25VLkIzl7WfSOr+1uJPHw
O4LSuU0rsfTQzncQGVxs8eyd+a84IR6qmb8OBhCUdtBtFsikTnvTv7pimJ+afgElhGqbEt8fP/bw
cjtBJ+geTEuXUrIc4pB8KSR9jrGBUoj/jbi88ExwSuvy3g4vHhEkh8QNet4a+4/H3de18l5XbKRb
VupHW3dATkHU+VPjF9gkYSRO8OAoUljhkF3vB37aOpAlcIw/8SY6FZy8gHlp93ELtWThOncSOurT
YeZ1pgfY68oBM3mQuRccu2L8CPw0yzkwrhmuvB+6Fh8aD13rcIz6DEDh4NaxEZafcbhmlKvHWsHQ
slUDQPAdhlXl4D/wkCjc5QjWAT6XNyqSDwa2pOByFJ8Ww1sYVpMdQ4s/N7bnuMCnMSOrcCnR3asu
E9BdXVhn1k0TDvXW4P5HESI9fWipEpkKBy+FkeqDXE2ZFY30MozMvXRNwE9rFf0spNPZ6iO9UHZp
b1Q1/MBkGIZUJQaeLbKT1FFzmEMk/kOs10xwHmczDNBy4JU/9Q7c8lqu0A3z5Y9YTLCMVqbc9XXw
AhHYJq2CQAJb3LF85nOHZmkyZa03fjdF8AvSAWWqG+fyZPSOIe9jOM03dW5qIAGhS/jSQhspVZI8
+QFVJxArAB813N2HrYxx09LaQSyo+1JGpsWjjdG+Wui871XfPDPgW9PVLIe27Pz9hPsNGJPifgIq
9fcyr2OKS94/AphQ7T3Sh/thlPxYVMRDDx+cliSMW5nFuo/2pW/gyQgnnTKHx7aoccq7un9UjYe4
GMSMEV0LL4HmnivajccYvPW9WM/hgrrw7HTuSv6RLv7QgzMANcmMNzp6wiabckJ0fEOT4Fy6i+7X
tA71TVh16xFIVLdzczn+8MOqzyIV24/xxOiJFCI+OrGqmyHh67NPCfugyaKeCvj01ikx3PtZCK2e
loAVD9DlDPdeMlRfO3Blj3DLLJ7gumtyg37HhyKput/QOqh2bTWs93FCzS0kF0soCg0YN3dF22eF
XycyHcmME6KP12dFGZTc4q69ndw0a1zLsBGfVz+59cvCP0DYZ97NEF9+dE7MuU3kynAyDvYee518
1WWjP5U98pte1sjEazqDmud6hHBYvdTBWD+bVZJdO7kY7FgqM6wK8r66Q1ds1Irext7K96bhAbas
W+5L3Re5pWH3eQpEfJKKVyKNeQUOC27yO1WKXuxXqpq8rMs4o1FBMhA06xwaYuUeYlAcI29id2Rt
6E2bkH4nKvOjL7zitbPL8irnEu+ppGQXwpz2ZxLOyYcEHUHsDNt8NvCreRrbZtzHSaF2TdJVB2Ga
Pj+v830HCy9kFlEHgGjhHfVSDUc5WLDY2AiZHRrOJzCYJZKdFRBWDMl3FexNM6Q8Sz72LXuh/hre
TojdPNZUPfSTGXLhmRlziDb4aIDUz/RZkM42cwScYEhyG4XeYxLx8CgNplDp2iU4MsuiIC9amGQ4
QpAHru8mNPMOpr5SwMk06ps0qbT/JTRQM0pXEEjv6zryTq1fS7AOe39OSTGVH+t15o+YINtfbDH+
yxxweiuXoPixkCL4QoSfBC+ClwoNXycJHAC0E973qMHL3A+BK7rM87Qh3+skkC4XS1L9rAI19fci
6Pt+pxxYglAmhqpfJirufYXNayFRn5TNF0EbDzyIEk2bUzBxT+5EabsiRbJOWU6b0i4nbHM5nGgM
89GMjF3F/bSnRf2HAZyDo9xrwDiUVSTcEfaTPkt1wscq1w6Me+SppB92c5CAAdGoqswsswM5wr0A
Oh0Wns7db9LA+/xWT64ujrKYAi8Vk5i+R/A7/dBEhoMrPkx1eFsyF677cfGCOhXI+6p0dKyfHqeV
EfvNoDe+ZECUIE9SnTb1TdypJEhnL2o1oJoEd1YHEzUYTYozcW+IowZcxLJEiQS/+d7P3VIs2H4N
luDJwzUEhdpqhLsCaPFJdwh0Ff2SEFSfM5ApA3XnCHAQecGqpD0x28TdSXkm7tOu9QKTJf06rA+s
CGgD+qdK7lQwIDEUy2jZI5MUTFa4/KBkWBNucGtGRvjtzht1jWGs9NbnZOha+CRwirl2TNlq98Kj
AdtP4bI8gbLv0Z9ApWIkTfgAP2zY87J61yJ9V/ueLV7zWHsD5ijdUhdFrsYgFLC6H+ohm8gUjgcV
9FT99GtrfGSYlAYoPVbh2yeI5tH61Iy9wHhngELMKbZBgDRuhrDts2vkEp9Grwzaw+D0gEWoW1Ev
N10iWXBTyN7ED2gDRCJIpZ5Jks3J7OnUUixbChxRCKNGV6sK5Wc7/qr6yHX3jnOzPpCwg4V4uvpV
5X7SjtZVVngxDgSvG4P41JSdjdOE2wUIITjVDdDDwfG+I4tBZeBDBqNJG6+Sx4EUJYDpSBNg8zi3
FmcXlIeLnSQeUKO4CRGVpZhwD08zJn/Pa0l97+vZJpvuLQmQTPtNTVH2up59tIWl0EfG+CLlsxcX
99QxIvOqw7lxVHqdpxRD8bbBbq9nbCpRJuHOjbX20O3gnbqJAUX2fxawebnnTevrlMIVGIlTzE2F
Z+qhR7TKIHF7H65QBEV/0Als7zUZpjQcbDIjentobeDkn/q9Doz5owWffpoRSsr5DMna4lh3gIU/
hMoj8YkQqPtlQPMvU4o0ji538P9ag9zTfdXdi6nlBgoSsWxvOlO0wc4uE+1gojb29iWqXUA/E01x
huE2n1026TL2YaUpo/IEsDvkjZmH/+wKiJ+Tu7Ly1aNuEsw1UW4Weo9bGXUfpbap72vPedHJIuGq
IWnQwAkcIRhNN2DJ2U+FluEXT5RThU4N0Tyb/ALDiAweHqXeo5Lu3es6VZQ9YHha9b9hFBLY3xBd
x89T8E3bkdhLxCtZZfcj4KgPcxChDE354tbpYfDBH/vQLkD7ZTqMY+8j7H9HnceFsAIpld9hWA5m
ssNlQBjuBaC/0WFaVA2O0ay7MnfIZXAUWFGJj9DHaMavpQ8Rl5Poyv7nUidCPLKODHAx5KNpd6rr
pMliVyh3WmPTBFiosZEgegpHU0dmuj6sRT+7w9R2zjvJ0DVfhlKY8nGax4mm1s5zf4O9Q/vUrSKp
cviZ8GUXrLOaD2Rogj+0r/zfeorx/7UBksQDajsd3Y2RDiSq7xln0dpay++HCTyNG8uN8k89XZf1
ho3NOO19VnjdPXZMwJ8wcrDoXYErzjLLw5ntQjIImzezj1qeItS/w2lWu9++D7jvpwqgpjVF+7hh
h5iGCTQRIwul9knK0AfQydfQL26qdrxlpovXPAhMJHbhvPT6jod2FRkNmRffSNKGPmTxVEwOfTCh
GEjQvEHl4el53Vew9fsVajmrnPVqZLiDbCXvMOM29KSX3iCGV9xXufVkw3dFtFbJzhil7AGNOYuj
vuANdj3kXqu06vXCdnE9JssOlI8BRQJEHbwUEwV/TK1EG/YWmQGr7soGJUVWj/O05r71GNsBhOg9
TIMU4pCUoKOkSqwVJpWAIepUd35Y3yJr7s0RZSHTh4mqyuUSJz4qsWgpxa3o2NrknljIim5ZV/zx
qefNu7AeSJcL1chvktflC8i6Ksgqp8ifqAJCLW0nW5t8qCI65JWd6SM4DMPv8x+R98JfstzxqvKa
PGSq/BpBWTZI1zDk3wzzm/FmIVXY56MbJpy9lfSCPuNS0z9g9c98N2EGN6KML9BVI7RCdoS+YNnd
LpApaPeRsXV90Jr34gSNpRCLArtRSzJbKCP2KkqqcE1rhFG1mzSEep7OPh3VzVhCPQlHbliOjzaB
eVOGoVAQ3q+LAquodHrxAHpYfAoChWnlRE4ohHmUjxGed68hZ4sUPG5H1E8CykvYgLBHgZT0sL70
U13BrB0Vf5h6gi38+9iA6fiRQopw2TPI1DTPwKgGUYlWGbQPslEY+xTVCjAkzqFd9EnWvB6PsgQV
ajclUtY34wAFy18BL+PglEBkGMSnoG3qr7C6lu0e53OIluPYEUjRIyDVzitrn+X1bFX5ARcYbKNr
z4tVl0JOFbrySEAw8L8rAFudMwdbCwRGUifDa6doqI7rEokFxBa1qluIKC70fBK6qs1CXF9jiku9
F2mCbBMXd63q+RHlJsE/FDWGM/sWzcQPyOhUuR/RYjKpNYty+RACH39TIVsMTszrouGk0Fllp5aI
4Aj/aX0nIUXb3SjZ4eyxhK4oPwcwOXe0C2AsNPScYuigeNEdzaibCHhoxZ9nt/bI06VqQjRYuEG7
o5mKIq1r0pg8DBhHq3WW4/jLcOt7Od6mKB7hXIdWYacYf1ag5CtcIehy7oCzKIM9Bqfm/zg6k+U4
kS0MPxERyQxbhhqkqtIsy9oQku0GknlKEp7+frqbjo7ocFuqgsxz/pFTEe+YTMgfK6e7Neizj5Lr
tLhWNNo6LKfl4EckJO/hzQ3LAfH3ZvZL1IeBSuzcWu/p01ibaO7W7jRMofkXRFw8Am77H1azdR6X
5zqkuhoUafb1sD/9DLldtBUtQqXSA5X22zl8KoZt7aKs9wGPS6eimNQtnkPXswl4Edsfvw3yD64V
dS/pxHvNDFMw4pbtcOz3fWCelNOesUATYygbMz9YRuGnHjlYV7F22RxxKvH2Opz5NJbNxv1orlL8
4I9VkY51Jr/lsIKRVNvsX4qOxJe4XAwX+DDTIm0ysUzcsaFIMUAv741ptQtL0ei+1xPYRaYQfaZy
lEbqz9N4V/G9Qj4Eo+DhyUIY+0nSQUuQrH8YXL2yW1PSg+dpWh422xresqrZDy4YRXtXZTlB7eay
gCw5hvUR5sveHqahqWEeiimwWAo0uLAVWMvGxBNsJ29nFXvqnWa4c82MvbgT8tXoMppHjFI+Zu1s
nLVh8RiGQXvNq9WlLMQLsDROq68481rr5pQwCLkyxRetUMtxVViuf47sNym1m+yQ3/fu3smLxd/L
WdMXL/6g7Se6RrJPMXb/tX1QxGp19BKF5MKfhk0JO+ICXMF/15BDwvBJULa5pODQ3qrdgSMuhLcQ
8zWoyy4t/3v0Rg6cqncPYe5M3/XcTp/L0OZ3s1PMf2s/AInXgTXjZGUDinTQ6qvPkvJFkK7FmanX
sT5sU4MPmUjR3I4tf+63JN+xaTG0DosTbcq19mjYzKI4L2VQB2k7Zno9d/TcrwfW+T9yL99k6Ywp
Pjv7Znp7HcQmXqy0R1jPJMi+dvD7bhbpjgXSj3jfLPDhbX0J9rz60LZdJ+FMBFUeqOKFzOj2vx4O
5k+wz9bftt4ZXnUtKq4kd0zEMNXsSLUaz8UqnufAgOQt7T8WF/UV8Ricc+lsv+yqHGMxhhO5CM6S
1Lbd07rUhLG5Gtmb7Zc/7bfVtqfjtpAaWBBHBWukot0AWfJrrz/VtR0CLFC9y4/rHDSLWhq22Wcv
tgwycA0OWuwl4FFZH7h/5w/MSMwvaPpv+Z6dfO2KVGhqCVxjryLVLJjza199iio3LoqPrZrFel+L
bT0tSzsuKY4BA6aINrx/PxLBb4tQ8XTCUphOE51mc9C5B88wxBC5beD/wS3shXSPjt2BM8ZJR8NZ
LgvlOefB78LDXA4oR1rfieEh+dNZXd1VpWfceUswnWHfzNPWEMWlmbRI2dFeYtVB9ub14XIOhenx
Wros5ZiU/9Ch3foRd+/+URn2TjMc1Rz84f2v3XJYmS3Liw/BEYVEWEdQkDsTw2wkO9PEURQsp7Pd
T4+ecOR5WvaJAhjN22hUzkNLsVQNzxb0RwrEdNSQrNkghOj2Z0Z4N2n5idNlVUXB1m4Yj+0wqPsg
zO2PpViW+4IlK9aNIaO1mlmgLdnqP3uwr6eW3pqLYRnfjSn9d6Uy/dpO+VPgiAVTP9RXV+qSHYgu
qJKf6UXUbn7e3H6Ig7EZDv0w9B+g+8Hj5hbdB6TP5CSBcrlXKNBMvHH2mnRw1SReO9nwLAk11sfA
t4OU+I0iQcLdktrpBmPKMOWkyhjs57l2wwTrZntXyGVn5gzLSLa+ScLMD56RTQNUjqOTfrfs29zn
S9LUa3UDlGyPhdmaiRnqr5yp4EpzffG4V8pO8Bksp2K0dNq0rDataYSxPxTf2WbfimlghzErO646
XcU1xVE/odz50bGyJhlnWS20lvsgxW0GsAimvsFsCCtkoTNWvsbEcQr3zzoYxTWsK+tuzrzVAnb+
Af1XKztYSIuTEkKOH63MvFgto/w7esUeefZcva+jxbkEw3S2/Tn7V0hzuifMob8bih8GDseH8+5v
2oYnUqzysd/nZDJnq7lf9U+Dr6trdCOsnc+itZ0P1/X7hV0Sy37s2zRP6NJ6NWX30rgMzXEAWgTI
XQ6K4igJ7+Jrjpeob4mbjXKbMK/I7IeFSIya+Odtyce/VDXs95aSVTLozltg+iZq6AFezmNgZzRX
79ahUPU5EMv8YngifDe3fPouJVzbwHiaBEQmHde9MTD2leO1W3gZcSm2941j+OdmkQUPyQzBUQHJ
vDihXfMTGvRc1vyv0XiMQ5rVHvRe0E1pbuUv5DKFh9XQzgYRGPh3bRGGgBGGtNOA+NfPzjHJPaOc
K3ZBKomo8I0bL/oY+UD5f3bHEC9Da3snx+AgHNc1vFP0QBxmFvn73Tb8K7DfdO22CZLJqk4UtuYx
sW37F+hckYpFyUdh129NY9Z3Wg4VXPm0fo5D/YRPHparHynLQmtz7FpDnZnINhnl5u4d5O68dZwL
kbSH7DQuHFhLqKzfRd2Yb1u1GgS299WH58j62NamyWQMq4EAbfvKhLD/E17wbya6GeZiGPzkJ1sB
VieEWw9lc1haMV1r010PLh1Vceg29m3hhOd26nJxknKqEwQz2J3q0OuPwU+TTitkd7+T53ZGIpJ/
hoBcT6r0yGkelupT27M6tsrdXoLV6+92czZS2Zb9Q9hPRrJ1AqNyFSbVVO6p35XIjEL5QddQFiH0
KJPA4GW1Sg0wXDBXW7b0H5AY6kNWrPm1zsJv37PbJ7/7AZlCa1jvjdz37qulgvgDt3lyyn49KKnA
+EthN3HHyJ0Wec8369UuWa0O5yAYHYgapqspJdpg+osnyroZYWgcFq+sExlqJMtMxHeha3oUE/j7
uwk7xzYng0tBZPt7XwQdbbxGatN+ljRW2Fwsk7QD/hI7/9MGwY5V3P5Ssm9v3Vo/NWJzHqRFN80I
1nSBLnDTsVmLk+Nm7jsdS+Gnu0/ZbasgJ5ty6M64KPcrldXFHcpLMxWiTZGY+I+SWTA1jE4dzZbb
MbJGrMCihVbplux3Q6HzpVO6+9uNAC3akWAubTUCJaoi3Z3WTNcR+q8t5uXAXpxd2Dj90wTCeOC9
4O4HiDoPxbr908NCeOK4u/drA40tW+5zkTuIAobFO7v11sKYlAc1bPVhbEb74CDa+iinGeBJBu+O
V4UnbEf6hpI+TPZqlNGwoLtBpQBrQypmcFAoDpkbN3UFiOxulS2nkxHk1T04RRFNS92zRvc17wNp
ah1q5ngKFYyDt+dJQ+XZ72GEGhnLrk6sjAGIQAIzXjcwhYLb5eKZ4VtNtjcCnGm8GBAJL7mitDMC
ClwuVhHKi+73L38sDAJdsv/8zUy70a6fTdvcidyC6zAs4UbNbjYH1B+g9DtzWFFMB11m+jR66mvo
wwE4b7JiOKv1uO+9d8NlYYCDVao+7Z1jpOPu/eGlkWQR6/4STmI5sX+tjBJVfQRddl4M6KgzTnjo
g9r/qFxqPjO866wOVCkqC8/xJrbxbNY/xMYGbaL12oJpuEuUseq/No01RR6j6TlkjY0XsINvsCPo
YroQPvwqqN63H296IYhjyarJuGflCM4uM/HTqnLzPHIwHejmRE1jsGhe1RzKpxq764evl/KxLunA
HH8UV1k+tGfo8PpajsODGSr8TsP+a2AQSEE487gZXeM0Z+Ft8rbwgFTmz1L6ayLyung3mDoeKuLN
DtUIl6n9Wt1pKIJTWTgfucmrn02LsoiBqZoE0rtPgsDmHirm+h/Cq/FYuHBURjDPp81YuSYwNOYZ
Ay6Cgf3v0tWeTfSB9O/KIGyjdZfy397DgZld0aarQxCZZ831wYTOZBKRktOdzQC/X34WNgqoGiBG
ssQW7cPq2UDTuadi1FsTOJ3tx6XZ9pc2c8fLKOvsvGmlj0IFZMe3BR47HMIXjHZ9FDi02JuepWOV
G+aRTUQ87gEFQqvreX3kAyJ8rBI62q9bI9FF+2vfrOqPLzShOKFy8nsxrAHYyPSEqsWPvDorEz9z
/9maKCXP8vfjlJc6kTPHXB3UDKXtPB12oceDk4W/+wBF0ijDNTbYtYCy+uVh+flNddn+CspOHAIC
oJ6DJguv0+6NsTfPEG7l7t6Fm/jtsiqBjU4ADFlzFvif48kob+RHMmGa/ZzYzQowWmWa6az9aALG
2WUfX0cwx0SvoFiI9/cka8vmiwzB7iHo8yzaA6XfZUX4vWnb5V21Gd25Dqp/lqdyBm/vTYaulfq2
ttGgBENi9yA5k9WJ1OpR4rXE3lx0tpwM0refWlroEjKZJVcWr9oq8g0JB4eJUgTMeEVo8+uwZsCu
VrHXq+IUVpbJ7WJVF9vQwCwm97gQJrFlrvw3mYaKXRnkz6bg/CSwCm1dpv3lsOMjS6ZuhCOl5i3Z
kSadG3QMMVCrF7V1091NP4lTU6/R88G5RCDN7bld6+XYStojprHHaNOS71KI4pk8NgPdSDvea9cR
l1mr/NOyQv6oGoDbRsLEWyfPDmvlZe9Lg1smywqSMN15flq4xu9yo/kcQrjded7xXZQ1b9Yu6qQf
XA8CJqjva8P69rT7y/Zge3TumpFpoUxFcJCGYYZkDfkzd4XRk8vUmupOOLb3gHvevyq3sq4Uwhdx
OYunSXrq7KAyTMow7JJtdNr7WQBUOIuWEabShbp7Bc6Ro0V3qsbinqy9KIRGQyAh2jPYLkohk4hB
22RFzf1JpcJBVdDSFOqt7Wcm0SGgdRNRjvQkylFIRAp7RGzgf2eQbPLrVC7hRXIJPkivck+FztYP
0RFTBNthdg8/LbDRMjbK43BqADJ7d9nffFGyoeXKSkFBxHhBeBc+Ih5DhGFaI4GB2Xraeb3vIPC2
R5I0CpST4oCWYby2efafkmb+ihTHTfyFy1BZprwvqF2CaCRnLp/1+FwS+xhPPcnac2HoA9hmdoG0
NCPHhVcrTeM7nwD81Nqx1eu87YgkanWDXIp0VYQY3wu/7DM02nAulryM3WJ+Kke+MCmat2qdnaMs
UclzFNQ/uXpf8Bcy9jzjPmjYpqD/sdo7uKr0Z/kj3Vg8NR+LoahjPrUa2td1EH3K7x/GNaZq3uaq
9z6Ddfh24FpvgScbBtD+ngTW2zKSzuT2Oqqr/m2z96edLLLEWpG42MF48I351+SLt0EoMrk0Y8a2
G4/9tmNcqluI7LBdbjxSNsyAbcdu5/1rx6E8joFhxo4NEE4v4hy1yCKPciqujS5/+Sur0a76IfId
r/snKDK8MPvSg4kO42YHQ8Pyi6j3I8Dk+trqehYoXUPWswpjv+JO+2VO83QMBjWc3LoMUxgV96TH
MIgrAxEGgk0k5fFe7eXfruzJTN6L1Ygd+MajMQOR7mO+mDcxw5aObDz/Qav316FhKmiF7VVRZqx9
Ev5fLmajripmNVIsWI1QTo6XIBuzwD/cHEy19+fPUATwwfPCerC16lmgIvwi367+GvPx56pX3v2Y
g7ohAMyMu61rbIabDW2mMifnX0jzyH9d3tH91aEK5gLz1LvZYMDgkDEoozemxRIJZ313yMLMgdZX
xCzYRqu/FJVWp4DOMHLj/O3sFAqdjrdP+mnuvQGifh0Oq1NVx2zPRcxcWV+AOq2r1Gt52taxYcSu
JlTNVJG0B9POvP9QOJTnuYLokl4/vqmwXE7S8JGhtBytYxXaTx2j/J2ecHiuU7cmzt6oV28VGxAl
f1cSuLyqBqr+99Hdir+wi0SByCYUAJmExP+CsmnfKJns30Xhhqm9ODJZOmO9F0L0c9St1R71eT/9
VeHej5E3i8082FuJZIxC2H1PJ1SqBI9V5dBEeZv5J7wd0x9aN0Bt+TorlmiWMSaJ4spqZtwb9EBe
wCRrBGtytpB176H1tYVEDSNXlSshTlX5kHlQitw6PTILBs5bEczWsSHH9zkfJuEnLtHIIEoSnINt
14qCoq3fUSMNLdy8P7OMb8TdXba9E2EMxNOFyDWqdj1BpHVfOhf1exeK5VqiNGC525HGkioJmhpD
Q6LH9obGX9PG3UKoENcf7p1mZmuBvDPzSAxzAatTiLBOC1nnczw0g7O9i5WZNwq1mfvxBmiTVlvD
UFjwqs2x01c2oK4rnYNprWphOam6Pyhb/eEnttliDej9pYjFui4UEuWz1yVVO5fpzhwI9FPPbAoM
xctpcJbuMZtcP4VptG9dA4d1znY/9OMeYYJ3XQTANKMpIX+HzmtFGI1TWN2Fbc4DrG1YgdRrFWCY
TSWhZGBe4a15YY3fEgCwea6yAtR0bPlS4gncRyVD3btdgm1RBYeV8tDl8DPpPU5m54TpMNrjI0L3
8DxPud8lrR73Jkb5YoSJNA0oYkuVtc04OZdfDsUobtQzgLfpVgd6Rdyyb1gIpDeFZ78sPZ8saIyr
fCB1nw0Zx9sY2n+Qls7VUwk8tkXIeCznfgs6z4qRmDkqpZUta2LlS/CtuZvlAss3NsjfgH73W7lU
3XhCYl/rCECNzynjHNeJ53V29jZ31pS96DbYut+FbJTdIFJYa3nwWljDDzhWvRz9kmFopnl+G+Sx
3SsrSDLVlu8yr4fHjlif17It/DoyQO1vo1HyU3KuMiq5QeE3SWN2wNr2oMd3eCK7TEA9x/2saBPp
42abi49JmlYWD3S8qLthLcYtEY32obbDdZJ/oHkd58k3fdE/2JnI6uOKDowI+smo4Q88D8kmpZI/
RMlqBVymmf6Rc29M7bRl9vubozfxvXZVeSyMwUlMa7BIn52fq6bgN8mFPGVh2yTE7MyvPvLQZDaH
JxZufe8R8ZKOjp4YOKYnWXUZwvQg1xgD3PagFymiFq1rQrsxKCw/aAx+3N12bTJQVM1G2x/Fow/a
7c0tYmIDc4Y3TmG09W93U09ciNWptJT9OjmuvnNUHjxMlClg3htQNO3ZcMx7lyN3see3HYgNQlp/
LgIBWF4hTG6LtUgC6FdkmdqIisCSx4rgpp8Zkcy3qute4KEYNx1VPWnT6BP0COoQ+MWe6LozrqvT
o9RwMWOvCjuloZGdME10ByFlRumr7zC7+qO13Wb2i4c8nNc1DQff/A1VKThhO2gsK+uHj1lu6tyj
BiEY0hiGCzpJY4xblNVWzIDeJXKZgtQI2AhwwnDYRfWQ5Z9IPMdLWbH1oSgy11vobAPCe72M/0oB
ZG6irDTjJQxKE7NLjaGgLkeNiMfUXBPhtB7sybUeQtgMcEoeKPhZ9ZK705yqjs4afDMO2v9avlrL
kJ9Hb2vO49a7f6vOYii02v6h3Yr+kqHFevFc4d1bheLWWK164lJjYYlM5fTFoSudnkQ9Sx1o+2Zh
Q0ZHWTUh7oz/8HCf2rcq1qqg2+9HrfZPZwTSitxtC3VEMGeWSGi8M5fhlLKrvLuWlw3J6C1U1NG5
9z1WSHL6fjZfHCZP9qPFT0ztklfro6R2cxG8+6DyR6ukgG6by+csND6JP6mg5KriQJburemYP/Zt
988OobYHTsazj+wtIc4xSwXIJVtex5fXPfijvNiqFakUCAhluyJgE+V8zyaBLcL0XTZW+6srS2T9
nVUfOzX1kXSmx9DplmTvpUw8tRB4swTXvWViHsK8vpOB78XD7G2JMU8+Jp7+FizWFeFQ2td2e9rn
6jQWayJ9hH/dONk3ckoe2xYxNUVe73XROAT1duYv6ta+Nrj+yFF9EBuqQCHlu6/wnGtqEKiZ0r3+
hbDo6k370V1a/+wa/WV2vbcAYSupS3qE6imuPO8bGHSLl2jMrWjLzPFkgzFly5IngS1Td61fF6P6
HgvBdAYhQlsZeGlxttzikk0IrvCiXeGf/SgfTHEO+o2uMY66OYIj9BNySRyIKyfN7HJm1DMef3So
6N55xfAl28NwXvqieC297mbv8xJThFvFpp1L5pPuKdOYvbq8gA/lm480WCv0yFQ0kRycMnUGZH0D
Nxy0Vm4fpunn9HErUV6ZcL4apwQ341ZJYe8UKrTJB4lmT7Or3uC2An53MnXXjs6179avwCz7JA+3
3yEqwQLiFG46t89luIPyrb57aIsRA8fQg1s45RBvsMJnSHg73YOiSZcZM5a99v7fsIXY8jXeH2J7
7XvSrvonigbmVy+XoF1Klwn5L0tSrM6GSjW8ym7bedmdPHxfQve9t2tKJVialgPqmYsSZv9m+PU1
2Jo8RmMV0tXsid+bt/bfRZCvTGWteYW+ruUF7wRnIZT0xe9ckGGDUXHLNnmwMsT9MzaAbap/TeGg
H/H9QB6jXYi1l7t32lbmyQ7t7XPl9H+FRMsTOYDbh6X1sOCqggZbRTQ7/gAtXVoILHscREPxxYCN
ESyfivJ5NISJIw3J/9T6hY7XFlnzPZACbOG4fM9oFu8c7HyzcoJDJi0EVuPyJJFecM0Fb8yuyEUM
hOh1ybvuw/Tn3racnHWY/rajtZ96Kz/jc7s67C0n0yrqm0RQgh7st+yqN5H1v6suv2+RCB1DVMVX
0pmXBDxaJcHSbb/58MzjzkCdGM3849fpZ+NuqJZuicTmWtfOwrRYVLylfrMh4EPzUFzwi/NKzgPW
xtlBlO3bVrLVoXuqjNW9DIHfXWC2mfKLZf7j9yI/G5PX/be7PB+eFXg3nxMpxjJlHpBeF3GlDAc8
cukv9brs/0p/kiMx2MB5kJQeEocwK+4CR5afqiVzol2obWpau/toJAei51ewZu5/eBfy+83X1n9Q
//quK7L61LItIpsks9smDPE066KKXWpibhP0JH9l4J5LA9sixoy8jibKOi++ylh2RNk4n8ramTkK
al+P2TwF8trgYqljusjFf83ug7Y5zTosz7oaTYQjMgzfdTO5bz7lvWU0dP127YxGnUKYxvJYDeBB
0OeifLScsP3mwcnre7+z/efcz7WH0tDFSJeR07Z4K5aNn/yU+0wP3oUQMvNJoNzv4rbRmmCiUqyJ
G7YDBgLP+O486nU1BoqNfSt3K7Kb7OaxrJvic2anPiml9n/Tvg6XKqzkkrCxB79UuffiKIttA2SQ
aGKV8B8tHtopWuUCPqawJjAPm84rCrDQjbt2N5GlQf8xqxWDC14wDjcLld1rZQC82FNfX/ApTGew
GtRjeKeuQ2YZ172ifWYsyiHD7Da2+mBmhZf0wphGPnPfembo9DSNJmH520U5fV87YjqXrbsdLZKu
UebMgX1FxNs82UvQJsGwYm6YO/tqjL55YURFl1ASkoB6BXHMilcSe344vbYMuElh/qB6QgT9Y49e
sYrXXnnJtMx1vFsW5MJcQti722/HYv+b9DC/l0VgHNxN/vim1uBJsvmy4tiQJSt2+UNb6/+kN5RP
dYh5F0ox6/9Js2eamFDTM82TjZGL4WpaTnnnFrW+c4fRJVbIwVWXdfpqW7tx4BmpUtcLkCnvu53M
BM68y3qjzZH7/wEi+sU1p/KEkndHllNO5qkSjsK9CgyPKvuPcFpAloJ1bHfrNQ4UmN6AESMya+9F
YN6PejXg91tBXwbbyl8R9rjnKt+tFwJbVDoNKODNVc2xqk3Io8LBn8A4hDu531K0cjbLGp/DCLzw
o1QAzhv4zdjK2R84rl+VLZqk6CghnXOU7MzmHSOPl59NKFYODQBV27KsM1XAAAneNscZYtXH0XT1
FiE0Mf9yDenDVNMe4S4jIKbBkk67tmavqB/BfIMDixmZ+3BAaAdXRBehdyknQLehKMI/9M79oGKZ
voRjoSLfymBmaVI+kLPClO5BfRf7cmv2rUTM6zE8EO2T0Pgj2ctDCNbSzB7Qa6wx33xxXApxyeX4
AOEsgUNRYMlpYuT3AvvF+SH06qb8T7HeRK2uCDRXhcnrOJXHTTV2JDCtxLNA2oRS2kxzDIj8I/Nu
fWc1SCZD/7ZW5lsYKj/uUFk9rnx8n2g//rN/LCptzmpnluJRuW1x8H2kfuBCQJ9sLJE5kBo9KZWn
EtEmC0NggJT424NHImYndzS0GDOHH7PGZK57RFOyG42Cx96pweZqqa7ME0005isRvOvJ00jRchd5
njmEp1FX/DGbRdRxf0rqtXOlzamMe4XR0xmIDs2cnuuj9//jIKDYqdHNv8YN1NHZvb/Mw+PDYJd8
nDtAC26L+V7luJvHSjxS1RKc5i4YzmWZVVHQdwPrrjVx1SP3CmykN9idGIhgcVqjzni83Mm81WgA
jxI9b1zpDQbvp5+8XMkx0nv/US3NT8cSI2TTOq8zKyAPiCePa1iGEDjocHdW5Dva5D5IKAxjLrd7
IOiF3zxvE8QJTeqbNMhg/2sY+G1IfNqjbhLR41exGH7JlDK797a/Ds9ENBoPXM3bqRyXkQ13mFEx
5i6HwYp8q0UYPLOrH/HuPQXohe4NN6hB6muH4bdk/QN5PTerap818qolFy5bEmdEOIPILrtjxx5e
iIj5qCSfy0WegI/u6AeFwdsbCvuXJ7YmhuvgTW87DVuPbaDvRQsEt/ufKtyq00oT0W1HsPysa7Uk
BpVQN0/77YGEWbpJWdSAEuqJf9WewmvVoO3Oii2msKO6aaFzBjfZJlagdzJTZvtEgtHLsk9mInT4
k0/QuVcHw1yMohnc2MLHxlpf3A1lc0U79eBWfX0opzw/1pn5UDXD1UDNFtsmzrhAd1yMgDPnSSDv
2spg/mVhjYNoaCbkYI08aaf0I+Vn24PMOonrs2UsXJeoRMHJySZUyql9Xdsf8B9l7TQinGmbyr+f
d996nQvWhlpR6juXPdTQ9mOYrjqg7bEFUJbGcgSlmo8jqqzHlgBpdpJZRdJcHlAX/zJWQ6RTnRkR
UrTpavO5J77T3HV28QvV+xQLjfq6dxlHxm2+AbrtL1Pg95eJjMfemj61Fw6HCnMvsBsVLnoC/cwd
uuIzi+kj49Bwd3Ri+EKeNUdoLKR+o9ry2y25xb1C9wdkLyptq0Yd7bq4Zo5jp0vgvrj5otg8wpNX
OXW6V6E4iLzL+TqGN8fnv/d0GIdN+2usUGWurrWlI1iB62OYG6gVSG1UKSd/q0o0tlVzzqZievOV
/bGPe4WeAe6hdWbElyr8a9KPzChntrHj8+Bte4W/HX8v7vCaIyLM+1PvhOBhZfliaz1+Sae986xy
+8KoVd1nlZXfmZYMEtyE5Nh241dvVhaLmzvCtm72A70S6nvUXXXYWTF/y9pW9y2eh0OHMfGlHnHM
uSOi7NwQqGRs18KN4TyQEwDFHcL8QcJHNnsaNxVuQWcxY8uzH9gtGnIXQAkVhdd4k05e5jwSe8q8
o4+9sJ5yYz5wMt4hC38fp+JiSu44tHNlPPXIjn0+daR1c4q//U+u24pLtPm5qVQUmNWUcK/esOai
OhXyZhF2wSLHwdpnApOsNq7ZrpI+n9OwUDhNFuNGc7mbLmoClJ0tzJP50dslSrx6+c/jBiaIw9fp
xqyZaN77iHp4KwkD+RfnFIt9TRwttkPyQerK7FJz3qrHspwvdRPwBPyPvTNriiPJ0vZfaav7qIk9
PMam5yL3BZIEEpC4CQOEYt/3+PXf4ylVl6BKYnruPrMxq+4qCTJjc/c4fs77PsdkVPkKNwKv6mM5
6XeshY8WldSV17p4+ALFXNR2ixKL7S2S0zRc8R6fqHfG/tL33VlUF8bBNQIKgZp/h9mCSZK0017E
9q1RjP3aH8drDaUdQIccVc9EzXGK44QtO/bzotSyPbFbKe01SU7K0evuw5bGAbWOiEDTJ1TbQ/lZ
hPVXcCL4ZJFgCqVF4ZB4/sXkYQBFnTTNMT/i/SnpeuvQC3djZvYwb/1UpRRIAJMmGFO0KUfehFBo
ZuRqSG2rvgv8KSKTNx3YhsnQqYvmHlr0pYVzeqbWxkXS+NUsiKlh2qNSzDOMEDOy1qc8N7RZ4+lH
GrEjPUnIOcaWiQuHFN3cT4PPPtX3kIx2PKBVL5V5yL5rKWIhVgjUs7mVpq9ePt1Prp2saCYiCz7J
lRnqJYLQAqldjI41tDCRul5JGVefVpo5DVduPNrzgLDpvjKmdl4oncfsGv2FUVLudapYrGCgFHsq
a/oMH769KioM9BR5sRC6+n70K2ePsqCnUBaEKxVdIKtS/1z2vYfRbEjWhtncd3FyLEknzjqSYtKN
H250vXzKhXoXBC2WxD6Y5kA5E0Y1pexRldyM+k40TrV0zA6rjxTqFzr76jQlSEqne9EDgGCHRxcI
T6FCb6nVekJpRUvNiBSz2aXEaFUxmeskrdEA4w90jYUyEi3MhnhikihaEl4FjspDDAw7ecF1WT+S
ycoqSu6WDzh1dPZ4hlgB8UdqLyFrereoDLNK10pbKtpiJD+Vr/VSRfbjdwrEGVG5DbUrK4u8be8H
LSjZOHQCNDpDyXNUjMpdW1abuwez961hr2lVd997DN9TbHfITfTEa+xZbhteu6JOHtZUHNyJqUb+
3CbfrCL6Qv0RfsT8/gla6X0vPK+1NEN32FzbSolM3HXV8Vngo/r6ay7UT7Bd7/vgjco0DINq4ZXW
phR91NBdkLejK1GQj/NfH0KToKa/4R69b4XnJ3qHbxeVW6iaqrYhqI40Rh1JrvmIgA9sTx5W9ODL
7PCJYL94qZpytMnpeXp6OWltWqzBtQzXvz6dn+CkHPn3P3C2aO3AlCb3tPbynPjLLXmxWf1Lanef
J2P8gLP3E37Y+wZ6CiFFLCjDr8vMTAkfPe9eJ1kTzhLfxJtbRDFzXCvRnv/6on42SuTf/3BRflA6
MVLUaY3NjeSFkkyL1qz02//dt7/De2mq0VOeraZ11pb2gi2PuVHVPPyA7/WzIfiO70U0oPp6ZHOv
OgpkaE5V/EQkOx3H+4jP/rPb8w7tlVRurgqEJetcc1N6l+FD0YkJo+ADLvXPxtR7slemZRji8CoG
5XWgt5vYLBYj4VivfNTR8ycD6n2vP4ooCXyudILfZryUHjVB7aDcG/qqDKv8fzeI3nf8Q77cooOg
KXQV2+QgRktZ6lQFNr8eRD+7Avn3PwzRATaHVajRRHAmS91Wna9HQBVrFBPjwqo0D7RIWXzACfzZ
wd5N8hi9ZGg1PJC6s+hgqOJ1aSEj7EbfD1eiSDNSV53/jX73Hy/Df/qv+fHbUlb/93/x5xdyblXo
B827P/73ZfhS5XX+tfkv+bF//drbD/33KU/55/2vvPkEX/z9wIun5unNH5ZUn5vxun2txptXMsDN
+ds5Rfmb/9Mf/uP1/C2nsXj952+wwrJGfhtrX/bb9x9tv/zzN52R/B8/fv33nx2eUj42e63S9gtL
4rfv+uMDr09188/fFNv8nXmEtRXKgWMDjmHC969//EgIxxSaLVyTjaP8UZZXTfDP3wz9dxAjqo3o
0BRCF/ItUuft9x/ppmM6whSo7xxT13/749TePJw/H9Y/sjY95iG6v3/+du4o+efryLIM1UHaRokW
+61mW3zbmwFZtikteIemWg1avKUXxLoAvdN7hFdQevR+MVg3umMv6FV18EW80dClBwNGrambuwFl
AdLFuWLiXbrv8Aui26SEgI08JnnQ1BuJHsM0sCt87EfGFxOBDCHjULYbEfgPrKZ3+HJWXmmvyBJt
tEqdZ/0cJ+aKMHLRsI1X2Ez6EYqmJnjAfUWkj1wol12tUuSuVLxx4kWDcRFvI8yJlY3lT9g9RQUK
0FbKRlbPopOhWp88t7sBArXuQwUoSLO3rbUR45rBgd/yPVr/EcHy7Sr41xv77nUhVLuzU6+ukNLm
u2KMZ719pMHLsiut1Q/D7fsz/fEZvl3P/3qkd6+9oqTUNhQ8Qlc/KvrnTvuoo9JfL0UIV7U1TUOE
xYB8d4DSUTBPRnQ0FP5lqEbzVNxO8SpmsbJN2vucfGhJLloZWImHItiTWV7Fur2IoqtGdrDE525Q
yauSYEdNgMLlQ2vUC1W7Hxg4ZDxndeNJ/j+JaXBwfBeBz4VLaAv9ZOYY1/RVn7UkMyLoud5IPzn8
tXUEGsL0lxWR9aTgy8xJ04M2ysK9UXsfxWx/vcPcAA0sh5zHbKTeLaRYtRxM+F2FnxZ7YB6uh5cI
EZXbPrR5t4nZ6oM3Nx1wkQnmBW5KgnPH4/R+/aD/9jn8cBrvXh6YjA179HkOkesRs+FMQ26qOZIx
pX8wplh6fohS5Zh6e8XvEPF5YXZu4CMiHmjFiZ2B6BClp/rRFcmV9G+OQy8w12axs9V3MYMbVEXS
xNzZWj8FhbWNVPQFJEoVwl0leKhclPtY4c1dBWFkUg55Tqp9etDdcD4BeCOinuXe0vOePZJxv77b
b9HBf9yCP0/tXbhk1hAu6og8pepY82BwFnFQz+IWwUlJCkCS1PDNKZ1/8+vD/v1D/vOw7xZkVxlG
j91ftSoJP6xcykXBnBXdKvHqD8b13w/rPw/1bonKrDDEAceh4LGSCsxmfvpBE+CPjvBu5QjaSqU7
Lkfox8fKOdXtB0vT398sV1gWV2Hgu3779sJgLIrIYZFttatmfGnxDVOxw9388uuH8rfTwTAs17UM
m3fuu+kQQn6kFslxSoyxLoiX9l6dbn99DPPcXPLtu5hJJ7DnWpomNCjhb6+mRmSiqikjLq1iVjio
aSNvulBs9YmqOyqnTFDonqZZm/ar0N7XFhVQWRx1jPvBRwBJTUG3wquQhK+oimjWKsMdOGiMAmFV
z6hLoksKe9RA3UZJrIt0uItigGtJtgqo5GVBcKUkNRmqeInijpYEX/ymX6lU31t3OpDVU8svCsCC
2Cl2SqHutODQiWQmSE0QZlIdQbWyVIwvtXkHFXWqtg3ymcjE+je5W9Qui8xhdpfMGhyUBCwrTLyr
Po1YwouthxQ/QFvphc2imu5JXOyMLkIW027Aa5Glx1OSHPTsVd2FWv4cVs5Xy+zubYhrwhtuGmyj
+qEPh+s2cb5GrbsIlH7eadR8IvU2QJ0uomDfcOPAMe2nvFqYqC3QlJOmUZeiQEvSH7FnYwEBF2Fh
fTHWFn248gIFagrn1z/oJQpVyz2mTXyIodjE5ZeWEGLaONdN+RKzl+bdKC+B3mcrT5uQR9y0+VNm
v/jTY2uSW3Z3Zf5khenRA+GK8mBhDvjf+glFT7XIeyzErrvEJ7xCdQcJQ+zbga4WwV1flqsyzne2
u6bHzkxty7lKORgm4IrC7YUcLkr4hRLCCnvPWujKNY8HaRgIQt4U6Wgt/Ny6GAP9i2ghYAjvlg0y
XaxUB629hg9CR5tgonpS/P5gdP1tUeKYdur1UN56GFjccY+rCGdBuGx16nuItFJwvAi5ibY29A8h
Zc7rgVp3NCByAoiJqW3WenCAVcgpzbOSRosR2K5JRrD8QtJ7FqaZ1HguxLNMr1OjWFIi3JaNuXX8
fc4ss5xgG0VPBik1rVfhyx0ynzi0uTTVbxFBYs8pSMCcjZAiF3PM97O0MJZpjl+oc09pd1Vb/YI4
xB3rRU3Y17TPOmJC1BCufsjbVa8eVarvE2lKNLI3edqtDNBlQ4EGyeg+0XGZt585y+nuPmFCyskW
Vz6FIEBbJIlZj/VLctWoU/WVhfqrcsynWI0eQ3O6Qh+N9au/qXtxkRLKquaL5vk7HKQzhyC0aV9a
05Ukx3tDSRaec9eBmc6hCvr5czO+9mj11aKDfxJtKkxrdoMUoapvDTVf+q06T9xqERzbkII/6W4P
3GnD+1DTMEIvBgc0boMBubelUHwNK2DRuOFhQASjwV/Wx7k9jVIau0yC6aJI0ITpzZ4uCPNALy5x
KDwWfFur60t8jbmucAZUeKKZ8JurnDx+3vbgcfKZbdM8XgkWY3SfWOwdynTTKikD0lrFxaM3FkcQ
WMvANle5BCb5iPea6FKI217Pl55qzRWVLtyDN0MZs6wV1N0EkxSJbB8nbGpte+TCUJCosQPiqbJV
YitzS/XuyWxu7MheCEb/5I5IMJfoPKVY68IdnasE41SANAQiK8o+hE9dioQCWa8ypnjwUPkn01xe
YSyaWxshT6c/dj214OzWIpvNwyn6Q51nxzANYU6lj6JSrsNGVqO8C33U5hFl30G5UJD/lgCs6+kR
0snC4Cng1Zs1Y4UeDAGBd0tVcqVxIK0oVkhbtiboPOptG5Km24FSqjp1KxO5VVf7szh3l0I9EmiS
0p7YK0zg8QCcU9Lzcfn7/QVeiKWgLS4o0X1Q+Q8uC5QSNxep/pXKIkWVY+C2+7EL8MxgcvcvrNC/
dhCmGeWjpfs3VTtsO9yVol4Yo7tU4gS+VLaqEoz1uJR0MJ5JvDZY7vpoOChRdE87onmkBXu8jVea
QxIyjjct1STPCpe6kmzD+rbyuw8SI+96jBF2sal1+MdWgc+r2vumAzXrfxq1OSHDVOwinV0Ahnmk
jPNcuBjn6deRsSXU8T2O5kxpYRqp7tIUwT7u1MuBWKkS3VEJ7qvI/uDU/hIQvjuzd69nrJNYS3LO
zE7Fwqi8K7rSg0OYZlZ9n/As3TpdNU2y+HVY8JfQ491R34UeBgynaqyLaqXAF3DNe3hLwAU+6mnu
yljvTewhD6OZFM4sXdju+354gVNTYdbBZtqoQW38K5ZCtN02x1atlrniLPLBRd/SX8kAIArqJSJ4
6L/tvivFJ59HkRjLQkd9M8Zzp93rKPssCwYNe2uViR3hGzdb886kA5tt0h2ObQXO+kWpfrEC0gmj
ve2hVt804amhwj64/jyuNexiS+q2bAk70QPkxRwVz2hluNRMUCBLeKKUcal7IDHT0QW7hrHGanrA
UHrEqL0SxmsY+8dAqWGxtVtb6+4tP/2knLnm/jGp3WXippdI6UG79PeBrUkvxHVd6I+ZP82FdkNv
0XQ2VMMqHSlVKyryynaTjd792NufKJLdYALaqaCsFV2fAzNBVBh9HeCZtK1Y+Gk5b8Cc1lhrQl4k
RsSEpvfVr8eH9sGTO2+xfkgpsgR60KQSOSwPkE5WQXVrKiuZxhGTuEAki4Kx3bVkGll7Pffl14d/
m1uU01UnvyWTUbYFy8mWw/eHo9elGKzK5Oh5vsaityq2wSFMrYsm+9539d9KLP59yvBNjvF/lntc
v+Yye1f/f5B91Cxu8Q8PReY33yQgt3Xy+o/86z8un95kLb9/7nse0vydLb0tVJXdhQ6fSnaI/56H
NH8XBiBYl32NJcgnyqYr3/OQlvm7yVZEdQEN48InE/mvPCQ/wg/Kl/IhFbMy7bz/nTzk2+XHdNjZ
uI4BUI00qMq3vh1GwCQUYTQ+WGxURb31gCRr4fv5zKLk/cO9+Zts2TlZ88NKJw+lqSYpEYNbwQ7x
3TLe0rA+dmoO1SvJ3uhZZJJGQxVrHv2RMmmY7sM8Wld9s3MH/x4h+C1ChFk6KMspsfaaU25gQH9x
S/U1xlMSxOMDTJBNaUx0iYj3ThEdCyVaJHV+BUnog+SAqb6b7eez11yKnVwCb0j7XVZiKtJ+CBOy
JDgemyXOyqsWcOAM4124QIaFD1M2MrhA7xFGLybtMmjYOU9iaJRTeNPr+7JIHtTCuFD66oAFeyUe
MfEqrNP+FvomrrhGieaoOzeBM20tZ5zZ/bhJlJ1pFDfw5tu5hoYo0sEBpSjmYWPlSJszYkp13Pt+
8NhnJaY6NTUX0Lj2vRaunNHdR0l0LEdlBszlcYT3LMrgBija3u/EHj10ORuk4btAnKqVkPRihUCl
R7zZJFQrDEzRCbq9RsuTGfKIeZMYr7B/0Nmpwd4JlFu30l5r09mPeX9ZjTRTQ9R8pZd1tUD/Sgyj
54vKdZ6cMYCRZ9KzxFeu7YSqtaMhNcjHFbrIXawqa8XwP8vouAo4lcZGWx47RwyTOJiDVcQLifcE
7hF2rJodL9Kg3iFGvu4V1H6k+5CgaNtUyH6nxax19AvFiI5BEF1rmbJxs2QR68EhoQmDHBzZWGy0
XJgz32IXZGv0uQiDtVvF+y7rl2PtsZkoNqjIl2kbnLwB5kju6WyCHzs1cLiD6quQzWOcRdBEN4Rx
4FOGVUiwTPcQ7J7Bdkj125SNe4S9tLWUkw4t3Uub44RJTFNhIBHvQcHjbOx9OfnLvrCfxBBcF35+
U9YwtVARAiGO9PBYxFxR02Pg9nIf50u58u3+CsgpYrhQ2WSl/kifgItYjPPe1C78geCA/vX+vJ/G
y7L/3BvWZZqEGZS1YaFFaIttX4dBgVw2T+lxQ88ZFYuz9oD4E6+07RkgTKZnoJW3vm3fxGbf84sV
LOoOK18jwjsxVgfPAPlPOBjNmfPA9fxsZroqHQoaUhZBP2lIUnQ2RnWztsB8rtoRPQUiQm8dxsgG
vahLFhB/8pVFG10lleUA1s6tTf2h8hpspWXzeaz9l9z6grXia1W4czSfxAGhiVjzAYUoW1q/R19V
jp/tRmykHWqG+nvdhjFWcDtxkXEm0vaNwyQ0QLyVWrCqIkx+CkULPckemszau432CAWNhLJfHNIG
FdAwT93yIDLQyxEDAjvTTG2U60TkB2e0Hz0fn5FN2iVuB5vgmAYlesJmH/lY0XufoGVnM7UvQAGV
G1hTJxnZA9Fk66z58xx5LtgbcVvDd6ffx0LoxUswrpWp/pwL74ii8qqFZWSGGNNIqI3asMAoeLDi
TU6G1leR8cTW01DE91XgItQM78khLLoWA3YwLHxRf3KNcpbmAK/ThOM13iZVlWvP9L6CUv7aldOS
Rk+7tgjvx0ncWE58RFn+ZJuZmGnNhTcrVaySiIae8EOQFiBdY5hPtJV4GbNkR5z6WvUlnCTryUEL
ONkSt3IRpfFRbYovsE3mhaNfe2m10Xx1C313n4h2WVjJQ1lcJxYc9i6+V4QTzQHuXpnKI2yZW9L/
uNIawO/mCozPpT4NYDa0bc38m+jwBHZsnRTkdCwv3uedv3Xr5CqOS0Ry9bEdr5q+ydmNMO4UPViV
jb/Ngdk3dXhnko/wp2ANqmUP0fro9M0nFvYnGA5EZnONxLLCuQqt3mVxfKyncVVO8ZEGOTe2XW0V
W7lIQ3jo9Os4pGm0z6ZijdLzAKH3UYMoQ/S3GTxlQZfSuy73d4LKV4/RrimCa1ABDxALpSa4GbCf
odoB8dTuEEytfcOioKkssqkiB+I2SwNJcTmmWGJde003AyrRAzWd0L6uWjFIudmhKosDzaD3YCNW
rQ1UcSgcjGLqt96b/xfpfVBntthx/rzODAe2ausfy8zy97+FdwZVZtUhTlNtV+imLrdv36I7Ksk6
2znN1W3+LcP1fwV3hvW7AyrBJfZjm008RHb+jyKz+TsxogY6VKPsZ1CA/neCO007l5H/DLocYjpw
2biRNFlAsyh6v43vOuzquI3omlSSEapOaqPBZOhr9OSKOMW6usRfcJd50RUN0+dBASCKzuF4PD28
AE0QfRpq/RN9kGnU4Wo1CVDloOfxs9dHz0RMHZQSIpqoiBbWs5NBTwjHg5iiVZW5YI/KWz3yr4kw
NiJqjhijydmaKLidgvSnUtRXsLt4ncKMAoIyx7EpMPjXOFlKGMt1S2u5XN0j1h6i7NjbDnFgkIZz
D0uWMqjNMrO6mmQyH1XpfL2IU7vmmzgI4AlYwfWpUkeMJj7q2EQFF95UJCeHEteETgGprMh8CSit
PV/icdggztZW2X2OOu9kl9YuNMn7cJ16w1d66gheU4P7C5x/bQb8FU8RGbrfXYeiGkmQhNwjs2KN
dqeb86mNPU4zFRUZ2e5yI7+q7quaBCCYfNkNRnTcQHoMOHMoAqvRGNdh1n+NnMqnAjA/X1iUchcA
GD04ne7OurZCpev0ezsRpEVhVqm1vhssL5wnNMfy1Iq9v+Au1kpekF4PkI66V6UF6bzUObKl+a8W
TSrwY3P+ourRJfNiDpXw+XxfVBuOb+Gks15w5mnXXPc0Z4J3BDVsIOhVzWI36FRitU9WH/orNahl
tvqTzZ1UInMJSpyLKg0IKryFcWTOC9BkGcgs+uIUHfccWwURZwY8Vd+2iZQbF4VY2L65bj2UCnEw
igV3RHbQEzdm6y87JJrLim5wq2E8OMgsiRh5EmrJCTpijBexXX1SgwYKog8pUNf7VWwgY0doehpN
x50NnbOvKz1bd0m1rWAxrWvTxaI75jeJ1mVrvSE1O2Q3gM3WSsS5QxxWlprrPvoK7Cg4QWuFvg5Y
kipDsq5ACZjR5jyW2VcdVAKYmIIGhCo5euETMvomnhmtAquWTyj2QajbxDQlkYnEYhIls1wjljpP
gsZT9/6QbCIT9+mgW8wCmyloYC4iyQ+VmHOJXevaMafrzGsErQFrCXrK8F+0UtnNo7cTGiOU1mMS
+CvX1DDMaPd97q7TslnIuUorVFqUGUcFvoz8c+jo1KW66QKo8BqIuTufIh6ClyqnvAmf41AArO33
Xmpvkame6tQ++fF06/fmbuid7VRzgtLOkZginAeawRiGBYfRASW/2uUAd8wB4wAXhK+ZmbNFrPzk
x9zaBMOxOtmnbOSTJPeRBeXQllswEE21ZfvQy3icdxun46v2oZ1OtQPEGlFLiLqFmdsgHrFt8vBy
rk+Qigx91iXuCc+dnPs3A0+A1cBelAN/4UuDdu7WxqxqhoPk1M9pnEg7EcYpBIyvlaU3y7JMvqo6
AWyaDleaPdSL82pES4U76AInNPMRiFH1NW0CmHSWzidZKdOwprYBGmiRgRTTPzc+09gro2ctEIxM
aNozjDf7oCWTm9uH0GZNVX2V9pHOJ5TZuJI0E37XGG2Qvb1miBrndew/4Au9PA+MNma+ysFjOKwy
NIhrlvLZ5b4HOIIaFhCRlLqPewP1kTUuVB6AXH6y2FGv9bo0dmOVzxXB0pZZwP0dU5sDrTXXipbe
D8goaheuCkbabKn59YPRYuWn+UMxQ/zxGQR3RCaADGBKy0zHmoZDXHkXRv0pL2Vuq1S8LdW4XTVY
xh4JqxzuogHXa1fsYh1XmZVpcUyy2F3DwwByZNs7XWeBm1ipz6saswpUwjgLMx3luXEKbQ0YL6IH
ingl3MHgmR4vvIgE92CoTkNnP8B6DwYup7YNmu456xZV71wv/Ts9Mtc8I5fwjx9HoX2gCdcXAlH2
gebRaNvN+XEWPtEbUdq8KmJzV6dipVYC4MHETo/XwkR3kFlZDIim6MczTyiB+Un0/G1Rl5Oa7Cew
3+X59enK+3peFVlTMI7eD6Z5kIuBGDjrcuDMzqfOdgLsGyW5VEduS/hHFYsnryraba90LxMclIUm
ipL9J42/cFyCQadJlmCFbMkwAMsvHXulVR6lXYa7KjiPmpOlG507x0dd686T0Ya0mGIogdNnTpHQ
5XUwKw33ZGTiZHioc+IoP/QVL2+6Kj1rOWQOcum8J0BT8Svgh5/PU8v0+gc7aGm0Elyp6lH+clRz
WKAI9YyGpVvq+yejRxqmQQGag/h5NhJ2bhZ5A/Bu/NIkdV1K9goFnpHUOVCjmLJtm3P70uRWbdeQ
yG80uXSTeOOU5UmB3qXhJa1TysgCokHd2rPsg91rL+VYLNnO0n+F03Rgm2FCOUJ5PgDxwl1jf7Yp
MC3wTp9wmB2qejyBs5vLX5aXPxXi4GrOSYsd8s/1RR1Ui06+1s4nRUWT580biaBu7mntrbzcoaFy
j3uYG6TIDZhA5IYCJArv7I7LSwQvtPMJVWxr8FJpGClnuuxVdL7GHo/GTOBi8pJhI1zwE37COyGg
Y6mmjA9aLC9F/l8T91Ar7FswpTRsNGilWsG3NCm9+uIp8KZsXfq5uZTdCuTlpix/a958VJsXfqs/
NZiJ5pkjWwVo6qmISnc+yqGhdfodRPynxOCuOzE3mLz3zqD3njGky/NjkjdEkhtnetCRsua9rioq
kY+cbXGz82waMdRMP+IQfGrUMavc+zJl3JbQJd+UQuUyQ+M6HfJPZsqnC/kiM+BQBtTwzw+vrWAL
45RZFBVncb7XidVl4FSK83MckWEuaW+4zMEnzNOOV1EpiEhCu9mfz2WCKzIzVPPZpYAtn5Bnci7y
HXY+jyJMGwiaFnQULvA8JToVxK1bbbtK21iQ+5YNNm+oStnVYBvffm+gkyvVub5ZjiEPKRX0giJR
S6TJdyutfg9N8FLQA7b1e5w+Ju1SfDI8OOOoS/Ir50s7X3E68l6brI6+MiqGHPkozND/4kzd5Xly
G3Jgl+pA8br/gkcRixY+rHn01ZbPd7C0bO3ICfPtv0AczfVW3aRKlWLob6j0+5esvFfn76JJFxMe
CSCEd25mWdf3tK7anK9DBNHJ9Zqr88s8dLyTVmHLMwhPyp4Mi5wFtUILMaByC1B21HEsnmIl16aC
IGiJhvBEU+BbV3UuvFb5ej6gWbsXiGSO03mK2jRICMixBGX+jDRi6YQ+banqq1h1X+Oq/WTE7CJE
Z/hUt2GuYMuapTHVF6t66SxSfOfV4TzqfV3fgFBf9fRrnHfppMyAW54/QMDMDYzarTJazwat1Jbn
Ezn/4vmmO/IWFYFlLJP2kOMdO7/5GZ9EbmPxydetdRsX06oJygHMiUdlNl7bTodlTQZSCJcOZsDK
WDfpk+E/CJW/lGuoXPaKQtmrZngTlfQ6gAX3TMNWnMJBtoAEQVIhJ9CkkfglHkN2cfg06FVNspIW
jrHLKHJditB22CgbWvxeTFVp7cPUmzdFam6tappbwAsABUwpdaip2gXmuOnUHKcRPPjzrMVLxtYj
rHY+HW/iIsVuOWLq9HQ0vBI7JHxWY1zY30bueVtmT3VOTujbxKJtCQyzHj85VhJ1huVsoSUq6gb5
FLSiO/ltupLTuZb7IKTn5ODUfuMX7Ta0SrHQO0hJfnpz/vF5vk5edpuK7KjagG6x/Jop1kSlcE4h
MYxcIgNF7LRqL/9zkm+BHOEHbqRjVHfPXslqB1yDBHWHQZ+VS4uSBzdvNl2a0BPLgo7EWBaxNU8A
BkFK2tB2+YsWMDDNwSfw5BONOMnIT75dRrnvoClNOHc5bcbLIj0Kj9txnsPn1aAR+MKq3L8zAQ4B
Bwbz60QNJNosmtNTxYEPGFIGzP1LPBhizZ4WDQ/QPirt/ZWXs1koSz+Y5fTDXnhGJTYSqRCCUi2h
3yzFxKo/+N5TETWsSX1Ekx5N39F0ul7EqvV1csWuwdyN6kvwKf6vao+h0rmLPwJdeUlONd15WaLP
6CpDgOLJJaHVOBIPQ/kWFwcjb6Pz06QzbUf30oxegj6dg9iht+6hpWlSwB6tSnjecgnH3XqgWRQw
fP4jssJn+W/fIRIH5JLhGp8lOSMZ/P3W0uxTq4mDTZ33PLxp8s3em8YClasRTV3SrffuPFW8lqnR
ASlWXPCWUfDsyaBDfrPLzlU+GFMGQoEM7OOMrQZTi9C6nrHu7rU02yhRK3FGWFf/mGRJfZ8P2VON
NCpP/EsZEoD1duc2HWsMTlUJWjp0QzoCc8FaouvxLMS+PWtMaDEFMf95V6p79lbGaGxZYMtC5JHz
t9C1Lz2MRGatuqdSJpuAODd9PB7PL3D5K4oEmmq9Fe8ijz2HzGr0BdjU3r12auVEY6rnlq2DXAnw
BNKkmlyxndHpYRoewqA+H/N8gd8+Srqkgd3I9DSwHN9mtn6QZ6UPuaAeAd2PDpfzQO6tCsG8cr2E
vuLRoeuvXbkllr/LO3ladcLZKgYRHIUu3pA5PcsFZwXclA26jDNk4AkjbWofz9/vsQCOqGhMbz50
Ja3uaKpDnxy5nwh0up/SYgo5RL9SguEKlYqouodcjtegZ1WD4kuUrG2aEVGg3odotbEOB8xmO+G8
yRhd5IFykec7yD3MHkCMs4jNKq1OWfyQitxZAKZloCDvNH1BQ1gY/c0k443z7gQHLd0iZzVd70be
iucNcG2MMIHz63OcbNcs6ok9wR4k4gwV46ULL4qCnXfm8hjl/zS4WCSZKkbGefdbjuNG8bHsu0wY
RWNeGVglZgGpCt9X/Xko59BIa55lFo17KxuuLAeNI1qicjOq3MrAjHdy4KZsurPipmyIpiPurBDl
wYGdM2t5BtALb8TQgGCwD3Ljltoy9ixIyZw39zIpUrrhksv7AiOHXmdy4J8TJ+et2w8Jxb+pjcos
3JssnW0RGahkC1H5kzJ8J9ftw0AzYThaLGbaZWeaX3UB/2o2pOYL5L059dTl+YD/l+n9INOrGdz6
n6d6L57yN4ne869/y/RqqvM71XvbNOhOaAvpqfyW6NVU9XcVHYaDn8fUeIhoBr5X8XX9d0tFCk2m
FxcDWeI/E72a8TvZX1MlK0sVX3Ms8W8leqn7vxlCiq7hTRIGIq63Cd6YklNf0V9vW04ZuQ83HwBP
EBOhDtbKR4CayYH26tFLHOj9IeyVFmyPYtJgIZvoJkL/FXqwao5jjbx3fFjGuQoEtNCz/DWKckGR
WeQ0WSnpsLYdpslagEgyt9DfJraGTWqdijHR7uBc5yOvBSOXFLaSna9PliKjaoc+c9Arh9J31e9o
0wl91E1o+BiV9qY2px4dsREDSKY1D9pU22puSWD6J7eL7YuKZW5Z2jp7KrXy4heP5k+ooseCpj5a
r39VsH/R7NUZ1cu28uEWKKm4mQbLRuTcNdY9G8amX/hFSeA8Bh1qtrYwb43AAfqYxw4+qyIU3W2R
gJGJ9IYVQo2z+iISpXFtwP4vWDZMdWOnVFhVYxAPo+hR/AXCBi/RR55ytCP2jolRh/cQ68pHs4/p
euSWNQ2hS2ffGs7/o+48thxXsiz7K/0Dlgsw6CkJauFahE+wPFxAGrS0r+/NzOpVYlUNetCDnmXm
e5ERziAJs3vP2Rube+o501NpITCD1MMadRWpSQSw2GMAdqJyN7weDAjQKySXtBqqv1bOj7yZ8PDs
7AnYLNzezt06zWJvqnxc7kbfVI9epINd4Bj1VoL7vgoAaJsBL4BeaemyPorK2nzHXSsfmUXYr8i4
ITIFArQgyPz6Rfti/imwSJ8S20AQWJPfyxOzPkIgBGuS58aw6VjOr/GSwEaJCkQWzRATRahL+2yD
E8DHiauGGap9KWkUb+0MPnpQNFWIqtQmz+jpk5XG5TlVg1myarM5n6RDGTy2EOWvvQ27RbnzyPBA
GYRwxXST+PU+NLXBAHzRcaqCc4k/5FgXQRTm2J/wfggC2UAtNw3I1ft47m54xnZkHZ1jdzoME75L
N5rt17RZ4vsKSvQHbOP+ypRvvI5OE3H46bLkkDPFwngFZI6nb2++Svpo3/zlMAh0F0bZSzbPUBgb
N9pHpB82Q+lDVKRW3WVklWcaZVU6nRwFVLZzVfJVJFkFcKxKo7PnDTEhjsLc3T4Ct1SydQazp0IP
LP3a6WR85fSShmB2WdoWA2E96Sa3XEc7RFvdOMmhT2eBNcY0fxqolofECzJImEGLpFgV9hU/it5o
0+2Z96YsoxnKZKfCTRvUAb462Nhg/LUdO1XMfW2B1hc4vCEsh1awTqcPjOnxu4K9udFkj74NPxBP
loqaZ2DN2blpR+NlNh24A0LgCJgK/ZOkAxScTENAtaxpOImq6wmxCuuU+ab9CDXB+PSrsYbMbhhc
V9sm3xb8rR2n3Mv2uVOYdzozylBjkb2iW09PE8Imb+dmUzyBsPeTl47dDqeZetwTBWDBSZSXSiOv
IKESZLsJUDQTnCU3du8il266LIa0SLt32R2UqOzgwSICyn1rbqdTUH9WjmoL9uV+f5/NUm77wSUy
7rIk3y+w4e6nJM8/+cfN25At0Y59nfkCkbflBtFD6cZNzktG4GfDnNDcQZxI6VHm7p1kp7upkW+8
M4FN/tCzz/ZdBttp1SqugWM9OBukvB18rsw8LVD3t4puQMifbNy7jtfd+ZG/XPEBsKuZpvgkp1ts
EeqGe9Z0/X4W9M/qKUIxd7CUxQS8ytU9usKEgrqOL9povRru1CwIP2QNdK16+JgZi149aOMO9Dlv
vg841Jwk9hdCQ6UX9haM/UEi+eBd0N7W1F0CBtdJzA7wgjLpsfDG31r0SfSKiWJwMLTfPnoB7lPP
WJotv2UBvNu03krZjWByPQ8yapr+oPsZ77t6yV5y2M7IznogA2kyavE4KtP80HRjCRA7MB0gjQ2u
sSeBw1CNywPxGcgV1aqeGvMjmBOqHn1TJgeXL7q7Xmne8XXZIBIm9bHNZ3u42v7S97t0atxTBin6
DIeOs/hcZO2DDma2O95sPtVEtikG9tlVOMt0B1fSfotmouQra7bL54pedUJBQs17xo/l1snhK1Uz
BdXVCELl7zTG+gyxLHgYhY1Oy+NTwv3xHWZt9eSxx4JVamd3wmvVXkYF8FsYLvEKi0N8wRzhfEEJ
k5tG3mZstoCdF0NfWE8FX0v12GZfdZ1Mh1L0SJEi4GLID/otxDCfOzOuvAT85ItpRv3B9BJ8DaY0
/GcnZRfWFAEZ8CG1tgLJ+tkuCmMLGdu41m4e70yqAfMKKhm5pBxB3qmiNrdLPRDJcTdm382tUBi0
Psx+W5J7b9oGPaHt/VRS4z+Pu0i8KPhKG2Jx7WeRuLANaxoHzmiWZ82o/VLFqbPtJmkfR+bw/iov
fPeCrs260XEdbzfxKP+TWAguIk3dBVSxNP42ic9gkW9ZssgDQp27ErnAdYpaJhhdXuVXjHD2Np65
DluxjwIF51sOMg6ZsGNvMvyJ+2muk3uzF8UP913ianGqwdx4THhXpTd06D+4M63zPiLPlUL+eQ5k
PR5BvNeXpEOeAQsneTAT0zj6E+QuZcfJfSsb+YSQl5+F32jNlC+hPuDYFcquBqVlYMVPvZWYu9pI
ECHbWtB7dMzxreND/GhNHu9aIOtVe5tPmg+xndAu4SSRvGbksY4g6NpP6H7ers16UJazzVTITJe2
Dr1SxhXiYu5ZIQxoeRRgua9JOUaHjMvwOc+j5mT6orxrRjfIQzJV1vVmBFzXTj82qyAHFt34lTrb
co6OTmboz8pK9aEYuHfmbmV9WEzfyYjl03uTpc69whx5UHG0HOealS1jSfwL/JsjljLZCuLJ8pC3
gEH0d4HwKz5x+66pLzWLZ2/Skecu7Fa51snAmC+xxWusMu8raW6FFryT/tWJsvLsiX/ZD/SBKvDg
MA9v5powzNS9JbYvzo0duXsciy0GPKQc7Tq22QXFTJfDyneNUwTec7eQUaJzkVlnLCTOVzfcZukO
j9V7+Onq5PvKOPFky/6kvVye+yXgoNKNjX+sgHVecDbhpSwg76LltC6TOcZHSkORxWNLl7x08y3O
lNNZIVAbjWxCF5+RcpafjZ5chD/k8bNc1HjojWR4H6NlOUwcF954lpUHRzt0kJoJWz02eDTL68br
m9sqrM6RTM508Dw/omDCW/2FE1P2qnAKbmvue3w3kNi7b/uyDVtRyzWgdoFpu7hdoVNVyxBOKyhq
c/G5ubZtwfm5+0iKaAwLqs5nJ7f6aVWpIQpj1CugEqvkrSPj9dZY3vxMlcV6JlycHqSRRwGbn9Ql
zFhYn5E/5lDpurfGnza6jojC8xcW1pnurHUvK5Olac7XLVTiLRyDT0YeNMNsn/MFZEDCcqVdn7WA
exZKbY178HLMg13eSZO0iLb2Y1l+FYs5PuAiLF6Y2EHLlrZ/MTqsCKtc59EZf51/ZxmDDOH1zn+L
WaSvdCFZEhtVB7o9txfxYAgnu/S9w8KWM/J8tjOHM02jPaeE3ZoCHJfN4O1w93LWK8c2JWtp4rKR
xrJJ3TyB2+l4yaVizn4PJSs61yOrGwwMRlgksLUiC07UqiknSHBtMs7HGC3UdfT4nCz4aQlK2Itz
QHJlraYJX6Gahs5jCGDxH5fCecC+zhENG5s+RGWSHeoYEtlUx819dCPfIsYZ77PMMBlP+0XFYpff
0w280lwry4LO4BCES2dbnG9cnG9YiwGM3SLelC0OPwtg76ZYlHxQfpt/SsI6t0gcg26EPfOWxTBV
fMr8rdgkgIYf7Grmgbv07rqslNwPmRW9sh9t25UeCvHisls6eINpXuZg0e9L6alP3Qke8/jQyGDo
qN9DM4PjkBJzuXODwfkkgjbtnTYXD70p5m/H87M7HmrDtz/5I/P4rDr7aI0ZlPTxERcdUMQIa9UG
d/v4gUy5PnBf6Z9HM2DLKYv2nquXdxXavMH4gaZuFGftndPGhDQiby731eg43PK8+WvqIuc3kGby
MLRm9UxNbfoeAP6trUDE51r487pNKvPTrfkcO2oJ3sDyWpfudpsCUsZkJMNFSeFf6TtjiOeRFHVB
UNilbXJPkrDblrGXvIwQBx98Qlc7DS2asTQQddu5Gbht+Hxjj+izmKmS+ZWnHxrTb76G2LZfDXNJ
PoYpFt+Q+sGLuwMnw8r0udYGbgsXHd4ffDScPDlf5pyyGtBhkqM34WsgYWzfkEmgAL0siwATOi+N
fZqwlNw3Ts0bmNfGvmoTXKdlmNk69v34q05ig/JsJ10aaL64cH4cr4lwnBwcG1y5wZX8c2NQQegY
uc2BWsqvZuhBijJB4sHoSePolrG56T2BuHNxx2e+ndjSBkm3TuOmONsqaxtWwKX/a1d18q1jrd0Q
vQsbTcdlKMh2rnj1XPjNSB/L25jcCzszownpF5yYZle7P2gN8IQjOwO4GPHLrXQCwtCXsriLhplS
oOF10SnyzGVemXFlnKV2eJEDHkh1y+OsSFPf4+al+tfJ4jyH1GmyLly5OlzYRW3spzoBcE4H9S7l
EntfJeSI2f0MpEFaQ9QbXq12U3h9+lDNSvSQb7ktV4B2fhd74GSSl/NRckU4LhJbmIwtNvuqMvmU
CfmXQBdG4zSKNk3uuI+RT+DBm/nSDB32K8cbg+GuT1WzDww5HPWc2pcq9Tw49wuB2JW9mDZ0kXyu
ZoreFWewGSAd+gPrLwZ24mxD6aK+W1rKW26v1NFxxuE3AR/qXccmIizF0hgUJe/WRvr7SrJXyDCa
DfyIntvlH0uO8IhrkcYjL/l+FwkBqBVrMn3n5XWT44Pr/Est8inndCUI2TSFJR91OWKtx2lEZZFC
CaEMD9F3v6hlVYtuDO7s2RjwKQfWqxSL/TaBX3synBol2uK5L0beTMfJ8E2UtZAmBRnnJgbRaGS/
BpeGv6k99DxJuLFxQRe3B0KdHNJGGO/CTNRj2i1LS/uytl5HHJKPfg57mbt9whbB0WQecFx2/A/9
Ajc1K2q80U1vjdg6Zyf/zZyFF66quvpttMzuJxOl/Z3kmQIrI538e6AscFfXut8K9BNPulIL26yb
go7gzlhjDU+8r2VxxYVZ8GSzlACthqJdF18R36anpCcdjEtmekuooIOGcYtdxkLkwmze+1FBGg1r
VhJJhTXBAc6eqsmS9OnqmXJzm6FtjEqX2XNiCf3HJdjECTGP/yR51R/nph9DZ/DKx2LkPu2B+8nW
MqmTs8uene5ynaR/sd10pI+S/ixL6b8J06y/s8VF3ytcNTxN5TBxH2SMxoK0QWCPAidKt07UjjcX
SaP/EmuD1lMjt3oZmpQcksjrYbn5J02qiR51AjlbFOMTxbcBe2yAPIsfM5/wRsc68vko513lcQRh
hWMEe2i+8TsbqPlRuUYFJbFiKraSXU3J2+m6TT72nJqyLqZIYieD/940RnQKwH4vxz6wpnVbG2CP
R2EpFIGE+Z31lKLTs8rZVXxmlPlbo9Z8s7HYN7s0zkGPt2nU/bjeHPv8irq5THPhE9HpUpOvL658
3wy1lvuKJEqzFWbu8tSOlMOiw7z1mjtGKpTYU+Okybvu3GowbtGZsZFh7OnoxS/j6iObY7nviKu8
xBGkItMT3skxc2ZIjZVse+xE+SppXH1dxJSfXauzPyCzMTjVwzi/tdJucDXaFIKLck7uylZwb+Va
FW3KJnJM1klW9lzMZaTDKYltcZSxWYjQ9ufybJt+sM9HjJODO3XfkZzErplTSNOBjuUOEgSphXmS
qIQ1psqKI3qk6/xzjIBL24Frnl2FlXLFDnh4nqzO3ckRUVzb1c09R/SiW8e1NaOSU/qBFcT4UECU
REdVIcTzJTQnA+RrEqquF49OUWkcx8pc917VbOAoE7Nxpzza2jnFRAX+LCH1Tj4SE3ZNVMCp2EUJ
4rqrwoMTHPbNiJW51/W6QMn0zETU3+bkv36xZYpf8LzGnZiDHCkWvZRtIY3+GyOTsefCn4apO0cf
GNCtXQAuHU2EcHe0FZdzG03WgQcmjzvsvN6t9FLfq96NVlIN4nuqU27bxoAWhAzHfEhm4TyZgwXt
NxXND5uQ5A+Mo2Qfx9mONlP6BcEN4xqV0/emLVO+57Bw8YCwY5c4Xb5cej1Fj17luh9TSydo4w3K
Oo6tM/7FoxCEI7ljLBI3d04h2df5QV+IlWQQALMgK3/zoHb23WSNK87e8iO3/Jka+ug3z5QjAgq0
9Y1vDq/8kUmaCo1oillh1gPD0ikv8rMqDCSAjlds6jKnzwBIY1Wq+i/grn1iMoskx3tMmIrEYtqL
BBsAvku+MAiU72KrKJ+gnSd7a4qRqQdp3dPtYVOESMCbFM+hnifC6uYD53AxVv67Offix9ZafFYU
fA6R5Mnc8+WEra5yo52ylM0tOa3ScwfhMlmb7ez+aUd+D2K7jrfpkpzqP5Y8/2J6UfdX4Gyl0uV3
VpgxXjtYdTuf2SYn7IexeO4AFQGLJ8rsUJXSCVfywolA/PYTGT2aaASBrbTZmwDajtakwU0yYfNP
Ir7hjyMj7rc1her3jK3ffUy0PF8pbBeXpSLHZkS+eV4aVxyqOZsPcYnidchkie80mPtvNJmEnttY
wrzlyxCGgdCcfzA7pVvLZjEfxUBA+DPU+4h75NF3h/Jl0Zr9OBB1WNiSqUlfjxtXiv6ekpXgVBaX
+7ItmRU6sWDGl0wPfLEi3vFa9MexbYGHMa3NYMjm2PmGRaNDZm+y68qBc2gfUHspCaB1PTvNVJYv
nuZ2SbVR8vjNx896qkgvc5DYZ8pN6akNHP2AcAMPtoJoO86l8b44GhaJzLoNm4gYkhpluXMQL8PG
6rBrgzFDr96O2QEBBFAGz+6eVJ0NVwK4sBXajvedXaiL39XdnnRJQIzNSy+Q6PIVLzXPVpDpmzmz
bBp+Y6520ZjGeMeke1dUPZ9eSogXRnjsgpQFcaHzKlqaLhnMxi4t3hqOH3PcVk5yLDJv3E4AYU5B
E1lPlTncpNDCGMnwBl35yXOe3D0rK+UgGgu6bxXbOfRO5HSnLnCccG7ACbhL7tmHjO4QFcXCwb7D
tdF7puCd31WVZ+7jyREn103AgeftJOqHiXcmyfA08tbthPtpl3PTzHbRIqy/oOrduwZJ07vqHGtm
kR+5lM1hd/Rz5NGsx3gMjiLVw2uKO/W18Rf3eeGUQ2i57OzHyIJlseVBmEehn879u2f5HclZp2uN
DQ6z7IUQCNj5pe2D0Mu99LB0BBt4EhvgOGZG0F+c7jS6ArOnGFRUqPT4ghXRpzOjU+a8w4l5M48T
T3nJuvxRE4l4SAIcgQQtsvhaWe2Qr8XChjvE5Cr7vZ3Uc7qJkyJWKHUZVoZ9tIwGN45IUPdjdjyH
0dyl/dqQVcGMwKiXLyRj9rKWGI2Y0jcV4Ur+H7GDFl1Tznu2hRF5jDyIgVa0kfMe9Inxa9TaD54m
OftuyN9c9tJ1y82FmgiNDb2VxcS9k4F0Silv6vXe5K0qWMD76idFmdVeTZhCCzEHVUxfJTlmb2c6
C+cElHrzjzFXLV3IgGkwVHC4VDhnOR+GQXSbvGpACxxLKtP7AlszqS2VFpFtmnngK4TMsbuPHbNq
cXMKKosMaNwszFRJN6FmKUq3scZbtK2kXx+rntjHOtbSOzY2pS/cUymuqMRN+dr3e/MvSgb1SDct
2Usexk9mHCDaLuDWbOqx4xHLv7scrdFyPgCkZd+6HRgLZrq993XEKTDWGPOqhlx0jB+ZXBWPQNoj
SMpzFEKpY9D24Lsm60mZlZixfCWQ/Iks+CH8ZMOXGf2MtLvge5WUZGev3GxsfuKJBOZOqICIfiAb
eilM6OCnMKpeDKf4zPS4sAZkUXAdosAH0+P3a2oJxS+AAOAwWtYXrr96lxgtqX1Y+h4SaokLVOj8
nR/M3ljkKsMJiP9d3MbOyTOy4U3DTNlmMK7AQtxgkQpIKYvamV88V8Nnz+L01rLArFdypflk6spx
m41H8TsYSt06i8vdgF5rU5q4P5f+RiGoXVEROZ6SS8vONiQY6j4MDua9VnQc5fquIb3OhV2exqmy
HpW0hqeeoCa1DH84JrXbuiu78tN3V+YVOwePqRIBlDuVTP4pkggyoiln28VmM7Qbz984Pm6/ojXn
l6VnZ7yQGDwOU09eOYkFtey03abLgKPQW0jPTEO1XGXWo8Dh+raQBMmWMKkDbwl5XazHnE/10+iZ
GNJ8WawtNHhcfq110GDWir262afoRF+5HfpM+PvO2ue5gGEjB/nB4T+4r/Eh70xRxnvkQRNWuKYw
+3WXWiP7cYGHAcy7hviW95b7Eml6KGTJenXlsezdubm+FaU72lK9YLNwZo1M5D7hW4Z+RSRDtAPs
VwK4oJI+xkXWpggRwd5yPc5s/6nUbW6ILd75wofLixbxN84FvCO11yQxFzs1FMaKpgPyP7qFtrOR
Zmny7RMXRG3/n0RM/j8CQtxg3f9zdmTb/pRfyf+iYvxZ/ico7e2X/RsMwjHJkABJ925AS9IfLqXA
f6VIcHL9w4EDQZnQMykx+LeO4f+BQfyDeIgEA2EYtgmkIYA98G99QfkPEyKBHwRMdlzbBgzxfxUj
ueWM/j2H5Liw71yLSadjcYWiuPhf2oIRGi+UAWiPZqefzkFl/+FEtaxrnzf/gAkSWB3FlE/cm9xb
LXGvlH0eCFDTgOaNqaQ2d//hJfxvglGmc4Ng/Oc/ExfP2w8m8RlYdCxv//w/gE4yw4FZVPDBaUR7
YvH1C+46p3bDRlT2lM8JECRlubOylsh24gc7AuEJrIDPdhiuOrMmSnp2t2a/1UBaCqVojG3ge0T3
g+I9N49qJHEvqj7ez5Z6zVMa5fGS7F1YfqZyxtBm/7d1u+q7jPuWzzMziGDSmH0Vu5k44xjmc4DO
humO+FAYJJ9TwPXDceW08jg2r8xqPjR1b23i5mhn3XuTLDi+WUEE8XjuDTPatpYP7y65aeTQSLXL
sVsMYhPudKQ8sGVKE5HUFAh0Fo64pNBENfehQTqUWx3XlX66YnOe1q5LGv1GRgjch4Kn30rpSG+4
TB+xvf9wruRh8DjZ+5EbDEUreXJny7ksVschJYBraKpTN8G14Cs6DMDyr5RF9nC0x3s7Tx4LJ0Yf
NCqxi9vm0WJ/ceTaTUbTmjigFH6KtHVUm76W5PtJLrcF9DtNWbGdyV9ndKlCbTHAglnxUEzpGwEc
5Ir+xERQnb0iK9eMx+nzGYR34PJV0CKahB1kwJFo5y0cCmK6GnG7kCqYX28BpXVGWjTMB1BUca1P
PEnWrjmBi3CG+4TzChrgElVLVmCwisUQ9stVkc/cLMvylZZgHgCQ6HxPl/TOTnx+O8+Ydnb+UC8+
kg8B6i1eqFz188bplAPUaPCIT+aPbC1fy7nS99OtLsu6T4SMgY+OX924Fnm2USkKVhfeV6W5uElm
0Rmd8bymI1VVdFvzZaVTIvBGEOsVC5hxNQfm09wyoWdjCmyLEoOfY3InKHtkzF8eHb0YYfAnCap6
5ybud4xuMJg95Hkdc1fDJchcyGxTzCYmGKt5bJFUSj9By+pa8QY0QQpzEM1qmfo/EuFyNPD+Y0/j
rmMgulwzeLBXffdk+wwuvZnTGIMNFQ7ednTp3k7eq+9UXzPblhDF3HBg/OG/e4P1w8q1DG0P4ZnS
G8PKP9N00NvY6/+q/DYJ7dsnNSYfVTCdDZcRcDTqi/4nJW5uHvjdb/FMKBt279HJHPt3M573NU9C
u1HDZux5aGbTsDdBX/Hqf7pS1YfRys8iau6nweV468YfvWs8k1fg5jsYd3PTniZnq3z4MqM5uGtt
IAacbzST0cFbr9HPVcN60UzkmwFQPvKXtWJ+EXJjfYgCgi3uTbvaR0hhI0xgRrqPxoZoWJ/7JKhu
7JJyDNaWLn7okPztR4fbw4JNLQvcrbD8bwiQj4RSf7qC0//ikSgaXetRGJ/zkuyKyvodpCa9oq1t
MQKNM7g3wyNXm6aOiGdENOMQ8+za/Gy3xDGoGzTPEytp3iPzpUNgEfQceQcbQ6VxGoP+OJInWaVy
Dy3+jS4QPhm11QxsQ6NxjDVbAWqZTc1P2/EDQCJ7rufmFePWN/KgbzPts/VkMZwjDbhCqh4y1vTZ
M+T3uVUuu6liyVA6YZfYdHwt9ZOwelzVxoS4Joihkyc/AKoufusaD9prz5nurW1KTgrM9MUm1UJr
SX0szDGghLyjv5W7kpEznyOm1so21ZZ1PV9lG3scS4xlXr+pLP0dKO6gEfTEjXTRLflOVm+THEh6
lrP2Zqaxpincvw3j9NvoapdZSRqaOv5J2aSs2sV5saziaRznC3rvetX6JSGU5DYfII402MsFTw5e
ye7sS/OaFuM+tauDkyF9F4rIIashktwUJ4n4cS/nBbTsIcGpOHCkMgGq5Q5MQMRrRHu8fQPGYY5g
60yL1QCkrPcMqyhnSj89zH720TNA2nTcT5kJ9xtTxcTgYrLrLNcIiK4lvVuLyWXb6mbdOO1TzOg9
NapDLfgShdi+9kuUSAuQ14YZfj0wXfDsdTom92owfu3pWbT2OfXrR5bZEW/n0uPOxXK1jrD7NeUv
RZsbJr7lmTQ7Z/L+hwgO/6rVMVX7garegPRSG2n5Go0sZeq84c/RJPVduvgnu8wObfxY5ukfd1YO
t0wk0jnk675mwe8D7LG4C49Mg86eSU16mYflEJhJc4PSBijMNsKOiBYCbslK7z6t6ocgS5s7bvAt
e+UBhLkYNgb+9nwMHry+H65JSxezAt/GjCY+c24N3qJFURRUf4YcksjEVm8eIcJNRrEjKNLRp/jL
5ZUc3KLKQxRRNLll3VRq+5sgffEljTJTqh97wjIYw9cA1/DeEdh7KfzRADepjxTfjFXCjV94nbvX
un+/WXa54IxvC18AaNTzXT4hE62dnJaVm5xLi5m1JZnR5vm6NVLrSEUO5J7hnzQ7G7LmtxKcgV6X
aOVAEK1dtoEQZ6dYntATOgkqK0drvSG4I1oGjje4upNPGy+anunbon/zEFi3RXmgzFGth5agDuGz
diNblkVqSJ98FGOkYGgHLhqnRc5cVwQM1cVHwAVnk1rxwO1ueh45cWCk8vyVo7pg74MRSXPsU1Fy
rXuyLK4YU0xD5Y67UANDk5KMlQ6IGe32gCP2jiHYA3PHtdGyi+LV5I3o5w9V0aY7paJvr0bvjF0R
H1i6sdCyjg2YoqGkjm8Xmv3WzJdX0CNDX9rllcNcz786hVEx+jtHvfh1yzPHNOnyJ5GM13quxlOV
zWdsTTwLzPZosOs7toX40xVjQbyyN8M0U+THouquSKgOt8q1VtJp0itGBaBAtDH4xPe7xh3tVT1b
LsP39ClbmK1kxg1m6rnRRi5EebkD1VtlLs2F46Ra9RnKpYEaio4ArXR+2McVZw7n8Z+Nx6B86OzE
2HnOxfan6iK4mfttyhegJW43K3WYAh8yV3MAE7DNCl+cTIiLi1FXoIt8gqL0WhyBBW0aI7XWox9v
3DptL0xjg3UGw3XD8z1+YJ5yNnh7HuTcfzKrXliP8gHoTJ2jpPaWc+0W+5Yz6sa2puQYIIRKzU6u
W1POobgNmtiWpVdvgvufu1l3R4xLh000LuE//6sn8u0oGZxA0BXWARtgGhZDmnIe1JQBp+VK3P1d
Yj+feYpugBxma2Ss0b0OjPPtWl2dSvSmHLudNPQblVxK5rB7HdPYTPxbgUblB8274ToMPbm6Mt+R
gWBrzrr5UQlxMOJ2HXl1elWTfWq62N+niXQJW5snxUTqqWQCMmbJiwML6iKYhUUDTDTkUM/OIpoN
qwvX7uota4V8PUae2FZkfSElMTRb4t/YhTkNKiy4awLJ8NllIaGtlH4Kux1uLsfKMDpk8MTrLMc4
NOlcriWr/nVCXiuMmdtvKzYZ8QSLIiVecmA/sJOsvbGkcviulhLaW8/ALdmXQ6/XFfW+LUY+Op/U
aXIlOaL5PsLbuzljstLo5Ffo8QSA8mZ5nf/VmXOaYitaMqZZOVjETY36lEB1YC37PKWe8dgHxt8q
mnP0HKazTjOgz3mhcb6rfvrDvi4cWri3krc6akJxe27pl7E2mpdcBCFBFB2SPS7u4qn6jGpeK+09
GENjrGTrdRfTHdiCKUUeLhanyCAm6GGdP3Et5FKU/aZy1qFf58aWsa+5mtRo396evLwCom6J65xS
GyflLtnxEK25LNBUplj00GSvN5Nd6OZquJ17VZgaI0uxYAGwXLIAzQD3ZbR2n6A90M4inBFsNb7w
Hb0xYOQ4V1tV1tsl8J7M3k5ZUH5VVnGoh6m5F3MpTopw2qoM9LGfMnnbkjXrOKVepfKuPHU2sP4C
bIejpnxfeHO2nVOK9khAr6pr622dTfXO0gvVuNoFSF14O+aI7bY0W+ekPMNZVXG1MeRshMvEudAU
vMPZ8P2Z2HXuGJQsl05DNu6juiS/MxIwbiaxbgcD/+CfZsLe22gcZgGm+qZy5qtn0eKhMvpaToF5
8lhRrgpWLydG2d+Z9H+jCgFnbjoBRYy8W88lFTe/oPGU9aPxF9ncfTtnX2bZ11umf9O+BMmwtvzS
21izSXQFRPVcyOmxzavQcJIn3jvmThY8UWuo12PDmnaZ1RHozyfSV3KC4OZYrRjOCc14vS9o/+aj
c8lMMMs9x/iN5bnOdqzzL57aHZXq+YNtafJM6EQH9f9m70yW5May7forMs2RhvYCGGggOADvw5vo
YwILMkj0fY+v13JWlooZmY+pevYmkmniloxIEu5wAPeec/ZemyF2IrbEEB8pW63zgsHD5sRg7wqg
CzU1zUHovDuzhzxvy9xgk1wdA0XLIMRb8brMTdOTFpTHeNZf66o0nhYp+JrEftgt5h3xktUxjayv
GRJf5oOEubakL3QTBb6sqnueWCoi2kE4am83a5Wku2Ap+w3KF8wDCFEVxpA7eomn1JZyVi7qEDag
ayUW5l0v6d9T86rJ8cgGK37K+6S/tcdIYZ9injHimC+clVQDC1+HHd+EBmj3LGi9gcEtvjZItNBC
SXDIEJt5UlgVqKCmj7qmAs/JWV2TF1Z4hiiQruSEiM+Kdi/kxqEVm/txgmqJu4pM0sJDLK6+RBLY
SFCHlTyHd1miiE3Do6EdJoKqYblHgW/l47LSpJCpiyhboI/xu92Hz6S2MGqst1LFrBd9ArGtSnc/
C0Lqbo3+2MxjKio2DGU8nIEQGCB29FsaKBhfVXtLY4VhmtDemMFKm7xm/BFw0wfNc2iOK6nSamx7
TDDKmBm1zm4Ywb8y8KjipsHAOt8WcrYgook2TB341N+Lsg48YWI6nygf1mmBttYMzukYHSQVPorc
xFBGipu5zhJiPdhwrxFbTFmabsMhBC0wkXhamCzq9InxsCjsWopCg7vfvEpqiQFOXo5yBf6IXWI9
LVuRoUnsVaSwppzByVwm7CCiOIx5DIPx1piO6dRLEYMbO9sNMtj4SKkZ9ObtNwCF5Lsp6T5ql91Q
9tI2hQakmvPopUHO7kNOMRiP2YREKc8YXYd+ORHeXA8Ju4KO+JwhDLYTXXmYfnDO27AFtDncqIuy
dS7U4JnPex2G9tFIGpwBPBmXyT4agfpI4/hxmWgh5Ja97eee9lp0THT0HcOkXlFfv6Dy23DbWKQ2
wVjSSKJNFbXzg2BCDii3RDZ1xWaYjwtPVna2EMOzdlL8GhIVt0jmYfGnqu+aL9LMmE7t28kJB3pT
UWS2uxoWnjeFBFqksxJvsPggnWnsp1ammkqNoHTGzq5g7sloyG37tWDquRISlCE7lamAQjon7MeZ
YcVuQp/aIYL1JWdaLZWL4uJs8lkigl3XhBehZd/iUF4chRrSickQWcUlno5m7L2lK/NTIwerRyFP
/b7nATeiyV36XWmyhScXmEw2Al0pX8bvrEGta2JQM5vR8CK7uEPLA2qI3hWCSuTKgFQJnAbvHDbq
G49QytgUK3wbog5iy82Oenkz5cq8WPZjkmikYxAfUaGHqxqc3mzMi21LW0BImHN79R5xOSELU3BB
CTvmeCbIpvdRyZY0qrDU5/o3M+3JQlIJiV0IogmalE1tf9BmDMQ9rcd4SI1dK0sq1L5Q7PKC3YNU
bSYhGMXWRgqjq3grEGVvM8SKS8dGJNasB3DeJKkMUroKTdpaXh9Xyg7gme5jKn5pmYLFVbmctPw6
iKxZYZmA1Skh+aZn5MEA+xaGvbHBgMUscLilPC6mk2W3gKew8upW2ZJBcClRNLld3vLAxP+WYoRh
LksZP5jbQtdPIzLRVQkLYcuihbojHb7zbNqY+ZChflPXaDOzRyJdKSXBh7cz3dYmxnasQIov65wg
a7x4c1RrG0BUDzFcbJcbHpNga6Crk8enXlbOy2zKx7ZMPiyB8xvwgNNgO0aKxH65Uww/7Fs/NSF+
DQwqufafScr0WA4q3zRvVWxjXmZdeAuJTETN36olfQpWaZ8ECEXNK7YPbDIR+6GR6ZdbwlJxZGPK
10M1IPJqvEYA9Scabj03C1q2BQhRxC5G2DHEWQU4g3FzMwf2RBIw3Rtmqu1Giy9KM/OF1vxjsRyv
2RiCvyn8osmrXaDI0bGH2KlXMeZoDM0wRmLS7IGYibw9VXrzktv60xCUxDK03SkZb11EW4Eb0sY0
O6iVVOxu9CkgxwTvIfA7P5ctyQ0HWteWPn41SkJ844LB/G2qK0PQFcrdlBEY22uMIxvp1HXtnsxa
SrSJ270fRyKPbSApYcutJ8rmS4L3yWit17aoL5BwvCwcNgZbw7Gja08UwsoeHkE+4b8rpkfetq/n
+sNsTdeELJEVcKfvXSifi26MHTIMXkBjYMksq2BTBnBIk8RDeta4SaO7jZGzQ7RBCNmWp2rpKR6b
3dgNB7GwcglpBigkW26RsGqnRVW6A6W319RozTX6eUVAOCKaImQnZuIWKkElxE+EGxHbr01/TGiO
z6pxn5rTEa/G2h71s9nXAWJJADN5Gjz0TekTUIl0IiIUBj0Cd/f9EqcgU1fqIp3KnLZHZj3fRDrO
qB/o0O5bDVmeVIzHpBq2eUoCMGf5o+UuUYzy0JaM+uQKmbZxa9vKDsNagDXK9C43G/MGt+n5H7TA
usxScM9c/4mHMgX3bOD9TK+9zPdSKMthBopHEM/M6VGvhPGhQyR9rYm+har9mGb2m9p227G1TnIz
XpnRXBdrmVZJutEXDlVaxyK7r/AV7k0J+JPShujGgw+hIi0rb9DkWoDpDxruaNwUW8MoGSmod62W
IZPP6elZYIBdMrFfCDWn95xgLalIoXINC/WTzB0RngI55ts+JnH1NFTmYzMrsivZtNSCsGz2GgDc
m8YNWdCXUc9t+GrDYezQpC2KfmH4Y+zDjrVaqMlVTJIrLOM1MPRm38pAwdgTCHqqiOl2S04zcckD
Nt4jdVeg1ketF5wyRSjbOGJfGseEepivE+N8txcQB/UwTz2Enc+DropdX83fWBpND23TBfufeujK
i1QGrMTiex3b3/puGFyyYPpVqQmvtEBPZWnP49BkKhDfhtHlXmUAz/Qimjd4u1Yj3fQ9XefGmfOT
bM9vsZWQlSeKt8QuNlavfgUNELsTvcsIgWNss7jP8Xepq99sZlo434Y7aiA8zIoEwoNZSto8j5tb
XEcm9bpjFowJVKNZp3Xrl0EXrBdhpSftXJBqtK7y0nYqEX3pqI3XVJCxpGtApJKnpM0DIrzVBxSd
xG5IbbGrFFRmKBpwZzyRgHIEUW1vtPTWzjCNGowGk+nGilDuDeZmtGgaZG2/07riSddDBRqUOKfL
RpcV4wzIhX1MgH8rkC9a1SvHNhrXxVBcLe51r5FHlkxr3QXJpRiwX1WxMt6avasyZfQh6Y3u13YB
cHKS7xTsEK4SEw6ntznzAYwLP2aB/59Z8DfMAvuXKahrwC/vGY2gnwG1t7/yz5HzbxoYD4uQAdkE
HYVk6V8j5980ITQSAJnvmCoqMJj3v4+cNfEbthZLA15A1ADz6n+NnG+/ouVGZCDD2tsU+99C1Nra
DZz/88zZ1HSoBbc3KBiAU8r9cb4L5D1KjKr8rihOtF221UN+VV6AOtvIWmm4usL7SHfIJFcQKzc9
M9z1uE435t7ez9+Mw/DRbatze1c8ZFvplH0Qy+Qam+yBza75FaEGMLx31HSrYjuDwLU36qrahhvd
s/fLdvhAim6yo1mFu8ytL/VOvEdn/Xu8KY/GQX23I7fPNozU1KfmoTu0O8mncXTqXBxTLvfXNn1S
L9Vh9IJLstX88qquVC8703W/MBMoe9d6yD26x+HK9otTeRkfx5uhxWkvy8FaI6V86rb1VTppX9Ud
Ewd/XHcHsU7vDJ+tpdttUk/emX60Et+Tc7njXd5pe3MTPOVXyXbsr9Z3pDYhhDmsdJse2QyNWUFJ
4Fq7Gv3jitlzc7J9YyM/htOp3lX2+QsapV3OPxveRed5Z59oyB6GA5/hu+qRB7sl/WgnVrJn7IuT
6TAN8LP74EHdlmve4KpdPeQr08u96iDvtEPkgt71ozvrIdgVfuqVK93tnHw9fisYavde9GJsyp3i
2z4ZYJv+GFywPDl0nN7MTbrW75fMnS6knHWGE/gxxnzioUDbMAP2Cv7/6IgxOvySKXutWGG23zLf
XWFA2Wu8r+lwo5yvrFeK38LV9NUIj/1lOeSb+FLt63WaO8kWwpRLWBmfq3MyTkuyjbamn2/KNb7r
XfHQvkl3qCXPHOHZ9hHWyl60ZVNqcdrTdbwWLi2DDcO/5CMEIPcMEf40rq3v87HpnOHZvjKVe9b2
3X1zsoSjROuFCAJ5Y/NGCbLbyHexr3iyW61Jb/D7d2uHdr5Yubbw8r1yku65PhkGRcUpzjemrzjl
kb/vxivVQXGwz3JH9iH/xOvMrV4xPDn1ZTjHJBOy3bjjpOXFSrjTBmhjI7vKwxT4mGZIApPjVXVA
nYmK08m/ILV063XkMugLj+d85eir8pr4FI++uck+/O6BnZB4wusdJscRZcDujboJSbAXrPpV66ke
VnOTd1G/EUW1L3wEZyF8Dyx+Dvcbl5G8mrYUtrpyElRnaXHAFImKufcV8dKbpL513yXEaLP9PQtg
JjgC/JSG2uLYOeevrW+upskrNrWru0Hr4rHSHocLU5LHnOwzIgryPT8zUgcwZ5mt2q+9y8DtMfMs
ZbWhxGOTNKt4h1d9uDdm2FYO/XgqyeKsvEstmXdwEL2Y/HIH+6PEbO0sv4xik/ZIRtBIu/PgyK+W
ct/jb5SVvf0evuJLpaxfWnzek2P1iOydxCPZrHbGUzaDCnOCzo0fE5VYDEwTkBExr0vfQpf+XrWA
fJAxvdHodG8uv+fe9IwrAXEoX8kaO4Cx3guXGUUwncnvKL6MvCexMW1aDoHT7G/m6NdpRcCCN15p
hNGAdEW015j8MmLH49U4ODzQB6bK88xILi3fmFcThZuObhZ8JfjJ13ztvl82eXRGDt8NO9VLn2A3
Kq/63lSPxWOdb/Pn/jle8C2HDtgzPGWNM67lY2OJ1Zsp1shj2idSSgTZUKlvy89EpZUbQMMyje/Y
a+nrgHN4Ie3RINZerNLtbL+T5Tjf42ixNuP9eG8+8Z2sCi6Ou+4KVgn3piQc+oyX1L03t7S1e2cp
VhQ38/gRWYfQvlCcjc/ts3yhEzv4sur1kk+3dd1Lq43Wu8WjdLau7ebDdqnFcvydTlsdJf3dPMpS
v+pf6lOPL7nFNjPivL+CNDjhW0Y6VLyZ/WOPYTiuzTUiQvgw0oos4dW8Lvj2HHPLCGTFd3qFY+Vh
cl2Zx8SFShI98O+8ZKvowkDYKbE+OZPiStGu8frqqNpH8QVctkNLxKOzxQLGbefQPyzEs4Z8VrvN
oDyFmQV6T+yQR3T7Lo8Hrg5zcKWnTDj5q40KlC1bfoxf5OIF+GP3poRbxmR9eGi/a93k1NVXo3mE
w5Lu+12O/V9eu7VHeXEyGLdNq8fB88aveeuJRHZwKBD07ejP4fIxHJWscypcxmCzIg+pK1ypdbqi
B0f8QbVO+cWl97tEdZCyMkeKcb4An3DE15Y5jsWWMdZ92vnPEvPWY9G76T3j3BspePBQTTG/2PXb
0a1W9Rfrat2ZtPPc7ojxC1iX+oUXcg928yE4Gavcrb+MjrHlUHyp1Up42cEiSgZdwabaCh7O+lu0
7b9QgI/7/ot2Hjf6niksspVJOOkZG2rt1i+jcVY2wu1d1eezogtRfHNa8x+R7sgbEMRBxIVW+kW0
4VqtEL7gqhs3huWRmF5X2yTe4d7pSzgjz9Atw49+e4vLXIDpeUW+44EAu7w017tox0XG1Twc9Rwf
utNvYvfd2oDYVEoUyv4odkF3lssdWGn0WB9ys5L1f8jf/qu3vP8XaSgV5Hv/sYbyfxYhoe/ZH+ST
t7/x+15WqL/BRkM6aUG+gLb/r7QFSWi/ga4gMMHGTmKwlWWb+fteVrF+M3AUCCxUMv/xY5v7u3yS
XyGoFAqgJGEBrWZz/G9kaamfpIpsh1WLqla3aCGByrA+ySfR0JNrqteCNl8MoKfmOpJXS4BTRr3K
RyN8DyVtjZvdyXsGg/o9qUfgCGuHYCyvrSRPz0uu1Tc7zjZjvDgN+arU9BgR8QmdBgjjP53bvxBX
fo6Qs9B6ClvHzmZo8q0E+OPOm+ZIXZtqQHSp+Bis11AZHSW4K+FHgt74R/FGAlz4rfw/PpZpK8KQ
MWTpnzBlUml3U9hb7G7ibZUkkIULKlEJIZPHEPbXnwul7M8VBV8DyDWLokLVNNX+Eav2s2J06mwG
gyYrbklofUdvMA/vU3sbk+QkJc/FzJaKkINfH/OP+DVKJXS9Bh/rdmCOaH36fHJmFjTCQtRS0wey
jMBEQlY8TtH514f581fGQYRicjGrpvqnKyxqcqNOckl3E/1g167EiqzNR3M45Iz9/+ZQt6//p8KM
j3Q7lqHKBlA7isfbe/lJeDtDFCBDgK9MQ+vD8VLjnJRvtlKC66wOIr7T0scOdHWqP6jjIe+ZoI7w
5lG7N1/M5tkKmYgDZ+++dONDFLmY9NEVrSqLZQGcOlu1ptjnyxlnGPK13J1ZDCy2OsgYmV6/18GX
mrIs/24IicUpX3WwSAyw7uEFseCqj0NXar+bJiUH9IMOGTAYTT8a2ZiPuPv20sCqSMAvOVHrPCI6
CAVc96BWjFua0J2lr8q3EWKuVPimULdDL+MHLjZG+yVmFPLrM6lQR//pTBoKghlOJs+ImyD85zNZ
9+mIiUjRSeBS77s6wKFq+BVXv2aGvk57UwsCpujvoT2f9GHcYJYhSU3/m7fxOYDvxxfKO1AsYmdU
vtlP16gU2RW++Fkn3f5BFvAA8mXdlJGvwPaRh+pqReXXKEv3Kf3tnoDmqClfgtYuHUX/rreg7BJr
euoHfmNJPsIsZDHz22iDp1IUz0xCX8bCEVtfBuxl/5kz+NNbvzURfroWq0RautZedDcq0SnlcGMC
8q4Hic1eaLDhU7VjSP8/7bfFrDuIJDYMQ379Hv78VDFIcPzX2bvdLj+9Ba2WrFoveQs3tZYt2Is0
7zJDCV1e3DDu0etJbouM+ddH/asb3tA0++YMoAujfLp0skGH+NWiqRgUKidd10hEzJ9rSa8wdaFU
yvPTrw/45zWMjyngAwAi5UFj307DTx9zJqWiZtbBx0zZOs9PiDNRlwy7Xx/lLz/W/z4KxoY/HiUa
dQMsN/MCY4BR9U3HVhaccu0gkr/5OH91IIGhgeUduKppffo4cI8F41w+TmI95gq2H6SJhM+7gQJP
OfB//ak+2Sd+3GCso9g0WHZsZBt//FQdSCLSTJDMjs3Xka34Ej/9+gD4QPgnPj+UfzqE+HTiaubb
LSQAHSlXjiGclsuMT6GLfCjuDqKYFaG3a9gDvtUj2olmv8F12YgC8RLFKht2Rl7hSOh9EnhDICDM
ILLT9B3xFDuttTZJMt+PMmkdZnwwVXMHJJ5AA7fHWmAl1bZX1nqfPZgMmc2yfFsiDLgplvj0O/bV
bepOSb4f0Dsycvb7MF+rIYFnteK1ZNdULTqlgAo5MiAPfiuDe70K/QhSxbiEbohlFGlmDSIxt46E
S23NtiTsrL3LA2VPF9yrx9aL0JFVKii0oL2oyE8VNJl6h5BVfwv1cJegWMfivyG0hSDcfAXiwYFJ
RE/ilphj+RWW2JuxFUzOBuDkPkOTMWXMnmfLh1O5giK/SfOICUW/CzgE3oFTR2JyY9BDUS422Esm
TW5oDL6a5WuByCCSn0p5p1fEKGjfcoNQAdI17NHayEyKCSZ3Z3SEVcQXBaEeUstx0oartNySjd8C
svDKHrgAWP1kmW4S2i0IqG0sJ4ccacSCSTvKIQhW6zCq9hWj+SK01lzHqylv8OcnJFRZp8U2N41o
vABmQIxIEB7tNsFeqkrpppAQ08YrPDresdfyU30b4Gi1CzLI5XC+RKWfmrWbLhTQPUaNqXkskDjZ
6oPRXZX4IR1OZnSaSxlpxUUl9mc6tfP9THczH+9siO8t2xAT9elXucF7X9zA98oG0JmLUgFDPOeD
BgsQHvMVCNjQgkm67xiNzYR6CvvjFoiRSv2hmJI1jZIh0Vfm9Fbl6AoG+p9ptqM1g6AUcJXBUMGV
MDKjZKbVS9laZ0xzzrfjouhctfW4NQhbrKQGUWN70ZC6yHX8iogGtAY6arv5NgfhRhX9ARd2IXMX
9Oo6ktLvXSmuUxudIRrFQ7Gqbfmhd2sdk2URb4RO26KDAKKBwInX80FtjQMzzi2oTlpsijvEDPUK
sWkH1QfV5ARCWQmiqjQt9utRpnXDjLGcNhknwI6MXVIkr7r4wld1iEmtxVh86JTGV6IPSR5BH0RO
AfekzTIPQNZh1IoryIH1PE1fwFvsxrInUqojV8ja4QXZMGF7wVPrgLWiFWV70809kjc7fKTY1GGA
3wj80Uz4SNhtCkv2ddKAWFNOLS3yZX4QRE8a9n29vCwdDqp6Zor4bBgGivmOUwxfLdOdmy8Rpo9v
1dPaMMjYSvws3pX9R5JKf7fW3x5hf3rEsfhQ3hm43vRPT1EZqi+Kl54lry6uxaIcQI24Yc1ddTu3
Ur8BLud1c/VQW9dfP15vi+kvjvx5gwS3RlbqtNXdGWoHjFP2FlesQ/Ddw79Z1v9qlSVy+Z+f0fi0
nzHVEs1bxpHKrPa0LHLrhMQVEf1nFqSfDvNpzzITmGrUUadz+t6DaW9bf7Me/dUJ4+sQOqMlnU3l
p4IXdZoAoZiwjJunSvYl2euDXVz/zc5L/NUibv4wPrKwUqt+WvSAtJVjLSiuZEI6Bd0nagI/4z5B
X/3WG+SrmORticlF8gTjFuEg7eiajT+6HDJAIi+MSZjn7jPpYM1okjvp61DnG2tp/NH2pAAXoMq0
N6Wxri1em8ieeiPnl6qbkT8cD3TCjVfc8odhYK7QQ6prFka+9E4z0MaETwj9DpanB84+jC/4upwx
nvYDPglSR318tn7DXlVpDlL13FJNhemXImHoY/s9SX5zO92FI4IwUhyCycXLQDdAJutAONWACLdK
/7H7+q9uK/2/l+huU5n9x92nc9l0ffie/TxJJfL7X+2n37jEhWULQSlnybrgyfS7e1dTflNNRcMf
RzuGzQlX8O/dJx2Lrm6I22+E+sckdw1wvCazUzRuk08bVfi/031SPt0lTHJ5e8TCq7at3Xpdn+4S
PKDZosuJuULWFW/76mPSaOpTsZxataPbqhMdFrUSEJz2zs5x4gRlz1AtT9dDWz0UoW3vFFFuMS5O
fiVwxP90Ls//eIz+N0iR5zKG6vs//rv+6ZmH+1Wx2OkzbmYfrqo/quSfKguQiXGB9EyQ3ikQtvdJ
47cQ5Jx63/UIKIuBiKDItjZDQ3vcIAv+0oQK7SGJiV7VqTtzAVeZx+VjjVS2odZjt9gLT7X7h9RS
Yd9beX0yiu0STtF+aW97nWK+E3bzXqMCcYOEaO680fFmhlB35ZJWvFzU/S6s43f4d9NdoWXhU50l
l1ATIVHkiKoBSr6Hota3traE52HUSBpDfT0E4xXmXf53p4hr6+cFiFNkKUzDucRIBND/VO3VYsZD
AJp0lfBl+7TkLRgdvGSis/Y1K//WGFF4ibbBRaoHJMqLUHiGOtZrInvwFoCh3adJsg5DZdpHM3gA
Jc3C/dQPrh3H0oWmw0uLB2mP3DG4mFJ/WvoxeyhRlIUVAYHtFJrEpFTBEU+1AI7OwLaxIyyUceda
KoLfvLGeR94FlCvNJF9+NJ/RjIKfjGI8ltBDQgQFLhSO6jobkvibdfNHq+SnJfp2hlTiFDShUxKr
2uemFNkgLRHrcEVu0r1p6rcpgBfwTON4TTItIOtAc5feSPZDUCMiqBZG/LXcCVfqC6K1+1sYtNYd
sW2C7dPBKhJ74wXpdIsIEqdZ1dOj6FoSzXL1DXKJuv7xoy5OkbQPU+Sh6pcvCNBTN9MlfBVsFS/T
7SVHGM48Ak0YSnmEhPqQXuwZeGkSiu9z1p5xRlSXZpEPVDvs5Un7+8eLoVS//1EElQe2X98Hcarf
NYuh3clJGW/GrtmkUVUeU9PCdhQwDk1DzfY7srcS4hnejMyA2ZFTsHPGlA2ye8bjMcMoK0bEf/vT
jx/FUTgdqj5OdsjIPG1MIbkXALoAfRR7i5iRIJkJVgn1u8oMmkMAPP5vLnD1tnf7w9dH94ukEzoZ
qgGzQNw2FD89A6SU+G5uXwC6liQTT0o6BaXimdOCtLzXmnUol51bylbyOGqMuFurzh7ylkUwQisb
GBNIRESv99nY7Yqus671AnNVJ3Y4K7TkUGlVetemdHitO9y19VM1y7A2SlEeSRfA1xYu+bourPFY
6WOy/vUDztL/9OFoN7MwaDoPfD7i7e7+6cMN8J4EElTGQeP4Rbej0ZuKaDoi24y3YcgtRS7coEzG
fTQGr/pcPLWKEl8kEXyNYqveyVIQXX78aBlMybFFr61//OzHSy7orgoiLN1gltcYt+KnoO0j3Pxw
QK0gTZ4k0OrgEWOqBmp/fTCm648Xc5hpTg3D3Ui/7tqXg9jVKiXej19GTQbT2oz6VccKsGYggVa5
PecIxc+igWJEM124P/7448VsEpOxhhXeTGnSXTC2JDILTbxjqjynMyR/Va+GNcmrbpMJtAO2Fb8S
1PuqACK4yEpfnhUNRXRQ+6EuoPwQRNW6XDI2B6m8fCmwZZZZ4rWhpm4LRRbEB2eKs8hLThy9haOF
1cqXzf4qCmg2DTbHp1Cou94Iywt8rPCJYturcBxcR736+PVXbPzFV8wjiOJNNfh+TXH7/U9fsWXH
IpYDauXhlmHaoUcOcz19YNAAbqp9AXtkvILikrCXwosuoRD9eNE6JKRWeJeqRrab9KbaD0Wy+BLg
+RXL2sWwBuvw40VNc+ugZXq5yRv7GhMCV7vEUrwNs92t7cTUD1jkit1sdvu4mVpPibUayrmmvETL
zRysHtBLZi4DEmMv612wCc3+KURt/oJj+kuOrfUjLcm20jZwvotjaCR40OvKi5JW3kXSVkpwXKJG
xY6FRz3YRVr9zxeTwdavT6dym+V9eh7ALaHhaDE5QfP9eWI2IR8nqla96S+9SOj9LslHtLEjVqpd
bgTYZyV4gdtIEwg6DOOa3V4s5aFVNfmSAHG+660a8ZNp7f/1Uo+dW03B4NegBWFCCLYM6bguE6E8
G3WBqiQfZzBJJT5ryvE5K4c1D88dXgkW/NkjOSM5W3a5XHMlMl0J5LfXTIt5VEBil7qqXxrYqKvC
gE+cafqzrXCLSPaIZT2p5UOtfcwC3BhbKEb3hd5c2tuLoQ4oclq7cmuG0QxWcDPAOt5ShFAxpPW+
73XZgQci+5ypxamkCivflD+p0bSXlJaUvTHqTsKkx14rhA3eXpYlMPaZFL0Zk22vq6CVjn2qSdjU
mFxr6gYecnCe4YZcmnlZz8RRHA0Dj1k7IycBP3s2by81iuXVDNH0DqwF9cpQGACXpsFL7Kq/yDJu
a7uS8juosAPu8USsur7J3jslOxlRzDDf6LJDOejjfjFBlLVZUb5RAL2AT22uE16pY4QfjEmoXrxV
WfeQq+VIIuucIEbnpVzmtRyDzs+JUJiYnRl7vPTGcUykrxZmx6+/vuq0P93EMHZMm/WHARpTNPnT
TQwUFl15b6LqYPBvMPgAAVNtmiqQHcLZzaPRq7QG7WSCk85YLcr7gU1luh3mttprU9Zu8q74jtId
RkrEYHOTxuZzUOCOHZvoI41tiaaSfgF0UqYhhrKiTf0WVNNVn0cGE626jmNCHH685HU0+kGskrQT
ieGxgvrRMPt9/vVH5ur/XB2QYEIfnDGvbhgMyvVPpXoN5Zvx68zk7bbWz+XDj5dbEZ1EQr0S7aAc
wwmLQIZVK+wiQTvCyrdKzH7TGNL4yRjlAvAGkIQSJsKTVcRiNw50MH/8VgSkLWT0CVbtqEVPUxAF
a9qUxhKX/lwp2aOVRNToLQ2COrwi+u+ukkbcbNiVEx4t/tjWubrqoshmkSRdcdI1/TiVrHdzZ52b
ymLWA6TPY0+/Jgp9WhV4P5VhGrfVUj8lQ/NQJwjZlLj+SIKaEjuq34iYwK8cf1jpiCYEHMKS2m+B
gTaQ3J/W6F5nzX5p2dGu+m+dZH0vBtUByVquJgnnSpTOb5PGgqbR0QWoSkLPwqyyCOf3msS2layV
a1OEiN004KyL0Nd2GaqrGB8jQOaGfSe9WWsrguXN7orRmYv4TqmRQubFmcyi16QxNqmZvgNXXdu1
FTiE7hBGUqcdPhy0kZqWK/4wWneNlXdrI5DeCTK4ucOFw74C12JuJ6BAQyeSOoX0j/ReMSpsRJgj
QyN4SuLkpZEehKjvB9IctuR0APIrujcYfeTRiPFZKqgdpB6yXN1hwZ+kE3E+tDoAgDt6Pj0mOqqq
UfhxO8I5WO4RAzuJ9BjZZGZGhX3ERXtJzY6Y5nBYywqzMHYDLotx6ZXxWDj1BPYjb2rJaZRg3ajF
c63BElXlGGdjhn1JJutlk+lLtiG/PV31rO8rDQ+tBlqgVjQfyCVBWVGfeFJtbOyElvjQY5jRqpBu
M2p40/qohbwF8JYAgkJTp3R5sA2vga3jYcEKfGcMYeNkRo/buzxR8/B0ynEAMQ0q1MnLbTpWOtwd
qy+MLWRNvvm4XytNNtLzt4yVCup6c+M5DEO8NgbpoAch5FwDvVZfQsDAZEI9jT3eHNY9FjcVhJZj
QI2m05Pu+WR4FPSMEYpKME7dq0RKNVDpZvkkV8p3vGHyflDD2I8ilB7SUlzxEj8k/4u9M9uNHNmy
7BfxgjQaB3v1eZbLNeuFUERInOeZX1+LkYWuvLrVGej3RgIORChSPpFmx87Ze21t23b4Al232Nmi
WImMQ/LQTXtRWIdAJUzj0fATSEXAeA17oCjJgI0U/PYRnomIp+cJA9W6llaLN4q/Z0N0Njar3s4S
NakzUbKG55nsusEa1h0Bs8A/VON+4EIgYmnn5ebZJu9s1TR6sx2GqnpMdecrqTzQOjK4gy+3J5eX
VVrydZY2vPWAIOhCBNrVmB5KK/tR+/Y2CnAXTSwhNdpLvGZyN07RpkXCLYVxLgZ1bUWUr2t68A1u
oHainT9EBJDq+ocme/Yi/yUhCmIM9F036x0fgd9i3mlKnA4wgnAG3w2Gi6b2pWWyvSSM+W2q7C1M
YA0fYMfIgI3KhAnd/gycN0Or21XYz1b00jh0w2fcJvlbygvvCXlFMtY59+nBNyv9Lh1Dd9HrXrwQ
JTfzaCHtjtUHeD5jV/WlWtHHiEisz+XC11x/lbg4z51QI7tRH3DEDgRcDNn4ZIW4RAgfIDCAjdCc
u5N5D5Rer3zou2b8q4gDeeizSmJpYzzUe7az7kc8uHmfrex6BtNEP+o+yRAnoHseGet5GSbKseOU
5wOFT1T2boZjuYuK5Hkq7CsKtkPvcgdW/YC/lzstQ7CyNuhYgPdRalciLQ7jTxfbHbHSm25qsrUH
DXlr2bfRxZPTWAnpA6M97qYVIU9yUZW9OBSZ95Dfp/GUEN4yAbNIvfcWak6beLiFe1tsDMN6pvTQ
zqo3tPPgWDti090F+34Ic35R6548eG756jmVe6IFc+EL/4oSXlddhGR9C21ajeUSy097D8Rk0ZAE
tdDTajszz8+ODcjHFwVfgmp3Vhui83C2LcCcAyj3DrgjEUP8mtTxXn3dboDKlszNvGRZBHqxyvQc
32/ZPNVehPZXIDL0BbEHZvHZhmdl3MIRlX1g+ZswxPrtV5CVjdJgP/HSc1VMEzzN8aUpsNROAnsd
7lQ0jnZfrp1Zo2Vo6E+6EPZR3RNpDCfJdcPkFUMaJi0funo4pdfMvFo1GlatvEF4Lrd+DNy7vQ8b
hkTmY5aLkCyY8MFp5KlnwIhKCouCmGroGcQf1QSfpMPQQ/gYcGo5A5iPWn56id1SzmXxUrkP4NTG
nSs84k+KJLxleOISy0I/K4Zj2YTOQoEIQkfd1MvMJDlZMcU0+OBM40bWRrfOBwqiYVzqhGDclfLR
kGW2ijotxU6Y3EekoO3DaCXxDp+LGjJRAjxs7UBNTnNnTQNI3wpAuGH4S7hTuQ8SFsR+CkmkK8sT
c04CVQbmiAoXwIZboSi7n0S8DiuwLs6WEIUfQeFWd40HT5Or/JHN9rnsgHRCyTXPVQjbv8ctUOje
fSec/iKzEIJcFH8WQdCRa5DCParAc0lrXEUhBzB9HJ5cjlyb1Mx/mi0euCbKYPiKe4jFEcYTvJH1
s0W4+rp3kcNa9XRuCZHmq/ZIXAbr3CqcByX60DLxV6aVga6R8DoCxRQApvZCoyw+1lrx2vcDmfO1
+qGX7a6KiFzwcDfSfa3Ju21PHZ2ORVUB6kqHzmEcQQOLKHtYsTj9YYNjYMSevOq7WKFQGLBNLDER
Y8ZOx3PL6XkpEtnvbLDIq1b2wd4ajLNuebdpyB5jfdxCnmbqWNnMyAMEWX51lw8QZ8Yw+hFN9rUi
xGmnxsRbwwFAH5/Jo6rL6ajSj4RIrhn5HRENJY4wzqa/HoyxZWti8ytSJznZAD+uxHtxAm3TU1k8
0IXMjn7cpccskZgZGhTb9uB+OTrbujJXtrTcjVORodgEjo5c1mnhy9sIcmngrQgiZM1btExit96H
6BAFgLmhtIJnxtXYvUbJ+OokZgUFwYl3oTc8kT3x7slo7lrAdsjnI24NeDXULMAyUVxuwgTvXYPM
OqBQVDBXq8F9hYPNR24eKiexjzQJqR9+hTQiwKXCMO4y7OtKIn7u2kI/VGTkLBRYujyb1dzkvDTz
xjdrsx2IflWjgTkX9qIrsPDW0fSDbp+9kpI1sxodD7m4F65TzHNLcrxwELgh3gAvfjFf5QQnTNYG
9ElH35a2JKIG+/ZqHmUpr+ivDLex4FaHom7TRWvpMQEtwZs/1peSxiMcuB4oR3rWE2IjK/8dByJc
PO8ucgL8S9RDPf9g7KljRgtjlB4QGUkqTd3+woW+02oyMSn4+yl+jJthWDnKfFLYZ7yh95fQRta9
rX2JBhFGIL21A/lnBWZbLJyiW8dhOXfgmXeTrxg34GAghgOJgQA9gLse3FNA3YWHs30ddLfaj6BZ
sM2zutbwpjGjB+QmWUn3NE2rQgEHiho0gNJsNkQs4qruFrQ9eEmMSPBjK3LrNeZxqABkFfVbovBQ
HiYIBwGqL+qpkZu44KjvCG7JBpiG/eWmXA/aLI06RkMUHoP5wSe8pW8tZz/CRUr7HE8wsQLEOwMw
pXwqIrNd0wFPmBng53wUQ9Xv4gwE7jS0alGZWrTMAMErQ3mLboKeqOc2OfTJRHBS5S9Kco7A9HXR
ZnQt8MtYxaeM4mhsrhOBK0QJSnwjnbPR4sggyK58gb996hO1i0LvmqahWEetOWLJVuFWU/i8JxKM
Yk28TFgF6rbaIYu6yzO+N7evt8CwGe/rtAraqGPmb/mkJNhbbg1rWc6iJpIG33vXxhZTUMibFiCL
UgLQHPJ9pEliMGKuds3DnTrqwc+gMG9JXoA4aBAByiL/4GzKghPC/RQpBS3sR/sAgH4zmVoNQJNj
QjJWv8wAKJvBq1vEmP27/uRF5mUykDhHceitxFCK8wQmKc8qZ2HPXEmglIAK9JLj2yrjRVLG57NV
WnIbG2m57IPAQHky3EdWNh1MDDeD6/f7HPW0FwVIF0abutAKj+U4faQGBljDb8/lHFWganvhVgD1
7NphzUeytgimGeRWuFtDl2/jiEClUyeV2vddO3m0ZrC25AWSM9hpGgmUXXNqZUIcRf1UBMka6vq0
if2SrL0K5rsM21Ud6++G1icHrYJW6Iblew10nBZ1D/ZUkFeGsf/OG9/I8riLSg0d9xQ4S41zgW1M
HwkY1HVF9Chs/hPwl/CYRGxFouB+a4JL5aO0sAFOrAY05Us/BXuQ+mczrH6F0L6G1FYbHcbGGh43
pg0YfQxdwudU31HX38WW6V/9ZniSLCrFkKXrKuP/ch26aN49dC5MdMEtRUwVjeatCwukV3Ygt6kd
jyQTcQKGG9fDqdT2naLVHtcnwxAfwu8w5kB9CTRsK00W7XQwYQ7ry64ywo6zLOCrtgS2OJS/0Vvc
QNZ9pQVvVOCrwpXvHkMfJOvWUywkaSg1gdEloKLhxYWgs5xeQXlhHI4jjRFjiwlezv2EUXXLQBB/
qBHM7Nk4dYqrbwkyCX0UxUBIGNiLa9DwMrLAPxfQOw4j43yCn3UBlzglz2hPnpTFmxuSFKM/dME6
s519h9HaJqcG6D+hUVHxXBeSDPA2XLVEdi8Sko2Wlp7Wq2AKPhI/pzQHdYS/K4TEVBexs0lQNFiJ
R6mp2KAMA8aZDwe4DV7jIsE5xS/QWs7fjdYEFMLcB2ZCDq41/Yr84tU34VU5zPbbKMJ073EQsg1j
VU/yYfYAVAh+9q6XPMbMzIIoOJKRgP1Q1MDwLAH4zJ9extx8HB7pWeUrwYZ8gHqGSb7nZWpzTs6E
q98BWZBp+ptRWhemux4xTCxXU5t++pSkVbKxfC/dNn33M5dDts/rau/3+gYiTXMRV7eFRUsHud4w
2CBQBKDukhxnc6/hllNNZ0JHJtKzjXJ6HmA66Y9eiYVau67v84KJpMlZ86rIdtctovuy44iVk+cJ
MCjDBZSawCore4cb/URR8+DlzGBGQdJL73TrllaPIVgXGdhYxAb3vQfW6RKM6Nb0ccZy9JiV4qpc
MRGN7sgO+NURJcIMOT6oAZd7TNgfZ1/jSG3dsJt91W7/VA5ld6zccNN01VeQQQDJNFZyT3+r8/Co
pQ1Ct3kpglcAL9RwTciuxLEWlmrWg73u+uDI9UpHQCPdR4TnyKPmT0LzwxyzD63IGDSgSFcO95ky
l93ELJphB9CmQbIqyas9SPBJFl+SDYqJt7BBYTatUncSaLT8m94a0aqrkifHbHRSCYthHc/Z1EnQ
4aWLZ6MaFcNYhEjjJy5HTa/Zta7UwcywpGNB82Ou1RDaK0Vgzf+Qp+viW6XF66Y1Nr1I3yp5cJzU
WY8eJFNCK9ehC/pC+YOztu0ni+hRIGB0qPXcdPiZ5KW2+aZQ2QNkBtIm2g58G79nyml/2z2aMY36
terNbsm5dr5OtFPoGfaee4hsC7QHJ63cKg3plF8SN5T49bFg4LYkt3ggGqbu1j1TZkezNkEITzwL
D7JtBwAg+sqKaREUjKKWVZh+DdTSnf2q2QlArmXkxeGhics7001e+ziLqUf8a+NZ0Qal4Wci1JV8
Bq62sX2AtUEsZ4Bj10uT91obNkhyuXRo1fFdx+9BcNf0RYfSB8YtesGtQg3PrfAcS39YT35XLLrE
PA0NBDM9pBg1prBbxobiiAdm2pq8H0xvKtyWQXAqA0T7hvXQJlN4vaHUAc3QFrcirM+ayOLj4GN+
+5FhFPcGxc1m7btkzJeBPTOGK9Sodoov3X/MK+NRA/Dfig3Ebk4IBiLSNvsIVbmHMEjIhYhoXMTs
fnlNkFWNJw3Z9xRLAiIN7BkWp9nff4oHJsi1o2HUIz3KrH0kiexIvaGKQ2aI54yIg9U8OhIpZFYy
fZ+LCj50G0SPvmNiv0ZgwuEE6rIeVM169hnnJS3vBtVVJz6HJtQOvTdtCZJajhK2mmYhMelc9HkU
ySZ4E3Ikd7lL1nOMaDAQlNZ2MxDSDC8QFGHY0xbidZWoSDEbJTBEFIk2kWV/mAET4MJsrYVIwHKU
vrj3+5oKnN4GMzHsoxnTwYjKZo7Qknb1khOouDTU6G+JwLn56UzmyPTPOlVsAtKfFoIUEDrE2aaf
9HJF+/uJqCYavB2EONPaqi7fWBzMSZPaNPV9pevjsYpLtW5gHGMUonXR2W/bsM5fY93/YbtZtzC1
5No6s7iMXPJl6ol7PWi+4M5ReUf+K8TidZSkV6MhSk/1cbkQoD53qW+f2rr+FRtfpYNxOvRZREzx
7DpYzt0kIJO+Y4mIUF7E2biWOkehogS/0TbpfQNlbSCfbicRnvkHfRjdvYVwUO+wwceD8Fh+qvcE
uPTqhDCdHj7uC+7/apUaRMwOdQ0UXj5laWkthpbck8Kw3csc8LHArMVJaNS9RXwomS66+VUyCDGJ
6xKW9mCEAyVkiKC25+xVRfQHWm1NaDcdHdd+8Jr8lBI0tvRc9cxGyioVxM9OHwFiMAsagTo1tkeL
3xnKO21kFcsGukk0Dyy6v51c6/lwTA1qQZIsQUPOJY4B884u6o+o1/VjPx8Go8ba2lhufTouxFta
ZPIF52Fqks0kXbmuvNraZFWBLbc3UQnQnQCHseIV0w0w4osWwXaJK7y3oAChWYXlzzypaRHXZbek
JvaNB3OqgA5Uxr5Kok1N0PaqSYBXiSHeQQ0G+Cm6kRVt+oRbCRVXwlqxuBbjHjxuZFg4eLUCsvow
EKHb7SMa5UuguiA3/LtEENE6NqyTMn5JBGrhLvEfdDns+2GK9ogzvUWgl289kcL75sGsZHkOVgP9
sqUttW7r9qBgWjVeAsO4KkOQmKv7n4i3FV9GrLfMaCKKHBRbnwwxiGZJTy23F9tFArQiceutUuz7
kJCpaz5Yy3hiBvOTQy5m6t7BgTtEXvgQUpEMLheQ5bFy9kSoLglU0VaV0TJuUTmpbh129BjqEKRg
2DImHD7rTZu/84m56I4ooC3CZ6xTlEc2OqJlbmjLunZPVd6qLcPCL8IHPgt6gCuOXh+GQY2chhEx
YfV1RC9zqON0l6iZ7Wn5zYLTa8M97KJ/CN1z0lvTBpjNq9NMCz+PzpPqkW1PMGY5eEU+wCH1TOua
FkduHQnPopFaOR+Dw2k5VD7FagLFFxFmeFC0L5sxpg2g/HrrC3ZjTE8bP2LEUAZGtIkhfpPM7tyJ
pl4JgwjihCgwBhYPnmqvBTyx0hvSW2LcR36fXImAqhxKISdMZ2O+n6GiIsCv/oxrWIYuhKE1H+S2
Q43eRBM+BNWApB1IW9dCsag9XDxmW34xgfDxLScYCwZx7d0JfLh0vtI4XVauge3bbRdthVW/timX
GW2i+ymDYNnT0iLaHYR37b1Q8Htrj3ql9azkDF73pxuPctvGHv2b+bCi1eOGd9Hw6aDBa0zjsXdL
49GI8q2gYl7AW2a8NAN8fU3maFf0EbjWeMgIlL2xfRByZAiuARkorAYAgFEjeheLwgU9OiRrP4Oe
F4GxTv1RHRGQNBeoWJzN/PwUGk510dw+AKPNCUsDiFp8+TCCn43cak4s3O0CHtaIyr2klS7VpxVE
R0S4IOXTYVG16HoGgyz4okwy+pQFZTtN9bVvdj+0HiCxPWZ7EYS062KjumQpeAGjaJqf0bCIcgCx
upnpW5/Z6KZRTDori55AmMyh3K7en/uyTW9kNq9KqsJbkW/TpqxvDArX3ZT39MAym7F0lEcrwd9n
xp1dNeG+8e3uLgTafec2drVrXGrWNvpo0wanJPjHW2jCxJqs4NUlo+f2+yHq3GQTSA7t5MTsoTgl
F8DMxY3zAbIH6XVQKT0m0qFVzyG9UObCYNh6RjHe925hXtuEo4Tx1qFqOAS5F97HUxHdaxSyi6Hx
2t38wz5J5QFUFNOYriuQ0UeMTQupXel19WurxRE0oArHPVpD31BxfVPzQ1VL7sGgv+ixVd1UPnpH
3vxr2kDa9GMdwnkq3AfP+emTKPXEkLwAROGnJ8PCj1qZsjzZxlqzgTxWvZedBYw2HRb6Q5o8jW5R
3jhT9w+BblbI66dw+/uP+kR8gpBhOjN/f+UtN/4SrkPvwvOxZPUo4/wrVpmO978mpT2D6kejV21+
/3Bm5UGnnx5HM7rpMyi+F0ZDQxppt5qAlVs981QQ5hsPlBrIM3PY1iZRDcjiswfh8xVyFmFVJpP+
wRFQJsxRk5cU3qIeAyh4zQc3/xIhGV8IG9NzYM3J5ZM2x9j5w0UFob8GH3id/KhmgO58mJ203ysm
XMuycmERSPc+kww5hs7+5XGinjcdyU3zMSTBux/p3VNlhgbaAOc+cjVjZeRNiX6q7VdtVWfbuX96
CjD8HuSs1UtL2JVRWiCQFe1XVYlHB9r3Dcy4COlfdH7/VpCTYjIlPkmTTrnU+sMUuY+BD4ZTI4EI
ky639VDBaWCs3DB0XfKKSXkgl0DLq6eKrNaHmJMSAeJtOHYvueHlKCkvuIMTtoO0P4y+8pdGKfxj
Q91kZ7p/ClGOrRLr0Y3MpebkHJDNOtrZmnNTuMculgbVJQugfMZaLM5a0u39hI+eD8VbZH3aPKeW
QfjKZHFtgZDvbMZSMtfWhldgRKHcOuggEJeh9VVEsJSKKNducVQ9jr0mDmblxjTdsmHdmCTu0l65
70mDw4EPCZ4QP3FGbmusqghJHGNykg3LJEeClW2JW7EXuVWV277UrPvRTrI7GtCboWzUA4FnhB4U
zrGT6gDjL8FPR22uZpGHgMuBlapck2Z5q8bfgxTB2MPNy5M5pdahbFn2yWxGQIpHT5fuMVXMPTLR
dRszxDMmTJmhVJ7eWX+9HUmC2r4NIxLGG3vrawoA1tjku2qeYeb2q1n39t4qkEgXzSC5E8ILItHX
iHLhkpNtwatK3e3EmX9b1+U1bhCowBX86mvDvfx+IJN355SptiOv0F577idRnGymMEun0vkR00aw
ElwJVuYyih2EPIXsRUprq0sMxXEUyj+MdmityT3fKTa8dVz37da1uVALjYwUw7P3pu9DkYkWyF/g
y2nZsGevU2hxtROp5mo1+lq6g3vXnaaBUDVNhgUI/GI8EtEbLw0Aj/TeZykvcYabjPt4H6bO1i9K
82dK2EIBpic1av0lMUY8UQg0GGMP8YOV26sZlXv8/ZCH6KQ1/6Xq0uzeIXLyhhEN4mf76iNkgSiT
yENI3vxO5PW7njsAu9Lol5xZn64/2vcuispFrubGzkSjtnaaU4Y1fZhqpI5dDNhc6BelaMWUheat
JnyFV5vMS1DDTbDSEwb8HLaqD6GaX+rOmPriFrMryz6h4srhD0jDJnxmdBI0LBXorjF1NpHfIuHL
qoc0/SQ4cTfG03gnYrt48sCEayVadS0aLyEA8IMLNZlw0eCUEEThCyuCfFPhEjGt57HJrFPp1u4F
szS36FiQtBM+mQ0Tvj72jfu4sRnFTcS9EVNDbu3gG1uQ9uqcdRGoqbilF92aNECQ7qKMKO6Rwkz3
PlrkW+cOxyrXxF7MB5TYCINz5kj/7KBMhFe+tkVnrWPT904FzE56eALSS6AT2skKtVXmON5Pg9wH
U+Fc/KHuNyThNqcIS9/gJv0mmv9+INwCHcRC1rG8JjmDRFWbE735poM7SDCMEWFirEcw4waHyie/
mHvrkexPYyad41AJEn+KjgFFLbWdSy79cwIoR8Oi+rFsLMCFhjdOq9AnBsDQnYhREX6lrB3jfZ8n
2fH3Q+LBh2kywUi1RwCrWpT/bvTD9Z5AOuI9TR3G5azncp2UpnfLQk9RcdBoMhShCqmvHmu7Vo95
+SaYst3Jyb1NBkt8BkyBKJlConlGyziC5DhEpn/hNM/ZsCzD+3o3Mc/3E9O4py+mnQ0d2FBrmAe4
liYj/ep5Ysq9DcjCOZuOm5Iy1dJ1KrP05OrpLkDeQ6pR+pj6RnbMaJGRsNEiQpQyv/PitgAVFBV3
vpHuRP0YpANYzthDP6v7L31jjRdu0vsOM8iXy0GUUIZVltUDZ0uiWv+nzsl7a88U/feeoNxCvOtt
e8gYqa9sUmFXWLSsQ+FCPmbcsuW3WYvKJltoDi95cnq9W0+aaleDmcplKRIMrhF6P6kX+pV9CFAR
+NlHNVCkVA6JP7ZmH5yGbiP3VUySMeGsoU54KVkmpHLLsd7wP/jHMKidJfBj55Hkhy2iBqya3BnP
/rSBcmAfzNz+TNS4TYcgvxkkwSPFzQoCIJ2UM4qWr5JWJ8jGsVOGbEkHT3Ntd+6DYtiY5bb1YCr6
UZUffiRBQhfQz6pT6SF6afU7CYtzN1b6A+hS/9RTIC2r18qBp1A4rfHoZbBTOVLQg51CdWDoCUuX
Y3sIuH8jdXrZy9hTYLVpHaGqqMhBS+nVeVG0nHCfbOjlM2kwUMQBu2Uu4nqls0ymQtypISAvoQnM
nSRQaOeR6UQ8kBZfkb0x66+ay+8/Ca+Eqqh0d1tnWXTIQ+9DWl2L/AykkuiDdtcH5CchDjSX9FcJ
41JFcZPdL7Sh2Z2ibjgnAceberJOvih4YMwE7rXwUZT43VUgNLq6sdscoetcfdnedKcyLspL+sc+
ehSBLp5+/yEzHwqlibvEF48W9fG5sDLcCtGk3kYHIuNQdbTswmRbW6V3X1tjev/PCkhmPN+kxlgU
HSlMegSuJbBqfbOVlnHQ1Z2HgChE+IJ6ptbv7chWC8cEGy+jojmq2QwRGkDcdLzrq2wcuImCcU/K
uLsyPb3dsKWQ51BC1Wd56WmjoVkJzOc08hOaEmDYwWKjLMwLi85L7tFerMwjDelZsLFBd++4qO2d
uDlzPsmvxRDd4Vnqzr8fNIIMVtmAnOb3H/XoRxEyqE+F0x09H8ZqV9e7vCO+B1FOsK/CAJ6cI839
mEXlIa3frY7tqoWE3/P6sS3KqCEIeYDu5abXbn4Iaq7tCV/0MmTohJQliIHFmXQ2TZGgV7azp6Rr
rKMbWKhl8g5hq2c/Dy0G6xQ4Nu3reAe2GDKYjX6VQzNorox6nt8j30wHZ7lTzCM4/YiEz1jkbuRu
ky5vXghsShd5nGSXop86mnL5sNRiL7+1dIhXbjI4cGS58szw6jqEvpT+8Cq8IXpmJIN/Y0j8Q2O+
DAhrbr8fXEkxhrOG1N9jHiTJBaJueYqhzDSOlj8UTen8wZX8H6Jhx0Z1LR3HJhjTsoX9zbFbZqGT
693cHxkcpokVGc5laObrH108aW9k0VnLDhnOqtX5N1HU9IDaWNwEoI11gc2GLyzaOPFQ4IuIrHPg
QqJhUQmvo1OBQgo6mjuy8u40QuXyNhk4miCcIOMoWBTGqwJoReYl+1ed1rcuiYuNZ+S0pksm5IZh
XgN8A/t/vmW+e3UcVxcCYoZ0yCHDk/bNzuIXQgRRxxenmV28oGvyaafaV2hQ1JbEHfO0jMIJZaD5
jMP9D583FNl/dwbwecNS4pkxWigL5hE//5vTQi/dvinKplqQfgVUb7IJylXjyuxysfYMS26yAYVl
LTjbk4yrnxxS6vTaC+8aCoO7UEd1l+tVcwgR4xXKrl+GMNcOeamTFklx89b687ylu6RtjBp/zOhp
5vx/fmCTQPbR6d77RIbUxSBui1CGGg1rPtyZVK0vgWz1g1emL26sH4yUOQoGGO9opMhHGZlFRxoS
LxzH0od//j6+Y4QwMUC0cvkskHebhql/+0hkpuoeQh/b2yg/Ei18H2y579IIHOIUBfAgtQNEyimp
yDqC9IEI4UPOSdFd09a7f34t/9u1QYNCzOw0l7vim7GcZVCLcp+JsyeyX0NdUdmH+7gLLAZt7dEO
dLTecmp3eSn+ujD+v3f5DxRowX72f7cuLz6ZVHz+3bg8//v/xua5zr+kAkc3Q8Ngf9gzt+6/fcuu
+pcQ5J2pGVmDCouf/A81T8JewJ7s0tNWXHn/J3TYsP4F4c6Q3J46RDcdKNH/AzXvmwXI4peTbKwE
l7ZyZkTPv9/orQiRm5h6vW20YO/1SKOK2ZM7/QGF8O2K/etpDFuHxk6Xz/1uzhtxaioxjfW21Rh8
JrDGZMD4LD2USLO8Cs0A5Hf5hyX0u9/xr2eFeGfxlCYf57c1lGOXzeqEhpMsGo3lJqJh1LKaD6Bq
EQ4oaMuo+mazwoHUJ7/ACeBaF59wR74BEnjRiCC5exKddidS8RF2ycpQ4XvbaghP9FtX/DSM+EU1
TBHxgSGcWjpkvTS19gfQw7fi6ff7ULYudfZAG8vW/On+fTVu3cKOSRLbzql/me3t3UB7+9sFe/1P
f/j3Hfavz2rGTmGhF5DK59fwt+cwetMThJzW296NPoVDMoHiM2sEFUyw7VJQ3mZCKw5sPixawoW9
1rw3YpSLgQpPsgUMBLFjam1mmdWtHB9KISnDN3kk6WOaS7phC8YXZAdg5rLuRUSI8Wb+pEVFO4Ru
yKqy860ds742ylr94c3NX/TfjK9/fYCGwtat27rtfvctB9LKp9gu662dOJcm7+9orOE93ph29Fgk
5j2bz6/YdS4mX2MO+SWN+nPXONuOY1Eni33q2pvKUeuQOBkCvjYuTVyu3pPM2vNUFPueiHfbvnR2
QsSYVb6Fg9y68YAmzaJz0N8FKnrT++zyz2/rN37sP96WOd+3LDAOu8G/f2ea5ZgOQWv1VnBmHqNZ
yFlnzOLtCf6h0V40q1gLC+0e8tsFis4zE7VrYzJ2Ci4mEQTo88nP7FGD/PMLmxeNv78uCzq9Lua7
Du/pfxb7+hipHEhNvSV8ijQVlA71ThSPNVSPJBk3sW78oV4xvy9jv58R9oOpc6e7+m9z8N+uXrsx
0jHKAtTaPU8pHqdJf3Os+KFKoxuHrI0x6m80YdqGEEKSOqbo3kzU0ZyQ2eTJ0xxQ6VXNbrZc5356
c7v8rgmTq5WgRcvT+Ux4UwhSVH6ahzoW2ILe9TfKV0dDG5/jBkCtJF+os9pXjyHnP3+a5nckz/zm
QKcqU8c6pktzNpf97c31VIdM8ppqS9TJY+WClKpI4NkzSjBRk1okfdbeho5U3+l4OCZDLB14mxV5
xyW94RRtGoHJ0SGTHJNAu3eAqFRsv3ombpRsVhVmLt1AP9EQGL225Aav69gmt9iND3rElDGpjeAP
X9h366k1vycqKSpb3TURznzDZSAJqZgQFcRtTPShgkLf5fANl20PS4kJ8FaDNdP4HMe5wheJA6+U
KOJ3Tb2WHnD9lr7rGHR/oNWRPvm/XLgGSzt7r25L/vv3T9pKMydJYq1iZqgx70vRp2Zieh9N+ZIZ
o7PvWw/VDQTL1G0IEpVqn4AAo1NAYlBT5YSgPWjDMQ91jgSyw78QqbXwmBUGKPJx9MLsj1HpTWF4
ipKoWeRRlazG0Y92GfrRQM/MZWa0xMlUhYPcrfrV+PTkDFaljLD7hZ21NxeXoN3VICorz11XVXaZ
HOMUJBV3tXoMlNXTkUUi3QT+ZUBsktv4yeAYbCfDxcfsfiZevvMGkS4qq9wEpvuE7gr5c3jLM4Kr
vIwg7BQNwGRaa1t3UATQqxs50nI92M9WAAvMiFfSTk9407Im/GoB5UI0WLZz46RL7Xe6jgS1Zf9F
2nktx61lW/aLEIENswH0Y2YifSY9KeoFIVIkvPf4+jugc6OOlGSL0dURFaoj0cAksM1ac45ZKyss
AJsp6n4AdWuWenPbW2j9MGthzNXhjfoDaiRynL6rCokB8SmTGnDMGuJhO1wjvSXyILRezc4mk2hC
UZIjQlBswnYnV/CKIkeFCxfxlaCuyV2wwp9sir814ZGacIvrI1gaTk4sg3gcIuV7HjmnWub7DCbv
ggAyQgmG4oHGiCb7n8NA59y7kxUeksRZlnry0Jqt6UZWehUTRJgXbogPBd8BHoe4gA9Em4728bJu
onQjlDujRGFmqAMPQ9yfygHtDTUaUqdDWkctLAWjIwhvpKql18GNl2SPkkhPL0/tpRxmy+eVBiBg
ZSgwLIee6AUauNiOikPjORQ5rXw3FPBbYx32dVc8ZMqTE1XaWuMBk1U7S56y5ZyVM3YDpQI1fvGp
9CJUU3jQsL6hUhvJXsjzH0PnvMapc8rVZud4rSu0eD1o4iqQODJQsOrhE026W3RnCK1CRIfz4zXi
aEPWUt4KXFZ/H90unLHzQEDTTdXZyDBVfBgIvKnGvow0czORUG221JeLxLjzWZEak3Edel9BBJyL
re2vkcc0WInOO2vJ0uDPdzxPWzvpCCRldPQgivTZWwxMXA/RMOfg2uGtXfvoyAYVfB2FGGvEykPt
cWETEsj6jki3wN/mGQaCNjYQSRPpRFYcJUPkCRgmsyg7pcQrLkHb6wPb4tZW7xC2X3uKHwJcxuNb
G86iaaMjSZDqIs/sBZF9z0PUrpGOkx2mdjnxYzwHaugdskZ76FsdB5cR/NCCvl7UNZO52iFmHajh
9nqOriZ6zpSGim35qikUA7K8P1l+/NZGvb9oC5t4BO256vkMx2RCWTRtwzh8dybzasSnFpPRbtwC
LtgSqxnG3pUYkOaEW8VxzrHsTvSTn82UeEAMcLK10IBVAPULJNQL4iRfpzC6jUNe9NC/bU3gQGPR
PiC7VQS2gETb9CyOphrTWgGaaJFW7cPfH6BL8tI/H+icrgP4Q2WndDGVjL46mFOdVJvSKJ5gC9Ce
VCCcHESNZgxCHtERSJeV1t7X3GtSA3qomqkdoo3qzb0fhfWitM1t2SZvX5zZJxO31FQwOUJTqaP8
Ipb/NnELp0Ts6ky/uCqIf+lA1bq1V2vlpiVHK4HgjCfiZMRi6ejZ5u8H/+S94tgW6UEzl4qFw5+P
uZLXUTIQ/8aOa9w2snvA7bp1ZHTEwTTS9B+y/2JKJwqLGd1STTHXeP88otkrtlPGJVO6VbzVkPrR
g2J+IttzAoDlYIeNBuvMPIaLbJjOE+Vm4J7MM2+N4AfS+It106d3ANE0Gz9rxnXPX//t7svS7qzK
YYnR1Xs1OyspK8PMWhq1c57RrH+/3ULjt12seaU209zZ5FPoNi6u3mmhRHlehmHSVJ9xSZI0mx91
HrjJVn5OZnprieQJYdyTnRI0NoTbwkee8/eT0OcP9cNJwArXpDRtS5rzMvm3SxairKahQgiMUhsX
0DAbQNruZxxsjbwgfEwSFh8n2g4T1F1kJdu2jh6tKPuRgftc2Rp12w7fI/ZZdrKjuisEEIyyE3ex
nTwZol7Qm0QOQcfV93F0VuNJ0oKYk6OvscFaG0yx6yZEAke0+YBck9HH5mP/+0V+tnREUwaHSv4D
qJxvwm8XKVulIMo54K0qjDsrYLwbMnFXAhmrsfm0cbLI+5CkwyJ4NdT2minrXmLW1pCDNcF0zkX5
FSZ6njI+3HYADwacaGHZcn42fjsjy9MjsyJKgN1HRHh4vzGB+JSetovi/LlvygW+9sUgw+arW/HJ
etXhcDYxYYahU1r588B050Ks6yim9DB9aUNtHxt0BcrqgfmBfnnDEhC9gmqM3wvKpZyCvMXAeQwq
Vnz6WavkuKzTVPnitD7ZsAj22RQTZlifY12WSpNkMDUAWvkmStGM+rV+bofBWnqleg3EQyx9YbyU
vZ8tcbsQW11Xd1lPOd1mGEfW4b1PsX4y0/yx61nnjvcB3z4N9V1kCLyMMgUcW1lLVOQbre6fJ9Ug
Z7hrnoWM6fs8lmNbLI0EyvT/83Mn1PlOS14wneS1i3mG+oZfWrjreLmaTWoiWAI2XC3TyULjSnsh
7qMnmeQlTm9QEwmy1KArsGCK9qlJ9MdwRvC3qffFzRYfJxnK9KD9HO42ljj1cj3TSiQzdp9tWrTG
iQb4I0SRLkwLnAdhOZG683O2DwSwYWv7asz/MOqBA7VVkhfm8prGk/jnA0gpLTDNLsw39h7wBvPb
OLpC3fdUoAWuFQb+XV2aKJX1h0b2uKT7L/ZsH0oNFydwcfVlHQoYzUm+AQq0DxHAFgFJk8T7FqRy
YtbbAer74qLnl+qPt/3PQ16uN+xOSwKrjEn4dLpTRKUHrP8BSctXM8qHUWU+jjC0OT9Qzsy9P++t
r6YwyCLubeOVOxgHSzEgVBVquzcV4BmGBDyGs6s376NmfETQ+6PpjK2BlzqanSAk7Cb5Axr7Zabc
dkb6/MXr8Omd12xVUH+ij/Yr7+C3QU+b7BbGLvJVNVH2tiKPdYVTrCo2dQCnGteKGioYeZ3raY7l
jLYMBegU5yWof5jb60Z9TLN67dQvX5zYp58PyYmaBRMUN+3FoIiIoGEP5tNYL5R9RpmygL8xkWwX
DOXO0GerC2IAFKp1eF825c6po+e8vgGL+VC15RfLMDF/Sh+elt/O5qKkEClKGARMlxtSCtZEoruV
HAAgjm7gAT6XK13qDxImDVXjfTGiwQnzbRkWm/Lw99vy6dNkCIuKHCsDSkkXT1NmDVOPmJPSxksw
YiirgZAJbCjnRBRESlA0Ylvy92N+mJ7mJ/i3Y17M1I3IUqtHbYHEoYPZhh2lIwPARHuNqfD/71AX
L4uneqWj+3a2qbFm5fgP/Lk1C4X9y/XH3Hr5+IkapnCY3YQh5cWYpxttUUq2xptpznse7Ibo5WFf
gYMPyh8oSq/IqTh5zEFpDN3pqKTla1jC/FQIh4b5nybps9r5PwfLRC36TB92SXrHvdKNh7qBjPT3
+6J9WAXPnwGlWESisDst+6JGnFb4lFXqZRu2e9sBRwOWgZ0So96p1cM8iPQlvXOpHgJlY3XWrkAx
NxK2LFDTIPD59domgXcdZd2T3y513qnRpL408dYnPZwHU4nWiue5SOnvirb9Ytb9dJT57fQvHlur
j7tWQ/u1kSZLN7ad9RJz8wEj5DZTYxeO93/znjDiGjqhVTSqLh4kTA2aSCBgbPJR2c/toMKGBuph
/dL1I92TVUq5Jo+jr0b7D2WJ+XNi1S74qNhGXD5VNRUcKj1caDgC5ZcydYNpheH6OHnqMtfRSeHU
K8xvw+gRoRHs/v6YfPKmzo8IsHJBehLNhD9Hh2Ey0UZkjFJoJdykwcrAJ+ojjSC9+YsZ+9NDYWee
ZUCkhakXw7Ov5ULSMGd4rkHAeOYSpsc2qGMEytbx71f1catAP8AEByrmTakGuPbPyzIqVVEbj4d/
JFwhIDqHpVuy1DVzRcl7p5fMrSUUExSbWUZ4pQFdIyhDdIAjGajWXdJVX7RsPpmb/jihi6erNSCf
qgOjcBlKWGWS6bpeU0O+/eLC59fiYtbhpSFcQ7fZkFAA+PPCE6qRMhx4mrq4BsIeojDNTXyManwO
LVSETEhEa6bPsIq+TelZKwFW1Z77xVl88kzPbW+kCrbFGPRLZfLbEoG6mEzBlDH3dd6xCun+4GHN
7eeK3HGE3nvSuDcjPSofvErmRF8dHmHQx9tg0HJmM8L+CATS/Cz+dgId7v1sNqFthhpXoa3NyU75
1aBQ3G+gGC1qKhmU+cUGTeRiEvzRWRrR4nJVgDzzjfJe0e+8DvhPjx5fFKa9qmoZognSD/SVca8W
lDAUASlTlLtealdENlxpk4fHFYEL3wKHLqG0n47+iud811nBgwLNBvbXyXDKfBur5jp3sALMBaxm
vMtiy1X1JFvnurYXJhHCU/UQYEJRE3uV6NG5ANgFpOgQ6t5Nnt6r7cAQXIh9Xaah67fJCRqtvchi
Y18J+uxxxYxThfdGSs2aZBr8FeoPqDOPyDGDjSYMUtl8fSfh/xTRYbBEsRnzijpVa+/Uoj6T0fGI
cFfftaN9N1Isdgs1O/b9OFCU1vWNP5ySKBtPcR2cJjRDh8BPFm2bBHvu+M+qj+iSBXcggCZYonq4
RRWrnpJpeJMboUXfdcUMbrryBkF1tRzLN0s2mHVbAlvGsILjmLzaxCGxm0GZbNByqbIeVaBO0x4R
cOalP6y4d2FWefgc82hdVfp1ERjoBZPqpRyEtioDvcR1YO/NqsG5KZSrVMkBghA5mRHgZNfCX+Fw
JOgW+FLumesxfip744V2/J0u/GRb6tEz4KclFRKxREyI4H+s3yf2dXW2xDUSYYLFtmwMODF74DMK
okYWv01klC44k7emNd/L9tZS8OfH+KOzWVEt2yFfocl2YenQDMlDZL7esG2nYYsU96URj17JeTdx
svEGdm2t7ZxD8Kb40bFDFiB06oRqIs/AS4buX2rvnjIMp1pXX5xUPkSsxEni2rdK/lbE3rnpoh+J
V74oWzF211WjrMJcfrfC8DkgHA6n8sLMOJwfOtS7LeKHYmtveWLXwkdMNQ5r1PwRDfV9JM172PAl
7Y9goWTNXahgQguBuRdF9wyEEGd3WI2rsaUCPsYmWGUCdPKoY+EABLLgM3IQdS50vWKENeJNy5uB
ug2xOu7rhE+V1eHUV1TAjeB2JKUx9o6NVGlN+KJfNY7YDb2KnS5vZlclIWkqydN5cx1X8St7pWid
wqBclCk1GLUTDLHhs2eKo1qT41xW9cqJE2rlNQGsDW9LAGcsoEqs2sFrMfeYusRczsgMmdKRI7U1
I6yJv+sL2AR8bLE+BxXHy65ydYeaTlLNfhwle4KljBEg7h+brL0exeiqY3yfhaok5CVbjoBdF72D
85yEnH5Xht4xb+y7Xh9uM13cjYZ8ds5tNxDbzANlOgHxMvTxe8u86ovsFZJYt1As78VRm0Vjx69Z
lu9lGSALZKO9mrL6IZf6pjFf2yR1dRzFooRuNbQ9fmRKgBB0obdlVAXaeu7wxa9BBV4LkgvDVtN/
o89K5xWWzVJWN53/jbwPioeEMZm+vVct+RDWt0YT02SEhRJk8Ab8hEdgSOM7xek2kvg/dnjKmdWt
OrcEWpIzAegIGwSCtZ2t+YBVsoNgPbHSRhV4qNdeY2+pJIbyQstwwljqilEcq9/IYzlSi0x1ez0l
YN6Qzi64yvGE6lFfOKoH47Mn7NW21mT6Kdgpr7WIrKDuXt/KFoBM2tYH365dKz62afIjAbOEz4FQ
g3jaTJUPZdaC7InW+8bHk01zfUV5RWA03gV2fMx7XmLhdNdqpEkIYsq5N3mEyrehEyfevox0XyYA
BE3dP4MHGVs/oHVIzx8JSCme+P8nheFzoWiURv1Bf1GFvhUhY7FePXcAVcSLwSQhR7gORuHsNE88
6s0Qn8hCsUr1PrfrhHjCcmc58rVybNyItN+LWmeEGflgEFBgeK2JIHPYyBmuBStipdUkmRRUZmkP
dddAEJx1PIbbodAmtwEmVWATY7QC3RjEz7EVUB8xq27d1XChWsmS3naOYGa1xa9RZhiMcgGIa+Cx
ZztArFYRhJvGsh/qcuxXtgAzpnUWhEq8sLS5ldk97ud8X1nkUIjbETTLcA4FMBh97Hnb41ff981V
VJObJYiG6VOBS9sxWpIBDGw7OoFaWl6S81uzc8obIdieO+oeryCZTA69OWbogPJSE5/GNFbcOLEc
xg3fvgJJ6gG64wX3PGzuXhxos0aqXMsRTlQSoS8vdbKGGys6CWaVve2BtSjH90lU/aZOQbKlozlB
7sM/1OjWz0rBVj9avFlUXVUat4+RZ3zPleQpj+ma6OZI/HW/ohpWuw2Pn8/9C/zsNfXbh0LyHQlj
kZby8sE3tJyVjYR7WanDFaDGJXaGU5EJuaj96gHmMYX2LExW9hg669qYX7dVO8hTHNXXtRhPmF6P
IEUBU2c3Drp813MYrirNYj03nixgAi4xaK6NAGsB+J+08mFLVysk47amJV//yB0jcDPFsBZVfItu
+LGgRLyNdPyAXfGmOsxInWBAxmxeiBYOvabtEianDrpC2PKQ+8yVLJ3Dd0sB0BboBSNM7jHRpYiD
G/i5CfOTiQZ5jQfsJDtDLBw7TrboTxZ9oUTb3hGAfAf7EDY1z/Qr7bKAbrSjsOJMsOw6Nb6aTnvp
rKGbGYKQQydP34FhPtApHY9yBIUKO2aiELlGukZLo6puwJuu9QjlYJJyMnZsHXt+CKDvwzgiBheV
/Rak4U6HbLEghAJt2DzDur4ygsl4zG3lWgK4sO1yXDQjB47hUcaS4nmlq89p5k30LhXIaDK+kiWD
XZsUN2odxatRV0EM9PVT1VSPjZFu4UkcOy99VEJGkToHx9fX937N4ioeSnccPQy15hbsGG/T1IVr
sP7AzKzo3mrz956XZamaI9lGStRuUrUAiz6FLgFnHch0KF9KcrTMVN1P7QHuybivbGOXBTmYp8x5
k0mAX6HCSjDlK69BbVyNHY7T1AGXu0HtxURtpHKtJuRmsxRe2vkI3C0r6M7oyrC0gvzdSYe7ZPKI
RR4hVg3M50ZB0J6nQlpkqwbDdljXUyE2IWIxrEHFcRLzNCJH3/Wm6i1lr7rsdSIGh3cL0/cZkQdg
BS+Ot1iOKSuVyZ7++hTwWbfhThmZxCwxYYKvyZCZkueqeE3qWCFMLtdR7A8HkXRoUCir511ybdhI
Mxlzv2l9AlgeKBT5yPXBxJLsOgFL60DrWGXIGxmmOjiz5KdTApJhmn43Cf1YA1JsmNtWhT9emxGZ
6Am2OZxx+HZNME2GHAgbNKP3oTZg8qnvZiED4izSU6NayxRmoooYcDe1IHIoFi6ipBAzug3sp+2s
umjYNLCnV3WRoo/sGpZd7bnSVq0EQzVh1gRNh21pcB4s3jm6zt0+j4biHKZABaYa3JWXFNctBoqt
zYK3AZHN4JUdwprASCfOTjLAalFb77rj3RVdAHMv+qn2tVygDKLIFQzjIpN7p4r3PTGhmtk7CzLT
gEef4JXwpZYG4JsfXlewxK6L7l2xbrzoAIIaIqCJs5qBHHpHfl0W95n3hBNz1H/qvJYe+A89fxyd
q7S/8+XLFNcLC7BmVLzC64N7aCL4iVewlvGfonYnb1OHUxIeUdtAL15lhHvpk+UKPz2Bd8Ymg6XU
Cna+tDYJAYl1fUI8tNKDapHVNqmV9nnoUWCwk4ElgbNAOypDdjVoD1jsQXk0e+kpuyCMNyBXd0hI
r4hV2FpN6jrEIg43Q9yvfYI4IyOiPK6dhB6cRCK2dZQfFSAQOg8b0Tx0jbSdUK7bLnCpCWwsdl3U
mNgYW/tEI5aArItI3RfCITNw3OeGgmLrnemUbauyNiryCJhR7QYQbIlvKYzhhxJjbE4u/MoVeOpD
qkdbFnSEL8u7sEOymzWrlHVOFjZbzx7YvBjrtpuHvbUmQJCPwdHz63tczxYsCqXzUODpV77p3zXd
dBK5w87PW+pWd7CnZG+UwV1sRWdLTedtD0aofjmmKaOxeXJGskRs/dhojF5KOiPKtAdd7w5tpf10
muY5c7o7ljbwieAl1Sc98HZpkGzAoyydsL01ZHnIggI+gnYOTcBZ/g4Og2vGWBPNeovHbOtL+zbW
y1Okmd+yJt1ZdoF1znueqvQbHNlrkfoPiq0/YZ2R2kNan2IIRSESgHwc9l6gbOGOu/hFHhFD7FW1
v2+t3GLgMVwn2iWT9e546q4y9U2J99XLFXD9LaMmdNMZ3YQNHRbHUqdCDrP/tVCJ9ox0t9XsM1yc
1Rj6p7ElfCoMbqhgMpWRPW5dAbJedb26lIqy1qFZQALZxIG+BP/hdjPgWJ8WJWPhIDu2C9YBp7bb
QUCxLWsDt2JZIWnBBeaqTrIkiXQez5aq8WZq+9wsl4Ts7LqwpAsYbRNALMDLoYbUrgEs0zGUB7Vd
GnZBqLazCdnFtDaDta27vdAwb5SHuGDudZLsLrCN6w4f7pS65WScWsJA+r5wR/JekmTa4yBYDeN4
jx9+zCBSOOCYWhU0agWxlQ2nBbdOvvhltlGHAVG9tQGW6tZKvAvQeDWpRgyPAVcPJailrDIKQzQ5
V6Aj1g4UUqOTDKMtmRrdJsn9fWVZQBvqHeyaZUVJ2oDq2uIIDrO1qCyCM6K9RPGt6dkuyjW4TTvU
qXsnAKagVARtKhvPym513bqf2FlXprPr69kUzBFZjYEuYLYrlq0B+Rc5nZ4l2ywcr2TBUpLJFtyx
uUiE6tYaZDhGMY85sizAYofNTsbtVlbRkogZ4sL19YjsrhipfIhg1Xb71tm2bbO00V14NAJt5Yc6
vbXALjEarzpKp1VvEtbbgAXNFw4WVGeAVkCIak9Jyq60rYzKtRpHLsyLYN7GKiu9J/eaABNsS5ul
GUz7qmJjYxR72gMI45QVSicA9a8Bi4OY43Kj3RAJu2oo60ZhX1s817216mzfnRrfNcPJpUVzzW9Z
a3q7GTwNoEUEDiQ9RgYBEDMs08Jqq7HEhplk6ZBeqON4k5tzRmm4UoJTkPRLduwLzX8e4Suk1tYi
fbYq+nXB8tnTAVs1yjIVADi026SF4dfWys4O4dFp6aOHUbeFzd019NW7cZ8mIMe4ay38QSXIFgaM
KM1WllCpF0mEzo0F6lTq67gE9udLJAM+tYJwNdNbo3sz99ckCkTTvkO8h+PcLVsyvX74Ddx0iMpi
4s6H8SorNDaxJUZTcok8Kkej9kOa0s1skCXwHELH2lQdTPi0ulbX0UhxXz0z0FDzaVYVzlzwZG6b
aTt+MeJ9EsFKheUOvoQcWyBtd0BqS6abTRHt9JAzscEyzokDqlghBVpBkz7YXeI6HKtg0lNKnOBD
PCe0sjQEgZWLbVjka1tJ1i0PxVSCmyF/bdKWBgCbFLLP66g38/PAdEddD02gN96K7Ic9gGhB2uuj
xPYImiT+THc4VWel/lKk36IAJK9s0fXhKv6ZgswMR3NbZSyIcqou+ky7S9cB5sQYXKOK0V1waQn7
bMAdG4cA0RJRLK5DiF7TRoUdi+LGBTu5nYyGxLdwrZXqEvohBGPFzYH5eEN1m9QZS+XOWAJSXQUp
stLSOcRleIz96Ya8l42GnaU1ug34v3uRTltdE7tGsmsohufJlle9QqF4TnED3MxjAOzSQ4XI0jZc
DTEgZaGuVbWgp4lCvGXCowGGD21TCUhqo013PFuJkTUS1yfz6ZgQNCF1sSgRMlul207pUqQJQW7g
CzkKsF/M1cq8yjyKDqCiYLQk6M3MPbx0AZR/PMrxcSp9NxvH9WDpGFPW3djvVe9tsNtbnk5WFvZ6
9MTKGAqXpSIhybya4EY7y3R9xnW3sENYLfLGVJ71msTFNNoWmrWrq+lYx+GBfMON3zLeG7N+GFxJ
B4pYCVfZWkZUMqZyrZFgHmnxvqvyu35g1xXHqlswJUyj/Z5YFIyj4UwR+VDmKmYhdorKsMW4CFz/
exHY57jtVxiBXd/zdpGabZPMJoDG3Gk9UAPtJsB/TAUau4rr9MmpVINDMWkH9jjXUS12tp1uu+Y9
RYRSdOmVEps3LHR3IeVoIjLcYs7Ja7MtyJcmwaPKGoN06UMSj7siUs/yNSrhC3HbfObCvkAhMFRr
j4BpNtmqM7BYGtfBFc6IhUf6EGgvR77AabyfCHyB4OdmRJG0BuF1deka9rSpEmMzR+d6zFQi8te2
fqsQiN6zo2/betPpoas1+bppinWEXkvP+3M0sm+P+va2rgoSKPsK+th//qhitdjbanzXibxcZ2NZ
70MnoPU2/9e/fw0AKFDI/799+dcXLn7k168Zs+l/f+GoqT3Kov/8/deX//25L7786xsthLBQEABw
WrI7OH7cH379179/XPxb4QG/WPz6ctVQdBBRNa3+/R5j6mce+de/5+JbDG3a4Zmutxf//tvhLk7p
nyP9+sdfPxMmpbobR5uR548r+ef7qIM3xCUjpkiY7STgTcN8FL3ZbsxEacDxELClI/okJ3dYFF7z
NirdvdZTof97M+mzztlsy7A0CivMC/PXf2vlGGpQ4vJBbtKbcmeLbunHeK+Ur6xin/SbaYSqeAA0
oeofXL5BFKoZlNoc0WgLhdtkEcI7FC9C9n4QCdam+Mq79HmTElsPUhrEEtKalRu/X1ku+6ixOGTv
t2tn6BceERJdCwXTLzdBLZfFJNedll7bzM1919+GuX3Ey+5W3ctEYNrf7/NHIevcM/33dC6dOXla
eexVuNEjQaVFqW+Lsrgb4uzceMWu1SzqOx2iHwpVHe0Cu9g4xVf+5s8/hP/ckUvNAuRYmN89LeK+
BzzrXQXRsw0vSTBalVp0BkrzTyTz6/B//Lf8+p/G6O/puJ9dtI0tcPbnoqWja/rnZ6Cia9fIRss3
wHfdMCHkVe2w9CVPkdmvrWx6DOH6saFHzxdYhb4g2j1bSOsrDfXc/v2jbasSEUa/FhcbnihEX3+e
xigVHyuYWW7YLxAhnz/No+vfP98P93Y+BFJ0RNESKcOll9SX0RwaQ2StGitnO6f9ZTSEJpSB1axq
mc0oLAxXqf6FwOCXOvLDpf17XOuiI+07gKBxohG8krE2NCRLezt/sjuPVI/p2HSsz2tVDRahFFdh
1L5W0jwj7jMXlhniU9T0tcyZgvogvOqYuhl7O3QYJH1Rno7JmtEbap4KEa8jAAivhNSQMHcb4FBT
/3ttRa/0vBEFG5AlpXfVmiT7NdRJi7kkdhMLmz7OUJ9KCO+5l49rI0ie/37jPwxg3HgDyQNjl6BM
eflQj7XI1Kxr0WYriK6T4dTr5dmMgpu/H2YeLS7v8++HmVviv40mcdsGko4AkcSqvE2Bkyzy8G6Y
HoGfuuFA/QiW2KJvta+koJ89V78f9+LRzWmFhdhc0EB33XWGzXfwXDZca4vluJcN68CuvrihHwfO
+Y7O3iHLxIwsfiljf7vUHslHYCR1uclzsqLMep83wX0/UhO0N+KQ+S09vOyqrrqTL/NvIGo3cQy/
z6aPZJn+7d/vu/ZB7MDZSNvAE4fiROd/f974fgjDXmXZQTIEe9vObzD24YLpT5AyWenbI71O76DI
AmzUsiwXFAeBrJMwSsltGJazVL2JWVASrPFWkM4da+lhfv2Lun74+6l+Nsr8fqYXIpS8CQct8NVy
M9qUPHzhjn7yhfLmg/WeOZRDkMdu4IcwxaUqmcKjNsAVKzZ0dLcZ/cu6occr4vKcNNkNbKnbpgK+
F3kHvdffAhM700hbj/TgRWGfCBNkUU1eVyCBXMzC4QHStlHemdV0N9a8yFVgnKfSeALgs8B68Dq/
SKUaHcC///1miQ96pflK0LAj7UcYxPv75+caIbgatCHlcy3EdwacJ5PkabqW68AXx3Qi/1QJXjOW
9CYo49gcv49ORb6VjsaktNSjLulS19oX9/cfP/7Fe26pEpkaIkRc7fJiPM1DHsW4yIqNUXCz+lRe
BT4AgqEHx6XU1lWVjkfbyrWV70zXIKEZA0Dz0nwLqVz371EVqm41OWuTnqFmVMUyK7tuFQQAFdNy
HXcqUoBuLuQb2A5Fji9/sIpHv5bUUKMyowkDid7LvyttfZdFNOz7in/1DfIANXVFUgFJdw0Rnagy
0TEYP0Di/kDt/Bppmatr3rYHYKo3+7IS300znWFffHNhpcCcGaDgqS1yP3GTNt9ZMbVwCkYLIo/X
eUVJPlf7ZeCbO0k6zCKNirOMsNbGFdrK6ZRQWFinin2IGtXtmAZWUMbitemlK2uGs4EJW/Wek7Ox
7tYKGijKQZuize6DiEJjbLI0J7g2Wpa0X7YploVpKE6qxAXcJWAz+63WIXQ0YCqi1m2AQa2SoUlx
La4J+6J/qh11xd5UFrc0L1M8gbpG6k397pumC/cWyUL5E4h8nLGQaeMz+S4vqG7WKj2wFUMWcbK3
WR9gCWOQXoTtt3QifU+QkLEK0QkvWnCroBuTnpvV7hiHln7PBScR1lLiKtuF2nug3TyxqEpnJ0O+
prcduILbPsnf6ZBeMSmsykp7sUyFeE+Av7QgzAe7pVxSP4rJ0RapVT77IfERvkwfcZKcFdU6NH1d
oBEGP9wPaDSIn0c4YizoZZ9TWA61p7z4nXwZ+kRdeAaiDp+HAvngc8zFx1X27tf+WUvNZVjH55lp
hIearfS3pCS0EW+N6sK4fi7NzgEInq/qOV0p+AmhvFzaQXQWCgWAL17tTwZCG5aPOWNWHAAKF3Pl
AJWc2p9eUAKnxQ3aaIwU/DvpwhmmW1FH12ranfT2EaP/HeS/6x9NnMLF4BX64kTmA128zLaKc05Y
7DpY/l2MyF6U6U6qjsUmFyHMOcs6sL4+5NVNUZkHrw32onvO83o5tvm+GBDSDN++OIN5uLg8AwyU
OA0wMc1e3D9HOcsmTSMKymKj9eZNYEffcwKzi8a4F13pBpm3jkMbQFjxs2+y9d+PbXyQKKN8xUCg
6zDiHNSaF8c2qoBaF9bsTT6VGrUlhFaYS6lsd+o1+rZn+ujvOYvuSqvfwxB+JIWsRGJ+rX+MKmE6
Y7k0nrW6iTeyix03gRS86Iye/rTh344d0YJqEpM1XN3mJpVw2ANrrxYPiVYeBXjVlUluia0Ud+qU
6DNN6tZTSQMzalmtMuCKGnDBqmzYsVMQ40GikO/NkaJuA0CV+odx0hXIv2aEnGx2X//97nxmb8XL
wOTDJApE5NfW5bdVzmin8eg4Pr6KIj2ORfQTUesS5Chm9Dr/LsvqW2qWdzQz7/1x+jaBf1R8pD4B
nbHiEA56SFfjf0g7r+XIlSzL/kpbv6MMWphNzwNUCDIoMijzBUYymdAigID8+lnIW92XBGMYXd1P
JW7edMDD4X78nH3Wjl5xGrTO3CRO/WyaSChr0PApSn8e/MODqf1BMY4UcFY5FTgNY1C7aq9wybYH
8boPlfHMRJyIn01dnA9gi9mAJfR5hSpNVbU95p4rITQ3k4QW8KDDz1bOKHSXnK/59m9ypNLMOd/G
STZ8HucYWYc2IRFN8YcCaxtflFJ6T+lwj0ESoL8QL7Vu1+JCgKBI3eX1xqhljHjOnvCnvkh9jp+4
jlO2+xJBpUlmKYNYriqEnJRuTL8e6hvMBLQmvxmj4mYsR68jlUTLeXemKf9EU9ksRoeUo9NjqevG
Qg+emrUJgECig6/BQyIKaXDSy6uDBpJdkq5LtbEVK/tdCPleDfozg5+4wVA7B12jzsisL7iTFqdE
0N9UWzJNv0EVkaIQp8Kp6BeVUV4gZdkrB32fROLPM1/aqRm3SHLRyyQZRPGLFab1cB4EVapWRkiy
QRUfYjwbE5jEeqys1LJENHWQPA1ZEWKa9PH70Y0ThxHpLToPkGuDJ1jq4lNClUaj/rqyeu1BVS3d
jitIxCJ0VjQpSDC1V0Vs7vVmb4VPodyum6rzEd5gkIv8dRA6lLzt7YjkGanTW6NjY3jIGpn8e/bQ
B4fMGw7TjaX3+H+sq8iS/Uax6I+XtM2hkmXf7JpnQyUgU2eRqma8RjKjKjqhjZYEzqSju6ukx3wo
iEx+VfWEy7i1ro6hr6Tdi0QPJ40mr1Z6fK5ErBCP5vh7LxsCm9O1kmIsE/eNRlNeUrrU94gkypEN
XO6KChSlue3a+9BQN3OLwx9FBcFeV1bOnKqCIsIDFYNFAah9xFLslyYqHo6xA2Wlw/77X0E5sfjm
9m1aIci+yCBLP3/9WqbqlTWgGM+NUKJX+vjQHCjkAZqfrXZCW60y8NlJ7k9psCp7pB5Vpm2SCo8c
LI6fwT3XNor0C7HCpsyshY12JGckidprPRWrSTiWOxliTIh0jpobbn5Rb+FiUMP/TK+5L70M1RzK
VvKRbHqJA/FrOJZAIDv8z3OHlJzpdAVLQjoaqCZpg/3+/b+8vkL4YXIOm6pikQ9bvH5B+bXAT5bN
TwYJ3h8RmhwO1otYZwBHi32rZbZiTk+ZGJVntvev92eG5oCjM00mFBKt+dE+HCdjhV/lUNOSkQ2Z
1+KbKwvWzGbDNJL9OqRO4aYltxIl09YN3hyp0ot4K5pIt2dhDjYO+2k6UsxFRZSryU1bgGzPCiY9
x3IkOEZnGoW+fK+fnlcSF7sFVFFiOYOpMhpzM+9Qgamuvv815sDnU1A2D8EGaALpgyywzEqGk46x
V0wqVgONW+hIMK4U3B5wtzkz0LydfxlovkVKLH6Akov4E7fDOgp6UtBmWiP/BW2UqrclknVQ1BeU
ljffv9fJ4YAB6jSvA35ZpsImCsvYM9C0C1zLGbLdWBauNd5TvMc/6cyrnZhDSybhCWVKVdnb57Di
w7Kq42wa5YhccjlRMZwCpCWZrbXvtaaeybydWBCWTLsuDbGQpdiZPo80ZMUkVnwYqyEGjJCjOJaP
5t33M3dujEWoHMoDoCiLPq2Ei1SGEJUbiff9EF/iLEINGRYP7W/8pyovtgDuB33Vd0KxOlrig1nG
v7pKXeMPJp754E/+MGSI5qBWl+GUfZ6uDk32IOqMUxjTQ5cnr5Q1rmb4HiCR/9Er/T3UYtZg5XcH
DW+9VZWZf5nT96Z5d8jDf31LYMr+Hmde9x/WmtCTyTMOvJKoareiodwKeXSup/bkCtBAkyngkixN
XkxbO+q1bgVzp54ReG0gr7nK/09+GS6BFgeVweazyGRW5mjSHcRrHPqJO9ToBoXmS+MbYoL192vt
xHEDNYDwEuokZN1lK73YWUXGBkGz5ZT9jsbOncj3qdEFlM7c0PeHJr+crHNn/MmFZ9BPr9AeJ33p
q5dqXNtZDwWMuWp/mOgzmGN5JfOS7lwcfWooIngFXgnzacxU2I8LYsxkIDypzsKbrCtLQKQSSrTY
Qu9LSv3MxeVLAp7vdq4hAl00AP8socA6zmEaRifFqs8e8la6wFPjhzGFN2l4Jvd4aoNQyT8Y9ECT
OvlSIJTqUg9xZaFDNr8sBuGtRJeRG/GZcPzUMATDwG9JivBbLc5XZLq5GaIJXikGdEWQ5Ycay3il
PhPxSKfWIHuQxCWW6h85mM+/0QE6ulAUjNM0c8SGtI2x9GBfZv0VaBJIUtlFKMZ+gHxPbw5k7vR3
JCOdqqzkNl+bB/KbknHRa51L2ezMp/gHoLE4mTn7DQrS9CMD/V1sKVNzxFomY7G2qBonEIBh5QmQ
NY1K8wVkY7QMQx7UaG3T0dpC22qeU/KnQqLRGEIHW4ZtuEmSLrcn2VqlZeVS4N22iWoPSrgt0Jlg
ALOuFaAZqO1MtfK//8K/3iRZlh9fYF62H/bEJmo0s5nxVmEHK4XKKqJ5eaXKvwYFUo0iz8lnT5Xr
M8f+PC9f5k0jXSAqpGS4y34eVpDzVi+h8a+UyLTNCbkX1RiBq81Q/jbAA3z/lqfWqvVhtMUBk4/A
naqE0dRW5tMm+9IaNvP//Sin30lBV0iQTL5ssVKLKD02JkYtq0EbceoxnUGMcFW7pAzglPo55v6p
vYv6zX+NtogDOtrRsJNjNE37PdJnYCjjShMeIvnMW52eOxAy8pxpoCr5+ZcKOgS1eYWiyRRGTyhu
RQvWPBWU7+fu9Nv8PcriO8q6SWwMHXccWXrmwmyrOBqBKfIk9X/5Oov1XpEd7kaFgTp69s38LZOf
tYN8Zr2dXAkQlhSUPSKpgMVdiUPb7Njj54CmWQn9b0WnCCogTsdcQjhYZzb8k3P392jL0j30krht
ekYL1cYbcJOaaJYfTZlVbp75mU6/GPEAWBmy4cvFoB/EShFxE1y1ynMbUZJ5jB7mbyk3z910Ty67
OfL450iLBQFE0RQ7WgxWoyHj77s1sXigV/jM+5ycOjiTxNMcytTrPi/uplDioGhZDcfydj5fKJ15
yuEhavL/0UDYNXBWwlhfAhxCdTRwXOf0n03bq9JESUZnQEQ0lZ+5gnz9iWA7S+QIZu4YaeXFztok
XOgoBhSrQDD8GZjdAP4+wuoKcPEp/uUAkcEQq1AgUP4AkD/PXydXkdTKbKzzYDRrPXRZtYqk6EpI
o1WuXMrNRQFH9/u94uvSYFC0Zrookv2ElvN50HSyMiptpGvKdPJE4xGI7FXe9Ge+4ROaI4bBR55W
cmJgrlqfh7Ek2o+NnJ/MsAft6OUl3X0AqOOf4iXNRoG1GQgxUgTORtac0TudfEPSBNQVwK9+qSkc
kKDgHMJndhRm/DOpVnBReT94/4OJ1BkEOpgJSmWxF/b4CIYh3T+rMKC1D831hAwZK0T/+2FOzqRG
5cpSSBxByF7MZJrKgRV0GYe9fKSNDJ05LoqU8Mp6V+Bi20XuRBLO+C0+lod//RUxO4KXz0Ti5LQE
jydymaVRMuYEw6DFS+GSXxrebnFmC5a/5KYV8BX0ZKiAwKmSLa994qQKTZya+eoQ5iJdeqqTdRVd
A0N5LYg0wUDf2akT/tEo5zqq2GTE1LjBTq+CTIAT+L5XSDse4+ktVkjppua1Yh0fs4Z5adRzDJ2v
ux4PS+Rp0d8NpXHJ/wuLLouPlpqv2kT+od6qWuWiGL2Rg/jMnWf+YT9HeXMhCPHXnNwBmrPYXmkt
yJTMUHJIyfAjTI0XjgXtzIn+9YIgaRLdTagzycwTTn7+To9mAkfkOOUr2Rr5Sh/Hg0bj0M9ctC67
8eDJ9BEVavH6/Zqe/9LFm30adPFmpFvoZ6XLizs4wHxS5YrW06JM1xDXEOsQu3XZPH8/5ImNHagV
3yrrGX7/ssBGU6kod3rHkFXtYBeyCrRpFeFinsX0fUzNuf3vi2CKyruMToqYjwMSkdDneR2tJupr
Mc9XPY7LjWT4NDhh8BqiBzx4UNMcA/OEccTD24BHfO7ed+ptP44ufx691bFXJO8IvFvpnSoGBNEN
XkzPUAjPI831v/aJf8k4Z/VeXr3k783/mf+ttxKaG4ZGxz/mLX//r138xk9X/j5++6fuQLuU+fKP
fPp7m//75x8jgHVfji+f/gdojfg43pLkHH+8N2321zP880/+d//hv73/+VvOGOdASfuwCucn+ee/
N8/Ef/z77qVuopcs+7dNk70Uv5qPHjp//tW/THQInv7BFsvlnJKMSumNHecvDx0+/3+wz2C/riFo
pWrLUfefHjrqP8iEoHIls6TBgzB5Eoy6jtF//Lv6Dxi55sd/71/x0EEn8elrBYBpIOqEBkDMygb9
JR4/hAEUzlIM943XXerZpk8vIhcWDrAYnaIPZWSXjhabyAy012X5njyrOX7Dz/RU4dftRPRqOQcJ
VrcKOH+thrSh3ajpjag9CmZON81zkb0AzDAeucvH6UNWo20A/i5fVILTj9uuwHRKv9GozoTTVuxQ
5eCnQvtR75S73IlGOAV+it3hSgic3ryMw/1UbjTzVoIj0kPlE5EVbefSPT22uuEZACvKbT7yV20K
2QHbHUh+3nm15Izv8kuzSklgBe6Aq9xOrpHb2pqvlRsFKRE1Gt+ArmTTXOVyElK8CWhX8iB/N/sx
7ekYU90kXUHqpLe/DhLPpIKDTMhZW8q+79+17hlewiaG2AMnEetHSo+PB9qSit5TcSrOd0O/7kuw
IikwIXoaezRLq7beUi2kICQm11l12bRXxx7hmFuIT2o999W/Dh3d6mcCxUXg8c/f/Q90lcUpE6h+
3kQSo83bPJHCPR5pnuoULhq2cKXacCbX4FnOiagX2oSv4y0i00hpx7jMGa93JJ8QwJ1ezefU4dK3
ykC2OYb74WO8+eu8+aiLV+YX+PsY+jrg4pZUVYM5ChkDZhvCGycDQmDdKoIzrEVE8OjyDjG2usNu
UtzYvpMCN5f9Y/GEo4xe2cR8WCJcSbo/im74BpgayQT9Ixtt3Fr8VlF/W1kPhuqee+yFZuY/H3tW
4QLrJa+nfP5dQEp0pniU6aHuLyafFkYzXeeVg/Z62OLoA93t4GDLqfqHg5u6QulDUTozc/MB/XXm
/n6ERUzamtLBaCxmbvDhDYD71BwwE8LBk0RbT/gwLkzZD73UmfgVm0tq3F2wG0ZfdBKF+NWRSwdZ
p+rGTmpdp8CpvIJSe7xOfaXzRqzDU9xdefjSwvKSUPdc3ezsHC7WtkUXblqP9KFTCXxAaXIXOQcH
NxLLo8EQoxkoGA+1E7slE3oOqL1Iyn79ARcL3RJZLCp+4/uDR1HANXz5XTnaoDReg3V+Ga1zHzlA
ZYuXObBb++z6MT9HB1/HX6z7VOiEBjlwiK7KNrDYzHzseyEmBBtp3I/ySnETXxYojniGREh+IdIB
io+nusaHt0FeHlxKpl1bG1Ae1NK7tRX7sXwxqC8VLgT0Wb+Eg8f/RyxXHO6iDQmpaqM6IlgOoI+x
Nz7U10y2ezMi6kSO+EMGGGNP9t0RstwDEKLpaNMEHWwwCa5MW9wBTAO5LEg2eJTKnx6zlpZ5m4ZU
XC9naa5ddB5/Jnw8viHfQb+yYQf3R3jZ9pH1iBNt54W3NEnEjrY/Jm5qG/vmosf+6CZ6V3Rs0Gzx
lXb6i9ab3OQpDh2hclvAbJIz2MXrDT30DQ4HuM7Y9HFa1+Ot8YuXClayp12oW5zXSYTZPVo9Vvub
nNyFtDIdVjJ7wXNxX/a+BdvsOvAGX/Ijusx12ghQGthh7xnqjiU+Sfd1foGhCns95wcsidf8sKPv
2BHibabdHvRNG9wm+Y1s2tKw0aSndLhJ5A22wqH6GhmPzfgAAzW+GBOnQXhvRO+TDgPmZtIejfHp
+49/Af39unwWV4ZcKEpzFJX549e3VeNGT7SdOvikvQ3euME/J/bPr9kzG868IX1ItGcV4LUAw/U9
dPJWWsmUI/Abd3SnH+DcXMYc5Wzg6baBsqFwNHPC4vKcrL5/df37L4cUyufHiMZANwaJL1ddxfQY
Ow2CNdVhJcYHH71Rw64mDyvteFNdCD8k9o4LdSPdWrfClt7w+t5yS294yjalJ9xo74Nq4xunoA5/
o/4ckFO/0am0eNEPEjOXzSUkBeXH8U5xdXAOduJ2trFLOyIPNOLX8tr0yzvRhSW3N3/Ioo2jirKJ
K+/7N160Oix/bC4zn98Y2pNYmhVvPF13mSNvD4VLXagrN6X+OL/guh6dzhNWxF9uhE03nhfhFmBD
eSds++sjRsA/65fqCkSDb/74/tkWLTJfn21xyznKTdrIOc8m3zaecF1hUG4f2DdSJ+DiL9tA5vbJ
z7OL4PPt9euwi/NXaY6BmqsMq/9svZkcg5Ceb7/ztMbBy9dJWZy017dufbzgSImO9nSHCrxg54pc
XXEbE52hV6l+7/Zs9bGTwAhdj/I18aTaOmOwJfq1O3A8K/E2njajvI1fCoo7IAeAK0lrbGbJazm1
e3iQ9RW+wOuicMIn9l1r3U8+HnluMm4BVhyxoNachM4Nv704B6X+/8Rr/xkE6Etdd14ndZjMH8PR
xdIpXh9WcJu8eQuDU+embHjf/95/As5l1IFgFN0o+TAEHItzK+kOnQDkN9wnm9aDveRXG3kNH8sB
ocABk7nCVeeIfubmDk4oBOasAJqS3HOuBAsd3V8r4OODLHbAOB/yspjf3NzFul3cpFuF8BSrrtRR
fqQr4uTxeC0+H7c3Y+uA10k3SL/rbfYz9KHPBF51aTwJzyQmaYzy5NVhDWfjOd0n94jDz9U3Fi0+
Xx92sXWWSgOuxSTUOfzW+ILxCjk4gq1TI2W7SojnpWk9OXy/6n3oq2dyWCcvEX9PFYnEz/sH7WJ6
Pc6/WXFZb/pdsFFtwkDWKHu0e04lIMnzt/dliZCeQ+Ezm+8tt6ukaYVYq0x+mQa6mIfJGk1npvDb
HFbR8UZUALRfZeLlFK3GwouSH+1E3//O6FaNM9lc7bg56kQ497pNhih3hJ/y6OvXOh1PMFjXoeak
d4faVcqLLnczyRNLP3W4J1wqmp+4EfdgPXTral1CkhWcowgXZD1yWy1dYqju9wFMxqsxw8g80Tno
uEvbEmSPrYVMP7UHEBGOSSeAN3lT4CBNDlZquo7JNHoWYRrbmuYUMONAprrz/RNNfn8pbsBkWNzM
PCO331oXokTZuNTUZRvft1D2up0aXhZ0lRntdeiWEjfFH8rR5x9SL+9U08mrrRRu6G/SgUxOr0Lw
W8ATHXzR8SqI7kTxzGd8ct9A76dJczKb5MdiQeK+pcZSE8zhb+8drsotyjw3vqQvAuWxHbpnN6pT
t5UPAy6FOMegTMMyszgnOrf/PbmpF+2rR1II0K2M0nu8NFale7y/pftLAjJ3DtV8clF+HH9xhkpd
e1SK/s8L8/nR+UcXL14R9DTNJJ87I3CJhMfr5AViq+wSNhqu/FPGSabZJXwlh9fv91Hp1AH28XkW
52ZThWakhTwPiTrF1gHD+oJK6Ns4+TZy6c7qnGOyEXR3vngLbnRGAn8yppi7gdjCZ5HX8iMV1WqK
KZZEe3Hbtj8KaJ8e7Vhx6xqiI+65feEph/zYHiQPREl1MfolFnT3gkvjVRq4APJCwaE8DKjHNbiJ
V/aZCZpvf8td5OMDLibIkqoqKvMy2jdbDhqs1Hz4htXreC2N9iXIOlsAoY2n85lxTy0UxDAWpVRa
hSRaTz5vliWpOMA+RriPppvWwzGRm9EUch+DipM7iQQIyu+Ciwb0DE1zc6utktkivLVqUzmRSV7Z
xXDhzGSc2FI/PdTisJNaacoK1OH8WooPunvHYg0uOTYcgphVcNUm50acp3cx/Z9GXGwQEjZd+hQz
4tEtNsJT5Q9reg83h013G3lnrxYn0psfR1sqvnA9hdgtMenjdk5zjTuE/j9iMgCS0+/1V2vzv32/
pSgr08qc1D8jSq3dTg42SxlnB3WCo2317lC41ersyXji5vLpLRdLujgcZQEQB3Nq2eLvwxUAmwvl
5yHkDm265n5ygqfDTeKB+WrX3y8g5dzQ8wL7cHcbpzSl/Y+hNRK4Tn4lucbk6p2n3tTP+bZbi3v9
OXo6gA2FJ7mRtBVdnTSO50+DEz73+8gLtB1wMytcS6ln1hyxdr3lpEBGA+U0AVq3+f6JT22QnyZr
kd7qI/Of32H+W3TmfZFbxV37QKFKWmMxTOZvPHraA9Ss9fB8ZuzP5cU/4dqnsee96cNsyameVYPC
bA2+lvnRc+FnqUNg/XP+5jpPesjWtdPJ/tmX/lyE/WvgWRqAyJvth1rs54H7JDm2ihxH+2BHpHaP
7N+enOYm988BUE4l31Cm/D3SIv9ljHUrGV0a7cEJNhixggWXyYMVbr7rArwCnL4mIs0GV5zzly4E
9zNzfOqT//gAi32Wqm6O6R+v2mt2De/aayY7cykUBEBWL63VzPDiXDz/KZw4WD69+WIvxaxb1yP8
A/Yddn1w/0wy3QP9luCEA90Omreg+l3QGwz7b86Q9cKqGCnvOzkZJYVV51qKLw3ApcfMljNfwNDX
DeyXImOi4uMFeaJcXSerVD7zDUufy5lfF8diSz6OTWocS34yNFLucQPD+3V8Uv16hV7q5vtf5+Qp
+OHX0RZXBqXLCwDbUcT9enRq1Zm7haY7iYJO60e/yw2ItdoZShzB57XCCekVuY3P9hCu4/4mcIaz
OtVTR+DHJ1oEcFBtaPxOeSIBWrDA1TOIKSCtYLz9LH6DEpb9GrqubbnwHKEKKNt5M5XXxvO4Pndc
ndxN6aii4meolAz/RNcf9oeJrprWmjdy8Wf6kGL8UtnHfXYd7QtuIIJnAZxLPKHypsMK/GQk31uO
fh1uTTJIfv2o7Vq32YTONJCQyWibn9ze8uXRRS+bdjfw8c59bH+Em8vT/OMDLzZTSRjC1CznDc2y
ZUd+qGWnjznxDvc4Hh7wZKashuVDd2tqTuO37vCgryNP6zbVNvarcG3SC8zO966n5ONHCX46wfO5
kOPUrvvxIRebn5lXQYhBFPlFN8g9k6vXbzLNa4mMDcYFELQnv99ovTeuBf/Mcj/9aVk4/NIoAKBp
sbhg2ckj3pVcWQ1Hu4MGu61uCrdoB7dHUf8zcOXNtMUmoAM95zQVyZ1YfQlolU/c75/kVD2M3env
J1nECFI/HGNErHN287gZdxA1itaW1Ou63Iz9bdbeGNmOkidojFV7SctltC0cSq6OCg8nXEc4eV8r
KgVXv5rnClqHnUvb/vWwj35mzuFMO8qpzMKnp12EFRWy+gSw0/y04RrAEovoaJNrX5VwtDyMT7zv
p0c+90MtFnKZkligs5J66Nvkh4ULNVVzu/ZqfJZ+cpfH94NMXkGZcnjT6blwOaQjWk/PLdV5q/36
Pf39Ky2WanJMMdvOeO8MrqQvubEXhGsEUFQcI1vpKJQ4R5s88XxPSX62OJJO6lVxuI/1Mzq7P00K
3z3J4hxvtMkqpZ4JgdfcmA6WajftajJuZzK4mFwFwW/aKe1el+y0CrFAIdk5XgqQblexSYaFxvog
XJFSoah0n6ZU/C8LeTeQHB+3Cq/UYUPTPVuoAobuzjIf8EOF3vLY9SRJrq343M97cgtAgkGnIH2J
4H0W8Y82QRiu50sfkIWXON2qHLheD6cNt8d0I7kZtFl9BVN7koG/u3XyWAKhggIJZ4uapWICtt/O
vaOpfzb1eTJi+fvhlmeikZmpGLc8XHdcMae12711wwX3MYUmZ5tcM221qluCxf4hvJv7NkLt46Ho
Et1xX4OypLz1/ddwKq2I9Pe/pktbbFt1k4kKbeNc4m9HJ+XX9FJPuNI3XGN0O7lqb7Kfxe7cqAul
4D/jkA+jLraoyOiltjgw6tEfnR7Tkuqm0S8C2LQORSivc6wJRI9tPvE5JvqFhMsfQcq5EsCpFNan
l1/sPUUDgUMR5p/DF+rNdIkFGTcRP7ibzQ/cDMnw+TFPXaM+Tvhi+4HJKibmvASg2hmpfxwuDuQJ
CZ2dw3sOCnkfBttQdvNoRf4v89ClZk9nfvM5PP3ywdNNZHIKIK/9E9h/iD2SLBNEOauiPS0neeNL
zxgWWbYJec6ZL+mxsD68hUdvStfVD0qTvnF35gHmn/e7B1jEz8ZgFU2lMwcqjWC2SvlZd7VVfqew
iYRudmaNn461PrzvYksAhtO3Vd+w2tzBWEfBPZ1TaX1jiGCmsiuj2bUvWrPprE3klPEWixs19RSe
h6gdv69d3j4Z0qaW1uXBjdah4gZBTU/GbZRtgnZ1mLfo3C0c9WrEwP0c6gNX+lOTJVvWzBHgF5sV
Yh9vkpFV5U1bk/iXd+I2uM1usKASj75IFRxLo9gpw12xwZRll265emf7cSeB7X1LWpsesZCCADjr
X8Fd8lvSbA3XpiuITIPd3MiyPV7OhV5b8eqrOHeYjgIbCye+Dzdlcp9xAsErp5fstnvUb1r8pa7M
xO535Sp1jB2QuvVxX65ip396O76SbgfQC+kJNzkwaHgWEl5UF8c1iYnSSfaZ5JgCVifQm7dCtRKP
bpzc5MacGey5CZTxTZ/YZM1RoZmlP9LV7aAcAW19Ub5L3U3fryNf3UzUa+26xtYJlyWHXKxtJh4O
sVaxliqQ6ghAIpuUfQd8/4q/Te4dPbkiei5VEn3JRRL7NDeYuJwq+jbJ8ZFTHyvRctLyZcie8hKD
FozQTFs7PFIIBBJVg7fzhqq2leHtGFyk3UbASxlDG8A+8Ob569ELrXIWVolxMBjS1WCA4lgNtdML
9rFyIHVEOd4FIgZbK82LYfpfygnYG890iwv1WiQSHLYptnaHVRU4BX4vPY9fBBf6TRe45nNxYRgO
mjT1l4IFmnknxjctTPrxCXyi8KL/4gHCDfypcIMIA/1b4DdvguXYhUJFISPIvFIj0mCMd3nkNToX
cHwT3/BjlAlz7lmNDUUhrnYKhPU2AzGJNZ0YvDXdPspg3YemPYkrIz667VuCC4oKha3hdKryjbKr
p51pXnfV22GE5CE99E8dio7Mj9UfNeAxKupG0s9dRlh17RTtKUdtOMgl5tfkC+ofmg4a/p2vTGOi
DAdRiln4lWGP2MNF180RRIdyXU+v+JU10a85OMK9isb4G6Ei9ZRUUM0egoSWL+uOuTEkr9cUZzBD
Pxxum/Y66HZW9ByppTOLEScLmwaSnkgGD+lDMKxYlNRqbUCmjdPqTuEbnYMHWvCblCw1yNhD6pJv
x/fmHkdFr4JRdAc1sVrXQAmFtdb5hkf9HBgI4Btfr7ZJtJVpihCo54jWXTmpjhGukf6VoBWLfpds
0VSIay3+NZhcTSQs4X4Yh/sGPFwNOLZRX+RXmNxTetVbt9oBRHWzT8GtXyvRXr6Qx8skvUqN2A3N
21B5KZMI66e9oj4ehR+55DWt3zHTA3oZEBw5Nr0vxXBV9Jiqqbt4/CE0mWvdgalErMCv6Y0Gvap4
a+FoNaKcfFY6TJ3Qs0iJ4Bn1AMipdHSVyzBWY4iE7Vp9y0ICpB4nFrIYWKUdm8iFxXVAE2kf1gg6
xCtCp2Sl/LJKrj/5hY7vXItVROTkw/Vsx2XomzJzdXlTWe8YXrrqD/0KQ0fsEAGuQZIHn0TZxu0R
WybdpgQWkxIVxUfuMTwQOeTiskxvq8SbeqcJ3AlVaITXivWu6gk+aqkjd7+iRiXrAxWOsLN5pR11
3Ib8N9HOUHIMWyt4b9LbVr5vddPvYvxWetY/0fZB29XlS3uYVpV2k8TsZgjxDl7wY8DrIXhXcbCU
gBBKL5IZ+UW3yzBEhpz5o1MfNYEY2G60ny0uXCsxsajYbct6DxMfHSkLtnw1eij3c/ZTia/q+CEK
3vVq3+UveOsUWYMRo/39Cfsnyv1ywtIYSUsS4FFY1J8PjVE0a3FMhjn5kiBCcCtrLdnG0Ubmh39U
MF1HR+joyJAwlHJ7NFGxLaIAcQd+08mTaFoSPBPlUu5Xrae+HAwnxPkNg9/Dyhhwa/DxIiFfw8bt
xspNrnjl4VoYY0CgvkIqTvqNf1qcXbJZo8JyhTMBxB++w9fXmzMn6JlxH18GblnX9Z06YdppOlXG
7upTvghemt/sNBaWqfjGujVoHDwiEE4gyWHxSduCnJczRWvLVc4lu05eKul8+c8HWkR1Yw7UTSml
iOR451pzL8+ua5ExO/ELri6OOmxKRxXsCAsJ3MAQivwWypXMXvJunrkAncx6Q+g2oIIZKMr/REMf
ojshhDjUVdp8AZL8srukfXpyAxoyKrc+bEMP+zBPuEWhoN2Z7R538HOVgtO/DoG1LpMc5nK/WHxa
2aTqZFrzZNDwjwEFmWD/MCEddLHfM9MrLE1KL5feBf1ZtenbWPeCU1I+nY3UIjv0tV/ffw4nk1eK
BDkbAi/K92WtOlenko55YZ6TajPyGEQ7FGlprBj9ybKP/uR3ZGUyTw83ZAPMFH8QFyuyQqIvCRTo
WreNlYSNnTMX4eVNLv1I2eTSs9K0RS/9XzejD0+6LHL3baNhxhuw5WsXre5GCBKNuRrY4r+nu52L
3ECnyvPA9pbXTpH4RXrNwipJwDX2ATdwHUkCceEvTMHwiyif/hultvnrWn59ylzypasXlMxyhaWV
AZtXy+N9/KBuVYdkwZqI8Ge+wV7IQxx3JkWkzB/Pd+MtrgvSdND6Y8d42Mg6AUCeudxGfo+Pv7cu
jipGak6HkU6+Et4krAydo+AmbiW+YnvfEExibtpsVfQezsDxXrm94mKUyN60ikgwnfsA/xCPvjwu
fazz/RYkxDIT2FKSz5WI5d/5JU2hvRuuC6S47XPwLBVYi3DpsMVZ1NLfBxiy2DQgAhl7rjEH63cR
0HMKxeFOctSj1yhu7iu8tvAkdA6c+y76VfVrEfwniOb7c1lp+dTlVPnw6It7uSZmRdtXYbx/2HUu
j1nGaIxGbgstLZ/H9kopt7G8x/MLy6g0vTfKKz4QFy3nGh/DydplKefCsBJu/tdPttjxcZGM1Dxg
UnvUi/XkGw3WjJf6gH+xA3VLOHojYs3UaVZmcgFJtnzA+UvaacqWnnD8UzEBJZtZeObFeWXKKUUb
LT8y2jmYfCgOFoWoKOvCoc7keXupN/VevY8zL0LUueopfRO9xBumxoAU7UlOQdlzNSrrHHUZkFx0
xOQb8cKcwalnctLKqVzYx+dafDiBHpfyVHIUGLJjZu8lPp/3+irYtveRG+AYY0G02sXFfXtEgPEY
di4WSIfea8aticLIbV2puoEjyhWXckjuQvZF5pqKdhnR53wRtTu5WB8iH1/O7/frk7vgxwdf3HnF
1mp1wfpzhs0eWHy6uU83UqDcqgmSVbDLPr50ERA1QPqE9F7k625m60+H5yLfSng8ddlWkHYyIiue
2D1X+zyZM/3wgOaiuJWVZV7JKb/4wWsecAaqrZ1Sbyrzvju6UuIZ+Jk12wD4ERR9Z/TaWz16GrgQ
EFGS4UVwq7slVm/JuqzdHpcr4NF0p7v4oGZkpCNPsK6wey3rjXU7XuaSjX3qmTk+uat+fIVl5g/n
yeKoMceDb+oXjfhzRLFe7KsSjiMXoBxxWsVh7eMq52JA6AoXs1DtWiYHEP8SSgv3I+Rwvlr8CC7x
aP5/nJ3XcuNYtqafCBHw5pYw9JShKJM3CEmphPcg3NPPh+yZU0omp3iib6o6sqoLhht7r/Wv3/B5
6Qio9L311hq78Rbd7HdJd7mr4iiJPRoyOtW6HJipsQXDY6SineBmloeRPNkHSlosRUxOgJ5+yUrh
+qt3RUwuHp7Ra3hHVUKh2qzjjUidqq6JjqhLL7AeEqhbTFktOLbEcBI5SokoVPbU/BBuyX+vzhu+
3/hFaegX4AxtzY3Xn7NMJLRLZuFI7FjO+PksiWEHaS004vfsNCfx1ibqMHGgRNSq8++f1VUoCe0f
xokidj3iJfDXWVI1CAiQ2adGV7el1ayD+K3MUrdIwbDuuXHBqxvQtwtebEB1kJoVzsXhUcHNpIY3
4mqhOzB3JljXQaKctRsCNc/rWSoj3ajJr/IT5sdE+4alnvT7h/lWCBtam+e1zosvqk9zSeYZApND
6JD1/NmoLgr0wG4YduRObY+r/hY96Or8+/vlL87S4qxjVV3Ol4e+CinIkbwIzTKDBgrcySvhliN2
Mfn5iYD2z/bEnisSKHWKAAQWhUcDLt86Ea6W5t9v6uIY5WwX1SLiB+HIid7JbY3AJjo7jBdW7LVH
q2EGYIPihc/E261UfRm9gl5U7V7e9qubr2j++f/6pg0FA4vZzxRj74sulUFqOco9wCyY98Rq3Ete
L60MOpW4RNLtaQYELjzxIhURDeXubx0cdyXmd+p6sJNmLd9ZUGTbPU0+teC/L9/rbwuKpYXFlzh7
fPx5fziNiuEU8BNGWIreqRszXQUpPhT29BIQudSte2M9OqTKG/oCoHxGJPp45X+hIGRP7298Tcq8
Yv56Xd9uZ/7avi3oSToHkah3M+GSw1B2Ixdf/9INEpJ/TPxw7/TpFYph3S74K9QrEkfAZPkrf3L+
ElzSKJeTC4rp5DKki0Cl0dfAg55iW3n691d3TV1kzHag/+/VXZREs2UaFt/zT+skB/MLMGXfLhoH
rcTPdpnbqX1zAH+tS/h+xYu9JvU7Ocprrpiugd30g648ARKef/jBekwShBhLjTBV8jLjnYrWo3X1
gmweDHvvWv/ZwHAzMjYGmo7kcKshnpfxxe+G242GzkjHR1K77D7bZpiwSc5nwUO9zr1udfaE5Vw0
//s716+8ge/XuewdwQwjqzGzmXA5K2+ZpLWHQT5JHwTTdi/RKQOAYJ72IlhOgkM4wbS2ccC/tpuc
bNkYbnIKwRu/iDmp5pZjUdPAjEv5DWQ+JzVaW/oO6ylsoO6tok19nJWhJG92i3AFRR5G3yrfJF5I
bCKJiQdikyA7AdDTjq20dFpk6WsHNNIRuMyyu7mZXOld/nj6i3qGUIisFiPe8vz0Oly/4QW0MwjI
xb6vsg9NXETk89bL6KQqi/alhnGjO6MnuSQzpQ9ipBGS+iVr+yHeIi7895/m2sn7x81dHAZhlWeZ
nnJzM8uhsRs6P973brJn8hWj8H+/3LWNi3gERP7w87G/v/RlH8NWaM1eEx4V9VE6L0W09ctkg34h
Uz/hoSGEqPdF6kF4goorGpT3rlh7gbhoNSdybv00/7HZ/+sLMLEQMmElasrv+/22c1WTIeLGmAZ0
bzM5lyEHmlFtKbClQ3I44S0gY+HBiOiJGDu2tKy90xjxkKuTfgSn+AMjWRD8BsRdZ+94QWJZ6Svp
EHVu1b5JBu7fBMrOdTWJA5nKWtwSw0VmRikuSVNR1o3kBcsZB3RFNGVZ25FO8XjWbNV61M9PfW8L
UM9mfqakej6kj522VOzCS/di6Flv6UNUE5XKKSO+VO2C1ZFDeaq30nH4nKQF0goB8rr6WCFh/aT6
F+dAUUSlRmIHRN6jgx00HLFtAT1p5up7mJAtikE4Jrvpjqw6/9R62Yv5cKYC9ZqN5YRucUSYSXID
yZTDKLiT9evfV8i10TdWMf/8IpeFwNSIhejzi0TPZ1eDEJ4sp8dZ9KV68YZMmRtH6fUP4Nv15r3r
2wpgutmKSszeBKGIKhhYn8PLX1HwuJH335CK/ni6i4Nb6mNT8ieernbMpW5DwG3smQcruVAd+e5v
9FLWlZPZnDMZSGOQLA0vjz+frh2N89T5vvAYCbuEqUlnLM/lZ8GyJIG7WOIyZGb3Vk7D58SpHfXI
km14P7nKwNjRcwc6SEEqrvIUTXhl2HhqWc2d+UOuPe1VdueRa3BqdSKpkC5Tr6fV8zSuCnNpiG6a
rBig6cISWiVeGgmlG+mtGXIw2pldJFBDHSqjc4QIG9B1abzV6rIhKr524hBE1iMgCi4h7GxGXO2h
XahQrhZps6gJLD4mZPkYc8fPAEX76ScL/8HyysTO75VoOZYu3LC8XoXxklkHM45bPJFrVcQf7/Wi
itDNzNfkiPcaIhVER+Fi68FQbkl8gAtZ4DM73mLYX7NJ4ZKzWQryDUq+i5q0aRWxo6sUHufkCmeq
92pkDzthqy9lHVvVRf8cbJMH43G8l6d7foJEdszX8FctgeyLvKneqZ5m2obgRYeuc80P661aiZto
xfSlO846fRA1dKaD66tr7N9vIWXa/OVe7rXfHuAviyRFRCWgmez9x/RJ2klH3F0cYxWzubUL8Ut/
4ETOPoh8X4qMPSEtLxQnP7aSHS3loy54sXks1tK+M93m3trHLwD4d7rHPm2+1S4PtECRthc/wI52
TK9INoOpbLQ2YBbueiyIf9+orkGS338P/eJYN1JNMLXBYgkUi9FOld3oBg1ZzwiwFs2D8WptYy90
DB+2nB7tiLhGS9M+dAh95oGtYrfLcFiIkntT33JNPmoSo4flrUH/Aj3jz49+EurCwjxMeOS7aGEK
DYxEV5JjMSQobKaoljvRmYTofkIP8sQieRcILaYA8xfJo+xOK3zl7SRYJpmHG27NnMxA9poFH77+
s52lnCVM2Ztn8bUy6ftdX2xVaqOO0uCLwqMYrUPywFRcebZ4hrm4MNix5hnTfrQwLfAXjGKIGblR
CWE2f2190uth200loBsXJ08ZlL5QT7XwWGUQTgryhP3WSXWCibCjKC3LHoWKD+1V8lW7795b5Uv5
1M7EbNxLarjQUnOhqLYKPRNBbrBPxNWg7JLcMXscMGz9RLa8rs6V/c90RDddPsTReyTtf8viEigt
QFXSxgrtQH5uJm+w3BlrB3nDPAOawGeooag9RySu/2qqJ0I2RyefFi1haK304GYVlunruEEL/lvj
X8tL/juBv0+jdToSax4syi5GAkqHYZr7OmZvXJn+KiBwLSdKhEA0fyuGnxjNCczFVWHVNoCCRz1e
dvpmikInM3f6PPsu7RYFTbwMSs9gHk4w6ALDx0VKpTpszPwx1fep8i4YD0X1w6hehPFDgJlkhgYb
8ksnfkgElUhbOfwpDJ/KSJ76r7z/Kn3ZbqdxYTXbsIdh6puoJSD4JIuzCdsBw5b+eTjL5OYQUbks
mZQkGJpEPFDn1dab1t2HgwdnHmVhUdxVrSNn75F2jxElqYnWooyfUm1fASaMUPnDBh+L5z7eJhry
DOXHfP7qXrk8G2d0ifeJ/sNEsyj5j7W0Vf0303ozzbdSJuHqI2FYk1OoSXMMAozqVsb+4x6kJiNE
1dHNh045JtmDULwXzXEA/sNzEUIQip581SXL0twpwVeMUkl4jMVXk7z7bPiVlJsK6gR09OYYlzup
gYBhC/H23P+0/J+mHNnn9tcQferxUwFnqo/uAv1HjaGd/ySIrzCjDfUQSB+m9aSqdy3C/OxjSj9S
Yu2YNScHPd3nCJ7upPhzNnSaLDTL9722zH3ku9Ip9m90e8a8vVzu83MGENbjCsaOlzPwUbXizugL
4bHfTB66z5Vq/SpNT44OhrapYqcg1Nx4kN86DvB27vWa3g6Uo0g2zvlZkd4HEptSfQOFYmZfTcai
f6uUxRm4nImEoOyFnJAuTz5j2/1bqJxhCGIlH72yImcRp4QCVYfC8Ara1KaBx97cCRjJxDPuMbKi
a7zxqHCf0vOTLJ5y5aBna5ZKTDDiQosOFNHWeQVOjgNCvCw7F/GClZ8kfac9GTeMKdUr03nctedO
CJxJ/msiV0+l5ieEzh5jY40xJYAwiWzBqsbNxtVWBmVF8AIqWxobDVYKaYX6blR+JqErhydLekIM
rlrQwuVFfgrO95JAOC1wkL89o2gj/tqytRH+4qzl1pJnjJThnxjSTcr4NSQZAiCMDpgZcyLJZTUU
FtpZK7MZvk2o6bYSozdQTAbZM4Pynh5lfJkAxrlVGiuizh5TSvlb49irrcP327gAWiT/LJzjGPVT
8F6v0Zq/6doOof1+xjSMtbJImlvuA1eX+rcHv6jJDH0oJpOcimMf2rnsCGdi4J3moKwseuiZqWod
JFf6ipybhO15jvPXR/bPlX8Tmb+1LaPZjL2Qx//hdczuYr52GGAskF16R3wx+IHotOG69yHyYttu
d1jZ3MZJb93FRQ3UD3XU5RNvXNwkoDMUkMyxDbI2QXlKDCmgjUcwEyjcq7rEhmgvL9TkjRXgv/97
NXaNXPJ9CV428m3rW8HY8D70h+ZdttWT8eK/6T+FPQhtt/mPnx5qKQZz7eLWZ3zNKOaPi19UDiQC
m700cPG5nJ4Due+nlc6Usn0uD/42xZhDj/4rmaMJbjFnPCiyhRvyn2VeWotaopPOQ7AUmc3zaCz0
msSxHi2XCG4P+l/F3xiK3bRLusbi+uPSF7ValcdWp/sRMy8mBNJSShEKPE/+XiveVP3VT49d9EiO
a9dvtfAQ9ttuFhNupfiH1Kxg/AR8/HgylNl2GBoX6C9VPVl9NOXnIf9K4UIk9Yo/iocfVb02VG+C
ErhPmr0E61HdyZHT3EXYOCgLf095ph2BPP59OWnXasHv7/ZiR1OEVO4sk3fbfWrDizit8qf2WJ2I
/K3vLEbODzF8ITitxPAesleOXbgwR/lIbO3Et2ecqsDNsZG6M04lUZyvFBpkZ5aVneHn+K4wrsRc
GEIRpNOeEmRhVl70kr/SRU/Sc/maz+iNAsXiw8p34uO/P9vvreGvrWOOdQD1EjXGln+uG+s8FLKv
WMExa3YKvpmC4PT0sNGIwsB0wmYXdu/nkohtg3IKZzNb+E/FT1TXjR7qGg/gd1TcnDGBV8dfADRh
cZE0j+FmSti524nyg5hsumo9AsYojrTK2LbMHQRaqhYnlvZSsqradS/vIn01JxuP0WdTnUB7A845
xU0tVyh2mrgN1ReMCUNzF3erRL6x2fxOnvnrDZJw939v+xLPDhoh8s2CeUdRY+Vv+7mbEjX+s4No
qi9qwVE67E++cAElaw8D4g5DfrLqDGrate4FscectXT9UIOPufz3H/f6VvTt1i5+XFlLikY1eKOE
uRG6aq47GS7lLCtnZHWGqLDr1/+bLeF3d3T5Tn6PbvE+ppK5JHb6STqoWlEzkgK3G1J1EdU/kTNk
/kGRd5W4LsQVfDuwJWttvmjyPgqcBn/C2K1Vt86KRSTi0PwgJTtT2ltES2R2rv+Kyl+ZtMZ2q9jE
js9ZAp8cq6PYpKVaxa2nTl4LbykD9TA/wvNuMpxa81K4lyRuQ5Jnhl5uq9zVzCXHs9Wsx2rbjPuW
acJSGBZGvhXaRy3YW6gTxhdFeTLn+JeBGJJzjYXAQipg07rpLdRdnvfHf3tZF/unP2QYSafoTFCo
R7krukXzXqG5zi3OTIYZdNuwe6mPEdhu4uBhPG+gX0DfiBet7OVQ6sONWmDhSub4TQnw1TUEGq5q
GMLjyqtdbH6+OI5pl9HfMF3MObHx+nFTp131nyOABmZ0T5M7owK3mB/XBuMEBvxz4YsCTpBM/Mih
yR+TeA0AiM2o291lA/6+8tqyQyYnld3CeYdjFtwGIK7hU9+vflHMNVlXCUOF3FCfdx+GATC2FvLb
TCiefqQPuX3LOOj3Cf3XMvjneS8RsVGbmvRc87z6Ce9jZ5AZLTutcHeHeSNrtDU9THKkDCDG7snK
XIjBMivhDaU/LNjDdvRrgsldeDe2kGtn37f3cHk+qFJqjrAxEFR7QWTPeJDhag+9U//HZc/998td
/xa+vYT5dr5VslUhFH018NpnhrLaeLyFRvNwp4KKHOLQasunyLVi+zP8NdiTSJqe64MGb/3XlsIB
QGS2n7u1FK9plb8vRf2ipKsE0z9rGirYxvWX2CM2ObL8PrD9ClSyaD0fW0/wtN5NOXX4ZH19R/Z4
+BhhsBS6uVto635m5C7DBs8l1Bm6DRc/FaDzohnyIucWfnXN9RXkSga5InhD/8u2N5oU7dyR9Yl+
z62tUyTcs6K6ZWgr2l3fLyIV5pc3EsDd2bLgEG9P9hHuFze7sGvD3u/3cTFQyeOzqBcyVpoNJmQl
/Agor9lXjT+3Y5k24bMeu9it+v93GsZfn9K3p78ohgepkPVRGYOjVa37eaSaNyglpKWqY2wUn6I5
xEr/KMXDXCfj7QAM0duR6RY4SGL+A2nCjlWvbXcja/BJbpZ5SgLvUpDXne9ONvFAvrFuVS9q3aB9
AltXwrtBvcv6rRWvtbmWs6MKf+G+3BTZQ5Xub+Gjv3fdv54QhjhUfotwafFiRVrFFAWj3PJZWovG
LG1ZxHmu/vBzINpq3Tqi3XFvOZ/Krk/kxaS6cWZDQyTxfoBFo7th7/qu0tpsrla4hW9muvVrz7/1
o6VhwlYQv76zg9vTeQ3nBJ7GazQhsobFvVH1j3TEoHP2OH+YisNAtulDpj1PJeife66XvYKcBl+5
mWxya5u8fh59e/KLFRWlTaIISoMOfKN5/VcnzgY/gnumLwCxfhXxFROd6Hirx7465DHgiUgKI3JF
+4tO3hdFVZ5L5p2S0zrhvWwLH6HX2ZTyXWjPPqni7cN3Plz//pn/uejFGZgKZZWZRYWhITYsiSfN
xmlZvqEfeDHR5VJe3gdYxttwL2PUQXc3fXqubv/fnvriGFSNPFd1oWAf+cTq28EdCGOM34SAaS84
DClv7P83Hvg3o/Xb/k+yqGoMOm8Z18I4WEahl/Vz7XqmA+CzYtSFxT1MWezH7OlgnFJxPbj9z+ld
tIAJ+e5KdUukW/V0W4d9jYpK0MH//Bi/8btv99adK30YwhrvrmyZnR+jzOlHd5Q2SsY3hk7qrsvv
9Nk/caQ1cci/KHqmx9WwGZJXRqCmiuLxmCpPibmWrcWEn9oPIV4lwt6UHTXmFOBruWWIchWN+37T
FwfqOAWiFKpQOiSsuJLV8Jr4x1aB34Du875hEyg8eV3s/PEoZC6VZZiDDyZ8uLe2LPivVxazRUwS
JozwKyCh/3m2m0VudkMfIwSMN2N8rHy3MBYwkeV9au2T2gvxv+8cH7dI/ZRhRputBY36ckgWWb+D
n76WVufgK/dLz6dclxBKTvWspqXyH55mV9xA2ebamj2arFXUYnUqHRS+zVKFSlYqjjaA/6WVl+WI
JvVmlfT5IgU0xUjEuKuiB6NdNct2NeC4lQ/poqnuFGmtB4eaoZ7rZz/C+j5P12FxNJjZIbQJvBYF
5IKdF/KhonuptrByN4M+1jhR5MLZ1VovJi5SX0BPj3qG3RFUynChA3P7GFOU+DJGKp3HcDKyY5Du
xsnLG1Zvu5b9j6rbaNKdIe9jZanTr2gezY6heUVInrAdiiRMv1uYlTPM9aFpb1uyLhClvgz4f4cL
83HK7bC3Q31l8EGYGHrFe4kafjKe4/pW7361WLcUBUNcknNAfS/2CS1TSQqYGpSGXrDSdhpKG4uj
3SuWFtPY0VEsty8dkT+mF7xZ7pjXyoxvl7cuiO5COOaRZHB5dangeo7VB9E3uwGjcOlVDFflLCzY
6vXE0OzYdE5r3JVvYeSkb9mjiU5714huXG9G7OCHLnxuwx8NejiyQhRXoyhKSRpwzvvpRUAK0Xlw
CjyCGBI2fDPjadJok0CP6b3aOEQpSvfnVtzU2oMwLa1hZUzv5yh2JKwh1I0lHGRrjYSdSOC4IKxz
oVpLjJHuyOqR0vsSCSRRHeVji2uoRvjcO5ZJ0Em70tORY1ie0K8ibaXQr970Gb4KmH9/hxdggSTm
mUFIqvCoLeSN9VqeIb9YnKvq68xhiB/+G18LEpH/Z838pqt820/HoMkENWfEigDPnZ2lfsIFtBla
4sTnk7x1s46/+YgXVVPdSvjdNSyTmXzX3ccVgicdL4ERdsvCYmXeBEf/P5fEfhT2MN/GZfvcR2NE
oHo/r0zdtGcTCehW67ODXc8q3t6eXN+84EXJgHN9pZXNIDwOBAAI1LtYb3kWRHaBaBeXrUuGCfHv
p/bVmsxS/nnIi68/MAa0MD4PSTqB5z83D8oKiPfAxAkYrj0xa8LRwL5x0WvyG9bP/1z1smFuqkYa
UoUnndmK5/JjEiC0Oelnd0cfvVCkT7bW6SnWXfGEWTqpW62AQPGeCgLnDPErP54xMB6gHR/xn1A7
N2d3MjbxeTtOmzFchwZEPT7VNsd+QE8XWeZDi3qLml9t/iTrR6wrzvFXFYeLRHkt5395IGYIs+to
JfgPI7R94oj0JXsKovG6WmUcN9mIZfJOqHC2/zzvmWiznfSnIl0W6VacNnF6x1llvGDSG0DUaV3J
zR9anD5gxdSnRPno2sGuhc4z/WYhlOkiyZ+EHGTIOHtWWjAzhJSfcCa262I+OgmleAdkFnfDwZoQ
yy9UwEbeErVi079KPbPQgEzE+4AU5HBTVJu8ydnumCQznyl3Qr8Oh72QbPNo006903CkRcJTCwmi
cttpaUwbLT1AyrqBAmA083ep8DsCEDoywTPoUv4sFYT8fLbMiMH4rKWcB1py6bWx12O8omyrU5CQ
gYCJSMbfH8z74it44MerMa6UIU9EnqzbsPNbiGaBxThkINzDNRUvI/gSFapsuSJyetE1Jk8Q7izp
/jy8xzLngP6YC/usvC/NleFN2xRK5EpayW52EEh/Jo8gcxXo0foDAnUF9i6hI4aXION5Lw76skRg
tVZJ6Wi+MMjzHQib+eQM2GMAV/4UpWP4rKleptjqnbHMxq0hwm5tYI9g+tFuzGFbVge9xW/3Ocx1
PDB2pvxYJyOyxqNQnzIEwTn0zhzvkL5yNc2p1JMpPgrRz658b5FbJhSTkMO72661VxDKWZRsol+U
5vzJi8pNHOXoPPjhzAsGQT6PC/xwAqrtlbL116Nmi3dgj5RhGTymWyI2c96UL3qgPy5+saGlcVya
kxjNEALxk5jIPOh70bBhpGbwY4a77jONFka/xSGi2dTCwlpZss3w39j5+5HmAUMDN1xLa03hH9XR
qYRLFK+ko3iIaBw988FfBlvULupJYgPAgsGcqebJF0YmMakvv/L6gwGOctAeA5jZSE+G5YRvChOn
4S62Duqx3eBOMjzKd2Vxjz+F37hnzBqf24NKzeUxzPnZEoD6NO5yVzqdUvwGb23A1+hnvCNMGvlg
MPb7zbb7dpRGvS/FrQX9bJiL4nUz1/jD4ixvCEoy3wXJ1jUHg0FI7osxQD4OxEywy7JqN8zSysnW
bL1yy9SV+dZctdnewqOuSdv/uMGLrn08q2VOht9vvMJQ3cAsiVpaxyqECrdiXNYsMCLI74VuYVke
QkKR8cij5NuB4eLeQl7NYM/IfLKm1z27obyCdnUWnWlw0oebCoXfeN6fS45xmCZpqqiRUIdD65/b
jx9oiSwnfnL0K68hsql4Lqt9kKzz80aWl7V0yA04+G96hWEDTbdq61/9HjULQvdsLzCcwk8AvYHT
MYO/M9fINzYGm7Xu4jUyPinP4G1it8h503Z1xN8iuyv36srfRtNWFw/V5JnmWhLuLf9FwPoll94s
9TUpnnrxOUjhzOpvsQ7IaDwzuXNSkR5g7Gy9xh+jPcj5e4jhjyWdYN64vgW5Re+9IQM+79YYDUn9
z1rgUD7fF7BsjJ2InYgue9gJLXNt39WE6QEQDebTGDIiwlajNbX7UfiKznCG+kWKNU3lh9SyqR1C
gVfOxaprjnLwq0k+R589tH5J222Ep1O4EdS12a9L7S5tjiI2T1a6Jz5AFtZBcVLih0R5UbR5KkYc
Qf5rQp5fLMJfSr7J+oXVOWTthajPlYXIb47Zl7AqrGfmSraB/6Kg/YjE1w5/GkkLdmatryaoYi0e
+0P2qsdbMVjhSSqrpCGscOHxf6rRUp95Q1tLWfNfK+FOyd3Tedg0+TvPZL0nqivyb6GqsIeH2jyK
Ryt+LV5VwWNoW48O8/WZdgQ9CepN0y+at/4THqdlzJ5ABb4xFVLa8b4ceWuLKHZlfaU/aXv5c/xU
Kwd0uiUfRD/xv2GBgcwuAvNUDUcMP6wJTtZGH158605WZ4WlZtqY0CsENEAgZiKEB1axIM/bNi2G
xa5kOGXvKOJyrF6D7O3cbWNt00PdT+JioSQc7tYmz3/2471erTVt28e7wlhV8KXMYxSdtI7U2pYB
b/eeybN3kmOdOnnFNvYDjZ9g2GPgtPKqkACV8kOKV5LpfwaqEw677DUZDxUWyswbevsswIakOWjv
+uqHFHqxthdYPHq3koZ+VSJg0dG6+3RYIpzCoDwV0egN4gRp0IDB/eULvzKoe+WZAJcBo6zUmCO4
pAH+5FCsfAmMuGntc/yT2B27bpEC0c3XyV1Kg49Jrm1lEMNSJBkiHpgyJ9DRGn/m1WYcyboy0lWZ
oisTkDsg0yv59SfQGfDdQoemOY9URhw1S6qaba4vzwVN40oA3sJd02bT5msOuFFHL9DPbZrkTub/
iWL7VFbbqHImzZHr5VkgS2OLebNfv8B54tO0VRRvDH3lbVvnjjp9clYbspedt3X+EeovbXII8lcr
9Onrto06u4yHEbsK/mCvGVzWxn8i3fGpLG3zYwYZDAjcu2gy3QjbfeN+NH7o/lOS3EVeJ75q6B2z
vQw/euzu8/CX2U3LxNjjDiyNT2K14S7KtHCb9Kkq1tjqw3hcq5hZqk1GEXhQWdnp9BppS9yCZHVf
xE+98VBhhCt7FhZJfugiijLVJRzBrn/wh51kPSvGLvD6zkOl3FcvlfFgidsBMkAb3atsy/nGCp6z
82notkXzSzKGZUoqWfXR1wZOb+SYnd/L4F3CYatLYrvqTla79M1jGP+oAyAbLHfHzpEnzLUcOWKj
eJ4QvUzmPlOQ2aibPtuO1v1ovYj5VgT8VDa5/xGHyz54qJt1Cxo+tmRhvivVg2W9m8DhUXcSqvUU
uCPWeUF+X5MSmo/3qrot+l2Z3bXKZ6Ssy35RmYckWuv6m08Rr+QnhBDSeV93q5LNp9xMZ8bS8d2Z
Vj+cGCVvJ7JONNJcVnlyKMNNhGWBtoyMH+qIVrg7ZGADSoCNzopflcTN4awu8h/AH0p98Cvc2ti1
jtHwrBCZWHiSj0EVvQFGM3JJztijqOwtEzuGdWMeiuQoxhsDFXb6GLSHPGCD1tBfJA8Wx8RKEFYx
C74HF2gXkuzBNQ5nc+p2eEvOWwtr4WGVKhD/gC0Chx3B9tvtRPUqED26A0JqYTLjqClsC/igE+JW
IvFApVD2kmbK4BznDyxHY9RqCh+b/1WoPyT5RWjfkLsvallDku3I2D9zAEHzxTNPwJjSnYpT3j1N
2A4UieQ0lFQ5DHfkRXbLFLfXfgTAM/0sIDYRPSKlAgiID1MnQknVF4Kxa4RtRu2t8astGD9zqmEl
JuENDFm3fMGjqhk+z8aDT3KncV5UBUMbBKZy9WJ0a1QfobSthZ+j6cHzgu1MtoewhuaZGW9i28CV
plqP7uWesdwx5SmtaGko9zEWt+bR5OnPD6lmW+EPo3ioidlRZiWULN5qYv/GROdKQyVwF7YkkdgX
iEQjq4BOXZgepeOZCRliRLwa2Yoc1M7vxmTHTLfZim7VY1c69j+ve1GPyWe1FSFHpkd1L3PIuulP
6LPDAh0ZMUScL/Q3wIg3m/Yrk9Q/r3tRWU1iiJxFjbjucnQtuEaHBv0JxhRL4ZValfoPY7j0TREd
HYp9dg/vOz/6hlvtta25VpbBm5AuYtE2up2MRzd+KdaXjvcHAz020s3N9/R3I/rn/V5wM0Jidc12
/n1QT5zdYFXegajwSYygVEzGVuiObsAaf/daf17xsteKx162tIDmdoQCzRRctqEBWxK8B74vaRkg
hBLRJ6Pdebpx6bmT+rvs/WcxXnRa6qRHaa7wsLLuqJCZMP8xtLVvulMEuL1EiYVWgRAhGO+w1V7j
FItG779QU/35Ai56/0Ax9CQVuYuWigzpKamtHEP0e9C+ek9sVvFIAIE47m7V/VeG5lwZ5bNJzW8h
+7h4fuUs9qGvx+mRYfCBKNGnxs3X5DGvkhPpzKbrr+e0rEr0qvv/xXjpt+PSX6//2+UvHrxNe4Ju
y4S94DN6oTrZBI/xz5KNQHdr+R7vtkVSwN8Sj7X0EpWU8v7McKfe4kCp78/nz0BWXJWeZKjfNO05
ApVoUJiEiORgfsX+BqdNgntW6rTyNU8Je6clfaLH4rGj0hvBrDH1LPxjKWxGBuaFf/CTCctGg9nF
SbQOY2fYee0EACAYtBKiodiK/Oxr2NcFewyOxGDf86sNx7F9NDEb7eW3cQAgPz8q08FchmekIygd
Di0tZ71voA3FvWMGLYcFIQbGVq4OrbrTZiCmeQh13U7GU1N9NeUWG0kbJtj4HBtMWzlHOr9+lM/U
8yheUvXrXP5sGesnRJP+UEtoUaFvS/JO6zELX+rNY2x81PFONI/KeK/oK1EqFnL0onXHKD8UobWw
tF0V3vWYeUJ9pLqdhZi9tKWtL7VthVLA4LympORABxK06xfscQhpir4qiIZgdNlCWA4bed2SxHxs
t+nH+W16wL1XdoodUaEjCxlM0hPvpmktHxtgOcr/r9p3ylX+HOP3B8iwiD9oCuqP8KP/RGHT/jqP
Xst8UfASg6hcW1G7hSw/x9AZzJHxooY62H/xuSNrXGQ/q7cQT+TzgtqA3w7fAGhCVu2p5tJKNqK5
NrRF+WveOazBoRetkdQVd2p8akYO8tqu/FMKT/u8QZ5T/B/OzmvHcS1L009EgN7cik42vL8hIjIz
6L0Vn34+Rs90Ryo1oUIDhYPCqawkRW7uvda/fnMz+SrlOw5Q2Xrck2yYBCAH2XYQ18PsTlBbXqVH
E6ndLn01BJdR2jS7PQ3Le4Rh6hMGhiTWpLEzWOQUIlm2bDFyZJg8LWqKfR/hNbsWqFmDlcX/W/20
qhtmt3Lo82ciDGf11fAukz0q44LuE++ZRn7ReVrumPNVGd/F6V5CUoW+5508y+YqK3dWeWNQWMIN
DJp1Ve7CIiGgdT1It6LqQhUD9rNxPSW99TE2P5pyV0SH1noUa2Z0CI1w0082dLRDdl8KW91YI2yT
Y0iau0FfVZS7MktkRbWcPMuvGIohAb+Z7prPiDyQ3GkQSorlCjgWOlz6W+yW5n5s10W2PU73kYhf
0UAT+1sIrjrhXmme0PxV6SbAu73bVCQvtBup9eBQaK0HLNj0qJkaR1K2c+FCcZqzLcyhcLF+j0C1
ppUMovygzvcahrmmk8o3LZVKaHwKBLsoZNIG1loBlU7YGmrxKWfg2Fc5Hqd7PfAb/gyDTQ33SzlY
LUqIn8+QL5Lu35sYICGiVF2xgE6IRvwbOrGmsNeiusvvERTJuSO6jNsajZBhW4s9c7gdim0xr3vN
LQdfhCmuexh1XeOEZ7eRHU8OYBDBYgr+aZGXZXbeoC27KJiQ/j1k/77Lk6n4LJWi1Ittft8eCXxa
KV6qgUf5zMNR7Tb2nLuVDq0CkEnPD9p/EKt+6QZO6j6lzJvjmAz5fX+0Z+wdvBoxNQWsB2K8GBkf
8WDDD47+UnBy8P4Ldae8vIafXtNJ/Tce21ocyz7nqCMmq9mY0aZFIkv2zctSZ6DPERun07zAWA8m
jICKcTed4Lah+3u+sGQu3ctJTRiLtaofJ5aMAm6brJXa6d2MM09H6m0rxGITaIm9K6oRhy/w6BhL
d7Dj3MPtA+Ljz3dzZpJtLGmBWHjBUMA+8uTNJHldFXJU5PfCutgLv2I+ubW0Ixjlt3gtY+Nz3JTe
XK+sm/zj5yuf4Zf8feWTd1IS+BxHbc6Vd+ET6anmIRI85Bza5A0v8Xt4F/3uNuGuQ9JDjtkmA6oD
AM888CR5uhLvK4OtYR9uCDy9kteEPidX+h1C/p9v80zr8Pdtnryu+RirQ6fxgBaa/vD7+Ic0CNs6
FO8W8RqLGBiTwEusLwx5zizY76/lpBCfgzKbw6zM72NtN4tPkXVQrd4J/yvXikB0jntcK5rQn4EV
KnMzij6FhKj2bonF+ai+UP8IhNybtnncRHSUZevFOh4IwbsV3Ykj07UFklDhtN2YuB9KQcDgKMdP
Bkadss8GHJz9LG0JmnlGrlvn5BCo/QIFrLOj6IsTrIL414zeal4L4aMmonPj4JW2fXFFcHPhHiMm
J4gnoCSWuNbULZZRRy+z1k81htVwjA1PYrObr4Purk/vFfyueoYMvUZeJcrVEuWqbhWroLufjqKH
sAEf53wImf09NE4Fm6hVVU5PHTMlwGdz3WmSrZXXJYdhtZhaM1k3NxPe7jR6JRqaXMW67fco3IhH
WIFwWYvfi0e/5Kjc5KB8GhLidOGad73KldSdDAyLM+w25zeZzOmwv0v6rZLuk/gu4HHJw/sQvcvl
VUSxYyh/mvwtqVo7JqQ4jh5gZGh4HhIYVvmtXU4P3XAVhzi/MyfJe78cVATJTCI7eSXigUNImb54
W6OcmDFYics9itEg8CDehmQEVTeG9VyWKzMEBLX7360EtrjOMWoJnoThgH/2COVTdJhNxl70aOwV
Qt4g7orvNeGHi1H4LhSvE/Eml3wxcHXDzoRNbHo66KcxHgpC3ot1is1cOf5piYiDp1S5fYzvKaW0
bveya3XQBbIn07q1os9ocBQCgRpyW0y/zfCiSPe5spQ5JXQq2U+ybSduZmMX0c73d/P8xjjImNfN
5DSfsXh1NNfWvJ6OEEv50Wy11T7U70IqYbvJ/Fbq12qG3h5+D9YS1CzKkyYecpZlrmNPI7/qIx6X
uEqGbmBukpJM+t43DYTdfr2f4YCCPfpycOhwbxwpndvuJUzuBpT/1BWSX6p/KEqjwp/xImWuepTv
UyApER9YZtOCwAeRLsDTn7B9ScnTok7SQMFD/9gAcm4NWgqzdfKphp2+8NRxlVcwCrRASl0ld8rG
PcYiK5clgiJc2nUC0+RXYXzSx4OY3gzZA86cxRr3CmItYLRrd6O1laxylae/BX3bYd0p3Vt8CEcV
1gykXLLo6oOKIbKbYM9U7xJpXTGRFju/se6T+XpUPmOhw98eqPsO2dhxodclLV5WggYe64TImCKb
1db9l0kE2WS5zTQA8zHS7TR0/Vic2mrkKOY9epCgOkgd9RrxLuEhDw4GLp65rxbXnfywQO1B8SCa
/mue2RM318s2JkK2jjRh9HIrW03YrByPum02/IXHDz4HjP2o28j7xNn3EUxtwhYZR6rjvZT6MvkH
hndhv16OjdOj/vvOeQIoCCEsuQapO/s1O4P5VHghNBtaxXhPwuMCmjDsN9yfr/rFuPrnqopsShif
f4Uc/V0HDtgKSXEU5/dT/TKyBbbZqgeN1WKTElZx6vJ3P2+YmEvjfYgdeid4ckJZ+MJeGrWuyoZI
Mm/GCztwEoqfKoYIe0wHt9UugIvlwHqlUSUKgnD62+ML/021tsKjUt70BL/xA9NVxCBnSx1frqZP
dbxPkmfapuXNVAaGa6vsEz0SVMfcrp5mv/ggqGQ7XQnbcU8eE5hl5iVPs2HHWOXqUEoxrJnqj1hB
VF07ReQdBeZJDq60FqFTWFQt3pBCv27ldRjIzs8P84yelSNX0WUGuwoef9rJKzSF2bLyjsNvYpUv
x67GWdLY8YxROvkhxEpj0DG5osqw5csci6Psz8XSfrnKv6/0f+7iBB6pjKRsJanOwR8crfcRcKWV
C3bcQ0hYk1BBeEVJerHKzCTaDhWeu2sk/QV+CnjphZh1HI+7Eb3BQgAcXLFYX3hKl+7vBD8Zu8YS
8qVEaF2kKhNA3cj6sEPmZcwVGZ1RUusr+xHQkDBysblQGJ2x0vzrLeknJMS+5eyTdK5f9HYPUXuc
yWmSgSWZcMI0dUwC2RsbSRrdj0ayIH7zGJfkUJU0G5d5grh/fiBnCLd/39BJLyZYcT8bcpN/iWmS
wT52Xhht5Ijc7UHCDczrmCIdiTx1AQQKtzJ3SbYTDDcE7KefbdAgecvsinP8Esp3hrz1972ddGBl
XNe9VLOYluUcG6ss2ms17i4Dg93oV1sgAH1uCl+loBNuZletcHzLbC3f48WA7QZKTybgdmPdQSPW
GjcaLjWyyw38sNpPNT9aOclWVNIihphYli4MBXV0JAxQHUqImsEOot3RLVWnQu2vegXkvswLVks6
6OLOKFxuGs/21lA8cGyXkVQa1klropRHo5AFGgQMBnRObFAiMKLyWoHLmDlw3FQVLxRWWpn4UCaq
6n7KEA46pCZJmOYAH7lS9CcvHZjWYbHhu1367p8X3RkQlRf77SZPuhgAqV5HnbJ0luniFDdJV5Rd
S7okeTKL3z3eYDjZSEx5sD10ejZP2dUwZ7q0+s+1ld9v5KRPyeZUS1QlyhFzUl/XV5zAOGkcjNYm
sLTGfJHMNuJ92BVQDfjM/AYkMMwGL7eU55r973dy0ruMohLBVUy5E8SKmwprhIoDkNgqCGYRjGxc
Y/NX+WtKaJYXydFnJN5/v5GT02Me9TxHWJHj9A/wqcmLuFuCJ8hEQf9dsqJtZiqMyfNXcV1/KCVN
XEBMyc/r4izisCQN4KMrmqJpndyFJcx5IItCdq+FKMxLnW2F+SpOBeJBWoHQQekfDA/PxHITIEfD
3vDXsdvhk2MY7qV28vzu8+1mTo4yoQ+PpaiFHKi/4qcCrdK0s1bqO09lMXfyYgoPmqlFdFsX0Hmo
dYmMMWjiQGOuQ89kAEXWBlPM9S7sVj8/qXMIhLyIJJaYDSzEv57kNzJXJ3Zak1lA6bS6RXAYWhiI
cg1mvE+WZJQyv8b8SXkYTdTvBwTJfqtdCNv8AjlONr+/buFkd55rSwlDFThUpjkKtkAyzOPNfFeY
vglL7LZ8Eklg1KFXPI4Tg2inqAEjSF2rsP6rthM0s9GGMAPbxahsjPyCe7BScM/QWlOBKceV5Ov7
wButu65aivFwIE5xcT5MtsKwQcfQJ9fw0NLUJtL1GWrPJQRMXT7/f36ipWiWjj3RopH/u0ANA4Ia
1LzPOIAgqBD8/Cer1jQO+nBIYn8Y/BYiAQl1wUTY616cHwcNkvFdOh3U6baMIAcGuIWXe8aVK+XW
RHqUe8fZqUW6UeYjSGwkwr6750K/1zRy5RPGnJClMKAtsl3s6DiKi8cLe94Z8reBjep//yjlpATR
hmFC58h7I+qtB1OI2Ou2KFM3nSs6IsI+oJkLZdeX8O2HB6mcVBlSVyZDOXfLg4xRyccdxFgi7CVE
lLXwluGX2uW7gNGIMfxRGiiRbu2IHrPD5fjBp6k1XynVF65z4urHfehUTlU9yD1nKZkTI2P7dWPt
Cz+r3i58aMt5eXrnEubPokoGlfrP8J1xlx4XEU9r8gKYG6uYR9WPPhwM3qa5FteScskjaDn9frrk
yekYBTISi5RLLjoZ6lMJyhG5AC3NPxSnrYgrTxhdOJLPvqHvv/PkJMSbZdR7k4sy12w8PASImMbN
M7qi6Vi1x9e8uRqzJ+hBmnQ35QcdGh8x2caTJT5KNeHDr5Obtb+L6hML+pTtrx4x4s1eVPlxlB9V
9V2o9oPoLvYLtjU+XGKDn1HzGrIEGIvOVJPgSZzc/lE+xlowz9n9/Evyut9QAqRdbpv9xgpwLQyO
TFlQOVzPsivofqNdN5o/fKT1JgeltTvdaR1dsbUlg9yA5VPhq+CKtVtmbxlNadpstO0SvmEBguxr
XA3ktZ4e9O5q3fZXieEGhZMqvKoLL+WMbcjfv+qkKDBLIVO7eGKLPShotH9FyWOJHrlAV4oFxur4
iw0zZOTzSQhVSuO8PW4Av4gE/03I5PaSxF09U+7+9ZBPjuejVMy9JR6z+4QpJE05aYcTtMJ9Gx+6
ead2T2LU2Ja8luT4IAnQDGcAHjP028bt3o47EyboKtvo8UYy9yYEt+kQDjh0G9d9v6UmlqRNUjhM
vQoN5IbWlZGGYfgjHXzjJf1w6Qw9+3NMnZQgsrT+TZarDGGcZYz52AihXj2MC6VmQXhmd3hr6tVF
Ava56+HZZizCRmz4v06bb2e20bR1nCxrtKPdpGdxLJXoMre1M+pbWkBvHFdzvIF0JHqwj6x5i7JL
kMB/bXFVHS7dzznEQP5+PyerS6vnzMwzcfnkcyBeupZoxE1EIa9jiej2ATSGlOyRDbNf1r4jbY7K
9c/b6xnnUZxpvz2TkyVVC3qW18qypDbxmodQYzU6+Ia6nrVohXr2OO2xOCdYZh3XO5oqUINZO5iF
DZYn5Q5jY9SUFADHPWNlVTgoxsg8HXwHgq1xSK6gw+4AyoV1mzx0E2iPduEbNc8U7vwCQ7Ms0kGQ
2Z8cbUUuSYlhfv2CyfKRzzbM4OFjOfpT/9a+RR12Zra2Uxw2kWvajM68rrDgG+6FyVOKV4CsFj+a
3iuwkyb/R1uVydq4jq8wd1GAQURbi5ypfpDZhhjjgz5CBVc8abiy4lerdIrn9mXsbabKs+BOOpw1
9i7b+MyuzOsFuhtuTaa9jRNEzmji49Nvk9luCfiBZaDcIV5oPW1yhce8B3ph1LoSPq3QE1IHmp/M
SHtbQWYH98KHD1O6Cw/vbBkrK5w7OGNIRLmcFFi6Cm2Kj5O6oNgxvrOlYQv2bzf9lWDDlVb+ayPQ
aLq0q8wPn39efef6UBkTQvzQNIl/mCerrylmxTRDeTlpRZu+h4HN8hksmlSZYBcfu1JKfGTldt7Z
gYCDTdxeegTnTvvv93DSZiiGUQ9TpCxfYYn2OvfgzXiy5B21D83H+tWFzRjY6qUUonMdH6GGEs2W
ilOCdDrDjPArE4pOze4p3BuTodKGEVahPdXztl42gBGYO3R7KOSbbPgoRAQVPhHMzn/gjb38xNOC
5/utnBQ8Qx9IVivqGT46h9ZVGg7TrdzvW6AxC23E5E/adsBQ2GSalEGfWHxKL+6GZ7/jb8/jpIKo
ofFZWsVNkCgE82n2xHw9Kp5lbEs/m/aBeV1udHyFVgGs8rhaG4V3YTVeuoPlf/92PhSDEaR6oGX3
uOtD9IwOubotEPmJymrxRQcDQIKjrTtUwv6ls/2Mmo6NWFUX/2ddN7Qv4PLbxce8irJyIZbpB/Qc
G8Y5tuYKh6OTwy64+N2fXfS4mBLqCaUVuPjvn5rMstVUer4cvVCJsW19m9eL8yP4r4MoieHb9f/u
F3675snjlYa8TUWFa7LEGCetkAj6ho99FwWUa91YF6xaz+9t3653srmURiUVRQ1TMNtUG2GFkO+P
SuzzRr7B4huLXmd+Up/VnBHmGq74z2vpjNiL1/nt4qe7iqaRMGZBkLQ6O9uUtBBtuS9bBjvlH8vW
ATHkrSn8wr1ZphcdXCHeUITFIJjySsYt2dgO00akOmb3yUcPhZDz8x2efTzLoMJi1mcA9Zw8HsNs
Z70ITVizGX5pezisnF+BXzgd2gZSz1sHG+rY3Ag48vh59iCX64vTijPwn/z9Hk6eUprL89GIDbqG
69nL4YnlXgLV3G5d6xc43NFtsFSk4SO3WUm3UBnzxfviMiPqbCn2/UZOzsEhlKIgabkRKMSWjsn2
dnLafItgyM79KfJ+6atY+62rX1EBUDovvY2znca3GzhNAeyUODXrHB/OklmYjom4Dm1hJxS3KeEj
21y9qlA34SSW2uYmpRHvnpC1Wird4FrdlziBkJZq9f8LfP37+zmtrZKs1uFAWcvZ2Eu+Rs08bIvQ
yTN/Uteotixtm/IhwRHr08ccQTPzPYzoPeD+AMOtbW5dWrXnNq7vz2mp8b9tk10nzoocsWqzDVzC
1wwDKBQf2N33Tv7QrEbkM5U7//75Wznjnmr89RyUv69apKpURhVXRejRLGzOL0w0vFbW47COo3UH
akt6Vud0xNRfGbt5j7w1MlySiBNbIpcjsiWvuUnhscEX8BbSNmD7nB8CR1HfRqodR4ZgVuxgELa/
gdsNxYtb4gbWIlSz0EP4iXTl8iYgnzvyFAvjA11ZmFSnLVGbwVEYAgYBOrzLJb5BeohuRlj9Jb33
zgowqLUasgV04khDarGaMTy0AiioVCIyKbTj6hZJSTpd2ry1sy/6252dnBaRLhuNFgFFV79SxN6Q
IvR0HQ771txV/a5HuzjZyIZmL41uS3EmdO79SNDIAB9YVrZisXQCZX0VKK/JfH/EzTJ/zvoXUuoH
p6xvBugfOlQVUjhmPnmxfupx+s/IkSluSsiXT0Gxi7H/6F5UXh3Quw5tNe3u6uggxnaabQ3dRWed
vZF7F64Xf7JIXCnZbfcVHoENgacmMEAp8xHmrXAoG2wlXVvSdiyvjWSNiLwwr4atnL2lhjtSa6I6
vSVaWLcOr3N1ZTYbGY1JDhTrowuGqWr5+bQTyRvDJ/2RQhgJfbLGo7fUHDwzF9tmYZkq9Z+xvjeN
fWc9mNNWFzYDIB9e/szD/CjdSK64rhLf1B6RjUE9TRmMYRXmZ80exZxFJh3QL9RW0Qkl2D7XxFyj
MFLVTUxAUfhQpEximicVxpqxg0483uPyRJ4Jq3O6iYIXrfos3HreF48J2sr6/uev8PyJ9W1JnJxY
5hRTfcYs1u6FHCbycZnt07Ubd7lFToLsdTiuEDrF7nPhwsvnfVoff/9KTo4pMx3DvsqYUsm+zAjR
5ju+sd7VX5j08xlgjh35F654afWfnEdzE6eSNPJTa0QsLwHBQ4l3LD3hfTFQ67BpX/FqhQtFy1lk
+tvv1E6Q6awflRp3x6VCWyj2mSOAt/qYHYB7do/J46VwpXNsShn6JtnfCoJ446s//Laby9mkxyTt
5fcsrJ4ZaOk0jZNFfmKte+EqJKN6F3GqQN4atiSp69ECEQmIzyCJsEjh05MSnjpQshLLjbp4lZgv
iK9hnCuZb4nXgHH/wfT0/Mv577v+6uy+3fVxGkNdEhemh7TYeGMXM6A6QG0bA7dJLmms+apHTnjp
9Vy67gnS0cJFzqpw4U4gdpZX08PxsfRjv4GHw+pX3OE/SVw726d+e0enPu1hF7RirlQLCQAWIqQW
Uk6hOG4IAElgRgiwq1ZfZby6NpkRfTa/JHwDnpGr/K++CUuxTBnw7p/oBSVtir4doCAzKIY9+QBi
d5/b5TL7A/fBgndlOWgff77qOX4GS/R/rir/ffRTI9fqGP2/qwYYWD+hfNV40cjavRL6CKNZGuVg
M/siZqEYh1b+gANtdYcumpyL14u14vlD+39u6aQaGaJKzhQT1gNSXaF1iRtp3ybNt6gCNXdm1kXY
Ms4rDkQ2KcPqYLCJfs72OK+mLyUuWziAwGStPAHvAfvnx3WOtC+rIm5JZJgr9LMnG1fThWOaR4zR
tQVlqzZLGJB+M1/hRrBePAnnp9o77uKPC5dd+tXTHfrbZU93Li3TxKJMuWy2mWgoXXxHJmb3pI07
FoMSMnCRWGmvl4gUX2ls/16XWkQEQmJJnhxJ4Gd5HgZfHwd+7AZUufJanl15WiNxb7LrhKC2xhl6
IFScYX6TzA4rVZ3sGjgnJz8kFlYaCl/HGp66pb6Ch4q+J1L89kjkQnynyzdav59kP2+2eeRDP9Rq
djmyCncxrMzjbZxe69kD6peLGkfjn+3GVKEkmiQ/ynAT9FMyQNq3lhnEdfrfp0Ec/y7Bx9LRnbXr
EpcMFpls4+9TyW4/bhQDiVVg93863deYJIKqJq6aQCCBjEaCy1qXPDncNsMnKVpQgFGuVo40fhJ4
5xd5shZwAqjrd7pmP23BIVX9itB5u+twlD++ZtmrHF73M7OIq7Ay1mO+RTmXK9sUO3GZsuNduw6f
rPuB8vozC1bjbEfDS60+oLq7lXsHKRhbdPZ8rBjbBDgFYbVKQHbyjgYqV5/Iy5ZqdnBHV9GOurPu
zdVO1xBV67+LCfemyM+4IiEZ8yp+QcJs1+oaq4H+GokO6osjf3SaHhP1dUB3WkzvBp9Zr+mu1gKn
xnbQPuC4OiH9twzEgH7KeS7ekRMrV9sGOKCA7lPjfpMm1416NYdrK9kNx600vPbtLrOeVGxA5rJf
jcOfgHrnNR2fElVbFdmHE9auOf7JTFJoHeyvcmEHqJF/LAaLEB0/9Kv+o0qvWu26G90KAgdrE8Eu
dNfSEV5nMkaAxxOfKKPobWJI9wbvnrJeF23rd/SHpNkLW4T2T9O/rCtCDFSR/6DdOPlmpEFv0zRU
0ctv4ZZb2bUR8UFYL4rwroUfDcLmZmYnb9bBQPzmZnQJlNeDK2Ei9wyEwhFsvd+E1e2oSKupu0qC
ndbepNqvJnim5HaC7FE0Wqw7PYjk1d0R8g46WDlISKa6w0Iun7wOByLI0LHyOGdPffIqlptedPCw
jC7aMl38tSe1Y4Gq3IpSMaWFHgiaMcKbwopXWYGLIbeUD4Q83s7dOg69Fkkd5b5+hzpUzrds5O17
9DCxq6Nu2IfrwsMAgviKQ3FcGfMm7dyRRSfSvgTMasL5uVbZUGwIHHW/FTWXVdmYu0laz3w0TEEq
5H1uj3FHpLD1L+/4501YPv9irSWgQlIB9U9AxaE0xzEIhmXDMF7EzE2CTW2JK5wf8INhkSY7MtNU
Hy9tgShEcsxhw0IhP9rl/WUr0y/A9K+t+WuZ/c/dnDSQMT6mvWxi+gofhp3WqQLILcpyVx9h6SpL
z15UWxWHAkcJDwHpAzBCgw9TwySuepeCPTwzWtuLJ+S5bVWRFAggpkbVezopL2qCuLJR4ClBjQfN
9gVzhflT8zHYMfOm2YOan7njWp8vvJ9/z2aeyPcrnzwRRZEYgXZmyiHJ7miiAC3w6NlktdsUa0g1
kITBt6r5VpQ+UGNcPFGWpX76Rr5f/+TDryd4JopgpPelO3uaJ7/3t2Ac9+lCrnAM2PhOaCdufN+v
Nefnpflvo3Hy00++Qj2prLoI+OlEP87dNjQQPt8KdM4FaPeQQQWW2DBEaBeYHFiP9ZKJDlN0cxxu
kdhiv52uRUyfuhcpRvks3zb9R45sVDqk8V0+P2v2TIbVQjn7+b45bc88MxRu5C/r8PHk0wLDYiFp
fZcl98dbZQVdy/Cn8E6PohcrAHM4YE/yG6ubiLgdkh8aaZV+sltUR898Q/SBVQrHyrHdD78KaY+B
r6ZjXtpuTfF2Gnei9FpY1+AbotR4Tf3Qk5BYo/1s6elv8m6PEIEtSSSPvrEj4dao1rRg03Ajjgfc
vAtOa33cpNkNU83OWDWs5oT7W5yf+XO47i9C35o4WYgcuIaNV33mVqgYHOVFtjnSDwIOOLv0sRuJ
2FvhK/Kcr9kZSVLjn0TBvS9xu/T3TvaBLc2Mc9GzcQWhF0tHS17Vsq/IywLWSYEmcbBH6+EqHMmV
N3E0Wh5M2wzvMXMJrVdQlEwP2hJRKnzWPWENM4G5mBfhkeMiBekV0F0skhy8o3QCp+pVyZIk+n35
984xdSXZDefbjr8MzlFMxsRxG+BVGWFjpOGB9TlUGxFFElwWHMMIOrq9TqrNAC1RhoOW6WBR2Ahh
044d+IMxeHV5V4d/+sTvE7yvHA0fw2bXJHglbbgDJmwKxjoPPFRS8xrK1wlR7q5beGJ2BWvrlx4t
mztacwnR2KewRQJr7urr8hpTXVs/mGRwPiHNYINRWNg3kJZgzAb2khwq9174qej7St/3WF4GR2ca
1iSmRDqSKz+Sd5O8wyvHUu6FcJ3eM+i6Q48jS/awRBMuo4kOFJA8RQJIj5vqiq4TKMrR73pjqxP8
mto4JerqphV/tbLbUE9Ye4MG1WVSDs3fMW2hx5DKzux6BwTl4JhZOcm05q/nBExoTlDctMzvpVX3
aN1oZHjsULnDwoAA+id7O+Kek7gM6rvXWNsgPWUgKEXr47p/FvY1HaqtbIoD7BEEXTb1KiZZOz7m
ZchECBUxw555XHyLzKvwqQm3hZ07UBvwUDneCh4FVJTi2bbiirW5UsVfUKnaayyk1rU77iDmVYzB
sXgoDl/OK8bmXnGxu8RAf3hJGNEc1+qzucNcn2jvg0IOyZ8UQuhE/Mek7MCmK3owtaN+V3fDrfWJ
DuxIF+lDUHyob+R1u5484Zd2L+zHdX1f+UQcVn7pjRtx9gaKAi/d4GoI0ojhL2KWbD11HvgTr5bZ
NdqAveBFf7I/1Vb2qs8jQtxoq9wEd+k1GbbTG4aiWroxB+6m9IJsD1Fsofws6n/xuBPJmVDtEhF8
sgdaxMQEV0KGn+U2eCKM0RZvApx4r9pN4aZwKrlz+hA+KCbXGxy5bvnMUZntLf6ymqlJ7IPBRHa0
RuXnyHeZX/mT3250ixHGeiY8VbrFEPutIm5yISpxIfqF4prUUkZzZC8V7927hOoSf4PorbvlU3fk
l+gdu+2raV2zZ+8kpjCP+GjdIxpJN7pT+4Hza4JEz3sHvNwObuOGm9AfPriXcBGEpahLaVa01dJq
3aj1mrg/15pspXhKg32Gy7CJ0cBQfyxm2DPeofvAaR9RVm+Sz7bzp9xHFU/GFqSNEE6HtNg0okLS
UetTTuHXVq++UufBfOVmDR9MxF6+JPM4vyHiwrMKp/4VFTuAdKwvRjiUT/0DPgGN7oS/Kj/zhQuZ
aP8OlTj1DFOSZTLnkPmfVtoTysCylLoEegW2HcNWfFRgMoIlXiP1UwEshAPdsRq5zV3/G6LKhxg4
jE/4Cg9EpV44y744pqfH//e7OTmDmzmbijlsk3tOppmEKxid2MM9kPNpPsIxA4qfOpeyUP2j1jh4
QEXF/wRXRFRgxPtG+EHUX11b5sUPGUFjoQPZbdNbF57avzDzyVM7gTCokjDvKnlqSoiIzCE4Vt8W
yqqe/VH2FidhUuIgW3Lcs34UX3y+RIX4mrr88KROAxawPulDeeJJNQSw+JjI3OPz7ZBKyBJJ36tf
Wecor8ZDR9fvzM7wW502DERyPnI8Um2MkuFn6XusDxO3fMEOqKltMtxRDyGSlKnFMQdxjh8cx2zI
moOW+sKr/v88QlOCDbrgQPrJI0zqIJD7pkzoBLBA+yT/B/ey2wHb/uiKgYk9vLHD2Mn20pP7V/f+
9e7++8LGCYItZHE45lqeUOJiFGiu+oO0E1zVUW5B6XBKaexgdo75pcr6XGVrEKP6f3+vcYLM5oNS
V0FbLFVa+r44AGj7ciutax/D66tyr3we91QN3UF4le9+rhDPNl3fLy3/jU/GqjQVssyjLvble3Gj
7fl4Ujwar4PXaq3dJnf9g/Uncfvn5Fbdxb/+A/utsyXqtx+v/H0HajRLWTXzzLGpIHjsdpmpAbyt
oHigVTZv5jt2S8pTPGqIXrDqFdXIQbgwMNSX3/nvN/M/r2Bpu76B8uQmiqVCaANLbvbqgqpsBxI4
ZluFWe3o5Jh3SlvxuA7ewy/DPLY666b/ACqBAjvdaJvpF8lpIswjZXHbwK44bXblp3U9bQrzjWoy
nbD1XC+/aFyxKRmP2huFjYRaCIV7xuwCG2IixytoC53fgVVQ9tbTc2uyU+348OLCY6fHDy1763eX
usqzDc73ZXDSe4toZeamYAUusULV74XDFmKtcHwY346P/Z/6IIN/JCuSO9vWLZW9gOgW/5+X4RC9
aRv9MJLMcT298jjwL5Arv9gbjnjRYlg91/x+v82TFrQ3zOg4Y9b+pXYUn8jvrm7gizNauJWPdvgk
Do6FgoZ05OSg3BR7k3jW5bV84f2Zq5b4NC0h4zUnBPnQ6Pigo5WrgYk6XXNMVLEts2l+6p1b6y4+
Ser6P4g3OrfWTBXzYUQpBqmcJw97Co9GeNSq+OtXLHHw0jN1L6Kowi0O7YXz6F/WN3vawpK28Owx
RC7798rOW8kk/JMWMNkAMM8dy3NVvwefpYFUpCBdHCvLI7gwLvbrTNhjQ0zEtNB4ooPpAknnS/Fv
knq2xGlLEDkCR0sckEby2Ze132k25jnqvC9peTHcrVwMNIrSpsi/tD2f3ay+/5ST169X/++nzFwa
AT/fjzc8dNfBk1Wu+jvjIwIMfz5eT59U7Frpz/0+ofAWw9WFXfPsG/z2TE+giHI0hzRueaaDp2Kk
CELrqrC8UyfBSkjzdWF9jJ8Y1A+tFww+9pta6WnxzdjucqxmF0O94fXnW/p3+Hrymk/Ko6KqI1Mp
uKXihYH8YI8+saN2tpuJYLOlQ+ReIuSdRci+v42TUzoI5VEReq44eRPMB4pYvHwIyKMpxhEEK5PG
jXFFo6x3UP7YZNogxSfwxFYGWBDXwngxbuRfOvrfD+H0/EYH3RrykVta0FJ5wNDToWQN3YQyB4tW
E8Pb5FoPNyUt6vRbH15V9ao8+nFJ2UiF1OKh/DGTJ7rwGHOMkVC7P0jCpjm+xMIuLjdKuDXGB60S
VhWdeT/9mTVMjy8GoP07ND35HScFgZLXTX2U+B2zhdGdw+NNERQQpYoNJuMe/ADUB+zk0vKa6AfS
61ZL101yl5s+/7yszn9y/4ez89pxHMu27RcRoDevEkn5kELh44UIk0HvPb/+Dsa9uJ2pDKTOaaDR
qK6uSlEUuffaa805piFqPOw0ZeXLpmyUZxBn8+872hNI4KQj+9kW23/Yb0xA3DtBXJUIuxwpcaoV
wkh1lWabUtgRLJGb7r+v5scWpPnb1VwsAH0U1FaccDXJpsJ58TbZxDMouQ12Fw3+ls106z3NJ+rx
avfxpzIFuSutNM00Ne2yJtVCUR40KZ4frd6R4Lk0TiQRXEkU5DDaUrzt/RXelznNY+5GU8oE7bFQ
r3Qi/xaGzk/Gfy7j8gk3gmwwG//79xCBQ3AcdmNChiYkYZkJ4tc1CkcGz0sTfzlDLajbrWX8qaH+
hwHerxq6RhJw5BVA66vr80/b8+8Xd/HYggKp9VbmHtVOs6ddpprPKMF67abjWI3AjbiCl0B+Mec8
pHktSJZRtzEiOyCW0bun2/M/UFv8VFv/fk3zUv5bYdeEsVKJAtcUgBWIUKViTfY3luT4/jYWXMZF
MRSmjCZUnm9RkAAqzoEUrP795Crzk3lZX/5+GRdVblv7aVaBw+bWGNHeN3cmTthFWpyD7LnMzm1/
PwKjVF+94ZSM56KDju2KwjGAGBUeZg13RJNGjxGOravSNom7CXeJRz15G4UUhyX0BCegjHSvygXm
+uCvK0dVTlQC8wbjUuhby11bxJoQgi9WPjQ3ve2ErSTb4K2W+OwJv4OTb5skBtANdP1Vy18T1bxo
8uWExO46fODHO/nb9VxsdCn0Da1OgvlOIjnkwI/ZH5iFXYkLjzj1JUYzL12Cb/u2uFvXzqY/PuO/
ffzFrudHWdagwg9noz+VVEZoGAZnph/wL5mu0c+rn6552f82uvDWW8w7eYIMFGzfm/9vD3EiFV5r
ZUZ4B7ODhjVndVwFu6x3S+EX5oYPIbEN+rtfyZbcBq/etej8En9zLafl74DMi+uYb85v15FVA48D
kdmgneu3jO4a781S3Kj0hb+TOek5MlK8Yqj9cTf8/dtfVLBhN06zoCfkcJK+6bUbDO6sWKybIwwo
1QUnzywzpBsM1msObS7p//VLmvT/fof/ZnNcfPuL3afTfb+WGq5jri4Iug2WiC/63mnweYfNUZTv
cvPRRyFQmqtOczPOE47OJfIOxOKq7mh7l69NvIqiHaa4Zvb0J8I6uBY2Lv3fsc7FO8sNQ09ikmks
S5fPyxRmQjQMCSeMblcZG2Vwgw3YN+sOJmj9Rbqpr+1aSLTCItib4NEwTmUgr0tEUCIzkoRXi8OR
GW4q3xlOxqkK1sEh/PLCjSL/Qj2VAdaC5SUeRm0Bs9485G9N4/CH66rb5jehuUwpi6OZ1VtRtaxz
caG+atVaNZjgBMUyGl2Uial02ydfOR8YCK/eCBDiNHGwNJGwx9adZmwiIgQmCGM+Oct98ituH+IJ
yy8aP2Mt5o9R0NrSZL5a0qOQ32vS3i9oFosvUrlJggc/+UWy6WzNYxSZQLxpfunBkxp/VdKvIlk2
8icsulXlbc10JacB2mQneVZOPmYCcoeie/8tHY/cnPzLK5YSh1thl+yjym6/0M/F6CrvGlJOwIyZ
xxEsWLmZN340tBDBgJE47a2pA5ZTcVx727BRmLI/xxJRXguUFak1x+Yug+nEp3q3CuG7OIHHI7+R
L2gLoXz2SvBGxkaMnlrmmqT6JqG6yBWoEC0oSM7mTfaiQapq671Z438WkPaSp/el5IfAhKfxIE6H
jiQR86aV7jXzOHAimk5yteOQzsSlBX6/LKnakGqigCSGQbRSV4HvMBkbc1uQfETfYVndxQXxyZ5d
2skN+SZtcbBoxLeb2vbW6Wp8EIcFOYwl2wChGrR9N9OXj8GA/nCxE5iK03gvHQbhN/RwEstus6Vl
ObrNIZFFQ99AaaGIZHLbnhpHvhNex1NO2MIaMbtDQOmdvHjrXSDWUKljoL8SGp6zQinMxj1V59L2
q3WmLcq9pIMbiAgQyqnMHZBf4zMAOLr1WQR1eqXzDaCykdKEVvoo39firtuSecIpiaSCxLZ4Nl39
DoouMAuAfffhyfrqbijxta/iMXksnzncJDm/DRjFJe5UJX/U9/IJ0wJOhcW0Vjca6U9DeUNae3ar
vnPaA8OWuHG9qYQn/J3jR/0xDGhM3zgV8eRRMVbL+sXETZ/d+HAOQ3T6i8huV/OdpP3DuC6KSBWa
zqq+pn+dWbbeLFME2YwEEu8EkYMk6vbBPKb3xm23GBZWs+jW3Kviq3NkG0jnHfDQZPHC4pSTYcNL
h7U2e6nq8+CxZNlQhEma76a1z25JGA1rGMjsl+FdP7GEMXuwmjet3vfWIpBuraJcWwIDir4gWYto
U/yU4FuqNdeeBEere51bB8CWN/HwXGvL7F26mShHYmK3x1NdIhWk4DGq/cT5IXyKiV2AYX7rSfvS
ADW+aJj7vGimO5G+eTPIw0ZrH5K3vHFSppTWTV9tADeG0asQPsEJR5/Dp5vSogclUzt0pXiq+LUT
za2hRVbPMWOhR8a+Um4rDCTqudVTjExYN71kiwx8ZDT2S2jY9HyGcUFkTRq9Aotf1JJ4r3Mng+Ij
mNao3g0YTILD9iZi9CVwpH1LEh55lEV0INz8ufgCCy0qy8Swm8e4toMzXb06e0k0w4lNwv9u9T0T
MnMvHqsvCVfesNNtYwXa3PXvsXtYJPJyh2GYkt3jwyYZsl3BALZ6BvYoiSul3vPqjEBCa1y+9Ydh
LdvxxLPiUWyc5y49ryUtLH6vwQCoh/DJbSXw3+QZvpCtlA+u3hy6YmX6H75yg7Md7J3hiIO4DtgB
Bnp7Amm1EHLi2yLbiMpdCPj/1j8Ibym6QlZtQm3F9Ezzj8ETmUhlZGf4agWSrDoHeE6IT0BDqjl8
dNxJoe7XExA0UHawG5lAYhNwEsYw/Ke50aLm4HsMF9STAnUSA1uoPFnKURxWQka0yaEzX/yQDB4U
2RWnK9Ob+SKJo1kk+ilPOrtrf2v22MA91HebMlpZ7EQxAUQZS3f3KKdnRb8VRKdRD4Z+yyMm9lti
j0ICXiBkll53MjoWoumdKQ3ZIwhcc3uMbA3PD1/T9CheWraPOzVDNAksAvoOLwcTRjO80cNTrYLT
YJaiPkXFEwxLvfaWsjL/3mQRrtphxR1Uus++24SBjMOktfWa6LBDwMRRmt4xsEPVpE0CTqwoHPHF
an+ZGYgsbHqty79rtgxiVjJ3mP2SPKNoKU4zypIiuyM1TdvmwzZjNsyfM+LYYn4VuC0329pFpss9
adQjfVoj3UTSsqh3U0t9uE7i2+RJ3Ci3QmezBOfWFz9cbThRe9I/vW5Z0sCrlnkPmmkBRY+grDzc
tY1tVDtWxyI8kudFXSOpUE4PfLVeuavIxEnmvJdnbpc5PnvhzhQ2ZfjB0cXz1tGwJ/Nw4F4wqoRg
K6x1y7KT9lR2B17wCEgDSDXodMUqRT3gJPiji0Uf2Rj8fclNVZt/XGhdJTy23boUSNK1Zd0x5ZtW
32vGfRm/T/m24qam9JDM2ybLlr52w1fnvUjGeWg6+Fj00eahLkHc8eJx6iP4oARP1i9RkI7Roxyd
muiopc+SeB6anTTZ5mfy5H2aqo2vil/Q419nsKttSvXGiO69/K2f/Z9ZtzWIpK7ZCPqa/AbtztIr
qPLySaWxbKFH7U5Kd4PQfhFiKqhX/bQNxD1M9jiA3Z49+5mxzKfVRPhJwrnYbKw12dR6dTLUfRes
UvXFLHY1QFOhW3XSTdOsFRiaMUiWxRCsBsUR8O9YbtzaYEZZOrMEq9/SI7VD2NYCuxGjKjiwelYv
UxY5LTj4NWFnJsqSAHZLuxTonkqzKUivF6byGEunzn+WxZu4QE7XbEbhIYD8xIYETFZZ8t9EWpdI
gwTbaO1mWBvBegrWQ7/x9QMAAKxTturZIToMfenruM2ie3XYl8QA0alKFzmrheSdy/iWs0kJ4ti3
XiSSxlpCAJbNuDJNl0DiSTjrPHpJfCMKu2nctihFCCeSWO6w5xSvqn/D9jP78xAOdMG2KdvNHLfU
x/eZZkfVQxasS6Lihj4hzmtdQYwBvSN4ZwmlPxcZ+L/M9osQI614mC+3icEtI3FZCcKsGMn4B5bD
9Fx0UASio8xl1kBoSs6UMQmiBBx53adFXewXW2tYGRFRlB95tqnHs6It1ZK+4qJGhNNEWP2XhQzA
GdZVd5s0lJC7qk3dor8txffCdOp3qbtF4WFk54lTSkU9gaAtc4WMEf9eZ2GRycNDvhf7mYMeg/KI
maO+5R+WGltno3xHODy+z51H7RDScKKCqfqFirJYfIgE5kdUX5gHkSvLT3G2VtPN6GusbL8akCAC
aW7BoR8QfkS7IJpzkxA37+lUFf56zAnI/hyMkdjARdSv+YypXzR6veIZD8fGLjNsCt1nR5qGV6yC
Eqc7q2Ob2/T9+VcUllv1ZKTnON9G0Sox9lFL+QicgYoLLVx8myprTd+XzZewT/CV+fVuNG4rK98a
OEGiZUqjKDwlPkIsR+4ey+S5S97TybZYT3FDeoVDJ11hjVAkpzIfqw7Q9jt9RlPt3Ua1daBiwOT7
hSw6Wnsv7JEqpayWgfVonvPprBPLajhq9zi1IMtCONw3oTwLnwskLcyNGslVGlvrNp1qywaHj550
DhYqQvBYHCMn5lopjixO17j/gESDHQ/Tg1E8gNRUhlWVuxHY05uoPlrGY9Gt03zNvJAnY4Q8Wx+V
iHeqoD/OTuvt8nIVlisR7QQxBKPdh8eycDyGVaLx0iqbaVhFpsNILW/dsbhLlBt8kgkfn5qmrYkM
ATVBsRtixcsSyYlyVHloRLSHTXSDDZqL9tKFphE++9mkLKJkL6XwIOX42U/Ij6NFueaMPPB9WXyZ
31U7uf6So8O/T83KD7MS2BzUACL9I/WvYX7TNKyF4nfPAFgzuWcbjurLygONvleI9NXbg6nIDmIY
QjGJAkSEjUWOjpfCcZmH1IGE2RoIru1aXcnKsTEfg+KhIP+R3teV7o76Q3OJUGJFxVE2U4Uu291S
WdVhZUrhXUd7h5RgfTxya4A3SfWWszAThTWZcXOT23NMQpsb4mzsPFgO8asFD8b7GNwJADHJ9PP8
1IJNjqBcRKVXsdSeTPFRC9xVRPWinnWLwOWNYd2kBhh6EMQth1cbqVVUkA3q1t3nv3+In+Y181ey
NFHSAQ+qF52rTE1pa/Mpd8qxdUBECmRUpo4A4xsH8VKAWruQexStZOfsKC9Ue4rX2OV1lxopfPEn
rKhXbvdPnR0LehBtRZWQbygyf/aTfFEQ60HOwjtY4ijViwxeLg2ulO4n1sjYob1CsOqs/6tMO74n
+XqZH336xlduzQ/ScwsIkGFAs4ZApl80rgUplJUoT8O72LA1AbQ6UNMk2eeN64VL8iOT6Bg2q1g4
CAXyPOOUKS6yMRWLwHhVvvPTkOOPi7noWHew9qtW52Lm3WHGQLOpE9DV0edcNhbJe1swW2pAf9NH
OkYuZbr59+34HiJcto8UQ4Piia0S5/rFeDMNiw7HND8LV5DtyFScCk6YPlGMz8FATNfMaqSKU6jA
mDV0BX+rfYwpskfiVBiLrChwEeHhJlCro6Hfs4VFD7wFq4x4M1Jb2yOV7avPiDly8N/t4JM+Q8C8
1Yx9kJ3xA3us6MtOX5vdIxYVhUw2NLrKGlcxWlGLoc9C1W8l4mdUbRWDGuxWfnXw6QE7YDzpnVfs
x5zzbC20/31rfurEWoqJpU+WRLA73/Oy3zqgaS70XWLx4xDYIh4ABeOCdrKCh9QOK5uIBkKERtvv
uQRqHzY0ai5K8iuXIf+0Tv1+GRfPyMAVZvX8wEYo7tu510lHCt8UAUwLtsrAtzGKEUkOBIiO6IdC
Qjpo4IUPikZwSqCw6AaZthifTDz+fYe+DZ2XD4+ObtDEmyCbfxGMh0qUGAP54Z1A94KsGzc1d0Zg
V/6uh9DfbCfYtLaon/LsXEhbdXiKx7uR2eUXKRioKX3vpb52TfoPQyDr92tS/1xn8qbuLVj1eANG
p4ldYnQrO3+kVifrBWxp/qJ5b9JnZZADus2DQz4dBbTmDTFhsMuWpX/Qsy9fRC6/FAcnUxl2n9LK
5d71LBQUQJ2Ie49oLbrSnbKOOSRFJz1z9X4b4lo0WVbWsnCr0jkirdcQTpm5m41i/YNSc2TexxUF
2a56wyitOVj8qTg0e6hOxHoptChRmHPCRab7v/6lwOOy9GqGaCikil9sCJEWWJNpWfldhnZ5JfiI
1EGax47/CrQYfauZLL1POK+mLai7dJN+qkidIbpxQk86598X88Oq98fFXA42gynL80rjYmrvhJI+
c3ydOPOCIl0nOXjXDDbJMzBE1haDZe0qStpU/hpz/fn5F1uAFk5pGQRGfkfRQW87Mc69f/Rq4vd4
v/wiPyj5cCebgsPUZUKDTZ6p/NAZtwLS7pvYycvZH+ghUuYswdm1ppcQhC4ir7PmtAdvs/hAfIyi
+VG5QesLCTl4s+h7xg/FHAK2Sj97psXzoaDckY4be7bhb8XuiyKzKPGDW25/F77gsOmhOqiQpIrX
9l4P7OxrDnyDF5EeFI5DKkf5TCBRdfyVpawDI0rhlFi7iqkIqvNhM5u3bPJZr46o5lfoz9ee+zeb
TBRRxYl/KRYWfUJ8Uw4Dd4ZfLHXa47a0ILYcB3E7MwAssgUp5g7XQxV/WAv//OTLgWCB9iUe5ifH
sSKOucNTZB1jggDmdFPjvnNj5X50hvpgWQQIw7x0xqRDY/g16AcBekZZ3SYJW0lPGM7qGvxBv3Zf
Ll6yKQHLJfpBcYcbs6XR4x0oK8s3cg+lbjVKaz247cNnPHsaTbzHPtkEMEzXJlVyuG3LibHBTfrq
bfCx7GZVYL9Q5ghZNlRbOuMpwd4RLDzC3llgFv6qcopHlPvgva1T9lrFOx+DFiBKdACKRrt8K2e3
Cc0WD2dESJg4TUS0LoHN0LTd5GzH/vU82B/fLMvUmUVps+v8osiLGiHV5Cgq7hhSU2JOmxaZ5xfe
oOiFY6lvuMYTskisyU4Lg9q3DYvYEmhXdCjIT6m/IRkgDfechE3sgAbN50X/ROq99vnvNejnJ+m3
K70Y8BVZEyaF/H2lhE51zbaWtxhVgs94jeFvZzE4eVVGJ0ptRHO9tJi20tbYar9K19pyTlkHe3Jw
rlzTj8/Pb9d0UYtVYT0E5sA1dc8i+hYcfzCCKhtf1LzsRHa8mlYBjeVoK35MX94zB401Nyh4pXch
nYwrOtm/qeq4DqGf/v8f8+JlY+ioZnnB5XA6Fqq5yaA/ULOX8Tol53FcNJt+VT/oL8Y5pxu6CI7N
Tt93FRmlMLV3zEOA0MtkuxL7cGVM/K2SvlyBNJEzjMh+Bqb14jmr68nr4/lOjZXbuNZ+xFJzf6vd
FXR8O56zXf2W6q4Ok3I/HrLIre5IT0dObiz6B6tzmWUzAKC/VuAwuK+HJX8v5w1xrY62MPlU6jF7
z3aydZDFx07cKvVN2C/jfa866t34OaiHWQUA+BZvF0cnp8UrQcp8+KKSGzb0t7L8VhJ2hb66JmSq
6Wlx2A2KYDprH1j+MQ9fU+hpf1eJmgKkb3b/mYDavt2BvxWrudUaQtqlxZ1ILA8g/qm6Vxn70HHM
moMX8msVG63cNjHifjBYO41dyFxFbxESOGqbBwVTPQnNPgnFFaUcU1EX23u2lzHckLal3XWfsItw
8THKImcBrOKCAtTfa+M2nR4nHkw6U1uNTiE95JrqaewaAFY7ix7F0nvvsfXb/35d/iax8Xz+9pWt
CwV/6vVQ92O+Mqdzju2DHYOYZfOj4WB7+/Gz9Em7Xamut2PqWS8Z0V7rIVy9hItKYlAjq6njpOD0
FAtwsGDBMSNN7OFdgoG+CD1QDDiEZDoxS0SzOZ3nK5Wd8vd59s+7cHE8MGrTKMI25klmzv6KzYPz
Wx4ue90FdaWPq7jYx+ZeIyDLmNmUUu4A0ObcwuCONLFDepcaW7+583aSQ0Irqcz+Ut5dU5N8Zy3/
9cJSKiBKxujBX/xZlSNbEKauzIvZ0CvZIzPzDLaUm3yOKJS3xbE+1GCc1YcsPlJaT08cMJ/MzJ3O
2qtJs4DeBQ7FJTFJVKXvVnyTE2RNrP0hp0HeHyx9idIgdAX334+Y9tOKTHbkN9lCn2EyF5etqXpi
jCSvVDa6CfaHRraN0S0SV1OdGPJDsDLfxofk2K/8s/QBfra2hfErYGpOU5l2wrqVibo7+9opuMtX
ZmNziG7ERXwQN6Pb7mlEAwc3/CcYPclKm96GnrielUBnjM0PK77pMsHgDSqogoXNtWOB8tN+rVmm
osiiSMirdrHjWGWfWPD+i7tnkDA0ZkZxtjNMbIjMhOy+O4ccgzJQCkB05Hqh7KUF4MN7a1jkzwwx
W0JFUWFZmzCllUf01iK/l13t4XqM+I+PObo0hPQmHS1Czf/8JVRT6quq7efKD4M+Bk0cpr8qArIf
rHcw2JnyYLQ8HsJXA4qOacm8QAsr8E4EscgFUyl3hDqU3Fb9Jq2ecuZSI+5OZZ3rW1Vd/fux+e4M
XD7tswDf5MAl0VS52J7EQbC6oaaRO+vm22VmrchEa5mC00PH4skC/KDfK69IJ+A/344dIpF16m3k
dYbz8MoC8cMhXQPb+Z+Luah0IsuMp1aeiruQaTZiqnQpfJD4tVOe4LW9iJ/BFweaORKVlA9g7nVy
JPWP6MT/Zrn+/ToufkHJiNUhiYbiTmuZNyzlLU6MZbwNb6H7r1grN+LznCWCA/m/kobON4FWDrQh
DYb0xfpTl6mRNJXG9ritNipm8RD/p7cjIXgWYXRL/UP4Ys/a0Wtuk8O13fmHVtKfHz+vM7/tzskY
R4EaKyx/4yz/4ZXyK05ODsBwpr46WwZn35cQ3UqUbhWcKiUaGeQlRnbtaZg3xb8fzf/ciItHs5GH
xOtUiRrTje4nzJIdDhGmzsg19uU2u4MEpdvpRhzvqhsDOzStx2sC2e/H/1/XcPFEBl0fRDEE5zvB
OvTissG04IrK1gBbiINBdFXSiVeBusdihQx8mXMUGPFZ3UN806YbMXUU4RCfx3xn+rdz7iviF55c
/Sw1ThauymTnMyMEexQie+tuhPYkVEv5LjCJI94bBLfdj8qN1Q57v30pkR+MOFxY8cQjzTINhZB/
1ODDWcG9JSkLU4xIcH7D3cCQU3AiEt9QumbRyWKk1aMQCNSniXIKsiL7Fic14Sv0XkLYQq08EFlP
3nfMpPLY5Y5hPU/TmzDdC6QgnaRrP+3PS6SpAsjjdE5H7uIFg41DEJKpFzNIeHCrTfZSaL/EdNvf
jL+G97ZfhGAIlmOCUdbR8f28dtJKuUFdg3b3pDj5kVX1qUEn+N2AZdQbP/17XfyxCuBgaM79dxF1
/cVbqHpJGEQFVyivWiT9XXSGXKsCzz0z3IKQpC8n2qzDZ4TX5qSca9/R4ZapLkoW7NaB7mZvomR3
XzSccSOzbpqgkFxxbbWO4YGrvJlgJyjdRopW5bVrn7f6y4f292u/eIVjYK6y2HHtwQbouKTso245
a5Fp1KNE1isbnSP/o10p6nK80XblwXzRbuqZykB2K7N45ZYEJWnVM2UZ18zqphcfpwyVNILqwoai
feVV/0HBCzEJtJrGNqQyV7soTvWk1ZrEVOfitLM7+HfEX6LBo4+Ajol3LqYv3BPXfsWF9q04/etO
GaKkiDoC5r/iLXvDqhtJYbHzK9IjQd9Vn9oT1gn8kz0jMpcO/tWxzg8+Yr7sbx96cViVpaoY65ov
S+R4toHyFVt28PHtiyIFjNQhJ0Q+ZK3U/exFMMQrleIPduI/P/+iUowyIQhqSf7e8nOC1lc5IQgg
JjrXmyWNvvXgU4NDYljFcI3kzb/frGsfr1+chYyhr8Qx5+sjXdNovZPlwjFEocvc2oW8JkKiL15k
juK+epTStyuf/uO78Z+bfzlTM8mfH82MX3xw2xJXuasuOV/rtJcd8qJSXAPt0gLaifzli7w67Cma
QCrYf/UbMIBm9WO+KF/aHxvft0a9ptJhQEKhjkRlWtGaKLFctljTUBu+Da/YmoUVTf1/3wJl3jcv
H3pLkVBgM1A2lculrewIFxnGOmdf7Z3xMTfczFiN02oo1hU3QPTvdDYHmnmn8Zn44kFG1rJEjkk3
ru9WZWhrv4gQBXfSxCdPWZdYL0+VawCmeIKvJnszg6261om3frhqchToFwAAp0K5rKrjqa4HpWg4
Qh+IRdHzk9XvQv/QasWSexgbi3oXku3FWY0dZbCre+BGiG9iG8yNsVMzO1ybqd1yNGIDBpYEJONZ
mQdTzTE5pkAK62VpOOGDoiZLCeFrkx5SaIUF+lOspBuVdHCFsML0eXg3X5TmZspt735akauDqJAJ
m7jPbf29ARPqiQvll7o3Z0GMHLrKSCvDVp+q26le6OvmQQ1dSCnhWkgfkfdJHaSgo/RA0nmyrY91
68iibdD4FZ/SD/8ZPE2wFa56+X46Tv1xOy8Wodjw8tJMOE6145IOnvahfg2w2YCAUvi/lpieTBe9
nvySf7TPtbFGu2VWtw1rE3uGC7Vuzo6kvsA0KpOcc1Ph7grdFLXfy78f1x9GMDq9kzm5cT7+yd/f
5LeCNPcmBI1hNZzlA/2iak9M1ULZMXt5Z3B34KHE3eL2u2sNEwZxf70n2AupUMjfEdX/Z2f47YOD
osr13h+7cwV5J/Od58DcFNKpbCKO15B3EJ/G0quaUiRL8WNPdreIlm2UDnpqp2AcVX5/cYSiWHzl
6q3ZxnQNLLtpnwrvQ6TbnYObz1Jt6cuvg/VheJVTnZTKu1eyVxFsW6LyUBW7cCQ2+N3CxxNahPTw
aRqwqMSU7Lxr1hr/Vk2+jm5xMhPSZWDKRKDXjq6TbK0OrC2nVnuRGZcFpbIdwAZmBrKz+CzJg1vX
DERkeE41siVNWqJQZTpt0AIbyWaCtRRau7T5lHN0yfqLPr2F+v3kPxDimev3IgyEaTdWpwS/3xC8
C92zoP9K+wTgk4c+T4X7t4ZJuJaEdoV6hQi0YdUN2RLUbwysgqgGd7Jmvii2PJNcEPVREqZFopzG
ZGd4L5loJ9pbUQcb7IOegsrPRaFCpqM2OiiwtekwB/dVS/R4wvBCcWKNW5ktzBnJ69unol0MSwMV
DN28aalCHkpWTMzo29v69NHUi2qrP0UlUxhb77YpZZoanXvv6OEPMDdyvSbQqPFdi9gGb4HZI3os
D4aLRohhRqr9GiiVYDWHH0z+QfxA1GQDK5NXepAlevSTiFXhJt0A4Fup7wPgBvNpbEwEi6cQFa0U
Z65aOxrhD41joDCAEGfZJfdh0xDEhrL6Kzjw2kM4GR7qEm/Eg5JB/hERveTH7jy8yYQXL1lmD947
HHeKJO1tUrYM1DWMB5uO/kdyMw0L/3O+en9p6YtMZly8mGq3YHA6styhr66BZjZbitVqeCjIXOgW
HeBTiWj4hKmHAy0KG2TxwHzej1zrF1BQo3GlBGgoGjRHk3fNrfAq4xkhy6jaiotslT+ld6Chitvh
S7RHD0DtTSsG2F3WfeMU6GCBfRGovjTMXSvbTu8t1HULzcB8at4GB5F6DrdHuBl1R+xYqfFgQIPK
T5lhD4/ATRskWOU70sW3YXQS9Dh3OI3TXxIffeyOyeccbNMt9KNicFZM9k26TvDc4sJiJtliyksI
ilvj8eQv2+jsex+TetuCUMzb9WxU3gXxDkgnTpmBLXl8yCCu7a3KQW2YkeLHb1rs+CpC+RUlROnQ
nCaYwTbessdmJjN156TbG1ihE2pYm5ECqmoMiC15mJDCmgdJKJi0FbM8lgxXnobP8ogW64E1PgzY
EZZsEN2buOgeuFMa2VsOig3dpChfGNRpi0YTFvm0CxD5w90lxiM/8GlMDJ3Yc5m7YQ83MYnqyLVs
STqIxGrgMZiY6WLMg7ObrMXaFtOl0rjkL6G1ZftpCAGEikc2T7dCbYuNR/QWNFZTiHEIwIAIyhTg
8fNAZturf4K38NDeBSkoq7DmyM15lwvx73n4kRZA5ETDveLkqZg7KVx7wtKLziIrg/GEZGDSbH5w
3VqX3ZY30Pc2EdRr/C1pg33Urfw5n7xKVhRfpkAf3IZtQlIQ9i98K5wBNMB75parT3nLOt4ZhDs8
JoTPd6JTMaEuj/QBmgm30C5u1nGLB2MpEGQBFeIbe6kT3jhLkbcRjyEgUd7v2MZ1oX7wxxnA/eI9
luTSJoIgJYZV+0yCZ53dsVQfkV8VL0JwmMiZbYSb3Jz/eD6ZkIOc88oJ/S+c3Th1s4G3RThIWMJ8
Z/ywVLfvdwjrpqJBOv9ctL/8mMRnosQHuLVJSmSpGG46/logiU5RjEWnHmfzwGABvEF87J0C5LWt
NfP/Iu2YJQcZcwPAOo8zyqgvOMQpIBVkAg78Tde5srTRh0XoxJyjhNwGJBzhhmxfKqSXAdPBhknP
bSe+i9FjD0EjQgyonf1bbWbQzllJ3CBryaaHiAzBX2i5MkJfMKtQgsGhjTtU5tqmA8UbvAzCL3Sm
CWAaEWERPOHSUdSnxMcHwtoUIEAvHwKwBAL5iyH2q19Bv4n8OzRTFgA35S0QnwmmHa37ZNxmUYRm
+ybkeZtlsIL3q+9coyS/TUKVHD6a5Z3JmaF9LFqYhfES5TIMP6xnwO3G+LZGI6zxh6zaYptEO0Pf
NyhLr5Qif/fYwY3RrqD/rCAquCxFhrIL9CjUu/MssOlJu1hEd+EKi8+8AAJ0eWJqcjXxaZ6K/Fmu
//mhF6f5oqo0rzO17jwHSurLhGgIb905ujsn0gxXDgc/nMT5tDnlSYTjqiqXUtNQHbKqksL+rDFe
6+i0tasBjCqy+DnEqUDwc63Q+uEQ/udHXvTYykJtQzmL+3OwaR+V/WzbM5bGqnnD0AgH8Orn/VTX
/f4V5///t7ouMYfUVFO+4sxMoMpRt6bOKI5p/3DHYomrsHMC6YgjZnktG0r6u6f553e9KLtNbUKM
7/NdxW12UnbNGuW1Le+v609+6OP++UkXp/xcjJsukoP+PM6pT4t4G7Ni6Av8bgzpg25buN2aGu0b
t8zaGTgtEz/n3y/Mt1L2r2eXup2MY5kC+9Kln9WTWRlt150zFPMUhWzv9Ei57W1IUwfh9zGLjom6
7rQjmNMqcucuSBG4ub/tCoTItmrXCk2/nqgXG8V66SDI106GBvrtmQKvIsgwXOZgoRjkwiRY1XOp
wIGMoztWJ3c65V+djSFehS79Ep9Y5mcg5b+/5Q8dDV0xWRPQXnIu/UtKEqS5npZ4zM61k9zjPx8a
QLDlyiT/l5rmMf4QCClwr/Wm1bkFeXlzTehsnOIRsP91jq/LMfk/pJ3ZbuPc1W2fiAD75lakSHWW
bLn3DWFXudj3Yvv0Z9AH549LJVg/ci6CIAnymWKz99przTmm1snS/GfH5XRat+mKFnNP1mexwktz
QI8aklRKEUWnWHIExUbSHXWOT5MNUwSH0QBS8qLLZxoOLsvJHp5CHFJsGOpaRIy4JNeTOV+yzn6d
PkEXVB/U7SdAuVdaQv/2ZLh/337I2QrXxKVSRP7YH1Wv2OcAihWv3M980p+fkyJdWkq//6GziUKk
ZZkYkXxxLPwleYTibYdwZTo0TOhSsbI1SvIUcKP2UrTv5nTjn9JF4d83wrMkY+hXPwfUNX55G5Sf
kfKKT1khuqnoSTmNloCzvBNKSjnF81bfBQJDdW70MFSLLoJwn6z99liccDGaL61FC77OPaGkzsKr
jWHFO1XUhsOz5W9G6jsNf2uvzzJZ8EBVag/NaZ202aEnNzpNusUoEH/RGMxBWzC2OV8HWraCcFpI
DMEwehIJBS0KCUH5zMpPrcH/K91aL6KcLzpCp4AY2r3s+cFLVWC25TpHDiw1DjWZIAYJgYjZPAFe
Y/6HWylI6I/QmNJu8OdO+XKqsXovRZIrZ1qKqK7r8miKv4R6wjNoLuphbXLOtIIH0p+i+pUcCSHd
5OELffEiQaVBYUsRlY+PWYzXiBNptrEKTz+9cMxUliH/ACdV7ka05M3suIaba1bIrxxopYaHA63Y
8XKiL8OumyRe+yj/Ue4xYFP6z2SpDpD8dNoZwk6Yg54dVA3meFs+sY50H8oWzzqo0NKxlmSsTLPp
NXgF2PupYiMlD5mOBn/gtInp7ohOYn708lOVuBlkT8ORCqx+7E7RbIWuQkdvsVzNdty0Yu8Q78To
zWqOcwausa6Yj9Vux/9QnYAD4hLjvxcEeMMFwmv/eRD6ZVK8nrA2F/sMDZcEneCVuj9hbJ8vWxMG
ABHOjh890pBtaVidXgIT1dxbFb4H43NOsldCkSctMMEhwEz9vdK4kuSNydEkPzui8J3tdzJIXOFe
oB0gy87cyhuXAHnGbSou43KvKzyI5iOJSXHEq2WuzeCYQ0Mwis9OuusIpOP159zVaEt0UthBJE4p
4YCt7SbnD0qezPQr26iB58e7hAC1hiOvAMU5PPK30AyL/qaGZSO45ekYdo/EWXE07R4BufEPH00S
99wyeqhx4eVHST20xo74iuixUP6EK133Im59sAsQKi3EkmMi9Z1MMYsPfRMOG7+4sl9dLEVMmeBg
VQKEhwT579IglP06TmOzP0r4SBtXrV2oUm8yC6Y2l0C8zwzgrq7kF4suE8nALE5HNWCcDZvCnLBi
XWu7Y/JUP2QrEEA2B8TNHJSKnsLGZH/lh37pXv/ZO779xbMlVzGrKI8zNmbUcnrtjoAa6IwuGnta
WcZDrQDSwmWz0E7bETdp9xDGyMxaoCbhFnZIuanuY0+6xwYV4ziDTdyyLi5/9xiiwIHLbsVl9+vq
4+cFXL1UuZm6JsqSSYGKOOfvx1MLQ5CrHffJx+lSgZTZJWBCNvXriBg58Rpio4p1mt5BVGuQumGG
rcJNq97rydZEyRnz1XISJo3GZshNllDiP5Ww0HlfF6xSnC2H4UZGSJ3eJsLrgBKtHF8L9T3sX4Pm
edRuutjTNFTgL2nyS1Kfr+oO5v3n36fyn993JpDCIGuMVsJTmcdgJ7KgAgTZGOfsmSQ2gZLBhGU5
w5W49Mv1y7fbevb6TWMMTGl+/TDd/ZK1bbnOXRzJvPY0ufGxuCOANxSICHt+fqD6pXLYNCTk2RTk
1E5n35uhjW0dpvzlWF9Zw17Ntz2hqQ7kf7xoizbZV/DatT07UTjtynqZEklz608vyfBKFEfWuIjJ
bQ1h+Zc1AA4Lztjos53uQsEDVDp6JDuSYmAzADfbhYgaat2cVgNTH9jgpGshB2peVYJpaCGehmKR
M+6OfsfMAJGze43h+sc6vDnx+TuGo14bhV3Qu1D4fPv5Z6eBMYtOetrxvLMJBvq6c1TmtELk5syY
DxHbWSasBfUGy4FNj1cOtjhRgNVH7ESueW3xuyCi/ftqzk4MU9rE4SnnahIWhMatCDig9+Oyw9h0
JTjs+omnBFvdLrxRRYLDoKRa0yoqLVt6lLBFY7oW13Qnya67Cti6gJj76+rM+VX6dmoT9bTP+4ir
M98SOl3L021B4hK+xN+zRmaWBE128DsXVzHi8wP8wUO7ZRT0i7nN0zynqK5Uk5cXbfQBs29Rlf9J
bpMqPz8FPheUI5HPCG7MlgGoQxuJAn7SbsF04Aui//Mnc0E9y3349mfP1ggl9gMrGvruiAYuGpfA
jyAFRU/S73bZP1Unt8x2tb7sJayBv8VsXzId2Za0pAxXNh2DnjnoiDmRZdHdNnfFW/dRPvsr4658
D5tFTEeVIgzOMSJCBgmEhfzS/qQKjb21pb5i8NNB56i7Ni+/muNP9Mqs0i1griDIi5HXXVkgtPkL
+GdFNOE8GrNY+J/kNWVQJiNLh+5o0Pot9mxZwF4eR2MrEaZIFJJDQaYPG1mmk66+JXYoz/Z8LMW0
ZlPELQgv9NwWCRkoj0TC+Mk+726N6ZfiU5OXgkcSrB3QQiTpdpsCpHCUIl1E2iO5KVawTjP6jiEt
uO5PmbZ4wFdwhzxA5ZL/FI49ZH3Q2wZRW2RcTdILGyENEnPp5FdDLC8dkSwRKK9CgSD+o36M0tqa
tIlZFGZ/KbVFe3JIWlMJybOhLZp3ptO7muYasqehIwT+yQpxrXFywTOtK5zk8ehyP0mHOzs+pW2r
9WkzzduTdVBcZXeSbfVd+DDv5mW48WrmU7qNUM1cIxb0it/B4BrFVqaXQyYBEKKCvAsYV5g8JKBD
TnFNQHj5CiECkrpJ6jzq8r8XiRgoSS1BJ2Eng7TKzSnKXRN7ubD1i52lvA/Ctu1vUjVdqCCZVsig
lmKEU3oZDg5Tmpoo6GXB9CTCdxxsiNISmdHMsBJHk1zp98+fMg/u37dbZeFQ4YwbuoHc7+/LBZlp
Bok5DUf/ERUW3hM2vmjVZpvh9KCAGFJ3OqKykSE259alSBEvqoUnln960hrVDlGkySmAf43SW3mC
JoOaQVQXMIROTCsOerIPCArp75RiM9GJiA4mk3rzrjB3CUAXSEYwLDRku1J2T11vfM6cRioqwCfw
UHRcBquUIshEhS0ucO1EgRMKaMSJVuccS84B9nNa8D76tXItZUyklCXnXQHluEJOz7jorbuCcZmX
+3ay/r9BSKR/mLZkkYJOWs4qebZ6iAcB6BA8N9mugmUVBg9K9YfTinb61QwSyJlypep/mLH59Wuo
3Vl0PglXIRfzJF7RA13qV6miJRnEAyL90r5Ye982mdYcCt8XlIE3fM5dfSWNs3Tq5+DNIMdH2s2q
/QdxEz0X+O/t9hAuhVvf9t+mYTtxRtnjPDZHj/wMhcMKUQ5p+lJyRB3rQ2Kui8DLQJT/gaPercY1
aTfwuFhxDfOJTnc6eP34S+w+LcmN2r3V3dXCn5zgAxrrV4r/CwIkXaVXJYmqKJHUdt7GlspxaKxw
/pWGrXtD/VAqDkQYeFONsG6Kw0SzAuyFqxFMSzEGIqR7KvvNlbf/QjH/11WcHUGyvp/k00keaF8x
Ah4IqXFTfAEbGBphtKYxhTeY2HqW1EG579v9//dtOPv65NZXLbHjAsTNmG4yPn+dBDUxn5icH0YI
tgRRh47KiHjJssXjDLK7a1q9S23av+7CefNbVjUrV7gIdRZe19QywyyAk7RVrK2iZVzdd8lGkDem
72mmE24G/0+tITu+5pS8VF8hciAUExuVbJjnZyspL1FeC9L86pMP0ierofNyhYqbR+KDlgrUZa5t
MJkxH2Jg+hq9djqqPDzABTVrvPdpD5XU2CoAHojLerP4+X25VCz/dYFnhY/a5adpmC9wcE8yM10b
tnnA5dkWhWgT79N6WOStiwcj6Ih2pggFcli8q6HB6PfVcup4Od1fuaZLC/j3m3Z2cmpLpdGKnKdH
Fg3ZA/TWbeTKIZPrHVgLnFsP1cmTJWdQ7pAmJYuuWynTS3HaK/GTGV4RlVnzF3NWLP11h86+qFpK
W7Ss3KHpQNhDEMHpshEWZ2DEA1usYGJSKQvxYULIRLbCwqS8KebEL52CHs3qHAVTd7chz9AAKIQf
rBdT+pbJKkpuAT3oPdl+8PyIXdH7B7klGkDzEIoB/wImR+eUz+ZFf2H6nFpwcTyB9IK7+hPqiwVO
K/ydnVCfwNcCiLViTEd+Z8xO1H/K8QOwGxI6cw/VQf2JSbnrltVW3Gtr63Z85kEGJCYltxk5bTGf
pC/bkXhU5K3J1cy/6+3U6KuW8DZzPpQ094r4IvhPBca54N5veTc9AJq3/83DVxSCZPlcyCI6Wz/8
oADQGX19uh2qBShYkxu2q3EmT2b9Q1Qcu/TFUN5keJqhF+nrvmIZGeBr0aTtbq95ei8dSBizgDeQ
MEPKmFr/riaGrg0EIW7mBdVHovHYNR6jUwsTleoyCG9v0/r4vxg0zd/d+Vv3/c+evXWiWFgIDev5
z/bLjrE8hjxGyb07LIdi+d/+QcYdloKVxlLON+ncb3WfoLp5IWDJDLUdlKplxaglSo4n7/rA8OLS
SE35//6gcnb01Nte1jqDP9jbmf4Snl56bCe0b8ttqa+jwmuR8GUPEFIWcoH+w/PDXW8QC6QiHcCX
utD9tZY8D7TYmW2Pd+CI2z8WPvCf30fl0uf//TLPumNdLXZ1ZfEgqFBW/c3wUVvr+QrmKAiYavO5
fc5R6XEbmTS/Znyq5ZVIrgjWBWw0TyI1rKIErE3LvPAEmmKMe6/6Or6+i39eGDI7TUuy0CCeN32i
oZzMQOB2Fhr82IV1GJfC5CbV+4jgddypqIB0Mr9jFu3krm0PCXoCAVlASqiwT37CKgB+wUzEjgt0
V74HUbtE6sKJ7oRk2U2JBLGV36QsKKy7+zr4FPjoZBJgfNQUeCBgYTXFWlMBc16FzV/cz1VYLKIm
KhCEzv1UfebHMFDK4Vip7uz4pcxDSUIIB3QpFqsQgQUOqsQ6fGmmbCZA119Y6dKgi7Pyf67irKpQ
h7ZI2vQ0f5MDkMKFYtyMwb1hMRYcnuimBZAXAumlG5G/VptM38vhpiBj02RiIFGOj0RVB8lvEaOc
qBLhyhEgRgkSpOMqxoLV5h863bKg2mVgA+Xu0Ikct4t1nDMvOybWTcfkrExW/nirdQ5aRkik0C8R
ohw766lJES2Vj5n0wYLY0GYy4t+QIUaK4BDvZ7SaJBje9ePQr8znXHf6/GUAPODAp0IRAJ6eEcHO
MAE7814EG7gsCYnUIzrQif9/O/wRymPC4CqD0zWsE+NG1Q8RNYGmP6upCkN63w9sbQ/+BySMGFWa
DeNfIYIvcSD5hQSB83XTR55PqRGU35Z/0sxGOxGRhBAUxqd7zW5ysbhh4DD3kUyR88fZ2q1rqqD4
Wc9rM93E0GhIbfXGdMlM0npQ6UBU/UMgbXNjoQ0CBJibpn3R7BDRYGp9ZuqNFAOCE9Y/LyjyvGCc
f6jfL+psZTfyJk4FnbdoXu3m0zQNVXI/84ee5ipyAhb5FHRIy/5SewH21jn786Bc2WcvvszfL+Ns
nx1Fq686k8uYBTCqLS2iu3rL/NNLl6CmrvWkLz8KSxRxQ4oqqRpnPYRyVBq1y1oO5fGGLnxm5xqp
DIsSxnG6lMkk4qgHD5jWk+nJL9MSYIWe0XOhMRv4d7iolCsL+yUFNKeA/7ki62z/IWPQ0MP5OcTr
aMXUguJW3Qvxg5Wv4IChgkUJBCJVuxlgT107GFwsK77/9bNtJasnXRE0/rr5loU3IsTP2UrEIQmx
pmJHyAmXyAxTBi3XOqwXmn9//e6zit9Xs6pRI56E+qbDpmUBpSkeOvLvfHRad45FL16np3Qp8K0C
aftv3n5qDNWcj0Py+SwwKBVDzEb+OpOQeqEbzklb8usbC1r0TgasMRPPl4pp665WzZwE1iEBqDnt
kXYlXnWMXGrPczf+cz3z3frWm6g1pW+rsBuOxr31EmX3cKs0YmJZmQMnksSFBfrfdwsIEb+gtPck
8yQ2qBvRsOm0VbeTqa3CDnyg0qz8OnGj6FNSV3L5Plp0Y+aERf49o262s5fogYm7CeN3JgOA4Mab
Y8uAw6gGJP6oqzGhpJkK1zK1sw8ULk6SHPC7hxskpg8xZ4zlJLPgDg997HJCROEndIem2yuP7QMY
mE/OAObHgMkB6SadHGhSNh1kJaGUd9GEzgubSr4iWtaFeD9njv6azQZMrZmz7+PjaVykR5VmLBhK
/6jBQeH7i1h5DDb4N8SiMoNvNxKlBarTHsM3sYzWzgJe/h6uymiTI9FubJRDVYaiGhGuY1z7aL+q
0PPF01AlydLmcvyf8UB1CrrEEEYel+DiDi1Nr5c8lPldy/gxJWNZvzW151J+bEXitxbWW4o3lJ/B
KVYo3TJYo4t0O4gudblF4TFbjaPnK6/4vHD8dI1nH1ghFHWdW1wj0EVgJDnLmLDktCo6HRyVfC0s
O8KbkaSgh31g0GOr3W172gLnjK41ly9AF3X1+/062wFFNTbNsKIXyi2qHQ4wCCtnUGXRviJTG2ku
+rzt2aw0t+vSDdwS1XzrtPKVVeer+/XTTTnb9Sa1k9K64KYQSKGxv6F7fVBxcd7X66J51CqJL4PT
sgCtzsaXkHHsIREXypOHHNggDoGZOWb9Yq0nBxNYi8LBfz79xQHvWr+CE8459ecH+dWc+feaVdwq
kmzQMjrbIZrOSOPAV1irNvQtFXM9hY7wUkr73rLDnkEOaVjEndtqTggeXOJFTacZerC6ZPhR7VQ3
BSbjGJvyiBhsJTxk2x7qFGzl5BeDFDwS0011oNeZLSg/wsH7+fIvjYF59v+5/LMtJrW6lCQZTtKV
tqitBe5/pjDVk27aGlJAHFryUsYSzdhvcCrRZsGTVsOclTwrA/GILjDo1Pa0xKOEOKdxqh1Blp6y
FLesxDD2PX8x/qp+Wd7Jph/+AWHK7YhslRif/ULKM+MtTumqX6ebeT4RXvt5c4Hyz9NhGRAVDH8W
+o6zlbtKx8xqxeEYJPe0vntCAXbM4zg5Juk6016DY0KnBB9JinbHesm1XUM+lpsw2kJJyIzC2GRO
6Z0+lXfRRWWVEjudPw/qa80Rc9Ej/H6o35NdRTcfmaM37CnbiwPdD/0es4ViK4gt78KjZpvP2mey
w7JGQ2U2G6jaUuaAcmT9Rme2/PmpXiwcDI1jCIxdIFvnPsNCS06+4KsDYpoFIIXqaQ6VjA8GR7IF
bfx6IS3V1TUt4SUxg2ropMzg2tbpS5yVb1J0yspU4lNQPW3YWuI9LCACeHx77LejuQ5uce3IdjXv
SKtrtePFzvq3P35eqcnpNIhmzE/uycSiBQAT1J09KWPsDeJGT90wsvVoUTiAxP09ROdrV3BJIvP9
51tnn5Iva+WUNFxBy0thHQAkES1R7VryzOF61IR6DpKtE2RQOINh1xy+niC7Fa6E0ecTvmPKFJhj
VXmLDXxUSNqcqSAD3+S7DJPjD0ADQgBeca+xZ7E7c7AD/Z26uezN+wMjKYLMwv9CoPLXjzrbp4aQ
z4r+zHDEur7U00Wj3iWl1yde0NGp2EvTW8IqxXl7AHcIVvvK8nrtnTo/neFHPRljw99nCEzRL63H
1JuV4i0Y6wr3Uw6LpFwk+U2AgfraZzSvDv+sHuYcOW3O09dz46vMwjg1JU80hXpFJooXGdssZWBj
Om2/MRUaNzqTtvWJGgqu1FV12sVjoIE0DbOwpMBOPXulyiiYar3T5i+qEFctbza0/BXjQBDl7q9m
7sRY4xKZH21lfQv/F0wDrfirZNCLvZXvF3L2GhSC0WaKwZ1QdYdWRth5xmk9KkgE1z6AGsAsstOm
LqBbe/jMyMked+b4xGYRX3kmF1tt36/krFgps0LtM5VbIqwm/jwqywVHxDjjA1j05RM0N8mpmBmS
ASOHnzRcSli4gDcNMJjL0XycVM/fqShWkC2gSFsgtjN3qnknCH/MqGI2eJWwMN+bf9+i/zzEs6qm
y2VDrxTunX9TPrD5e/6aBhi2JsR7WOp+XvovnqG/3595R/x+VpGmqATyytKfH6yAdjRE/1x9bJKt
qD6PwabSd3CJy+nA0lEeRUbGYbwtoYyKH1OwjsmLdH6+oqvvzllHrC2KoC0Lrmj2teBI7au9Nj2Z
2UfSk8tR3RuoYu4kgtEgfbfboTsITk2uSkx4wpVLuVzpfvuezsqBqB8A+GvzzTHWUr0KhRtGbcRn
RMuxW+n0uSjGEXG0Hpt38Gr0DuU/s5hwiQ2supYgql16MeAyzxQWmc36SxL77VF1aZIT66DPIyyG
fn660W3h1HojfC01w9LVPKrFR+xUxU74lFnkoDaM+7L+ukTMm+GAY9wmf0kXP+r0lwBAIacOYT0O
Ts+x7MlOMGBPLh1kA3CIxTkJq1rTMMmohasVcV8NVBSOXySBnTjj+JxZr3ytF2/495949u4Hle8X
nW5yFJMWJ/+GhFLFm2IX2KIGL1t1yH2hs6bAwqNV7vroo1FAjpt+/D1npv78Il48F36/mLNPo+1V
/EeygZ292ZFZp1gb7mgAaIG4M+zckRNN7KPZXdEeFG3TxrvYZD0L2i1RtjBTgRmiWNECELa3veLI
DJaaZ1F4ne/cz1d6IaJbh8WigGlES0P36ew9TfUagfDJH47jnflmHECV2AMSdtvnqvF5sqD9Up7J
ZaqbbUhC3+8cJ4PhpE9Rt6iX6gM6d/8BMS1YgxglnOgMN5z1wR3dmMeUcBYCDHqMDjZmnuzj2nDu
Quby3xd/1i1RAyMdtYqLH9xxabnq+1h4xgs3PFi5OGepg1qMifG0gyJlNFsSstXe5mcEVDSSlxfb
Snaq2wIRYUsKiLEcuhuBVESdFd4lX4OeQnIoeBh1cdUkdvEE+v3Gn5WwzVQraahb7C4ETzCOaVYT
bHSEPyIZU8aNH24ge5c6JxVjY5Cs2QHjYAK17MHgecxJ7sZV3q3iYCObrsCMV4G6ntIsrT0hvFOh
fEwcia6tsJe/sv+8Ll//+7eFRG2mqtITrpqOUwAwDUOsvBGxsCw7PO0uswEDGj3GkXVvfOAwMVez
fSSQrwJGL1bh3+7fV0Hz/UqiMAtOcPgpWAxcJHBP1xXqijlsr35RqB1Yszyq3LmnktdvU3tlwbn0
AE26GaZlqKL2LwFwDOGaW7NaryE0wi5W6tzycXyipNrbuH+CybJAJDR6pMCdGKs74dNkNw+noy4v
HhXLznzPmDlrCLGK8MBuiGwAbpRCJWM8/fyRf0nMzuoCE5qiiP7a4ID6ZRT4dq9Kq8nHfEBgOaPJ
iAWhtzwQlH1E9q9VpDyuu/pe7TdJb1PcHVQ3Y1C3LCIoAEs/eIuCndA9GKebSXT1/EonxpiXwp+u
7ewbbmAq1EKH1DVq6P2ji8HrT+QkSRMT+nSHOKglq7cofPYtXnbl3p9TzKJDbj60kWErkHG725N2
aMUXBbOPAN6qRc5Ws5SCxsdqmFQ0axxokIdG/FNjtYLQEBfbSdsG5i5X1iSSCep72T9JAIOXcnHQ
5u2LMeWHNj70/mspbxPxIy6OUnzbJhzqIg66U+e2/W+Kvn7TZ9ucQkd+Fyiz4m1M72HctfFDF9+S
0NSz1WfCNtOvCavm5eHstgGzIlCFbgPTJPGsXo9RKmRKGcx2uhbhuHBHFxiiD5lVwZJqgnUD59rn
gL6ePRDgsZnPGVlXK855V/3pMs6q9VBIjCYLBaS7fIKuuGw9IlX93/jIvPQ463PCt2uWyEv+nb9+
+lldHvtj0Re8M8cKETjYtXw5S15ov9kZND5A4iEQFu/KJzTfz59+6Fl5oZgNVpGT1VFBtbRPw0Wc
88XOkUIDTXInkVxU15orZvTNbXElAV2gxmqdBsHNyrqCwr7UdbGwUoDLgWCp/JMVVJWiNJqz7xew
TwlQnrJrWLEjI6MjqJMKl/bXtVLh4n1nWibpJp1uncqfW/RtFSnKUxVmWjtbUWdpcmM3c3TPaRHc
Ij9HPX6VznP1L57V83GjF2Jz6ua/GB3pSdqxa67VNZ3D9bBneXr9+SFfvK3ff+FZMRQHU2IUw9cv
1F7wDy07qAi3ICrsBhtkaVMHXNMHXyoV4XSR+DRPIgkAOvubVWtMuVVjVyXkEKKE07yVr7WwQfTS
GAtKa1yVCDftYKlJS8ICQxfp12w5Rnel6VzRDsBFXMWLWSQcONWJbujPd+VL+XL+6qswzee+MwL9
8xKxkQM18qt0nkzygkcbM4AZsexJHBRpj/zSD8af/sEkMzIsUQssIOm36rKrbAyzaIMUohCcSXlW
m9sh2Ai9Fw4314Gq8vwq/HOR3EhVt7AYIcv4++UUmC33Vd3M8+O4WYGcewYxAHCocDiYszQi2Qtd
5M8eAfHL/IYQwZSWN+cXbC0ofH+X8eLn23Zpom3RsfqfKzrb2KqiDuOi4IqAgOD5KbE8R566sDwG
BFddZeq1339WTppaqEvqrJdC5/o05s9IUVB4EEsHx+q0rwk5XrTaB7m0VJnkJLmmQ2LSCfIzK4bh
zfOWlIYKFLTCzj0OcqQonewppxkV6IAwnTkkznRHcfEH2pMQ49R0utTzu/9FbsWl9ub3O6eeDTr8
zJRTRUPjhLOdABoaX3MjgyhcMgdSeTnpm54IRdv83Y0L9aHCfP0AMKO9Jd41Ay4CSZeWMyqKj9ab
RWpUzojlFvJCB5BFUCZqFqGYf2uv3aTdDbJF4UtJGjKpPEDEE6+csS711v76PWd79agNqZUMPJvO
DVbaVuiZrgchWKY76KDJhiiW9WwqaT9axkYpD2IFAyGilL7WlJh3xvOPRAOvN7cZJSB7Zzvn1JlR
qwUnXklr0ZWLGSmgPvV7zuwwWBcjMb/yKhW2eNLTiI9ldGdmVYzHwHSDL/X6lU/kQu0HdPU/13O2
qXIk5aSccmNUz9zowGNiN1ph7glwWIm/WE1siZmHe3VocfnvGpgydNnS/nGQqE1en3qNU0xvRxOw
X9CITJGJIPWG0ZnmzDdc19mJoHbAqlcewiWhBz/6f/74l1/k2zaatXWXZDUHF3EjNm4yLCdS77jb
ofaSnbw5y0DeiTM8Voj28AZ+vuUXF3Oo5drcCcLiY569i34utydRR7o254neytAkTAcd3sS+yoHO
bkZPPqGiXpFkHJh/5i6esUMekLp64qoPI4CqGHmZjSGs7fYqKug4udXrbUlr9ucrvfjVfL/Ss9Iy
0HKj7otqvk+huO/0Y5JAsQd3J9d7iaMVoW80TrTmHYSS4anTc11gFkUaKsrvWfTw89Wo82r9z6fz
7b6dfTppnNRDEbAmIQJ/n4sfCSawtCV/rh8WQ2JHunPqPXpohONmqdedhsVDwUhGvzfAbUq+q8wM
JtBU+nJiEjut8nypiSvzhLxpF6Majxh7Qkao1GShq6vAPXXrJN4EwAEIDaq3rL/4QhlygtT6+Pm3
XcAg65ZGW3AePJgGOdx/752y2YR50SA6yeOdBbmugmKoD+/GjEtQ76RVSALWSBZyWCDLCp5pqflr
grVxDL2wi87Mr/5DgPGA9M0ZGkSCzW28rKplyAu+bap74QH5XqNvUHYb4qohEIXV7upMcN7h/31C
JjgjihUd08vfv0IzLSEwLN7sfqPd65lHLHLpTtoB9oVNmDCmhjY6js5goaQSKQviax/2xQsA9Ypn
XUYvfj4KzQcGwHqMuGHuPrNdlaptTXwmjpZ8cZnrpezG8QbgYK1s1KuEmksKZkv79vfPVtMy8IeK
yJ75FSX5owPvW8UnomQ2Grb/WnS5DFRlHXNZyvd81Tjl+5Dfa2yltae1h2lYB/lj0L8o+K6K3K1B
60iS+/O79lXO/v2U4PLKnFhliaX3n5NLO+CFNsq+PooV1FT24cC6H4HnGYRTnXZttjTZCPVtHTIS
x14y/9fT22Qgyqb4LgHL/eHUFYAOk+yJUUv/pIMM7z2wKWG+zabbblqBV66x/9drrdjvIrIObMit
gQVazwjuCGSGNgSbr3bS4KZRqQoCz/CXob4oJW8y7UBxTMulk0DtY86OrSn+MNUrx/cLOi86Rjyr
WT7MXvx1Kvi2CchVFyUpZ7vj8EJDxvxTvNOaaZ60Zj1wlNLzJXbc2fCs3ITO+Ag4xSnWhu72CDnq
O6M9Bqd1pM+sxes9vgshI39d27kSPjYCJA4nXzxqB3PCFUKiYM29A/Zx20XL6thgkEt3fF4RSOsK
nDPO+xULISti8ykjnoU/x4I4rIDqMoGW78eX8BiengLxfiZLTl6M8MjAwrsbXwZio6KX+gZrBQXd
c68sicgQ/oBV9F+6cE2PRX7Tt9edUFg3/lku+JVsgOyCKk2x81rIl7KTX6mheAzilWVtWDCCPTkq
U3EYkp2VPOrtTj/9Ip4ACzyxV1a8yAmPNKoYkRyWFKR1q1hwxsLuZpwzKEHiwV2ArcgFyYEPRteK
17itT3v/OSmdTF1jucNDD/IDsD99Sk147sQbqZlDMDp70B863HDauI6ntfWGMk/Jtpq6DYxlJUQL
1hSvuB0QvoeeipbFCzlDVW6z0+W54TOS5pLdjcNCeuYA1gtzEzZPbjRIk+NaaBYtYaqSm4qLSaQx
Q06UxyTZIy7mD8og462fR/0c4MRbZqwtiENk446iHPpXsI35HyD9k7ZQI0e5UzbizvIq57RVnWRd
hUsVlAyryLKmfUacMnLExWA5eYtEm98gwRoHKkj6W2kDbITbAHYzXnbwJOFBehbNA8UD6Hds+Yn0
wFmmOPOyg6/lXxKhosRbBcuCLqodED/ur3o0/8fqRbnjvCu899G+D9HFAJMKn9Ta2LSwO3Wnit86
5CA6kiEQunQnkArW76Mb7aoeNuI7C6B8X7UEFALT5VBEUpIXRHvxQBOXu7+I95Jha4Zd6Ss0LIPh
fqX2zaSd/sXXl9LooMPmhqTvyCiIvDsslHo7luT1usadL8DftUlFL327Nslu3iskPhVu/Vkdwq35
Mg9EtUUc3xWAuzpys6H8lQxMoEKawW+kmGGxscZVF69LYNfMTQBtCytfchvl2Ze2qfI4xnRcRNKu
BPII1nHFrpIsdenFTJ8G7VGeNKx670V2G1jLLiES1isCu1EXnJKiz3wl3eVP5svghXekYcnr/K4H
p4RhaSH8mcK1xbEoWI9gSN66wB086bPnfGzZcIRydYPk6F7caQK5zcAXyj2vM5xwFG99fOS9jmAT
4E0O9ojun5Vy15GpGj9lmDDag4wcBdQ0MtIe9MUvwBvpjaXeJidWlNty2Kjmw6A6wWmfnW6n4iaG
r5aIr3oDr4DBbbT3xaVkHWOIkFkMZ/TQ83x6bCVhtEviVW/uoTPme0UkXJ0midOGB5MXkbyt4qm0
blTxoWpuJWl3kv4I4aNMVDDRA9ONeXqMpSetItudHcOVtQXeA1GJHDF5IY6dHEcztvPH4bEiISZd
JnQ16T3n7zngOgHvx7o+Hax+I0NkRUdHI1Z3AuOhaPbtuJKzLf/xJHhZvKqaXRfxaG764klOP/U6
hb65ycU/grbL+l9q9DDQ2xZOhLkmVFE0uJv6frRkTOGIH5zTCYnh0+Sv5KMh780TUdTN1ay/f/sH
EC+RsGpQLyEjnSuq6s70K6VvxKM4on7R9YX62cKf/Y00vuWIoq3l/kbs/g9p59nbuJel+U9EgDm8
ZVCWJUvOb4gqV5liEnP89Pujd7Fty0Jpthc9DfTM/Bu6Ji/vPec5T1iQYSYw+YEA4WoMd6HXUc04
mukJSO9bjHgffI/g0n8XDZ8I0/eigW5lkqxiv2dOmu3vpR1u7WTl4Gd5CFJXexG9wdhrz+W69rIH
dZyR0iOsJjsSZfJGI/j437+u/ewWv//69Oi+3NWaOmJPno7yodKmPaXjmQVxmeuYRBz0Aoj3IWW/
1Pyv43iUUfHCZlSrWXJmRuANiOjxEDeVNbrxbN5hi/AGLOX1DqyIuHgNtb8nuE4b2R0zbCfSNcls
Vnk34uiaEcyUFa9YKMOMhYJeUv4w+7PI8E1t6a8leLg1E4t7EyYwr22Gr8/7Akwb/SwM40KRqSSh
ZAYY2hXxUheXgQAv84+O+7P2dyA0NFKQIkxoOClOb6W5SANqkxER/L2e7+PeVRqctZ/GF+2lwpQO
2kGj3Fux6Jzh7QTlH1l8G8Q3QTvZrYEjibSMK/S1DNTuRPW+li1Xlt+MpJiDOTaiaJuwy8eViD9q
tz2j0v4LJSiMn8bTK6ESZ6jDf0R9w+nY+B9R9BAUZ7sInyy/dyppJkCME2Qsi4eDJiX2EP/uIDlo
5bpntMpV0WZQQhQ7M54seSc3D1xM2r3YLJmKidbfULMg/8JC5W32JcUp2ewuOKeF3pcbqx0c3lA5
IGTn6JhhQgQDMCByY1ib5pJPOybrFPO3v1a3iLqdIs8UaEFvWTfHbdqUEY/t8hGmmyNigrspuEq9
k7WMxUUhgejGiyr74/segeyp6UBOG8NNz/1MD5zyF6zawE3NYwSjm3u5WRQ4NHMc9f5CzJ51GBue
gEVysKj7OZLktN/4zRO4XlOuE9WNonmA/kl6DIo5J16YbI2HlPlzZKvKMs9mvTRTGKS2/kdHbdSC
XrXLKqS0WScM1it1mcOFMov5wIhrfBcZldfyuuEmFs52h1tyFP6toldT32GN1z1geSf9Es3DgJOi
47fzDFNlsVac6uRhtRyZa9WaC/fZRvPMfTw5tvhu/ntc6G7v+O/nA+pheJ3otxbyXb468YXgMye8
SXc9gM2E4L3mXrQTPFrqfXs3/XMgleQTk2TmC7iFr/FAN1PRNraUANkj1tAfmFnw3+PQyOfZ+By0
c/hBo6Rj8nhQM2z8fIMa+/505jMWHWV8y/vHjjw6JojSovNxQ37HOJNk0dFr9lCq0SMmy+FwWt06
g671CxrxoopMlsgVExHBNxtNYvQ4+RARjNmT2cnIC1N6jhbMpcd7odv3w1MVz3NrZt2xfe9lY9Hg
JXLyMAOvCZ+ADKxTQ3Cck2yUbhvEJDdAkivQlskqcZsQdUyFfwjcjFPRBkpSSIBLMh5zykbnaCaw
eqa7JuNY5UEZ7POBRgcV1W1zg58Qzfdfv+h/5YybzVdKCfmhHT7V411VwhOt+Yq2kooHnIuRAJL3
6AXndtjkvynbXUlcKslxTFZYibe/rOS5iQ8YlYMjYR9W3rhJpCs8LJYIgR+6DT5Hkn6Bvp14dJaP
ZAXxPvx3VO5Bfie9h0+nloV6AinfCHEQXTbSHH2EhOxdqldTJHj8pvmrfsCFaY6TX2L8PsHe0kDf
Fb4CEx09/pJ4MUaUJJpt8AAMG+fTmJvIF3H4i9+qetLvc29jcXaSZoyd7BRqbzkhISePh5VaeNqi
NZLFrYIMjgSz/vTLFDD6XhO62JgulnoyaZ1CMI8ar1gVTr8+P6s7UXFUfzcE81pEFT+HDVbKc8wD
6O5graqvjcVHteqgaHT1ixg9Ns1cgA2Uy6vRwZcmlx8mQhahhGdPSL00e/Vppc4j+3Xbae/Ieapq
OeH3p4PK32mVHJEa/3Wek5HvJdJBuBBJKbhXMNjH79DOoo2PBe5JXhXZq2zOc99D7wSVrXASZFzW
NpEXp+i+e9dfOtUx88yWSL9r5yETgtLViy0mNdJ9vjZws2Gif8dcjfMJi8wYHr2C48HWPEpe5CXz
kqr6hjfNFQbj9w1yAXq2VibH53iUJhbb+MIrlDIb7rM7SeLIQwT1PO8SbWbRvA2LFNIL2QHev+ud
K1Ana2AjTh5QbMhP4svXekePpLHtYvlQv4tU+FDBkGQawaRjMMJfhbgzrGWWx66JH8QpwJ+5e5F7
N2ol16rcsSoYxpuRrWSLEjNJYV68jhg5YooTL2qoFda9z0wqGNZquR2bAw79FpoZfVlI743ihnCb
FVKS6m2qP1bGttO96P4W/n+FD8NfaDIkhL+Dx/sleSKLY8GywkIG/ydLmLy20zxO16fkMGrEGRzT
fC4aeypd6DC+MMPt1o7Kg1+s2jNmv8XaLwhKXAn7W4XXpyj+ss5FhcmAXQEb+wGOccKTguOXPHkk
/C3hXLTLqJ8Oie6RS5tajoUgxhX/Yh+j/1LG2WB54C2Q0/pN+lju6GtoFx3lgQRxii/tA1eAFLSm
5Z5V5QZz2iOG9zin8KWkELxpLnJbC/ZRhaHYTDU9fXILHyw7EpcZcEWKOa+se4Y4105ETJDCMk+s
dTB+JOUmCe8V49kMNl2wid8bTrThPrBWnwYYkg3GCxEjXAnsEgkcwPLq9EmHjHN7lvOTmMG7xGJA
FhXdBMq5qFXj2Kg7o+hlUFdrh3/O+rRr0d8Hr7cR1it8hO+/dTHSbSQtpczntwAPkS8SLAUjARTD
G6qFiIvr/2Cu/RNU/v6TF6h2mUqN6OeDfJgqYizLvDaYl5sARJAPE3l8YxsghG+EzLbrfeuIMyNB
Po4k5bdPbkw6q5/UmcgE/pZgW54GHpd7dVLgGPi08i1dDg1CbRxN1eSUOL+zWycRF45qfDLama7X
JeQPPzMmsxD2W4ozJqzmQs0XsFqJU8luQe/T1f5jMbLE7pU0BEGfDeSXIytphspK63T6oP25zgHU
FvOAqT8hiNNou25cjAth5//7pJSv9Un6l5+92A9tWIgtH5d8iCUCJAWQCvcMEcfcyMCimZvGbk+A
kO6I/UM6x7WIwYemYrLm5Z1X9w4e4BZmkrHTZbfw5eme+PlAtKnIUBRIihcds3nK8rQvfelQE+7i
NeJSqxZdgasqXCnld2TyWgpXfRdL18LJGtmqS5UoV3OxXt+uzD4H9j9Xw3YQJYBWpLLfO2ioqYrc
mYl88FvOgzke9hSwDbwtAFbzqM8LC+8ScuDBCyM2cuToHCGKjSS/cdL+CJtSh+HLq+zn4oLcqeOY
P8rdpvKXcYcokNwgjFNtnqjgjuigiWbLb7xq5doxgzbm//4JF8XlGArCKBmfOwyzDRyzLOM+hmx1
fs56qN22vMrSRXTe8iFiV64vJNTkwoQKN+rTGQCSOZlTH0Y2gDw763s9XQb909BvjJu81GsnxteV
Xrz6RBPauK0iDqn3KeIoei27WfWGNFTcBmtzZbyU5T3xtehYuLXb1AnM/ZTGEWv7lFA87ObhW5gM
gOzmPYHjBUcmxHvclbEULWCE3g3nl048lO3i3x/Tlck0FqCWqKBRIejgR4xEI0fngsmadLDw7D1N
LU5GgRHmH/GID+K468nRwBdkBUEF5HzVdXMk4A358icA1/HtVNyVI2TbGbma+JA8UiSC7PeNB/Ox
GW4cONe3g4WPGvQBQLPPm+LLgVMWfXE+tS2LDVzq8wgTu4BgIA9g8USIMGCCl931x3ZJrvVvS8Ht
BHL5TMbWw3dCDaMainGX4RMC+rB5kaHwbUNmdbjG31jp1c4RiihZ05LFAXlZzQll0BlBJMqHUSAe
3tXjFVRF0sYIuFMxa+Hw+XzDnTnHXYXLIz9zOgFwwwyYkbUIsZnYDpzZFwRUTV63BPL++8Vr1z4t
yk0iMgEgibm4aIqCQTD6HGO6A4hn7QbKfV0tEow/gHBH5akQ9t2HxMQuJUJN+ZOe10ypNbIO0NiC
27j6By4IkFuZDSTNXY1GxZ9p1l5FoEawwCq5063fkbqyxpWpPqX6oa8PyGENz7gnbc/K94ikR4cu
OUS89Gui+XFF7f/9F362dRfn3ySUUjHek3kRl6exwY63AjFUD/FHyh9EfhK5bnjvlvlOT1aMqKiQ
IlseHkd1U/45K1D/CMFzQ7xhYhtfoxrzPWU3RBNEJddOsJWUJcEjgk3IlNGSyUh2FhZ+hFY7Pahs
irDYqesZUcT5sr3vCQozXY3sLqaHkGogcBQojSBADSYoPAexrY8uwodYcIJiytc7NyiwScd1ultQ
rvLzyoTpSI6KZlDmYoR/cRUIcaNLWZ7AN49tpXBTgq+K+xb3CRCNF0thnIO/hPFWP4tL3kyFELPh
U1mPhKSJfPGkLt+l+3pOYnFE0IQjy56OxatkdwRe/JUlz1d2J2kd1HuMof79Fo3piP/+Fr8vffr/
f/nmh/pURbpwLo9j4FrmriRtpSRLhJg7Mr5JaWS/dpxFgv4OVGpioIL4fuDwudcQaUtIACRM8apn
C3Mm9VcCChPcCxJQl3IgRAIjwYEM5JXETUwWNiX3PTkP2io5YHdkyy/4dk6ztUP+PKFdRKH51n01
Pvk5VjRzgfeZtqtG987S8tw/yuVWtpZ0rla9yaVtgRmI6jEsnKmL8OiXRxmrXNwbixJzE1v4f+9h
p+eExSpMDIhm5sX3LMXRKJ2Mojzq1aYqSkZxdvLQjHyk3I3O+XfhhvWLlH4Y0is+WX+yGaGNtxRv
V1q874uYCqQvLyv35WIsmrI8iitaWOM9HpeSuC/E7Vi4NHEgrE71JnhA89CHRka1xXtPQhuEQnhx
LhAxbBsdSuGN5vpK2Tyty2CcgaX4RMH6vq4hTdUoT8PyWFj72oW+jmzG7YhfSNEs2FQUuC22vntu
GbvCgiPHbZq1CO3v0jHieYngpmqf/r2xr9CeUQTC75UhzpiGfCk+Vhg11SmCpCPTDcIzLRqHfKbA
33FVfdPNMEetCeSEL0sW2b9/+grW8P2nLytoy9f0whDLI3iHELhq9FxiUFbaAgxokjxH29I8X573
JOOs9b/Z2/lIHOnf5q2ipQhn5O9k2YYE27hfxYYXRY7y5iOgQTSyMe7Pv5plMev/mgT7UrBsmVJJ
OYPU39H5PYhn8vrMGF2++/df9FnLXp4SCKQ43bjKUNxc9KNRUp/TPOMj62eJ9iefjGACy6Vhy09z
A2QLWo7RH1N5nhCLGeyK7NgVfypl5ZMf6jPoI/tHe6qHdXR2kmpZI+OdOKyGBxytPjHXdqiVEyei
TusbQlEfs7wis++uwgYwf9XNRUgGvbDKyWsB+Y1QizGDkbypN71VWlzRDk6mjxapVNAo2dMXZ3kd
iXgViThxqhzMz+l5bpG6LLsSUjaIgrAE/V52OsJsaHqMosXPb5ERlVkXO+rK5A44gEk/A0+nCAgi
8mKlcHzw7VJ9UOPBy5V7v9hK3WNY3pNLU1WLsF6o/rbRDwrC0tu99hWHEv4eA3LLVCdxVV8cXKqV
GBHOqtVxInCdCErSUbqTPirPibGtIkgwwb7oXf7KKmMUFy+x7KJk2oziXSjuMD8heAuUtdgxqBv5
ZFDvh06PLuQ0H/K/Tfrc5kyxKMRP97zsmXTHbLwPHZOgUp+xnxGTdRDcDdVDDonuXD1h1eueJL4B
/67UsBVlBWF0OGFiMs7y8in1f0f5WgSWROR2W8QKu//Khacak25MM4yfM+E6FclB7JTq2KzOS4Cj
nuqEWNOSgd3QUyJilKepT+Qg9IsRqKjdEFLQTFYu/brNdzlOLJNX+aj96oQ7P78TaCdkmFb+ISHI
9XQY/LuiIRmqXsXpMq+8M+ayek26jAFkj/EwF/zZt1uwxA7btVGsSJjFsajdZ/F7Uqcu9uYNBiMd
1tWMzo1HvMdf4WWU8bamoNknObZK4q5TntLqRS1fDIgkJ9i+2FxlEEOGB2BJjRSuT5GyfCgwigzV
3zDHJmvqo2bue+2eGU+3PAOhZcFa63i35+dSvjfIZ04knGyx7/Pn0Bnw1qLR+1OgNGQ4Pq4powlc
g0sStKtzsiz7X0H7kuuwvaVFe/9fZQuxc02IZBOLU/zhCjtkgVTkYTzt3A4P/jUpEBOp2+Kig9Ri
BmuJcBmgwX+fdVfmPd9/9qIiKrlN2B/87BRlU+QfCZAkozBC7mOHP9ZwjZgXO9ODtby4qci6tjtR
dSh0jGgwYVR/v0lrUUW8HFnVMf4YZ6QiPOOmKJd272qbehdNMvRj74wD4by7RgYewDnDop+h7/n3
U7jig2Ax6ZEkLnWMKSjwvy9EluqMspCF4KAyCaOg7in0I3a+hx0moiR25COaafy1DCZOk0ANF0xi
C5Eq+Ddq1Cv63Gktqs7HzP+AhH1fi+FXUi/4rIXkJIbW7UtQ2fRHZCS8WQflEAfzDIHBk7SqHmDm
LWITV4pbw8qr9cTXRVzUXunp1FH/sAiD/A08JdMFoiGXBNXRacjejTzzcMvA8AqH+fsffvESuqIy
1FHlN6k3jRzbLo5LztplFxs2vK+hWJTD+7m9a2K3JGVEXvJIHPMV5tYf0O5K3hiomxziKDMnlRym
G/HoMuxWsk3akkgynbDwGv3knr5SExa37tLPvueybMBCbmrSQUCMS5/pWDYHIRFYP1K3ZAWYOhfw
dI4grpLt7TAbu3l9X8EweGRffnJq1b6UyGMUxl2Z+tP1LRiYQrjd6KAOGokFMD0f6RA4Jr4JDVwA
D8aPNrgq5sYzcTP1yEW2aFuXhGV5zcEZIL6vacCyHXDIjRrxihDg+zovPvQKpCXTStZZu5bqhb8s
yZYaB6pI9zYZ7p6fIVu0gAEMU6fBA/gP1mdciLcEkOa0h368IwbcPDNuREQc3x9YplmyqvCJHZHb
41OWN3OLWqRf1+OzVq+wjCtsiwjwYiWS4FUSoxbvEO/n2lw2PFXb56SFGjzYO13fnGE/jkuoQyZe
GqiuJEeEVBctGm0tTjRn6QHm7RyGsp7fpV6ySyn7aCf5x8S7FDYe1/3M8uAsP0WyMxljaysjXUni
IqHW+oTbxWKbFffJB/TPAFu/TJwpmnue4xmg+QVG8QSXM0KQonktgF7Kj+ozSSgVFiQDznUEc9/U
c1w9r788vYvLwrAMs/ctnl5OyA7BH/iYzbJf/QbfOcLw8onhhLVPzUfrsc/ohDEOO6GO9//eOK9/
Mn/ZT18Won1/jdpYCWWhshCJD3rcjsGctE+DmClm0LbaYU48Mw6nHTysX3TldeFUvq094S0cfUxe
PolnLStIFqqb7qJH5c+N1V19TBi1TK5m1KLaxW7v8hSNrTid4CQ+yVvdUfS5ePb60h1buyW0Lf0L
NzW0qflheJQjuNxCc4zGZfbN7fZfOFPxtL6s56JDa2QVQ2iD9SCsfGh0u8UjeGsspulozsgN2ALn
EpUxB+zv37eukqvtsgFKZFJ+ok655MmLWlTXoeEXx7ZcGFAAID+5JzJrPVM5MkVF77+GhkVlDo2n
a/adXNsagn1j3mZrxSnQq9ykx2nX9g8B4Uh1VYXhj36xf8yiaqvBNIuJc8Vezk+uUrri03DX/ZXM
+5wSdwxftRJwUpGgJgOqt7I9qMeaRKJqjl85eLQd3pUbf94/ZPfZo74/Za5aO/1AsNQUwI5PIeJZ
vFwHwVUCjHcA8DyyecoTDdSqSx6M/FecEh7z1GKOiBNXgaug28CJa/dmi+4Dlkt3n7RefXoPbg3b
rtYYqM91QtE0QIxLuEBMBC1oOUSo+v63Y3Ta17Ox7xztRFcLSqnE28KV/S3DJqTLJ2xlKQI7895H
R2Qpym1l+rVvxtJUhkuQFjDluKx6RGMQqrNSHpONPjdmxbxcjKspimgy/7i5J6eD6uIakEUd1N+S
mDn/GDZ2fpQEggGEQ6oRVjjjrMjWZfVSDkdt1imz4i1C51WDV2/G86qfLnDaADmd9eJSTabLcxZU
zr9PjWsllyyS+zF5AUg/J2yh30W9P8FKY/p6Xhozpf97cgsCfY3ldGZZp6VKPAaCjhuX880fvjjV
66JsuRKDkuPhjNAZxCLZ0ca7mRTYk5Yx1b10VkA3U5b/zZ+MrtaUp8YH2Or7MR4NelwVMtsQnjWW
P/C2kAdr+SdrI4GU6lhPtz9+/drLl0RG3irNlgkb7/uvJpWQVWHOr6rzYMHRrGLxEBBUvKrUwQsx
q6+b9Tl+FQeNxncR1Zmr98sUngb+toIj/7UI0QJS4/+WeCeNhBOu4F9ImmBzGAsFeT89mwOP+YOR
Jt2nD1MY1AQ1arqBmubnERPkh4J45UF1EGmRnduJm15Z++n9GP7t6to7d3C0Qs/SOjt5U0iqyl08
xbC51/bJ9lbdfe2AJmPqP8/jooiMWsHIB8HiMOQMZA7G6Qb0DWiFA9HvrvXEEmo4CjREIwmZFH8J
W1Kc7k8quj7qKiJcUT/8e2NcawVkmdtzmrgQD3eJPweVpgilYEx1rfEiaF6iPgkndApQZ+hDFNsi
7gro3tHextHNBWLTPZGxuA8UPF1pYbaDSwzDI1rK8FHL2YgMknDO7gFjatGcnbNZl6MNjmD03hgU
ydd219elTwfdl5JclnPhVKYmFWa1aTzui1QgQHpOCIkReNY7xjj48+MT5iLzweqFbEK4nFDrZG5C
rBlprXJcr29849cKcBmvGUu0dFwqSEj5vqq2blW57Hmg04F/Vh3Ssu8jAnUJ4Wai9BhDkxodH8PT
yFPDWf94m0FgTJ/V5Zn7dQkXx8yQCn3fSCxhgubqpUqO9uK8g2xBBGAPsvHmoxn8dM3ofdt8wqfI
a7h+0KaMUxBK9yYgfpKZ1sCX65Zp5+EjEOnbIL6ra2ZHv/hcQxQfU8je9GelpwN6JpGSnlhq6xmy
4fiBowXQ/KqMnMJtvfzOX+OuE7yf3zoVVje7zKZlzJJtlryoimIXgA7RsMobFy8lBePDblHwpHD9
1t3bNKhrzdy3d3RxLuVG83/eUeGh1Flm92zyB6GxMXKIQeU+TvvTq/kLDUKxNe7gXFh2/ECzRCqi
+GLW84BwJruY4eq+hD6h3gDFr5UMpI4ZIgQtjk320PcdVOd9kmWWzr7+gHfgp8fR31UhHdQkcoyQ
PrhYnHYCqqNtikcejEtbi/ZtvMdz4ub9Pf3Yj730ZTGXeynsyy48sZeqD4QBdolRMBYq8WYLgMSK
5Mw5zXRxTf4A0gF/p/azcI8HbLbMw4SYbuvWYPGK3IKsTcJksGakuUS6/P3paFU9KbBZ0GkT3lkv
DQ+GULh0ZqF9+iOZK6FYEe46ocTZZNylBJvzEZslM9/o5A6COlMjwsRycv0NhoF0x5R0PKTRGpGv
grJO3GnZPjQWiKD7DzRrw4Oaw7CgAUUv/wCWLFZL/WWYyUusXsvf+vLQkAFW4ZCxMJioAMrmDMls
A3KZ6OJRva2UhYZHRfl8+huIGEw5NfrCKfRFBrwVMJn3auU5YYpjDC9596Bo+yGxbAvSNfEBFro1
39Vv7bArc+Vvz/Di5PTzJomalGfYziAzo8YI3VzckNFFkqYNUTfbTYzj5+hPPhOgx+t2/aSgScPU
p43vpsQ2pIA3LqIrElPKZFHRRB2XagTpF7teauNTT7ZmdURUMCuxIREXreadSLbBm/UDHcs4yZgD
j6m+odngPL8weywYeL3rxdLHcoFwyal6q+fNQiqW5i3vNXnqJS+/hK8LvPgSlMCUwl5kgefQTmRX
pnAjYzZ9Ps+yx3bB2BQtdjOf8hOK3fAYeLUtSxsDT28nfT15gasQmutWA9E8t/hr175RSmsFHb1I
DvKPir4KLTNMGMXIiUv/i2kPlbO8UoB3eg++KoGbvtv36ENxZu5kNw32jRFy2h2gV5HkeI7mJ+vv
vwuLK1Qa3ueXRV3sMSnIJZKuWFTl6QyKnbZ2zvFjUlPLcSHPmmYnoA7Jq/UQPsGbsuIjDHvR1ddY
64inxhbSo+aQoc2cM8QVE5uysnltwxvz96uH7ddlXmy7eBjkTj7xVtsZ8+WUJIXxGQ1xd0hXYIqv
qGpT0Cq6TJKrCFYZ8SlzpX51M83kij3n9LyozSmTsV+4HIWKvVyIvdlWxwC8DE9vlehRUtxt8S1f
qt4JUGs8mEdZsdPtNNj0NzqzzlC11Wgttujb98zFa4j4Deq48xt5EOrpdcgXqWI3kI5fQte6ScG+
wkL7vuYLuEMyK18dpzVP+XpSfW+BVCU7nLjjpxphV0f4TqU+F9msBT33V7l1FKQHOBsu1Ao35EiU
Z4m+ge5DeMTfTDPsCEQJvkXzfPMem66Fy6/XYOSAlgQuO8TK79cGWS9ym57Laal4+U4jGKateDaY
pHq5ApJeQhJCzWuGuyDl5MaLS1xohpc2M+WW3bE0PZZ/reXiJBnzdhBRkE71WWZSJSL8OZFY44Wn
xUgu8DT3KN2uRAfnTSSysgYfuGWKd+00+/o8LkqgvholURzqad8r3OezSFv0xETM+ZM3nRuHrlxu
mdNFn+CwWhxvnA6TK9WPR6CgfMLbwsCa76IftapTGJ2Sz0fQeEntAdrB2Kctw12jWqe4e573wXDs
YL5uCsbj+GyJCT4JgnOrYJeuPon/LOXSYqiQ+yLn31PBLs3G2lM5Eh1VWcMM8HA4Igit3sSVG0zp
YkG2PN0CDa9+RQZqYqxR6Q2lyy/fl8RWTZO8On7Ga1FgndAkENKgkX6cPYYEDiT4cqacgCd1rtZz
47zOMbNo4sehwa8DPZ7j3+XNEtNR67Qu1HGauRTyYx39PiX/BY3bwq5FggGD7z0LvoBcT71vKPEQ
cQ02hGrPtfx+cNI7Yyb99jcGPLjJJS1VkexSMEW29mERmkPPE6CbmjJ7INdDO3dubKfpi/mxnb4s
6uIg0mJcLs8Zi/L/VuSoM5OmR21Oi1r+PXlsY/LAVCF28umEd7E8MXdm45Dpg7seeSMEBOjnW531
1Zvl64O62OKxPKamJSYUqih+sb3FTRZ5ks2EzxO0edduUV7AgbVTvjXm8HSEevU/aHaugk4QEtB7
AAqbgMPfTz45SMys8VlHBQ+Qia/s5SJpxl5Yk5OAWj3EoOR/MDG72gh//d1LsMNKsqo8p5wweW77
sKF3gH93qpfNNeJ3X31oXFgerqjbkLKNnok7puWJ1H7zm9Pv6VH/3B4mm9aUMOO8nEUpAyDUkJ6q
4xQXV80x9d3Hq/MMSKkAkYY0are/VbqW84bMgR1lSVw+mLsp1r1bqOKvup5CLCSooMC27r+37hW6
K9+TztQAW0uZLXzRz+RWl/v1GExrw4iR/nqOWWpubnMJP5+HMMarkoQbEpa2mr4y8BBLUKVyVBH3
ZsiOpq0wkEbqloZ2gVlPw6XmddauNlxNW8ewRWismXyJb7Dr8Uw5Zx8JQ39xR+YYnyGNknWU83c1
PmrSRwStBKeNQfTCco29MvmJSoRChjg/w7aqXT7gW6neddGOcJybL+nKDf15AlIFIZOxLh9EIYeF
XjUwISfgxIRGhO2kPq+Kx6x9DeU1ntApM7xpgJI2a41ceQuzek8kYzZvH4L6Rj9yja7xbTkX9auR
0SSyZcpjU84C/FRn0wy8i+bKeZF71DA1UC0DQGOp3dIUfjb4F9uV3C9RVVC2Ean3Sdf8Amzhy59m
uVhia+GEyVEOd7lLdI4yC8xnvfvtBzMldzVYq14y09DzK4jTFybZtfKsVubMQrJ6aZWEDWfy3gz2
vogQ/JyuRfjze4Tt/96/1z5zBvCYU8mipvy0BywHVIgy/evxHHgtYmvYJdORS2C25Rqo+b1pTvin
dxh6pU5CWcU8nLC7W/3jtWPu6zour/FAOedp3evlMUvc2rI/RxtO9jecT4UoJw2svtsI9zVE99uv
Xny9BWhCDqsXRN/aFcAM5yXcVHyd+yfo4aprTknxn66afJmjUwp3lrQMm5WZOJiduNYyrG709tf3
7X/exydP7cvmCVtDKrFWKynsgkWLRx7blmwJvmFwx8AhS3Aa9yudPf75/9sJl2z1Jk9kI5Q12Op8
tU99cojRWJ52Yo5Hyv8W5SoiuTiuBsrY24FAbUeSl+/Pb5/4knilxubFmFQpFJiMnS7KFAzvx1CO
+vJYsRuxq6kPUrwRsGVAGsxlfHL8bXxnjr6bhG7SeBATrWGd5qPXdShlTikUujsybMDCVezhquVZ
2IoQ1YV9iaQQD4v85KUF/NLzLo2es48TV7thy/fCUR7sXPMIrlik94Qwq/G8w9mrnJfplvgySSlx
gp4RlyoEMxwxCmPJARbX+LfBn4OQsKrxabAsD0crfJvk82MePlD2+T4K88mZ74wLJoyH0TuVf8tk
SZ9SMf/nDq9n+iyGzirqAe4RYdTOg2o7CGTad5jUlJU7CL+a8TmRFkO9MFVH6ZedPpcABKTfhQkC
u64fmYZorypGZRKYHowMAi3g0yq30qM+2WY/DjhdmsIARC7lS/5OmtSRLKUqvG5FxL/tCb3aFGKV
hU64SJlXx1sjW4nL4t0Y7W5/ejLurXmFk92f6K6Z8Vi4+57QnzczbJAQTC5xNLlj0LDQH81bUSk/
sWJLBJeCogzoaDIhuSjj6raN8I83ChrHFBm/jMk+saFHc88lnP1SHvKXyYhfaqGxlSZUz7kPOBbu
DWLqoNhY57mBt/x4P922iWCj+5a6G/jPz6Pv+xIvjz6jGrTGylmiSbS0Uy7zWQaDEQU8vTVYwbJ5
SHFgm5W3fvgzRPHbe7z44YvTT2D+cirOCj9M4sapP1ahCjy8PcWt3ecdBDBqKzD+dA0GxGubFNRx
ikeMaYc60dlYns2ieoE3imOFs8iV+7kl8ili5ACHzDPhBNwnyXN99hDQugIjJmUTCltT/qjPHx2k
m1Tch+bvJFWdBgJP9ULm5OAqv0Do3Vy9Uaj9JJ1d/LEXBcFwTrqzaEnFUd+Gh3aa2y79B/6AJ1Bj
xRswofX+faDSTV3WrdNPSuge2Hj8h8tDDFNsQe3KvjiCCCcZmvY7PB9pJAhIKpKVKDyHqbpQ8JHI
WtscUhv/Kf8jPLycZFf9MBCxav5sUsE3Tql5tbnQpS0+VdJG2xStS/TdGXUl0jHb8roZVeVSRT6B
MKpxMtn1X+AY4Z4QIH0cjpY07w03k+3CSN0AeQBM9C1kCpPRPbt+CYl3AD3BxKReDSf3F94vg7mQ
TCcuXeicUrjMmmWbPWfiOiKdGS85KVuVCQcUUHnj6rPzW31/GtxaXjbpBusy0b/Xz3w1pzeKhRrn
usBft/4UJZ09FzVuLMYNROTnOHF62PwLGY5hoIu++NCTTCnzroIVYD5aiDfUmaY4+RQBO2vmZ/Qd
6uJ8jMnXwPGXnYdpgOkYyUKl2RxcGYLZMv7AEOyWBuynbPr7sj6/wS/3eT8MHJadUByl8qXXF4VP
Y6vOendEhOymmErgFSO4LXB4vyrxKwxsLoPUjQ5nxuvSQq5gYK9OMOcn12z98O8t+hMUv1jdxQkQ
yZAKFLCso4W6C/C9WoLWO8JBcdmL+exk2qq4jk2Pm78lPsu25mjTJFyEDPd8IIBnYnfUwiJALnmL
5vFzonCxtosP1qraHONq2BYZ1zV2ccZSJPZG8MTsZEuYtvi7KKQXPhZIqsAAz8uzsgBfJdILPDrc
qJLbEeDXc52/+s3L0Ly0kJNtZpS3Wh9pasF/nKP/2XqX/WlcaUY9SLxjTC39lThRAihin2s77tZx
4qjvky4fUy/DX/z7/f2EIj+fkUVAha5JKM4vyqQ8K7PRN+NJpneQ2nXj5fBhwlX1vzg7r+XGsWxN
PxEi4M0tAQK0MqRs3iCUyhQ8CO+efj7oTJyWKE6yYyI6qruqugqbMHuv9a/fxDdh5YmICt67D+3D
eGoiuxIJib2Kvn1+Vj9/+39WcAbdVNOQ5bWIxjHycVSHUdm9jxMbS7BvBmmh+8ceY6JAflXSXz4P
bopQ6bfsKaRyZr86PlDT2JZoRDrYmp4wHhXhdkThE9yLzbtPcplafgTo5THuaPZDu5Gatai9Stoq
0F2Bka5h+8myfAzuh9kyskTMXaIZzPdS8Ks4vTTW/WmPT1Q9bOBaHuPfNT6P96CSjXxLJWvxz5r4
Rs25APg8O9KvwS7JZKZcw277ifBDO3jAEAtHEGw/5f5Z8585KYkZfONbscN7DU95lFsPAeFr8XPr
BcspuX83fs2DLH0bLkuKiSH6EybNgmopF1+G9lZ/hvQmOpVnOOUSB9YwcXz5cSp2mvhC+lCe/x5P
L/G9etMKGE4ydleRXtQolU+ORd07oZFp8Z1EsVOZDok0i5N+wBrInFzLwNmUDeWXT9kYFbezQzCO
qhhI8s+Gm+tMhcuVi2LhVqgZigJf4js2lVbqUBcSna68b5wisxPTGfdz3oI2OwsRfY4f9nXvqx9w
0PzSf7nqjCZ+2VLzRhCLKuaqxftn+LCBoe5s/PwxqHAk99Ry1SdrIoRBuZ623QJP29rfWxsruI8I
qy2HI8M06LfDCv+4Snr5L3hzP0a0Z2s8Q+3yMAiMZGKN86gC+Meb2+ph5SdOueG9hbK0VBcNmdB4
EtgcUchtloyb6Ug2/BfvxpWNYt4IfnymX+7ZGZpXoyiq1flJMT/ZoVsrore6vEM2MPeXuOZsMHbT
MN2r17V5+Iz0+fcCfs7Hzm7I2U5VC4oqJyMLUL1B2CAqEsG55rlBgnukuSqzlfbcmfdSe5dKv08E
RvS82VPniYNXwXOr7CEik3dp2RXKVRNfjGU9mwLuQ84lOXkwurWY3ovqWpC2c3Zj6N/JvhMB8Fy7
k/M7/a87ebbhdYnm6wJSX+4kZgikcTj44NvaPi/56OcMqKt77I9eeL51AMBzjAHF9TlLOtLEMtFz
aGfIyI1bFUMe3QMHfqRoyTEPcJDw2lZpY6SPFQ6V++Lfj+4nSDJfHw6oQlyv+JMDqwt9k1lwfJEX
9/kSCnmTuijkismtB6dGqYZ4Nu5Ideg5cpFu+0tDWMbFXQvVIl9gjC8t8+7h34v6CbKdLersMRR1
VYY1fwR3pVQ5qRtD2IC2+cSBNTt6vHmCgNjAIjOt2QokvWQ9kTTwDIdtLILOguQLvyhY7QBz6Uxa
FMO9qu8J//RjdGW4+RDkeHWKeXHn+nInz2pUEf8aWSO2jY9A/uCAG0ebAGTtz+QEsV3boV7BbfGC
DZyUGfZClDm4pE5KRMHHsKEfiBQlAx7gEKHegM8VxFcykZRrD/zi5vW/yzQ++5ovG2w7qGEeqizz
MzIkEdeJzs7g0oQw044w57oRFp+0CfgwNHptvcIJT4hXNYnVeJ7bmLcnNCb/hfzs4sf3ZWVn9Woz
TH7fxTx1EBdj1RBILmwmp1KcDH1OsJsAT2Ldy7zYh513GPRtky3z4qlcn1DCm3SlhBqn9tXp/+Uq
/8u6zmrVbIiJtJh3N/yY4SZCNEPHbT6K/hGWcGgbZGXMNOmuco1gX1prK95U7SOlKOnTdhqu85JR
8sK/mrilXniUvFKwdy0MUShRz84hvTcroe24YbNhqqMpTylgGuVM6gayFzGGhN3J0NZaBoJriPuy
WhMq0FaO/z7VLizA7G8WAYKt+xzfAqeoV2Pt0rXQ+z9jv0lgR/FQBfcqdiuQIvVkN6uRaqoYr9Hv
VN+x8PO+0lZ/LvlsA/72k86OMmXeI3VmU8eMb8da1PpWaz2ZelNH7bNBcDA4qcVND7VV6jsVjuSt
p2uHjE0KkzdfZTDsYSpc2f2M/187HtSfx8O31Z2dc34edKNVzzfcVTcBguen+YQlGZGkJuQti8yJ
3O6arcxPFH/2Epop2szHGDqce22mohaKlcxVc2nGR4sKegQ7M0wYhDTJMj4Gj5aNW8CQLUt4fdhE
4ptixzNjU766y12oNb4t5uxjwIW4a0eNxcyTILRjUL8kOLuBw9HBd2FOhM1h9CLoGxCjdNuMdoLU
rUcy744m2LvTeLns1tJsmvKYEjrw+u+z4+do9+xunZet8cnvTJEFEoQwaMvqjlojjJx6oTyHrif/
AX1LVpxk4Cl4y8OPxiA17668xz9R1LNVzG/Sl10WzkAgI7CrKCQM43dT3wNQk4tDgkG48WPmDYWD
m5UuFouYRB11DQcsdMeco/6Ia36fuDrpAv7MoBeWgQzNZKe6Mf/knEF8j0G9jMwxWQdKg68jhtRL
sb8CuVwq/xVwLdhO5uxhda5KGNUuq6qk+Z8HjZqSfQ/s8hFXavSUa53gXgaw1xJ8Lu21X6/6ycf4
ct9GY7LyKOCqVvNJA2JKdWoeSUO2UtdqveoBENMOjyRs/YIloKBdF/StQt6JDrEdLyK3CTeN6sjN
NUL7xb32P7fjE4r+sjA11gO1UHmgKZiyVN0bxuHUHtQK4vFewy0Csxtb+01k6TLB301+rZIj41Dp
psb5gYACz8DPC3Okp2vS9Uu10rc7dvZBmqGVSFLIHdMWpYlNmjZuuwSAZN9G+xxVwLQ4dXuVsCCR
cXFn+025YEzBXFo7hCtCfOKbSXMoO0JOqXoOhgzNnXYSnXC0pX49MgHhL1/bRn7aw87fx5fbefaV
mqWanRKB29lgrohH77aU92GwVZfJfehEfB7Y0e8U6OqEiLGbD+VjNW6uYjsXjhsJuwFG/BaumyKj
7e+f6cS53qmTLh7Fcd9Ye0N9l4qHptmI6EvpW4pt06wb/z3ub5KM8LCS8oi2Qxif+jhayPG4EKa/
HUxE7SGI9+qbnB+h2ZUy4VauUTllafNHWbmv4e8XNKeS/o7/G3YRaXwYhSOD9Em6kcN11x4rczNJ
7wGdNX/eYGs4+0HlSJGe2QmabCGWBKGsTv7bbBicAtiPmH1rEeJXZAL+Rub0ISWoFH4Z9Q5kOMTD
WFtCiRYmSpDnAmw2GdC27YViV5m7LnZ63FZgcybEctiN/jy220jwBkIQkGpWeyReGA/jx5WOqDTm
4VYHG+60SOHSTuznXtl7XbrNDcCKX4O5rfJnIX3OlY0MXyz0xOQtQ4aiC48ItqrStYI1zlyn7KWt
jpVyjPSNUhc29A3SKvNho0RYqD//+yD4OWy1JNMwcHMhlwjzj3P4rIpLJRdGNT82c1HU8LwA4PFa
L/6MjxknZrLO0Bh1u8y9muD1c7P4fumz/qXtR3lMJiUHH0PlIbcHIVxqABEAOLBVFtFaDDxLuSfn
DZyfkeWV0+fiTzdxZUJBR4joD2FnkwZWWY1WflSJaEFsW69k23LnQlUyFtWI/MPEOQ7Y0CYhq179
+8ZfaCklvLL+c/WzGk5PM1mcRiM/BkQuBPdy/S6Vt5q2liJXTr0puYWMsOiBxpeCFxv2wECJIVyY
rXjfzcwefrG2K5XbTykVLwO5IJYkSQphVedTTT1qLBJlKuQGGvT0ClnAdFPy8mEkaLiauEA8gww4
569Zbtd8EKFdR3ctNmcAi7mAdkC39fo2Jd7Rb+y4uSvndnP6ICIeB5bEQ+NhOSPOiTmBympCNkZz
NwovSme4CbD1v2+w+rMMnX8M77Yi8p8fujBVQbunW6f8KHrSS7KatiKS5ucKsSTjLl06BtFTFL3r
/kGWewa3yUJ1LG/eRs0TBqO2Ui6U3LHogiGzivP2Pr1OVeqI9yY+bou48fpxr2ar5Hcp8nYgvOud
UNyS9ycsBPffv8WYj6fvBf/333J2fGliZzWKlucUSpKLrYlbRcAQ6V6S38x1w5Sf4NvKJ8lMXiZq
7CjFBp/avRC++sLfgXLIFDTyIii8/68jiR7fRubCYP4LbvKqYu4wlR664+lxPJ5g7T6Wt23hkA+E
Y0h6Lz3CXy/u81+MEvJWI7qI+cJKa26FPz2OGofqpf6wbsVkhZuRl+QTj/sjDDYavjty93dlBasQ
8w3GOpHiCA/X+GcXxpry7LEGLgM8RH931m/0Uhqe1DQ/HX2oceBRFP5U/TkCerfHcpDP2v8vctMu
HM5cFs2+rOKYJP1oOGKg31E51ScwIYEiS7xR7Sxa5epKF1ZEhpBCKGy08RbmvbIE9ieDY9gVpzcS
hP79cvw0VYNpBiwlztGmnM7nAu2mb3spKavyGKluThtq4IKCGz6SBbygcbuDXaHY41P8IpLKoSJL
WPjFYiHfTTdB6grABO/WXgZJrJxuc8ptpkdm6YzSImxdCQ4FtSxCW1gfwhsIgisyQY2c/g9n4nha
C91yip+q2MtVrEK9f/+yC12KLM0yb0nScdrQxLPWPc2KIIaaxS/7kDfkAO1puSnMlJs2Xsp/0jmV
yGaKvOqfp96Wc26+M15Zw8XH/HUNZ/u0KZ5aK9Oy8hgIu0L5mxsrlE4qUFVwbzqKv+u751G4t0Sv
W6JLYUTpxRgOmk//X7cCHwIFHbqK8chZDZYaJ6VPYkgcQo8s4a4jLA3xKh3Ph7okoCqjAyBTxk16
tmMZX/eyvJ/kvbgScaO9NnT71ON834/mB/Of1Zw1bhU1ZzsUYXmsIhLC3MzC/HpzAsJvMfcfmMk4
pb71EcDjlGsaoP9Btmo9w3SpomYIiLwI5lyYcYg8xPElFz3c49gsiKe5S9tsgS+ChiMom3Ep/05o
g8vKyxgbXJ2kXCDH8EvQ0fN2ARER0Pj9vmqJNA5aYxTH6Cl9SO+m4G4ESKXaGbeitDfThUGE8+mx
jb0SYszsM2B5ETk2KfwpW9hD39yZym/jhP86fTv5cswc7ej5309f/wn6fV/lWalkWqmOHEUrjvmL
qC2E/lmcVidxP2bLhIx20266hfWiONpz3TonHaXSQrBmaY12WkmYQ2jrDjE6yPzLiVCBLcjXr2wf
odGO5AUmsr3/Zp1uTOJIUheTjWhtTQsEQi/tLtfd6A/GuUq6WIZbdUtVf9fFd0K8VdO9yWdoZ7Wd
Cdv6t/Un+n2tz/0sPn+8Zl8ezhlYXLb5lBg5D4djj/L6bbacZ54oxRZZpw4DcF4aCeDC4KsjrUhu
witFxOUd6D8r+LQ6/9LQ5oUSxvrECno4a9hf4MxCCuIMVLtlt5z5bsMtlrqEt9CBRfqthNLQJtLz
ahM2P+F/3IpzhRxp74T6KlZxJAAPMjeKLq4ZOpIzk3o/vVlScS/qq+FDdwecf64qFD6P0Z8rIJIN
cJFh9/lmrPZKPApNXxyJabcazGo2hNLEIUTnB1+meYPn3fxONVKgAi+q3tVwb2S2JJO858XI/6EM
1lsYHh3kvpY9gP4QqbKdTGi23erGGIgABNVZkBnUw/QOxDtZUO2xWscpshp5geueFu4bY9vvpGVK
lyvdau8B8RZkjOJWddQPUYj0s7mpYmc8/Pv7u0ASkTE/EcX/sb/8ob0KQ7wih1Yujqq6PfVOsW4i
p+m8mrQt9a1obtgmmP1bdq/eVOOTIo6LOnoyjVv2sVx+nZaqv9aNfUJglt/3VAek2sTL5MrLevFz
0VCfAkdRwf8g+qWikFnV1BbH0weESYJZFilSPxz2sf+P9S1Y9jyeI+iWPZg07WuWTxcaqvku/e/1
z1l8WVelja9W8+c60tSspuGOvdMeXxHOW48k/swz/54k3w75/JXe5QISx8XRY1oiU0L8Os5qBS2a
xbd1UtBP3QTCXYCJ/DJYmmuLy2ULQ6e4hwLAS3qtjfw50ZovTByhbgLW4Of2/QSpzDYMS23k3bj3
78ubmjgKxBl2tRXX0VpFnzIHgqabflWvgivnwoUmEkciCZY9FQo81PPuvSuQL4ZJTwvrJUTK21Cp
quq51O+C4d6M76Tk4XQ6RN0eq1wqN6ckyQlDoehVip/U6X3+YBpx24ZX2pULbCCWhSM0WSE8jh+5
V7nWTieGZ3NprH/I5RYlmPzG14ELAe44vIPjxOa1UQQOsSsfwcXSBGecWRGLTgZC//fH0beF0Shm
kx9P/jIB6quXdbLKDtIDGpla+GvGnlg+av5rjqa0u9XDzRjgT2YXylL4jVbtkWgsmchspoufAsZQ
gvT3QVLd6C+iF/O3OTmduYSlIHSroXgc5cciWCX56jRc+5wvnj0YBMoKTeycc3J2+qWaGLdR3uMY
bIs2EQ6lRWz1XkwaWBP7bHyBMAHZAyE5iUqVN52o6/1tJW9xmiQG8MoOeKECIeWcrQXnfmrx888r
VzqwbnI5j+EaLjz29X6wH6JlzhBtm0TbFt/FWaF96zcerqvV02zGlNuG5MqWW47w6WH7rK+sSf55
JgJI4gmkEppjku/8/VGL8kmwlIg1FQM00HdL/ejUXZ1vpmk3U3E3kLFN6gJSl7FShweTb09rPXMh
GhFfmqtH31avka0vtQtf16TNhNgvBcNkVFab56wpJhfzRcc391SCMx6E5TSuomFLMSXnr3OUcrSw
YH2Pm777EGCFL7prrIVLn8K3tZzhtrIx5HE3jwlUbzxte5DHYJsomwFlJiJHubd59eF/aeQ63uVO
5lXIlyHqMJOdLajnHOlt68MaWzTkrTho78g7RKpj8waalR2SsxbfFNaS81lDgfd03bPy0on27RfM
b8CXu9mVjSJGMb+gXlbDdlz2jDTI+wgwSYyxXT1wkBVPxukviI3K0fp0tewSf6JIssyxr+i6ibWD
Zp71B/JJkUKzKz4dy1UJ2QtXmi07RaTtxgsRfQn/u38sizuiNui7R7YGpfFSdUlCMSBRhZxIeh76
jV5tp/HFwg919Ir6FxTxODgG4qGw05X0NO0LzJqUxeSSjFBW9kxt6X5LW3EpbwZ6jd3AnPkGvqxv
vNQcpLRNydoUf6WvDM1o9hJHMV3jxrhBS+f/AQ1KsYbDPb4ckWObyzH21FcpdPPpgKBkKpZifZsD
cvqfKg1roTJEpsoHpkD2Q5mQL0t8mMtkF0UHU4elSxhBGaN98dGCEuiYPBLyF7bsoJv+D7Z7QuEG
t9f4zJe/JezGVV03kMCcT+4LpHzECJmQxzGxrVYdBHpECOBrTFRHDpHiUff/6vpy9p4b3tR2UzcP
jWHjHICP3pVz5f+xGB3/MYhIP8MuG61TsqqG5ZmNRM4yCrnNwwPWneZf6E/GJtU37Wln1Hd5s5Nd
gzkNklQcpHpSEq8s5acDMf4xov6fpZx138IpnpJEhvJKRq34YaruVK4rEoXnYDDEaWh0mMIky5RI
cQefqFhYpsrmFHrtH1Bl53RtTHVhPiRTesw2qaATELTOKqD8JEVZLxazSVrtM695SLVDW+DKQvaj
9RAUhFuj5FvHjt7bWbApq1VDOGBxNy0H6TaUV7nJYKtz0l/XPt8LpADMRMDYmW7MGNK5N5geAI5N
JajJJD0VjcXWWy+a4hYf1nIeMiz0o0FAzukmzCSv0RbiWl+U67axW23tc5za/z6wLuDrLMeAn09h
YmEmebaZNHkR5FjKzQVynaG5aXpoGUfh2bd2anUjB8dsFp+TZ4Bkv3z3ISsTptc7kbKbOFDZinMP
uBlYpLVLfxv7OZOpctGcDtiAxdoxZU5PqJCn0OlDqV3m+ZUfcKnC//YDznAISpXh5Jv8gOTJJ4jT
UfRb4xnprm2IkDk1Rm/BzQl6Rxa+ateSri6w4ee7p0Hv0GDagvV+PwxazcqglfjFLF9hvE1yquSo
98Qb3TXYXRzlv4Cb5PzeBR68nXEBISun9p1LpBTqDk7Uc3q2v+yAw/Mr3cdPn0A+SZWikxDceYh2
7v0zafKYDh04QYlJqrQY610PBbxOoJwMt4aO8UGxp3f0ST5V2bzjYbOl/0p30VtCKmtGk4z3U/ie
i0CKTia7OptcsBLZi9UY5OuxOa2sYVf6xLkSF0RBuD7hm/DRvhYrNd8hRuldYxNuq2g/4EdukZPK
8DMbnzEUwtJuRHtrOHV1D4+alOpOeRjX0a0Uk4diR7/Dq1ycCy2RrIkEy2NujVz/BytCFkslEdXi
KAAYSTvxXjwYO5wfNv4mMlz5sd+3jwbhb+70W8VLakef9E53OvFUsw00ACwO9zUgyv5qI3/pOP+y
snPmRNpHxqTGrIzXB7vyYFxaHLutrX/4HwbyHIzcXQySq5W2VzLcDCFG2sKHxjPaRAx9Nrl3zdjy
gmoHJzd61k8E5ydxKe56RWqKrmDIr5memFEqu+0yKu8U1Ma1E6KgRlBIRkxsQ7s/bafuTcbtvkY6
Qz+fK8R2XRsEXqy7vq7prO4qS7WMfYM1wV/qOVgsEstiNyfHeVnGS1IuTjd1sgvwEzFUJ+zWp2te
VfoMq5+hTd/uytmZIhlSF5QyWIawMj3V1lanyY5O2Fw+AmHKmlNi6xd8NN1T3WLCnyhOxzlbZfcN
KVEihiOzIamS3yAg7KtfUUNIaNBshuS5WcaYZ6SQp4PUHuUdnV2p8P+5p+XD+Upnk6UqYpSnu7On
RGyHO/MQZcsToHVVOlVdLvyEyE2yOSZit40nBS/pOn5gWJ+Hf4TuoRH+CjEaLzbfOCJ0zbi/et7O
d//83pC5TRYC4mCLFL3vG2GW0uvR585PRyAiWClsXJaKtW6PmlOMT37OCLuwXpHTFw/aphuwYtql
uuP7j4iEnPbasXbxVNAh7ooyoRQ6q/q+niIWk7oXT8VxwKq5RgkbkdlFxK8XMUPd493g3yAW6Q8K
dpJ/r72rnwj9j7vx5epnAxolTeNYijOOBQMSh1MOj6qBUCsl6iovmJC8GdFujNeYFOH3122j4gAi
ZpDM48UKySMOyJhebfL6JorRZm7MfqsrsD+czPCYhJuwuaeMWBLA5sb2Z+3/VXLS3If96xeclQVh
JCh9bsXzDnAq/hSwetfhOxpiTxrA9201wDWCGlcbboFNMYZDNgztdDH7xCnYBPjwjCNOXYDTkV1i
ebriMPZZJZ2tbzbetXBbppL6kXGkhf4cRaKBMmGGbr0l4b0xbOXut6Hdqv1KymwSwpEgDfdurd0U
nFSad9KeJyxhLUpTINJbI3RNyT0ZSxxApnEXdKtaZlS1VnKoMORIL8TYCYiW1rwMyvpDXHqysjQq
F9eiKiOk4abSt0F0UMvZODIvn1Pjnner0+Ai3eJwBIXzxXQH+KWMPcylLCBoEnRHUEd7QAyQVdsk
Zvdmbqj9yv0n0KeT5TbjvUXhWe/rP2NOagbO837DpiH8tYKrbykF+s+HbBlYSCNSY9r0w+hdb2tD
98UBOkLBiNWuMwyT8eFTTK8dl8TjCBm0sz0rrmCNC+7MUjM9oHYjcLTo0UyOZrxKgze53vmiZw0E
FK1wgxUMT5WIW+qeoUtabHsGgv8FQ0rGvxZ/W2fjQsXs4NLlQyWqDwkuMdXpQeK9V5cwftq3/DW5
V/tFRfqjuCBia7pJyOTyXZlCg1SIaNujUYeCinUhoA6JRrmdz4bP8LgX6mn+o8y+56TBa45RoLrI
CtcAWJSSe5P0wY5GfXV6F1uqliP++qTeWR4VWeckvVtiXjBsSKLP/BmanZkGzeEUOSfhcZps9UWl
opUWp8opkmdJm2dTEtIgPH+Yeyn2FKI58YkQ6F0KplukYDbkvaFymS8Mhxy1OkMaa2HeRuvsZdrg
VcDng+oGi2xorSiBp83wFFV73YSGrtYUhhRfJKLNnlmn7GASYf9Sv3ajE4uLEUdXQHtlrUW3/OhY
XWXhpky22riTBtx24Itl99FgU38R+PWI0pKu7JBZi9Nu9u2QV+kjkZormPCH4kbe+c9SspRFKGoY
ny74Vz4HL7g+a2+xjvqbOEf0yImzqe+0RyW9s/q9irnfySkJKcE+j5Gbj1wCu469Ki2L5nY8QczQ
iDm5RlK6UMhhbQYZyMJyaIaav+/sGUXASY67mXfCS/rHPNn1XyPdJ/viucGaGn0uRFd2IopaODDm
nmgQJzsqf1Ef30h3PWlVnvF67fy7IPkkf+zLqs6qkynpwjSsWVVvo7He6E/jfhy90y/zFZ5U7yBm
RnIjQ/NzZET3D/9u4i7RTb5d/awyyf0w0oe4zo98qIgIZFu1ZykBH+RydGe3im4BZVC7huZdah6/
Xfes6/fL0UjMts2PxpFaqAFeXIR0qjiQRG7zG9aGMi2afBU9cgy63eyjiDdJ41nrdtMkuNCntuzx
fNySV9cWXP9A7h+hFye7xZKO+cA1mOJSWfBtwWdlAeHpExpAFpw8zZ5dFjG+C+Mgrn1QJtt/n5OB
YmanAMdvVx7R/G8+P7C+viBnJUFu9ElVaVw5eIrvulugQv8PSWOcNuETSbMr/Ac2xquu/Lpy3QtF
67dffHaQt6ViJbnJdSGJpUwJoYIzm+0AiHxbW6q3mvc/jlxSe+VDJYngyk8+68yNVjGCRGTsYc1v
h/mrCRCi2fK0kCtbwp6aIJ14Rz27KVcyzkrRIlqRT+PQMa/DN3FNCLeyb18QM4EShr+bws5bt3Wt
+1ZdGo/KzfypiwuUmjtpY2zkW+WARTA+Xux2bO1p79SELhnLVqDwFbAqXozCWn41NRvSnRys9LuC
6TyMynkzZFbBiBaSR7DpoXlipsB4cm+ZO+bm04mgLIfQLs28zV+Mdh6aHbXX8N5yRC99wH52KeAJ
tMjfrYf0UT346RIL4ukPEOf22mTvEs4G3IfJC2iNDjf4rM7W+0hPq5kO2bkEDz9JCw1HkuJxCgna
XViq15LZ+GHAeLNN6ECOJni0Blg8RPnaQgV1Bfa74AhEIArxB/B0NXy1KCW+78b5ZEiCqmeEYo53
pmHPXLf+KPp3pvbSmV7lb5h7Jrq4IPa0Fff+tGJvtGWiRI5aguBkRvVp3eyMT4CEKW0W2DWqW41L
+cWnk3wSHtU/HXGzAXvJBs8LPI7YU5JdSweGdMWGqs/c51a/Req5bX4TOrw0X8Z3CN6qg3ilV++q
k9Mqx5AwlLjDaKD/ANOaLNccPQPocWPFeIOCyHjmtl/HdFjFjaFv85v2QUlIsWwZVN/U7bLBM2dX
vJW7WRAMk1zdFtN9wjnJdLO7TQrHh6yorKRoi82PELxn4ttpZAJ3uPI5X+izvt3vs20kiFCDyj73
mzLSBQWvMH9hnctoJ3hB9N+YPl3cQL484bMNZDLFMNLmKwKU5l4prmpzjpmqSe5mYMMnPYeIt8Bt
pmOZS9CsKwCfcmkBlqiq9JXzOPvcm1zQQqQlopWBct9CMVXvdWibRBc7KhwbysJxOb51UPTfma6O
/MlScVCd2GHlpvjimt6QLtoHphD2+CIBV8jvJ3WpZXiXMXtfXmv9zHlTO9/nv672rBCwUlUOExV/
eXCc04dlQhcnBABv64UEOrgrXvy/ub+Z+uM0DYvh9EDlbI7khttCSzjnvdFt5XGfRc/8ODX14JjR
yPf+Vmr2I0z4TMPSY8ckBwvhhWHto3gdtMlyJDDA4AOMV71/o0EBw3DVTktwfv42HlVeQ30KL0l4
Tom7xKQAKUKW7PLTnVKRBOJiYQBy+SArhyHY70L1JYweDPHNZHaRbaWeJibf1PVGT9yoeunyP7WR
LGRsJXyLwK+NlP/xw50AccvyOhrAUnW7z2hs86pP6qUjxRLRBjBgheJwvv1ZVZGFsWhkRyM4KPlt
0WycsTn0yXNsrSWn/NVtFQ/78jhdmcof63RXjYsUlHF4njf566DUxe34y3qMs9FqMuHNRvuCq/as
4UGNK9vJCsd8wT4VbsookNTiZWSuLGnTO+Wd/yysm1cxdNGk5P2VzVi7VGKQYa/oBEDKP4PNO9Wa
sEZtsyN8vH6eS5qmDRFv5mIKtt51bjH+lrO3vN+dMCHz+5ehuelCt2Kza0GC77RhJ+j3NV+0jg8j
kQj4ylp5i3+0oyLYxeoyckQzX8jtX9ynonybsZ0PHHbrOrpF/h7a+Z7dlHJT9XS0X9BNSHi0nFLa
DN3S1K/LgD599358bV9+8lkBmsbiqIwmP9lSf4e7BqF9y+ixMB6t7DYtX+TmTWweO30HDblJD5Vy
yKVjUvDy4rXZqTHNDrIdcZPWt3X7R4nu4gFnmvEm5/0WqlUtPMuUtKdyZNwMQb/8k6DNHcnDA5fV
/ug4hrQHS/0rFn8NHAqH4rUWb8N+I8lOtJ21xeIRsbNar2plZ5RPKVnEWsg5JN8LhKZpS72zrY8o
+5VOt4wvA8abxL2EyqupYFUDeRUblvf85BEHozHrDA5T/8uYHiPpaTQ8qzpk0aM07iN2s/rtpLzr
JppCfV1LR6UgfHU4ZPWmVRaissxGultmhHG2NuRVgaC58FAt6tGNdMBzqYQnDW8D515PnMgKcRR5
S8hE/vjvs+vCTE6BA8bkWjNQdPyoXdpwkMQyrTI6t7R8EIUd7H/FRerWf6TjrmnvSuspkFy69BhX
lQL++goHLFzNO1enTPOfmubWHP7oAKBXxwM/Qfhvazv/kLOxzZrkVGaccpLbqbYOe+Ch7JfgCz4m
sem+Sh7E7CCHN82yg/hN07vVVVwn0VPbVXxnEHVaabbWrv9904yfH/UMYhIphq+4CZH+7PgdRgnd
WCa2R8vc46TQmb8zbI1lxuK9qi5eqv7Z9IJt6w2/eyyiFuLjgGeaXRo3OnHpeYAM42Vw4nZBoRA/
BKvUYcgBTiW+wV5VCGcBsgBMJ2pjpUHPbW6xytHCBz960mMv7m66FYBBRiwHWpPib1i/U6NFypMi
bax6l/TPLS9dZiwbvIaxoXYt5VnDeL4fdxUJMOWqnSn7DH+e2v4laLcnUcUxZEtczr/v0gX16SfU
OyfxQjn7oRKKDcIaqlBvjw0IZM7QZBOMvxrTy/pHDLTYChlYDMBp4CYKTKoHwlhrQtIiD7wl3Kfl
R9SukllTE27MZP/vxV0Y039f3FnNBkd+EqtSaY8jAHAq7yT1A2/mcml2a6Pe6qJLGyISOmPAIKkX
FAqDPSrLykvM1yy+//diPqdJ33fM74s5e5+Y9p7aodTa4xTt9NIF1mNYn+MEOS3zmhEOcdlsUyli
fbftVlCarVlmtdEkVI4bydbJQZgdx4nH6YVb1k2myyq9rvC8QCP8vs6z5jEPtEApKm5aUB/K7G+Q
L5lhysIOyPaAZydf5jJs76JuidmdGjz16gE+ASIQwRk6Z6w8XJquvGTKhT1inif870t21nu1TToG
hJvykjnz1y4v1Akvg80wPINyaqXzmcjBC38r5vYwiyS3uPW2g4vfJmDlBBJpE02Izx3tKfGZEgUD
C+48NEksOJbdCVe3a+TDy5+GMucxM5DQSbD83qFF5qQUimS1xy5/FepV1uzSkaw2D8lII91U5cr4
zZEZu5ZdW5sBn1QE//Bi48guhQ2OhZgESoeODN7IjZC7X7mpPxNNiFsU/7M87ayCEgKzP6mt0R6h
O8Rz4Pr/4ey8ltvGtnX9RKhCDrdEYBJJSZRkyzcoWZaRQeT09OeDz6m9JJrbOLWqb9zV7sLkxMSY
I/yhfZs8ZEvRc8+3qMuqdlhucEkzaVi40/Bzqh9RRJIQlKhclPgKzRs5jvo3ONqN06eHoHD//cXc
/nw/rfCq4dj7yUWvVWLL1O9L5loJXTakAsP6MOAC4zIgiOv9ZThKhNXeqwA16ehr1TDgqn5ht25w
xr/u1lV1IepFMcSK2Z4lWV7JNbU/Sk0vCtyQ4F6ljwy5OadHIT2H/l6tXCqdCQhY44Sn98GGJlUR
pBVHrR6gBT9yj/STA723NNblpK+QO5n6B7Rr/r2BNxAvXxetfD2BodlnsiTwimu3pxkOz9pgbvvA
RACWMzKlGXdssIGrObh+d/bDRx0czDos7gLr4b8AaM6LMUUVnwUD9M1V/AvMPBnEUGi56Ee8jaWn
gvIVAZ3iNXX87ciAojbuJOveep51/JP6KQmOAVwOUz1N3O8L1/uNSfvX5VyFOQihoWCNPs4U21Ca
ZZB5G1wSTADAbMsxLvb9eI/SkNys9dFDeK/eyrId7ogTcPfwkiulRY7/7dhLpJAshmtM0a5emFgN
YnNR2CMxvxfJGyEz6LXXmrbeQ2TMlRXq6KGTxWtBeh4YaJsnfOoCNGfLRw2RIadQiXKbpWbT4rKu
kv0+CoK8lcLuLIhOUj82RAvFfxsc1YVKVCLYth7brdlujOhE7XNWywNycgnm6sxIGYnMyABn4WjP
wfOv2/TTTs3Z2ycwaGPoxWiMQXcm/DfF08S5XtVv8MancD1VD5JqW52HyZAFRWOFGdpgerxRb8C6
u59lAf5wcy7NfogPXUAMg5e6BDi7Hb8+rfEq/fAzvb2oI9s2vFvVBpwWjtIWs/mZi9Ctxl9q5Ohc
pgzJnXGb0JNPfi7s0s0c1pQNCTa/8be7nJG1Q9prUcfF2bslo+sUOs7g/JmAzxrmeCAidofatHL0
0dHFT8MVdRebKgM9GsoWvFiwFb4U3xbWNX/rf729T+u6iqYDGrBJJSfdWTohz3MZXUl6ARvk13fm
uEIyQqxJLWx/XHdILgBExjqNoEoFbJ4HsHte9J32ny9RqzlZOrelluCmN/T5CA+fVnj1JQqCIshj
k3Zn2i7OdxBZ7cukvGTIThKd3vVxG2NKrW/aF8jxOnPOA+kt9pAF7BLD1uTLn4IQJFa89uO1cVRP
1Vvz0Gr4b9AVcgI8ozrPeFXuEatciGzKvHn/2tzrr7WaisSs2dwcPijN/VBjewHI2jnfa/kQYTMN
gmeLRMk5/WbROkacs9yG4emSzKrs+UtWHcRm57c2aoTM8JR7Md4osi233r+Pgbp0DK4+4uQiJejx
xN1ZWYVPUugqqRchlQfQavjRzRDvoQPr6wKLxPfbn9amcOzI1mWnp/OEOuRGNaD+doXNryi0PTJA
dfVdPQMzOcEaG0M8PxEQWaHR25/1nz4uyKh7WXdBUbgw2ivyvsQNPy6bf/+sGwSxr2fn6ruPc/om
Y8LZie8gnUTl+9RZUBN3l7ekXg3n8L18BpQSgbROvGD0WgsZa8+saJ4hbbdqrXWv2uITmLewgMDt
Zgtf3w121Lw+TFq4hyXpLy5JO/qpgc4rUUF5pAyd773S7rS1XJ9oR+j7mb7YwG9cpALNP/zvk/k/
D76u9ROhHE0rzDpGcSDtim1Gg4xLNps76c0GAyEwbF2yApKxFIv/l6P2n0df5ZJyVoVhn/HouHi6
5B/+tDWn0zz26ilkkp9JAV1Q3+D7STuOKf+Ecu9z/N0IXkwohtbOQAghCw/1y+RwC2uSLQ30jIq3
YDjEjhntde0uCZ02eqTTe8G6uXmQBpRfdhdp1dIVJ111RnWrdId6uMvE54UD9zec5MsL/aMY8eky
lHu5FXSNHwczgpxKWmvDWam2gb5KHmVXTva95HHk42e/XUfJHZ6fIefPsZxFXO7S2TKu4qaaaEKd
hZwt0CpKSktHfcE6AhExgGlputK/V7tiLcWrf+/A7asWyC2AYJqwf3EyM7UVDL+vunM5bjsPyTt1
4IvbKCOuIfVacOXs7nK5w/YMWn6H79rPYh1ChHMXljGfor8O+KdlXIXexhIGI6rL7qzjyI330bDv
7/Xvmn05LWvqKksPu4qecWNeLEJZB9I+2EDkKN0iclRxo0DICsH6IKauMKRZMUBVH8wdbfFTeGJ0
RO0iYaNA3dGWm0g6+tPZSrZi5IwJg14gUwubcjNV+7QpV+GwD8tmEvSmO5vmecJPRxy2qMxJDpNw
dVOk3xlH1t+t9hH0CsnZoYldhKuS/66JgDazpULg0VT1KgJkgmUkTTLNR2TlrxVH+dkiniOtL3gQ
IO9FLMLkGQui1jb4huhRya8Flcnlx8VC8+ab8JwD1W4fUc/IyLQvhaN0W7xuR5/W/Gr59d6uzz+t
9ypHUhi/ddbYU5dVj4mAGNJaku4UbCcHjza7vo42EyhvbH+ls5HvqnzDYBAOsia7UucNvOVse8EW
FSJ1Qtc2c/J1trinf8/cCDyf1nj1tfdqlKWp1HXnCECU3D1D+sap22YZtQ3pqKvodu/b/ie8dHqa
OJiLLy0nsqY6tgUGJDgyog+GuSz8LYlU0+1fadEwOHMkxeuld12OEbR86xrPCoFb54iTR83Hv8/n
//Id/edgXH20aRr4sq8P/AjNk/HihaKH4psOB+RlNiVVMXuXqw9fPPQTtKP+DcAMuRMJ1Y+m/Qji
YwNMa25MJ76xSi4HTfEy8VxPv/qN9vTvpd4sxGiy4jED69L6y11tmpQopZNPF+KkvEegsByjOMX0
gAlsiGmv8WyuJU8zVipjBcXOnCbc6MYjAul6t6ZBu5Dp3FC7R6EXXP9s83iDhdGZZaCUUzk3GPx1
iyiLmuNFsMurU2LtQ/koWJtE3fWQoV+6M7g0ZIkKfSdG+/r1EuHa8c3kePgbiJFW8lD5pKKrQVvV
tRvDO+sdnFBIBGnu+K96va9okWBgVFGm9Nl3JRhXCBJJqgNas+u37WWbM9zDeMVe2PRbWSpcE0jE
moSBuX4VZ0O5iBtRkjoIzNnkFh0tGzuQ1uqhjm1wKFvhZLQAvf4vxOeQgEL4uJjrSN8Uv0mrlbWQ
bI3f6mZp8292MD6v6yqutl1alMpEQKsCR8aRJNlN1UadDigs0iSzy7Vgj6IXh55SrgFpCjlptadV
2Iet6wgz7wbK4WKv9tasCRWk/+zWvJufcpFCV4ZpiuXuPCKx2dxper3qGQOI1Ysfwrz6KZf5qpPF
lV87QDJ9bAljw+sp+GRtA4zBKO4MBGFWLVeDeo7H3VLn4AaqgTP7aYFXjR89GoXLGCjz65wI9LkL
TnwcT8bloZOPqrgOaWgM8ipTHhgpQ+7e+uZLM9xhYhUywk/rx9Q64l+V+/y3XemUlWM9DG+ZcznJ
sutbT1V7ilEwtrOlhvINEbOvK58v2k9bq+pqXaelOKd50TFX72R9j4dOXm1wUAHii8wDOF9yO1Ne
Dd2uU1zgPoqx6vmoYGRFa1Tjx1f5SaWjXOE0tYKbje6heoqPaFX7XhYjDTxrHsrpSS+2dbm54La8
re9mpYalhPwGbnMW96YVSC+QyfmfhuunH5P2Wagng9ph1YEpwzcQLn38zdw1wGrcblNYzjQwAJd3
SeYpdkjy+BA54fPCp33r/vq8iKvQ34RaKQY6i2icBscWPdoao5dNW/IAIEtjeR/nFIwPA2Dieah8
L3wEs5SpnYQvUvZBsx7eFbIf5Z0ovBbFz2VDkZvF/OcVXgWfZoiCSFU4rcgIu1z9Fo5b7yEo28sK
VGEKdTw7F/6apj3ToObIPGH8wXelVPsm36nUwE7xyMXLUgFMX36hYECuJ6+EZF9xua3/vZ83Z6af
V3sVkvrQVPKp1OeOV/Ro8RXnjtTuDH+lgoZGdlMjAxdnwvKo0ZR7bolaOcXJg3+5L4Y9xsl5s7lA
iy6VJ7+4F/RfSvWU5JQp2CC60bBpQKfijCbtgRca8ja39haSGvEPFJwHuqXiFiqOKuExesCHtXiJ
7qUXi/a77iqRXRyB33C7xC/EQHydgs6Wu12LNmGEAVLxvWTMG61VsOOgNMNtDJwiRi99I/pr4bJG
8ms5Vs7p0XW58Hm7rmJlG1ttZghad+4fQEamXHyeCMUr/pY3uw48HoMu1IWYBNpquSnbbRY+wvlC
qHSWzShld+n93ZxyfF7QVWyMptzvhpbTFm+LJ9oCUL2KcS+ZmyhF4OKkZ+cG5aPSRqY1xofYrY9M
3Zzo0L8j9TCljl5tevRU1/yl4GUoPd1EcPWs8/ksQlBujtfQw4VSqIq6aShXmxe0VSFcBovr771x
6uwsgGlG52UGyom6F6KtTWtD4uSDVAWfAQUMUbTChBO7Vb3kPU/XquUtv9Q/c4y/XuqndV3t4WC2
sjWFrEtbYTVoFr86HFcQZtzOTr3IVGkruAVtfhKFU9D+fxQON2vhzxtzdU1IGLLr2bwx+Tj7Q/bc
WqOb064wEYVJcaOZZf9+d8L9EG8VezjWyDrSGVsqyW81ez4tQ72eL+pVk8XmvA/qI0Z+blWd8K70
Lv7jbNDRNxtt2JDbFT8CZ3G2easF+vnZV7XeEARJ2ozMtIIXlQ5cAJB5Te5WvlCYrIvxzqcjiJLp
w2zAWzz24l1ZbKWP5HXZaUa9vQ0q0GFmX4y+rgJ4HuNDUGTCfGlfBNcSafARrPpzD9ZdMTcZ+r9E
l3IfmLwLJHqGh2ZCeX36pQ9PvulOjZ3rhyTc4qXkUzPNHDTwt/54HygflvwQlgzJYjebyD/l7axO
+2BNsR2Xj5dzrZ/0/OAX0NiOhR78/8DwbnWeQLxRjsiyQglwVQCOiV9IiRT05wS0HSoYzFYsFGFW
VQ0qEGWRjfDRjKeielQbwMYS2iBJsS3VxVmLdqsZ8nkhVzd5VcTaKAwsBLV/2bGsg979GKSXUjgP
sDyVuxBH1GZTEqPi+LUdXi8Yptkz7U98iMefDJDNYSeXb8FI3tx9g0OdYeyWOkn4ZmQfI0rSLxZY
sWrDZPJJoVEhvLbluoJElh56Ya83oR0ozyEaDz76n5Z+bJR9v+mW4DY3mLAKadP8D3jDv/nBUd7G
eEHxMxXFVaxD0Dy2bHlrt78HsKWTDeamw8q1uFcZz8u7VMF8cIMaFGKotrQJPkxUXlF/ferxokJA
D+gc5nHpQ6GSADX7MMMd7FigaQulrn8qpX3V/eqUrVAzrWolZ+bThNhunWNFdUTNTayfhY7eWqqv
/OpBuOxnsPhz/hC6NYKPtoi2bgX9tsy3o/ajVU8q6rPSsC5i5995x61eCUWxaNH/M9CR/jMI/5xM
GuM0DLGKBKVC32GtVr+m+mAGniE9pqIDBTHT7xuIiOoxgZ+s3w3xJqPxHhAUYHS6he6gzN2lx4v4
2CrPAspQF/RDjuqinfF8DK8uBx0KAcM4fDDVv4TJAvlitV3XilwOLaYPKClPG3Vmsc3gT82ePpDQ
W6hfzaVnXiVloRnVVTA/0z9wNnKwCPJKiVYaIEd9JXyPfTiBK+51g7GWHT5hQ6HsYMFP73zT3YVm
4fryVqKVPveS0MRWp13KqHfTP7fPlwP41juAvmjGQCCIWm0V+ufxewwlVXEb3FuLb7JFMyrfdHgf
QaDb+YEr5UeJ2c4LzCzXdCHfC0/yNzwTNcSKu62srtGEu3TAo7bt7JPqtPW+Me7AtmaTY2Dn8NrW
yEuvjFfsOi75atxPOFQ8L+ks37rIv7yrqwSjDYZW1Hv2DYlFJ8JoWNzMbpCIZc7UwixYw5MAM/bB
oAZxq6VP/VavBxkAlFQAIWLWe10gWZ0IwUuLebyXcmZXgyeu8+1EVC0P2XMurtRi1TG5sXbBtnMJ
rE6PFBNI4l/iuPR93SCsKl8WM5+xTx9Y3qTKoCqpCHijihDws8E4ImwY8/GTQIcOskSKtLpo0DxW
XXuY+hUJRYzVCf+G66ErpXZGJYrKEBL3z4p0V5pHlN5rOAPBzPAJ78pvw6sgOGaKnapbYChebqVy
mzA6wNtV2zO15HCZP8bQFrFZaA64YPaon5LdcaNCO13PqJZ6B1WhhcGr6C5/bbKA6r+V8VagtR0o
l1kEufRhpOM4YVfMRA17b0V34uAq1c7MNkpjl/GG/jAy5wa/C/kk/UkL9zoEVSi4FRBdXvRpKg+T
dSqYSEvjNx2ccqfccY/7gqtiuA2c60Ghk95ABPqRjTtpfBeUbQgG8k74EE/FuEKPBBta7fKbP/SD
R2Om698j7BqRBkwPpfAooWJGY5ejLtoAicPyp0/Dprf1+546FLHICF03G56u/sQzafWFzPSxbDad
ulgZwYP2wriqewyRYzHW2ku8j6ujT69DgcG7QgWFMA1vZHqjGqyMvY9zW72JMq/LaQytAlwSKvnJ
8u+l+m6QdjE76h9qeLHVFrgCra0UDodJvu3Qx1XRQFANelyrEnDxtIUxy0UhaftKwhmZCLMpoRfm
lBFOURmrQXd0JKhHt7wzkbNXRKiqq5E0eDil0wGFe25eA3NQRhYIOtNT9QRlNSZPuPIEl6VTfSM1
g6oOnQFCA7Cka07DlFwaNZgYf4TjEQz94Oi28W3UnaE5gNHTIFDbOu1FPn87fpMriCs+6TRuPBip
f6TwBjfqNyFexLboN7oS6CSqmoyCt4RZ8lVSVWdC6SeVMp3lH22FMNyfLy2zOZeSN9x1uIbOgtOg
anXzTom8XsXw4h4iMnzrNOdjCFcNlxgkTy53GYevqKDtdw7b46BsrMcs3gcSHHgnRKOhsONqxZso
QBlJAD1oCqVbqfFqfbZTh4NnxfsyO+To+pEV+I99vlXQ/Cg5BiuMT4pDULoKpp6vF7cInLo+5qkN
Iy9p6xWYSlPdDcGSFOKfwu7qDjUR2ETRURcBtVtXcblJin6o03YkLqM7y/c7O0pq0uPQHbXQxTJI
p9v4bBjwk6VtIp56hRmtX/3gw7pUHHQbxdF046+SaB1WhSMreLY02657bOx+r/ySEV1RfrRUrLFj
jN3CbSzN+f5fq0dBDh6hLGv8gq+RtFOlqrgUI4rXIFj4Xi7r2R036x8UcT3Tp2ne4Rc9CggmDktE
lRuqSUDZPz38aqZ00eWI4rTj4fhhuQFatNOPovgxMrHZRhulVBzcBNr7BFx5vtGDna7ZTLZBUCgw
18X8qVgnAEpG7TlkRN5v6YtU6/9mXmjKKh11tLhx77r+LIPBz7UqksZzgeDBOzdHg+H3trpnJp8h
3BG75q93xBLDgwKpYxt5Wo+H3b8Tyj/CoH+9JUMFqygrc6/4qoYOkmwYgiaeKCcYbFQ2PcFkQGA5
9gRXr+VjAmQfTY6QeYujeqboCC+zmVJG1wmxZf2ZPyC6ZaORk57F0ssTokSD6Z6qbJYa2jfvZiYw
KHFK7Bv9kK8nKg5FfSjTaDoH8daAnsgw+FV/7pAUm10UEdFgygazCLASS1XSNdoD7sJ23SgDoT2Z
5OAYXzELuvokzUgqi6YMxnME5sCS72RpFwB0ZlqGYBmtfTe/bEe8r4LdIL5OVFu+8G6ZT5BrhkfA
s/Ap7UzH4uWu+GHpeCXYiJm0D3DR86VS4VYTHREqZKhms4a/uVqTEIplJwkDPF6EcioPbj6KT2vD
k/bCkXqOpvM3ob2vrFezfTWoKGKLIPiQmC+XSl2Jl+fSET0NSCO2zRFC6r6jBVSO3xpuLplLX8MO
MFTvo5f+t3nwnxGAj4HTxVDvFwdTN2pepKIUQzTN2ezh+kMJJ0URrJ5QMlzwG+6hXxbGIVtb6IKs
UmBro2t0JKw4bFl/iu9RIxNfL5nX3KCCKaYuqvNQRWYafP3yA78epFIexrNkHnSMfUeM0skldvMY
tyhgeC+1KW/NDr488arFFphFoIwaYYxzRu4XllDaEct06gdVO3ILGm7t1HcIlXYlfnWFvYRlvhnE
P//kq/Ag1HpuMjEez6WbPqlvQuyNz+iVITtSucouYGyibZrncInPcqOS+/y7zauWWsnrDpT5dwt7
6KiYvjjanQR+W8Rxh1FEQ+G9FF1uVUFfnnl1XzEPzbpU4bZV16iLGSuyfBu94fU7Aik2rzdmQqcC
LE1oSy20EG+N6r48++q6qmtess8JP2s+NZDoGv52wEGTcDK7qaLL4qDtZBOLYweJy9H4NnejMXjE
lQssGXw/NNpGB5NbB4X5uWdubfVnE/bM8kcw52TXF8anE2Fe5WzdpP6/pMTE9wEqdE7oc/1tfz8b
gcYjOPbFN3Mrk/j8yKuaLBSb8QIuezxbwPlRwo1AZE9Ps72m+pSuEs3lWkoW5eBuXjc6lzMmWQCt
MLv5et1MvXFRJaEez5AcXcVL9tJGfx3Ne7Ays6XQeMS8b+Vrm9j1Qezumo/Fz/9W3v55BVc/fAg0
S4gaVtB5isflnLiCG5peiP+bk2v7uc/YYdpdp98zdeET/NNJ+us9f/r1V5dtpqGEp1TN/Dlgqp78
CtFRoM+Bc/lWTu8YrP1OXZQguPkbKJb+SyU8Lr34m52Bz7//qqHT6kWo6yK/H8koNUNNhazEVkHm
Y69iY6HM4UO5cNj09w1Rocqd8TuKNMZ6+QzeGhgBJP3PYbi6+Js2VTA2Yzso5hOJCJGlJEYM0DAg
RNupJztyxOxljlcmmCutOwJSsVCjkUBZHXwGFCnTyDlsJS8BdLjlef/tNwaLkzvSIkcRr2J1UoqF
rl4unBbBQ61AtgP6Dsm9f3mx1BfVroBuORVyTgx1uSnWeXXXdSd8dSIf5eDFycStTMlENni+MhUT
Ou7XryckhudyrOf44abZLMNF56REsO+pPYb2nILowEt9W95qa620xWab/Gr+G7F0JEMMckZEWhWT
+fHXVWgFzhOCrs7SEqQJ5nch9frLvR9vNa9eR2uFHhMURK4xB8FUMf6BSFYHhIwuEJJ3S3nMrQTi
y2quvmerCGSGCNq8Jyqgnn2wQyXsTrLbbY7Lz5Jh8p+06OoT/vK4q1cw9LWq9SGPq77XqBTI+Mji
j07fYxUZdv+IXVj8S082MQZwl/1M1n0vLqvgrQjd9iXGjGQjoatUEHuy1Qcqdoi5/6RRMPtlbWmv
5PoKb1UGMb/9doUGgQLD6VH216ilgAKCz6O6SD3gDg4Mg/y3uzjQMsSTcBAeUFRDOca04wex3CG0
Uf+MTM+I9jjVpsL23yn7LZzOl124CiLghpo8qtkF9C4YIGCHB2qktePMLp5M9LxVCIDzAEdZF/La
6qle7l2rRFghXZneuIHwj5p48/rvVWk3QvuXVV3Hk0gZrFzhYCa/GVtK6l2pPDC6uQBfmE6ogmO1
54JqVRCvSRwNLVJMY4h2MqJVK7gXbe0mwXqWrkOwvoAouxq+GY8JLvbKqltpB+kYa96gdyvROtW5
h/lUnO6Qxh5QVCN1G7/3jlDOnFAZLJr50JuvfXtfpw/+8KvkdebDynKEBZben0HoX+eRRtSssWKg
LH+VYWGkUEudz5uAHNS6oksBofbueHFrjeHVU6t7UruvS2/wnwdQO5nw0ip7PD1wSm8+hgIF1gJF
S7KxKXVL5blI1nRscKiF86zSES6cXKYrOO5QwHSs4SCZIJ628bCI/rj9HaNIRMcahTjtGmFrGvT4
hcpEdgrW+7b+kXw0tPpsGLez5IuwNRTn38fl1qh7dqn8nydeJYh53ERRauKbCWse2Yufswa6a2zi
c7SW3/VTcM+0vTaewyOAgN2SWK95o/768vSrKGrGuRrmKk/vOYRrBewDIRwlQaR4fXj+NNNYT+8m
x8FhDkfxGP6+pHs9cQbkPD7KR/2tOQsBeA5HvDym5kNVuA2QQib1MV70XqY5NSQoYdUip9Ru4pQ+
JYLl+CLDjDrGmH6ldoA/6VoHVk/NUSF00q2qdBMTgjKXKXFerYr96MUbeMcof+WeabladZqEtZbf
VXiWxPs+ecrae0u7ty53k+wJyTGpv8U/8vRdTE70/5bMxs2bXzhNTRigqAoBqvx69UR10NWlzwWI
2QXpY/uICMhddKye/HQz6R8d0l36voAIRBozosvpoWxFq4xpuZTbtBotYVZJREFyF0KRWae/1LfL
w4i01eWRVuPk7/3YVXxANMdyQMh1r0muiER2bneifeH/ld6M0YEYXr6L2rtabeNHtHtEJ89WJEpI
jNadnYvUjMhlP6ibwAnXjJhKbQuy1Zps4Mrx4ORMui+ngaFLAaZ2rHH27g4jhnbCNgixYbZRrVju
i93I9yGG/mfnrg570CRD3rUctxHpbDEBqbfKU8QXlXW4aSCYqMh9XjxNXbygbyGkse9h3KzisPK3
t0rQhXWeh7yz3oZ/b1U0egEJrjTZufwO6hXC5i16mrMQ0ATiWz/48X3RvYSkyPSdrOe+3jaVF4Ru
If5of4mb1vRQhtFQrEevd7WUHv8hyV7H00+rvSa2h1Jfpf5APE0hksnrGUIlST8HMNIuyul+t6my
7/K4Q58JHyhYY2vpgCqVLDxwI4TyGwMXOb9Dqq6yHL+Fdo5d6TbGT1Xy3tNqZuijeYcBipgcmvRn
0x1601NWcb1T/E0P8p4+UNt5k3zs8xft8pwadynSz4n/ulQHyfNl+NcPlbFf40uSFOuPLNGnoZzq
d5rqR3I+K6tTAYau+Na+RRv6LxfAHu3J73eQ94EoxyTjfrVJurUV2VL5Z+wqj9vcfLHz/BFFk8UG
yZyy/WtpV9lFWDSdbCYsDbSTo/9W7cu0DqgLtLX/PQ883Cm/LeUO0q3IIn/ajqvcQTV6YUx7ntl5
1judCoymJqftyAhcDcj43K4gyXcioDeeWKwXrqKll3HVk+IWD6zY5+nqgetvlthdw7hJ7EaaUdiN
+FrOYrfxnsahbSrrJntbWMDSll/VOWI45bVYzQtYJ0A+EUJiVv2c0KDWdhX81VmGawlbcKv+w+zg
f46gftWRqkWMQYeQfG3uP/am02JuMNyjjCAY23Dcg+adyFhghKwLEOjKNip/+GgiJebGjJ8VjNSf
o/a7Xj6gJ0xL1QJvY8fCBgWkuv1oDFfMFtJeZQ6S1wdTEelaKTTKESO42iXBktuuNsR5l4R3I/ba
8j6MXGKY4g2RVzHksjPNtnD2o4pXTkn8MqTQAGEHOmhDiU70XdwkBRSGk9redwKccqGggNikLRYK
66Vy8ZZojPVpudexLBt5pao5zaWRv47iwynZRy6s1yBxe9lLrVcs4y3ou44srFcpk2A5uTMblF4T
sOi28kva4nevYuyAFWn3IS7iWW6MKrEAszDFFNU5gb1KgUZN9o3KQsg6BChiT7D+A+5pdJfXIV8h
OastG5vg11ziJ1iC4Vcd75cKutub9GkRV/WjUsErVTj+vNNapzbY5b9yr0IapIPK7oYvWXzsSjcY
NgLHDIzaPHAOxW2CIw1j3hlK+7Ol8qvtPHtEFDwqEmY41ua/+D4/b9VV2WkETZPEMls1fyrtYxUi
/ZIcLDsdV/o7c79NuIPj9e+H3mp+fHk/V3HYzNBbk6YxP8trE2SsnVa7sF7TmoyS40RxmW/G3Mug
WlcPolOfaZqh1G2QJwoAN05Lo4KbNxbzCkycGFkYBIevyV9eahc5M/scfHHnKPCW8AcYEBxAkRaj
McnV8JClm4eQ8ar8rgKkC/FmGLDDyj+QwJlwMZmcgb+ZHMtv/81OmSJYRlMSMdi9ej2mKox5JLG0
cAuIjGyQM/ta7kL8w9Ut2vU46Y4NOuWrwZxNup6DniTmvgp3xWHp9rw1prVAi/7PWq7eGqweYbiM
rEV/RkGmQ0iw7l+N+lvAzV7cIWbUbsMXFJik1lNnyrgImyeg6YbbD5XDmZzEurwZ3UEv3DwBnLTU
sbnRgVSJoWjPzggF3ud8GX7KPIYpqdQ+bWb1xdlhnfQ8PJuZta1GOH7DQ4aGSrw2EW+VXiHZz/zy
ej0WjiSPrpnChY9fJCSBMXvq3H+/RuPvmoyVwQHWkbq7IYubpUGeJDVbV7shXgRbcQ3oiCHug1Rv
YwXOP3r7nlTuCP1ZuMUjOD1FDwby8IJNE7DojuUHvjCr0XpJWkcxMiqKJ88MQwIGv7QYUIt/FKNf
Sm03pYu/e4MXC0rWoWcc6Behl9FKtvhT61yLrqKMcj+qhdA0GFIpuCQc/Qg3dZqgUGoOARqA3fGS
f8+MH9PMfMpWSoLp9LltKSLqb2l34mwtlMw3LsB5gyxDlAzcG8CXfX11ijj1ae8ThmIm/ljFqd2h
QsQlWVmAy36GAKOSHoA4OQzGcW3jwBwD4mMdWw8tYLRSIe2i279JSCzU7aggpwl5U0cwXBseiuRd
X7Y4uZFksGSDN/ondMjXHdyQC2YSE4JYvB1fcjTW+63R7GPS8H7jF3d9v70wa4El4uFMB+EpPPF6
/Pt56Mkd6ea0RPaiSXN5nYmPE1aPyqYLd738M3AWmeh/9u9rggEdAZ8xCJGcP0W/CnFRB5yg1tEz
FMdtaq7H38Y7yAEcvsxd5paAs9Gt2IrtSS+pE4SXPkm4zKEupEfJOESwWXIsPRGQRa2sRev410B1
vK9/RDuciLgsyGOltxENLC8ujnntKf4xhYJcCGfkLFUK9oyegR69TeWvIH7Mh7fw4qI5Mul2aNz3
4mNkeZKwCfI/Qr69V+eHgqYW9QmSbs1KfJQvzNHwnPjRG7aPlq+4B3clqfeLpj43ejdsFDtlkN8A
Xrh+q0GtJ5FW9xmIhZEf5VFe6tJWKV97GELUZj0UZkZ38kpWX1rj0SxfleGQri9LOdYNHuW8EM0S
LRHuy1/gBT+Xe8vyFRQo452+thD/1Bjs+h2Y5pfSuksbO9i91+95caymjZDsTD7TbWM36b6RADdO
+8v4ESzSTm+UMyzL0DFagLHOfXl1kOgUGkohmdm5jL+Vxt5svAo5k5mH1uxAg4JGF045wy8fh43N
Mv/8hsWAKmJPh+7znCeL16ld5sdaHQRzvpJ4pCy5i0lJAWbP8qzC6RFO8dIL8qUCPEjhG+oOjf5A
0AdSkWwABANqVBXHhN558cIHHyEoF8WPwKFUjVTK0DVOuQW8ncvOxwRsyXn1xg36dfFXKWEo+aMu
54QMDDycYctQqn+NrDsFRFwZnLvCLbsHX9ggnp1tS5BWD+kbfaKNFr1IwebS3bcICw4BvoSebHpx
vxXl56VIfPMSBWI0t1UAGcnXyVAdJqbQzpYIl9+SN+aOUe4wRofZRvHs6BJAtFOp/KogteWujPZ9
BrYGqGooUICcNQsYf48TkL2k9qX+XSKxd5/WddVnSsdaiMYOT4t54i8zlDj35cqLwm2bgPhcWRfH
eFSfQHmOv8rmVZG3wDZFpljo9Da78XuApQpYBHAfwr12Lx5TyTEibFpd07ItxYkK10D+dljDnDAQ
SFo0VryR87L+edIHNGb2p7/6cCK+9KryL3MfYMz+D2nvtSM3lkXbfhEBevNKE96lT+mFSKOk955f
fwbVuBdSpFBxgAM0uqurWxUMBrn3XmvNOea+Z5zVAOVuKEMvYnIyXeGJS1XeCJBncbF2eUTtuXCO
bt3If8hU/r6QqxspyqU8RlKd49YfuAJRtXsRQvpYrWfkrvHL4FqCVz0YqLZ84wRb7XZ99r0p8Pcl
XO32SVWIVp5VS9Hhr9VFaygvTIOCF9oF190BDJEcsnr1G+ewf5z0//7gqxdw6AK98Ht+BD3eCe0a
jDV+EC9dQSiAKLo46Bs7Rnp1Z72Pslc4FoefbhU5qrElOTKEko2JpDjGFcc0+2bn7PsU9u+ruzrs
65ao1JNRLu0psGzQYhw1Yuznwskxokee8YUaHiiMl3ZwG12SEevwEsZr/VZW5D+fETBjikUelAaQ
6eoHKnK1MC0jp0C7o91diBtdWQUaiFJ7fmEU58mrGAULY2qaOdZ2+LyN+f+HoENdSGf//yVc/VSm
1XXDJJMzwFpZ2CFNQsVpGoaTTkeikvSz+RA/Qn4tfiGkJQcVI/Rm2N/ahv9BDvr7Mq5+k7oQenJl
uRPAKr0QHmlm/1YSOBhjaLzvl7i6m4qq5fZen9b+/O5XlZaSdbVA52DpbJNH98My7WqNgN8dvSh3
yp+3S6d/SMf+/ppXpZMF0zQMfD6xRqBZXjDiWAyNKRHsnlMpX7bGjLy9bQP658H0z6961aBMhomD
Ts4Hg6ZmtppTVjoiMWvSfSPvmwLLoLdUAa3X9074SjqHHL+3pYfLJHzBp72Vs1VLl6Rzmie1smWL
lDcE0gZ8K6ZNa5O0DlLMu4uwvNouDCyxXGL1cplAADfV1uq23y0ANk+WXTM+EHBVPi+RHgzO7PjQ
Ehkji2vBXxHcp/uHYD76w1nyCTTd4ACqi9XI+VcbNnLj0Ju4tRf/87BlsglTzS4yWulqz5gqq5S6
MebmGDD4D+ZMO8gufgae5WUHoFEU/Y2Gv8Em3QpH9o02zT+33D8//mqnsAQkvF3FxxsEnEy0jqXG
9Znrqg5rJGt2wUzqgZTxOfnpt/eworV+zToerySTNXOJPyPGchUrOBLvyiXXrK+clKpj3PvmcUGG
zxsScEVro6DN9MaYZtjBb09x4kW3KBX/mIrygP9xK69WtH4s/UzuQt7jnfFQHww+L0IPBlgOLj6S
d2fm9VKITXdFTGWyHZm4h35SNPG4sNTjNfdPgn/Ui70g7MrgBEzIL5zhid8fmmI33MXWY8yvQ1XB
U6hclIrxvn8/KS+ytJJ96ZibxAY5CfPMhefKYd7pQk9XDkL2kAoPiwMG62/gtPMuiAKnp/hQucuF
/F5ld+HPAcaA0Z2Ts0Rl2e4b8d6U3k0BjCj1l3YhK3DUGffaw0vW7FX1nOfMErU1/NDu/VafRbr5
YFytzYUoyvnQREvpm8nraf4ZSGhHDnBhw/pYtAdfuFTtQZXuJCGF6sH7K9FdlHMPK4u+JupvrTc/
hfgxr7ypWnW/ov5HhcEDBJ7r5+tZOJbWpltnwVZwBvNLWUviRkg/q+A04jkzNh2KBF7jvVB4o3Gn
+cv7Hr8qyuI3xRK3lWDfZI7Z3bfNZtUqCNFkAfmLRRW1nnz2kvs82fYoNzKvfpt5oNMdcauMscd3
g7PXhxkcG2PPry0+C/j/Glcpf8wuy8tS5hiIO+loMz3Ms10FjpQcTmt0B+NDCI6D/jQYWyva9Fgo
C1dL7iyUEITMCDaLVsSf2oEBj+f3tFslnD+4LeYW8o1V4dnL4AYt24kcP4q8LirMXINJZKK8zVpl
1+KrMmKPwkcTWZQuuuVZ/mYed7342tn+rSPAN/Mq+BNirLGtsu7gC72WhPlhHaeQWsUHw9iSITeD
4yTJ4wvHG3azljhocpoeqbco+p1EILhsD7FVpotWAegkzS37TH5ATTTbJbHh9ojnuhy4vryrLbLP
1URRTS5PXYv5GhKq5Ntjbos4qBfkoW6yUaxFcrQf4y/9XG3TTXGun0hlApAsVU+F9J4Eh0F9is7D
ptlLP+KnfiRD6Ob5YbmOP7fy39epoek3ED/Se7lad+KpnUJ1nMQFexBBPlTWWn1EG7QSnEDcL7MR
TTpKuRtaRPne1Cp/01PRrBV1ouVR5C6urd+upT9aomJMalimyuaDBNL3AK7jxfTwGjaQa2i0NUw/
6/akM/IuPWRfBqvdM1IxfRV9qO8TyYn7W/7Vbzay/10RbQ3EhmTEXZMHAisPpijqzQflnB+ks5ET
MV6dhuec5KzPUtty5AjGJcYMOxlVPcORaQQ2sEVRW2aP9XCpa5BzaFmcunG6Cl/eixGtZg1CkoeU
KCftktQ4DaejTRx11ixT1vQU7jXoeC2Z2l9FcKggw9njU/xTf/FZD352rDP0qB5I8BiIz33oRFtT
H6x+C/NTEuyJq/MxpM33PcbgW9rd62Lo9w2ho8K/tH+0+IOSjvtUJdZD/jpNjjWdIrQIPBa41M/B
3YTd8pTurRL7sZsgY2ZheK18W86A3BNIiurEivb9LXSlceuqrt6voS/9auxDC1lHuk3oeIHp2KYs
o+dqQHSw5kyuEsmSckAlYCqR135INmz0FdBUmcHhOTnhX+TsdqCJsc9yknRLDLnMAcm2Hp8qSGqr
lCg/uyRqqmWRdUzNnQUnBGG+0/ZkRjvpXrob78lzaI1FRTdULpyciPjkbl2gnJlRhfqMFC6T/yYW
P+Twvk02LepUt3uoygV8lTjFQ/LAUnmjjPw9SPj7pf5fE+z/+8muTsuNXidTIQfWQyccIuXOoLFg
btCdjKyGn7AuZWldbpO9TluawAS8fDBzPeGXLKxiDCCbykSDX+412DS26h/DygEMwfDPvxBrKw0u
xyRN8JIf2aprScqzhU/hQGaYVtr6qXkPHkgO3UOaFrbZS8ck0yHOcOb0Oa6VG8LHb9XPIgcWNZoV
eGigzP0WtfyxfCR+IpllLwIA8YiVwV5PW2hdb6Zzc4g3cLtIfLv/71EJuIHrFfPqM68PF+UgK0Jk
kK+zNh6SBm1nQeYi05kDik/oSKNnkTtmnVIW9PHBHH/qd5DDxcxtIkf4SN7gA8DBiwisGvcNo2fU
rXW3JqO4w4TG/4uetwXJfs0LBggqzBdxnAjV72s8a4MtInNM7JJU3HgbzqegPfS1SzUekTFvgfy2
Z5PQpC+y1wC5koFllI95fsb/nSWbrH+S6k3frZVh3wAykK0HZb7M5loLqDUaOzS3aHZLApogXa26
4tLWWyVFfFtcgmQzJTvJ3xmpU8g7SKOGnX3BnEZzNsh3Pv5sIbwPW4SDX/VrvI0RosnFpeDcYDr5
9NLNZyjgeryVCJ7S9f0crMOLYC3a2SB4jbqDrjxCRQFR6GoQXept2WykYD2ER2gvceT64XGc9pmQ
sareGXBQe2zcmLArR/8KVacM1qrhAsIe+fbAekx0ayfN2oI0kvxt2qxNzux4vbtf9UM60k5Zac1x
qFbNW/rZrZnUFDu4W9qepDNyGAV7TXEQlEel/exFNkQbPsg6O4dPCY3DDSK1DYrSoFv/bxyuGFiu
6x3JIwAVU465gpsId1K6rayN0d/HqDt8892Sd2V4rOsPCU8+cJV8vag3ilX/lA2rljdx15yH3unl
I4iQwFrr3OhtuLGeK6ZtCSw50ZWqZw4wcoOBfqF2Veh63+Jn42l6bbbjkQqrX5uvzDhISfXUfqPd
Nz8UfOKH/g5RK97TfraxDEb+WmuYYa97kTuziuCNfUBD8Sa3crXTkkbcRfbsocisiFJh0g9PIPSi
LZSvH4Fq+48crJgv+9kqpZyw7P453hRcfroRqAlCYq2x8aN6J69lcNOZbzFPFOeP4qr6TB7Rs2l3
xnp8tohQDR0TkEpJZAqJGm5j2cKRKSLxa/c0k9ZEgqyKLSIzMfDQApFkNe78TWxAVaFxGj3Oz/Ob
DF5DI9NkBQyE5UuWoCk44ko8AHl9C0E49fvmtf6KHnNxk6ZM8fmBvZKtoLN57zofv4Kd8MtHRLiq
8VNT2MrPAYFot06HpxwonLbKeL2njXKnftSQ3YO1QR5B5ukcAwglpAnxNr8Fl4mF7iMAEvJMz0cI
7tLTJKzK5+yxuSSXjNpdPnCr2B8yfZNsy2frKP1MthNX/8McX9SKSqq6k1PmoK525EcWagK5uTz5
FbaA9EXEJ0+cFb9Y8zbmXZOtM5A/azof+i8jeSnGvQBk4zC57d38ZFClrfVV7MEBWawA4a9bi6B1
LWC5Xnevuk6qLOhzxQ/9yHDwOU0OvLNtDVVkbYysHvWW07jZHJbOO7r86C0ClAyhdg6h1KKsCflP
6jLAO2xOjSU6OlxQad0mP2NGkVrzisM77tbs6vR5ys9qJ23a5E6O9rzlOIb0zfJciB/QTtFAldTs
z9jVV83WhNovr9O3lNcfqUi6U6cVxj+71VY1VpnQC994KokVb7/yN7z7/XOV/Sxha4RMpAok8rNH
aEkngG14p/glXbVD3f+lfwy9XYRuUpx9At/NLb1vmTS8lfHFE8+oBtOyXu4KZqmf/73ZyN+qCPYa
iZM5gyRV0pm3sRf9sb8pZqGYad2nj+2qerYWeKEdftDNiG3TDY7hl7o8ivEXoSaIl5keEDzxMiVH
45ZK8Bs2bvnBJVPRyOkxLbgqV52eXhMCPxS79FFPvuoVi7/6Mz3UB3+X7MsHXASJM96Lkj0bDsVl
wpKUnZPt7KWete1ZNdbGsJ5v3JxvVf7va0LxAegFICbZL3/fnCkwpDY2uCaOL5DbdfL59pVmq8fc
OuN7KAoYaqNdNB+lvo3xMBByHj3kwg+YYNhfFeWnBW4hQ8EQHBcSTN67PYyKKi3ZAu+S5qhZXmkd
hvSgoYnE4gDuul8PtYdn0/qRCftbfQvzuq16/YWufu0yy6MMJFP6OIi70TrP/YskroQ98mHx0gzQ
+ELdsWTBVRTNLSPPHCI3GN6T6ldQ8NoAdQl5Xi3jLmPt190UbcKpt15q/yUnSl6EWic0stu0dwDQ
YuvBtH1SpwtHtB/YOqb0KAy73LqX3xmcZcH9JB9+d1XdHmqASayBpy2RNGTWdp8C/h1tLzc71kth
DQJF3quU/bEdeylNt/JpfMsBP7u4iJF20BlKl9aaVT839R2oKQ+DRc5L//bfb8s30+3/7p8BHwJT
/ZIq+vcDoWipodWDxP1zxvhAAwBJUgdhYx8pq5jAMH2Jzy76dcLhYdEic2b97yv4prm4voKrs6Gk
WZHWWXP6OOWnwaPPk1prSFAq05h6Xpk4D6M2cjJ5x6GtzJximaEAxzFRj+HCzJYexqmYcaSj2aAk
QWLzwo/VikemOxoEUvn/whH7TQh4fdFX7xGWUKMMavH3beMadkmxDsLHgIaotorQSvDTCtYTU2FF
OciVQ+2ncj/dOCIbqKJdKT+KwbrUV0rzKRLbmPaEOmBtbn7Fyb4ybtzi30qQv2obViLWIdPQUFHJ
tEz//pEbYSyTJMeAAWnUz08qpwX8V+qvej5ZxqYWL6b+OjkajJ3ygpaJFL55WonCRYLGw7Sodud2
gF+8NnfKYaqIEXbqjZCByXajxw4Rw9o4DrB2vmDX+Lu0ItXYsawT+24EzQMhSUGa98R+a5a0vDa8
UGN5KmenYr/I1yM+r4xTALLpXX4P8+bpln3mt1H4r++P08tQdf5dVP8VLy0Js6YoUnSvH/NtcVpA
p8RCkkHkSGQwBu6tTB/926q0fKAGqRCuiGV+a4hEsRqWYWtE9+nWeo1Er3/s3rJnzG+UAtJ8QjsK
qFqQ7ULaIGM1pI92vDT+IWJNmgXhbKm1HeS7mfkJuTQhpnuW3XiB7iT0iLeytFH8VQGt6in4Wb+U
e/lBPZtnzpEjRboarjWa0WMKKBAMA83RdLgXg0vif0zzvoxeNYBCRn1RZ0oB/gjcWfkSYWPTG7eU
zuOpvklv/zYoN6/ux9UqHep+r8wl90M5m3e4g6BeqVj+OJt8qV6EokrPVwB1a3hcRAQ+E0Tpmfvb
Wc7fhi/X13FV5A9zXopayHXIOIB5DBE49tin621/xoWaH4CmikfTJgUgWd0avXxfapebsBxIoAcu
ZJyrpZZoyTmU4jCGlrWx2l0CLKhDheTl1irDGLmSCUUiHc9OYIN1Xl++E9wE7+C/l9tvY+Dft+CP
q7haC0Ytm5OgjeL7vtqKcCk9jQ930behtpBO0LUmlehepoNQxSigEmb2yi3i3LfR5PVFXC2fQZcW
taBzK0Cjce7Fv6Y//+470xlkEoaF2+Zg2kIbc24N4JAVsdp9Ww0MmpWmqf9DhZWUVjaXTRrdc/CJ
koeW3keyq2ZMK28ZjPXRnDetNLuhLDiznh1jiRgGfcu0EABUPK38+EWXdtjF5JxhMVaCOmQKdGjK
ctUUnxryYvhwFY8xAWgCiT87QvXCZgMPqpF3pOtlVcwiTBga/a7MPxXdvTCT7PCh5aJnUmC9dtjG
MnEbpqadR/fmWLq6/2IWHB78dgWJouYa1JXKxgjyp6aE9ikaFMluA0JRnfojRgs4b9viLNIzqB4j
6Tj3lV0ARJt85G/8tab+Ms3MGS3O89Il6N/l8SkN1wCt2sgtRAfp/4RfB5k9YytGteQp5Nq5fBnv
tOIyCDupQR1sEw6fSXak82kuWtS5WJVQZJO1MHhWuqVCoDqe91q5V5RdiIUsAhkWzA+98qMHSBce
TfEyUCdUj6l/6rT7mfZP+hAXn6QNbudj8yhMALcPWQU21SbAznyMnqA+uPlJWdM37IEe38XisXxT
kwMVqVA++/5O5XYEDKjiYi/qEEhpmZSfCX+jS1eqfIgAJOfrkLZC/sW5z+fX5n9qd/FJ+xotLCQo
ysZsaRfAbpbHl87Y8A8mserV0F7Rb1FHhXe0r0zRLndVuFYYhtDQ86LIxVRN6uWI/HMtkBRPyyYc
3jITeSWijidKTf+D5G9KdVRr1KUL2Y0Zt8sxb0pXGD7qiTwuO6KXRKmKAZgE85ZFCkmC79FIxIGJ
zdJI3fGrPPU/CW4n9kmgM0q1J3i+OdlK9tVoH9k2iJ8K+eDjMa4Qrz6V2ZqByme7FzK6zpEDrlxc
LTKk6KF2zBV+xJN/pqsAzddyOE2hBh1304qoYN2tSKPscfo6/Hfamq/6eUxdVd/+Tqip/KNyV2uL
ICv+MqajoLzSPEhIlv2iQ2Ecy+eEVsFjXdvRlow0BoeFlxzgdifUZOcIDpPMsUBLPX9j3BWILwOP
CVmGGaZwVWGd95+mgAP1pSuexsLFX5kch2JFj6anX6xUawbSfUXPelcjuE2PCrS6NL2TmNeOvpvQ
XE6GjZIel1CVCpWngaQkVJ4GrV+JjP8ANzvoV/3Ey35KyLEfZM8oSKQlYNuB+ZWehoPynIIVtZzi
B2vR6EEAZbQHN016qqtDUnt1uNWH1cKWRkRHExEXuXUCY2hKrvkKBFFVnak6Z6UtRE6o7sfq0LSE
adsqHVbfrZS3nkngwPeqHwTzWcw3kuGFqp08KBXsWnuJX34RPgcGzMp2WvpL7Y/JH1ksH3WQezVR
5H6OuclhjyAqdOoIdtv3rZtOrzSPB06T0em/947vR/VlBzMlxhoG6VffhKJhFFpKV7NyZuVzzGBL
GNXVosqv2a6qXYBsW+2x0EJyuxj0Uej/X0qPt3L0uBvlpmAVVXhX1wONZyD8TGmVO0t9FP07QsvS
o8UYYPX/eMnLZvBHN6AYojmJ1Cy6r92weiy37bBOgpdc94Z8DXQ2clPBxTs2PqbCseZ5pXsMHNuh
lx87vuT6CJZ/UykyFi7o85GnwLtWwAJZj1SXlH//fb3/3p4tE4sTI77vfOG+rmEOq3F8D6FUJYbQ
w0dQllDxT0m8blmR0etvh3RFLoODV7jFe+n48g3v2jdR6+/9+Y+ruLpr0ziPhqpxFT2pZgE6mey9
mL02XQnmGkfulDDSWzeGQ29ZL1djgRl5Y7phtsVixPFe0x4H7TPMd2LlCeJrY92Z+VYkmf2GmuWf
d8vEDaYDPUeAaVyd57Jo0gIVIt09C7biRNLZCt1WPJUrS9hz6wJG1bSMDfpm2iGuDyXQi/RWYLO2
HF6vzxN/XsSV3MmMfRWwQsJWbXk6p1q3qC4Fa132IlIQ1nR3qUzN05RseCfc/KIS+4v3yAT2yRPW
jaehO6Z9YMvFQR3uMpClqvoQ0uckebKtdlj4G+RBmSM8LYtndN8KXtM57DOp8JJWp6l5ZCdLzoV1
N4E/NfWMHLaYWhKzhPxWcCNAaqbH8Ob3Xk6K//W9rwyOda/qWpjxapWvtHdll9h75hmUiYP6qOJ0
traNtOHEEdBGBoc1urK8yrL3oT1bk4sDmkdZ8xRnoM4fgbW7hXHswSsXTiC4Wbud0f4VPxTrBToB
7I3okmtHrdxSunXuTOKCk5/Ymi2kAo/WuK1/I/6bHjf/hOZmo96MlFzOpN++Lg5oAwe0rIvXYt9Z
TY1c1nnWwOYwUUBfMrgFJqQlNcOboc+VJ4VzWGKLN8GL/6xbsONTvYomiObfpcUfq1jQ5/pkRtxq
5czXMz76rYSnT2GjvCwRB91We25/xne33q/vbQ4W/D8/9+rRnidTag2D78wT/KVjbc73rerFh3k1
u4TnvMBBCPD2VPav/F1HhP+p/1DdUFvpjFQo6i/wgBdotuFBcb/VUMcr969f5I+7cvUAhn4o+HnC
Xcm+OsJ8GUIfc81Rd8Rg/gp9d06PPYb8ftX7P7Lkgot1xMYmlwdydpAj5um517bVeKy6n4nB3Cba
aPuUuCXlHfC4Yu5GvhdAus0oO8o7xMZ75WjShB9faFpwnqt1mwZOzmts7IuMctyel6r9zPhItZYq
ytjNb4K81jKXww4TEEY6yMB7fZmiDPSycMOLhETSuYKMVHlm85CcO+K+c52j0ZPCmIujy1RsJrN2
zZ6gVAjPerGq6nV6HAeHyQvRd+pDIZALyLR9OHIwHX/Ur3LoJM/SOXkHEuEDz4E4dbmVPKsszetv
b8OSqIRhimjXaymR0ImxGXdlxA4RXgANbQLVzSQ2TxHzK8Re8WUIN7kfeWSt4ZbCNQitdzXU6xzS
5mksDuQCpfUTLyxsH5wbwsX0VOXG/vC9Bc/za4lcI6cWCCDXAN+hTORFoRHdDw7T3T5bjQgIJrHw
RMZw4U6oH+TL0O+LejMPbmjsJX4lJwIlxjAwuIT6SQoeNEoOTJpO+lTs/3uz/+27uL6Jf17e1euV
9VOcAndcXq8RvnsgAjUje4kWW5a9jNa75p/Tept1b524bhcRb+PO1Q6dkfqTKN9+OhgjEcNHiSmz
k5b7bNoH5NcjZ8R2XNRHX/8lNM8xcD4/vg8qgLEBrYb5o9dOWuxNt1oLyndpgSUjMFuIY6omLX0O
Hpo/likrLpW+C83kvoINWoHi2AbyDrrVLOyQkrBqlsO+71jLnXFexZoGsfsUMo/133Vj2gSWv/oZ
GpJjisNJHBU7Y8iqVJuOFq4a8Lfnzgml0I31JS5owH+HuQL+ee9z+GUhsuJ3QTzVzaMV30vpQfTa
R/kLjUt/GB+tF6UlMtGJ1uan+KnczV/UeMmj9iXT/Yfh2KwaDRf+Zvih1mfNOMn9Pu6e8kZ3GyLP
IuQEkbGdaFhSvAxABNjVcG1hMqIa9IzJZrkr79u7jLMwzrFIOVcNNa2NNMBs7+cP/jJDXCvi+Ldz
xr8fqG9z3OGYPmMy0hn82dKD0cGDsvWfA+gP/1ia6/pDBS7FOdRyBWYt5oHDKN9dzmBN21q/zaaD
QKSD5ooW4XsM8U8lPnhGBUz8xbMuu+xHv+eh2GaADIxOxfiWdu2bFu2IcGmwQxPfB2FfdmXrKQrX
Ye3IjWspuxYTNy/N/KIzwiMZm1E4TH1KHuUI7Zqv5VnZRzWsEUmO/T3/c2Gsq3wVRetu3nfGZ6ze
aQz8mG9UG5E/3x9STj70ADSE2FDQNwZGoxxHMUrNGuWTr32VIsAbqq2mX9f0BiDAh/cK6eZz8TG3
TwM7zRDRDp1c3Mj4L/1PJjaj9NRH5ylej90ll5xoftWNg4Z6kEjVYpXoTsVSWtlowonkCDoNQXlz
h7lsSGzpnWQeFngfXuET7HWUZtlw1F6UeIXkUCE1sD/CgG5LJvSXpHTm4WR0tZ2bR0kjvn4zKYzP
z4N5EdCEvMnNSkDOQvLlAxcqswkKRyo2Ekv6cl9jaxBPDZwM8x4xelz/koTTLP006PVN2yh6FwG6
aQfLNxFOzS7S90Z2ZgZHyj4qFxm6obo8JtV8r/rKSoRvRRY5+QaCXYr8w89i+0szKychh5XYm9yZ
SgJbvpTsTUVCJsavwfvUf4Qlu/eEFM7RjZXVbYNblZZxPd+2sHKB0tYMCWXREifx98s/+W1qBrOQ
3Nev1RfzhRo5dssqs/OznTo/icVaha3GLRRWLSMw3gLGAgQ7CHYa3DPutGSMjk63S0qv/DAeKnkn
fIhv5LiQwj5uw9dUdvDfEsUecwSquwGsHWYZOIvVDHt4DjdR8l6MRG19qf4GXDY9IhMSCejuu2mF
xmMzPaR3abLudUcYtr78npnIanD5J+sM7lJk4MkBn7yX+qMveSlB4XXAjo092QwnR2nPQcQBgqfD
CV7+ex9QriuI61t31ZO1pCCVYzlK75UH7aNBPadWS5RUdxf1bp3Dt7cRRc5cpBOuSrwQpIntSo9e
UuUWTrEL3Y9ka5LKc6m0Q9s+awGzHJvDxEvxnt3as76dutiwNIt5NihOVSIP7WqR11IpDEVNnO+l
ft8KK6Ndp/R81E8CwEgAGjiXI+iitG/R9Xg0E2VE8zph6071K9pZBtY9t/Wd6bP2mPgsfSjXcFGM
gsGELRBv3mZnkXwctGQXUDpVx2Lb4YGlCNpY5+TZOIC3viM4l7HVxiSj9Q1hzOQU6WoiGOSnQjpA
c8ESKkzvc7GbBM31UeBrLMj+V1q99Dw7Q+wJzQkEWkGjRVG2pqu1X4b01mCJhOGj2gxa2he+H6FM
0RJfMBq2CKXifRE0bue1Wt7xiUPgFh2srtWMeG3GtM/oz5F/iFsr9cJ3+WGsV9MFtn0krWYabbkt
xA/IcRGroNdQ+xKZxy+j/bQqdKA+wSS7ztrZYbT1mRzeCV9tinnREXskYjBiYIyQY7JOWkIItjlV
ZRR6c+alPJf5TlKPZfwojIdZ2Mvyvk3OcbVLknUxraFQGdSDQbgzSg9JcMOCgEemwOd1KfVdWqCn
ij8EH1t39opLNSULtSCggOk0fck8cHv5qRXp5H7QZ5Oix6lnOT9KEnrjX0K4ohKbklMbrfRler6b
K4irC1xDZbzDmhWWdiyCP4s6R8psQfKScqUX91X7s1PtIHjQB34L2nQLQ5FPiQZAoL0zm5Eb/SwR
IwFHHPlxsck49EFBzLWBDQKh638wSJQfK3Rw2Qq1fnwyH5qVuCpWOWyf4p4ep+3TS2zSY6CbK6O0
g/eqXikPxqPqOwWXpbFO5NswwW++tLHZxvTe4bWRwz0a09kt1HMj2illqUA7khrCq3uavKuYLQW1
l3oMaHnru5ElmGgIWHwlSdNbASMXOw+6dWRL4KFXPKGJo6OWQIPQuqq8QdZrJnchSDD9OKtukG9T
Qqr67QL2iu3e8Ex8PyOpEBvaftDd2sExaWLIT2axiTA+za+KsOGTDHJL6SQG/dcAYE4Q7OLcXVom
46HXykfLpFVp6/SoTa9IHDG7kxJPp5VDkrjq6rhY4JgPkscntdOr1h0F/ZCj4YOq3O59FsVT9GJi
8AifmFQFuIDEetVxqvB0UAfqRwrzi1Fmj9OfQ0qS/bIaGpbSoZU/kV8I46WSN634HPj7NPYQXnbZ
Z0cRImVvikDwhfDatw2ThROqAx4KzbYe5aJGBuP15RO9TPNeYrPLX03Q+PG+6L6a/lmkFTLEVN3q
sVisCbQIFkJf5fNmu6b4dBNa+q3iZpXTRZmgOQ3oiC5+E+90gzk1pjrfT6jq263cubW4KHbQtOxC
78H0FCChrFz/vRNI1yXt749VRF0EQgGj81rbn+ZCVBUNH0tvealj18Cg1hJGEhTDN2l739pn1592
VX9Y5mTgG+bTFEK+R3iw6YEMijXmG29JCYuciQfZy70lPOvGF/2+5XF/F2kUoCJdBpf892khkfTU
zKp5vof70a1nCb765DUEqDqkH2fbYcVsask+GObbXcPrxtXytSUVF6pqmEAGrzs5iaJQGLacp5bI
DcPkFLLTsi2yOk7rzHP8hpmnrq477UZzF331VdV8/clXfVV1CATUAuVMPYrzDhJzxWgANYu5He8V
4nMqG/iPpm5zun99dqTBclQfJ5RrF+L00vmj6FDUOcAlc4oS+IjNhdX1kbjJczjaDCpQDNF+YL2E
NMsqX3vRTqZy0I7A6fTgs4gZEFys/lPkz83QMM7Tjw7wbvwYqCf2Pi6ht5btLtguiyt8ZqCvE0Sy
1tUfAyqf1/xNMJ1hRUOHZn18IuYOPhh/3SkM03ZzuRb1w9xexuSo0ePD5mx4MWSl/OIrIEO9hXI4
S14zOOELnQsyvY7iBfQNQDTjXrww07PulC/hLiY7nIMfy/iPAoqK5tQsh850ZEjvzl81iWDIPZ/y
d26GEjuzYSdPgraOmMYRjSHYwXoGROfwe8aQNLwBuvPA/ozSIlpbnxYjTEddYHkMJbyIupARyxei
7MLLj1XrzE9sl5fgS79nD6g2ZGLiHvyYdvIxebcUO1UR+MMXeGhepPygdqvYApO77RJGTXfVeGB3
YN0TVkmxS/tNbhyS5K5rL3l0KsdVxEqqg6dzy+mVYW3SdzakAqHbgAkURQ8UikCxWzr6T45EGBXZ
TwptCTlj6yLcBaqoGyR3OVGHYbGS1wvirxsPUndMWFKLQ1CPrsDpqo5PbQME4NbgXrlugl4/wFeH
/MTMpUieeXVQztHp/j+cndlu41i2bb9IAPvmVRRJ9bLk3i+EmzA7se/59XcwCvcch2xYB1UFFCoz
EimKIvdee605xxwXsjG/E2cWwCMFFYFl+q7xB8NW4LyvQsLDZ+sEwKq6157bSW2Dett/ogWDON2z
ChIsuh3hJuykimD9FwvM15f8oqautFmqtS1XOqH7+9XsjYIeSCJSE7IEjvR0Trjz2J2pD9JrQ6dr
d2n68y99ELVtFT9jdUP+EyLDtYY/wZO3RlmFgIqXR5gn4GiV6WHV956DRtvO993dAFuzmFeH4ia8
MV+yaemdsK9TLBkT59BphLer+821pXBapr9caSKraWmaXGlnwcVhMOEPeEFaS5snN5izLHOVFVea
ct/EH5fP0MXQZlaPohQb0y/zPjrpXbicOBHGInkiSON15p4xzVVXTi3fRMF/P5O+OYpXQg5N+eK5
7U2zF4MkHk8ArySM18V+GqscoXsXCpw1Z6QTs1cOoQ/OEHlyuy9fpGGbkqykHvzbYnnl4Zw+7mvj
7/JyLh7O2UxMvXN+nh5O5muRJc59uwr3rN0cJh5yErma+On3z/xm/rz8zIuHMiukTEJgNp6EIy1w
CCDzvnMECsF99wpOUVbturXMN3gYz9GjcWso9iBy+rwxioWM/pwM1/dJ6+vhy50tg/DhyuX99CQq
OupEop0AAV2O8jpzSNJCi6YnMQDu2C/Kj+qFo3DLG0tcKQmPH7W5UG55Mu98S7ZxIAfMk0ApNrjQ
lvpKXP1+RT/WYgxcdLTSkmqQ+Prvu1FL3tDhmB3pzqqOThCdhVV3PykASpQbm/T998/7hkGafqCv
n3fxLo6VWkhNwudNNBzylM7IwjwalupNqb0qI9PD/sO4P68UC99k5fLogta2vQjNMZpd9vqA9F3m
YppTkBKWOaP+GDsm5fHrjMYyLat63jVXfrZvE6LLi754mUuwUUIQcdHtsB8dwfYTJnSQ6pTd0B3x
MxmL8LVcqduC6x0O6B4DXi8pcjCrWsGyuaXCw4kmbJGCXllnpJ+Kra/386K6FQQGlEPBpamxo7k8
8Wd7SlkbcKxPWWWxRRvYAnSWAi4X7a5zhv9uff16DRfNkrQwEy87cw0TX1HsNwpH1n2/TJs/LZYb
lajQNxIPr3FKYcz+sMDgT1ZNCaM3A/KL8rqWVLXJQj63fpqOL5VrnuAHquPJrDateReT1ThUeCI6
khi3uXCqmBgnwbJw0/ggxA+MSRbKwARsnSscksdtct5U/VLRb7yO4BRYdvKMnkdX093ZqcLCyB0v
fkiq+xhXX22sBX8l+Ssvd/JyrWQW8wnTiTE2jFtlOOYSqaTtQuyQsdHFvMNq5oWfgkBpqNla8q4M
2TwMl/7UW62coFiaIF/lZpPnK33cjuJphE5G89XXaPA5/UfeuUyc+Ksz9spia6orHelandyJw+fI
cbbOFPol+qmqTNgVkBhRx4S03Imq3NWei5o2by262h3xzMhXnNJcSWDXU1sdnC7/QyLEWSUKoidR
9hS1Ln9R0xVPkI45IuHGiPNXEu6/A6k4gWbDQyYUjWgP+nXZzkiRSntEo/Jn4h39C0nYpDjREtsz
d1m58orF+bNFqzOn/+Aik6JlXIZWBhAIvhlJryjUEHkhj+ZvIgWWXP8jSqe/h/jQILWdfn5yE7b8
4Vz37NmxfoWect/o73JCPp5wGHtIotBnaUZ7uCA5OywQZQxM2JOtIt0Y5KifFVgD3X42HGexrWRP
XeUWz8oj/ImmsEX9Bqxkprl99NHEBD88jPKmDj8DOgAC5qxb7G5yR4+Gtl7OJtGNo9v5xc4/H1iF
EljQeRR/VsHWZ/oDcxBZ3iFBUvpHqpcMXUP1dYgcgWjWSAcyCBgGQVsV0zjyH0WN4RBVPy5yBfdD
IbzHs+e+eE0ZZPhbqXTV2B3Tt7ByRe1RqywymokW6DYCB6ZQX7feQ4CYHot1JcYQK1x5dtKyhUR/
WeGf6KOHRFllj9eGet98XtOKSLaGAFKPySPWn3+3DcmMz3FxboWTsmMekSxIDQkTDNDTVuvq/N9k
j0neKQOXHhvAkga2BkoCYaUEWNmeUx5+fOk7jEIu6JR18JHsQxq/Hi7VpZS6hMPgMZgCdCJsrKvW
nPt7IpKhJZQ3zc6QNiqTDFtcYOWo79o7dZm58n72kNQu6upEOZnl9pzfysqT3twn8kci3HjFnZA4
ZbJsBZspBXJGRAx00hocJ/2awdv5ReytJNimL/T+aK1iUJ0dDDInVoxiiBcXF9o7z2FFsDcnpfv+
nrqazqJwbcTwbb54cWvNCwY4iZRV1uSAUkhORTMMeBoCCSBTSD3IDfrHiRt67uGX2I1+/H13/iaJ
+s9ng0JENKyhRbioBopBaqRRP7P6iKilF8T26jHit0nSMw4fKAv7hF+JAYy6nlgiowekaKHiKWwE
Bq+6ShPxmBZzQXNDErKauaS6dA1/v8i/RdJlXTkhxUSsPKCyL8kUeTh6eU7j5USmdEDXdeZgQg4/
U5y5r/K7IqxS7VTiSOkW5GHHrwJkJd8OIUYoD/ndmdHlNnyUds1neieMNvbr9KY7Vf3cePXNJ6j/
wbPyCnMbZJeZMJkqaOsiQMXYvqh2mGStCcox44mvbRU0i9EujeqpqhJy9LZDoEMNukPzFw4bUb4T
Kfb34q65PS/LfXVjbM4vwttYvoBdLug5mIvh6olQmDb873dHxgWDHwYp/sWmGNSpWIZZIJ66NY1N
74Vpqy7iOyZ7e6OjR6xWOsbVWFiJjYtQuxBRiw2PaoioKtt30nPdb0R9Gfhu4e8GcT0kbhCc2LYI
845c8rkfmw0D27wDrDRxpHwSkiFQvNOb3URbBg8ke5tnGHBqOCfKO1LvWyBgLLnRu6it0xhuwrCV
fJrgt178FmOSZYRoZrZ2ax5ntJKJhppUpgv644G88sNNqd/6RF63myB1NX15llyQQxFq0PeERLHB
FXncvJUeHMN6RwRxbL5r/qZPF/Q4DNofHIY3vXonIPz2NyVeJNAP89r27jxHOsyO+Z5/lbAsrhzF
vsFCphdJR6wnC6R4mt9iiQ1xrIOmEoUTkWTdmrF4/yR8Kp8jecAVh+Vt7zMAXggBLWFjVaCVYbWd
Our1e7pFQuChf3KKddru0XfTJCre63GHmTOhFR0suoE5kMNiJLN9f5opMg+s3yZKPDoOTvCA4I45
yvAk1OvZi/oiuySaL+MnhQ2WpoQxUKOtS06jZCOh7iTytziEB5r9lBHF27UThnQJB/zPrdCRdCmS
QE7ARfEct4bQaOUgcMIo76TkQYdHDl94RqO5tZqnbNWtxPv0Jafl12z80m7vw+tn0Z8OXqja/uci
LspkQ/T9PBW4CBqH7pnj3tzr7wJHtxisuR66JC5jc63xoE5f7fJdJJh64lDIONIu9UOJ6J0TIa35
VN0Vzosc10fyHPZs65bkjo72Ce2JURFuU8SN7rlZKw8SJz5o7bkTgfyMHFBd+W1xL4S0R7sMxb0V
/2meRRSXxCcbnCAdVZuj3KGtkhyGt2iNwOOE6iOKlzpYqu7x/Bos5fs0XCsG8z2Ld9UXFrAI0Fb1
z78vzD+eRTDd0mvWmCiw+HA7vvRZhlD3k5kEFNqfrIsrIQKTyZYu0f0FkQ/3vZlhsEOiEYk7TAtn
ElftsqcTwnp4zTP7TRU1PXbw+abkLLyAhF//ezE+o4fGI52Y7oPBEQ3Pt9W0CFogm7SqG2cOVIYR
1iqJOm7cPEUe2neZGQQdE5G8ghqMHrjw5ggV9vfb9FN/HGOONIUFIi+HDPvvlfWyIgiBz2y5nPKc
G7yUwQ6sR4M9ET0t0hkXCAYhQMyXJxZ4awsMbBn5IbvfoaLTfQeyASvj33wKxTI6R/aPkU1+fLP8
/VJ/+kW/Xqp6UYuUimfiKhymIQJsr2Dy49ewXzUIMVuG4PS0IGZbkBfOUIDm2mytceisV4mDVu8q
xv+HhWTKD58Q1/zn286mZPJoqBkwI/lA0EG+ETDSxNvSW03qVAa1fuZUBCw6mH7GApvOQq6cRoXh
dY2N9cNtMScNCDJVDa+AflmBeIZHTlrLszUc1feip83kVMbizBwbnFuy9m2NofocUsCozQFRNOWd
bE/U5mtl+A9dxn8v5OIhL/SkHCvBF05IsqEmnOvloDqkSopLiW66JQu7UXKxbZsg6BdXb8P3H+Tf
T7+oFmNO/Wqbz6ZeTpd9BtVOrlayd6/mB2JLowXTcQW2DefAW8lggatWSXkXZW6KsQBQwJVH9ceL
maZtoMdFjf/++1Z1eaSUohoKtNaA3XCehZcDGEGxmKr6NnslrUCLNTBwxwd1mPevU+d39nHlKqZP
+XfF55Z8uYqL2VehVgn6dK5ikg+nSJ72uLmhNTav/cf5wImapnOgzTndskzjGVhRAQQv1zaeH2ae
/17GRSc46aNk9POI45kb+k9VvAqBRde2yfnFChbKB1wXM141FLc03y3h8doF/NAx+/cCLh7MWZ80
Zq2dp18D/ofo1OF5Ekt22YbxyXlbMQ70Ft2NFKwRWFijQl4qbPPKc8mwDaZGR23Ddm43dInhopr2
pJ/5/af6K4v97ae6eHplJW6iWZsKDGe9Y7TC6VOmFuq7HL4OOaZE/2Gdqh5E+iPANUaHVHTJ5WVP
Gc6HOd0P/Z2TAaBxWtudaQ/avjuTgfuacOKp5fsBvEtCltG4JSFGbTaxceMXJ4PohIRkVPU2bg5R
Oo//kE8IU7GEmoQpbI5Ad+MdQvxuhjVbh+90EAe3HdZlv4o4BpL4dd5rHFl300QvmMfjg9yvQOdX
xhq7XiHZLfE7s7uBYpzGw6CuynCdjKjal2F6N57dItiksmumt4K/Jy0KYLWOs7rhn3FUCve1T7/j
+gxemn7u3+71Rdc3EeLkXAjxdK8jIBZLz386Q4fga94F4p7wvXCN7ACNJiJXa/wUg11tLAzlIfFc
g4gvz75Wlf5wyp4eUJ04ZVVG53Upmh4KP06jgl5htGKtyGs7Daec58WMMa9jak+jNqWqoS6/8tj9
PUJ/vxX/+8EXlWiStkMmRjLN0p1UIj9yh+61pXeJpwfHIPyvrbLCLIiM+c7LDtErz4LgTEumemco
7rUhjTwtSL9dzkUx0tXJUEahNp48ja4R47vKUrQNh+h2YhMdfQBcdFRoIWPim8tLTyZGopBIExZY
TrhNoJPqbfwRf5jYCpt1D0BO5TTjYOzznfHm93dW+mHExc/GxiuhvZZFSbt4aYd6wlaeG+Y76UOv
QeElH4ssL9OuU4dEGYUvManLkJLgVSHD9gkHfgOXxrzNUtGeoScnWGv2SH+JN5ojKmDsBOlYblWn
8/PsqcfCh/SQ1+yFub2fPgvaUvPWYnwLogtqlXz0t/nSpLzGQUmih7bELIHloaEemRu3k53pjuap
LdVQD6z4tnfVT5UD+GDhEBU18B1r7KP5MjjoS0AtXb9I1vUSP6yR3WmHYNnvhMdzt0xgFtWfxi2a
Mkm2kehB0BlQF5BYUrwDjFwKTmmjsJu9RtmikhmgowpEVyDctvoc3fAQujpGgzmyARA8qAvX3b5C
V3B+HG46B6FdvIg2XKwK9gI6i508IbBKEV1ieCEJDeWWQrjEs0CYV0AEervSEU8wNFX7bVwf+Nvn
bBlQ791k0WSAbKm9dsm9TEAAZk8he4WdgcJuJOipsNVsKXRUJ4hyzYSE6HVn2CUL/HHqpbR2lOD2
Is7grj2iBm5uE9qa72ToFEDC8DutjHFhRq4iL5GXwRFOyTv3sVz0KAsdtEnGX/Bl0jp0nbTIGjI4
z4A9ItsI0WJ0HxJAH3C0g5av8J7OQsiq7zI8tX5rBIe0dzu61aPxkKsWLPoPZZzn1QH5+pXHdlre
vr1kxCkDMzU0+KEX2zFB6l5lQEY4mcHc2+lP+Y2wy47otoeMbZC+vGe3iZ2eChKV2I9ZtRf5Stzi
UZ+fMbIziLjWRFN/fO+/XNLFBm3OVGQ6Cpckkpcxu62zZ1UmlYkG0YibFTv8DNeeHeLTzsO5wel8
HuY32rgq5c8whWmOHpwcKpy68do8aVuQZ156gA2t1W5bnTkKOAmGngOplQh45Lme7QXjvlViJ+G5
lUrYHPNeX0zEct/RRiYtHLcc76Svrq0ZP6/0NMJMTcHQ9k3kJneVAOGPY4O5PK9mUzEkoRgyFhVZ
THvf6g7/BwTHtGp+/8H/9zMvykAevqitQnM6qlA/AJGGxrjSN9W00ZXL6okgl/4W6b+FQ4Vu6k1w
ZSz4Nyjy2wUAZeG8JADC+guL+XIUj7ssH4dZQT7ToX1S33Wy3xhlYOZ6Jji5YaTMs0cHF/gRu46G
JslN4nnEmj248ka4L3Ysbyffnd3T5Twyrl/rDwXSbPOYrvV1sSXBZQkpZ2+ulGWzgm1DS9qO1t2m
lOcGuZPCY0PkukibcdHkC7TJ8UFjGHcNq/SDgNEUJaK3lOmkT6LVRcdB6MbIHyIaLAq9wSlUJ13w
tZBUIU1G57oIFYuR1pRGMvX/rrzWVz/9YivXpVRWZ3pJi+EdoKYBPOC+uQ/QFQYP/adoRWjdnsJF
ejV07JulCgjxP1/7YtOuwqAJqzMjggol7ASQ7hALqAcjXjTsTbj7vKNXv8DI6wAiC1OasDp5vSM7
LvrJ5txFMvOnDd4RKZqA7n/91sXsQA9SMuZN/1Crgh1qO19/8bAJlNoeg0YLpLjtn5vxo1sKp99X
yB8PLF9+SGM63X15XvvME9Ko51ZquxkSd/ZvFL9QzubeQt4rU1m8ZDH35mwPxa1/tVv0Fw51+b5Q
bZAdxI3F+H9RV7Rek5mpxx1lbPjJ8NNTndhg3jf5ZDK3XsKOUFH1+38K3h2cVH/00/lx3KefKNef
mdSSSOdtqgOHmMoqkVvr64ilpftTG9trI/9vSV9/f31Z0tBsKBJx7Re/vtdVVemHDb1lhhaDxZDZ
WNY39W1h4Uq0GkBbyHkD4IeIW7ldGqySCcH7+y+m/FTS04z5/1dxOaYa5aA2/IpXr7LzVfphuL1j
Lsm8Uz/1dh485fiftzWe+GDdiifNX4mlS9U0elaKqPK9eUcGJMGDpIllo+G2GmAPxVxJGO6xkAio
0/WdBm/Fe/D9bay5KmP2++uv0o+tnK9f46JtQONWHIPphw9W/l4Z5ipdeYY9G/8Ix2GhHYBD0m0l
rsPRHDyumD53MBy2v9/MH89HtMcJraE60Bhq/fv4a6mf9J3HODUoFxqZvZZ2z1zG+6NAaWXQWdxD
HKxOGi6wufDhOeKxfNAfSNS0gQNfczj+0LBndflyMRelQd4EshAWPF/ZuGyrpXJ+3CGamydrNC8f
PNsKzcc5wJYWu4IJW5K5uUm36cpB6cd9++tlXLySXWdUcS9zGdJLTy0+hS1xCdNJ2dQtthzQukeD
NMUrPc8fFFH/fv2Ls6o8E8VUHPnc83aY2Yxh3KlWUFVGRyWa6WuN6h97eF+/58Ue1p19qTjL/PZ9
euj0hewkZMFRwPd2IDK5Ke5UhjYhYvzfn7mrn3uxexVxKBRlyecW6BLKFaM7ccFHH5gy008407eB
ItzctffF45VP/qkclrGDSSQcT036i8W+k3MzGKaJEGdOsyen4YTBtVMxArQRIS2OKt3hNvUtw1iL
3Qr39NWc7Z/adF+v4OKt92OmBurYT3UDY1BJWfvljai/Kznhgztd2I7aQTSPDQIiFRtatwt59JWT
Ua1nw0oCpUVopAykpre83E7UQ9keIvAOfp8sBMoMTKzXFn39p/YmUZcksU4IS0qef1eImcS+lRcV
Oi8iYos9hszuXiIa9niWbfMxPnqtbUD9ERNzrr6Rod1QcyWDI9eb3Gn2+OyqY+vdzTgoaS5cAHVb
nRJxOZu/0RCEgCmJi9nL7EgnKB6deLhNPmBCZz4/D1WjW4knQ7kXG3JBUL3fKMpK0Eta3E5BaAGG
KsnJJWdQd+B+Sk53NHIetT1OFv8tdWt8NMxTfn+EfjATmuJ0lmKyQw9e/Lusf6kXEsmoQbfU48mP
yPKO7sZFYm7qwBam8oecK/1OVO5H/kh2GIPZA8JfJiXKLTgpS86iOVGfNB1bpBQzc0t9iNS8XVYm
qxyqvmJ+7YFTppfpsr5Q0CxMCb9YMi4X+NwQ07DoetpNJPuBGn5XmdHaPUm/6PVv+yc6LOHeOMIl
9ff6E65nO7ot34JqQ76F4v8Zz0cTixQIH46rLr2E/LNpUEctq+3ALKjFam53dyYoBzxnWL1EZwaF
spubN/kf8zkW7as71k9fCFskMhGV0FHjr4b+yw/Qxr6nDAPvMMn05/JYtq6ACrJDV7dvops+fDYC
2pTqS23eVCmSSPSQ5OpYsg414izOi/4jTna+MnnHynWMN9Jq8ABf20Omt+Lytn+9you1vMliPY8M
rlJxeThQI8WE7CzOjhAhUAP5t+nGCRPm6P5aRMpnjfKVMunHdt/XK7h4b2WpqNIsGlndnXa2hoMp
CWhUt+dxw4OKdaRdEgM6LphYaEtVcXx9WazalDaA3CwwbhTQ3sN331H+m4L763VdrP7gIop0DLku
74wzAzWbAx1/1e39dVtizuE4A/iDNZhO0R+SJnW8hFe1KtMOfvnr6JhrqbplSAr6RdVTZWY+0zqu
wZ8IW8onBn8nqYm/2M9sLJIWhEB/4Z/vrk0S1Z82IN3EecaJUQdAdfHBQl6NfZUQGB0nbnq2DN0q
DCuUXPSRDcWfv8+SuUieEZPqzknwc86WsrzElanl8+G5o0X7gYuImGsRrk/c2TI/IHCSyBKexZfu
HQWLdlBf8GtuOxj74JFp2bcAlZXVmRYW2PU3c4VhE0CaYdD9wES6VoPPc2djXjxb15Jr/u4Nl/eZ
OCSdVCS+LaPTf/cOKdOj1NPZ7fSWluJJsrv7wKGUzJWV1K5i4mlcZdx7vgvUCq2UIwSH35frn64A
m6Fm0LSVIG5dNsDaGrmgPBQi7+EMsCPlvoE5ck7T1Zn63jhvJ7HZCvEmIePra5vnT6XkPx9/UdGe
vdwYRJNoviCcBjuzZo7biXVgkbjdjZzgPUTWd15fG5//dKqFFQLLiFBmGbnkRZkxylnZYJIROSOR
G4NId6E/SVayFDftnOH+vP6UVeCEpVtdjSv6qUfwz2dL//7omZT3kTFJ+SqYCGAkzbnYPZbDHmWX
jxiCylYCk2k1L2QVctOh7AD2QbRBIw8oKSo/ev45xtyFQXrCk+zCGuzXOdY7ykJjKg41GcUEdl2W
T8OzkHAIgaM2V6pU6YcV/J+vcfGqhn3RtGkXiScPQucnmTHtewskhqViMTtNnnXzJDyPy+SlXeJp
X81ecAcCcaOL6i9i0aLRe/WAJP7gMkG+wRuF8pwnWr18oVRNn0lRNIgn2qJAIAR9kQgkBlmw9Ux1
Ekcb8I+weBIJUrKkFE47PiSEBgnBKpq5zAtzxGnINc4bnWeSsaNSv+SxYpvVbQMxaPiQgTgExSKU
EDm8tXiEm5uAeTaBfSIJkahovCVmwTxbDNp2mjwID4N8o0mWkRyi5E9YrlKdOOOF1IDKmHCcCvkr
5lpbJgcyopaGBXM5Qs4nz6V18Uq6zEMvW4ikddRQNyOEUHNe2Hpjl6IjrrLBKqBqynsT21K014sX
7DUp8YHhsI3Px45AymWevLXxu2xsSfYTwJNpu4DEEIRdcN7Ae7TqbVRsheyJ6qrYyv6qGT7EeGMa
9sxf1f3S1B57OvrgYujWy+6ZQ1doI2lKg1Wou/jFzv1cfw4fr6xKP+w/cJFAOwHz0SHlXryeUlJI
wSxMULuy6NZrouQxPgKbgB4D8gxw8i13xRkEWpq/f7LyQzXP6YfCCZsW6sDL6aMuBbKaN8okR2sX
wTPUD+BbFjHCcEZrdl6wQIWT9XPtT/CMyKaYEC0eLmm5nkfFrQ5n+2zpgz2Gu2J0snh79h1cCvlf
zEShkqKuHT0NFulWhCTaLKUcgcaV2upvm+liV9HZQlFWTRrHbxUgIQsCs5aOlt1ROEPPLa3eezO9
+4g466icmw4nC21nwiLvmCkPZO4yFatFS0lVx5/0bBFRm92uqV6CIGDEiMXVdPIOQvRCGJGr2RkS
eOJezk8BuTHpHPQpNmbSs4M/WUyUMCM+ugJzT5yLqCXX8msQLju6zrQ04eMyCs/qjR85RecUzaZo
+7ncHjRadYJK1+lBEzz64G9tvi3VR/gBzM2n1udH/9o1Lsk4bveo3nniWnCLx0hyxpa0q3tTeUwo
vodGcxRtzaoXmndiBpv3Lnq5VqToPxQpJiRt7C3i5CG/HHXKQp113bntT2Snq77NOjN7Z2JJmY3Y
ODLXMcYSr6uXQu1ITBFvGshjAN9SxCVzDgt+fTA+cp0+r2O+qhrBwzr2jE9IjHQWFMmq4FLgWzae
CaOMRQccCqoF4jDuhw9PtoVmsjQXPI1kJz4JW3g9s5DwKFJ5zjdtzETq/O5rB6PhJMpvfGpEO/X+
GKEG23wjxzAPVi0acM8KOAoX2HZnS5XFJHNKfy2nJ1me+1ff5m9HEpZidOsmYB6DXu4lmCsNMrGa
eZkEnVG2Vf+hNF5b+SSbO4kTs3eTm+tw3PmQkUpAMwbxbGEjwyF/87QnuhCKizm6BD4mQFz2prgt
QourG907qkK3GeEjJTcqK64J4sMXGaxSpRaYfNsXRYCSxYQO95zRuyWLSULeAPkIlj6VFSMJ5Rud
lgr508lCtPtdsoItwibqdYFVTfgISbHgQOs7aGJ0mNLxLgBDQYCG/GfSPoxI8Idn2X+K+w3Sd0uT
rWCwyTWauvXLkVAG1WrpNisPNKOFctWVuxD1CttF8Dqe/tbxQ/qcd+NcKZ9KBQaJTPYUm4IEX5F/
h8+4d9Embu9teNNABqPbZjAZOKI/5zg5W/svpNkZFKdO229zZRl1wbqPDrPiMfA2prc1BvJNmVFa
syMTmHuk4Lea8prXDGMku85OCqypcImFRZXQmtzUsz9dc4MsfrxVgYMfZ9QhK0Wy4WwHNmPzUsMa
ojACXshERteHSOQ629XvS/D34c3fp8UkXFcEfaHqF130TFNiwTdqnha7X9TVXQsHFy/flHDJy5Le
6GBD7qfJUateaV5IU83yz8o5fbRu6gjFOH5833e8rM6Jv5ROenDvV875DihUuJhmOEAZ9vkb4E+W
KSSXgMeIXr31QAg8SMvIbe879u0rN+LbLnhxNReFYulJjTqLRunU4wQg3GuLosmepUv0ABjF1oI0
1zgiWNGOCf7vHy39HRJ8uxNMKSczLPvIJSAjM8tc8FJZmrTh+QFbXbLHZ0bOsCW/m0+TvHRsaZYY
WIco69AQIp4AfeajbWKQTB4cBO5ge1bepr/wI7jj7AsxZihGCRqj9TFhYyKmwzmvBKu+weoX8Zad
92o9D6A0qXSylGkxG/70bW3H8pPYEDXnPzbGNsNiI+aOTLrW+SXy38Zky3xNMy2PLN7wVkvtGdi0
t/xGCXcDODp5XYIZ1x48npq2Xp7jV185yvlUS+wi3Y27A7u6DBJPQDWWAGfLSzCnr0azbUwB1IW8
EJptu5AogYLEIfzU7gdxzkJU8r/KotTcAI+8TpeieRMJ9fOhAWbKnQBmFneeJCnwtV3agvj9JPx1
1KT5hzlZL7D0SYvm1d80JMj5TuOaDNRau/E3+vjSDQjRrHwk9YzBhsbrXhxUb49nEgQdAXcfMqyn
YCc1/bJMMC2Dtk7LmzzP97EPhSI/FLX9qsb4zc23kj9sagLT5GZex+hdZKafzHum9fCPQC5aASa8
bZn3t25aInov4Gq9i2SEwHo74wYm0a0b/pRIXrSS/mbHlp3eohhQKWFXwwzvW7rIO/M1K5+mhpJZ
vnbaSVis42KRWkXrYJVrYHGel0K4iJ3uDfoCT0PpZMg+5/U9Laj5FIQi0R91gtHFPyIIi+gkuoTI
UQCwZ9GKADw5HDXJNjNLKewq3cWBG34Id/W+JzzZtwmes3Dzmb3d2qLdSk+5qy4k8rXi9XBeDI+d
vkbd7wjvaFys9AU5eTKn4i1Q/y1mq8DbmsIS3xJO4MGa3ZI3/TdgoD3N3In/1c3b5+pAYgZ+tkmP
TsHs9rPJoYK4iNm2FZlINodN21mU+u7v7+P30ce0FHx5HS+WglnWi6Xc8DpOoATK0ufuvl2WkBtG
5jzutUnL96GrSOeHLF1KSNMUWIj/PaLO+kZrTLWQ6QqEyW2J4koGCakScn1/Hja1sYqbU0yQgnnf
CzcElVZsTCJTauSXVl3YsL26YgWlTAJcEtiVd5CN3JLKY0eWhzB7PRNs6v3HLJS711qLxg/VBqxV
QzT5EvzvZQe6yoLBTFJB5l51tiC8lKyTzAQgiAsIY4IBs9Gfrtjj51BYxBv/KNfrtFnjrSVwyOju
C80pMAunTx4FElDLdKeAl47VI/ZctT52w2usYqedZ7EbaavRfKGs04G9RZiZh3WdrwfRgTcDSU1y
gLEBeyQD9ARxpOuC1UjsV3c6F04dUz4gQl2PbQpJcZ0SIFb98VMn8MkWXxQfDa7pwhrKNeMOleAJ
TPbBNoieej1zi8nSqWzD+pjTGdOZOcrrhDa6uOdtneymNKvG8MpD+L3u5YZq7MsKUU74Iy7PRo2Q
a03oRwobc3ATBW7psfPJnJPGhfY6e4NqX9ecTG9UaqvmUabcj+DbQvIINv7p7xkuEDowmWtTOeQ4
sumjou4qbayIuI4wgbilpbzRW41G0J4kTOANXmvY+p8Mcj74x+Id3jxitYH8TT33aFkfBxQPmb6Q
jlm+nPQwPg1RyzhMTCIfDQ+6rYxzdX2qH1Rr1lv9cPVlUfTvRQNeW4QfyHkA539roTW9kgVFpyCh
JUymdgbPzjaMf+dCuJJOASS2BfZYlcIvsE0Jw+YkYxxd2a3fOFGWz6TNN8dCf6TpZam2Ts/Lb9d+
cp8kjnofnQRcjQLaR2OhH6E/IB2RLMItb35fYb4bTPlxyaeCh6XTB/wmxlK7TBHPcjp9i5gG02wt
Jy86BqBwx+ZaaI9gH1myrQhuaRCBU3/MBkcfl1nyIoFYX3ASQyVQHUrI8rh04C5zUm6xms5/v87v
86XpOlVTlmjumPo3jYWo1PSsmT5xnYLVrkIRIMVMufeYRAfqCtl6DmIgZHDWOP4Ng+EXob3phzUl
bBUfMJOJCNsml9U9yVSj5c2zBcm62B8XxeH6CFn7dlQUGSzRiZqW7sn9cFHLyp1YVeGYSqdZAWRx
3pBl4KoOi0eQr7roIYMKBPtrJh+UZudlW1pHinw7e2OYHt3Jxl1r3M0eMze2pFtYU6RUUWJ5TeKM
8Z1hPPA1iboYOX7zPJEPlK0n3abmGPVcaS1CYXTIA4tzdDNKTgtjtj8O9Y0gZtZZePIUqsa3IHpP
jLtReTRR31ac/RTEg8ShlLcPjQIPwPGEKw0W84eiltJa1WnwmxLz0os7YsyGVMtmsXTK9RW7A2U9
HULjiJQ1mbguZAQ3dqoYjtTYAak1OoJ60jkwWiq3/v9j7Lx23Ma2LfpFBJjDK5NiJVX2C2G7bOac
+fV30P1wyirBusBB46CNtiSGvddea84xGRZuDW/2h3IzIqb5MdfPBF/nYMW0DYcly4kFf1C+G4CJ
HSopxG/KQVGZ2MTvC92BZQFgPG776pgJ9GTAVRF4s8HwEa3jgxokLIVny3TODQO76Ncu192qcMKJ
8YBazImNp2z1PBxhYtFdCdTvjTU7VbaRo3zNJw+1jdht0aK4CrhGVEmVdk9rbowh4sayO9BWWZi9
abgCo/GhROBqaZYb9ZRAa2tJvTWi+6m4omDRLpxpUOARuQUaV+Fos/75p3mgUAVKWQVccNG8VdU3
HIArgqRmJg6DhKifEgENSmuRyQq8S118s5TnuoNsYT5UEOLSQ1mDnRdbJ98YjaOPN7Q53nU7+Bm9
iKxxHNZ/dbxJkjPcMmQnF3Hws/BRAl6b0T8sYXcAoiZfQTEkTrTHoTwl9fM4vCzTm34tOeTPcPPs
2PLXjz2bJwxTLbe5nPx3djTFO3apWd1r7TZPWSe0wu6IwMMwr0E+SIodyTs5CrzMLeSNGtjaL2n0
9NrroVQAIeXuqfdqd9vwIwzgqDcKMhdOwtmmv7Kq/WkZffnea1jfCgWEEbW+NZ9ukiZlTTI3GTdp
r/m14rfLHgYJi9v8bf7OpUeCgWMLgahxLysbE0RJa9xHj+BjXurWE7OTAPZNAElZtZ6Z/+jro9xS
h1ce+TImD2lTwD1JOeWA7rmp22cr9gH4AFmEbVRzjrodaVEy9xGXI0ORJfUkzV3bAsX4MGivAZTx
NKnYhDcFrQbzaBSnAGLxkLykiNUVsj4SFBlFRD3w7+X+a0OfBRQtikzAClR39c8w5dOFyZOmakq5
Xgtf5HTHqn8slU0Is1tSSYUuHkzwKZyXNC8z7gDw0VQl1Qr3tWG9Zdq70llOZN1rPOYZ5hrTHcs3
wbWuNFyttfo+v3smab/rG8aXPV/ThEJt5z4c16du9jQVzcYupxHpMGnIixTQFeKG8q0LX7rwUJc/
Mmuf5cdavpHhQtNr2nXqUba4vLADVQfeCOrKdIPQR6GjI91iUa9IB8Bz7mMmFDmdoPCqaNwc9Bzl
m6nftDV48QNpafCioS8d0cURoLcgmUD00TEitQl5h521kauTABCuplGFdsasjyX0H5dcn5B8IreS
PKm951SxeIPCETO2p+W7Xqt+lPxG0MZEKbnJxdsA2vBTNTGXVhZWMKS820B4F6PbLqXsudaRv9ST
4ZWQEDSI2LWpsv5+NaQhaeVZkdeLC7mHYJaAFPMNVO8uOkwDkV178JX4B7v6fmIqIWzK/CiUTvOr
hItQ7OctV/bKQ3lpSf38lc5WGSHqw3bIpPUrZTLxjWxMCMgpzUG0r8UdhrF1CPSqH0Xwfh4dbngm
LKlxw562NxKPG/bvr6R8mVus74kBJUxm+dDMP4b3T++JmeMrnNJUPZH+VyFn6H6E43e1vAf3/2Lc
gUS6yVyMITYUTMoGUzvKxq4ll615wfJdr6NuM7BNic4l0U4b6z69Rk9RL1w0NP6wQdZIDEYQZ0uc
kSbZkhSRcqoEf22ZGxtDfhHaPX4Kl5y+daVafhBl8wCly3rueUK9eMvmjCcg2tFCh+L0lJn72IBM
DyXGT5YXtF8FRN9Nz2GT2aLW+RIbtPFdJPq7qXxQmdfkQl+1ebzhsHUY1pumrH3BzId6mZbyQJ92
9U7Sq3fy7LZ+WHkFbInQZ1hAQz+6+ffd/SN7OFtgmFGjCpFMkWbcuZq+GsMwzfVs/VQRkAfFLbn2
8qZotwIvpmEr2m4od0Baq+G2g4vUvqYFzOnnPHpUcAOtQ8Q55kAFc/LXCnfQIofqA4NQvWwCjVd/
KUlSuJc6W0w5xLjNE4EZo4fkFuKKzWbRAueyPA1REYEGAkPH0wA7w9VMZ2peFE74vlm9oUcLMqIh
1e/ZstfnD+hKAclwq1AGpI/Y0kbpHiXzGLNWRXsoPUCn/32htAvVpclasMrPKDKRNPy9WASVpY2F
lion/D52z4H/o873BL7KnvSjILBE/UYEtiW8jv1uMh6BRhUcpdRf2EC0rYpCXI0PGtYuQmHXdCNS
8n6pUFdI6Z0NGwrt7EUJ3cDbwMM4Y+xGqgjR+KkfgYgGFJB7Q9+XRBW7MhZF5qyhr0jiNgS0ZFXf
OC3/+8deKhpQ6BgKMjtlTcE5WxmrzqoqRUwUZpWjtyCaUPRvDVMCVb9PFqbPPoEFKnw11kZjTytz
OXRr3gAe1LskvWtKFoBH+IZycuCo3hpePTxaz+ad/iZjyl4cGgrYsbvxOXir39tHXKwEFaQWZ5Db
TJPsiUFzpJIiAqz8FUxn2t/XjAgIj6Fl+Sr+wJ6wEsWd5li3aKUZweS7nODBpOJf/vtKfNUirPvu
pytxtiDXUjvKhcyVmPclkR7H1jP4yILgGVsGp4LW3vxzJJg8OtMpDG0GkyGi4RBKGPfGNpmZM8S8
Uhd8Fdecfa2zJS+UoFzMOl8Lw9VDsF92HPx4SS0PeaqNuI4XERlXtsHhLFwp+/ULNQlrFEdknVOy
qpx3wUwsG1mT8tlRSODKcdQOJaA3i7g3L6rfZX0dV3KBiBnhqMR0UroJuj33WydbG8Kx8a3QFuYL
P8yYhNYHNflIwiP+wyZ/GOQfdUaWdPzeNZ039BPARdSP4HQNV5A24WA6qrDHQZ+KZEJuzPxmIUWi
9PrfaXuoYY548/B7ju+06lmbercWfyjhlrypeSIM2TzmwaGKr1B/LnU3TMUywXuaFirP8/pamKJw
MJJwfVUC6V1a21a9t+JP2LdDzwy2DBzj2VefzMStsFxCDQy92iCRmR5BaQMfqUDeB6Sc0Apehu3V
Wc/6hJ6v8J+/4JkecgiMWG+CYK1zRWdxYc6N21VrN7rpR+ElD6Zhq6d/vzXrWvivj1z7Wp9KhgwQ
QLOEwjriCbeYBb0/BtTNtRL+K2tnfQs+XfszQeM8tV2s5Wz8qQREwJZW38bDgIACDdAuy56ax8gn
oPUbScKkzPq5byVYD3GVQkJnFtvMnqiA7r4B+ViHpBvbUnebq+4UEMTTItWjcMWy6CnfCxCJuwVP
MYlFfeI2j6FnMBXALm35wAok5bUxjklyUBQs/AniKDJ9aZ4MymiX12DrX5Vt/GrKAzqliqwq2vn7
ZwU5IyFhvaF7hCQQBSX7qf+VbsY129abMWfcXVO1yRe6TTzgtGeZSzNwP3/Ki04YRCs15VODPMCt
TGyVxONtVkUQyWJPyFYUdZMK9hJ44xH8SQTFIXQVmzkK54j5BWv4/8NyeWkl+vytzh5tZWyMVgos
emDb9MVkNzaU3XzXu7ovb8FvX4MdfdX2rVf+01U4e66r1pCVLufKY/FECmHD3JTt9vuqLg7cYKuk
W4RZeL8XL6O0tK8975fv/KfPP3vey6IpZiHivWIcum1pWjM1lr7Re/YoClZiuugE3//9Kl/cadRV
jqJLFrK3c8aKWZd5rsbc+cGXf5Nm4EUODWU8zaA80Bo5ceHA8rbQcl+puC6W9Z8/eb37n1YRM24X
WckN+U8/di2IqSuk5jEYn9TyOyNk5NK3HUUJul52YajiZNFQ+cWvhazCT6BDq7uq5avGTSjfG+MW
amG/a8Z9UD+WMi6qsrtNib6myIBzRPgUErvhBcWILm/L+C5Gsn9tLb5YV2krg0JGG6pp503bYkCX
rtcac3fA2NVPaI8jAD7sXhruXDvY13sGNfwiQgFgZsk7wrEjDFkIkkBTdUyBvqndezrtLeUuAfL/
VLsWZID4vnkh3x7ZDkGiXiD6MUkBx8Wp7MLDtwkB/D5JNvJtdGx/My4B4IDemBih55okqdeZw/6K
469BmiQcekAjUK1LlR0JV+7oxb3y08831qPmpzu6qFo89K263tEVyk600YAyBfNCiwDRNLx+uCnN
xu6t/bSn1+IhKHoHXdcW25Zshc4O4Rsk4S5Wd4kjiC5OlKA9SOqVgcXFkxjL6urM08A9nZ+J6izJ
6jpd1RF3Dc5tapt6V+AgRy3visgum906pIWqd6XYVNbh5/m++fmDz95vKZ0E0HGc/lM2zsBbP5M1
Nr4bIHB2ZKcpWYyAaVMTaC5XN+sNXgeFD9Vv015t5dmmKo5ljvMFYo2jwIh7F8nhMEPzSl72VyTH
KgBE4cwTjKT+y/BBCMZUCStRpfycgFDZCQgw64j70xx3GfV4AnyJ2g/MPxFuo7NK3JMPUrY5xl7f
Bi48VuRgWsxB4NOqjGXPiuFmSqWhAbF2Er/NTsFJtCUM0tbR3uOwgDTO1JKorsQWtL1IXGuwnRD+
u2sOAPdwGFyNGUC51UoHaBaDfLCY11buixcMualmrbpTxOFnp8dcbgwhLNR1wGkoJB5uCdgFoTuS
H0j/1R7fyT2RVj28qwRIgu3elXBZpsIa527DDJ2vHCCUdav6+1FTQVBgolKYlOjmOZBO5Irpemqo
JzlzJfmoz7ul2yjmDq61EB4VMhy5p0X5YJQ7UT4s+Ru3VdI2vYocBv9D9TTBft2oiCiaX4vpES+3
iG8jA3qWI7TNM2La0Z/i30v3USl+6F+jbf6pcv7xA7SztSTRBlPNG11lL6ygWCMKoQ9PO6yGLlXG
mwacRT1y/IBYitfISg5itQ/rfTdxOeXTvzfJi0+ghaZYtRhz8gafFQZzF5eGPJrqabI4ynowM0z9
0OocPOjaqcJWHrYzSpOB9pydrzLMsCfEBZ4MWtdN6aaJ37evY7VVfzSZN6tb3plre8+fYfHXC/a/
73i2uKRBCJOztNbxZlhskuoOaruY7yXgNPgDY0yXhpcOj0qyFyQi72212KheCVQm7vZobmWoXtC8
zTfFKWUnRgSayI5mHiu0VBMTL5Icr2wXF8otnlFDQwYrM9j7crRiIB6kmcA3FrY9Wti9kjnFjgmG
E+5HBoqdgxzCcFbDaoDai0zx5Mpbcvm+mswUFQm1ivbnzz9tWGW5CEUgYwPVZ4e2v3JUJnKiIzvr
dhGewt1oHfuVKdoNHwMGF+5/xHnAke/XAgSjNPLsGUKOCoXmVzIC5KvtqvKhzP/7+bsgFOBK/e97
/unhfvqefThrymQJ6p9ZRnlKx2fUXXLxe/awNyoY23F7kEvUv6GfxsJUkI+hueTZEE/3pJqOTJce
0ZQznnhgpx8arpXoDlVcNt+JkpvczgAoOS9C9S9uzMTJIJ+BMAva13Wcldxpu3//nAsb8N8/50wk
FJhD0RY5PwedZuhOfqnbHXudJ3hase/9lvaRg7cq+XXtJbn6yfLfFUqllFIld6HGSzJ6SGE4J/oz
c2JY0sbNusv2jzQSrqmigJdcWo5NBFHkOstfBTBiLET5MEXaCV7sSODRXYxWFmBQ/dIiMuw8SXZV
dlppV7jk66hYOdptutgLj2LqZPU+l9967bFJ78aIkfNwIwrbBE8Gkxhhqw+7SUTmM8rIlZ1kcRTo
XgxXC1dlWBu5+m4dRXfZtki3xbKzOOYiRkR2DjNaAVYaumP/rgfbroSgM6PCgEkFrAM4Fn4Jk2kn
EGavjfYKx2ziFndL72fgoZ0AdUzA0PMtFE6IjNUnrK3sdYTxcWBSN7PmMOUJ4/uJw2H2In0zDZDO
zvgzXpAFvi2CN/L3A+0N7fxQRB/Nt8pBTD6kHpFQarlFik5bZxiORrYNx71ShfYU8HinOwaHxGgt
v1H736cuRFcUCqWn9gdxq4c2MvRkx4xAXGgN2S20o3oRSCLiQBPvTJCFxZHcJhMnA3x7kNeYVUU6
S0S08LaMr5V0HIu9cJAisOPPlKZTvy3TN9i6BFy1hk+kIvEtovUkMKcGvcvAPiPFWn9KM5aqaT95
9KMOdbH99ztz4YS+vjP/e4LOlveWuKNZb2KNJUBSvVq4F3oH6PSMZ/FO8Vd9L9P1U6OtaImbbpu8
9Jpndnu95pIhKqJbWFzfc74WtH9/qbOyxyKItFpyHmuudyzvzeWuTnfVfeuAgjY6uz1FTmSinAA8
48rzPlaZ9N0YxS2zf/kJ2jpKk87RNFdYc6IlxvzNxN18DH3pWgDYBW34f7ZyHcI8NdF5EWlCMa6V
DJUSLEgkKxJyWk/gCap8+EhcOga8jLAG86Doq2352spzaavB1k4xxiwSfPi5W7xrxCTKzUY9GeVN
F1XOMB0U7adqZa4x+8DE8WrQDt2vYJCq2Anyrp6Je5mwyUDHGMq9mPokwylOUDBXf6RwJLCTo1N/
f/Wbrk/SWSHBNzXXEyyRyF86AiObdVPG8lpI1BnONK/JfaZGqyKZ6JHFj4iZd9SeFrkrf8jjwSDW
w0myV0S1TBAOpPXkGJda/M6d+ogT98op6itYReJOmlRhuqqKCoShv9fwGoszR2/EhER5wgZ2lelx
UVfovyDbuETicJdkNwsn/9l/P0ZYscEGPpcRz9Z7rvNO2NdfBGIKvlw0jbsqI9mi+meOelYhypUh
LEioaaAFe3N28mQXqR9WRk5wect5XE22UQnp7puKmk8h+0I0EKXz/N8IwY1MK7kC1lY/qd0pSypn
mg7F9IiXgeMLuFG3CA9j92NIyPXCtbMtxkP8MnrwvxgKzEifCrKpGd15Cbg3CShujOX2LTfcLh+c
ZGfU25Q88skgZfCbSdG3DpqtziegPDeeE8GrIEPEO1J2CVOkpWJstfZIK14qflsGIe7SUZjvTP7r
vnGTUHUCRLzgILnLHvOwOQfRJ5AtG3pLQRdQccZuP5S/gfprw/c+uNHjU5484wrwe2GfSJsIwUhZ
7xQKeKJghtw1BOSoZGHlK0QQNpS25vQCx36JSsEZkJVhPeqL70NNoDBIpnmDQLD3yycDQnbLEHpD
9mVpZx7JDnPsd+OWFqbClGnNLwGHlQinmhOz+dLgxfaXhmbMpid32Y6DQzORNunQfNDRHV9r5F44
FP79TJwt2VpvDIMhYl7qVWJoF7dBkYsxZCCK3g+JwyUUkphclEVewGER2pqe3/TjbyRsRgBB0SdP
4t+biP71VEipyzayDjMQ4lpn63XQBhX0AQyqCWenRUavT1qPRZwECu3KujOD0Ini0+LH6nuJjXG+
leJnHjjLbm91Zz0rCLPD2dCKRvghL6P8S7vJst9p+H1WCGp/rEBkJm4/rsAqNT/lwk74NUx3c29L
jS8Mro62ufA7Jn7ELt/W4V5N3OW23E23w43gau8TGkQAssaItPkmbg5DsP2QtT1hwhrLDZ76cGsm
D/++JtrX0mwt/xUWktX9+8WTp456mUtJvM5PkoiXLTcP07gjDhrVL92F5FUhgEivD50Bsn9XFHdC
k+A3gfqwtF7ZHnPhnumT6mTyLYYOpT0s3cHkZ/XB3liZi8VhPV8QhrjUP0u4o+KDOh5G8/ssvfTp
QFlOZuvsCy1JX2NPNNyT7JduLLjjtkKG7oTyQ20+XB0wfh13//2rz1rrS6ROyRTxbLYeHRWRzrYn
8CvBjGCxMdiTbWV6xnK9Ma7iM77uL39/9NlSWZZVPhVFvirW4mWBZ3fApUehRVpESP/NUTdLgzA8
Gzdh+oF42GN2o9ogFVktqOZSQroVgfanqnlytW2V71fTQi804vmK7CxrWrwlf5E0E3c3qbkYrCZ/
SBDYx2jFz24tMa4HYEG5on0U0uO/H8QL+uS/P/TsbGKmw9hHBh9a55tGcybJnTX4z8KrSK7SXN9j
YpyEGx40ny0Z1u23BF5M0GxTeoMZlGf8tyMT2/KlnW6736RZMSeZt8Fix6JNc7VhVOtAWE3UK6fo
C4eqv7+48veGnPfEsXdLuD5LYAgKcqY/IhI5V5lgTBBDfFqvGVHMVwqBC04zPtfSGFIzJ9O/OK4F
AqsEWVBZzXbr3LOGWuZMXLHyqCK5FWzMTRl8D4wDtW2IiKCPcoXQB3luhua08srooyPzfSTfxks5
vI8v+tQ6XWS4cX+XIZfRyPRZiZp3Y/ttlQBryFVHkonA8GOtwMUGX6K666KbdX6NYqrGdeXM7RaC
shm5LWAR027RUMz7ILvBK1uyy0zHIfg9ljSq9iX3xXofq32PHZ22PIKK7reaYIVxORTh7jY6yMbw
WJGQDMNueZ/uY/RCzZ6XpO79mlMMczDrl6mDOjJfOl7g07+fycsvwqdLfLaFDZo5x3Wnr5CPkIQg
gDKRG0U+KoSfhSceoIJ+q8Yr3Y6vMERyGLBKQiHCiYML/ex5kuO568dU40PpuZDd/jjnj4O+Y6QS
bVmhA2RIi5PeW5QobPyUnaNJTXeNR6Wtm+HfdfDfX2PdOD41XZQhjaxukKXThNwVKaOxXdDBLct9
QFWkqZ4+28UHYMTxG+XaVpV/F0QvFc/Eoab1txnEJYE9aZ+5rXEk6Nkk3VgUPiRirBvHjA8GDReq
Qzf7NUj+GNpk2jfdnSUdRKQwz8Am2/G39V5nb1W4JdM79Kub7ld8VzXfIEFp4Tbp72jVjCDe+h6p
4LV7sC42X348JMiVrmsyDTirFPpKD/oVm8c7HWzWvX/sWIT/W1KSTXvt0HFxF1b/93nSWbt3jsIy
IuFKOs3Uag0wCVeS7P8GJNbtGL3U44MsnFoM2s1jr/Oyj5WjIggrT6NOjtpkz5prQcOJ38cFcrh2
J2NdFx5aN2l+JvJNBO5IfcAGZXaPi+7kEMNwS5gvE2nWTMN0OGdMYrhZ+XJKTdyTpa9xRv3RzZuy
cuE6oBq+7YXDNY2qtj7LX66zArSIWZTGhT6bbRhKIidWTDYkXXejeZMBQDRuoXmLAiTT7mlJPOLb
zm+aV+UGG1PnmbNP1YAnIcVXiON7EujiqBuLA+PwOBPN2aFL4GD4rnEy0A7rRv679AvHeA8k/sEg
kPZKWmxjwA3FKf1R9x8yfRreYoUZ3W0qHOofbBhW//TvpeSC0gr1IXZhQoRWHeL5ATjtIj026wk4
SrdXaVzm79WOrRXrUjX/6Iqt2N+MdA0Qff1Ud/HgwfzdPGNcxyIn2CVjispb48aDQ9Fd2cAu9FY4
kzO2VUR2EV06bwOrlRVznmyUU0buHC93Vj8oCajucItjF+45utxfDEZoD8ZvguYvdFOHjOL5ttvC
hbH7HZlp7tVCSbrwbHz+Wudd3ySRI7NRWoWDuHA3f+8304HndlPDVEp/ClfTM65+3vnBmhZFpk4d
Otuf8W28naotczXtVqK9NXQ+gbetc+35/6PCP3v+//qN6zr0aZFVU03I9HjEL1rcBvy2fKOg0f1d
lr/B54XsrN0bAUVD/F3j57dbWXmIhk2PtArY1FP+TfCkW1SiLSbyaQaBuDp+PiYLcSYH1KCnX7J8
EyQagRupPkzNB7bNCfM4ze0rxcilnRK5nKgAnzF1hfPV3z+krbqliDEjrFXttt+UnKRc9Qna/6pU
WIlrTC+u0W7+NK3Or54prcsG1jtUq2fbc6DltRmPq6YY5XV4Gtyxduh13srYl6MdtTzpZOSxDdWt
6Oqti4CzeBc6f2BqVkBxoN6O5rd/v+df0ydAKCFwBmdp0GaDJvP3hTDFcQpITpNXlLGlepI/kBiM
G3NmYO031X5kLcoPSY68r7fXQ6F9+z5iRyANehVWcuKocP3YSrrBnzAQkkl2Z/RidrfX6seLrz19
JLo16F5w+54dRPLAUpKmQK2RKOt+LgX7RNepFO8F8Z7sJx8BNBuC6YnTfiDOvvZnsDNvE/GrL6Vy
FNuHBuWb5aM+59B7ZQP+ihOCJAEoBgEm+lTOp2dfrlYkmn/lIDGCnz2KfldH27avgDAmm0S7i0tH
Dn5b4fuoujNbnYj62JcIgBc3Fo+BRE/foV8oux2IZldTXeCRVJQBu4WobjhUZ3BZ0dWCuNpyvi4N
YkHu02vmggtd179/xdkDKhlj0knjyKKvb3skwUdUIZgOvR52WYuyGR/6ijwWoHa6RVNdeSkvmLr+
/vizl7Ky1CW3DC7iWsWY32MvuI/zH01yNw83ZFZykkRmg9piwUKdA0XgzVj5oUjPf0Ts/ANj24Ne
bElriG4qwaZSy35l2no5FYzV+kN5jcB0wbOiizIFt7rGXZm0aP5+e0QMK3FRwhFZBXjacGuOD2J3
RxKawgGGhxGd/Hchcwev9settEvqb7n1Pr1L1glITzLvry3Qylrl/r3EkDlKgbJat5FhnD+HStZL
chR3qyat27ElDNAY2k3mkv9Zmb4q+mP/FDJuKlPM58TeeTNkCuUYSe8ZgIUc2jE50zTeChRBXF/6
cjiq1Pu4/62Wr6OGG4mhlWhd2dKNr/UrwRyKImG2kTTS986uI2CLaMxHDtMYa0jkg7ShnSLlNyPm
UOTW+2EH+mOv8JIQVZqR/d24teDJyU60bkGlqeaj9JamO1GELvQo+fxfi6SvLSb7u0i0m1ecDJwq
GbeKjywMibQ3LeLx8l9THoEecUwFAREAKfNWomMGihakQd7sYjgoqYoR2/puLLu5py3pgOSU3fox
Sznje+Mr20Q6p+hR3Umxg4o+G7knd4G8VYFS6F587Ym7dIPB7iJawVyjgMA7q0AHIZ27edbFU1c+
WPXbpNLysHwzvS8e62gvVv487gpcrWsXxGndAEMIqnhhA2zZriZaz+JziOUGa+rqClyB2nN+04oU
3Ei91iOu/H1hrbmyy6zngbPHEsIE+F1JpKH5BRZcLvkq107BfS6UshkNRtwTjLOpzOhorUIC+tzk
2DLq6cenbDm266nlQPO/8VGOMrKDv9G8i+YO9vN+Em7publ99H610bZud1+/6EroFGGqoXfkzz8V
OBDh+jSajDU1rdYP5NxwgoY/822RNhOG8uttkQtCEF36s/3Cnje/GrqGsNAaHrL1zF4JN12zncyd
ZD7n1UvUeor0S848tuYO95lGMHv6XqRPlXqHLlokHWvyp+ipInfDTTuMOwm6/60jSeDVtgFaRPzH
UE6u3MtLl4gTAeAQTv2cg9Y//3SJoqTt+qYWVupc5eavjV+P36rQRQnZv6i1v9SokYlAdNFhzCcG
iJ1yx3lh/uh/ovBW9rxP9TE9BrxkjU08+L4DCHN1P17v0/l9/Pwl13Xy05ec6OAWCPOgycx3qfQe
ND8jx9RHTISNSPAQ73W2XWRXsDPwaC5WKoVYT81vCJeeD4YCieOEU3s4wQUj86K2nmvmacxvIdMx
KfuDVdtBTBlMzxp3EzMCF8RZeq1MvfhwsDKu4zMLyMk5iWPVJpTiMIsnZkfMQIWfRH8SfZHkzrhs
ezpftcNF99LpPXJH7X5OGE/OrEzbgkHSftQ9IfkIfaZC+QFPRqpuI/Wh/uBs8CpeAzZ8BWyvmY+f
vutZ8VA3YTNhBySLxa+/Z+hXtRhxwsHSb8zgJWlf6+lJ50meY9AEGnpEqTvJnTM5akbp5mr5ph7x
6VskoeDHIp6YvvYwYzgHO1FzdTmzMZVgqTAN5qi3anaH9qBATvluLLwYSJ4l2rBD4tGq6yAybsf4
CkP3gv133eaRhKjMNCnzzp78qV0UU2gm8VSAySKC3h8ezR5K0x1ZwWCS2fInu6WxEfnIG1lEy/FR
kzzMvRL2QYganlF6mE90w2uFjzDctewa2gajA0S3KHALc0HKx3C2v20acJzeOD1a1F9mt+nKg9l5
+ep05LSfHNT6wcg3q2sLwlbHOVPEGCk5JeyHbZjfsG2quT3oW0t+bUsGiRP0+O9t4yG9c4UCi979
qOz65I0+ZBvdhYM/6m73C6eA8izieZmtQ7m4QmLPrxOpSQg3YSRASPvZA6jbX1t01Qu7/1/X9exl
1csq7BuB69p6abZXBDZxWzq2GD3/xJj7Mg8LHn6MbermJ0ldqyhu3o7QdwhnsBUQW070uKYXgoVR
bNKkA4KOnsscMmpF3KHiC7vgua0dmjZ67+OKdf69JP6JSzhfbTg8reNtfUUNn1X/7dJr5mQBVy54
lvkfsu5VH4B8Ztmvmh5F+v4HnZADC9qQf1rnvrr9f8y11zLpX9/j/BUU+8zIhp4CemYWlVFGc7iF
oQgKlGLahXCmLDfJS06ehYweGJX9DvTtvy/Gn3PYly9Bc3D1/2pwDs4qlDHWCJbIChqx/kzkPWwg
LgUSBEy6ySbe6Og2kIy1ANlA+ylX51XrtT7/eLgxKksNLSKO2n+v/KRuZWE48jCpa7777PX9zzHf
q9D9Sy+X3xdrM5hbITm1MJ7syK/xz3Q2cOVs35hvo7BvlJtBo9L4Obab6vnqin6hEoK0pxKFBqsD
V+jZ1WlyuSjHshcZtx7NfJPN9xjTym1KB2RDzRqhas9+CY/TE2U2I6Kp5cE2tAeYKSkYj0UTQUSD
ncPZiOHFM9MniRyxq7npF5pL+l9f82zgqAGR6C2JaJL1KCZB7T+sMgRSDrw89voPFokrZcWlxfWv
Tzy7b9msddJikWYkI1QnjyGtHfVWtGmKgD6MXcEXH8oXjM3dU3zIvfgheqxepwfjIYKlJ6zv2A/h
x9I5EhyM7L5VDumyzzRqpjVorZ6Y/uQ3ORcUGNWo3qYkG+IgIAayc/KSEvk+qVyjdazasw7Tk7RV
AwippIqQjzp8CNNpDLZlN1PbQz1q7aDxluUG7T8Z6tXkapObzNu63TTZvaTdZtG2kQ9zcsdKrCUH
hgSm8UBdDTrCVpXQjwv1mGC1SLjfhSrZgBtKZRsZx2x09PZKZ8K48MCtqEsWJ+RM+pcjqmQoS9jH
cNxowYff+fuVxwSyQ+taP9X99CYcm5viGy+iTYgnyoIdbvMnaoiucBCttrPdli6JSM0KfmQ9q23O
EDq6p/VxYNjmiK4M/my6lf2YgxIlCgp6mKLP7ftIDorulkhdoPF1UMud1rKtU42v3KvdyTP97lne
tuTOPGnOCBst3eC7fL2yGl0Ai2Di/9/vP0/Jaou01Yo25/cn2xEYm87YXu6fheExiHeAmkn/sYfx
MRsPGmfi6S7VDnm/2PJ8U1ebBJm1YEu9p8CzZYoLdIW/Bdj44hmBnSR+jt3Q9FthW21L7V5XXfRM
Q94dxPp5XF9fu9mGx6J0hx+8xuiGcjoCjthvNOqzmRd75dIQ3h6SLx/usTCnzPTxIrzHD2DAnJr2
D8NYEijHJ4uDZ8F8snTGxhMaPstREFe2O3E66BK8TVCbh4GXxNyM40EO9tXsZdJennxIwtGUsMr4
pXRIaaXgc18JIpx8PbPZjqFbWa5V+22wx96Et4meH6Jj7Yck2vI9mH6nhC/vMpAYYyoQUsU3tekv
81vNaBF35fIu5Uel3y491FteN+o9IBjYu7x/30vlwvYGHFGnz8b6rnxRoM9LkBllEPYnzY5v4YGd
qrdAsyXL1r9lG7xIYCbuFreobPJHtyuoITktkQNpmZkkUH3JFu/6nyutjtSHj2UzrIaYm5kBzInJ
5eFaot6l5tBfX/dsDZ3zxogkSptTcPOf5LN7DOmY3tFZ/pWRYE3D9RU3zPQabK0NaI7YD0k8E+2R
0LVru/IFQSOvwadrd7a8zqmRFjC/+9NMFLoJ8yFyoLROHwzJcnt8MDcJnEwKqcQP9+m8/znpbvwc
vBvPiL1hSRcbsI77IYKpcGXhv2AsXL8Z7hcowKb0ddIUr/qnvu5PzU+L+Eq/OEqtJyhrXGaXO/Li
YKrNG6f4UJ+ptkEdxPR4qfYxWy52nzEe2IY3+rvhhPmfErjamIs/3hWlU1YA98dX0PXS/3F2Xr2N
c1kW/UUEmMMrxaBgS7Ycyy+EXYE5i/HXz2L1Q5dlwWrMoIH50OhuUyTv5bnn7L02+TbQRAs7/rFI
gV7UKxasC/OEzz/irIQNzTAa8Kl1eFHZXclsQw6+AADDW/mRLltAz4g4oKtMwr++mrNq59PNOysn
iEzMU9lYbh6UvGL2iFU2QNb6oDsVyyddooKrCjUOQQmIY8TFWCBSkkbdqPeYbJ9eqh+c1B3liBtL
kVzEXiUnKDA3GbJzhi+OGfpZzRYtAowpNjXMyRrf5whWZEVEoEKcxxoOYPUbtAHplvK1U+Wlften
H3i2iKJh7tKw5gdWr9ZBiOEr2YnmDuF9H7ndEb6ehxq4W5Of4tarfp2efAZGPn2trSrbNdGchN3b
+U/5pfvgPUg4I2DyIWfo+61JXpbPd8/hbHll8zhFaC/4ykClEF6Rsic9+ng7j1cVqulD+xQ4Egvt
jkSPhMrtmbSoTTG6U+zK62U42G6vW/EuSH0+v5Vn5wE1kfVTlGbdX+d/vUX3KbqIpfl0168LO1cb
cKSWVxgM2oXey6dHdtbMnbO8UmuxghwL0Vx1o8cJtjS9rHYJLSaFpRbXcDIxO2mmnb7Vb+EbL2Nl
2rmyC1LXCpz0N4dn5WjKL0a7dInYgLqfeAhQXxf8IybvX9QLGF6wPlkQoQO7jd2ayTSobjA5i7A5
gdp+0lZN6EzJY2x63z/uK8sd0cXnQ8ZJzdOyqXjcJ4fNNOcwAX3Emf2TW71nR9lOvWv18eUN3JI5
2OC94mhz1pmMJ4L8pJ4/uSSH+KkdwSyf9vhCrMzLSDBnRtj69FDh2ZDvCeGpMZwARlS5a2VG4QwQ
n1J0EcMmZEnwDUz84FqtecExy/v2zzUuB/1/um5SH8fqvFwj7SpaNcYDsO0pQvfNXj6NTGFchU2F
y+zs2EUdrMJqfYd+rYeu2ro5sDfYvRDKdg3J7eikNdPNYEM9Xes4XJglfr7Qs06OSv87tnQutFK4
ukpdWUB1p5UyeWLrRUsauiMCOabuwp+C00CCnmiT0BdrrpBtNajS8+80xDpjj7IXzlfGIX+PyF92
E2tBGzOZ/tr2E8s26ue84PWytsHoBqpnJDft5Caqi9SGnkYEQnQRlCCac7oMBI6k3cwA70421MCO
KGjZpRYFvA6FxoDtLHlWfJ8KvnHs6EwtWChN3yXGLikcxXSa0c1StOjv5ivf0PYxYbwHxPT7NXNp
usfL8d8fdbYZDdY8AKFmWxhW8ja7026KftVUdtk75uDyjeJ9GH6YtC5fDFwAhj2CcMHymK+Ij3jI
H4cNhbDpAlijPgIo1VNdo0dOyKW1ER/FL/I1OP6lQ/CnKz7byPKRs5OScsXc8MfTpjmE23w1/cps
bYt7Fbze+vtbdEFehCeZHiNCLuZ3NH0/r5++NU5iNgSnoyo+Joy5ysYTM+f19No7AZxAe9FNzmv5
jn9iTua1gw3dqwVHzOxA34LTH3GZIdQ3tlO6LzNo9eyX1viclJvezoh3SdYdu3BFuIFAw4Hxacb0
5U6EGmW6WuoMKeLFbbTtjK2OZQrnsPVj7h+vwmFl8ev30gDjJOKwE2XkBeet1CqToEyHVfhgxutc
xNfMVPJPO98qqWj3wbZFLKcSSNyWv8K8hTTV0T8y7Sklf1p7rYYH5UQG41rUnWJ4KaxbJXrKZ2Te
zknnSK84p/itbvchVgUwxlP2Rwu8UBVtLYbWR65N2+5bAXhgDbRgndJpIHGSDvR7Ie0sDFto/9Jy
HdVvleD3hp9QjqZeUOyUZgnqC1ClKPqvOOldootsOkuistXxBQoHgeJeJx+Sf7s3jrgEia+t2nuq
Q6Cb70G2I9hYrleyjjljVUVE/Mk7ZbpBKlcxvD7hAFki7BJhhWNPdxZctgY0XILUr96oLGs5PabR
ncoJMf1p9R+StihC+J80ZkRvMRaBbUvWPZZ1nbiVZcrWkBmO6CxLfhTxZkzWWfIQU6GAzJqc8ImZ
k74e891sIUojVjW/CeR9T5IAuFdo48n2JAMn3rcSUQz7yTqOop91z3P8aNIaVqNd0G75SyrBpbmb
5X7VecqLsPqZ9/Ys3s7FboZFZTwB3c98o8GuTOz0zKEHn1kOq4ZRANSEgGgp3uz85KvCmyHdE1LQ
OaKnP5QCs+pVSkhK9SjqN6nwS+8fTdr8E7PLQMDh68rgXd0meT1Na0l9JRs2X2CvMRpTp6HtCnFY
sQlQm51oWAfamxgfZizK6UeIsWhcGCl4l7s7VLnfL+MLOx0vt6qwgOH4IVM7K8qHoKvDbjTCB+Wg
+5PbbwiKgEhvnVz4DxO04l3y8yQ6kuUtSGc4jBxBH6ZnfQW47cVCMyZ66c/8V7LDfg7MyiYjgTKn
0olUuFpWfO29f77Ws/p6CvK5jYYgfCDj159lLudpfhSf9MzW3wuRD57TEVVI+wwBLA0NFQyBdh/J
6+uXcsFg/vlSzmpoTa+MoZCt8CHZYGAbsS/9sEAtQhTGysp0HR1zD9ftVHsgfJXMBzl2pcNwQcbD
JWgqwkLQ6F91tOKYjtYghNEDhlgsR9H9Av7bhgPoaAaw2EbMPx3RffWdwj+ajjB7Qu4VgNOcON6C
uo9lz2j36iNdl4RxOvwWT/DjnwIz7JhQBNpq0+1S9RNxYd5JFsF91x7ohQPTp59wLs2tmFGVgpJE
3MWpXmmvqCJzu7vPftbMpzgrcWy+acn1eusPxY8UD5c93BaKXWd+9hDWCAj/bjucknLzNsSaQBeq
drjh/8Olfj0oLJfKlJ1zP8Rq46wiUDMj4GFk0QNzH51Gq1/uSQ9+LWjh1jdWhU/aU60VgrQcA2aK
qnP4QQYiuZ9/HeAM0rwwf2RlGOVHS1x01NqCyRq59lZoF9fIP9d5VgcU3agobV5ErBHieTjVMVFh
RCX/Vj5aFRqyTWxNSt+TfvxwO+0PBNcUrdP/UoRVrIeIH90YdjhA5R2jSTu9VchEWHjwJFBOnuwY
lacmXlC7KkoM3W8U75Q/g/SzVynhOuM6YlIj3If1Oq7XpJ3+D+dEcal3PxechoEjg6JYRlMin780
yqQo01SaeO9EHwRJgXJext897PBYCdgUy4xy3I2H9yyE5fFYCnc627vk0LDJ5r3WbJrMI50h1O3i
5JbdTSC43CDeuOK0qvG63FvH7GX253lNQZKho9Dt+I4GaFTd9X9yYjBxIfNl5RgAZHfe53QzEK7Q
1aRZ73ZYMZE4MNTs+FhMOLo80NChi/OjsnYyNThYRZHAuUUz4vBxlB/offJvwoajsdr1rDxbjZ/D
GuNFu4uF32N6H70o9wQhrrIt/E6zJtqmuon0O8Vwh2J9SvZU2Pl4E+vbpLyZY0Kzfs/JbiQypljT
Am2ujq2Wb8L5E6AXLy+TIVP+8s2YojivMksXGFvRbJf/mG/he3Ojgvh4VnbcfdXG8Zm8/O0hlChl
t7oH30UNnJbDPBbsax2Nv3OyLxdEpiAEf8iSXyRZeT83i4hVOPZgXRHuhn6bO339mFWH4P60sXYD
6IyZJqG4WXgkd/pNr3qpRs/aG4/6z0VZNKxR5X00t9MmBH61z0htv8MRg2MCeNTT7ENYYRiouGAF
5tvGT9Fmk2vOnPJjTRjlcBhhLW/p9N19/32+oMM1DOm/P+38ba/mRO/rmp/WbolZ8Mk8wjKR7uLJ
V4eVsl+Ut9D79jFxX3z1GrhdlmqDVSA/qV2NkP2zayyuCyNwLsniCM9oUJIJkvhc+Rs5tZx14pLI
6cy8fGJkSqerpvRljFq9EtznxC52J0PJbDUEBhGyHZKBlxkoWFaJ4UiNzaIycEGlW6ASC/SPucbb
6Vb8gL0XFOudmt5Kv8qPuThqxGAVV1oil2/qP7/grAOaRp0wlCEvcIuIGC8vR31bI6yv9lXsoyT2
/YZqD0Use2t301p4xB06vUiCHRjLXQXU+fj9UybC6MKSQsINJm/xBX6ZBLetleZdL/IGn/wpIanA
HU0fdAyVvGRAA3YNuJGdrUnAD1ZlRP/YgWmgkFvF1vdgvpXJhqOBYNkDqQfWxiI3aN61RGoZXiBt
yAYaZr8d1/m4VpHdI8RQ1uzpyDnmreCTOlKG+2He5aAyYtHJaEsOtBBcZL24N8JDeQBeriDUt4gT
vJmxKTZez0CGEx7TCCdaj78RW6zrm3lyS3VVUsZvy8ax5k0iP2aIjAFYPEvSdnpVG7IMQXfAfl21
qsNCdfCcDJ72FkaOfBjujJGITRudPfPSjFISvhxiCQllTeQSBVkScWHYnFuScF1W4JLsaXSF8u3K
81i+5ucbyr+P4+xrX5v0+aN2FjhNE22FRLrdK/z/hPYz46hFeDq+iWvMtghQrvzpa2/C2Qf8pBgh
A1f+NDIX018wblkM7c41b8LHRdLcpauOLel0peWhLcXz2U+2dBFQo4aL+yuIStOjITRUeV6cKhJe
/uwB5kY+PUX6idPARunp02OgRo+RIS3VDcQ6dLHjJbAjxbdY129MOaJiPfQAE24iYjdC/qOquMGV
a0+N8WAmb6ZtzfSQFaSTZDp2CtaLw1S8SupDrjyp0IXQAq0bckZPh1xejzFEFS8s91N0iMV5Zcyv
VBglQptO/DiRPvPx/a2/0MoCTQyZQgTgh9tCPWtpSEMySHpszEdjAeZ5A5lJ/EIS6FZB6jckSdUS
Y2JiTG9EY2dZ64oBFIRe3COraLjTTg/Y3s32KUW+EgTretrzqo8VTX52O9kLtM1o3YgTZkdgYzEI
7iOxouuu203hDSBKcqY0PwPSf+XJXlDKf/5ZS8n4T6cz75RxElptPnbRagx9VXcagTOtUzwaHr4f
eS3FL9LwtGCfSX7xv7+pF9qXC+95+SgzN+OccnbA7LJkos9gzUx9YnGjVvuIQRmgoPdFsMrwx06D
bU+IDsu4wIlgY5kDWk8lKrvVaggcAbyM319zgl4gKHy+rLOzJHTQvNPTYGaFY8eNgmXjpAnVB146
rC3oQuWK7kMtOfWmv++faMgoiVOgmQMLKruteN3mc2kB/nujzo6UiRCdpsrkRi0AKUF25HSLHmET
A0FOMmb83iCjgQZeHxKT+P1D+tvCOl/8Bv8nGSaJIRR2n18RvZZPWmH+vRsDlpDptt1Hd5V4J5ur
dj8/St2Os5fULsVQ+5OWBeWwwEv8wl1CrW9ueuZYaNWRVUBL7XidKVIa/7pq7NKXe0GH0+o0FmDj
uaR8jIl410/izJd7UdhvWsR0pEJLu7B6z4U/avB7ohVmkFmCo1SJgW3q+puobwto3qdDr+1jCwTG
0cqPAtaa7+/i5VfdokEI3wam398y9Z+FljWd0EVVuAiyUegix2mdOUJEYberDOTt8AOEA6k55HOa
TgYemsRJKKyll8id0843lJaj5szBM0eZKw8Yis2F7Z24BsjraEE5Np0tw0QpIDRnEVp83q7TXcpB
tn4i5thtcSKh5IAzGELE04nW7m0x+d3RSK3BpMkfeupm3a6dfogV7Y3iXgr8fmPK/lAQWe/yhgSU
KX5UrGSiTskEMvZy95OEMbuQYV5IZbVakhVpkGO/csx8tEN5Y8DDC5+l+FiBthD3SrBNuxtmGScq
B4dEpGXO25cOqjes0DXKWpj5vqp5imxbTM5tITkEjiaugLCYmIdHl1w+bX6bBsS6Clmi+Uvf3OXF
W4aeR4Bua8SvHODfxbm2e9FVlh5nvZHTyu6m50J/mOv3uLKggAvbbrhTzftZeSkhI9f5bWrdTykx
y1efyOUHoqEjQySySKY/L7kxn6MskniTs8apljO40K7EdB+Hawp7ML6L0A+xkg9weCaYFOjwy/9H
aYG7bzlGkxqigzw6eyvUdjQFuUPI1rot5jM2nQ73l7hG1WDi9apIM1ot0/KVdmj+A5ATjtl4o9JO
BmmyAujTNnQ8lzxcW5E6myTA6z0NpJCXXl5lSdCg9ULaztnWOKAIEboCnWQcuJ0r/DRnV7J78lZD
j7BfetPiisO5J67Q8h+0m/EwesJriZTrlhwqBU6hk5G22/4wjX7VEhpMCDBNw7KQV51C5/epJb0x
aQ5laBElfT9NKp08juqIlYuNCUoYuIVfpzeNuJZ5Qj4W0CWSpqQOOiGww2iReaO+U1QvhAqRJ2+J
5qmUtUFH5JMDMqqfj0V+2yPsac2dHN037eMkHhBmWbUDoRB+D/DvyFGzjcLRkryIxaNMHgE3H1Wx
W4Ve+Jg/CfD6WBfoQqUfUru3RBfddRXBZHTU9A0hTrM38q0Y+ql4JwH5OJByAMLkCN2kYA21OQpF
64HjbfqLSF3oWTqRoZbdca6IiQNRmNQqa3ixDAvk8aYIjsltNL/GsCcM/SY2iektb+TuLuoOofKk
wF4WcmYz7VsaPJ4I/OKfIuzhggoRLvVqogvHFSFcp9omtFYAgROuOs7/dwvkRLkLLLica/HaHOzi
BwKyv6ZjzcL2/sUj2rRNXk0cEwBALujRd1H2x5uIYFBqTrc+IiYc/MSDN/TWzwBKXVzXqmdl27J7
xfmOVefaSr9gNljSKxkgSQpHOwT5n1c6bObMLPRKpNxbze0aaPei70YxJNvaK1lNRrcqel+vfwfh
faABkJv3IKqZFy2vOm+0pyDPL92pcGXBha1qWQCCcLqyD+KhcJM/HZZcN+22o7wtBprhyZNciIgW
TM7V93pHRmtOatabaW2WWPArH72L+5imYJWSqfGIuPn86yw1GiM5QCRs0Ue2NgOaUWk9lSxQD86m
tDJlxFu2gtO7U9zmnhW7mlYqfCYUOxxAd9hU/qaeXC1qLijdF+vyf6/s7BAXk9yW9gZX1rraK3ds
wjg328TmtsQdIh+LHM2gfeH1rkETgizrbUsy5f01RKey1NfnxdW/13FWXEWT1EcVZ7pjs0wOffx3
amrL29MjiffRekp2bbhRh00y3vE4KzqXgNGcEtk9pnRSisWtgspSX58ar0q3GpFrzlKoJ8hT6ViC
j/r+gV7QxHPbdIa6krSI8Myz1zUVO8wjI9+EgQMvUkS/okxn0C2uEsh3ypEPorPYLqvE7WiaXqU5
fH2h6IDgG+QoyqL5cmCQ1LFJzWwUsLuziYf89FWWeNQehgEa1FiN2+lAgV4mdrY7ucu1mC/a7/Ep
FZZpe1c680Pic0TOrzLOvj5Irkzmkw2kD1bzeZUco8k2zLpbqG+Ym+1Mc6VuFe51NB/S7+we3dZO
2fSvOAUHV3K0XfwGUrVM6URuhR60UuDhVCdt2NBuURENOFtlXEL3ancQlCeteA2NOwJtpuqdOSsn
oaWyWVoNBDGnjUuS33B6DNWPLN/381aLtoy/i8E1SyecjxyQho+otidW+rAtrSul7YV516ef/lfb
929pW9VFUgf89OwGnXna2oZsT7fBeB/Ct9UP0THhWIulxCWMpvmd3V5bRBfyD7gA08CzBeDy674+
DoGZSG0YHGvpXmk2fQPk9s0sXP41vQFpYezyoaJvwXqOK+m06qatFntpuKqnbcY0XtrRU+piRhvA
Naxb2o9bc03Qz6vO0Ovk9JptGV7NxNbYRPWqeZd7WyPJsvLnEa+cfVqJduaPeIpPKJU87Qdyn2Lc
zIxLTHzHdPzvAxM0sl8bW969sl0pRLLT8LzWfb2govx8I5b+0T9PwkhPc1DUgnUUewd5FaM/4hlR
b6a30Ud+C9lTGZ85lkm9JwVIaoiktpXb7Dl9bCaboMnb9iZepbd554S/9dgJJQd3esOIEkPrIl5L
Cv9vtrzX2RMx6MU9ovde4OY8hyRbNLsoWFfyy/dbzgU+2effdFaGpumy4JPAOtLfrG4WM1K5RVmA
z/YX/fsbdTX4k+mGlUeTtoG2S0jFyV/Kf7q1rZ00nvwqRw6ZSIst2IlQDRORSslsTOgQ8k0Iavda
D/lCF5xrthTMCpYqyXTOzp7DpIpmM5nWsRk9+KCr/HnEOcRk7RbSQ/UQnBCq9gbTKCQKj3m4JVV3
RH1vPRMNbDBLQxv0gDpgfkemStC4+JKsSMgRds3vapt6KhAuwo7zjaxsRPa4a2CaC6PXT5f/Za4w
1kkxD7p1HKCKiD+kO/OWmbqjPsVb7Vg+9ey7v4BPPbRHbRfc6Y+nBoafo+Rg/qHnhKvej+8UMrVW
LVqnxh/ws1zbc5Y7+Pm7+fkSzz5EUls2Qd9yifPDkouluuF96oY7MjTW/bqqEDBiXvEhJsgvdLwf
v38nL+94Sx9Qt/A8M/H9/HzlTivkJk8DVCwrBUxgcLOEY8TcEtgOzI5CZIKhi+tzcVtj8faMK7//
L5Dh6+//7xWc1S9ibCZjT4+KMZsCaxshleJUitMHfnjUDtIrA7dsaTCuUR5kzHApLdnWEJi+SXwH
f7f3auHWoqunfnmfxvQ/qAztalcil+md1tomwU4nr7XfVC9wVV1tFfA3xGpTJ17xVL9AeTnE7/Ef
iB7IqDOSryCGOxqdaOTBqT0/kyS/4RAIpfqYrYdXzCL1K1ARN3xUvfEtRO8MtDdZEWWnn5iQWYQ8
b5AS/T6pdgT9p1xBr8vul7iRK49u2QK/u3FnS7MTRK0epiQ4isYqfsdl4ZRPDBvkX+zy2H6WRifB
Hek13sHlrfm/r4x5prQd+7yg6I6DI2LHEesMHqT3E5Y0a5Ohs++JM1wNA+msrjluG0jkFYMQm6Ml
GxjpT+1tsC0eaRU5eL87xRa4eDhQGhwIzee/v4dIp76qHvGxH4C2Bu22VdZy5LXI6jiop7t8IEHA
aV9wAX1/Qy8cqkwZ/RvOJAYf1Phn+3OvDdFcNZwIh1X6rqacW+AxFr6YbFC2ozQBZyOWNP+pz4rd
Kd4MAITruzm+lbUF5Kv8WZxB19uWFzTjn6/rrIlL7d/McpcHR/O26lYJ/ez5Yw5WOsHpzuIFGvea
vhI210rkCxX95797tjdM/VD1csT9qPGaiT7DOPVN30dPujtQkuHXt63DAqRp4WqxkybP/VZan3Zw
BETjaQCLs9UIQEHPuCp+U7QZV3IW/2ovzxaALKqkioga/I0v1LGhjlJ5xH7012kRIktpnfatfiJV
8Q68G7KGPmMI4cgYvd3FjcQoEb9f93Ht6Gt+bdzQXcJXS8HMqFg+74h2vV7PM0Seo5X9KFG88R1j
ftljjzcPjfKTA1FUPSpET6feKViHxS8IEiJHpBta7CscW+qt9S6SrNN5UXRI/ogiyBDkf7T+nqLT
PmGIqWwQTLSxz2epCV6GHywqeNG67mbBYmJrQes0x5E1JdMfWZn9fVNJS4AKWRucJ/hf0x+V++nQ
5HYKicKmhgh/ZIUD2TuonDlzZW2dGCuoUSKN93QFSZMSOyAec7Y1gaglhNcfSbO2sLupt6cf3y+8
iy846DgsZHQJOV6fvWjFJDWGEI3WcboP3+Nju8fqkjocIRjE8n738QqIBR278MqKl+QLeyhiVwXS
lgo0yDpvuXWiObWgUKxjZ9DYfZ7bbdu9WwLEg/yPVD1K8x3aG+UEncWXAzdSVkJnMy2rSBSlSduf
JDuf0Mrb0g89taWfaKZKAIQ/aM39nD3i5FM7X1fNbf2X/lx8tOG6P+3S39lH/bMFTQq8X3BaCcPr
GmYpPSusbzjmNwiDldrXN53X/LHeG57J00mkmfKkZW6SMInc1gMIFPPw10sjvma5Kwg3E/wYa3HY
4PgMKOUXaTrMP3OP6hOlPEJUsdkAAB4YqUeHQdo1xn1VrIN+le2a3JUVt2h2WXwYlL1J/f+I6FSj
GqhxdUGGdUvJbg8oo2quFLbOy9R5OjXBZOcE9GLhAakUgEV/xP3xGpVP378jf9fQ+WJXZFrIvCAK
J+azzXlsY0Pr8t46RtMdCQCd4fHZO71WG8OTnxGAIW4qHqDXLVyvpxJ57lb2KdaA9XZb2oIy5i+I
NuO6TVyVf/VugsQBAVSFKI/vGOgGhuzI7Nmn3OGnRIgfKn/gqbGzcCOlVbTOSDuBkA4l5X28nTtH
A71Y+2Llf/9LL5gUURv980vPtnt9yiR9OHWIe/+aCejvBVttnTVMppfhFEDxyFsCU/U1YbGY8p4N
YDS3S1wfg5UV/tj+WrqldKEl8OmSzhZoW02n8XQarOPJ+w9SFAsAZE36w9G68odrFrO/JcSXhw10
ihuBCfHLiLo25uUkXFtHFbydue9EH/3N/FqELpD1NLjjWYMUC5fmyDJnBXM7JbQD9pqxQU8Qlfbs
UT/faOtwzQQnt5tXBM3zDbCFD1V1MhLXBTup3Q5r77GC0nMoaFuER7Qbc7KVedVL23pqGi9utyIn
G2JXvB4B+XYiPF3bmaPXc1wIWV6eWTs9uolilSoP0YcR3GXHZMeZAUx/8kKtSCNrS3Az4nVF8lqq
oZfwEIpX9rELIzlzaUui3ycHCqnS2fOpS1OeNJVeWXIDix6oxmKOKOiXrqXKwTMMdYG8bY5pr4B0
T1t8SIv9qJp9qXNSCFS9O/+KP+T8ynVdGLhyXYxaGRLKoMTO29SnopmFYI6XHt4zxm6O8usQ+fcz
s7UbjuTbEhi+x14zDX5nPI/kkqfKS9WgQ8cjcGj+wCgnKtZOMuzRITE0x7r7TbmtIQNT7/Lh5/cr
72+Bd/7a/Xu5y9fin6ZDLmaVloyCeSzJFjQPfXyj6K7VFasmP/TRXS/4ZrOrLYeDEmBprCCzJ7oZ
yTHspSeytX/Vo5crL13pKRjyk7uMuWO36WqHEUcnrIfkma9yMPgAoCXd4VBF1zoI/TLy1YjdhxDd
3z2o2f+HCuDzYzjbO3vMvLLRR9ZR2OEOLXfDPe6UzemX9ZFqkD5vwic+CSVcXBL/RNsYfWtYkTkk
roVf399hY/lLX+6wQiAizmJwFudd16wLOO8Ohnk0qKI1xq3rUHvV6nUkbKaSKIpnTURcT8WG098K
PJrtfHZZu0Hh67Pbi15WL3oUS/Mj2RXv8pv5TyVtqL9P4gbv/Ji7ouE3xV7FYppWtxnaRk7QE3Hx
Xg/sp72LQ9Km+5wq6SWx7md1fcKfBxpf2PXVFhuzGS1GninDeLbM/QqRMM0/8EcVHKuJG9dund1G
sjdpvlmuMTRzLjf6R+PENuVJIIF1xkzX0Fn6V2AECEu6xQzcdcIIz5eRrKlhK42KedSnW61/EPQN
uSh1uo7ulj5B8pjaw67aJrmdbYWN6S4B24pHg3AxtvMhY/t503I7KZ18sAtIHZi0DLuFKmDZgeln
RI6TTVJRLpO6YNBF0m6Fkmx6Omp8//kPTa/LRt8jkAZg/ptyp8EQYhLqBvITKqVTXHOgXxDzfP7F
Zytx0OtAkFPZPAZPC2et9fkun3b6RmSUv9hkxXUAkOjakVq78J1ToAaxW2kKKLIvM6xQHk6nSjKP
0qGW/C7nUDPfQU/4m/mCmLBE0pVX7/PwRw/BvWwlZVMLxxH6OPSA3k7+8NacSFmZlvxMY2tk2zq5
EZ7STfCzl/3MWpFvl8ecEtMBX/jWIqTDemTUJayDzgsB6nMvGYpayO8ctXRbTEM8kyuL8NK5SeE9
gl5Glx8NxVnjoE1SQbF601w6Ll5vrVu6J0wtx5XAoZJxh4S22pUyR/55whfNpKtjYxJnHv9wP9U+
uKvvd4VLVfi/F3QOBKnnbM77jgsyRXZYO3pFaSdMDu45pdqijqjo2P0SnsZ5XHXNehkWmGs+W9Fv
eKtB/7NLtnRtpmtD1q/zeL5dQMUBpCk6b8R5byyakklNu7g5Wo1bGZsyPzlZwVNW/2iZQMNpI7WP
KEUs0NoRBMSdPG61ylcN35iQ125l5trKAxrx4acZwlL0fxTZdmrWVeaM8loLdqMerwoB/ocbDL2v
0hwJSfEpHfOG3v5eWXrx9xHSUHRSpjsP69OIS3talYSTITqXxltEY2FxP3cHJKNz8Edi5lqVR+Ta
pfw05++K9PD9g/q6LGVVXprAIuwavubnnO8Zd1WkB1q9dARI3ZLnNVPc0dE5Oa5gGEgY6l2Z9DTd
i08Qgq4dtL/OOv/+fRVlj4gkGxH85w80bn5THaauoUMT7zO8aJpnte7k6qVP9yvd5yut+9UDIoOE
bNQ3ee1Apy0Y8Xnf34i/M7BP37G/F4KUTGGIiDnp7Isq5n1Rq8PQ0KFslGdSvuafZrErWe/YpP7j
Xa6JIPTpRhrZvWV6geHikmnKbVt6Ru0nltdYj8wtpKN2W2CjfT5ti+kY/Go9yxdvEEvRLAADS+8T
TT+1T6z7gryLmMUY8NV+N7fCnTUiNbI15/uf9vX4sfw08m415DJQXc4PWkMplWZSiM0xDdylF6yd
0B+7UbSfFIb0Wvqo0QWI/c4xzU0sbEciqrxA3aSB12R36o5xRPz8/SV97ThySUzeSX5jHeIqPWuR
D7EYW30mN3AMJ9dA+ZR1L1a/N3TQYGuje52a/Sn4wP+V7jMELcG9rj5oxlYUBbdE4tQ/ZjRoc/VX
iFU5790F/LYcvRGqiM5gMofA5FB2+wB5SJF8iAH63EOjks6GLkZ+CtsHiJIZ/WW2dq1+ojEch0xc
ahiAV96rr3pNGYoOUSwivXiorOfCP7G0ZD04scDy5KVzp/BeQqfuaZWbmwR6zR91ENmqyMvNV9Ds
X+nfVDPxTo8Aq9TkdtZvpvEIyvj7+/91Vn52VWcn0mQaSnUs1fqYSv6crzq4kOtCOYTTdjGJu4Cr
fO6mtmmEdQ4CIfbmxL1yCcsH/2zBfboxZyt/NKUgDFMugSZedNf5cJGPMlwUW6eLAs5OX1lO+HHl
j36Z0fOyUaYChjM01vg54IEgZ0XsZVa5IN5EpEpM3kL3BH/DLSj9VN1PJ0RZzaGlCGNG653GVehZ
U7/6/jq+NqZlpKBcCjB4WOuStvQf/zmXiBNC0SRtmiORdLHOOcgNS79vnC7dIAwjRhk/obQme3Tw
f6baMQBBEQWAk9eTpz1DOKz9OvwRqQjcvr8wfXnwZ08FrgiIXJWXlszAs0pCN049UXltcyz/UKSP
zvCu5YQO3PNhkx6hiaznmvXKFCU91N2brO8L9Nhw1I8R0cgnOx4ZGXhgcEKA3J2bRLvyXnqZWcMG
s4CpvZGRXuXhQ6YC5tzJ9RupFimtToAtxU4HMhU5te6K2FDLD1WEYltt1PQwiSDx2hcd1NBEk0Az
7CE51Pqtpd+JmEajmYgimipYz5LwZaw8vq/QN65amq7cG+NsTDKLkjiZ+L35VgHeYHIK5ejv9yET
blHHk0ybeMl8lKKXJflvFdiNiEEL7bVQvk+6L2Eix1ioDFef2td4IA4MsKrppf2NbT7vFsjWFMTY
PJFghzTHoQlGK4kuSMj+yebtFacdxOcQ8DiWpaa5wQApj3A6K/eaIPvCt4YrkfnIgKmF4npeYamk
qClDli9yXdJP9Xgj8XLco8iBsRDdMdLCBcRha9wSwsBZhS8o+XlFvIofZSfZ5tdz6M2vT225IhSY
OCQu6PhHvZwsaUZALPvGoWy9UjzU4X0k7qvpoZ0PovCCt0BBhybssd2V9S/JOT3kM4wXm8qVD0iw
Dav/I+28dhvXuqz7RASYw60YlCXbcr4hXOUyk5gzn74Hq4H+qiT/JfTfF+fgJBxRFLn32mvNOeYy
culUUchFd5Zv1/pdFXlit0KjUMEYFGyNGODzY5DAAscmaWsA8hG0vBhbTrdNsQog8AqGM6/zfTzj
+lqazpLjn4LPAmVXdZfBDSRPHP9SMMshecEwLnX6oQpPA2rPGowUyQqCRoLWa0s+c+FEKqS9xYh3
ctxUaP6DXXkct+ETgkWZE3+/ipxbHt1vdg1uJY1MRruMZ64MdE0btLqZJCKoI38Dhzex8K4vJoQk
KOxXMxq2vCO6tsJVg1L1/ebnX7dzdAnjLKhmwgkR1VxupkKsRJ3hl+N9B1c/XebSJkb5iowiqJhQ
YXUYtia9S1RoZ6LMVoyJsnURkUJ/r3f35EuiSWuBvBRvRv9EEnBdY0+bT8Si4oioR1wyQcuftAYZ
TyAW6taw0Z/HIz9Z76WMWzIIX+CdpAVnF+jWdn8XPRZfdBfb/CngSF0RMD+Hp2lYYtA4hvbI3DF2
FcNWo0PFrF0+TflMERz7TXjeq78hCnT2oyVtDQTUDT0UhUxPKWQWoBzP+aYTn7At0gs9TMm+MD1k
4cyC1fqoK5jNssMIxIk0OOqaJx1TJSEMUEz8zzRels0y25KThswMETjz4/YUnrdofdTmDo6gPv4Y
4Zp03UqX2HaISysNBS1miAyY97KWFyoXExrRso9to8f3S5FKLzpgV9bJWJKrfiXTUSKoeMy95Lxv
zg9GeNer+0oNPbV4iYxHYDT837ATk1t0o6a9HjD9fhLMGQRMc/RqA61GyUrCph3v59ZotZL8Pdxz
B5NCs6rMA81/qKHkrp7GlRIt/71HXnseLz57rmz+2Lx7PQ3EFsnw/WAeBX8jAnJbK+l97FWhlwJa
Cj/i3I1RO8oAsm589tVqdvHZF8cUIRJ63yr57NpFTttVa8mTAQ7YjbpmXBoixdkoH+czsg72mVtt
q+t9Zv50Xn4day/j0UvtPzqLMun8aqTbOM1p0e07yA1s9iGaoYLMShJrXdHLTAfqMedeQtF3gvfv
O3DdWri4hou7H+uJVU1GM9+BXH6rh/eYVDLAevXG17ZIq9CcT/fpsFd8pxNn27qZeHnLWAzoyWgw
BSV7I2lO8a+be99Vr4krQy09V5bm7/Shv58Llc2vUZNkvjKVGRTuE2CmS0xHytpARqmuBssz6Zd3
qNj2JaGBeyHdBO1WxiXi98++9JFUt0Sxt65pfp7+eFa1PjZCNeOa/Pfxq1lLK8HOViBPJ5dmw03p
8vUOcXELLor6OhckIy1+34LogdTwveHbefzJ2kWsTe4k2hrjAaPycgkX5uaiMBenfxWv86czXdKQ
/wI+umyDnfWsaaSex7PzVGAGphNaa2hAleK2SHdm+E9F2sOy7pZp69JPpg2mM1Sf/j/aGn9fyWX/
S4lqNc0UNioGlQgH8DdLwKEQ0U6U9cVWPKJYzL7iHziBF6In+kutXAB9//z3u/LtSvXHDblM2kiJ
0R6KhhvSOOmHyGSC+HS7ePnZuGLo4nLK6Q7+n38Ga34m/3jmIi01w+LMp3KyM+9DjSa7HdWL7C5a
cfZ+Nw7+Sj8BdrbQ1tA6RbC5ulUqXLMiL36AywNWG/VjKPADFONBtI1XgkAHNOf2qHszDOiY3IMq
fWP8hLuCmhjXL2FqjAZaLNvpXe71PxJp4RM8OtzQuFzr8y6u7GL9UvJSbMyYKyOcvOOE1Xwa6D8/
cfEsdYdxxxkjPG4TS+fkma/0hxuPxI13xLrYQIai1dN+/ngcNGjB2UT0r5av7wajPX4km+CJ8HqG
JGK9gsKXeoEnLm/Or75fJ/7zploXy1LejrpgNFyFuuzPm4EsAXWhgg51mh/tsEAdC7IXXATZlC7W
Qt+4vxknMHeYrtcKSLiiRlF75SvMz2KVpGYx3sukeiOwqNcloDM0FsWOet5yA+krTlak+NiJiM3J
AyxASnsGzIfTH6Hc1Y2T9//jufjPBV3ckkypTaUzuCAGetkaUnDDKRqLavArFTyaIhCi0Uoe8AXi
BnGI4bjxYMz//6sbAslBx0eL9upybw9yQuwCnc+PEYiOyPtgNSy6Y3n/3xRJJyaqp1uiQfQgBN5c
uufH7l+ffvFWhHrb9vU4vxWoVmt30ngPABfouT2tAKaBR6M5TeRSuTOzNbruf3/5a+r1/FKqc6IX
f9Yxm/69ZGVlW3ZpgC0Al6m0PHfLChuLDbMuX8O9F2na9s919jH4TgAuU9iJ/WPfHM+4vK3H0MGz
gS5gdDGswcPF7XYPt1K3vDM6Ud02wp+Vcoq6Zz2eQ1p/1lshdolQ+/dX+H6t/89XuOxOSEYmpWIg
DPd4X9QvyRF/KflqWDCrng9m1QNaVl3fqDegzNfIVO4cKUXEO4o63NTLIxmlEFMFwRzuzTN0ZNku
SgcdRs3ogziRiFKH024krGtjFQj7Nt8TlgQAy/HpDzmalzGIQt2HFr51SKAt6ItrAIiLaNuoN4g0
3xavuoaaD0PbHGt/0XOWLH5kq9OH+wIQA9zWZFUBxyRLVd2jvYKvQ9NPe/+fOPO3icQZ2ctuuq3n
R/nyUZ8LaNwg9EjIf/37WRtHM0vVVhruo/yA2H7Yyl90I871vVwtTKJMlB89ruHsQei+iulnsgQo
qdQ/pIKb1O+kfi8CFRl3NUe1G0/QVXNU52hPn5p12TAk3EJ/X5hopCrSdfZtNKm9axRH9ensVD9Y
DgUb9Zm0DEIXt2ayrpYRbhFUay83ruD61szNBQxKGLhw9P8+//9ROYhpKSmy/7t8xKGkSDRbFjJY
irU0Ow/86VQreMjoRt9c/a7Xn78/+WL1lc56nCkinyyddJQrW0qFQHfqX8ULztvWjtpXeVHgfNze
8iF+sxXKZKTOBwcm1ByqLkpmP7BIN2zCuR44d4tUIhpicsZ9i+pVXs9thMxtUxuDCO2dW0eW60UD
8BSDId5hFePcVY5M0apN30jy+SQvWeS05EmTQaqDCHM6JFOz5Hzeb26dI6/zIi4+9uJum0GQ6Xmu
nE/6vfoePIPVZLuhKyedPVCf3SeJNoDGUR3vu1MVuRnuYd2BRSceMvj5uEINKJzBNnlTVzcNW1f7
4O9rY0o2wyXn7sLfb4GaSpbQ1MDYoKZqwH5b+uC5xo2w2ATsvH06C0sleqqbB2ITVU4TzAmSDcOE
KnDHaXVul31+kBicDqdS3IfKrtMgaRPSs231xUCj6Vn4OYfYfxmVM3NNExRvC/PO98RXTVqOzavU
P/XlPsxANxs/dCSyvWeGMHH5q1L5RDK5CKa7imZMAdwjGl6IlxiHlxASavtYH/Esjz/yH0qBn+5W
4+OqduTWsIDO1ntgM1dr/ThMalgOEHbEDZQIUrlRZfbP4+iy8D+Hr+OvwNXc7COdvEw4hfClb5IX
r9+W35egyyRTqFC8Lgcnfl5KY68k6am3tWoVmXYOXIEb6bbkgRu2iPDPcMgVSu3mPrqdB/39HfjP
x1+UKV2u+Z0gCudTvfktlk8PEjFL79NL8ETPcMcbg0J9epb2+Ul88Q+3xjPGrc+/qN7bsu2sUiUU
D0quvzExgJcws9ApuJ25bDHKoUBLV1L4RDYWCQVKQ9Uq7mv5fvKUZlMwyO8Q2dgTR547/O564fUP
1SmaxUTpkyIuCpSFAFvVmXDe9rYpesbZVQHzWh9kguEJs4aF8RDp5MDhhKGtSB+0207kHASL8Y7+
ozbs6v7ear3pgcGmfzw/TB8hqo9yF6cHk1i08/lZgMU43El4sRiIHwv8ucUPOJ16vVfKRUZAzb93
lWuX3sUzc7HajOdS78b6nJ7Srz51x02SbAiHThd683Q23InZFAXB8/BYHKWXgf6swKyNA+uGCNca
NysivmoG/hbEaj7SITayrbWE92OHLqKytWm5t3wa3z/lMipLGU41MV8XO3Ee9HWUSzzlxau6FG3R
NVXgtqRrsSVo9yCZAPm/8as8aGvxVkF3tRPOd+uPz744vU8Wu+B45m41HA2fkhd537rilxXBN8X1
nTNdk58kTBcIFcCW9mAkFvkO0vFM+JHMncqCloiLW6WBOi+7f1VNF5d1sSy3RS2kpcgtUZcQ1FI8
FAtAvySim19kds6+fdXWhZP4JVaQHf2v0pjhVyWXqx5N9a7B+1rYgrQRoVsB1LScrvvsgOWpXupx
nopqOF9H7Zy7qN4zMj2SfN1b98Ov2+6fa/HD/FXITtPINLAYAl+8xExD61juQ9Yw3ARx9KTWD+N4
DCoP022FdIiGMv6Dn4NTgqy243jBLW3f4cr6CjB5vnD8Vr6XZDIEIItWAvZff2WoG2HWlnlCaBcL
k+xKmNYwPtBRFlspw/ZxCO4kQs+Rl/eAqxcFRkmkLKoT/pLW/37hvt3eYVryzTheU13Mq9gfZdyo
xcWQJP751GoLmdE6g+Rd9iYHtpCvjAaSzSJhCsarJVDJIZldBBhRDHuy290ZZ2RQujkn4ICuUGa4
reX4H/++wGtVION/Ah4s5u8E5mIN+/sCe0Xpu0GKz6ds1z8LyGHiX+HgDc1jibS6MPAUB8cxX9YW
yMLXFrRMAp5iLA5S+KE3DL9Bnv6oqzs/PzXnt9Z/ZTdM3G7VYn+1W3OlIzbXxXVSPZbiAYpcNq4j
4ysR7nkuXJ3cypqfSHTaismdws/wUmWbUnqRkOOkz2rhhO/h/t/f+LprbhgcNmYFkMGJjHT3v79x
nCfyNFZhfMqo7TVIxPNwMwlfrcTWn6dXfZNvEnqkkyOIrvROHhEAKtpS1S/YOtpTeqp/kIhw45rm
leTvV3q+JpOJHnw+jbT5v69pCg1z9IssZjObLbyZI23DU2bS/gmW9OWAzqa7djcDFNsXZT3ea4/G
J4kEN67iut77+you1ru0ns6WVQFtxw8NeZdImR7t2SN3qHzmOKr+YnAALdBwRy9e5Y+8PVa4Z4pg
voqvKWXGBxSQ5a1TgTJ/93/dm4vfKxA5bU99EZ9KNiiH5PMP40QhKnnRqjtlnr8WSWcAtn8IMRbd
9+YS7fk5304b62miZxW7m3Cvlx5GHuyiOL9u3LTrOsTQJX40SWcNQ/x98QKJ5zTTYbXEJxFmsp1+
RepSiMhddYNkNWHUGD2ULDRaCd9iYsgcE4cjSlD5q0k2Kgkp1WJRwRZU7Up35B/WW3mjG6LOp6bL
+0fDCmqYrqP7vbSJW1GrGloGkdTEBGes/GDvYytuHGHYGuMJOq2r0t2ZTmQKMMWmK06mLLOZgVIF
0ca4Dk1EfVuKHxnb37TugCrXXpFuhAFdy04r5qhYuTy25XEK7qv0ZID7bx6Su8CGOep0wmeUrYWB
/cfl1qCp/vf9/y1b/tfXu3h1wjS1otLvuf/RuuydFHMkYhnTVpMVD7D+AQy/TVwRmrK6rvBsuvlH
tDVeIKc5hTuO3vgT78g4eKbxpJ4UKKxut2nzhf4Kd4n1LbdFAXYCiVT+DFEI8e3dkkApVxJ4ViSI
WRzodU5a2Fz+fvur2C8sY5Rgxp4aY51qHl0HekjDK29eRrrPlxE41pFKFakBAFOaEM8geFHhNuTJ
V4hxP7vNZFub4YDuxzzo7r9v8bUy9eL65m7JH5uYFvfaWA5yfJqLXDfvHRGaYrwWXvu9fyff3d2R
qdPCNbQQi0Gedcg8u+2lV656MhdXcfmiWUKgxCZ36bwO7xSiuY7woLThRMk6/ZTvLfqOi8DDSYoJ
AJwWheqxPGir5AmEZxk+9YFL4qAh0rBZafDYcDRZ+wlCXDBTrwuXuC4ThviNqeO3u80fv+2lofws
tEGlp9y7RnIGgDN4nMt9/xUomwBhjcNeuZXXsrFu0mXHo8vGqjuk+K77XbGpluc95Igbv+Z36+mf
V3TxwsTtOCfCcEXxunz293g6pPJeMtcUJl66D5YplHJOknRfUqd5lp4RZf6ODPs/XsbFZmPovWUA
Uo5P/h4WzCPJwZGtfo3PFomAEURiyGxBuwHL7mDm2usPwvrW/Pyblg/vnaGoKtpbWECX0ludVpSe
adwJRi+al0wumCLy3dRFQWIhD1i1qB/VlbH+9zfH4ne9ItP0ZL9nLkuy5KUKWamEGDiSFJ2Gyh2k
nVw9FOYHRtwod6RZ5eoCd/WnhY94iIbLg/7cAaJ7Ph+bLS5odC+Fb4flS9Tds0BnPDToX8jiKZY8
6CjJdJKwUBK/jxJzVavxEOIMKTnoSwQyRCKfkSbu8OdSbvIPlIdSWMB8AFHwyX9YI9p+ZzGMrEUF
eb45mCYBLLCN1sGw7PKNbqDYsZ5jzsY/cn+DdivdxR8SoZfwU5aq6CiJgyIrTByBRM5+SS5nMWwK
w03FR6N1a2vbZLtW27TFi2mwYTu4ioh+9TkQ98AzHcp+qzrqmTMIS4srFpaTcmM1+66e+OvuX5yB
FblrkrrWolPjsYCg+q00khymQ61sOGCEEglG5LoYG/+Zw7Fkk/2IfAkAJeo8LXViQuOA6SHKJRau
Et2w9DjRcwr1YSzf3epyXKtjZ6LrH4/KxdYwmmKTx60RnWqTcHZ7IMPnuSHPNXqgM9ruhnAJFtEn
YydDRboQ3mF71+VbO3myePBHbzIcYUnVsxL9Gwub9k2x+NeVXWwKfjaMRiQr0akveAgBXsAJXaiC
i4Y6wN3T/ExFO0CgBUfrhZaIVJ/a/CHM15aEI8QOfsl3/Vuyz/fkxZe/VEKTn+R19gVCvPsCY1RF
4MbhHGWeOHl6txzDbUg+bmGnx4KhCWe1ZNHAIQ2cBEbiQgSm0T+LBVbKlYW24X8/FZt/B0xTwDNm
WtAlKsjqEmlKazM6Ecvb6jPMpyLZyiHb27KeLPHQC4fO5JDJxBrtK/PyfpUwbCLg6uPs4PhriWbG
8a8icYBZqJiv2PARxL7Ho53U+yCZN6zH2LLjLTLVt1t9n2/O2YYhi0SAmzoV4BX2zBzVTozrKjp1
KPZ08LWeOa7OZy9WdsXZq5oNqbam7ljW3ufobDglvGZi/Dp8m470CNakc0lMjH6pbK+0F7MD6bZS
hZhoSeCfXK3PhHE8SgAqlXlEEMOwwXPM46p5E22m4MH4PS2N95ZyEj7DYYNt+d+L6rVphR/oj2/4
+w78UaNkRdyUsdBGJ1RwhYIjdeerWxXFn77iu+Wq12uvI5O2bkvDa5CQxNgkpwaZk7A25nOfr4nt
ziK/0dV3he/2xb6IV9p5OQY/tWwjyO+ReQyy49B6mjuLCfG54ZZXF/4LWSAV4j9hxd+N+doQFrPw
8hat6rsqDFUzEylk+wqxbRdLweRriVr1WUSkFsLGO6hhNOXsYWWybQ/LWtzSSfjZOpObel3ixoUn
oDkUF+Z041ZL1/0nbvUfF3L55teGnp+zgjUJd5Jqc9gBt23Xzmw7ARXK+3dLonDzIy9qv0LRA8mc
P5JwQSh1Xr6EB7CJHmfKOHG3N7vL16bz+XH6z3f8/WP88Tg1xHiHhZZHJ35Vpi2bHuDkS/BuOsLH
tJocGGFMArMvX3HjORpPsYm4pEwhycWIcULZ+o1epHLjpl92CNTJF6c8TqNTTC+C2RDrhgoyt7Xn
8rdC9eqiqbJ+aGRXwR4mlLM5pM1RAQU7PMBmJ+IGTCYNyvKnCJGYJ1V5smRPBpipL4MYQdjtPIJr
ZerFTbwo8UQrw/kU8av1drau7sKfIO7szh6+VI+1b4nP66bc7Psnhd4OKFPEmVe2lnMzhWZi5ojF
PcVTImd8mlaziwfH5S9jHpje0mtc66vmb/nHJ158yyrVRCWMi5Dejb9UbRTzgXfu7OYTGHfFTiAe
Gd1a5kJ/HvfSC1RXjBu0x7xuT0B0olWYZtFaH4Obs0XUft8UmtjLRCxvs+vtcr4eCUIGzbydw7kS
3QsbF48NqTMoC0KKlXKlHUH10fqVIjI/MoK66aveF5GriS8DXE78cdR1DDksu6TsLIEpwk2TCeBx
I0D/qdOHJEgtEsak01NhrXJlaaRej4ir1RHmb4P537mk/U3q7uz/KB/MX0xYEujh2wndjrryx43/
pq6DNT0ukTOk5lbiuwaJrHmcIvssuqPxMKSbSvfYT4bzZkpWGZJ6ilxUJk37pJDAiD7ntVxPz8O+
TI4GKTQx2m4NCmLpjdJPlVAH4468q9RYlpnXTttq/Oi5yODu3Dw35jYvj7q5MuuVGZIIu7xN170m
Tc3PB8xLnLbzMf+yxy02ftYUmRGezuZSYVfhHPoVy9wyu0SqX9nxTtxkkF405Np8LxcdxvQCdbcR
F+pj/Src97MCyLWmltP3nqTEOesIYLX97x30Nyj8opGCEViGfE9wBhd70WcrxhbWyCTyHL8Ogdug
RdxMr7h7inoVq8/82lboZsJTtK2O049cfAVxJt8p78a9RiQxgZHJDvNiSFTZ28QSPc10qqJAFk/3
0OtXwi5pvX9f8bfFsUx3ndePF1AVL948Pa1GQSYv7KTvqeQNAEZEY0xuuTkfmQ9RuEPWln/GD7K8
qJ7No854617b5A6rXzzYKZYGCtEf/76ob0ZsXI9Jqw3uroke/+I2WqMslYkeRSflRKdEp0lDM0la
pvL9+BU9Q8fnMJc3wMZdqkOwph0IkKNxGI8UTtAKMBRo5w2gPTLwos7OrXVXL2oKsWAZmk7x8d8R
H/97YywPKY+nqJBCCG3s8ihsdlot+5YawdGHOLFQflo/S5yBizRxKmJg4WWtwg/lq2zc6SNfp7yu
0C8LW1wFp0i6cUK75nJyMSoNVay6CrCCy6A+MY0GIzTE6DRuzE31lqEJR6RNM8+yRwwe7Y9WXInY
A5/Vp3afPlVMGwpsxvjOPrKDEtqTtKloTL+O4yFGvPLZfMmADddYiod1hc2+JpHaNZGi30kYZmdj
yq136ZueKzmDMt5BDZ8rSsa/O2amNuh1k4zRSX/Pn9NDSajML9bVLFqOyJ7xdwVb3ibxKbhvtvJj
RgKltQjjNcdynxEQelMioRgHnW311dqYnv6SJUtCUAc8qOnr+VeJvyezhxuysGvp33zfLdou+uwM
JU7076uWui7V1bin6BkIYAicmMAyNBnEESPQtRYR0xHjNX/ojvX7+YhBObO8PqGe3kZk6xQbxfTC
9tDER/3OfBQ/Y8JPPlovqvbEWI8kJOgLVWI1fhnOyaJTX9L4/sar902H0CBbgHCR2VNtXh7SBFlK
BVUVwhNQXeskE13VzkoAhXByeB/HLISluc7uKAmIOmgWIcZownsyD6xwGd3Jmi093E1LfgHYU0n6
LnYLQV8E1FdPSeEAjIGCKa/OOWiAxb+v/PedvVx7DUtDkMeYmyHQRW3f4c5um6qJTow2aq6MbZca
T+dMthgPySZ5Gu/wWsFjmhcJEn3PnmE4LV7lV3M3M1RJKJK21HC/lVFudWOh/W6EgAYNCpMo8kij
1Lt4MAptKATJCk+/k3YEYx2DXJeIAndCHo7Y6bJdupWX2S450DuZHATmWbFGyDwBwh14sr2od/3Y
tULEENlX6LsinSMOih/WSGlkV6bTfrYn+YWwIO2XUdq5v5ho+5GoRBO0X92q2a7RuTzpFqEZSHho
+129n32Z96IvleFJXCaGQ8qmdgJ+RwMK1ka9iZ737Vf60ebLvvEE/dj2rqIeBW3TbMJnAnLOyaqs
11GzLiNXhsvIdA5kNpptdz547W9NcL6t/f+82gupjT+IiaGVXG3Aw9zOc+SxdzIwZUSJvRd4/MkZ
QGrwPiqniu4Kcb7WQlA9RNssfzwoRCOYESfSeYkcPuKtuNUDxpoPmujJhBKQGHVL2al/1x2i3uQW
Qxkhi+xiKcHRXReiQYYpcR9p6lYk6CTJqofLc453ff0wIMp5V5GP+JvctElQEF3AwIxpFvm+wo9L
9o/ipZU9C8XqvTg4tenAxdUEUMxOqK5CbdlDYef73OevjEcLXgeCnig19e1ELg9wB+BADARkp6dd
RgI8PdAAHTUlLgdG0mwQcJcH9Di4SwNtpSBrJ1v1wWLV9WJXWOc36oJrvMjvR+5/7sjvIdAfJ8p6
mkazaNM5fdZfVsHWWM1HyPPW2ue75E57Nn4RPrnUbjWb553m75UFPBYaMYTcZERfUcqSsYqCThOg
vq91QrI+jRXlkmMejRRnWrW0bgvDxKuPNGchNDuIiaEAouHFgCFNCmEop0p/SGdRh/Ilo8RCwhfK
RG/VXizdndtNLpwk/UH2T7guVJ0mnyvWHulAMkBMRy8ehGpO9bZQR6wDYLXV2qIYKhLVnTJ+bOFt
ws0m4TTvQVzl/CGiBArWofAmFE5pkj7HK0ks4T56YlfqFgZvCEdAGTGLg6YigrOGqSWpl/5LIu4g
2jhAxyF1YypeG9op5DFQotdhWCfRMu6PDWhAk570QdV2Fc1pBZ3JPCexltTxIj1hEg7PL/Mhs8/3
Zzix1msY7af+SZGXqGkXcoT/dKBH1r0G0l1lbo1oI/Z3pb8+w5xN7+LoM7sl8r6WCc0/g8F0nMLY
NK+E/MFQlp0pTvoDTPL2fAqXLN4ki9jSNnE5jkZbgNPjIb2Xe3jFpT3sTGnZWcvzGy3k+0Dxovfm
hySvjHuSdQJeV8ip/SJMV+Op9Gp/WXZ2d+//6MMl3rHb+sLr/vJ8+ciBabtygL56cNMoLIze5yHp
bRGhD9NpQDhkcYWd7e/PqmtFuwl7BpFv0PFFZ+iIcCW7ptRfpHQ/0RMepp0frrVyg/0xiZ+Bt59x
Rb5mB/BfW8rzp2avTqwD3pAsAbx0hRdl+9rcdP0xnh4r+ZXwG9hEWnc0pqXuL8/qxteXabEO2fZg
zd4Mflavjuu/vzKFC3sTnJpLQpeRGoEh+TpfeWOgTeGFKG06CcVav5ejtRnaKSdyFsFsUWQLNbfT
s4M0pyDGCFYmPYRgwXkLhAkj4ok8II8VsnKFpboV2xe5I6UPLgT8F7t4H0/dw+j4VJhe9SACSVze
DA28GnJdfJmLw1l0jtIec6j+ULtMd6CEkSCsU4s5U35keptlnqHjM8MKuGqJ8zlYX3lzP2IgrzZ9
7IUGWoMFDonlvystTDyXC6LJuQKLBt09ODRXrfDRRMR0znPt92vh1gJwWU8SPI3aCh3YoX0BARvv
A3HRGJALvYBtJHDq7iPWHkx4EqqnEBhdHBDbnv19nHV2G9Eph9hJp3k6amvjzXr0n9B/iP5dzFaU
glf39+n4rtK5EPVtFoK/cMzW6WTXSOaciwluwgl0a6dyjFmEH29FshKrFYf9UHhpwNPe+YjYcPBD
1BoXhbYwj4CKsOq3DPiQKpQ/4XdOh3ItOs09AVKja1XejsUTVBcTOqIxJvjiXrJWfwo9JnWXIYsY
4PokGJGKANZI/Aym3DRnwfAgkQUinpJ8kSUryM3ETJKw82rq7nSvMc752a61YYFjlG4/+yvE3dA8
oVsbZ/vKQgIQsQBW0i25Zyt5mye2hRL2Tb7RDtWuSv2/f8XLdn+VRXE3CWftAe3xGK2HV6bpbAeA
R+rIprdftASb2yXo4HChPAL8XSrOtMs/5ngH1Glvovwiph+jckDUQpcAnPDAhA+GZ+P8LEKvgMu2
BZLnFAd1C75hFnm6muIg/8jUGUY7gi3+2X4mqNdW6ORaJw9ntH4i2cUtWZbxzX4KmMzUFeQ7ynWw
sDT6Rg2qTXsAwzzLQvhJP8iYEhgK85R1T6jOFeOJqdSIgxUpIcxLnoTcg4BCf9iPN2yipFv4MXzm
5WAwAV428mfL2I4fitaxaYuNp2YnPED9e3wi4Kvnd3Um1D9fEyIlPNyBo5Qe6UWKvxtEYl5XwnP4
1Wr2eOQJD7njqFSCZUTA8ZwvdMpD2DR40QE2m3gnXybtsTC3hFcBMMP25D/cOrpK15am+YFAzcdI
HcrplWfPqifRqARdfQi+aLsEEpLlkuDh9zp+6VQgDdKbxUPrI2cKoRFswAXkyaYEm3mqyr0Kv6Zg
ClzLb0r40an21NjaD7byrUV/K1/Disl3NBvBRcqn9o2ak2hZFM8supzdpXTZEhUgOUQDJWD0kHly
y9Cm3AtzgQIkAv4upFrb1Mg+QoO7QHSaTfY02XW9iugDRHcBOSLK8JNqGtZU501bUz3Ixq5pvZET
VnUKdFtWiBVjwka+YvQCyldCKWltfJhUPAvjguWSdK5cZz94NuK7JmQB2RjaS9HQhapIwIHlrS2a
N9lYGPUxDFf4vQV1gbSR02T7en6mD0Xzzpaesl8NSQvFMvlBJBFHf6G9dVC/ao/wY/Eroa8wdZM2
yUWFmJldnrRMWx+w3cKbTZ6Dh2AbP/I8atVGv++JCpFdbD+6rWl77kSd3CXBqRp34BtBWeuKGwCp
wkaerDrN60h+C5esShMaZtOzoOeph0TC1K5vilu82WvB7MW1X+xrupUleUU6+AM7BrsZDb2AdXny
UnVj1ATYELK9RaUMHy9rTgR3lAMcwRhRmlcTufgRPjdf5wd+betLMp3pa+ideq2/kHyVly6/mArI
9IQRvIfNbWwTEjefp3IhPSUo1ORFvS429NwcYVeTpMW+Ua7rW6PUa3DR/A1lOpgcjEXODHOZ8sdJ
xfKrQdcxuAAuCq1lIq1ivA8ggJ6nl9RGZRCpzhjtOsixlT3DNeyoWuZwa58z/v6o3ljqpd+jrb+O
MPP10EidEfo0KC8VlmWm6zhdLP2B/DAAtGdOA2m2JbLUKvfGdBjJChqp+F8p5tJNB/oEzkEGgnSp
1StF3gn50SAG17aSB2oQzuqaI5M3uoKUt8GiktXgJZ1aO1XirhMZ3hevocxS65yleEFDHGl2tVBh
dU3M6kVO4OqQemlpuKSuaMWcf4crAvKx6IXTuiFxfUheg97lTql3kvQRWOkqjXa42ctSWSkZ4vqT
ZCsw77CzCYuCsnoe0gL9Xpq2cddvR6Y0xCXHNv1+jaFuF86hjWX5osUHcdwJ2UOJfEwcgX+li6Z4
gh23SGVy+sonDb90bLpd7IKpawSQdZ81JytVQREkEJ2FCZYyYiBayhye8+7ME4no7fyo+o8axW2w
7XXVlZ5ZLm/LeK8Hc/OvSDSxTp8ZZMrvXe7Pp8psCmsSzLke9JfIGD1ZRWGNIgLhiMti03nKLeSt
PL+LV0/OH5950TgRAj1Q5JInZ1zO1GDMc1CFsvUo9QQdLAgB0lzxp/WQUCYPLlm4bgI93XiUKCpQ
Lt2oPL9b9BhWyCSfobZnM//7tUrnvb0UuQG9LXmSE4NURuk0l3zDDEgjPPy8H7gkxWmGTXpDrkOc
1Tf3ghkUFTevtXX1Fp2Vsim1RNRpBNBN4ci0MDWHE4Qi/RSHhfT7PP2pRRRC9UmKj3F7OOMCyZAX
kNNHzKJNpTRJH8T2xb7Thp9m8GnmT6n1nGt3Inyo7qvu1/T4EtVJDPccP4JmCsRtj5qQkM4O7zek
8aVZv03AllLKVqIZ5McqXjP4I2LSa57y0B2VzzF/VLtTmB1E+aAW7zoSsGJpmkuJBk6Beys5kcS4
kHAKqlXs/hdl57Xctpam7VuZ6nP0IIep6T5gzkmyZOkEJdsycs64+v8B5L0l0x6z/wOhuBYACiQR
vvCGiEQcKkuGK9HIQZqE1FUUbWGKTz1GahkYjw4rnzg9y9mXzA9mJYG2Xbx4rIgtNGkXWIDoiMP7
HjlU9tnuzz7GCsZcbECNenivNepU6D4b+HdLyqNA96vd6Ho/Cft0YuEy0W2gGRanAtSTMnHrWdKD
SbAWujSPq1lhbFR7ZjRPPSqyzqrJ5nGz0m6U7X+VS+DK4iGKhKRliLp03XGS/KLydSOi3hKRWuyM
+zcbA5wAgPNxeqGFRGPB/GzjqDEE5rc4rL+9tD8ewNVlZkiJHpgSByCf65m3ypb4vqETZtKp9DHI
uYVmGktl15c1aHYJFAzaS0R7P19JbtvXYiJQYCrDaSCceu1rKER7T0+nLoThYkpmPM3zrUCeE6jm
1Lx3UPJeeCdTcyYOFUbjaD30Lwgspg7um8ImO2ExsZBu/C6/Gj0QsoO5QuzUVBGbvZYiFIog9NpA
1y6KTqNh5yNEXgoLMtx5j3K5tJL9pdDPMtzaWzgUGu7Xu1LEnYvS7NTIV+F9Faw8Px9ASnE2y7Jd
lS66eh/bM8T2wHnc6ebSBjv7gkm6Kk/4IK687FSSgSkXLdkhWU1irDIUvsGPf7LO6YEyMNmZY8OI
nRVE58ISGx57oZxbMNAegeHCQH8TxCOR4kXeBhDa3ImBQPO+pUJHC3eC/mVxaOU7u/pmGPmkxPP4
//8+OVDu6ekOcqB8gT//uhWPkbivOhXzUCiaFmH1XHwBJYizKhKJDw4QyCGAxkYc+7HXm/Sg4eS5
OrmINQYGOjZgtDqueh1Wk2mKYLfqpc1WHsmwvjWFA8FdgWDOtEIdgVYd+LB6mqlzvCbalz6eeeIM
BCKOyzOrulHA/bX4D/8fXTeVlEeG6XJ9ddOqx/e953jEZbdxXlqKiJf8VFJ0K6Q1GS++KasUBal5
OQc0Cfoe5y4VzjVt96e6neavxbfgHq64glaqBDexOgFUyibJLWvV32VgPx3o1V2g7oQmC2UOVH5G
d4N2SvXgTnHE6Jy1pz2S+wwiexoR/kLiUGRoX8Qtc7U8WMXxz6fQr+0dvjODmiHSV/BGfyGuy0ZX
wGmvNCJYrNk+d8HcqDaR+dkU17aqTirhJLnAGWYp59ddNa3H7kP2Wj/y+1JI+WygQYn6M1UxLjmE
mRJvLvXzJJ9r8tbElOrGKX9NEpCQHCfAhZOm4Epr/NK45HS3eyOVwosycBqI7cqv6dq311T6DHme
LNX75CvYwpm79c2ZNkUhKwp38g6s9VZbJzfa79e38x9Ho8IYIvgnWri6AuRSz0vLFzB7WUcXiopU
8Z12oj8ZU2OJAkNPvfzWLf3/+J9gOBCeGZBbVzlHrpda4uh2yEXvRovqIGaT2p4BNxU+Jet4nmt3
8f6WMpZ0DSB5+6TID6PkOSAfrsmPuVrEWM+l0UU8yxuqKDsNkTrM34DYo4fyzcMmAC47LorWws8g
KU7jckVpA4ivN48+UVXjlj7UBO41F0P1A32olgfSvgemk5/dF/VesLfYBKfynCieInUKMhtcCqnA
NLYnQT8RnYWrzHtnZ7467UrXZl22cOoZMm1+M1EfyPW51OFiY3ZWwh1ZUGWLZGIPZFPJy4WdEs2p
CpLhO0BecVgVlq69LQgwsYdNPrk4wtF4dQlHQLWesnrOZg7WXnPvHpuJbcSjkgatusrdVaziuwog
BkX+aSqspHpd5HdxfEESDmefXOFwqhOBjX9Gox1P+HgKYTYdOO/CqwSau9g6dFSE/NlSHivgFpg/
N2T3fXMu63Vyy6dRv6r/vf1yFHHpLKoSUJGrYFp3yqzs4zBEnBm+lFGsYiBtsrTvy02PnFqwC7Mn
T9n0FOpL7dUsvqb6q0w/uSoepD6bBZzWgo7dzknwqJ3WE0ROgjCf1HAus3xaRAe5mMgwLtsZD2aj
n4n+V6866vgrxSsFsgRwBgW5+wmWBSFkEVL4atpCogXsR0FoqoJAkLENkL9q9cUoF/2z4X7uwdAZ
+I5VXONxlG1UnriR7k7qqOFhEsC7e0V0a+XdsqC4dq8fv6wBEUk3hRBRv0Z2KRA7nT7Swks2N5eA
1XUk5cF0m9vMWMDwlKONAiSlHmo9oEkFZYcKWoRkoIjODBpFMzgRkX7CvhtcqRNz0q2RmY5aRKG0
L0hLctLLYEq7u8DcyNrRQ/0z+BaoXwKrmAQ8syPjuyQ/d/V/AK677qq+fTTEekZCE9LyV9UYCkxx
Wvp6eJEoQfsrwN/F936Rnqwv7ZchrVOi79aZ1t7iJovnKrd8+89ECEN3dfDxurpjeWGVWmpkhBfv
u/OSrrkQj+GjizzWQV8Fi1taLNdP11/+3VVUZEiCWxiZGZI+u6eBmTt8tyAA5pm8lcSJMKUmvVDm
kj41sV/IFoG2uo111YZn+Ifg6MdRAA/iiUWh9TqJr2ynFovWCjErkD4HyFr2K7GBF+Cci0/Js/Wl
suboD1OZ9r/hlzpAhcJs1iN1gasnkEbzJD/Bb3/ByRGZF2BdmIEgr7+MuaU8Opw2E1Ikbi7Ck+dO
GhOFjEONcnc6qyyMvSfBkbtUqU9vy4ZfVwrePpipKIr8Zt50dT+pS9Gv5JLnj7o0NxEGAAPejIa1
lOG/MUXNOkLnYxrsaqj5ypTOeUuIzqWsrbvtrXDgGv92fTDXjF3ZTmqrLms8eZ15Lu+QanXNVai9
ypxglLfEeSFOa32ZoDtcz1tq7Iiw7V2Alo28cGcoHnOjgSkWwt8jfCfwM8qdY30RvofqmVtVLR5V
dxLMEMfWq++KOosM3JXMuZ1P7Zcqe/RvsmeuCK7jB4LUjl4O9V4EBq8iCiHTrTZrivASfKf0vkZK
qP1Swi+uZxHpobTImrXorIvw0GOejaPTslnYE38l4YtU0bU98Clsc+NE9/6nXkGCaKIq+/SW8NV1
hWQ4So0/iD5czrQGr84BE30ywxLMgGgAv5NB8F9xhxNAo0T3XG9xTQ9J7Um5VlQccnMKTUn4Tkww
Ba9HD5GHP6a1+CjdKt2Mv/fVVffxwK6hI1rWCqVWuBFesDjkUN20VoF0RGp5UEQJVpARqBBfgh2K
FsUCX22awPsmndjfMnAQcfutjfaS9AV9A6tcCQru8o9dNAOAnSLVUKiAYDZOOK9TnP6WeC+Up2Ae
7L0pZ3h1qb5a2kaVtpfcPOvOoBtsT/uB81bcqVQbZS5SxwUn9UpqnQTKxJQpFc+06HMKwiDhGpnm
pJIo0NLlOLblySmPUb03Yw2XMf5D+11Y+psce1YdAdKQ39u2ZqZ6xBimJy+OP2dKvZaA4BXFo5rq
01qEGBrKU0/9JInpJGq+9+UzBsGOzfF2m7ZD/jnBhoHbhPM9dledHExkc3KbZ3CN6h5PFkotaGdg
2Ulz7ur2r0PEqcrYiy4tYvULed5xMWozYjzZWQB/UysQfGdcNNR46NPyXOB7UAWU0s0Q8pBerAzE
LKfI2mDlKzRnM5kl5kL4luECAzbrFh7rGlrwdrgKoRJoIH3Ii35Oqq0yT2U9Iqbvqk99jsGUBxYH
LzUsjfp95OwF68UNdjD3h3PJhV+0yNwhn6R+4KJgTUCHN0WePpbFVq3WTTzwoua+MK/lcxhSfNPF
CZGi5Z0SkVJrK+z9cBpbO1NbBjyUaHxPhj5wsrt1r5RGNNH1xSF9+GRXaaclSKrtVfwQKEOsDGMT
22fRXdv5KZH3jcXJugVs1WsP5neJypy4scNDpm55dhriDJWcQUWm5eY5xdkIA4+mPjb7qF/21tkC
R24Ov9lgUtAuseew7B2ZYVRPFFAn4UaWgY1OQDDm2sLpFujjEyqTo+X2Ad6lLiyi9BxmWPIV80aa
dBRCgeK1IE+/01ptsEIjcNIXyZ3xGhrTCD9PbW21uM6s0LTa+GcMRT5DKcSusG1WWT8r/aWsLT1h
K9SrGp6XTz3rmWavHsItPGT64GmMRh6i+357VpqnGlRZsoCH25Yz6ZaJ3e9SJ6wH3k+oq/NfLHRH
KBFwuYjkyqgPgdmM5uk6XbgLMIi5evRR0bXv6Xx08y4ELI563lOuko8sAnOCiJyM5y99yFtmOte5
/y9n+lWgFNuJWhaK6ROiDBV/f1EDSdABfCNRmgnBVPS+isUxNLBdRGp3ztltC5P4Mdj5FwO+Cmql
/azHM5S2ip3dqcACnO7L0DnFD7Wb2zRM0hxw6gtdlj9XLW5eo1dPyUqU8K5zneCCGXkaIXVlfaHx
iW5TPCLwa04af2lI6DHRw5lkYDwNyhQTScOvec3liZWrAaMTe7Z5+AhEv3xo6kkGtvU8aFJ5CwgP
3GH1hC4VRQ0oXycI555yrKRP2L9hkLcqrBuVjetS7duvoUoilbShmnANyaZP1viBpvsXInMswafG
IjmHyVqxntzmoUzAZm3L8lBxoMolUgEazA2gm+FEvLftmY0JYbXngkj9rWo++UAatJNszSTSJPlG
ne13EeCAvxaxRsGH6pf+lNJUra5gjHUZFETWzkoxMaze2KT7Ac+9AJKLry5V2oiYFg5SN9q0b1dG
s67STURbki9Ucocb6q3jukJ/jN/gx+O6ur+ZWh3EKdatl/7Yf6bbPDC/04XxRRC2lNVaHSDhQHWR
0HKd5C9Ib3ToGBFqwzLT4zWd/FsWiyPa+/qOi3ngoJtgkHpfo8GdoDRyr+AKs5+beXZQVlz79RwY
oXIo58CON+BQaG92j+SSiz9fI7997EKsUQDE4BoKteLn55jfSKYbykl0EeDpf61J77vmRRYRr9DU
qTKry1X41cVCVF/iP6eY90X1pHvLzFnZ4H/QUwZrPgk1gqKVa0qTsEX+gtOpQt98YSJ+nw1MgRuH
PNwJr7+uj4d8RZfViyHj8LPo4j1ARqDNFBzyb/Cq9RgVwZUAcgYUM3V5COHAya25lK7wenPzpT3L
5ZUQH7L2Lg82fb8OxFMqL312FXhcTeLq6CZj1IQIbt1gZnrj6r1WLxvPvY+HfhURO34TC7IVRpdR
Nl/aWypmbQkKXxrNS+jH3aHZ4xIOiaYLJnG4Tz53nxV9gm4Od3pT3FXFOdBeMXu01166RuD+VmkD
K6XffbvQvzC51xTQCleBTZnJnejbDUG7umh52lgbWf3cY3FOzXwiJie932vOixrNiXp73QeO10AO
PykDbkkYYEACmsMU67L7wD4oNE+0CxqwWr6OojsN3B4wHerEMqzCBH8+kPegB+bmxkqeMjBYTUvj
vhJxoEejvbrAh0zzfWh9SaAU1CFUxmdJfUj6ORjVFiO3YgaoEzvSiE50gej/1ACaDOxj3l8qlDuL
9SHsJ44y0915o+4M47OGJNvFmbbL9CG/IBUlHus5hfSzMvXoY63D78iUxOlWAyIdubPmsy7TWRdX
BiyjuPqiFBCRgTUPxOww/1rmX2Np37gvCPzLArmMhPM7+OqTewEsKJx7GcwSitA10plif3KarWms
3Y7s3ZgZ+UXN1k65KbfqEadwuHSQDAIyIHuOXh3wexiZ3ZOpzAsacVNvKSQHsiT02pEBKDcwWSba
VDjX8czCt7BEEtsDr+vNffU+pv1WPMicPycPG46uuWEzcI1neTuLP5wiV3fQvLXqXtK4AO3neiag
UR5hywYpAuzl3H3SdqiaYXlIv3egdrw0whHMZYn+RDrVETX7ZM1u3cV+V8zR9A9HdBU8NaZi+03B
Xcxf5+tmqWzbL4Y/dTbxnYBy+gSf5kFhDccBHH2qWe4voaX8+a7025u4jsoyDYffyZaVit5Vlc0h
aPBRAcYt81N9R/I61ddlPhkUHL7rnFuboat+U1DqN9VbPv/f/9wYLuoPWJDSyjQ3CLivqHuSyOil
OfjVxCetC2a+upYJvULnqcnQT5uG9lS8U87CWV+ojy6NDyrb9lb0jmm9xyS0Jybwl9Hjn78d9fd3
lfcDvOowq0Ure1IURRfwPjPv0M+UmQZgItnJyp3bf3XSS066bM4raLD13EVKDHcphKmNoTSAEy6w
R2ibnjejKJM89YBcuMob+HuTjuqyT1p11tLn2r4Y3rzUpm69oqLx58/w+0flhy/5qjRqR1bvuG1M
hkr+aR0bPG8KCraYOyv1QmzWmbuR3Y2jPTbmrkNo0L4I9ueiXRA9EzUi9/dVQQcbwRX44r5+8v2T
CvUMN169PNTRpSK5+vMR//acJKwwoIwMxkHXgUXoluUobHpJv3JaGMh3gX/GlZxsfmt98vIZ3M4G
czeYkKQ1RBl//v/yEDxcP6kHjBnocMQfflFh7NzGsm3Ljy4mhUgwiO402KQCtId1IG8r9SBqiMGt
HbTx8qkGejqZHMoHZxqfmbxLHYLVpw6UZlctmu7Wo3h41P5ybNrQAyaSptxwFfgIhVtobkmaW+IW
YH6nyiq7qzbb1OqnXp5r0d5I5xL25j7olHnaTcHeVupAcsmdaeisDTRXyByffO0xAQaWLNp2mZMa
3ui8/v4nJIIG4jX4Sl8/jnMjCvFEJDa0UJ+6l2Z0W2HgUsTLlpqypu43paMwt5NZH2wVaXFTB+Za
c2K82VsfDuDqZq/5hm8aPnmpQoBImwpiPSaBhPMwvV6ydQYyaIJIiTO7RXi4+Z+vbuqSmQU4qfCf
mzP4sejQrotXW5vi60hRbg6B+Tm7S/e3eGXX+IDhA+sDUILnyYD9ua5aNoqaVIKfhxfkHavkVGno
8UyN5L7xHxXakwGeqgFBDLAYf6EPIUK7KLRpJqyw5lbCedmvsmyPMVjZzShxhN1U0Ca5uHbT76Wz
QIXamd3ipP3ugcwhwzS2IKbRZr4+l/Na8bKgD4dUS0vv/fbOF3nmyDOPKt46nPl3OJOBLfludM9l
/NrER1SE9GKuTPUVrYJwivr8jUv/N0+knw7pKki3rcY0m0Kkm0NlVNlB9lC756CkqVJRKejJB2NK
60jgSzjrTW37a4Y3h0U0AwceHCXmWvrcDZfo1tol8c1KI6B4FO7/fJS/u7p+OsqreDxXHcXmPBi6
FA6/30zuP/XCFNc5G8u7CqfiyJunOoz9jdBt/gOL8t/0vD78f7hlPz+3M79ys7Lk/4MoRZiyI0+f
Z88dUkODvwoukItBCAfoeUvFD7TyZ6q1Lyr+m0Bp//xVXKu4vZ32ZIAU681BNvMq7jfzNqvsrgKk
ED8pPK18+2g2n4pqF4RQ+lZVshXLnfhS7d2Zdsgg0qtz9Jv6A3LXsnyoyqXenyL/E+LesbeHGhvk
G4xpvZlz02n5d5UF5J9VFYgHZYVfmmZqQAEZhWj/kmmTIn2I2y3eq1AH4Fv4n8ExQmcVfbi5WwAy
DugsVFBaLAORI1mHHV4KdGQnPwAX//21/R/nNTm9PTmKf/8v469JOpA83fJq+O+99zVPiuR7+b/D
bn9v9vNO/z6mr/Fdmb++lvuX9HrLn3bk/X/8/9lL+fLTAMVXDx/C6jXvLq9FFZbjP+FIhy3/05X/
9Tq+y32Xvv7rH1+TKsau7fLqeEn8jx+r1t/+9Y9Ba+G/P779j3WHl4jdlnyQOHyJv13v8vpSlP/6
hyBJ/xwAKLJFqUozAIVwCTSv4ypD/iftXlQbdQkUL7LwVBbjJC/df/3DVP6JPwZldXTMSeZVkVVF
Ug2rNOufUOdhMlq6ag4+Gv/469h++pHef7T/AnJySry4LPgsP0cBGPVA4xSJT1SFGAmpgKunW6KX
HXYdfrM3+6ewcLJtlyrptpf9el4JQD3jLMOCepwcF2LnUfIYX7pxlUL5/Gufca4Z9n7fenyV6vpC
LspmF9d1ukpESo1JG3d4npamuH17WUS9iP46xJPAybr521BIxa0hoBSLAiurP7x82ynUDQHBbTub
eVnGsygEHmCKnbEbF5rm1iD7hnGUVbTW5BAjhiDstmGQiMlGKkxjJ3hmNeVsb2bjhlmpdMkmRrlg
Lbv66vp9yriBo+G1+pPeR90yyCl3dhwvOr5VvvOgQzemZ1FwZzQu5LKu0WQf16Ypcgpdo+Y7Ifyx
oTiM0txkxbiNlg1F1KrdailKI72s73yx3osOOXjV++mzrfrHLvDc+9Yx9a1h0JgqCyl51qv22Uh8
/1Kadb5shUEOMaijrdD45ibUppYXRaBpmAm0Pt58ON1/nFIfTyFO5p8iyeEcQlyF26ZML0WnknZ1
DsGh8gta+9JeD+R2ESl2uQmGRVHJBPyhK+OOUcbg5YbJcTi+8qIeDS3RKaD9mSnMIhZyKKabMHDg
n47jDy/HsZUg+mG2HpQGpxUPWgDF1kGcZ1hUjRQeE0oOjZma64agcWOWVYCxrreLGsdYWpqwC2MH
MSGnE2dqVK3NVtSe/ZyuvCeJn/OuCVZFKGqLytYx/ZX7hd9UL10ZqEvXt8inI9OeyVjb7TSzNnc2
Zpm79+E4F8cpktCp/DiO3le+bytocgfRzqM15Ofr2EBFTROrbiObWJqJGuAxWBp/jaWqiTB/H8Zv
q8at7ELpNnVa/rWpMqx/32l89WGb0orCdemp5Bq6eiyKOtqHqB9w1atHdOl8A3WtoFz6PXygtDHb
tT/QVsJWdo9d37zquZSfy1TFJqq3KWjA5dm+LyLDx4n77znDSM2p1yH6Pc41PQFf7WJdq6s1zlJx
XD7HlRNwsdb2pvRVe1MPC1lQwQoYwIN1H+lkIzaCs9uF/rx18CHWVITETI+OxJ9P3StcBGcuGHee
9UC+VCzDNPMqSKtb0bBbTQn3ksx1qzdOsdQCe5vX6lw3AhWOgf/sNJiZB2lP06Chb6w4Nvg8XZg1
jfICPDU5aHXsSZNieNknRbTqQTK/zVnp0vBy6U6Szk7n5XcAbwHkiQh/2xAOIQA1LjrbZcDLNlOk
eSxDn2lz7ZLlYblXnNZ9cAPnM/Yqh1ht4JVLfomcsqE6ey9SgjUczv044gT98zczZn/v2eHbN2MM
wjcKnRYu66trWumypGvNMNzXXb6yLcGFGz/JlQDUYDkuA0NKd3UupLu38fjSqZXHIAiwmVBShEsS
D0UNQU0naudVB4K9L4GH1Urbid/aROc2JhTbRoA86PSKdQpqyOlWJ1DjSwUk2iL6aePLFoFzygbD
bGGjATgZt3p7+WEDJaZkLXftJG8xexfMMj8knZ8fahkbLqqlPg0WT9tWBS1xDNCro6TFtOFMy/kU
O7W1cq3XIGspjLW+Gu/cNIBsOb70xCreSSl6EmJCGSHNnWT956979Kz9+HWjqKAPRpk0tAZKmnh1
Itp+6cN1aix6L9BDIpipm/dFKgo/hm2SgKx5H4/b1OPk1eZvW46TiqYvvJZU/n2T8dXV23RVorz9
04KD/fhf0hxZFLFUlLkeCuUOHSpyqyBD5r8CvDVpKi3YNVLKfZUKV70pcB3UhKIIAI6zxu9M1mim
F/7YqBVikmgdB7Bxbtx7WKhZWv7Y531N6QQeOkn60R3fxvh7F8EXrLlqYW+mWknP01yGt5iHTr8Z
x/owOQ65JOUFt3eoyWVffpJxfre1EhM6pN4QOcCqwwg9bW1KwO4ryZEfx1fjXJX2D6YMwaP2umMF
STQrfWuXJw3xdeMfx5EwPATGV4Xn9zeySOv60ToobQzKZUMDUcHvZcifPtQ1W0tzcCJQjE2Tg7CJ
+0Y+OTW9fycsgpXhxMppnJN6iUxJGbHAPTmlo7jQ6C16CZGWpYfKJAhyBYKrYVSi+zqQFnmZqIm7
K4hpYnrahyaAo9snzveoqoRNlTnOdnwVaraFI1qhcGn+vKZWay5SX6smhgtZUYocrHH0JBJnrmw0
CDE1JjYUORoYeacbG70iHumElo3q5NGSc2sTRL21FfTU2hYFcApZ9sXZOHxf5K35Y5P3OWIHa5t7
675ai3XUYRrRpJsMGx/DMNtdmCiYX44v6SMhXJTaxbHtk4pbuOK4G23YKBaLYJlK6nPe2v5SLeBD
ppYNQba3t5Ht6EMl4a9x22U/1rzP+W4rIQhkoa5Ho0/spAgWZIqSQWpHZ01BI7Nu0QJJRfATuSqv
01rmxpNlON3++eZhDCfBx5sHBDzu06jjKJZCY3ysPX84SUKl85rWVox1pRdhQt24cvN55+bWMimo
h+E6XymT1hR2bRrgUp30h1IxICxJlHaKrsGyeRj6BjLgpal387e1cRbPRFdE5c6q1ZlnDZZ0uZlf
+qHMi0rOYRwJFVJdkpU+jKM2SPBb0lCklFMXnsGw/bggt5l3SdIdjEyt3KnpzPI8sk4RKcH/NSpi
NT9nw4KtG7G1TmJDP7brrYcI6cLKcL94RezMpbKJtyZY8bNkonuaKIX7xRSbb2FTCpdIju/d2Nvp
TZnuIz9YWr3WnsaFrQbdyYz6J8NOy837vB7L2txoSlSDBOkWJIMS2vWPZSCHqFFwRYAGvtl1sFwq
Qp9jD9qv06BL57YlR7vEMbnBji8FNGrwIi0BRaMVjC9aQkrkDsNx7npz05d1TBvNNN7JWF1OEsd1
8ZP7+T3HPcf3qFWcu0SBal0/ZB5qLyqrvg920pimjHPjImq8BjLzsI3uesXOVQtl5aXR7n2TcV55
328cv+0xvGvLu46juM+LnRDV/sZO4SDYRXGIYhkngTCHPyzVXGvjcFwDgzzYd+H3cZClSnEohsU4
FEJLXQdac1JEt3ybel8ZVIaNZjWgj/e59/1JHqHV576LGBNvN64Y33McdjJ6N5pBTDquSGqQZ6rj
15uklpVZbuTmqk+b+rHzzKekTq1jXkrGJyf+Ps4Cv8/3hpdC8xk28iLLXaZ9FS3GYa6W+A8EMbya
WgUG3MjGSW4bAX/HTFzWBLcA+IzamHtaAuhyWD1ukxaI52qxu9HVxNibYV31oP+lai008vFtOK4p
rc7Y58OiL5V44oGb0u0KdYjYEnfjwhxeGY00YCgrNN2ayESODORxbAfNNpLtbB+LSb7viWzqWROp
HjI5Pk35Yc24KBOieUgijFuMPpZaYjy/zXUKpEJJpsgUeqJ7ljuMiCRXvu+7RLqvNTRpeABfxlGq
YyXBZ6524zAUMhhbmeusxqHNjWsplYU4G4dy9WRnTXhUE/0AZKzZcqWYJnGXSmrVV9LEFd34VIvC
MFmqb9tEUhGfxhUftqu8gxBZ+cmNBHuXp5CxdNcUHsiXwpXoFe58HFq1289qArPVOJQUvspIU9X9
OCS/R2qjbtZWM7QRh8fDuMjG+3kBemEruPeV1PPE8OTmolA76x9A84NS08Jq7WWStlWaOHFnXqUZ
aEqZ0iz1xC++2xerOjZyMtfmx0Jy8I8Ig+PVNCIoYpvJh/bnrdv0Uc5IO8b9w6bZuEJZbjrZN/ao
2Bp7X9r4KpdUqDYlJ9AwNa504ooyYAIF2zVK48fqxA05y9hFhQbztt2PqWGbzhfObj6Y3gXtvtf0
5m3h6AxVLW+WBtet7AHd4XxYe73EJ1dMS9v6PJLcWSgZHgog/SmvCkT9A0m8jAuxLdD1zZt+PQ7t
Rh18n+pFkZViRFVcKudV1hXzRLOwBWsdfZHlcrtWjVoHHXzvlar9Glflq6aSK0lCk8+NNvf2ti/F
Wz838TXXkv4uMfXPVRBPFTssjuOiLsk6oIBUU1cN7fk4x49HJjIs3leMc+PacYWaUC563yOJZWdj
WUISvMgW0IgMDKMCk87VFrqKgo1heL6Jn4a0aWL3xRMpOLmdmxwQlkkOtDFmhdjqWzVRUmWWDvnj
MNdnib5NPClHHGjYeJirhu3GUTfsOu7vBhDF/hxJ0BT9+emEV5QiQWRETgDhGxmV6Z/jTUHzrSj3
GnvRhkSQZCvpY+Kk0HbL5FIVtXFne7TbIj15DEyv2xm5jX9DG6ePcak7S9OIg4Vbu9mSEps3V4ev
m3gbnzJnUEYNEdb4e87KE3XtDt/2OOUPr2I9fPSsEOfCpn5bN07/vc/4Ps3w041Tf8/znajr903/
nteVRl2PI0UpsKcQwLBTTyw3mlfSaRCjhMZsjUZjDS2ri1oU2IbhuEIz2lPNA3wHozG+pHJbHoJe
BMTHaNyqiMoA6BTA0/c36t0cGEvkROtxEzsO7ofy71K0gmw7LmqnyijLs6gCmChRgwPMuKLwlWxr
Frbrrcdx5Oo9t/tk7qooaMPskidZoUnrTkGKXu0jZYev9YPfpYSdbQeHTyIeXY8bIxAuYNdiQocp
ShD0niecCfLts1bhx5ZKfTcf5yCo2GfDrxCuCDINbVuG44qmqtH/jPLjuFfktgGZAr5FBh6YTR2l
s9q28nOVV9kubakhSTpR3N/DcSWw+/wcmjjZDFs4ms8W/l/DpOny87jZOGX28lEt0uLcEqnlhhSQ
BSdBN2l5DzxgkHPVMBvhdIyjdv+2qlDVH6vGyTxOWywlh8mi6e9rsX8O/U5PD1ZFCK9VZ6fXUTeq
q7y4USgZ1Kyv4m+8W6RB4RhCNaStoZz+80Vjy3mrNBYsGRdB0aBP3a3QS1+c3NPObwupwd9dzVMA
nwrS0KYtCbNApYhpWlXoT9VGAxPuqBGy6MN6MTMeiiaXt+9vkXvmpEksAydT3lX18RiJEQtfSWly
9AtJ3SiuXBy1YVFkeXGMouwYtYW6STQIEuPU3/NebA/zYUvz6K9tx7lOQcis9qS1J7n2UdZy61iJ
MQJTaqbMx+H7ik4IFqJQC7ucBvJRDhJt7aT1nVgr0nZc1Aqi/EUT+85sfKlS98yQUa1OQmH2y3Eu
EKli+iehtp2nzlW6eWDHqCIPwySy6FIV4QOfOtvFcpFP+1h3nyy5y6ZdLRc7R229hxolETkv3Ce5
TbtV2rrifNy9zbg56d/Ezi3vBLks76j0oY8ntydXYWTqQjunECPOxy1kJypPrpbOx5XjVFzLyBq2
Vbwe54yw5S6YD/3J4S3fFpF7LpvI2P8/yq5rSU6d3T4RVSAQ4Xamc5oc7BvKHtuSAIkgEOHpz0I9
e3rs7f1XnQur+ILUPe1ukL6wln0BOjrghE40Dk2zRxoG9QM6YlKDcnaVAxaFElGv7WKCZ/5x7Omd
9UzAtBFiz4Lie+frhMPHwclc+uCqrF8xnIlR4cfCh3AImpvCG8BqWhVoxmoEYAL+7Wun+qT5PqEY
ZqFKI1dxIMlzwLt7d+qyH0C6fgqSUTwzisJ5ivDZrony7LYYAVtrPfA3Gq8P3ly58HMAhidSxrdT
MUwb7QSgvphF4ZcI16qx+A4Odfzk4vZn6mXfh3DKn8sQfETKC5HZmAe8EVQqzAZf8O+ZmyE0LwAn
1+SAO1YeSPK4g7j7dR3WZpFPwBCaZAdgJSPy+yYRLyi/T/dW8pzJ3HaIPTHmXfe5XOZJPN25HZUP
2ElunTbwX1jsdGizn6JrK4JueQBiPkCtJOMnJCnqfWCcKb2NjePuMl/X2a8Bb9KbiHkoQpDRjnEB
fp9ZbMHpta8EYFp62qTVtQaV3sCi5jRig/LAIzquqgjYfVYkOboJXVnL80/K/hBj7njraAgAAz3i
mLv8U+YITK077OpBnvHP7zZ3Sh+96XGwiCXdt2lNgSgfkqdZChEkv6XK9Z9Y6p1tpFG+tVXYvp5t
7ej/P+bZNd15lf81b351+wofr2ffGfbD1Y0bdt8mIFl2qvqOCC5q2bGxPArkTBBClf5i7EXwtY1Q
y42K/jcm4ggscXF8246O2KXCM6vUDf1nmje31kMP5Y/Ir5vHoXaC9VjTccM9Lh5IB9hb61EmZhcZ
U7wGwUSXftU8TaKv11lghr3TZM7KxY3sjuYJ2GzGOngNpvaZDCUatF/TuAQmp0udp3Aw4SsHfNK1
w4fhLnNosnISOe3tMmEXp+dl6oADgfGfZRDMwTJodP5nGQC3oXPWbZK9LEBPVo7x/1graeT7WrFT
Ps+/IaylHSdFh2WBs17h+yj1DR94jt+//SVjA30zOeiuBvI1fSCZmJAkoYC6KNscXbJJwg+1yPyn
JkaffdG776K1WlFHQzyfu8xWJZptxwmt5oSOLiDopUHfH5fo7qvL9t4OAVpRe/k9QG8LaqPpA8Wd
bBeOODuwyglA4tvgvoRDkFunJZrxU/HQCPklM2T6ZjSQBGKJgvKk4eTQ6JyjARyGvAerrkOc58kI
uSlDYOPiMJa8dih0sQ6BIygwa9JDSFV2PG+4PfCCRrV7tJvuy+Yce1dEe10XN88eTy9rqJvwivYj
6HGcTG0QEMad3AHWAfDmhm+O6/yqjCrvnaQFE9/UI6KJL8tDDtC5xO3zJ2cesr5HDMVXD+g+gkRR
vZSQ9MY6dApAC5pn7GiN5VhzkAvGABWcfUGH0yx6skYDTZRpcovnFw70zA3fHDTGBNz3vik1VAsH
RkQB67ndv6LN16wdFirMwzfKQN8jS+PfcdI0wBLBnrKKVflEUIViPUI+3PuyPeIMY56mSSB53gny
dfi4YtT5ZVUfF9aL0558/VCdL27yQIcofYr50xBEVyRi2LhXVX9sFcJIwSzSkfnrcvIB8oD0/kvb
RUg/1izZ5gCnmah/mosolkkdT9eOqefTTeMD2NWIY6VIvc2LrApPbsXU9IwTkEQspG2O0svehyor
sUn12v1FX/j4wK3HRafD6RC6ldkaGc/Bh4/5opfOusrdX7itgLFsHga/9Ja9i3J3h7bvOiftnI2K
ugYJd7hYQ4Kn/NEt+PaisldV/r2XlXejFHJQ1lOF6TNaR9meq+jF9FmyS1LyGlMegl8ZD4+qKNNb
gX3ztXIdsR7iDvu3BmG1ZZuxEic5mK1jQSIk6WpTXZEqQN+fjB0Us6f5Jo7i5LyMU/fY9hUtaN/i
k5uY7lbZmCgkMkvFbxLJZI/vX3xKaN7dugDqugPLr74z4ymesMnMHRIZQA3GYKr1jbrNVQcswz4c
1hnJ1a0dNJidwWeUHNwZjxXMdoGOvEeWhfqeDuo6nKUq6jzcgOUm4gO5tRLjwHMYmhrPxNmoohKk
hUlRrK1IoqLcuEiPLZRXf0mZ3y9qKvM1y/XwWBHnV+hUzY8ybzYDMfpLwvwQPHmTc0i0pIfcYbgH
MpWDx15trWuTqJ+dI+ljbCJnVYg83Maibm8Tp1DXg2Lqh1oXcZMtAs8H61iSA+FakzX3REN3VqyJ
vx4UH46ibIajveLDiGPFh3Ptu5ruPBmbnYNnjXXx6mEV1GO0bwhJT9U8pEaiscZFs7DM9bvOXqm6
i1G0ItZ/6K1IA/485O4Atp2UIigwT72sNJYcGFCz7mxw/U8rjR0L0C1LCeAU02+yHNKfowewApHS
twkfHe7+MnuYBi9aqYrHO3BBmeMQUAA+Ayb/+WNSq9Cyhy/nGyq350cGJsUoell1XBRL3JF++I1L
nrMSBFCsGV9FkZU7N0fbNg5742tSYQcsCk3BwvQvNzK7yd/d+oH7zyVB7GzWR0OodrJjL9RD+T+f
Av08+RLIljLt34CitywRwgfkfg2I01yVP4YUGbosH9gLbtpi0VU+va0m0MtGLgV4LQmL/aBQN0En
0cY4rMeAnarR4DGG+pdb6UXN2vD7RFKQ0MYgnB+IM66QiTT7wJWAXanqZJk1fvPoDjPmWM71Dw4Q
gITU+lfI9IvLS5CFlAVQtAEUf5NlAYDV0NSV0RyNuOgJ+hrTN7dw41faeuVmzNIBlF/l+DWrflh1
ypM/1MMAltJpmNr7OkkArhP2euOlrnptClCpOqy512Mo79ggniqCBvdEZzgmEsNWVkRGq7oyOKig
Nt7UTyG6huxsw+zTB5DfulbqNZHo80pMVu5N7gNdRwR48HhDsBuyyn8pg349Rdp9QJGFvGud/p6K
PHgRiEehgarzAUyontCVS3c9A2+7VD6Q9iJqAkDfALNRlABTVwH5aSXdmA5NYqYwR197Zw9rsAOy
PvmNw4FXjkYQ9C9hejSrrN4U3EWN06p2gSFetzv0V4+vFf/BcKN+9vUwHuoCdJlW3TEuF6ScWoCp
9uNrPr79p9eURu9riRFQx9x5VoQ7136j2YYUTnTHopivQ5wXUV7f4QUqVhSLitN2dZY9CeBcVhMB
8vkpuqtTFd2JEUzfpPdOyawyfufd9G13bW1qQuw2mqaDEwFE0sPxed+Gpt2r3geoVsRGwCQD66bG
r/Q59Wh+xesyeQvRl4SHAr7uOEEuq76J3oDzgnMW4GRHAb6pbHAA+VaWp1Iyd2siXW0m7NfQawbo
fSr74rXw3GeE/INfWXVDceS+UmmG9l2VsL0iXrt1SvdfV+OH9T/9HBO8olxCP4i6e+nCqb43MiNH
Xqb8eiCjA6os1E60EvjH9VTld/4Y/8yRUkVbwsgBSOCO+7TL2NPoJVvrH8ZBuPR1HOKXE5RfWjRq
R4x9raKab5jCkbMwbgzi3v6E1NlyoGP+PE7C2QUC3Rh6mqIvpdu+ZYVo7gIvp3gkAh/UJzz+0nc9
IKL6uDgW6SAfsBe+q2d/PPGAOTA6M1ZuoV5J/RZwJ/gCENRSxKehaPHfkbJg0fl+hAKdWTcPqS+C
PUtrJLwhWWNI9fuVrhL0xWoQB1rdOYNaiKldy1aj52CecplnJxMfFYaIxVVFSzZBNQLW4GPAPQdd
bv8legho7qd5sC5lVtDt1KulTMRb3PfuEf+KpxhADHN6PN+Ps9goMBxHpIk31sqGUS3FNCYra6VI
ra+aJlBAkYAzCTIwEgIq95qHqgCHSJgh7QZwDWu1rwGQi7ezVPcd8iX53rqONOgfGGB0rK1QXIK5
ClDspKKgRwGJVTB0zQPOEoD+xu18Y8Val/zY0fLZSmT2KCg4eAwQuvdWl3BgjagAwObphMzsNfX1
qhkbdnueUXegSah5sUTxFLrNk9y9EcCZBSxD8iqB2wx0jsy9jaQCFh8Yencd68hRj221VLqsnqJc
VtiTltMPH2dG+6vx/PjTdGzGplsko96nOwm+8k47AZDfE93ab/DzcgSnh4ji8B557vBMTNNvmQCo
Np1FOXbBCilntrJWv6HDIqNsQqc8rCZwIpSieGRvrZVuX0vFmxsyqOF5QC6yCnT/kNZ+8ohN6VXv
4gRYtyO608JSnViDN22zh14dgOYvddxliL3gS1bPPFZRXe+tdeLVhqGm9QGB2gbEN95ZLYTn7XiO
k6adxJhSy8lxUJY25ydLlGhceTFw24oB4DkZV+jiQeezPW3aYZpeOlUP91YYpAKtYRH3G3sAZdX4
7i8oB5dSKV8GQYZ7mvOHnpMa3I48msHtmAs+zwo7FRRcBace9YQHBbDLTzoHj6GTcAEBbL0DfKAn
Mg/W0KBT/KB9em31nqndPRDHdn3N1ePQ0lPXtfGp8Vv1yCopFiodk7U11u6UbYsB0UJrHXNJtyZE
+2PQ9dlekDBaFU75MHUUAACzyunU+5XVXcQ0icGzePH525S+JO6mbwCPY5pHInrvS5O3aLb2ynwV
zCLzzN5kYfWItjkXxNhgAVBceF865rpX9eiOSEanKfALnBc73UsG0GPmocYZqgGfUsWAndeCfzSf
iP/i5iFYpEnxODStfzvm05N9mEejIBsvLxFTnr3spFiH+d5a/z3JekmF/465ZqflNNh1sscQcxCS
fYj2qplFe0WAIwGEf1BYzL60LvEtvTj/77l/LGVX+EMX4amyrKQG27NhyZ4qgwYeexkPMVqra9SU
TLIi2xBPQ3T1WuXZ9GmC9NHDp2rTLqzSDihDmMrjecHOS/u1KuP7qnKAwDcyNi4pyueutEB5ztWY
9O5J8hjUJUm9xq1yQNhLvqusXgfluAlZ+XbRn6fyDr/5PsJ9zG/lFIIno+pP/c6zgp0a+bxcmRFF
Tsh84MWaj5WRGfjWeUBNtIue1/MJKnJHRu5FDhizpsX3JU+c/IQ8BNhd5oqtMfWPZ8ka7NC09dZT
zN+J2feij4AEcpIm+MELmW3QwYs1Li4hPtzrWoDl6tNL2EvdpQYdd0jlX7zPs3GmAQGM3xKQbc2r
2VcwRV2ctArv+xBAqB2ybEvjFu297Ib2PtfJTZZGqCidVX5Us2MQsDtrsyruoSDGTmp54RXXTRfd
IAAt/5jQztPthLAHekAbxeADml/A6j5eJcywmclwWwWBegYK9FVWJe2xLtJXMaRic5ZK1R19IgIw
7c1WEeHrU+ZYVc8Wq7ODRFE82CBckOkyl0j0rA6fzda7nqegtDVei8z5el7V6uwK1kXwuN7zIkOj
58cL20tr1QHoPkSfAHh3BOCjH3V7Pr+r1End4SpFdOQYzwMdx1/ViK9HgoLJo4/eDrOw1mlSMdCq
QOpoLVYHGG+AzlkZ5bgAyepQI3VWWvv74gI56glHX+vYs/wZDSvIOLOxehBlepiQ4jilcVE9tArZ
Xc8ZwQilZFFdm+pxmhrE661xiID/lQKDNKG0fGip6m9RmriwRrtY2pfdNQt71BTPE+Kcz6XM+bM1
2kmpg2pop3ltkXLe2KxWoiIE+wDc/WXUoEj4I6NlND3rra9NaNlw+of/pzXaf3wvbvbqQ38JxFu9
jKPz2lY6vw9SXcedvBG1zMDchuo0G4XpQ333F9UUxwLpHKPvrGsbdXdWZSUbucHx9W8T7Vp25Y+J
0kx/Xcsu8+F1Wd6+LKX1efnf1xrm9/W7yk60a338QWbyv8b1vKecY0wfautppY+/4C/r/den8Ze1
/h8fkBlcuU9C/i005Zq2EUg0WxTWp4mSgMEA2I/dQDqGJne5+mltVkNLJ7gOeQ8Grnk7avKmPJbj
+GilCXmqh0YB36ZivDvvUGuE/Zay5ejYDvV1iujesUIwfbhy3HZAn6QCp12Ob6O1jMgrH8+GtkWd
CrateJhZ96L1/pmJTpdphbQR+k1npZqHeCiP+eSZAxDvXRD9hTtB2uQu4gJDh929I4G3dNENBfb0
VeXJpXWxhiZUPnosdIho3TxtHlADva+SajxaCQT23W0NhDbSkvjOTiItThKoTPl+UQ0oslmhPh/E
QLObndlpiYrBvIpXF90U3KcsPXYxU6BzQDoqmMZHK9lU1YdkbY7uzzabOpqlWhF187vnOcUFeEow
lA9SPOrCjF9F7Avga03x3iu9+YwhHguTfNbnGfpUkyk/+jHJTloCtChx2n7JPJ2d7ODmPD9fsbZs
l6wNgC02Wz8ZZrFqBHbfNPj2h96KVYL644mD5/Fv6866RJNrbfCTsm/k7MYKs3eQ0iyRsJBX5ZS4
u0lL3GVVDE46hhPT+6XVZpkEoZb1Eq0zhUt7edZaB+Y3IGZCvcAGf2G8HualhNVFDA3okc6ChQmj
eG8HXRTJfiRu160uSiUdxFvKbpUCnLTfCoUbN+ClwKsH6vikXCrqAozeas82u8r5skhRs8/bftPi
tHBqqhDnTEn2tQ+kxYVsJtAic8A4d60GB18eyR8Vjuubs3loUXHjcPdoStCcr8EWA3ICxpLl2dzW
eXqcmn2F8nMCPoN5/ToBcpc/RPhB9vmhJL1YpRGodbq5T8Dq5Cjfr5yAjBpQ0/lrnvWgvG88viFu
ibAOkzJALKznIGruk2PYfvmkQqEtv6mb4bFTI91arwGwpcGVcYFIGfQa/K9syauwXaJ3DPhgWdOd
mMZzkPqsOw9BAXRnTboSifrfDNY59pwjeNsB64cyJO/K6hJSBkdn3No1rOaymqYh34L54bmParHN
ufvkaNc/2oGVTgqmvmj8ToQDgpLZcNbZy2ZEIW0O+ncrJR/TrOiUsQQ+ZOmARQwb6Agx6SoFongP
zOpjHiTsaMXLYN1IhhLl2e0yRK2kS9xlAdbTxg1ShmvPVr1LNN4tXWzXliioAxnsbOyHdyM+AfD6
Mf2t0MCQsPkLgj6qm1k8pzqsSJ3psxgXv4l/zE1h9dAxedXi971Dbm96QLKYgJ2vyzauz6cHQqS3
j/CMvrJWq+vREJ2jX/XGqlARFCzdNkSiK8V8zv3uxvT19uIve5BidpmLxu95yT4A2Gma4YjUmi8U
AXzvKkTA5wREuvIUpkBxYwFo+wwbIF4M85W1FgwYi+GEfNnCmg3LJGjbZ+Xs8+e83xfMkY+6Bt8t
CMly4fgrLyjAuDqMrVl4Q5cvzzKjNfjzKrBMUHl7VnXR+O5ikz9UxQzAVb537UUcJ8za0W8cSAWr
OuMarTp+cx6YX2ZX4BcBfmfdc8TqaI2mtzp4mZSKVjmJ+1UdodkrnQrguGs2HmPRu9s4zoCGFiMa
lBEWIH07Q+0i+HCd6UZ8Z3Ndelkh9T3FICJhjl73JMgfk/TNxPm4t0Mguver/9RdXDp/ACtMyb65
ISA1UaVENQ4/f+4QyYQGUaCrX3aIdj+H7PQnPbIKAGpAz9lOlckxC+PqG8uQnAWoS/7koWIdxK4i
xHenHtZkbND5XGi1R7BvXLea+DeeBAe0TJFaNYZ5V13jy2/IRp94Rh5dDxV4XeONK6laurKR+TAN
kBbpwOTpRUP/Et2eT+vouDj2IWCw7CndzgGGDV2J+Wh/mVNWTv8SnxARm648U6WnrJDTgQr0VrfS
mMeuNPrBRcR/Fs6DXz84guk5mwB7zUDzRwAH5yIsvmvYRBZ5Ut2x2G/vUA3ZIkUOBIY5hZAh1L3z
KABN7VsKBpRpaxMUWytSlPnZSWIs2ofKrzZWjYbt90keztyHLgOvpVMQuudATeNtzO5HUXLgF5hp
VaNpemF1dhCgSUMNup9vLroqKnZ+MsRHOwt4LAzZeXd5WSjlvrMhjBM0S2BxO5CYe4umwoPmomsL
99dkgEBMGGgJIsPAoiY1OyBux8FoMnrsYGUE3sMlCgpKwHUogRaL2SkKgHu/vTj5lZDodgrS5Scn
l7MSP47Z33py4NfsS2wukoUcvmq/6vZ9YIBenIh8b0U0u+J8E3RP6OIFJ5Ss1a0dUuWpWwlCBgRz
+qNVTQ1td2zo7yoqanoMFUhjOercYj+PF7n2NoKiL0zyhqzKOWcVxU+l9osvwATONwhSvqtV9tRF
He5+4CcQkYvIqPTu0X/W4VsHZL1wFk3nxCdnBB/i7NGam7ZBkzHo6CqgwgwG7/2PIUvjDQUETK/Y
ujOrKNL+z7B/bnHvR4xzUjepatRX8HaDSskjB9cZ1HLwfrqD3xzt4GAPe77iCShSqCebBYLA7b4v
UAmHxorPN9wmQbwcndurrDHZQWnAvEUmOcb9ARvVAvC7Y9CtlXJAhIA626U1VoFfg1dHeN0uiaat
1YHRLcEjThCApKWRPERdAmCuPvjaxaB7TU2Cd0oado9szI+SOcHXAZCF1yiMR7e7VCgYEBEwreYJ
mQsen4gWKOrtAlRrsdZF23lyLPoKta8f4qgZUviFzs7WzFqtSCuAHP/uLJCavGN9xvYeA+CDKxL0
k/VsOcS199ilAd+PmZqu0tb3HmMdlbeJG22tkXVQMd1dVUMb3luVzMWP2lf50UoxOM4ppuxV4YJs
G3dSJMdCBtLBrgCqstEKpNTzpdHryS38/dmKxhj0gQsXD4Ycj+yhycIDLXKFCpv6m92fExT7XZtZ
3xi0XhR++VQov8fnkKKGV9kRuFMtmoEq0AvNJhV5tMf2dToUKQpL8Nvrti0TzW2fglEkNBLkC+B7
97wu/JFotOWiG65EyqpGcvPDVyEZByRyP7a+td8FT5WLIKXS7UHNOXQUMm0RQDFfkTxAqVY6mlu3
yvuNUHG6CbM0vNEBEtRFr0BDHmokOVGVBco21Ff5ITFHosAh0KbmXbTWVhJytqYOUP8G7ddHYVAp
UZO8WTkidLYpcAnuJoQD0dou1FuZ6h31U//lbx6S0+RUTgaEBXN8vOhf8AEgNzELdrDxcEokQ2dY
hwrZ3w02gD54z3YSNkmAj7UehPP3CVQg39mGAOQfbXq4wdOX0vRW8yl5MCAdLebnTMDSdFe4aGfN
ZtEZQBiQij5C2nvOKf8zyfdl8qBb99OkAR2zTtHcVHOFN51rupMQlUN5Is2C2yLwmjX/lp1Cm4Wd
08914wiS+kur62bR6i7roD+JAYQDLnnHClR/AXG+0m6647UabpKozsOrmnUoZSv7o1NBdzY4lX8q
BlCOzZPSPu5vej/ih6GYQJnbhGI5DjMBVsK/tLoBjJ7vOYA0yx3E3mbn87wQDYxLvwP1hF0ZVWp4
tRiZtgU6NvhSZuNwY93twDrveZCgtChcubEfh/0jXVdEmIR6NSvaP9I3MrrygkieddbZ+lmd/Qis
s/fhd/48rezP8y6f1WWenWLXUt81bukbkYtDQJrwwDsvPLBxRKD2ItsrUoLCV8QgDrLiwGT97gMw
LYk+CGzrzBY1Hg+uXyN3FITUnMJ5KBzugIABqYXRWqzSDhpFN2i2Tvx1o/L+1HTGnM6z/ehLlYAQ
CPAW6IhziXhtulvt6gQFko2LvjZ8/lY9IQm91BXI56yIKP5TlxcO0oCTc++yYm/VJqvUdiJgvGoa
0HxwU+jrKQz925DL4NboxDvEI47esyqYVVbfJHINNonuaPV2qJyYXyfD0IL0NSbXueimFZrxOty6
mxwYKwO+2iJClvpDlw9S38l5sDqtR7Sbzi52yIvcXMd5mlzHMavD04xf8lgL8PMVnnaPZT+Qvc8H
ukyysn8ei+C5Lv3wR1XoHYoS5Jf/dK368NkBksEPHEERw23fXcFT+nlVySLzPLuW86rNv1cFq3MC
wJvymqLq4ZZkAQFEqwGzVFVibzrrylG0YKwAM/RFFya9Po7AVvFnD+tmB1EPCydwKqDIp9GtLznb
D2V+P0w+0PMAP31V+Kl7lLT0jrqupxH9drhMQMp77buqXTTgL3tXSlBrHK37mKH6EbGAYW29re7T
7K5AzjMDhaYekVlDIfa8bkG6cGc80JjEk7cPEVJ6rx2N6KGMJuA8M7MDh6q6z9tM3ft9nSKtAdJs
K1qDR9yZCbuqtlaHPY66L7w9jof6LpqFsor6XYa2vStrs14FA88g6QpnaV2sQbrOvecmuAXNL5WU
CtVfYb+6vDpApMa1N+T9+dXtpDQA/2fJ2nFzeXVXk6vea7Kdm/BH3oNwwQ5NgHqZqxrFvfUw94vN
BoIPAf8V0dy/LgBcYsVxYO55SqadcJNM/AGoTO5Rh4C3SRQ7JJ0PkAQDHHg+DSc7hF0ynESJPAHw
fBAO+00f1gyc43kE7BPEIm04T2WB2Y/oYruykT+RdiA8kXh2+ywrDoPDwwOZ70NdGdBPYqpMsogE
wHasy9/8LroG6QYyJaj4n5ezg5mv4i5aAewhPKELsb+iCFLtmiDkD7wX5aGth6/nOMUcrJhmD4aN
ws7qPjwadCs8JCxpt4JLkPuiueo2UD5YtrmcvtYtyoCJR4pT0WpnUxunjVOg+qEhFREOoBD5UXyM
kp9W0ENR3NirOAyLm8lFGnBIy8NFZa+mMvtlau5v/tDHfd0BSt+/I+CFtV04yEsCJJD2/apCJdAN
QWnYZiwLuQ6Tpr5uKIgiCprT25D19DbJnHQVyKS+7hABcK5i9Hod0jo5WBc7oJAwQxdwvyYF6MuM
D+x/UuEMa9FtxNyD6GcCnRfG33YFqf2Fh4a7kwtnq7NuHJWS6Bmr42sbSjNtE25Fqh//jLiJ+uvk
4lueRaN/j2KN6qrRE3kG8lV6DbJo9y7xTLnKykAdedaV2ybVbO26DXp+JhzQZUB/jLifzluO9nAZ
ZMG6Ayr9ErLK9E2c+u7eGrE/dVeCjN9bHXs7Mw8MyEigsJ0vw3F6V0pZkLOINw3zSDgg8Qv5HPU+
dpUI/+91UytwKiNx/n6ZNF+Q9Q0B3IQ2VwAqsbUAJdFVis/LMzp/jjsG0HjhJ2gLipOn2CtuooaZ
70mFY6rU+XBbA3Zqn8ZoyovAAfEdVAWznSVNCIa4lu5LJByQbQIVCKoUepCJU3Mo2y/KjGaf9Ih1
48kIlQn1u/Hiljog6eA812C4gcvFkAXHanK7XeGIDNSTTbZHVWG2v4hWF84Ge2UHmU4ohkAJMcKj
wm8XpZX/cOqn5i6VjdojlMLu00L8dMck3Vlpmk/76KTwlJnurKY3xt2LLHm1prNThoNeNupicZkj
fAWI3oYhqDWvaofM01vkzMXJSqA4DU+pV64uCyEpAdJmQ15kpNctMpk3zTzYKzpv6JDPCs6GeEjr
6GrKX1H7RhCoa8IbEfDoBlgR7RbNSm9/TB/Rmb+I1AhAq9n3PB00YLc8AHrP+2oRUGJEhhoQnwFC
qhYAvliUGs2TtiXfGaf35nwnlt7hIiKh9DjwGykUWs9jFkwL5f4IMtc7SCSTjhNinNOijEtvQfEg
W9qSnETT9KSm8b1pbG4TidP4ZeJpccxxBF/jvjf3eYyIRXclNom6/G4lOxSRl05X9nIEezYPCT+M
KnaOFxd7lREOaHkHDErEA4xSPenXAAxSD8UIVoYm9u/CWTIctDM9Gm021ti0DgWWE453ZtDXVSXr
lcQWIkP9OjCc8ORLtg2lkDVA3VUVmpMI2uhuYAJAzbi/np0THML2cZ6/5daYi+gOh5ACMAT1g0nF
cx6ht/zKzTtUF3jDS8KLfDfOEldZchNr5R0UvgXop1ASaZekX+KrzMAoPk+zPpK7f50WjM06UilO
vpRs65QkOOi2KJtPG2IA+oJLEjio0ld081lnzdY98nA7TlRCANoNbzukDIXwZ7lSLuIxHYiIL+YI
rTKonED+AvANOxF1+TFGuwnw91ECN0u+k4NKa75i8zAig4HnF2CqFhz9ntdWeXE0CK+eve28zKCS
r2NZhKJMTL742SvFgcxzVeLuV0cp3TvljBkwAZYMLUpoLApWDg+GA6AUhwPxOL5xH6LiylEoegUb
Asojzdkxmc3WhxZKdigX/mcOTQMKXGCgiLcucAGv7JLo+q7Turxppym5aYn7GNLJ7EK0/97YYdRZ
dYhIvkVFIv7nrM4EEkgVHZ4Ln5Q6IY8cUaGdmVf621zU3i4cvweS4inTLkgo0ZvxFHH15EvAD6S0
cZ7QU3s0HZ1uq0ph3zKKFOVaEiQGaKEMexmC567Qd7UJmm09gPGyizLvsanID+uBTsQ9kmvylcvE
LB2v9Peh5BqRBsC2bpo00Ru3dQEU2QMBifgpauatfL602gY5RXD1onL8/yg7r+W2kW4LPxGqkMMt
SZEiqeQcblAz9gxyznj682FDNmSN5685N129QzdomQQaO6y1ev3W33Yawu2hx/PjV8c5hgSi8iBr
a8jjnOLW+lMBh+FeBrfsn2ebrm86uhUAr9tUr3w9v5pPQOn9KcsjYuzkwpc9t+10faDkM3neJPeH
h2bsQHhrSu2ppTH40BR+ciMiLWjaU+YA2kTb+x+bSmY1FEk+HckPIQAQYEIVM39vildOZearT+IS
ZMstgLc7aCvZXQxqxiPBVQDWXzY3puyUgWRGmV+unCPA5gVUk4bw8aFycyrvloEbG0yMJGMPatVC
yiFmcTSm8pKPhXsJneDrFCZgGggylONWt6o3EakCCGRacKEqAQLJMr+nM2kp3RtDa4RaPfzckFW6
t6iOfe+XYXAw5iG7reK5fx+NQAMXmZND0Y4174z8Xk/9P8RYcXu805ToD60GZExX7PjRXIaBlzJu
/3Z52AwyG+spv40nftsiejMAIjILR8W+m3meyiag91G+L1t1c3hSHLC/qC6w7rv4c5lPwdVNneBq
L4PMfqf7ncuYdnQWxvPhfy8du4FeAl2/STvQxdoFXYzYtHLZRJl1AikmZpHFR4Zs8d6WrDq17oFF
07TdZpC1sTqBYOt2dP2NBrwqdG4U57AvqGbLbGc/qnPGmc2KldturrIrCFvZVWbzYgFA4GjC+X31
NLsB/QU8hMoBvOWQ56n+QKfZEnfL6sS5K7sQ9JAyfztp03uFBOKXxNGMmyFZ+lYHRILxuy71Khrt
+uBqZjBSjBCevs1n69Qm7nytlyHO8qk8i2wNak8mXR+O0aBHZ0dEcdJC2y+P4rRO6yb/aNjJdNa0
inRgWvrk4YfEodxA5VVkTvL8qWoyoKQs/zoukqg2PxGtzoJXye7La5m556a0uo8ULPa3SrQ0GDVm
/wX0Xt4bYvWPgSrQm1atlUvU+MZb/u7fvFSb/8jagmdFOKZP5Jp2at6ET7Pj02iv6nm+HwJ1PgRB
fLdmTdslQyrpzrjg+A906J1Iog94RdvRs1TsGwNmMsMO0tsg8ad3hdrMV/p1IdxRvc9xNCaPlHRY
1wkAvl0f1O1HggsR6Vu4zkRMZs+AloU38GlIzb3lTsYxlS4sVaWJMs/a22wK/QfRySzLtE+B6QHl
FFJU7CyPHmsZKtNzHy1//JhmQ37Z9ODpDHeK757EoQSz6NzroG6YteK9CSB2o4sI5m+FgoWd2wwg
6yxNtW0UJreBqXyhofzRjBXTOcxlZN9pgDKRZfDnIw+M8KAvbd9lYUDRE9LAZM2t/mHyqdgQcbP2
vdveiShWEdWWbpuusJP4b3ooKromcv/WUvT5IE2drpsNBwqJYnB0aPksIuPPMXLrRy3vkk/97TjM
xSdbM5UblWMyj9Zvs0P9kCBPUJxKP5I5HzdoipZkwEUfqCsfpgD0itKbSnBRIBFzvNZaETDSYNAP
eRCDACYIF2ENeWUdDvOt7GOl3P+C0HwaYy+kHZdu8cAqow/Uaw37edEFQQC350+rzERX+AodEA6t
j4le+PyZYQ2bxnk8un0JIzpxwe5chzPcUpaC7H7vzSID0Gyu78h86ue2046+b4LSLLqM3qV2l5Ve
vfqIUrPAg+5xfKUfaiemZpkfPRi3QFqdjAU3oGzmN6MddqCtZ+qtmjnhPcVDyU0AVuVeCdLo3m4U
suZAhUeXNokIMOZ1f8wzNX0354W9U8lP/Okp0Y3fhuPfnmPct6MXU2dgmjxCuELl0nRObrK9jUki
3sd6AcVSG8Li5fGiUZcJEMQTmR2Tg/JlSiMqyOwFUNrlG0GVtw/8nzs9DG6W34LmnczDjh4e2L5q
U3mM21Z5HOEWj/I4uYgk+jBP7EvMmysASwVoRZ4Vv6WYIXk7xyBoaiM1NDPAqsk+ct8bqaM81Xn/
EEAzcRsu+FeJVfPyLNMXQ1h8yj3emzcVCMMWYH65s7Q2XIHwmx+bkHuLGyvDyVKjLr4J3elNAxbE
JV6s4sK7FQE+NaQmoaPOuYVlKgmIUxtQeZEcC1VaN+b3ZkdoNmiP3CyVN2ag+G+8AoiHRNe+iiT6
rIrM41Q4/j5sZn91s3qom9Uq70/i11eN/9jT28zN3H1nWqD9xGGmHc3JLz/HcLUUZNj/DBWf1FVk
zg+K59X3dA8rkNfyep/07i7h2/ilKRznxoBH/dKlWXel9+RzoOgm7ZOj8UcRq+dGUqfpbO7bQYu/
t1FKdsqvgo9abGqHibIekhJWdzv3pQkuUKRflNH40JhwMRPcX4AVwzi+tFR67NZcgTcRCXst94td
MReAniQhDibrKV+G9GX2MzA9yUdHWvrg8lZyzbWEB4vd+fqprkkvdQ7Qx647BrCgLukm8FPf2XQi
n9uqs6EsVXtCwxW8T1M1ULqnDdmhyyzlvuNARpSxLSjY1I3PZmycByWLv/cGQa42yJL3tRJMp4CC
zHMWz8GhhPJx5yjhchMdZ07imaVeRJZZTj71WSmyDADMxTfU8zxWNJxPhenWa+GUWaow0GpxfMjH
QJ8Ok/uo8iIM40bfUhUxJvNlWAaZyeAZwLnZcdhD3bqgWFUaQcvOCVeIq4HerRWRqm24kecORLb6
0DyOglLwU7e5CSSV6Jc9KBVwKRXsjhvCqqqGSr4TWYZVDm0IopSk/WbNk32pwIXId3rv2BeRNY4j
F50/4LOSP7198auev93UuHuqXUAGdUoYdKAleuzrZniUWUyYf0/1E9S7iy6o1MDe5eo07WAjHk6b
o3h7YfEtb5L8/EpPpOm+MntoRLz5qbDLr42Wt7wcB8YHp8y/FmMS7Vyt84/U9jXXIA7GUzql+iPZ
MQsKtch4Tz0BVRBZPJyGXlOPQReHO5f8wleZ5TSSr7NNV246o3FIIUDj5Hel9sZLxgcAXJtPnk+u
v3cCk5pzRMBYwNNK4vi2zqzmE0UUCVCPWf8gouFTFJW4H702Kx8J4H2XNTWskbdh7UKCsqyBZio+
BD63OxEbrXuXUXAf6qXy0IIx/RRPakaZRPNZJBnyJvepBDTM20DpPegFTA8iYAaPnCIPlv5EkwIJ
fMJcRy8ul8ITTXtvTq1zdo002Ys1D1XrIQ/UNyKtCx5St+nfh15W3Lg5lWwmNFhPHSU5x4xu58kP
HykyojA59k41lf2P5TLocxTeAgJX7EYbdPwdMdDy0VBj2IV69XOWg+kiqir3vHOqGV/tKoXmwIyS
k5VVFeV96vCQatpdQwL/nah6H3pAIBrDi9emEeUkd/SNJLAaqlVzkcGyTPvEuzQwKXl8ceF9Hmq1
P1Il1Oy7TBmfQBaYnsA4/pCXmkc/EioZeHB1N4EVNNw3fujKGvSzMtHPsmheVoqxZPmQ+f9YTrqk
PhCL5DU5jqd9G4O0JgP8DlCWVyH41Bn/4cA3YKHqrSl3ThdgWh1E7RDd7HXqJ6WKrLMSniwgXvAS
+gO755WhD+iVdg3lPGRNpNA6xRvG3ERVfycvH/KeMRuVy53I7ndTS1ytzJJdZOXTU+XUNP3lOgFv
m8bhHcB44b1V5rft5ED+XPj9p3rmRLSmEouZpmErVYxPNoeX0CytDzlt4I+TrvwlanUmEEi5hHEz
Qz8Mq1cYH9Qlhp+D9nVLs+gXoBIprwl/ghOKwU67L+ImegEolJkYXYwivUAkXJaLERiUfTC1t51R
DBdao4dLGwTPM60bX4pePxChj6O3bj073q3CF+ca2fXnsJ6qc+r301PZvyeH1T86cqKzI8rD5mrm
8Tu5PM3s5n1T5pF6JvBYn+MqIBVZGMOxoyiHJ5MZX2hTPVN/EFwHLSp37eAPT0Xnf3ZptPxMpeR0
oimFH17rRZ9DR293SZKFtCYm7cdqIXJ0+uizW3jTdQzDlsJlVnngFBx6l0LaKQrfG36SHSZ97K/z
WJDzWmbqMmy6TUzr3Ct3m8x614T5aOaw3+TtY6KUJY/7KvvWjPFeN6fxK8GsGABMl2IbNeFgx08+
7QC19n0KDuIm6N8nLZV1XaZSrSbWBhTmzPZ2YhSVNkQPSWplDz5FTLCpWnFdnWhyz+s3AOW3O90I
qht3IEUqg0Nd4V4dHa45VX/HVKp+o3DtfaO2w4eioOxmBC365OhGffEX2K0y/j67dgKGtBfw2JuX
OpnK+GTM3XDKjNy7abU4uvEAsDv0sxM81cWhAbb20W48uLtje9KOidLm+27Kwieny1GqffypGpWC
MB4LZNBSU7nYdv9m+Y/Mb/KYZ1ld5xdvTz2dEr7N26k4DRlUyhQZXbXaPDXu8rWWFJYMPw2zfPtL
/0eWK+aAdZ1ZIamtGdq12961vq9P+7Ipv3Gd5Dxo1KjR2PGrWOVEM8ymBAeHrmZHqa17axlklrih
RV4bRHTgZyx4xmYIWUW5OfZudluHVFmK/oWLp9rOidrJ72qsW/difeHSa1W7q23Q7TdLYJJBGWdu
sW06dzuCz+qdNZa3YwGapEhGP7nFYTUYoOlykipuGyq6ztzw47tJPbV1VUBTSz11plHQ7NMlPO5E
CfIUU5CexrsxulslMUTm9AmQDEq3gO/imJ90fxXJ1bGr+nvowNxrxs74FhTi4eT7kXWeTLd49Ll5
HdoqDb8aTnOWNWlcvUnKit/bMMCunvxVdVNPotzv3yaG+z0nlnIVlUV09cG13bNIU1wNb30bGKAG
1OGbamziN7r9J3W46hu97v0bjfzsQUSbU+VOMeDOiBa0y+ieA7r1JlnmI9TEV601T8ro32RGHX0a
4tm5WM3Ar77su70XQIxOzrg5LmizYNopnFQB8lxxPbWa/GviPvpASkDm2+dw3tRHy9LMs59FkK9r
fnnWAB+E2nqEQniO4ns1oSHUu23s6ONkOvVNtiQ1qZ9t72bfdQ61C9YJlTU+8OvLS5QM8/KGtImb
LmgepzIJV5u2eP2r66vllUdOswyXeEp49RTnwfEUlzs4AbDkZlrIMOI5LO5klhcGOXyROfAXd7xb
z1cnh6EbN7/1qBrcjOtay+AtwlL+GOig74PkmwYdB7X+U8JZ042udahyf8js/BPFlo/yFgDM3meH
r9qHCHzVYxjE/hkgghZsUJC0tXQCjDvg7g7SXHXvT0r/KbeCXdcP9oceqL7Hrp++iJdhNt5t7IBC
J6LFS/XBpZ3nLGKfUDzkaOWbyWnpYpyggV+2Jt1aH+02fMoDAMtioo5nuzXjh7wKohtlLqwPHMqo
+SzH/K+xes8zz/rbjacPVe3Wn+sI3DN4s9J1tTqqxpnwTfzAMfN5da1HKffpoFhWZymQHhAqmnP5
Kcmz+D3NyuHZymLrWFs8kLIZVFF6l/8sO5r/naq3HjQwJ+8TWMspqMPQ8ItU86D4OkNDCkpnWV8c
t/Zux3Fh8Ut1/VBNZv+Ydr1yKgJYOzs3Ke9sKLCOHgUibzLPN/aWpfufnKT+RhVW9VdI2fuKzgM9
EgXiRnQxgmmBVSk4I9vQJF370RmuCm9QJILns0gWtVuQOwZlXO02n1VebVDWjFcxNfBOHuIQgAAR
VyfZxS/BR2gGuJT93gpBTGLg1xQ+2OOj4kb5vQibOqQ04SGcQZdoMlc/vTKI82j0+mH0gL53l90c
q4I1XNei8Fwncd+SYGgjY8/T5D6NXetjUMTNXRTQsTMRh/yYGlV1axu9cxCrB6TXTRnP3kmsUVu7
u4D7xFWsjeM+6Z2rPzUe0ONRWCS3icOXpqysS9Lo4X0fHlsLUB5Kg0LnxmvpJs2TvL8LYPn2ALgK
9p1R6o++RylIFb3pNC0i2MGQgJIRg275sHrlVvmG4KBzjfKG5u1ZARZTaYz4LM6ylpegaQ9Atnnc
djFIYt0MvW4f7AlUN25FYX7q+frvyQC29+RaqT9aQkzzkLo3MZDmNz5ABu+ceGyfpqC/IX0Pbt9k
kQFLB1c/i7PCq97FUIdhVwJfeOeXNFCDl/G9darwLK0WMshJedGbNn/7TSWzn/ps6OqrF7u3ZmJq
VxnmJiSN8xsxMGOdlx43261+Vgvb1Ovpi4WbHZIp/YZqu2wnm6sF6C2VqnpwZ/xITvBaBfX5GGd7
SS3IMMt7+ZaX+L0srpKtWJMZIqsZcNcpAfYiCkj7upYQ5xj3Vtd49WkanXanDRSraORy7/1Eo91L
pnDoGPfJbgxyncriOr3avOjRBv4MqBd81Kkv+gd+XlUAm6fbVkvrVdIcNwC9baXoaNifj8XID1cM
tQoX2ugV2rngtPvYRc4Hqd6qk4bHg2Wukth+SmJbPKXsC9TU1VO6P3961lFm31Bh4d1IT24ItNzU
ROOj9N8a6VAdPSOEF31p5rUXmmxAscS2Dvy49oYOXKq06tp+39/7dvROjLImcWCayz0zv0Kx9JWb
67suMRQK+5vngaMdQfLmXtS54tsq8WhNheWzbRZ6GOVeLwyghsQO2vBwbCkk4Oi0UuC8CMgIBc4L
+UWARkwi50uuamXHeWGXKe0e/m4KMptzRAvEGKGoCrzKpuKwt48tXmcizQZcBrY+p3CIpsjUi6Dw
69RpKc0l/e20dgvaChn3hMegPpU7QREyF4whgRLaRNFtCESKRjFVmoTOXlzEmWo2n5pBfzpIW7eR
GeGTYX7LBXtQJLX8tnVpS34nKL6v2ITWs7e0oP+y/pWGPdb+P9mRtEIHEeuOMIB7jJzWobTBcKhJ
YNYlkQvxmH2B1i+7bPqhsqAoGPQOsiM1GXeb87aBtuyyrCV+klFB8WPj3OvcnakS5cyczH8YZrvc
k82iyXsR83akGHOZZd6k3tZ28hedbiM9O4suzds9tcLhJfeDaEh2pR8GD0Fnqm/TfE53vMTrl7JK
tLf1YgjV6q5eJPFwzUk/pLkPENayQAZSGruyI5fdj6m7r9N+XIMgdqN/SALYnooyhJSkyvT+Rq2M
6uCqKskLanXASvTqM0kKQrwFZIu9X1GYJdg065S/Tbwi2wh0zWsUG1G+QroRzBubZqZ90dGo1u6D
kn4scCFbbiyFsWAk/pBmd7aHA7xTGYd8z13vK2lj3vBqaV3kFvI7OE8vntp9S0HmQW46r+5BoptJ
Md36hfNeJFzLW0hBFjYjJ9ST3QscUFk9T08GFUt34v27TUG6BYl/6r31XtnIDVEckwVMlK6ACwhH
90Wt0pPnJA9bgf2iKhbVGkNfxFAZkgc1A1DSj+J2r7dJeze1zfc1v6fl822n6dajpPdMniUHUAl5
F4cLckcaxXucl3qkbKJOLdc+iGZT22bnLYQsIehIuMqQtdMfs6q4JynAT5b/ezWgx1ZEKdyXmQxr
eX4aVET/tfrwQldXwIQppsZ5EHIvkMM4CCxZARHDIj2uQf+f4pojcGiHPQXqCBhjy//aZCrxWxks
WIBAF9H0U0oZ0aqzadQxvTp5EI/QMKMHeo/PNFL4nNrGmN8KDeUcgQV4k8e+ejUMWrLkS/VTdNLO
P/SAQe0bRQsfZTCmIHpMAkLChaNbx1eGPA2zY2iQ93plGEA/IYRBFuPnTgrdSztvNAEH/Rnespv2
QsJ9vkh4K5M4gMSxXAwxCZhzMXxLF8obGYis1OtMxEDtvhUK5TCv9CJmplrdmz5npWGgcvt36+up
iPdTQkSHsqFgvxxDvjk+jJJjOn3JrHS40XQwn2i+Tp80J//PHq7vH+wCiqQycO+V2aQ+JStJLfZN
O1x8Xd2VeUuvVzympNhrMEbNBTdBBqu2jGvdWgeV7oZVJXrAYnvW0Vlea1A9ruK2zC6tz35n0ODy
6zJtwV0AKD6h4NNSb7YFm19hBuXNQDZjL1YxNJr75FI4ed4gW4vBJkudxZcV2XURYbKILuudSCBb
gwXfldfW1ZBJg5noxOp7JrC/5d4bcjh9s+qi+KF+X9utdl9n0P3u5gp0MTBw96proFsMOtir005k
rdfCUzbqFMX1BI8PYpctTFU19rULX504yjAWaTQtcDefw7moeYywmRjWHVe53GscYG6MavTOWjsG
b23Xf++WQ/qlMC3vRh/HgjKsKP0yFflBI9lCHDKKIbWbyNFCFHDM1DI9VUXQ7It2VK5QO9qfZgDQ
F0xNkHEV4IqNj52ZvxkdClP1KIZbIK3ms5tX0U50Mvih2j6ZQNO2QAqses32v3kDSUJx0Kb24Fqu
RQMKYSRhkrKKkEYtzkug///QyYzAP7EkKWgVWRx913p2fFXp+mrxtqtOsPCsAXsn4bp8C9BN2R9D
P8Y0SxO2FqOE8ET8YVujfZtHqv0xVpS2i/umloXYZL/N9s/9BjUnl2DkJ810nwOjEh0VMVEdKHxl
6rfO0Ye55TxSU1odtzDq79ZtVkt1Xy6zxoS3FzG3tUGLm0x9MxpvXPIfsCQtPNF0mtZ3wiItjNHR
xiptJsQVqMMsjuIj5s1RxHWwlY9THxrHkZgpQW0GPYDESmZAi/9D91/9Qiq6QMqwT7Jd0LrfZ8dy
j1S0ZPddw8FhJ1MZTAoJCw0O7dL2svtNLzPRzbXP+TsLbkX1er24tJENfD/pSxJyXGNbK7NBLslx
apfGpnq1eOcgFQZ2nTvNh8pIeVWgNBAIE2YUrnjFTqYykFUAYwXw4GKxbvrfOss23pLeEfO267/q
dPg5d2pELdzmLGtlRWFo2cXqv3EIVZU9kDfzNWzpLY3hVoWVnBKwbikZSyHyKc8yFR+dp/zBqqjA
qQfIFWjBTVVIhvDs4b7a0UBb3CxN2Rdn8I1LpWsvh+JXUayvdNsy2UVcXulSeKRJLWSgEy3XUH06
ySHB+uc1t60Vty5uwC4Yds6CgmEpxm2QgbhetW7+QJXHAqWw1ItVs74aXuoWn66xbptmdAEBXdwW
lewks8WohSNUH/XO7hNCQEPvEZhO7DZakGiTaxXrzfM0DaAI3Rnlkms0QnpImxg0BRV4cVWZgO8P
C0WjbCd3eN0ex+lkG+mfoExjMWpOytYyPHs2oUJTESyc6xqxO2YOsvOCmCefT4lmm7ae1gZm5p8f
XKyAL9oAg/IvksGcFswRk8IK6vmxrPL2L952fG1JlTjbxdQDH0Gsbq914wBHOyTdOotLRYeieZHX
qdhnO4a4efNXrO57a8XpUayiX11ErgfIKPbrdNmdfoX2OrrxeZrG6NJ5TnAIXL86jEs0ox89mggV
iXHUmn4xchJ5YunqHlDDJQIiImiN09lNOYov+iKimwTkzJtKG6zrNli+RbV6n3yiGCY4vdL/q0iJ
u3WVpeLisT6kgG1dv+kVzwE/QqdLdpgTYLEjs+c74Fj1qa57ymn1sI4f6Xv3DhF/wcMLpUbq4TaF
YHf1gTwqfjSWQSe3eB+MFa+frBW9rbjqNUjy03o/dyuLfBEZp/122waOq7nbxPVpILJHK+VhihWI
o359OMwFL3Na0VdwjpfjncEFwAOo7J1HVvgCWNTClDuP5HywWpwX84PIVBW4u6JLYhi8MYvuhVnc
RzUoT2k8fhVr3lC9UoImKthM+QLaJDPqOseG4qIFoWmepnoP1iIXgY0y4dREq89O3GQQRCd6yfK9
a+owBioalaB0hEDZoSnBVWazrgdX8lsLeOlieTEt3DymzFdWyQIlMJtdo9KuHTs0O5hL48QCN7PO
RDdnkX8ZaT1/pQ+XBduqcjQymshScON/NYjLtnYiN0JeoC9vtosNVhnf0oT8VWp+GnVJw9nDZ6kP
otFlgINr0anF/Fk8ZqkZ+un3rzrZQOjziOm+2FMWTCnoHgDtwXEFHBrHvvl9q04DoIXq39IlDUOK
f+yTYT6qYRl99kFw2JUa0WUCDznFAzCl5kn8WQkC8xJ2jU0sIFY+9HA2pwsTAS8PyxhyPPKXgT6E
v9QmNW5EWn0c8orWXhTbYMtCkUn0P6/ezKJbN998lMR318tsuhg8hpNCM7+oLBhZ/Zv1st4IZdlu
nYsxhaH4drLto1I6EJAFXqddjSWWLDMZYPv5CgPPfBT9YBc//F4s+cf056LVX5Zav+67XeaFj1yx
9ayvpKooo10+zou9f7tkXT12QUCL4jvdofhKUcb3ea0H9yE5ur2b6eUXcHNIoNuadWeOuf2eJutb
0ee+Qr+6O7oHCHuoBfo6QGtC1zCF1Q4v7AuySvnFj92nygUYFziH5kGtNCh/Fr3ddM7eL4fhajXv
UsdIDkoeqxcZ3KBRLxGsu9nutSymzXMzJ4B8PK/ZfNY9NlncHSOCvnzb45U52K77wr1KAncf0sGw
D/TRga0FvvHAN/JDYDcWqOXoZCgXNvLBrbp8VYosFuEpl1mowWn1es22hdnCfP3a/NstZQ3MLFQT
qYRLtnXbVbdtX1xVPsorn9U8215/JvG2y4JOv6S2rl9MXrWMvUxbVbcz2AILB/r3xUGGfPES+ybK
rFKVZxcR13Xi7Wvjwewa41aWiaoBO4NX4Z9LROk0Vk2VHbyGMGHuvKVIUyozZSaVmDIrrEq7bOLq
XUrh5rbGlz1W22vfbT/ZahO35c5snKq+Dqi7pj50cwt0myy+Y/b7iXKaAhJeikOP7dBEVz9WSoC+
ey262ssgSi0aq2IH6i0o+6LQiSYfc7P/+mLltoY6HePZcd3/xc4lXYpXSlMMSlzGz21Aaqtxqid+
zsU9PcWUWtQ8JnebnPMjJW4YKcdN98JHdoCtZ91BXDwp0ZCpDLNPsSx3FR8GFC6QNt1fWTdVJ7dt
0nuyejQKLU2AIvbaPLcHko7pvVHztB+zswjaopkcl+Ot+NHundGLaCggIJdwcS5mlbIq0DZ1d9cW
anE/RoSqB2u09tsHl9n66eWzLOELNzXutg/74sP7OaWUcdRa+xfKqamq7pBnp2mY9Dsdkp8mH4eq
PNI46x/Ifk7XrO6KaidTGSiInq7FphRZLLsyNsbr5vRqjYjrQjCxp9VRlIYRlNXuxfIX2lebrOsD
rSMko/afdaAbT8bS05PM1GjIYC5FgxYwQKuhFDLOGgCjF0pxbBfdK8OmE5dt/zDVbtqZroLScXOK
JRjsen4e6EUOWtLtyIT6Z5qW1G7nV1mx+kxZT+nG5g5Q5XhobS3Z63JO++1pjX6+gLv5RMPNcs6T
Y1zX/QLRuYk0w1lngve2eTvkUFzUpHDuJqp8+C7YrJZpMLQcDfsSmNO8TlcfYpgJNKM/vGW2LjGB
9252i3eTxs/er3eMsqqcjjYtl+LjJllFx9+yJUDTI0147QfP7mgMyzVKYqMaIOGgd2boRUsvfJi7
bt7rKR2mIaTh4KNlxXzXT4FlHYm0tARqTZorAtsA1Q/GubusC/FS65ZU5dB/XDcRS5tb3SU3xgUl
ko3lGmIosy8maDsAhi27RAtL35RW59geAThYht4zEirjqNxuIFlod6J8MdWaTkPr0zmjqUTnlzVF
UTyvTngTAxiwh2dYlMb4wHFPu4qbGJ/XL8u2i5rwpt22QXKVRet68X61fd+CEQ27wZFCQbLp2Vzq
FyhweaL8OpBM0C+1FTwbqsz94f2/l4iVCiiTp46sWeeyndheasfEvNpOr52M5UZepC039ma5x4ss
s23YdI48AcSyrtlM1rLR5JUuNUDZbtP/bhvR/QeXF5f73TZuCsrq0CV/i/GF8++nv9vi9UpVnmai
rYfU33lDl/Jl+vGH+fc/1ItLDjWdsrlbOrs8BXGFzucOGm1ouUAuBE7C/jnQh4Jyk8VzgtAevqNl
kSwXc6QD779uJ7KYZbZdYtvnxb6vrig+r3SvLqV1pXO0ahAels+5fYR/vaS4rB9Qlry4+na59d//
6lINmXowBtTGDKKdoZjVLSTF9tVe4g2zOvZn2xoAj0DaBiPSaI8SWZzbnyvUPsLy67rVW50Jwx9X
+6oRL8fo190DPS/qHS8J1ID4WnSzfpUDjdOPTGUolsNJtQy6fEdEnuWItNmpswtv9HSo14XTtkfR
Rk14FM9aKywbou7lh7fsJ7N1J5Ff7N9TAGPDgrU3KodawpjslAyVrT3P/rdOq0KAN8XHGP3/tOS/
bv3K75X4//qUr9a+EretVDj89lGkqgc7Do4EumlyVnvAsTKLpwXg1AUwbfmOCmAQtL2Y3niZik8C
NtXtPHjv5wTQq10/paS0l8Uy2BZkwk0D7NOmW3clF93DVKW7B9lLCRwdAiO5QpP/TUgqP+QRZA/L
6VGGZjnfrZXAHMNq6nD0v0TXLYYq5sxzsKw/OTZb19iIaMglprk1+tpLbLeee58sEhgRi1E8VAnw
NmCY3NkYxE0MMhNkZVn165ZrG/FPw9Dl88kYsm/goxDQXQYtUZtj09ifgf2HB0fJCeyKocyHPjpK
k8GqNZQwXdeI3a+ufgXJUVcZ4Tvircp5VPppgRYGPSq0nFMCqsUJwKTsriNgdRcoFTHJNNtRbMd3
WXRipavu2UV0q3lwvOTGH2x9Jz7epEC7um0mazZRFs5z+WeTpO5R9IlKEKozKPIeYocKRcNLuweL
dFlXzuVVBXT9waWS7EH0QTP0dwpo3a/0YlQtF0K2CPqpbUHt9Ja2QLXqh4aGk8PquGzqWNZFDUIQ
gX/NGW3pIjFseSQRXROUW2q+AOYtouvm+8ptW2pl+SNchO0p7MsKdICggp/px2y0A9CiIEN6b1eZ
fxSr+G0uL3Qtx2AXumBj1Ez6WRvlqOu9v4pqG1iPYrCLJgNJPJ+OIm4GozLPQ6oHd5tKdeL5zoXS
kbToLik09yIBMJnJIIEqb4lWyWwzvPILTHcG4HNxFJ9XS7Zttl05oIQkAMOSJgNpJzdcpTwKH/MA
dNZ9aWsAGA0Qw+s+gBSU3T12lZ4ScciHo9J55iWpKNDRC9qvdjKVAY4O6lJ/DuJINdKzbltX1BDL
1PUY7kWXK2TFdpt524ve6h8W2Yf6g+JSRueaR8BVBn8pS7Dd9FkUnW7o9bEYpr+1ybBqYNRwEcPm
9zvdz2X/23e9ImFvHrDLdaGu6w5eE7lHgXUPsrK9K/Pgm0iC/k5XyqMNnh8IleC+Z7w98iauhitQ
fEITwhPd7utq8Q80qkdVxRovsqCq4uhcxS3YJIk9v0tneO2ctDxBYZe88emnfYx8nXg4HUpfwKs1
9k3Q8LHg0/ng1kADDLn2JUn+j7Ir25ITV7ZfxFoIAYJXyHmorCrbZbdfWG53HwYxz/D1dysoF3ny
uM+990VLiggps4ZMpNCOvZ1p15tgqaIwnAy8ohjrr2bTdsBZbZjVQ277o16HLpqLeELikoxDxH/d
Jd9dKwMvHG70TK98Crrz/EcX55xj0Njh0YLQyoUa/tEzWBO3HgDT0HANAbtQDjYYbQpeqo+uyFoI
DpSO7rfgMmm9sMZR885P3Qj1ECeIuvuRYUWtR7YqnLE7pXC9wsOPjDMq1D2jYyWIB7DOEqN36Xy0
hroCzh3KhFe3coFEiQ38ryq+q7y34x1QPvZCcEW2hfBKWmlwQdkAmah5IL1ClUgCvV2Uv94xZP1/
FnVwgaxvWhb96N0M8C1zGL7kbVqcq8CNIE6outTUNj7Vd2PZd8UZd2atD81joNI/AslBwzIARVOK
eoWlXsROBxd1gqpqBICjBOVv1Q/Nqiz3WCpSvLYaOeq75gBqoWUSL4G58kyWIVCOjcKuC82mxkHl
aQV0/n4mvj0KpHUScE3uGJ9ib5EimUnMRDWLwsmcNkj+ka5JKVA9BrbxHOVA8JNWyeKm8aJ9QuHv
U2mVD4UUigelxi/ZlP8Sbwvw/KUWuHlYPZ6oMa3eRXlJA6w1gJkyw69K+exGfw9YQ8kGgQRErjHL
WIlMsgHMXstywOe9z3Ytg5vbJegf13x4iXW4vCEQGI4nEGLqUEoZjjkdmdXxmHrUDHSYXsfyw92o
I3RNJ+HVTb1UrUM9sBLhcD2lP0CxxZf1aRo516UeZtFwDUlmSCtoRQelUbdFck0BCXSjBJpAARKo
J+IYWS3bZO7e1rvrQ4ic7P4dvsAzY9D8ZaFWTZ+7yfSaBMxoCY8sfKhZ34FDQ7nuY+lVhj+cUV1V
09ugEFpifRvTlNmgxVGTyTgloBCNzRjgblqcjA9vjluZsa0rMB/UVh7xbRknIIU3oaVxyxq7PQVu
Eg9/kRVlQsCWcwtVkqadjhtIiLdGeCMfcFndiZm9e5y0JuozwKjAenMKyopfY0Agrm0JqpwShdF3
Yi0aIJJQT8rAPWsYVxJriUneZYnpIh5BVhVfW0NoQYM6Tk7gR/YspJBLjwujOUOjoTkz1VuHj26K
iVk6QtGJx4DR6rjZe/yeSZL+qwwFBK7V18z6DXP3zZTR95FhhaW3+l1efgFRfbYHV3p4ATl2eKHe
wzBO8cxN2m7epnEAeYU1hnrBgDvGzTrHBcDVnCawfmDRZUaHPQ/mrbMHbOXO5XRo20E/4aZPB0lD
q+0b19zTiOz9h3O1Ue93Q+RpQey2un8X82Cj9dd3sM7977blbbEOmg5cB8AUMBQoTVI2lxK5lOYF
3AiMIPoTWaihXHGSn1EpOy/mNQGMRRyIwjz1RQ28AKtPdEoQaYxSSMhsexqdMNazyHq4eDhrtLgJ
9NIcm8q7g8zdyWU92NROxM+OviMLNYZMwVcGyjUR4yD2kAyPkqw+5pVEte4/JN5pAmXo8e2imFdB
H0Q/eGoVX4IR5G3085rVgMvyKqoX2/r7Ie9HLNnX3+mHfTVBTbTeGx0EokCmr5+NFHK9/tKt9LA6
Undo00sEOpvDKOoRNUUqchSVpfng2AdUowp+WYNSdUGVYft8KoZlpcgGAe2oAFg0ExrFcXVEZlIp
3M/BAaf95BV6xRq4kdPuMCqMNdk63m5lUac3GsnGiq+pFjzRCNLb5TXqUTvvTuKK6mlxpZ6p8ekE
eWas6oor1I7f7U7ao1iCpQUUlHVfvLhcx9WOkiDOOqBbB21qL0wN8Y37ahoifTaghvTGLN1La7v7
zIwx+BRGOjQVEJS2KTRutPELTUkHEV6YnDkOVHAC3wO+1WGsN+Q1g/ngdKj3L8Ds2HusccQFTAri
Yic4kcYJyhkwILNl2+19BHk6oMDALBP023UqOdZ51DMsrThk0nqlka0WXcMeYpkUEPUxnMPDkmbM
TtKESFdFW0aRa9c5BhOMVaEyKwI5aq5M1AwMovcc4IAdxYLKFPVC1AXVMK6n2gbMK+OO86S9ObEA
XYQbVS9QsY2CLvJbDbrZll79kOHMIC3xkkE9zNo7kdPushQMh6gsmJ6oScGkBCU0iZx3ZzRsr03d
dB4KdgLvuvVmF/Ux1IPiFVwz+DB0kGKP7TcnjaxbN7M3itEAAzxrUwTB9J5Zb6PjlvvWNACdUitA
/xTA3lYLDrql38ZwlsdcXYhQA74qCT4xdtHxHD2QaaD7mYcQYPjfZ5AjsuZLKUQHzbcPuxH34HS2
kYC09L5GHWORW1fHxkesBgFFn5rNZiEAoOr+1mgPdmAMFyIBaBQTQFrlzmFC7RJ4GRUnABkzByTn
poPK+JUZgOezuBaMQ2eq0PeAA0KwPC6A6Ub9gzxTU6pekNaVAQkXSLDamRb67QggVPVzEhYYXnEH
5DizgQ2la5xRNdWFG+omakw9cjciciDhSEEFjpIyZZp3Z6SgdY5V9RDGexznZvi54XmxX9d9eK2u
TtxjlXF/amUx7cxkmLaTdLEJSUdUQeN7EfdBy0XooLEjhx5YBiwR7vJxTkR37gp+ehwvLrLeTbjr
koumWmyqt+BAiLy79e7mNyCEf39Bnm4tSAUANB7Md02jHs+jMPoM4HJ43se/i/ll++8hJlR6lvX/
e5wbWMCkLK8J+oGNa0Aj53dvgRYsGJhneRp84o1Id2mc8YONfNfWiS3L13EQBjDPeSpj651SOFJl
On2aMxQzgQur7aNDmpoZolCxR2V61IO4NGqAqCslRylbsrcU4XzstC8VykOuNGJVHx/xRAJuTDk/
Inhh/j2aw7xBFXd0Xpk4qUc2A2geUPh8uPuq+5SUJs6NfTudnQJ6anNrWn4XHMIGmSsUJ7WdR13W
xleIBlsHUDKH8QmqNC1qu/NiUyvVqiluOpDSuqA6x2htTCWO9Y9DcuB/EBSZaQ+EYaxqosBDAZLD
EUqtDUcV/SDOdp6NV6NvwxMqniH4NoQ3vczCW1qNxt4cdBwCPmzU06w4h+j15cGcG060ZSnIkaim
cqm0LNrB9rMRFbvLmMoxoXQGBKGq6qXIMWx2kYs9Ooipu2NgAROOO+mrAWAi+GxVdxnjZa/W9zuz
VFLMsWooIMXGXmSGdVxNFEFOsoERqvS6rmBAnv1alhxt1UaXOg3f7OQH8l2oDHNC98ZnFmy0ACdv
t5sEeGwH3ZdD2m5F2nYcdfWueNJLVHmNpXuhEcXFfZwcQKLlbkBL5+7bsZ9PlZniBQ6Z1uKyoJkr
HU8+7J1SZjlbpnQeUiWpQY6BtYFvmQEUW6KIAf9bsTP1bJSW4FvWjLerjRxxWuCvJKklQybGfVua
J9McbehPNfwZ3LKhaz+HM7QRPKdI34LICc9kg6KCDaAZKliRwNoIW2fbnkhVhI0EhRHYDGVTA+TQ
bNwXgRdQWPgQocYRn8QJ1AvX2tnjshka3fM8fYWW2z9eFN3dEVHM3ViOULv2H2aCs1Nu0oKHULkD
rQUgyPlFM2SxQ5myBHLjl40cNbggWgDyEUONFdfFhbMQSJsxPQxDEFQeD0ACPVGXqa5ZcrCvjyA1
VJCspplxRKfu2kgF0UIGFTgtFUNDPoEsoHMBEHL6wfQGJ0rxnRAmPvaM3C/SEH/uj4aDugr35B9j
6nG3mE/gBsAmsTF+uUso7sQltw4R481J09FIYNpBTKF1zWnCj3ei3mIkP0WSMXJiVL0u3YfpFBTT
Sms8LYdPOZZfXy6MdnqBJH1Qy+FEl2PUoz8L9aKPe8HV8Y82CimcPnq/F3yYsg5/G7i+/G/dYeO4
fmVWDsC9LjtoAgiVEDqePv2ZTLMqxJa6FSHv1j/oXRT9MclTE4Tut2Nc/uG/glwZwfXUvwGyORX3
17EdAVyCfdNxiSbHEvMwMZe7JkjEebCzBmof0F0IeXgARnnkXz+Gmgzj9lVj5ncjqFGsY+kJko4O
EGGCu8gvoOl1VEss4zCPgsU4xQaoaUeJFE7Q4DG4hufgt6iXsVYnCKJJS7zRJ+bOGaofeR347dRB
7hoV7r3HFT/+0q1aiCfY4CRKwWd4pJGGy6rL5EjWQ30bXTImfSl94Q7BZgy0ageaxrTDHeYQaD4V
dVI5J/Vy/Pl21ggtvNWxloKu3pXgDPIs5aEXogT/MORTx7GrtpHujM8ZcwPk8VESmAcG2Mbs6Ssx
Bw9NYKGQTtEJM5D6MJSwXOqi/GXDNzNqWzvUgxDZMI/Mn05bo45HkaKNih6tVw31yPYwXEM0A2uj
IgbzDMWjtq6w2sImvfT1/AYh5O4CthnISSrFkWYY4z/jrP089eb42Qa7367rE+GDsb0A3432x4Bn
7RnEjAAEJAXQj4lSCKHx2lDM9BFoQmYX1CrJ6FdVEb3sdTxeXqgr9Dl6QcXBEZXvuCBWXleZ4rr5
C0/+rK2LPTbx3H1tbQfSb8ijNQU3AHZKarEDm73cVhGy1njUgGpzOW8nQbiJmgzlxHS8ppM5NkkQ
VH8/n6uj+uJzzyjAr0/rDoAe/us2wGz0PTfS6vBgX3gd1riH3QPROjxMIVsX7/OWg45O8NzweVFN
J/COlNhFhvMEGom8QjZaWWlsK+PiJ+PaZDHYaZbIxU+hguaLyRwPsrY2ZKOFJlSmQIJULUdjWuju
PZBHt2rTn3TIFyN53zYz0Abq9tJW4Oi2bt57qy0ws27jME3H1TDO86D+QgyYPDXTpzl3VhovLopi
ZoIJQYZNJ7YX2pY77LvtuMneqJz6AuyBb2goDMbFNzA4VXjMATugUS2EBsaGCqyn1G21fKexcDw7
kLGRAAxccOpxnmjLQ03CmVJ3G/UNDYM87rmX1KZ7jiVg9Wq3tGyccFUFjGoxCV8Ce5PZgLjixqR6
piZ13Hg35qAHX215AXRuPgJGrBs3Mhvl1z5yu8vYgEDEnkNnG0PfA7DYobkiC9pcyUE9suEmYwTO
3MGnChEPYUY7jiOEHfr9oKVPUFC096Eii41Vw4MULF5N9oqNX40lfm/PiYOWYsFojw8Q/tNpRA0t
pNYgO3Trej9rOnPTaEF4AQc9m1Fg6+LuwZpeyQYgmNZcqRsUNjTPZX5qOigemRnyzNTQsM5BlYJN
2J/LTUEugOVT9xKV3QIT3i6IPmWgK4a7MSSjjdMyXmJpGq0y5BOeo+BrnDe9FvxMTftb1kn2Bgb3
8lzpZuxHJdffen109rOokq10uu8meKwveQfGv5F94QOKxmlQgtwN9/XBFxo1INJ6lUk570Q7IM2s
wskWjpoGqpikOYR68dkG6gXS8xNEJyXLvAACgUcakpoi2LkyL4/Zu41IIqBN9W5bOSOmwnotpOjB
bMAAfsnC+twpLtFe8cPZRCW6jslNnt/Z3KKrymUJqQ0MdfdG77tEVLrOWZb85zF5Smg9CyM8msYA
FYJGk2Ar1sNtXyXNZhlXQsQQuOY2JIOV39FQ1TbIm2E5yLomwS1CEQhKCSLJTwl1LVXMSWNqlmGt
GJjuxiqchnfTmWbYB5SgbtY4CNmiKqcOXgPN1Lesw13Sclf/7+iA39lMus7PE03fNllTeYQAeAy0
i3kz16ABcS0T6pO4ec+x24Qeik9dV3H0oXwGCiU0jh2enxzN4fP2LnRyBnPjgi3GbxMG7RapD5uq
zM03G2mo7YTj264GMdZziLTfCyQuQi91AYrmdZO8UJMNs+ZVgW3uV5tWReWGQ2Zqm0+R2ABf6kLY
wwpuVqxVKHGPtq0ttRuZqAFHVLsFRQD41obQgb6DCp5M9lw4oOyjYMvN+4Npu8Ib+0r3QF7TX0qV
7WtS7cIyu3thpSjeZmRfVUqwnQfw7Ub6i00jkacnNw++ZKG9Nbk1XdpCbZjuumEY1MA/d4FXO05w
giLhfGG8gg27vPniqobCaVgP2h+j6EC4/WG/W3FZK+lAwQMJYkCiae2HdZZ4Af6JbTLESPmtb2uJ
JwO97qxp+NOkKO1bY9b3cvfCxhO4yXAnTj/c+tZSW2Z7CZ5N5BuHaz2JadPpo4GCEQm6GzKuHqj8
GL5FeYwBG9+hNfgOTJPtM7IR7bGxWeSBI525wMDBaA/DKc94e4ndon3G4bt9bjI8kYApLzZko4Zn
8fxURmKZVDJsNL1xABl8CPT3fo1rJx0ixuEQeTEIU59Xx/o6H3aR5f/2Osqh5cA01SDGQMH1gKx+
HvydQ9H4U6Kx6WBHctzPPOq/TK35GRw82c+sE78NSMDbbDlgtdRzPx17+68wxnU9WCvDz7Y5xfto
DkF8XA3sJgLIvjUj170oBXeEFatctoPsVFdH7S7Omj9ptNppSE0UlKi5oC6S68WmtAMQJSler2AS
w6aOMs3X9BpJ+pXny4W8/ckxLRTGI261U49sszHdDKOYjmaRFz72GMmOEsmUXEZ1DiA6FkSXZrDO
kqmI4upkJPYbmdbkNKqRc585HFdhKldN3rAI9Fsz+Eu6ehRgPFB5uH+n7KRhNdd/qFJuXM/+YvYk
Gs51SL2HqatNza9TEIWtpjEWwT7ScDWrRJMzY7aUzu5mIf0Zs8B6GobucbiQ/gTQ/KVgevSZydye
Wcxf6TaiVqK+pcQG6vGGAsrYn4aUD8fYRDnQcoHRpikuaDVsaibwg9hggFkygHkeyW06OgVgAPiM
STBCbfI+naCrAIyPoZqAg0sFW3jQHqvhCv6hIcGArCbZ93aVXIAA1G+RBeLCpgLNKg0nMbMb9fIe
EjYWUpsiLNnNVU1eNi4wSPXUuH4cxSAjBvq1BAYBdcm8ODcN4JAolf6s5yz8rOWjfIpY9Yqv3Wgx
DXVxlAWU6ZDgqv24L+wthOaHy2hDe5HUFSOZQkIrBRZTaTWSnRoJFALUz7CfBUv6iWdD5/HYHM5j
X7z99wtjulieVCFbVbaRrxdFs7njWVmFAycBQVAny+YNkbQQuwo1EszDe+xOv4VFlaMgAmnqOYtw
xfzvwzubBnriUMv5hmzUyGGQO9cZQIquNs5Dkqrdcz1sLdT4oqgE22Vy4CbOvbm639sRiPzdRoJG
CkpUawNyv60b2WC7/LBbGoStKq7EoUdIWD846kZpV3WAc5BDpFG7zzUxeG49VDcTdNBbWwAqFRiy
ApF9LKpbUqZsF/e5tsRQoCOaaotq5AmPvkl/nfO09auunre1eojVZahfWFyjbmcdU68bgUlueshv
zuS2dQPhH3OMMvo5TDzf0XHRKUwGCYUs7lDUizs2bBksX6q8s2mYuEmgY+JUd+4h0qeNhWzpKYyG
8cQ/ejQkB9mGuAV4aR2Te52yrrDaqNdK6BDp+t8P5jX+4RX1IZqWt0Iz1mnrDDAi/3orDzE0/N17
JJvhdPZRr29cuvhBVaP3Xe1BidkOcAgddZ8xvfWhbokLY2gbfIryAl+9I6u9MtLnT2SrTQNEVZpE
vWOjfxpmUC83Yip35NTDPPXq3gGntqannyRrvrM2mX442HB5DUiPbuDm0wHDuZiZoQPQWf45m512
4GyIwMbwqxkCo0PVGSrZVhv1It7bB8MMfq72sBTRzSwd9wnZA4iLHZTQgjehXupZs9rguR16DSwh
OsONsMHRrUW5xTOWbcqwNTWUhGTDwS4yMGCocJoIKdHpUufxJacQsinFuQwftSFxvuRJlh4o1bxm
ouOPnLTl4Cu4N8A/pDLSZKewpJTgaqZxVijaZit0LGzvwBU7tmmAWkHAiUM9yp+paUHse+Jp8+ZO
RraYyG6qA4mJXP0hwEMOJIqgLYDSTP6WsiZ/Tu1kPA05fsOo8EGBoRjrE75RAZdHtfk5ndw/k6nM
Ct/sAQJdvcUESbJOOFsRVNi2QrwZvE4kHbw2rhnEuNJELm61Req3P6ivhCLXks2Do8nxNGrM4I3s
w8ijnVlJACA+dh3r7gIyMhKcxk1qb9IKuHeKKQ0xLtuTyWbzbg7iP7opys5TBbksqGrUiTdGxrQN
SVSOXCPJO7RKRa5XDT5OF1BUAvWeqC9sUMM/CQU8yIUZgrc5jq5Qg+vCvXJUVoALbpa04X51Oyn0
bJv0VhqgnQAN+2RvuF2O5zkq91ZYu9CN67CTck2r2ti4EgWrom3MT8VcHvIJ582p46O90XFdcBAD
QIA0zItIf2IDqEchLJvv2mHuIUKs5lFjHjth9U935gTJTcC9B5+zIj3irzDd8NmNNqDmBF2Abl0n
VgR/h0OD9z/a3wOnGP2kt/DggLqYd0cHTl3iCk9bEC8HFpQGfusmI5GH9z2SfEEodzzPNmL67pjl
/CarwMFVWlYerULTXy2jBAXFDD64KUoLXzSxqmftpg6wKpCBt6Z+GVETdmnjmCHtYYB7303x9+4r
p/WggNNfWtsMvRGcGDu3y/pL5TjAxCrHEiOUkTyd3RYnx+VINcG02mnG72zQigOdXAUugv9DML0k
vg420xhVp4e3sr4E9bQOWFfHqP9mTQ/hwcjWPsf66HEwFp6Tscg+c3C5bd0m17cG8LOfZzeML2PO
sMsxShv0jZNnI7/2yb6ZuhfHwjhoWii/JZUGQDEEmmzcH+0gsXtnhxrxAJCUmwM5bqbl1zlrIVrb
RKARhNDGHgn3+oAz8tsyZE6bn5sZqunJnP2EyowXKgkZE7Aslft2zyLuwXhU8hmaaeCH3I2N6M7d
KPszQBv90ltttasXAe4jwLRgGFAfXj2zmMQh4U2V/Csdwf6ua5DQ4q0VfLIS+xmaZtP3wWDVhuyW
siPdudihmPtuD3iqQcHGOAR1ta+1prva6ha+a7X42BggxSPVeLIlwfhCEWQy1LU9zj6aR05qQrd/
MfEceVxjgv6yaUMndFLpw0KEAxj0RNp4dhT0Oz1pwdBZdUm+nV1UWyNZ1Vxd1fAlUai6fQyKl84O
zhEPMNse6mbfp9W/Mg6YEjVS9fI4Lncoleo91G2B/3l1U8+d8+hauI/mVPGhNp1ifobMWOG5usN2
ZCytvrreLZWq9VO1Pq1HMdRbZofdGF1b63H9UUYRYBXQ2FkKFB5I8axRolQhGaM9GAdCsGOrIobH
eoYl6KHegYbQJdpXJWSUaEqeSUB3I+foVODrAiHXBQc0dg21yLh2xPbYzF19RLbrltaRCYpt5X7v
BmGIDBl4ImIVfjeHgmIF74I2cLinIQrUoIyRAb79AZ2dCCVrl3OzZS0Y11a87BpDPWoIWPsQ8hC3
LLjG/G5pWuZhHg3DvvwOueFy52aSQfB0NNPz0k2iLkM2q3Rxli514ffKtXQb9ay7s9oVD5AgVwHm
0Kfnspj7fa4XT6vpP5YnV0MrL1215ggVbKBV1ELLy0FgNZkZg0zBr7WzWFh+GDa1PwVae05Ruld6
UVJ2Z+aINN+RFZcJYeC7fXkqUaR4KMbRKj3yUHM3XiLJmqhFEloP4pSzj8387C/j1f84/24p0YH+
y9RAAFLqiQb2TogXyKBpnjRgZZ4MPPCZF0Sy8ywjjParJ1YxNJQDv9WzJY40oy75+1xyMv2PskMV
JfnW2e6s2Wfk97eraXkprcnYAefR76uDXimwUGwV4Z4/NoCiVoRG59T8lpUATc2OQBpCNeNHr4Ie
XuUtYYAeVx75aUy9eASZQDTGt3XKusxdmHqxMe2RhV3d6zvgbS030ikzn7xLILlpTOss72Sd01lD
6gOChQfcjCphlwFBTmrNizAzFDwNpN2ijR3UzYVsi3izjpKKQ5slfybcKveBrNjVHMxwN4lAHO3a
yT/xkP8Et1H+p1YPCtNvA3fLLXbqgwSEWUiQ/eAJGOAQANVn7AslY+eizMFo7wKTn+k/Z2uyPqdA
JL4OVrxpGs36TKbSaDZ6BC5XGslZRyqRp1caiXkcfe708lhrtY1ncq1tNa1xt52ajo1TfgwrzW+x
9T/RQ1zKPN3qUQfm3irKP/dJbKP60gYeRz3TLTBrvlrWNxpQfJwNPw0zty/0zB/rKN3ODOpqFIGM
MgQCe2P0aDE8T6FlK1wPN+DlV+7kyAhp0LvDxaN1iFGneezLIngyC45kgj7Yb42l/1VM4/Av97mQ
g/mvrrd/2GA6XuZCrqW8JVpo381lzjhvhHCXufinDDwgQpCxVKjnGJfP2yHIwu2KejZtoB5wuM5Q
Bm5AQrRqtqabTS80oR1Rd57U1g/WJzPQc8V3EJVFf0IZB2So7hi/4EBu4Psl4mDwgKMOvyVNrX0G
tSL32azXn0D54Z7D0vw7G5SKxpg03/KpMC8OUPOfdA7t7AiJz/dYZTNax8u6oXpJG6f6pIUzsgfg
wdrSBIbdw3Mi660VtNIv9CDYWuXcXYRqBlVMVaiNJPXIFtg58ydVekWOxHGhymCGo916S5+icO99
nLKxPK7rUG9dW4+s6Rjj3hDvuLzEJS5He3z7xAFSZWmMoxd1+7SXLdTTx/JCY0sFcyMPvaRrAE5W
Q7L9xxxyoZoUuywLKZa72WpON/ZQaWuNA/HuEQ8fqlfCM/XItrL0MbMrIe0nvj3YKfZ3Ux9sZvqH
2qWeWxB5D0imm0gbAf3uDbLCCcp0Q2g1uDHURsCQvYzXGLKxKMWRH3ir/41ZjejXus59w31psIOm
fAzooA7Cd1MHUjOb5ClMBMT51HmWGq3QvgMfmV1S7oSAa9ryBIbQ9wihpXvdLir5Q4dejlcANwrh
xDLB7qq2D+tpxEg5Er80/vDSMQXa1ZCAiLiD/3980iHXujNwCfpMn9xQa5E8HVkBxnU4k4Gb+1Cm
KYB/+JIwgoE9AUVz64HCbvyPqRSb4//dl21bHJfvAHyO95qs0k3BbIgeau2piI3MumLPsE3qXuwL
Z967wnGfqdF5DeKuNvhDn8Z3Ewfi7ZaavUcBkAVDYkPr271rauDiVjMpdoQ0DDSZ3eJYQMZwWW0K
ZAoabcPB5ReoCTIn7rZUzEQlS1TR5FpWhZ2gvllN1KMwQYVQNNbxNbpUQ+kJvsJ6OwT3TNhAgS5I
tsghJzh9gz+JbFRdM384lnISqq2xTTPZ1jaUq6Mh9yu7ym+uDPMbGCzy2zBA5qANwUPPReKaXqHc
vARHeZ4nf1IcMrRwaFltnLU2PK5zqZep+hzp7FfzshC0iTeZNVsXWnF9VU3LPsUQv4M4KN7Dap/m
vPE4s4AP/XBEfSD3WgZVQ8Z17ZzJ0t2Gss1QVlJrYNqHjRw0XBuykZdsNOy0cvLNsHN9sqEES6uX
ZWhcQyfpfbxOrFCyXbdVs/vd0mBX6rZlxuyjJQEiN0u7/WY4euwHczp9bmO3Q64/jF84NoA7u3ad
K6Syc2i9z+AiQRHLIWD1rWCB8Ere588Rs7Jn8LHkz3ZjnzmO7heyW/iy3UINCYJcpGbnKlrykOso
OIbi53YxytZqtrUOwBiBIzoUyjzJX8hTPO2dJxRMTSBTBaZYjUqxBb5TLBorUG/dxsP8g3RUVs2U
u+GD/gp5mhn5GPzU0GNBhXkB5MzsbOI4n0AXJZGJ7Mux8bmFy+beqPUnslFjKi/eTi9suZgpIAcT
8hOoAUBECoYQb7Utq6k1qgiJQgnVTIoFaDH2BW49kAkCGxo1c+XKcteckomO2mZS7voCJwDHLlPQ
CXfmE6qbkJUKgx8sAXWyFkvzabXPAdCPksc/yUROiqdeO4d/cjVpNVFYUfKdEDZkFVTqK1NJsDrq
w6VHNvxx9oUEBTA5qVljaeiWxlej6P/Cgyg/zl1WQJqPbwo9kZ9AtXUCfYB9CXHPdUGmtj80jD2T
abVTTxsn7OMpbs6g7JnY4AQizxBmFUCIapl1jgh5fxA6/9/WaiqJKlIw3G40LT8veMrZQvGSPSXf
ahNXXOEYIG3aJ072PILv2QjA0jLJPH/uQHH5LIUodhRXzjoulCmu6KwlDrQI1ibQJpWL+8WEsbJj
4BsPnBgPLBjVUFbbIAggxKhoNNZ5RI8BWt9XGaB26y2UAE+GRnMzwrHim0gvLMiJsu5o4yvl6EB4
AuVMzLxRMyvOjJrj2rXCVeDmwaFx54ehh9OR7IJV5q3IUEvb4dM78R+D1LR9ZWIHywaneQUasH3V
TVkDeW4Fe7JRE2pfJhnKF/ALShCh7elXQb+pKOxB9iqiI5no90b2aghiwHDn/4gFv+ASO6CgDbh6
6UIGQ2Tbugubg13H/Ktg+jeorBfPtSHYZ6iiIivT8695nWt7FNND+mR67gaIXlhE7I3s9nVh8wZB
Q3oFZCDczy1kUhbjQvxNodRkUYAb7xHqb4tfm4fuVOfN2bB4dMkkFCEj1AN+KwLX2kShlMeiiONv
1axA46V41Y0hfml7+YWigAQK9gmDpDINeVXMoKrrhmsvRzyTtDQ4CpabALaUcr/ss9VmG9Cha4SN
7JX22o7JnaesrXbSCDqoSpdtcajC/Cl3hyewR4P63K5Aa7HuJeu6mvUdbQQlhF13THdzb91BtlKL
y1fPmnTIQFIooHZeHtrW8R8ZXojrhZhg1pAJmgnaUOkLucxq/10s2Xpo0wUl6M7BvF4y8yxapHj5
CIpxqwEKEIke8dRzLp4sCNF4kCnt9lMRO0/koKZqpTwg1ZQsweuMVk0D9yaKMGwlqYuVqKH5Qeg+
4fg0N4avA3KJxoi3qBlAAWMpIaFmkgKiUPqIcTUyyImTuRuhlUjWZQw5yJ3opvhItior373LHIom
ow5F3S3ScsjTq+yea8fJsa6zG9joZv1Etj5PjsKYo9Ndlm7pGoqGc8BtzoYCRREj66o7nwwc4jZS
aPURbD/8q9u5t7Ho2UvfM/lJJOViroTenAZzBJOGikqn8n5SNoqbW2fGS9CWy6RQK2IPAgRZ6u7B
o+QzpNX/QOFa59mN6YDscChfkyT63Mx6+QeEtaytjXzzYVZh1tR5kM/VX0JcMk7Y3Y68fZJi3g1A
bX4PwEC8HYTFIEXeDm85m97tAuRVKOLVN01kmadONX0GdYel50TW/VA5+gfbw/Aj5GGp/8PyFILb
2gYvubeSwbxRo2u2eWtb7M4kjlWHB0fI/yq7qn9azRBKqk5jLT6TqUM29GZXhwcJD5nKcl/n1reV
D37hjF/j6loJheTABu158j+EfVeT27rS7S9iFUASDK+ichiNJtgzfmHZ420mgDn/+m+h5W3O8Tm3
7guL3QC5vTUSCXSvEL6RRnxJOTqlg9n2fbuiU5o4cPc+sdW/qsbou91stPENn754sGceJHh730ad
orME2uoRih7XJeVZyQ3vKVhS/pmaMRs9mcxDZUHn6DAlth9gK1NsKaT/SjUN3qboLIWmQi+jAOzW
et85oNvazbHpnVOfdsXOG7zoshzcSsWolHfYIs6J/TNSvNhRrnAcbA5pYl1kX6l9Sa1K6mumDUCl
rM5ioBPQ+aSB0QCSw20leLVIdczAa7gpsVZNqzqGp6juejoTQMgQTDngx4DhcMbM5V7oTdWXNjLX
PFPe2dcsBdvrvXOclB1MgIenrij2ueOoK8qo+ZXOplHK688lGclB3UfY7O/mBljmJUXTgAL5cEUI
3LS+Ex1oxtii5Qw5IQg56IHlqiSKxzV8Lab1kqN/QCanYVu3fRQst5L6WuaY4T5sxMegBFroNBnA
IucEs5H9Xze5/w/YXQcm2zgdGs3cmzWbzzNd46GvMtDdC7/aW1nv7Uu7eeljIEPpECX+jEU2YUp7
wo/aGlm6TJjMw+jEhWQoDHFwAewiuw1wn9vDrQG7zpRlN8o5ptSuM9Wbz2V7zDL7o9BTQUEZL1mY
7UXjp7cmntJbH7ndY1vvYbraRcAdIq/cEKjwNAtU06NmBsRab0+QVI+Lh4UMQqSRzPo9Flo3ldRf
nMpzbqVI3MdqfrRl16aAMuC7DzzL6z0cwsrZ1VaeBzS3DnP3VteRtQ7L3tpQSANgzo5ol3ryYEFs
GeBrWayLruNXy4E8cNs1LawYEBqF4Ne4xMEbunndcGmtRQ5THd5A2KPW3AkVRhbamI4HJIuOsYZS
+9ganoDd9Q6JN1ewaMqkMldVEjUnYJvGPR/rvSHL5gR9EyB8TL1hoZgONK/1xrG8X/K/hpecYrdS
gYogYQXShajrh+iYXSKNLs9b/vssSuSIgS4wFCRmQEjFKHB5OKU5NYz5sNt2D2YDiCE8st5BDY2f
yyT7Gs2+e/T1kkvMGdgB4MnNo1VfhGt144pOuY6HikeBZ2XNBqQkjFASPUl0ufQBqk7GFh5gGaiR
/+YaW/8VKI4ZumR5HFAAoCWQ8X+mUZjaMZroySSxK0ThoITx/WrmcX9WRd2f6Ww5LDnI6uXbJFMg
RAISmJvyF/AHWJhEjTgN+kBnhtNpJ98SmMDcSgRYg5m9ESjwYF3FJOQ8dfJ+oPh+eRtjiE5pqMVn
A32HrtwQPzAy0l2ea7m/agC5hHJchCCOECvQ19RAOrNZNx1T/E5NBd79gnjxsmTewvQQADqNvqAB
jZvfwHI7XfNqlkFaJuYeK/z4GZu78AIs8gNxmRsOf010TqDdFU576G6lgJ0mzsnPoX9ajqLdzI4F
J1yds5UBXHp+ofe+b4LC3fs9fzRdExvhGBIKUEyfvtGAC2dSuC0lu7bxIHOXacmeGMV1UGb1aZGI
3n2ugYtezVYXYTMfG1CfRcHguBympPMgj6mpVJTEtjFZ5Zz3aLiUxan0os+H1k6g07Uk/5qj9CVz
73rAtwPnAjbafJTCnY5x1c7QqEG45ODdgU+E4iIrrm0Mqsj/mrfksrqyDoX3vczd7tIWeXdh44Tt
FMV1igK7U0P6OB/RfdYHvJnzC+RngalPJ1DUIyB06hiHeLzkZJAngZS5hJYrdqNT3Jqk33r+BIuH
xGiee6wWYDiZDgfKASVuHNGlLkBwKzcSRqeXrDVgkGQl8M32O4Dw/UywZBNmWH2PcGus1Vg/AIEF
8F/Xy1VruXLPeIiy4vS0lDuoTAHmXH10ZuvyVwWEwkoDgMaR7ScPtZwKcijoLquhuIJrM6ybKmbr
YXLxB/bHVGzw3h+CunDA8zPs/CCVIZ5E7kXrsEgkKgy18yTSyLzN/QsFNCEFsHuTAXqxqfsKL3gf
qn8arpsqofCb0qexRuh6WCPsbKt9XFJK1JDmlfDhPWAvtiX9UDrEGXRx73FTei+5H2XH1FQpAATg
PMFBvNGyIb9fS1nuAbjg1S/0kqI8z+Npn/jwbGLRgE1MFcJHCFXvbMKjic5aaX4XVmMfADrwN5YP
vVazN7IbLE3xXiyUGZjR8A112xIwlGy8cccebq7ILYg/yoeW+9YevMAhyJmjtl7DFNAI0cB3UHkP
D74RHlU9scCx/RffVb0Gsf/wbJe95RUkEnrT4DuYe8qnMMlO8BPm6xx6OGttynKN9WGKm/4KYwcw
4XjNAVNBLjWs8pQZ4A/0KT8oI1Rv0wyIkRs72YUlSt6ayM1WsYk1MwRNwFrJ7XNRMevToYWXxznE
hy5stz4tgzSXRzzsVmpwK/g+RBt6pvre/IvJEM1j/YSlhyM9Wyd6Yi6P2b+H9ew6cx7sPlvDq5Tv
zMhLH+ZCZQ90RgfsdEElyfpow/SoNdRAsToi36EZNV6KQQ1Y5wKd1dKPMNM/OLKlrGtQ4Szehdcy
V7q9O4cnOngjgEMHOoVHM/Tm2T2f6BnhMggWcniqIqxPuzF9a1n5QrTSBsttmN1l8F6dinCXdT0/
ESWVDpSvQssPPHBCN5TL9VwaADfVOthO/UL5sbEGfz3gJkrfhGYsd1puUnn9umJ++yQKDpLnAANC
+MMarzEQ1uckL6aV0iFYyP4xNyAf2oh0RlsDEjuAZoz6QGc2kNsQCkvVZsklLJfnAiwMKGX+mUhJ
NTryXNnTDWscd0eDS57ObIbHpVGDyoy6XBeAOd+vIcIhzlkKwiuDQGJe+jX0bnAgdjSd4bf/y/MM
vv0rj2/z0K6wEsCRhlTavXuZme+Wa5dLEsfajBzMZmKMRFOPHUxe7IFkGy+U+nSAZNKFZpSe2t/z
wFSt0bGv18urFl8sNIyjqYQxM16/hiGVvWI2iD8dM08DHKptNAaG3y9mw003gwZZL6lBjd/EmNQH
McLnKeRDt1+YgkQyhN3v7wEqkNMoDdAVOPt9xZ15SEk/LP7rNjTguUoCCtD7cGHSajvWor5MT8eR
hHm8CjVGYPQh4uG4ePZaGfYKvGsO8EG3TvHsWyc6w17LqbclKqtQ46r3lHOgJ1FvBb6y9zl9nuBD
Q2EjICImIOVsg/KHu7pzLf9iZ5Z5CV/wDPokYZmED2Plb1APFEe4BuFrQmxN4m2qxJ5XsgGEFKum
p8g0y73VT+joAcYPN9S4Ad4wca1tDWbtgdoOoaf4+T5KbqgU08h/zvvUqaDRda8XNpU7HsCfYfj1
KHXMv/bg3m47Ly/UpgVopUSH/sK1kTS5SaeeJQ/wLwPUkaaEVtQHLAO0k+ZIFyZrq8lG8Rmvzf95
XVX72XqooWZJfBHp2u1FtvxwZ4RQiEfR4U4foRAL9MPdMxpg1f+arK+lOwF7u4Iu7mrWJW5HTvkj
Q3Otmt3igVJ0UEXlbVgr3IBCgPPUI50Npfw0l/JpYcHYCkpNrm7u0Ed2/7z1H4I+5LRGN7w0PujD
Xz52Cu9T9Z/GaaDQ4wr0ufzwRwxfxcs0FfxlqgDPjwx33lPowqMKHjVzsqGQh3UIsNGIai7QIC/C
YNnjMLRwD0dEM+Yqh1dkeOWiRv28Tn5IWQYF3lDvc18O20hKecAfd34JuXyhCRBAwR7MrPyrnT+I
Hhq5S5OFmil0iIDRtCVWW0tHZcwVkEhZaGw8e4zPaVPEoMLYABMucRxCkrzpftKgYVR4t9Pp33FB
16WFzIORiRVwnNBpFvPwCDZiGcSplB+z+c7xKPvp4oG2KsIKgpPCiACp9uPnmdtACmCBsqENWioj
fvZ9o8jwbJWghWggdU88LyypYmmIHUV0iIjYtcS2hmdTGLMBmvfgCgXU+OE9Vuetb2MT8d99I8ot
0wY8eJe+0Zj40Q4C2iDb9EZz7sL5efpjZQ7mQQ/NJwWV+6EdsgD0QRMFsxrWK3oO+ZujHgEjwuzG
WSHPg26xe7OsAtZk6tDp0DILd8cjP4VOOvrxSSHEQ6yaK0UmfxeJ6e3SLJuuVmTH69Li5fvYehfX
iIx/cq/ez17ufivqZAxQJDW2PtypcT/oXZaQN96PoOrhEZok495DeXRVTQL8QUq6M8hHDMuJSYWY
AwcnZ51w6a1F17WPQJF2j5WJPUIOapvizaYx0C3QrdNPhy7bjSw0zqXZo5rlfS15+hWGk+lb2iY9
Gi91usXbJXlLZvSBZ0BoHoRq1ZcYTU3g0JM3rQ1/UoBzBTRNyqlbcw/kaRpN/XHfR8ZJSM9e8zm5
YV/Oz1BB5GcAgFGFcAiuTYlIJtVez4G2BR6p93GaH0IYWmKzBMcbHy5cc3b2MwkLVDmYyQNEkwz7
p23xa2Ob0aNTAOTssTa/wDfTei1L1PYpFDn7HNLoMpnpyUsYh1a2w8pxXpdj3T6VbBzAWZjZgVlG
8+QPIPWG9jcagzZg85QNUQjRuKhyHhyFOlQSFxsolPYvIrS6U9QD9Eph3Bn+bVBOQFFSi/4lqSBV
MIOZhkZX/zJaiQw6PHT2v7vOgjv4sv3p3NIZryCll0BMYgPO0nSCoxPokSBuopwAzJcB4ztv2uR+
2K5iOLpe6FA6VXVBKaAPYsg1rinH8A++TPqwhCLn7iG3jAPlaQYN/hWCmvMOB90Qvs24L81Y7kFz
W2ipbecGH9xfAxSGqoSIJ8zZRuBI2zINolzkD1HSmWuDp/NXFcfoS4rwH9eBkR92az/8JEK1Li+6
65Ql3wa7epn0S5BU2Jg+K7IyhyX5VGwotwxA2fqAp1R+vucZ22Ry4AfoavDTLFqgjun0HjexebKY
Awj0LLU0B6boVFRp08i/L/n76qECJTus5JGusXkkN5riHRQNpCcAcvjWAJOzzYDM2FMYoYnfh+9R
Y1Z7gxnFVppd8i1zom06xMUXSF1MRwj/Yl+l84WYX6LJqB6SedrVIuWPVQjwYeWiuciMjj8a0uGP
AroBhykXGXa//+boDDvlDgZWj3Qlc2zsDQsGMkdWrts6gsVx2vKjFlz5jnUTCmdQfXu2IHu35YAr
niHcGJ1KWMPurCwrbypyWZDzvF8z0AAD+mCwPHzMaoUOrwvHscrssF6ZPLzydAS7Gbn2tc3YTA5j
KurVBppw4OSQIRnNovEWfybwgWO19lK7XXfKih46yepTHYbRFh2U6EvV2XCkNJ2fTjVjRe1Z72Pt
/54qk7qGX5vEck1PFSF/r7OyWXtV22xaLQInNRmPsxgaI6qx4LKiD53dh5/jmcZpqmkKtQMA+UoT
l0to8D5PjHBbV2n86hv+P9Lo86dxTvhp7LAx8vys+T427Xb03fIrJEGKfeSP2nbVtt/n+huN9xZ4
lLgXdLCSvn2J6vDmdnPzfYZ/QJDV8y7NRQvizfzhQOPyKEfV3EhMM8nMjyl0UIOra7azxeCheJ7A
VyL1c+9IcVyyN9NM+zUkPQ9ZU8fX2e27cO1P+7kBAvkeTS2gmVOuWnw18fjA26m+FNP8xWRZ+NSO
eX4u4McdGKbFHxpv/qBqCB1EpvA1NVHJWgomibTadYkGKj54AP61EXBI7r902mpvODrDk744TeUz
BWXZy8MgrNe24PbrJA1ozPdm8mv42oqk+ZV27FcFJ4svaNjGeL5N3qXvhDy27Tzvajjp3eIOnxbP
EvPb0AOQpy8CA2Q/w47iOz6PIqj6yLlZYQzeXm6ifVsaMKu1vQaUJQ8s9Lkd60c6eH1inXI4bhd+
2PkryoFolKBqWlWHZvB+z4P0ew3tNEgkLDmanIYKdr+ze17yeTkwaI1zKC9Uqn6kgaFgP+a6BCwM
+gEH0QO3nEJw9dlvQFwQQmmhPtZWa3RJX7tamKsSgF7sPGJ1TatMk8lmYw+YRnxVdYbuDnPDL31r
f1h2wX7NQe4Vxpe441Bnhyo0KkJNc5tbCTD4pE6GiJob5U0n/5QC56xEowXa1NRmaCa+9nsJ08c0
M6+hPmSxMZ05Cny+KGxnRdMgc4jCnoNuIs2j3P0g0TSOpXDwe8a198lSxPg/HfpdMYBJ59sZ9sTZ
8FB1PQrGDhhoUGHghyJPnlBJ+Z1aBmsGT2oXUiLBbFUGxHj/zOE9SuQMZcJdJxQElsPsH3pLiw7/
rUqBaUpvcDpk8P4EOsxJjhT2kI18ZKa1ooiuqmDosQOP4/NVpYKMq4ECArSWE28HGri7K3mWH0Y0
lFauI5onOszozARFBWxFx2R7zw31PnWleaMJ6KqrgznjCeiAYigDNQkZtKb8fYGc0n/SEqbzph1r
MTgtAffptNTygPfYqRm4r9Y79HvnJ9Xa2O+6TH7EQxKAKABuHmvfYqwj8GqSj2YM5yLowZUmCuUt
rMd1mKANF+B1bgf3HyU5PSr9o608tZE5BNhgTg8MBf1wOQ2XKeRBx9wKyjEMQeXKf7IOa038sfnD
5Ej+gK87f0AFoduGzow9qM7d5+YJe3W96tFrODwO8aAABRMNtLJwH8u4nNB9NSGR/CcnslLuaj+6
md7c7gYUlb/aLUQhOzf+YYHfF9gxsy9QkLYeorKBKKTVxD9KzzhVkNIN4rb1j0bFsJ1gTXINTQO/
sfmQ9jLZ4IFjZwHcUOB+5IxQwcKO+0kVqJ2G5a3WAWVgn1VDMTsDU7diZQBHAfZk/ZpNe/ontSAe
kMXO8ALl7GTr48cVhPakhgfu5lAHLqxu2xqDOjTGNGBvYL/MCQM4vTQ5qhL9AP5G8navpiQCiiGR
AL32roSJCmi84uH03zH+R55CAaCMk7r22dEF0rkpQcfK29E+m1BHU35oHUsdudj2lmuaQ7NTD8tC
d/4u8NNFecYsq+Nk9vmhleCJuQa2oVVdbJg5Qi1Kh1UHlg+d0YHJEeurou0DK6uKBx5a0PqeaxBw
HW/ao6KUr7kfWa+wnfwctjFkRZbRGPTvTdpN37u+7leDa1mPPEntR5WN0XWE8sCSsnS+qsQzCl3j
vpWec+GOFb9Walsxz3xNhix5LdS20QHsU+ensX9tmvzkGJn3KObWfJ2N4h6ZvWO+5kJ+iv6MGZmV
vUxgQRRAT9WW8aWcSvfqDKi/sCz62vdxd/R4j0KvHhyKtIDYS2JvwSr+YXaeswbM0riB0/3B3Gj6
JmxDV6GG6EJ5p8o+st7/nJ99sP6G0R/wIEPzTH9oeZQbTwCbr82Yma9T5IYUgbyJnYse+zOTxnRk
Yv36ylACO8+Tt+tHlwethwVQBBzaG9vXddu+zV0+nUqoAWNonN7sNuOQPRANcPUI0fDIsv5tNpPx
lOXZHEQym95MA1sWj0fRzmoMbPDgugF+FRBCJ4pnfD9OJUyo4UShxz/FrRm/SLz94NxTv1tJVlyW
AwPe41MIQsR7G8V4iP5nHjuqBC8LeBXSCwsFuB5s4tlCfe7fl9iSW95i8whhYzcfAxt6IO+1rz0n
zPr7AP3GTZd09REW9cZzLIoXWnLF1VAEzHHkAwSsawC8I2dFA2Zs/ICjLHty8LmeWAjGfqjXcPBL
36Sh9djOwBS2KFVehk78PnBQ7i9pjR0t6CDTVtalAX8+OtKk4lRMEbtfQJfWFpZARtPfH6n02O3N
OT2f6HRZIH167n46rTIfU+Wkfi+jlvkCejAus+HMEnnvKhn6S5Gi0aViOwUxiUX7Sof+2ERgu6Bm
QaNO4nVot8bfaDDlaX6xJ4bFUZDPKbzEXLhf6RYBHXrSuJxrVH3zGbvPAZ3bFY2ELaye7CSNNxQW
fesCY2iAUWWzMRjsPt1HZi+fCy+PH+ycPYBGJ599dAWfw6x1VwlelwfKiTluz3OUfUMzYC2a2Hsa
fMAX8x6GBUblW18dFdZbF/8XOwpBxQdhNZqA17DTN2gWJ3Ax8apzwvy9wwv/ynyHuXis9NUGOEYY
HOvkcgCj9TUyTHudpFDntwzLvSRu6wKQkHj3M5nPDMI3mbseKgE/BRqmiXJI3xQ0joNUzfLcQGjv
1EWmvQWzvnkSkAENpBDpd+FYB9cu7F+h6re1WRU/Jm0lm1cjAwXa6qG6TIATOmQW44de9I+LeumC
RunSQuwHo//lREWeZquRwS27b7zaeQAYJAVNE+U2UJb7WzhrEM9cVuI4O/Ot41gSFZEv99U8Qx9A
s1lCPMgyLu0rEVkM32920wRR1oXqwgvYnuFff401GYZm5JYKg7ucw5/r73ezzWb316ibOiDwoUkW
LDBeg6MpViir3hKE9z4wi/4SjeVmgfbSWQWJmftcCo24a/fAXvQB/MFAn8FqcZUMCXt2UMZ/HHh/
8Lr0NNhF+aVz52YfRjLeDV5ov3m+G1SjI747Udutse6IzjMkZG+RW9crSBBFWwcVunWjq1NUkaKD
p9JDXMX9YSldtVpUgAYpt4R6rkRJ47CkaBrdcqj5r1ph+4dWtuZ1lAms5+Dl4q5CFxQHASKYWMV+
VO0akTGsf3TsZ3V9hZWrvYMPZ3sPPT2dBgpD5fsWHkYryrl0STJxExs7J/p8Cy9j6oDH2Q+aSP9B
ukPbOOYBZdevy00pn1t2fhRz9Hy/J+X6KYWWxXBFUUR9i0sULwAa+tnZWEf0IhTPou3GHdYB8jD2
U3FD/8df8Sqpf7L2yDtRfaBS14F2l4urBb3SowEFHXDJWP/qqvpbpG+Gjd15UHP1Fl6NLWmXkGrJ
7HnVvkWNfFE9+SS9TVPw/M2BvEF5bhUDVb0aLIhU3mMaApSvCqbZF/tKTs8t/h+e3DYOL8WI9bJr
zOwdikoyMHJXXYQ3jc/x5D5QfjIBD4kbZe+hAMbfsQQoeI4laO1c6wZFc3q+d/pNcH/qUwxhmm9J
jF/a8oq4vw2KzOennnv3y+45p3C2pWDhuaz1msAw+oA040jVjRcudJXWYnLsCtUkvw1io8DnRtJy
81yLIzAnryQoR/PDXCZnIwZrU+OLlsNiB0C5v8IlN9ZpDLyofPXCHUQQAyXahj06ZSEfsJSEH5wL
gRb8nbD4+3M2TFHggKN3/itfSbN4KCTUEfQgzZdlGPEVnQoX4ky+6O8DtT0aG2U7PACWPXtIQnHu
LWnmQVa1JrBzlbkbReU/1S7HLkay9X20hKzcuhB5g2cURiV0c58mF9RFBPdMOdqbwqvjjfGdpF0G
3Yygwz0cIZZ7F5f7a5jmuJZoQH/wi01vwI4b7/9TrEVloTDiPhiGB5Q4hzqU4QJjSDml9WnpLIlk
BxskH99IfQVNpgEK88IIXIjLnLPKAlyGBjojzdepl1igkODOdievU+t457JSDKii8sNWA3+KOps9
ZQwqo17qujsKo7h2bjE4RnqMDhbQ2Vs4yMg1gDr8ifnQ8u5j6OzG9lyf2xgaqWiUKt36pgwdwtDG
Bj52p9cILTYOHUwGXaswLfuTEWKdR2fwdtSLQRMmkj4UiQNKenrOXUttiR1u/uBmCdgZtW1M+P6A
H1fsB1hWH+CTBigL8MBw1UFTZzlQ7s+0OAW+wR55tYES3xywDk0O8koj+7TlQLkahlQsBcqA8uS8
Rh5sFHqt6+zn3nte8qxsgScHBMdgKoJW5jw9DLCp/DICssDZEL54kNh5GlEvnHRamWB8Yo0EjTEd
lqB177zR6zdGCWhUEhrDodb8YnjOnMEQtZ8ns/G2trTYuhpr8Tzkg3F1YndHEVhf4vk/58cuHH5p
Pg1GtRNileLf59NFen6m70/RMt+ds2Sr+gJWN7oin/tdOa4AGPzAXLajnLIZZDz0qG2DY7DqTICp
IB7EVz0zEdPQcnAGEKl+LwMLcWzz3EYDKJ1+l/NonfopvlcFwGeGaKmeSuP3JesMyE+Gxjz0UFvo
ygBUUxwcG+LwkUj7GDuq/4zbIS4PeErXq5Y7GF/mh32CBbZlOHtLVwcaHiWXyIYQkI5Gib/TShdr
pA+OHJUTKid0H2UKjv+sIMpJOZrst2pcs3FsN5QbPX4pANN7bFu83grvFR9QfhuBssBiz/jSsQpY
1RFfRArZBJlv6UwhuKUYjeXoQNZtiI+TsgGgndryt8J8DTFELPvPi968osdfHwEf50NE7i90Ma3x
9KBQFTv3oSl3QK6iMj+mEGMfGsiy6zM6hIBF33NjzsZdMsSXZfD/Ofd/TfH8YtzGXaYAkPGxdu9K
kF0S1uzLhKPKBQHI88DyepuVZfzU2cBqKT+v3+IatiVja/5jazZQpeCIDATyYW48vrPjxjz6gwcR
GTa9V70HF24oOUM50Wpekrp6ZVGW/EhbeIxZuV89FmFfnWVq1GsaCLFyKJia3i0YPWwbyynAbknb
5UrP5gwWi6ia1Q2rjobQ9s0sUt/ysr22btREMA55BVMW7jl5/rMxWfu18Z10HYdF81jbLd+No8GO
2A9ASS42jpHy0VBMcxM6wjE7pQPYkHYDA/AoaYdDGcFqqtRstSRjOAirwlsKXDbK0UE2L22O5wj4
PmjDde0NotLRpk6mGmpYCRbgOcRpNijy/hsv47NwgAhzsvHCBqBlXI6nSmUOI9wwnXxno6X1lprl
01SM4a2ERjK+0N47pZdZLaQf30y7fjJmGd6cZHqI04p91NDKuzoW8x9F8ByGdfQFQknVxfSx16Xd
P0dtYI3mjDiwwRrWkg3zqR3YPzH4n892OKHk0vjjLjVY++oYPvi6mfr4HxOUY2ujVIYaOup850l6
YN8OKGXkfQjVAx3SgDVM7CyV/9VgKUzxwnHaMKzgwVZm4ln1yr1AX/6pmV37eXZz8exU/aPF8H0s
SSmKwahrD1PcGM43XtasoCUXAz+Gg83T+GzWoQdB3NFe/zVAIU2hyb3oAJWgGPoexTGyABitHKgl
g1Qzulm89Yc8f2nRRz9FJup4Weaql8pR9nPKAxqjjEpNqHz7qTxTzmDxtDFVHaPFh/nL5fe7TY71
PMPuwurUC0+7/jlJN1g3Zuc+braQFpsOSm/o8WXLzpSnEJAEPHLVCIYw+Df9qtJVvbEx+zWek10A
ex77zA3gzu8jri4J3uPGs24AiVV7ytF1E5UJXV0xpFj6RXIUQHXTbSgVj1oID7YN63LOAQarjBAS
fiUQ6mZYoCMQy9vUAr3ZYZv408ohX9cPHy7r2iCfAGSJbICW5iTk2yjm9etsZd8NYKR+lk1zQvmz
f3PGSm0gmVWf0W9sITWQPoYONpyzzQFGrbL2HVpvEhos74L56X4q0TmjMGnibYqq3pe+aW0AU8Ff
S/U0qGO+DYkrAT6cxMUTbRTQfNBMTe23Nj8YoJPdgPT/Sfm6hNtoauZsy3mKzX4+AibTzP0BXhe/
z4TOQR6xP0AV8P83KvQ8ugsT9kVWJkRadD2ryeGJkaYjlPP+VMHAko8h07bEw48WHMwzZboUQJ/c
KaOzagtr5ZeyfSzc1j5hV+Os08zpfry7btj8aJny1tjpmFiKFkDlSpDJadhufIBTa+MVIpfeTpot
YNpzi0Jl6p3yqb1OqJE/0kHEyn70smrN3bZEvf7fPH5lFparQ7xfcighV9B97e2gr81LKad3ovVJ
GX1NC0fcTPQUr77BoaKraX3+0JUgkffmUfWz+CrNd0rbqnH30nSGDYX6auVK54ZdWH2twNz/dLWL
f//Rr4b6nJnzuyh58yrdfgu0dvU+liksE7Le3BrSL9+HvD1BHCGCTLUNvHsdQX9C59OGt4FroXNN
l4PajFItLq9Sr/t0OXD0JwgvRC8zb7AqRuGgMFxolrBsl01W9O7V/smWgj03yiwf8qQCI1nn+84q
1o0VjkfDHey35gdllTupo48CwJrCJHRBAfAr62HG9xpKKtAUo4omHDW9S1pOkOTFRx1gzeJd1DTv
llomzahdthPzBMYDt1dV4ZXQiTQfHSgFnYDt+epWtiZDpH158uz6a5Pb9S0XTX2jVIhUpVOzW4Yr
MH4AY+pATnCHqTj5IgaLgU7lHOKhzZv3Tzma+Cm+n1JWqKz2Am9yi5No5lVhg1Dhz475EXdrNkzJ
R2pVXpCg4/4QQR7pHCoQAlijxHvDIajf1eZHEbrTykfT7+aotgVQqIl3IF8ZL60TwOarBlhYpDeg
5SLsAAEnkrIV3xVEFKckEm8ZQz0nRSMPAI141/lcvZoseYIiXvnD96B4H8b+9JgXlXPKHMhQ0gC+
LTGAt9/dUdZgm2n+ENaot7TFp0ATZGa+u7brPeMfUh8S/Ci3adMbby3v7ndQYeMEYa+mCxygISAb
VjU4sfWDiyfvDjB8EOcFLM52U4mmoqNKCV8ZHYsI7cJ7PKGLurN0fF8Fwt8MgPQRzLyu8sDfCuf5
OjAlr+BOcawg0UZYBgCVkNc07Piqlv3vATsr56vUA39dQQNR6GKgrDkE6NB5oFt5ScvXNTQnDtLk
r5NhOO8cGPo1VG9QkELT5qsNlM3/cXZeTW4j2Z7/Kh39vJgLIIEEcuPOPNCTRZaXfUFI1RK89/j0
+wNKLVPqlfbuxEQ2MgFSRbg8ec7fiLB13rV9Ue2jPg/3Yeo677qRnCDWba8rBJJPVaP0zTJulcPb
ovH8+7rMkmvIB3JVFSO8NE3rD7qwtAOEt3Hdu6XxqDnKvFhe/G7peY09POjAoeZdS1MIdeb06zda
I4zHDNH9VR4pXMGYJI+t6Y7z23G4GJ2jrqQLxH3uPetNQhnAkApew3P3x+MsW+svWJy+qcepuR76
0DqEM09Fh8zz1uAWXqVV15/NuUsZzGsUMhN4tULu90BYz8NALOotqarysHSH3r0LpFPtcGnr9unC
pFkw/Siurlm691ddavT5PsyhH0o0R0GfsdTwiqtMBw+kk5677+FeIf/v5BeW5saRpbR1aEuvvuYd
XGxBbyaPtsQPVorJe19H2sVRQJNX1bhPiqK+TUZSoFAAIUZ2XnWbKrc490VcbyYxhh896RDfhNM7
zTW+xN5+HYnb+SyMPnypPDBAh3BevjV+VI7nwgZ/lw+c32GAUC8T7t55UwqXW69PKorOWbMyzFa7
a8zBOnoKBqkCWPDGlKDQ3Up8jFD5TUHToJpuPbao829NPBbOlean59ac1DYKUudRJXm2Gmbx2M8D
MsqfVBXkK1OT4qIFALCGQnud+J72Gu5fd8oTbqKli3MNWoZ9JHZLNxYt2u9hW+7ImyRrU0/6rabc
8F2kuR/SMvJuo05Nt06U/SVMK3oXNU25dcixHZg16FIlcro0emNyI+NmP1nr5dOqL9wVKmH9pXWy
9nFwvhzfVKLZD0Ws75aPG3pyUzLpPGR9ZSKaQtFM3o8kHO+DrrPuO4xltK6W56VX+jk0mQmR6KWr
tRwxuJbLhNUFx+VTQ++gZ265vBb+/g7idbXRGiTOx9qxnr98wK2hSsudGQRIxVnT22jqx/d6mNlr
KfPujIKgfp/8PT7O4+7X8fl4z/XG9wNo9/XQjF+Ob3mSE7yRTgTr1WboGnzJLBfNbdFrryNmkXVg
W8FVNl8T3PnuKftPt21Vjq8LIq55NEck6Wb03OfrNozdtZHxDNuox7xpXT2GgGaCAdCN8XUWocFq
ijemUXnnqA0hJM3dsPDAfqGZg/M33UpBB/i/fKgV3qznzFcvH7JbmTOLFP/0IUoe8sEznEPmjtq+
swP0r6JUu+lKX6x7JsD3hWPuwiFqP6F8+qpoh/RNG4WILsRxcknzcLqKEiva1bEZvlJDGa4Ehf5P
sUhWbaFpWzsLKJFojo16NY3ddPIMuAtSGhST9Wgm8qz8qiw3y2597mu6A5QfwF1omXKnyG/dT1UP
nxSA50drHLY6sBMUbePrCiTiu0rDmqpN++G2sLPkIIQ9gLGvjes+782V8qI7N8mqm9QR/hFFe+OQ
k0m9QRk72ASFNN/GBlZS+lh/7g0KvE6aP40RH/RMs32gxMUbgiTyymjRIhpr3w3WTjKsJ95NmFDN
3dhBA69sMbfouzvbrPI7dP90u70L46S7E5iw3maez9Jr7s3jkY6djigbgjR5sHS3eoSpVz3WVnNA
PKa8fR6awHdrQLqOy87AxZ8PkJWzWfZaTsZCUvc/LzslvJfHv5YdmLVWfEF65TXeERXR5nVgZP2h
1iJn1nbB5KivYUM004cMX1sUQgzvxMLCurdYES/jakpxNxj8BLyiFR8BWaDc0wyPz/kmXbf0q1Sf
vnSLpnvuPmerApdK3Xyw7aJuM/T9Rtied0r00ThHZqO2sTloD40kErFKA55+am6kQDCxUDxoVlW9
Vy7OEUaQf8J+Ol/VLivnwBJIXBjGG63TxP1MdTkv43lbjO/HVr5RmWXvnLpPN2OiWPxE8n2LdwN2
ZV7Mmr9Tux4XkyvC3wrhdx4iobvjg2p8a2Vpunk/RDp275lCwdtsuisDrS9IJfNmM8stjyn08ibR
2lWXe++WmtW3EtZ3GO1lT6zrzQbCarteut+OflEhW7rpfLAwo+8P/q7CZtYlupNRvV7YbguhrehQ
VZ4r6CTFtVrbDPAen/lvy24/71s82WfqWzYf487H9EaK4bAc4jVZGTGtgkCqy9KUDd7AWuwMW9bW
3iXSK3Yvm63h1EcEs2+/G3vebKz+nqx8fHz5ZQS0FjSHzF8v350UY3/poq026/cLhHZwVi0/LaL9
SzM1OLlXbgCRQahngf9lvHTDbR5G2fW3Q/sAK58ii+Rx+bLlA6kgm+skdrFbxszaIomaIiUPv1/C
fZxPAQ+VRxzEStMRpfpCGlz2WIk2hZtv+7/7EErM9jp3awtuYCuIr2vvqtCD9NZSlr2CWtJ9lEZx
EahevNYkhZcRmayDVbXilV3Et8sBDbTOlcuL+9bLUoRrXE/b1N1n36jNrSlidzdUJmW+SMfgWU4n
HZDaaenageWuDRV9LsoxXhVhJF4NehZflq7HI/NoDHekfaDKYq21McIseDf5Xr1CEUpeO6JHgTE0
rj04Y+/6qpC7xtTT/dKNu54qCZGP7mFP+nxy8ULx47x+PtXLabUyyFJkx7xjOEX2rJfhWutJzSZE
S5+/3TbQ6htGA95y5ifYVnjOWsYGmP55bGkMp0xu/Cged8GgvNW3HcsnCG3jEyvQ+2XcazJ71VbZ
uOtY8VxL2z5BHDFOw9xbhpatKcWpKM03SydMh+Y6JHF6vXT7NNKOBfWgZfz5iK87OTPmDh9FpNy/
ji1by8G86+KNyhCW/za2bCU1dq4af8gGa4BsJRFn3S9ISt1D2nhFWg4YppOtlFThZQFfPu+AsWoe
KT/ezaRKe7Ps4WvirW1FQGoVmid//vFf//nvp+F/+5/y25zKep79kbXpbY7DeP3vP4X75x/UE+fh
41///tMWjuXaDtBLaTmGaViGyf6nD/dh5nO08b8KW4Rjm5vdrkUpcWe7k8kN93cTTNqlVWFwSn2h
UGnqSbE5/k0NKnidJom8R4E02/mYWiHaKMgTN8Mn0cXha/7mFWYFPfoSTUr830KW25izlKQqYsB0
rrDOCoXOjZa6u95DeYtqpfEGtae/4sG5QVc2PLiyG+6Wxvc/UNYqbsmatatMp8r165Og9J9OglKO
rtumaZjCpD7y40mw+Qsc3vHVToBu1zaVO2XrsQ+6UyCtFghrGFDAwoAxyq3pJHvs64Nc3zqD3l66
AiOfSg57J4GQagbY0A+Oe6mcVDyzsRRvrxWQiW7fpsHRtid3q3USZeTB6xHjbXr0T5EVI0furWUe
v4oHNR4n0//kS68nHs7VmdvvHe6tydYPnO4+cutilY+YAju1e28Ym3DoAhIOhTgDE7UOdUCwY1IJ
9ytxgxj3vZVp5o1tau4Rje+3PJ7ixswMoq16OBH35rcGPo5QdpMz5j/Nph4K86YI8vQIovt92Q3T
xemd6WLPjVcWDRFpE6/MnEJeVnvaG9QouLhk+U8lafC3Vj3suxZxCDEGQLljihTzcF9ZBn6wUBKX
D1UCII1emwPZGS17g0xHKnuN2BAHCkG6sits/6Epp5XW5qtEaOa7JHEw87MARP766pvyxdV3JTI7
BhZBphCWQGHtx6vvuEmd197Y7MZIT3f9rN49fm1kVrvrKVLtOjH9ZBWZdbTOw77aysWebnAyaOir
UmoOubK/GzNwuHSDeipKq8D6sIhXmfBeNzGOXDjmBNeTp/nXrjD868qKktWvf5Ccb9fvn2lX8kS7
aOSbjlBS2PMP/u6ZbhJBNEwGe1dNA+JQqRldliYIfXQAwDKvuNHkbhkb4ta/UrrcQmDKHkoZVJsy
aL1dVQ7pA9CpFjx/eNBrlc7uDv15zBDZdpG8WFMlU8htKucirdy5NGp0LtXcyDT6bBso6xgaipqE
i1Z4Sbq/pnBEBFR33etlq8W7hpSOS/1w3rE0aBxgzzAqB6Gg+aNBhCkkwqC8J3o7uO6faivCWbSV
4y0OU+4Vl8S/61Wb71D8iVdll5YPYFkBJ3LTdEYHjVDk6Tn3Rhlvls2l6ZSFARpi6N+NkUkAjSAy
RC5+fTUc56er4eqYQlq8wKRNouvF1fDA9aBNn+DrKnV1QzI9mksR6QwzXBqC12qbT1a2Liiu3XWN
q1C6Hk7p/OP0EdC6M+n5VmoW2iteXYuD5Y6ohclNFkBJMHvLvXKbsMamTfJAe2G/DQrvSseX9aCn
yP/CGVt3wkZqI9poMGU27pCk+8genMco8sd90ABpIb9nHPxaaatiftfnheMcAqP52PiaEM9jyw67
cjedaltqKRymkWPYxFRv1q6PGJAPcH2bx6Z5SbSi2zo6RnMh1WiISTBgJw0ELZHiikRCuK4MdKCy
FMhPGvf3AxY4KxQ0xKbFbgIyaNfeNwWys06Ak5Iep4cpbcxtNZe/G8MDITxKppiw7iGQB6a/Uiwl
yCu37rSJ5nsyGbV3v76Q//BYuYYJ1tnEzFSXtpov9HePlYFBUU82ptr5brkHkaiuDF+a1aoeXIWY
Cf0mrao975nHsouKQx9HCED1VULxFsUMbEf+3gzMqDotg4WL1AYyneNGi7CmyS1A48vW0tSacnao
IV78QAIFe97RBPZeFYd8tIp9IAvz4FdMtaOF2xRgruGmAgVJCWrcthS5zkszGE567nO8LmEyg23V
j6EpPw5jA2A9nyWVNKl358ChWbqy2jZ4Ip2U4aZX35rJE4BIfVDcvOnylSe65qio2jm9J06lacy4
eA8kKBe8N6Gj4RM3HSD127+Zr52X87UrkTczmbBd3nOubby4EhYgQa2c/JLEghli0D5h4mR7UBRb
5GpszfXvPOF2q8iwEVNXssb3AS06G7VfCx7UtVZ7PC1+UG5RxdGZnedB6J3JdZ5WlIP6zl4Ttk1r
29a6gx67IeYEdc160nBfJbphY8SVFSHJU86o4WZy1826bGip+zdOahTXenlEHDW/kMLJL+kEkTQz
yT4RZG6wZesfTdT4HoUTnojTCJhbmT3T576jyz2T3xYe3DJaJtxMQoZXC9PSGqu9W7OIL0L7C1FT
BQlxvTG8mbVWndVy2NDk/qZLBG+ELFI33w7++nmHiGGFQ8G4h/uc36aRfvn1U/NTbMW1snVXt7le
pLuFeBFgBspqI1PJeaUFlwbzXG9njFb/2OaTf4T00a+nuRv5/gXx/sMyg/CqMLfaiEC0rPLVohY5
zFqSpqDaDw4gPQ2KmoKrYHs0W8TrtAeJrNKhiyzvtDSQXLXTIFIIOJLsCXxFdS9s5P5w0fgY6OGx
RlL1iCQa4FOcgWvKUkD0kVG2VPXa5rIQ0DSbRNOmg+yEc3IDrUasoO1Oykm+b7K4UZRpvg4ux3gN
4r5QavbhHD8OcyQ5zc3S/TaGt42ToCv19zHfdidN/Dmoi/YYDJFL4p05jSo21VqFFWOdwmwwLZyM
2sbo8p0KN8bsC+mEcbbJGwrlLotDaCdNsOpmn9Iqt7ydG+bjupREeobOWtjRM+8a7Zy3iQ3QksDE
OeqFa9zLGIvoPHv/67vAkP/wyLLAsJQjLdeRpnpxG7TVmIxO47a7NMq8tRO24tA40Iy2pXCv8N8E
X5cUOTYA0lpHxhQAFsGSJOrKpyVGzt2wmtPQj5j/9icjDwZee6R40nq8B2ePiOVYnhA8D04BijTz
W3RpQjNvd04ZvwucZrhuCk5hjNACGK7p4iZTyrtrvnK9Hp4wrGytBiC6OfirTg7TGYLul2bppqIn
STch91f39XmUaX1mUr0NtDDcyyFD9q1PkvvBQKgelaBwNWrCOCWGwpN1Mj9S1Rm2RrUuZyYCFO8N
CXB19IlKDzTbiQouF0IeXN5gSZnIk5zXE+RM/ZM/kcscKA3mcdedRKp3F8jJe7MtppNPRnnje0ZK
dlq126EL8YLJoGEEQU5CHH2fSujx+Xl8Mtq9YXn+2kujatOGc3A23x9GqJ1dvUqPTdwM6Qbf2xpX
NlinGcJMe5mXYt3oZsUSW2RXTVNrOSI9FIsy3zx3qDqWOXK7o4eOJ/fjMfWVd8p82NhdoAcwXWZP
8LkJoK6cDDWCFCQiCZn1rqzYB9FVOU11Fc/9zhnFsWrI4dhO/RiU2nvNy4sZP1Y/VpNZbVCpmfY+
OQjgxID9NK7yVV+58aqvrbpYR3WFjqHeXHRDVg9TjYoWenjuGmlobEnc/kEH/l0NfvngS+Shm6Ce
jgrJmR34hA1k7BJXcZqQdcpp6ao+vSNN0l1GkXwg7wL3LnaaxyZ4nc2mpdyoAFS/+m8T1juUobAR
DCQOW35qEiLQ5BFyIr9+osQ/hJXKsaWitGLBYnTnB+67aASpkYLUUV/vKCH5iH4H48mycDzV8/LL
1jJGVnmm1fVY4cQniZTGQwvQkte02txM/vycxdN0yEDqXrky2XrMBafF4AOoLUAg7ST00iT10zSH
PrFOBYCXqwI7wL2VZ49U0OXJsFlBOn24SioS75NWHExXTTcVvunQE3GIaTDx+k0EIOyfg2rXth3+
R0NUPac1vvv1fjlqUHttwD31WD8V1nRP1p2l+txUDb9h6frDDXRsATPbP9dDudWxC91PfgcCFeb8
HjegfpVjvHcJ5jX74HTqsnSNCeUnDeGhDg2Qq2wwN6Ysx13uVISxTVZty8iOtpYeTY+hA569ndQh
nOzwHLPQWE0FyY5C9/S1u/7NRTf+6We7tkl1nRCIi//jz27c3CeFCPERGl63k5PVU3yZwnPkVJ8s
rELsrFyn0on3kTXKtdKoRC6NM29NmsVL3kSDBHdoa16+Bon+kdo4+nRobZ9wKTeOzWC6rybY3uCi
eGQJCk7NHEcacQIJwJcf4I5Fe5NqPboFND6u37/5ldbPC3LXdRyCBgcXEotk2I+/0snMxkNxG72/
wdD2IrHCa3tuyrFz9n3JrO/F7XmMA3JPHa+ppWv4OArlrrgu8kpfc3+jFQJTb91m/V2PutZ15Avt
kDrgvGxr0o9qgh6d142L9gCNL4Irm1rp1dIr2hG5dwRbVmFSpm96aOIhhflr0SpKO5XdrgLkA171
LMSuJ/2mDncsOj40mTm+Dmo32iZdy6QaAgU0Cv5phLzz66Bc2S5Z9f/5LaGY7LkhBHL66uV7IBeJ
b2lu36DZbUJVz3xcWuYGCwQSciSedhlSCacCcbUVxD25ZxhZHWdbwBu60geAUbihIlmXRt5mEJ17
a7XQO9lJ2aI+Azr29qEwytsJY9TbqMLlaqi4Kpadrwu9fetGby1hj+c2rvOtQHkZGspvfqM1Bwc/
JjRwbNJZdpGh0bnzX+TnjHIoetcteJ+Qx9ub1KVt6jplv65bAABNm4AvmhvETChqtvzmb2M4Ghlr
3U7Mtd+nyZUYlLHl9iPUaKv6MhODs5J0XBd6kNivxySyoapJ4MUoRIcXVDR4AEDxLXZPToZAa48B
A5L06Iqb/lhuPD8DojwDCyuZZ5vBaZttLCEGq7JpD+bMiw385JDH5bVvedtI8+z/j+dFSU6yZZO9
0jlBPz4veRy32TAqeBqACM6wUc2zlaPoXJdGt+4d42bSyv4Kb+h8nTjSv7aBFh8aL32DL0YATDht
h40t0hKNyenGsi1MGA0mF6pWnX0K3RjEiWvdpQXAS3t4yqPCeRiaVxDgRyIxZpsJPyzYZsarOkYj
DExic3AN7egF9bYcE2+D3wuIqKAzbrN+eBeV9hawTPJkGRmlNdf61MX5dWlSdyuc/KQ17ygfus4q
sX6X6Pt5ygQTrXSyvEp3HcLQH8/TVGR6UdlkYjofTScong51vxEEiRnfzKahDwCM7oI4JgSyzPxY
pXlw0gTebCVQqdbAhmyBcVq1i4x1Puy9vAuugzAJroFgXut++7k3I/uc1W13CPgN0LxzljcJ2hRy
SLVrFwbp7teP//Iu/PHRgCwiSPXxpjRtlsM//qZwMsLKnIp6h+KEtW4sdwtcMD1ViS3OdZ67pxze
8UCu7dygh0Mi3v7SqATrAWEHR92xgbql2nA7gTi4rerQvGjhmdcBdnKjOn9r3NbeThJdaRPFSl1h
wBZj+hgg2g7uPGlXyybk1gFQOw3GgqDJwmGvKxZBM4sL4oZ/7u2U2lmUnLqiLdeh315sslOHhQRT
J7Wzac0csEVl5fd1jFBkFZ9notZWkela5ZmgxFo768Br+vmnIimta+ZJ85wUwW7ElYJUBNexZiCV
izHVKjB6/9Zsp+i5qdrgyaDW+Js3lJgn3peXwSSzY1qu6/KfF5ehRfsfkQ7AxjGna9jEKfqwGESh
P5qg+tk9mVP3NnAqDQ6MqV0ri3Wq1rpn8leQntqBUufkHiemuyPieR8nUjXnpRm+brUkl5B1Kp2t
bYroBIOX6m4bnRGhjs5RNT5SgYsuIPtbWLVVsGoy0u3gMRDDLu9+c9P9w681pGvohF+Kosmy2Psu
+rLSwGlx+ax2vZiMdeWDMG2V0wO9cOOdfzVmHvLxKv08+sHdmO3tVJTnqKTiOHInaHBWjhEc56BC
w7Vyjr2Wp9eTlB31xjY/1ghae12erf1Utnv0xUmu9cMbJ0rw6sS1Y02hplpPXaf2SqTRJsTFiYWi
HrO2p6HU1SBqjifQiODgqZ8b4EBq5+QAo0JWE0uTA3q4uAUiXdM4e3sVGPf1DUJy4wjXp4rvfVx/
nN7tbpF4lwdM4+NNPq8ZpOqbjcym14aJN3E45QVLTbM7ykBDB13m4Zw7ldusJFEdw9f6zZ1m/RwC
knAT80mnTqVb9jxXfnfui4A1qIXy/W7qMVWemSr6ZPeHQMrdmKtkrWqDYpREdMoYiqfGcbubUCAl
It0domLpmwyJvU2ZG+QtC+dDIXIxB3iU1Tr9ok3gbtB2pCYHJlHZZb1yPJzYNX08dupWDz0L/zV1
FPipH+ExYCnZ6u1JAIIqu1wcbG0Q6xIRDGGr7ZhLEupJyqnRrE1ZyezQDcHT//xW5K3nOIYUBifl
ZV4ByfSuKIq02kFv5A/Ad7JK2w+xVcIcMzEXTHT37Ht+dGN4ibFGicTdu8qNHiTu3ucK6y5fzw6L
zUFTlMHBSZfyv5TnWrGenqasWPdQacpC5q/sCR0nnC79zYBSkJ+NHxsKMYdlIgSbm5wAFY/hKE6O
yO9UAvuCdXJUrXKFjLSIE3AKrcFKEm44eMd6X9Zo29cJxD3PpFI2x1f9KN57yCXslnzX4qdSDnG6
h8F5CYtBnGC0aFskP+KVKjUU3Uxj3Oc9mfIUxbtt64zuPcw2936KtjX5NkJm86qDT3BBoLv4TeBh
/1xooqhhGQZg0/m99zLwUEU0kljTZrQcTDF7SO8dv/orHdABCduCt3UA+MsCuHgBMKkfhadfVYnV
HmrHtlbkd8Jbu+oegRKew1TB+AlTvK+VedB72R/Qj6XU5pZvsRaPN8xnE5XOd5FpiYeMh7TLrI9p
boeX2NdvbWCJm9GFFMoc9Kai3HzqEicC81hgxOyXsE4KC3+MySd96FJo9Uvm/vSjNcQDAG7yHU5s
1Gd39NXVlHUPAQyLsyJJ4kQWmuReGkOooTFRPiFlJEA1mKRnfn0vL6frxSTiUMQRVOSJQHlR/fho
U3JtS6rwPNqNZEFJyWvbopnQtuUEzoZ1SFhqnwa3fJf3RkQEHnGGO6fZkRsGt881Nnv1CGyPV3Je
mqSBXvtJRNl56sATZPHO4PMwj6riYFnbmohv41WV9zZlYbHKp5K1O0I3whgCZuvZTLYZ5E0Z15dG
QCetfIOrClE2rKKrX/9we54df/jhFN+VIWxBlQyN85eBGU9TXgwd95Gc7J2Rje0VDrACuB0eo2UY
7hpwVuu4V926HnsM5AqezwhCKkX6MN6UA8pA6JKIh3h8nIB97pESSg+NL26buNdXPehwvGoShKDN
HncTFcc79I13g4M5TAnS6XrUhl1EeQDP2NDejW2J8zzv04ZaRwluEAlspcYn/kHzzTCZmCqaa5uz
81RXzh266hrSZWOyQy6n2wZanz2k9sqcjR4y105PFvipPlI73CWRjyqDrTfkLLqGSuCFEOE35aqO
3FP+WAECPQGysE5N6VSHX59j96eMCatD6SyPq7R59bxYQ80A2ggIebLzFet9q1SXwtPVRbaEVh5o
n/XSJTIxyKZGmroAdrYuJrQ4jtKRe5kwg2VzaTy7TiDLZ/32eQxV0m1B9LgO7Si7y0wofp5mtzuR
dNndMgadCNAmq6YtySHv0hqgITaahc9dlMNUkG023cYKTjpxp/5k+SfEFknVlZ11qxLRbeAnBKgu
4AuiN7o6dX2lTstWO0w3sSuj/bdxE/wqUmXzcaOsP5ud1d+MTCErhJ7TBwCB9q5JNXUCW99cAhsv
58yeuteZ337Mmzo+Vn0E6pIlBPNXCCi8MMZ2q4nIeT12HRqsaB0cqtRzXiPBDYGtM+tLFwz5GZLU
a7fSBaWmLFonmjOcMvgbK1Tf8otr2adCuQZphS6/IE4Rx3uuUrGLZjVRSREWeDzVo9+8VIyfE4UO
NTJpOLYOcN8U7ovQFDm+QhMyDXfjaAVwekFyNmXyBqpchQIulJyRef2dLF8JGA0flEwnCh2VdyxA
OT9qoXdbC1F9sKBxrYVr6hcznRAbo6jnRQHGCHmNGkDpZGsDP+d3pBsfx8qP/VVScqVnVL0bT7iT
GfZ7GYRQCHXTf/QbuCKOpoorw242pKqKhwCRHysNS7ww6YFoyvfKaNC17PPqhmBzB6QEGqmWWuEW
c1Z9XczqWbhRo+GlSX8b4VFi4Nj8SOJHvJp7LJfii1F3b8ZSCx87I/7oDhD+n3u90ZL59Dgp805t
6NQVVg7xaun2LjmjMu3WKhvFrRK+5xEVfbDboLvxU0EPRkC1EpUK4ZtokNLIwj8TM+2kZ1kSRAjn
LXRMRYpk1U0rd2rNHRK/7h26/yXLcLt7r4XaVcN9/bnVvI2MNfejYI0MeZT1dVTX2jZmOj83Hpkp
y4MW7SBr9+LjlM6xC+fjQdSqj1YNI8VNveSQ1lIDjBwC34wz/7YKQ0mKu/bOUmX+0Wzj7NRParji
ne7sURJur0unk1sbnd87nvVkI+q2eJXYiK6m7Zi/A8byFOjR+AQU98jtgLVnyx+vAXPjh1LVxPnj
kyfLexQNq7MU7ce0DpIUJnY4nEKjGijYsRV/3Rp8yOS/fsMZ8qf1vWtAqSEcJFdkKGW9SIlnMpg6
x9K9LVyPfmMHNiSIEA3BRTLpWUypDoEVSqIkbhZSQZsE9BF+H/fLIb0cg2NZuo/1LJD/rSnnrlKi
PoESWn0bXyT07eBvjfyla6KBVD4fs/S/Hd0XUbCGMtJsXuzQC+Ws0DUaN82sn9F9bb5pdr8YSzTf
PBXtY7cIbKT4PW0odX9IPDM6VPg47bpoJEoomlvXNL17zUmqa2nVOr4gjNvk+9YihUwten+4LkYm
OT8zkGTPq/GvvhOnwchMYKHcU0+B8PP9sghfmr6VaBUum+kcOxW1WeNXwxodD5niFNbEVnNmuYmz
Zo36OegQ06nsU4zWM7xupJynHvEUZPNZPIys8OpdhlbhyvPH17mpsnM3Kzp6Ta5hqNlckZlqoHow
1Bj4140NIlFRYZj7brQULGhxGPGefO+FKLDFemncsgKsDzXphaOoSuOmi2J/o+m8aMqo/QBPrT6U
of5a7xzJylAvshUaByD2JPNz0iATHvghIJWZiZ1Wj26bWx8gtegbr2/8QxdE8GtETj6P8NQhG9fz
eDXRltoc+t6i+dsoe8Y55r4zoODmmPWVMTfLbidr5sXm3O+S4NSjZX1YdhjVBO03zYB8ctJxyRba
Gr6TKK4DN4RQvOlIv6tdI5h2pXRL0shpgsaL7hh9tSpm4NnzpoG/9jFqnd2URuyRMRntZfd3xyyb
SRx6wUYMpMMHyy+3y6A9gDL99VP58/TjGgJgKRk34UhJYPtjUMtcGZq1r+MTbevT1kDa4MZAvsta
SdxE9cx0KdqRf3xpUeBthemZu6QU7QHlXe9qaWJthD2qaQQMYUGucPIIjZdNlI6DZFWYA+lavB5O
y+CyNehgwSbb2SRWsmdVRm1zbhC2OXOG/Qc9mj1xPNt8rVdVugGaO9wayAvulxPxXz9AbesFevuU
F2OF71/zovufxzzl//89f+brMT9+4j/7T/n1h/RT/cuDLuFTldf55+blUT98M//6l79u86H58ENn
mzU8Enftp2q8/1S3SfM3ZHg+8v915x+flm95HItP//7zKW+zZv42P8yzP7/smiHGLgmKr4jk+eu/
7Jt/5b//3FWfsqfgj1sC5OxTHX54+clPH+rm339qhrD+RarDVrqiBgB0gqxI/+l5l239yzEluAAW
EI5FbvfPP8gANQEfc/7l2kpQE6CORMrElKyo6rxd9pnOv/4Paeex5DaTrO0rQgS82cLQtWGzpVZL
2iBk4b3H1f8P+/znExviEGdmNtooootVqMrKynwN1WD6fPxNJN8MHiX/uwjnXwNA+n++3nUc9flp
9ucFo5v0qjTJ0uW3jpWonn/fZVWG53HpF3RKT7wbdpoGqAd4WoQYuWSuNH6l94/uv4daFICCJIZM
KhRYwz4M2sY8hE7strvamyeg8rawLVwBUauLj/L/p3sJE3//ePh7TOX99KpaBWCJWNQJbP9dPsjQ
aumjViuxQrq+ihYyHJpMpFAXSNwKgV0dLJZ8al3Rke4HT3JTF2+5B/koOYGTbdpfWI2tjPr+8fk/
c2Mn6JpKW0Cz5MWnawrFxKU80E+T+EWc9K1SF25i/m7E0tOkdmNqaxn5eRbLvXI54OIDJoGkpUFv
aqf8vt6PP0HpxBvhMd2YT+Rs+97Ln/1XYbDVV+EL1ghr2+c9EOfv6S4+JdDPvKlqQzsNje4OzYBh
IlKVdb3nvbU7pygWoP2uEDajPK2s9LVddDnxxRNUHCHeWgErHen0aqPCCefMC1AIvL1Z5bc2+K0V
Pv+QixpplUtIupaCdsLTPLL9NN35IPW6Dt3VM7f1GaE4fN8+m1XzFGX5hpcu+FXeaXqKX2l/gDK4
UcWHiEtqroT7YWhtMc4OBcLixriZwdXm88MY0DrpfarUkSf70YdsznHBq8CH9d4kBZuuDLwSx3Or
w5eQAqwBCLzWvwKnhXktuy3tVRXjkoY+ilWldv47CLW9EVq0I+/A+R0nK9kHVvKh6HgU9wPE/Exx
B/+cZVPMMHhLomPhZ/tBnbwwNNyxCXdJ+r3GICyGBm75bl1C8JcIB9OHykdR0As6GfzRi16+at0h
6EKkhUB9TNJDpSgvZp57uhU4bQLQNNFfc2gLRgGHX3rM/B4FEugH2vAUIpQu87fECRskBNpl5Hus
+GhI0ucY2rJ/N0qoXJSfxWFb17g56hOlENkNdNjGEkINNaDLojwVlXRoR6zptO8hf1lHgLEVjhhe
OoXuqp0MArpwe3Ss8Jh5CCCfIwSniRKZ0Qzp4Cyw9Rpko8N/Qvd0Rtl3GuEbjdxnpcbtZ2C8H3J6
KubPIUpCubCZ84dWrRAYa7dAWHZG/9tPR48XwzYOoEYbvd3UvBZQ8rd6jEB539CF3uhYPSAEAPdH
exIxNVI4MkUbuBL1m1ZpdzMd1cH6poMTMEz6iCV/tsM6RNkOVmjPBqwKjJq6Xn+Rut8oL4S2WlP2
pd5j+Iiqmhm5IAp+dGm1sT4EaOUrZX4fIGBt+YFXkMDNFetllZsh758RTbMD42fYferiZ4wVnGHK
NlmqbQoZ//Le3xox9tHB17QWnBLr3ygM7abbQf+jTOjbcXSu8u8KWXEmn1/QbkTNfwg0+vlZ5Biy
wL4pnHgWvopZZRuy8TLPM9MPnDr8leNqNoTxTjHyx06dmK6Jo4HixOnHyQJc0CFnK7rtFDlCL35t
+vB1IoxCaufDjcgZC15PWTLP8m3HeT9XrgOp3mJRCPSyvw9YtDEGt6/3ByFi1mLmvFFi+dDTj5AW
rREa+9n8nQvtg4Q/Tp4f6FxsW1Nz47rdyDG0Z2V0QYPT8cuVE71CNi+4r1rclLCWEl7qoLdfQ7nY
aijhhmG/G8Ho+dNLOqOKgUeWXMy7aMp5Ngb0fb7VMQq9YuVlBaiy5E5LXogn7jwGWwuXuNsB69qN
boHd0GVJwoBHXoSrXDOGUQGszNNb35zFokEsrpT/roZeSVXAh7ylRIvQW/vDgLutrp1i9ZNefCu7
5zr4fXsWVxMT62KMxTSqvm2CVj7fLI60SZ8A55wEx78fHRqwNuIhgJL/J6d+l1JfpiVv7LS/Av3F
kOeE4iLQW1UG0AnbplMK3tLTnXiDUokDReBT7uXb4vX2DK+kJ3TdeMyoSBqTKJzrDxejSXEEDF/o
NVhpg9e2rxB13+rmaundHujKhmAgDXi7pahkpouV1MMmTYtS1U6SGNuxCLL3x+0BlHNSs1i4dyMs
Fo6C/oQWLCOYD+phdsGtvHZbc595xUP6vXnwv/Aept1iGxA4to0rOUS3wmlf1LswcfuX8NTt1Gdh
Q3S7/cOu7NN3v2uxxJXeBVJYchSwVCVw4pGr/56LeWUU6a/p81ag02AAA4PYI5qLRLOmvp5E6qSc
pvAV+VdnBtDYGpndWooHpsAbcnSs0GERYsVDb37l814ZnuIALDagixIwtyWTJLQ0BRtBUTmpW0wR
vH4HjOioOLIdesVKb2XBbiPfk96PtXh/i2VUxLleKCd5C+Vsi3zM1t+nm9CpnMLh2tuMjujS4LZ/
QASwMas/CG64rbxmJQL9dXgWv2Ox5CR+nBqNOUMeA6P1qFnfK3SkFKVfiaZ/pdfvBgIQ9f6UAoDW
ZbNvlRNaAzzByo1qoLuTfQ50XIhbcyeB2YaceXvf/v10WYy6eEX0M+JwYxIrJ+4TVEiKlCJau8+i
3xJeJWEm/BhlOj/95KYJRnVD84Rfx0OJgLtVTPj1JncD1aTbv+mvs7T4SYt3RiwJRpAZrLiB24Wc
fdeV39Pw+/YYfwf9xSDK+9U2Avg9itArp8aTNpKr3VWO/wR/z6GauU13eFo9/ZcjLq4yAw8iNYiZ
VnxvbrnXEy90E0e3xc/hc+CAP9loKwu5+nEX8diw4GrVOWco+jR5oqfsfJcnG/cM2q1etceKzMWQ
ZuXk3j4wNO/er2xtVgWiI6NykugP1cHjmJfbIMjdJJVWwqFx3gnvboPFR1xEXexK6rDsa+aH6Ko3
pTNOdl+SWsNvCH5OYFo77BM/ZNYYAXjp7+D1fan19mtn1JENYe5LH82jTbutdopS+RjNtRMUdMHA
oTqSADkZtsc38EKPRTHgCx64M1pvOdKLdf4hlEm5mmkn+TFo1X6nVtNnIysrkAvlFqqyTMprbBWI
wFZdPwC2cxr5hxCFzqh90EUA61ZKWbTnOae66Shj0vndHO5QdbeR2LSFcUKUBrSYWbt1fEAgatd0
0UtWDccsKwF9KvY8piFkdtLuXJgdWStPsmRuKtl6jVF0Vmn3htn3ro4fjXTlEl47n4vIPEBeQ/6P
jYybFsSoxkuiyRtwLLh9YNaGWQTeJlOxJYHodtIy0abtiahVhbiOtTLMW/ZzYxNJy7gr+kULm47p
uOFHyrpihjiJ3TiRZ3jCg94e1MKWPtVOtMlXgfErc3y7cC8yM3x59BJ3Xi6X9nvUfh2m17pdozD9
nTNcXqRk6u/PI+ApVFAkgoD/MLqCnbrgn++Gjb6JD/HKbbI2nUVQRZYJ4SBcUJAbDNGh4fV7tuwz
V9Og89/5+5NRrVRUU9XVJdB+1JsE82xTJmMXHdkJHd7Avtva2lbxECgNiGq39+K/2CR/RlwEtcH3
O72xZAqJBG/Mz17FwjnXvX7AtsTe12md+sV/1vZ0h26PLP9V93qLcX9GXsQ4oY8kqdAZufHCp+4R
3q7oNQRUR3DS37Vh36e2vMnc8FTyXU/or/+8/QOuf9M/4y9Ou9SYQ45KkHyKqP4j7yibtMzxTfzv
RlkcdkkveXOzwKcKy8tZGh3Iq9QlVs7C+Yq9sW/e+LkXxw1XzFrKaM+cKunE23tTRsHKPNZGWKRT
WMRRlR3P3ehBsVWElAXZ2NxeKmll97/dihezQCKyStJCOO9++k9UmpuHILGhtzsU0TcUm/790v37
PWgszjUsMHyoIkZMPnWesYkOJqrq2lZ96jakS04fHozBtj6uzHNtLc//fzHPuONyD2DUsPOrb+dT
Hm90Csvu7FBPO+CsHbjxyjk/H6ZbG+R8GC6G7KdOapSaISfEoJsJeQB4znlSORafs227ld3yLxK0
fw7XEkAGfQtl0paFrTzqkf4WKni9He9Gw+6d0ZNd6aV9wBQCX6X97cU9T+TWRBdRxfBRbBwkBgZG
q7XGr7o42wd3L7dHWd2qi+AB8w6PZmRc2KrzRncSr5/d/i56GDbqpt6GQEseb494Pfn8s6CLOCK3
gOCG6Txg+ru0qJeO9xk62JHcurcHWlnAJX3JT7RYLQQClmTAIDQQEJOfUmh5t0f5F8+Uf+az7M8J
nSB28cRN12+yx+5xBr9CHYOm0rZzMWIBrpNsw69rb961fXnuhV6egxrZXlqWzO586TSP2h0XbPVr
bO2MxwOqvq4ve5hJWPtq5bW9cgDNRaQBkwt393zm+7yniHPU2vtg/ixqL7HyYWVp177gX+ElQdA9
Y2nVsfuGupI3zMKvWr+vOyrLpbAxu8czlJqaizNTZ5cj/RVZ9Afc4Ryl6FY+9No1vyydIbcf6Pj/
nT+07tWuv+22UXL30f+SPehPrZ3a9Aac+KR2jx+Gu7VW4ur3XqQ3nTDjBGKyFtMhejQPqme86sMe
P2Cn97DVgTV7Vz/43lpT73z8b0QhcxGF0siKsyzltkzTftPIpcu73xZCxFRwpvaNcmvV/3ZB+f1V
toR1iIIPibshnVLMvT8AEAu9RCtXouvVm0vVKIojuCJp+iIKRWmPBo7Ju1QBOZjgt5P4axvm7xLy
eSJ/xljmMjRbsFQ0K6okx3NGitRa7MAA3A/3YOR242okOv/mv77VxXiLzAYOSYWQ8kTAS4qN2XS2
rFY77G6fADW6dQplVE+0Zz+oD30OJDTIBlvWptchLbdn+FKoon2USi9KKO7nlNetpX6+faCvH6GL
X7gIWppVFSUScOfLxqXC0tnmVtl02/47feJDv+ud6J5kndaS7b+G3hrU4Opevhh9EblCbA00uEvy
Se+/jTFiCMaz6UcgswNPivbm0KxcQKsbYBG/jIKWdGvNMgVSZDW8atvvpidle75Ytae1fGFlRxvn
YHqRGOliEIejzmBp+uIjjoi28VoEvPpOvVjARQyK9EAsRM7UCaVhVyVXkD1sQL3ulG7AHTswQt37
cNc9KYFzity1WtnaBBehyDKR5lCB65+SlHoM6k5Eodv7c22E8wa6WEJ/SlCFBUZ8GjGYopEYt9nK
y+Dq5XmxgouwY6rBrMDllk8C8mMKHmtYaqEIgPgbuJRG9G7P5+r9+We0ZQaE1H+v6pEhnzrjQ42o
C6ZwNuF1ZVuoVyZ1hicZNLBwY9SXb/1pQJo0l3ThVGniU0bn25Yk1DVzJcycFAV4WzHr0ZsLBeS6
RukvazH1NFX8UebAy+JzESKJ8YNMwke56zMaxOf2fajfxVqWeaPOy2VU1KdExvl6OmDX4Fb4YhvJ
xwr/EqX42cmyZ/ln8Ut5QvlvjB/MHN0OAe1Dqa6OWoU8io/sQJGUEQQyqbODMhldXx06O8LNpIsQ
YJc7VJ6sPMEnKa4/4tb57++td4u0ODsmmrU+8xFOGUQcdIv9x1IQj7e/t3yOn4sb4N0giyMiIQpb
SXIrnMZN+pEkwRl+WY/No3IX3ekweraWM749WgTTSVB6TJz4IeGf7e2fcS0lhjRONgLzxtTMJSHE
ypqyGIIiPcJ83HTTQ/kh2dZedz9Lu5SagYODzl0srGzDtyrgcvKXoy4CoOUPfShg64PlaWHQxxd3
EgS4qRWZaLaJovBoGPpZbYK9tdI5uHKzvJvw4uNKOBck6ZCnx8To9nXI9VUbnoELezllntk3aEnX
K/vp2uXybszFt2YfZxR5GVM6tkhUUwz13ek4OyAnQCxv1i7PBZPqrdv3brxFcNSKIs6SIkyPA+yo
dBZcQYH29iz61q4U530G1CQuui+SkZ54lm/CAgu0LpheVWkybIh2gT0p5rEVrC8Acr0Ze9ghOzMM
+shpoGznkvhLiO98/2GSg7tYaTadGO9V4FRJKjx2efltSj80uuEoYrypVN76Y+hOQJ20GPZIo6Fa
OH/qz+6rosAvyPofUwEtp8PgUcq/qmb0KIXKj0FTPM5gbVRukYOfSU1yos7W9ciVKzamle9MkCMr
5+HasbzcmYuo37c5DeOITzUczO24n3fmPa7VtuLVjrAKOvy7AS9RcP1z+pZpp1xbqEc0nD6Sm2M1
fjF01C1a3Q0IgX4NykxtNrWFZW7bOVqIitFkp+wfCzAPrGdnBvDeJbi5T7kd89WqLHDmPnT7+QcS
MY5P317L9hOeZ7oVbs2g/Yp7m9l9LtR85bK8ks++m8gin/V7ubU40f6Jy8XRUUmbyxZ3j85BwNie
419SgrYcbq0rX+vKrflu2PPXvMgCVG4xU6hxdOkhjDp+EHmw5+x+CpCvCuzExNKifSaTtFHKsYdB
3aTFk1x/Ec4J939wg7/7LYuUte7QLM4Edk41oJ4KUkpGF6QEp7cy55Udapwzo4s5FxZejzJeMEdO
JeXDxkEd12kPxX7cDrs1UeS10LVMVZEPF0vZYIVrPqygkwm1up2ATfOTdNcSNpP+R1N+nKll17lw
V2ftyg2lXCnZv1vXRcA2IgjSYcUZifc+vcgDjBS3fm0/zDvNM7ItIugPBnDncttuBUqYXW1bH5TP
6BzSt6ht4SR5yWbt2lzb7ouAXrV1VTbS+da0DvQqERND4ApNnEH6XFqDbcL+1sxurcZy3kF/35oq
Kh/0nZCXWIyKCYRfikUhvDVqSqBV+OCRJRjbcFdvrf1a+fZaHYOV/zPe4hqBiovxOcLz565+YYvK
xzKkphp4gtO4qQ6UayekB+wCH0JvTePqX+y7P2Mv4nDc901Zx+y71sVvxobS7aLUdtAOgFS20n7l
TF3/nv+M9rYHL84UyN1W9PUkPapfRWTjxw9auhG91PX30xE3EgQf0NEoVA+2KrCgj6gB7NYu7bWf
sIigfdM2Spuw2HVz6KEJzk3oNOBHWwVmbgWGlA56H7zenvg5VtzYUUtZzmLwNdUfmPfYnnVqJoBs
P2+PIF3Pt/4s7SJc6Vohtnj9+G9ofj/fzvsIYAASXDQgoof+IG4M/A/24JAFFFNWT+raDBeZpplo
6HjK5xmqOmYIso190e0Znk/drTVcxKd+6qNU6xihqgonqriF+z0EYScQjpH4fHustU2yiADiKA8G
NFNsSuPJM6QOmnyyDcC89mb3EBeVF0A5ztSVt8p5BrdmuIgDahVGOah4vLID7pwBZDTaIJ0Avnal
37D2sc7TvziGhYo90kjWf8wU4kwzOVic3V7Aa6C7y5i2ZIeWnVVGkchcVMpZxl1wGOV9601ucxx2
ebdfGW0lYr/JuFxMqOl16jzn0SAdI1P52qTful4CTowadIRtjVTbaJc4iNWin32Qld/BPK5sz3/x
1vrnAKqLHMlEg1PAIik9Ium4z3bBIb8r9vHdeja7uraLDMifmyyVBD5feJ/v26fKCd350dh2T+v1
wX/xbv0zq0VYAVaHMT2cjqM8eg3wOTvLbDBAuy5wKRCkm9lrndBbLdxePexIbZ4V6BQL4Oj7HYqM
oghjkSnmo7br9cDGFNPhqkYbHeWMcq0uffW8/xlueS+FPk4gY8FwknGExIJiycFXf8xi7CVz4IBZ
BUDf/ieH8GLMxUUkIIeAfS00jtqgvKvw+sJUfuVcXM3pLsZY7EmtNnrLPMfMM0jcuht34r7Ym/+X
m/3qCTTh9onoZJrYLr3/YEZXdokvFPlRyaNtX8972Vc+VJQ2LKn7VUEiECTTTiFFpEHpCr7oZYqG
N1vq3p7x1X1jARhHgwES4hI0XratEswoMx8F6ROu00gHjUgPJjtERJ6nbq36e2Y7/hWxQdGKqqpR
2PkLOh5Zmt5CT86O5ecInYHM6WsXVaj4CS9UO9tWriAdABMptZ18FO9R/diuZcirP2FxLYpU8Iox
y/Jj1b8MQbC3ygw9zsjBK8jreH8ZcYvV3WMofZdzXrEW76X0o9EgnBrO96kQbtQWeSY63YWwvf0t
rj0aLxdncYnqXZNaVcTiBP74khimXSnqS9VrK5v82mV2Oczi1kQ19+wPnObE/l0Xqm4p/SfYlTM/
EnC3Ae3UWkajQaK9W+Dle+w36kH20MTYmvcSzWzJo22xX7ue3/7eIhG4HG8Zjgo1CkopG+bjGKj2
AC+oDzQ7iYeHoqtcuRB36BCiQfBtQMBCNrX7s/Kz76coQP0a9V/4eKO3D7GrghWFgXw1vajhY55/
zUFrzLloW6qw9VvzUTLEo591rT0Di7n97a9hKN5NYRHdwoB8egq17Ehqne7r3lad1BU81ZUoX3sg
v1ZbWW/Pslurtgh2UoEgKV7S2bHwxIN+sPYI0L4qtnz+YgcRiqetH61tuNE/4me/sx7LHZLSPFqb
1/wl+r4y/yuB6N38F/EwDKRJQxZtPsbCvFXacTdI00upWy+pNNm9+OVMfMMZ4X4wakf1v8/94CQg
RvW5epLm0SHA7VIoULd/lbL2qxa3ea9bwpmIkh0bXXTlcHDKdN7r7aex7h0U19lMT76CBvpUPoHs
t6d0WzYWJnRPBlgRnPt2s9V7hYqAKI6ITfmlHoRtPOjIq48k/C+ZiclCNv5Aj9sragxXh+QuG+eN
FADSn+rHPi1OgHt3eVrela2+RTZ0ZYZrE1w8Q+ChiFg9se0SiG3oU28bqX8uyl1oHsNyrbx+JV/H
D4MywfnO0+QlsURBuFZUcW0/inLgdWK/nXQQ2oidtlr4H+TT78ZaRLkctRQtkmuUvk3z11g3W+sM
ELLaux4/+qwq7BiOuCFSbruful+3t4185XJ/N/giGyM7zEocpvOjKo5wUxEiESc7Q9W4kaNNoTQ7
5MFt9DPs1JSo8QP5EPUt0kyPvn8Mx26vGHdZjvK88NgbuP4l7a7UNNvq7rVEXtkA0pVb5+K3ko+8
T0SGpFPxWyJ2lkb7gEDSaeIYTXPhSHAvc7RYTBwA0+e2hR5bfJ4GCYIwmpVnKcV+pQVyrbjy7rcs
gmDUakM5SawbetHe5CUeCdgTPFpKaFA19re/0upoi/hXyFIiSRy349jkW8NQN1JmHpDb2LfDpgga
pxc3dcdbb7R2nR7h0rmGLrt9Hsjc3y+9mgZ0Vwum6yuwfKnM1ibOnXDq+pXTcCXtereuizDml1ZK
ajNmx3Tf7qutvte2+kbcrREe17bSIpjILQRPq2ArTZq+q4WXQpGfJqldyV/WRlkkcNKMlHFRMwoS
ukdhuksa894SVzDE18pD75bsHDgvXshqX4d1qlT5UYSAGDrCpryXPWkH89dF49ulNbeltApdYK3C
aJ0j01/X8j9RkibM+5EbNUxyea7zYx2Ed239dfaB/aIsh8Mjoqg4bBuRNyOuWFnciFHpVKa6s2o4
9U9Uo206VLYy655OxpPp0lYvYcCHX/XZ2LWVRhPtKKYHq76TrIe6FCCD6/iRHadz6oNWUNZ9CSbE
x32Lt2r2bErMDwPioXg9+4+V1U5JcqeakRKtXAtfm0IpdyWtuK45d+sCmy4+IsjfBZFLGo1bq//W
83sytNyEoKL/ITtjjRaTsinQr1XNT9MMY7OhD5e4s5p8ybvI1XUYGghJjt/0JMZzcOZ/Zw+jdAxG
wn3WZqgafYkabZsm4od8bF15QIwp8FRN8HBeMwOEG7K9jE4lFEvPqKD3xgh3Tp09SSbMIekUlxBx
WDwpatA2le4aDKpvh5a1g72I/3mCmL8hiNkx9HuvnRt+KzamgeacL/fbQ12/a7DRo0cuaZAGFzGz
S5QcZd06O+a9vIVv/6RZoJBwWXpOdd5TcvQRg7eTPKQO3U70M+XnSmw/J6JWgdzCAKtW7bqaf+LY
8SVKk7uuSBBqaWiphK4Vx66WrDHHrgajix+8CLtqEukY+oRcjttg12yT7RnNFB/W4OzX+jMoC/5Z
mEV0jQ3E7tIwm4+tFNil2tqCUHv+HH3PR+Nh8H8Xeb3B8/Ap7PMDHmkPmdVqW6ELP2spunIYSQYI
rrkdL9SoG5x2yHowHxBuE3ihkBc/RBONcuqBYfG90DIbqqg9tkd/rOi2FM7tr3w1JlzMZRHAExwG
hCzJ5yOmOU6APl4hfh7xNhuGAnNd/DWtfHt7xPNf/CsKXYy4iOW+lrQq7tqMmOIfJj4iH75SvX2T
rrk1xCKQ90WYpOnUzpDdkIsV0TmjYxgD1qQ7O2EbTSySID1TUOok62jiJK2Fhl0N38TR3JIm2QbO
H5Hlf6km+SeCYrbPwf7vVmFxC4ilMtc4/mUESN+eEzj1X24PcPUyu1jmRbDHoGdohbxAJHR+6eJx
X6T3NPpXuJrXH5cXoyziUab7XZH6rLT6wNtyD8fa1TzcaezJLf4PL8trBdfLo7ck2+mdOpp4f82U
0UQHHAD2qVv8Pr91T9EqqORaHfndYIsAaJr9ZFbnbXSOJ9ND4PX2fFA3+cnY/1ff6i2fvEgJxCKT
atRIuZiTe0NDh7atSJDztYT8Sg2S+egoRGqoViP8+v7+13ujUCtVx2QadWUzpgKILdI0FYiN7lMd
vYM+sLPwKTXXlIlQo7x66P8MvQjNSaJIwzzy3NV6zTWlb6qBOImQfZ2UL2aiO0NvurNofcxDcTtk
tNvT2hk6zDWanQlvlrrftkt++Ra+59bWHNtNLeBcsU/lRw1Wq7+z0o+dMLlQhR29j7xY7nZW+6VP
8ocgDWzB4DU44J6XB4I9NvFTWjTfNBHan6r+jgr5WR+ReJabvYgkrlrEth5juiYiSSrGT8ibfbD8
zo3oWFj8H3583pzI27j5MmrPsT/fWSYsBxV3nv5TAHBSr8wtT26nRD4JL1JH61Mnkqq9YCa7oe9x
rGyd3IDsoXlRjx5AndllTI+VJAlL1x3Cu0ySA2RNjyJefdH4OSxnV8++dggqV3r8jGor7mL+dhbR
YezGrY5BRxuJD2L0s5bmbVMgzx8i9Rvl+8yUNrkQHbRGdMuk8uJYO4pFty0ieZtYCH0pH+QRYlSe
b8y2/CCo8kMQGE6XYq+qPSgKhGgUqOM83pd4wVDg2g+Rvm/gcKQZ4EjB6UfLEfN2i5E8t9r3WLmb
gwdxQNTJ2CjZTyKHbbQwvGacYLrXMX4Vyz2CtnzRyU6i3AsG2RYGBYzTbI++ZQdIzSIY5KHb/Wmc
PgY0+zC4efUxuJvM8tMY+ZsqI6W8ff6uhjFLVA1qEiLKFMtiddzHvWbVBr2VrXnIXQDfTuIACnTB
GTiRu5aorI63CM5SKcaRWlEg0+zene9zd96NNhDYbbyrjuu0tGtZ4+X0FlE6nDn4wsT0UvWe+z01
MY5on6ciX3FVvwahR1fwn3V8+/+LQDY3OALXo5ViscYmjKJjgEsboLg6dGszHn4O2s9WNCdXTYTv
1nzoImqgcfVUJj9S5LfKIjzn0eIT0tCKi2kNjrml3bRrd+/V9/nlz1wEwixDraqOTCA+LAlSxHZb
8pgcMwBlPtD7CaeWBFTNVBXbUUAyPit0bHmwvVjZdud1X+Ypl79jERWnCfVNI2cbpBxzejC2+M26
614yhHx2uMi7mP89W7+Vb+Wh+JB8WG1YXEsR0CdFH1I2wCouOUNDF1iVhYksu95ArKPZ6YfyCdvG
Y4LJop3sAYEUPRWStevuWiuTJg0FO6QHdRVc9vuLKI4zf5Jz1j9UnB60Pj48L/3Orw8j1EzxPnED
V10Dq11rz1wOai3KUcY85SZusOlRRPyH4A9gofoGCNsOvGg7PGX3mYyxMnIa0VOMIE24Ygh7dbH/
zNla7LkY6Z2w6BkeRwkk0AQg4vsQd66VLXUtn79Y2qUvSD5KIwx6lpb9i6WH/vssk+nvtUfq/Sem
Z50sigytgyvkcxesbejzhv1rQ19McvEyEnpfEYfuLY6qW+io4LXEL9G9sM0PwUZaKeqtreji6aIV
piDpISuq19+r4DjIkR3X326v57W85XI5z7/hIqANkayFLS63lEweW9jy5ary0/W74GLNlo+Vtg0C
JWcaZ9zX7A7b1A1d/771JGd+wIhrJUZfLcteTmnx8pgrEeMBnR0ySvfG8VyCijzT1TAzOYbfxA2N
fWf9Blr7VosLL4/UUqkpFh6b9vtUvYxwHZp45dm3NsYiqoiiKsPn4Fv1zWexeC5MWmsfbm+H6x8L
rV1DpCWHHeVy8aKpxztZPYOlO0/Z5BsU7N3hqXOFbb31PWvtY13dfxfjLdatxVk1KhvmFO8BZ/84
v7AKx3LIghD228tutPG9lSleXcaLIRfLmNUW9g6xdsYLCZ9zN/0w5I7x0HuKUzt426QO+t4rQ57D
wl9h48+QS18tOSR91iJmqR2Nz2h47xKn9MyjvKGu5VruWgHn+hG4GG8RizWxV2e4kYCUHnTN7rgF
wFpu0ZwrdzOAyw6wUHLUVsLVNXCpiXre/+4dfXHbo/mdDU3N8wv6D/JzZyEOVH4PGByQ+MkfALne
t9vAXUPUXLttLfpiuJ+fbbPggr+PYYmC9DxPQp59n0a33eP8WD0govmkH5OPGGSdQm9aBdJe2UTv
xlzMFeO+OK00zon5IBw73UZe93Xc8Vb4QdXwvntS74JN9R8UI94Nurh9umnMlTZgUGFHQrU7MxrN
++IzNVuw0tlrsyZofOU9/W68xQXkG7Uxaj4L2zYnMa2Rck3DvdygMiQcJzSjBDl/EdXgPrRWFaPX
1vf8/xf3ksCDakxMpnp+QKgo1x4n5LnmFhmP2ks+Bs7Qntkb3spBXRt2eVeJBV0XTWErTR5epHrp
pLJ9ltaotoKH7Qxoo3PhJ3LXsMJX0pp3S72Iu7wrMq0biBCiKNgZSqRlUHq1iv+avi9zKibBmnHQ
tVD/bshF6BUDxRRyibkOh+E39kw7wZmepG38TaXB5Tv/AdD13XCLsFsDI9R1keFya8SnLnw4+y03
irxp0g6AQPZgjSLGwO3KJ12Yb70xpygIAezTkdxU9WUujg9SrSR9NDwb8dcufpJGyZ5wsLYqH8aU
vkv6wmuiE6phvMY042Oc5C+5qXzuGuNL1k78MizojC6D2VhsGtzazLGLeErVX9sWDPdU+B/LtHDE
Wv2UlB+qoP8BIfKOB5gjJod5+NLlP7X4R1U+zMkTBjq72xv2yvV5Obllzq/5IQ8QPxieYwwzh0ay
9fTfT+vfjbAIrnpgYXI0hcMzdjAetlhdmNtK8f32NN4YLu8vSE0U8TqncAcNQlwKxIeVYPVBZabP
Q2M4LSDMuq42SLJ+Tvr4pzUGuW3MsWyrFrqAKsbr2BO6avhTnzOnUeMfqZh/k5WJjhvC0mW/U6Jk
NwYYSAc0I+S5uEtEc5uJEh613bduKBu7Qs+l4Z4Sadjo6ONB6gmUxwF3zyD4mPb10Uwfpxw1kfQJ
ZNQmFkoMpJsX4E+J50fRvahUjwgzJK7azida+5JdznLqDTGrI8VOMFaHdEoeil7dRz0S11K5M2r1
lwUBV+5/yvVwF5k1/suoH5f/j7QrW45UV7ZfRAQgxPDKVJPt8ux2vxBu282MEDN8/V343Hu6rK4o
nbvP247wjlZJpDJTmSvX4ve4iI9FCtXcrrlrspdCqVGGS8JW5T3QHt3ixYsNZTLbn2PikbSTJJZf
I6Enxw96fKprSPZMaIxAb1EVvW0CNY8IZObHvNG9ISqvpyx95sXoFQY5Ninb63oBMCybzcDKMTqH
zmTRZh6nL2l836J3WoHNQGtTr1cyF8kHVBJUD3y6+fiasMY348U1K/BwqY7LwAuKiggp0FWa3yE/
3dC3uQnm+Bbi5RzGVdS/JqhVOupwTfXJq2n9aJkaOqGTxxWMfGU3UbszxtcKqCFn2k36UxyBhk6/
QSq5QV8utIqVXTq+MS3HLUcUuhag5+iPJom2aQLmjrZ0HV0GDRSHf/91hJaprkJ/lo2dfA9YbO4Y
p5NOIDSKsWiIRAB0FEf5tiPqdRTrPsUvY1PhFqwINd0jI/OtAQqE+SOb0aYhn1a5YqTamxnN6mSM
3h2wiufV7vJFEytD4s8U+wu00UhixviZynCodhaonJ0AZPYGWkJ4NtcbWVwTGxp/LSj4jy7roBfX
d+Q4Ws51ZkOPPIESEnPzhHlRgmlG/tusr5LiJWll5acv7/eXWf/5Jl+HcZJEFF0Va2nRkmNl6T8g
heAP5RUZE9/KwYqX5vuJ19xPmvHV1vItdM8bt5+AXqlb9V2fH+1xqYDfsTC0rcxQocwwHB8TC3VM
FXyoObCMZf8I2oD9PD/EKvTrzMdSbcKhbn4xfp8oRVDzq3JmHtNGDE6qi5sVduHr2rhVrA3kVYsM
2FjKlit4g7G4qsf8Oovv1eWhINaDkiFdb63KNbTycR51C0plKZQcd9b4q+iZS6pnNn5O7e3Aq9Aw
74b5Z8J0VxseLeill88o0lfJY9Ffr93X2YKIs/GDYnqygzfqHBAC273bGYNLIzjbBdcOt2ZE1IIg
oFf14B8h6g/eQGEn7q8mWrs0AW+aDmRVGWQa0INRKQnUQij7X0OB7qhK7dUXCekI2H1GIwct6nEF
C64U+Zb24x8Z/58lhDuax72mzBBbXavgGwMQqeKwEp7EGCsopNSVYn4lbsgW6nGRNbYTc7BaQbzF
ceudEQAR6qfEc66VayPsrmUFT8kRig+haoGeywhpuyN6O16tosrq/HcfSeS9qqvWrgawaBzjvgwa
9YmATELykYS38l/HJjxyFkVTltgYCegL7Gy35qVOMIbVs0k8LSgCOZp3/ep/e4l/W4UtvHL6FGRW
aoY9rW8qbZtu/jOI15rBX1pGiLEq1VtNUWEOlamEVXPg+qNl71Vr2aQYlZcc4vr8vLSY8I5JnV6n
rY5D7HyNeDRsN7aP5xuE4VFwkM8JrXfz0nLC66UnePjHI44w6mo/ZS2GDu86zP/NbUhYgwFjGfZS
aPj8ZSSCsxghDZ9EOiy91AAjgRjl0rGAOe9Z9v5fnqTgM0oTyse0w2frQu19Rd2sAAD1faV1rDYy
njERkiTuS8znO9ZFamlitbJwlx/OA039qdnWOygg+OUncsndyNzuN7LIunST5/o52ZY+6plHGZZO
LKr89UuEuN1gBmXhwKoec2UMBuveNCJXoYtPzNEvSBOAUMGFhrNabjnUEoa8BsgMxHeR8nb5A6zX
QjQtDNcQ0Ntg2gek/vj7SQxnqWmltg1LbusbB+2UmZhgdZaSHJ8zqNNlhAtTLENqGTG22waT71BI
H7od0rMg2kHD1S2WIEZnES1mf5aOCZ/z2qdLC5eHtTPal+gRH6scWeMainPJ/Ne563m6gnBb5hSA
p3jGbRkgf5DPW0yZBRPl92qjHmpIsqSz4V3+ameD3+mSwrUBvsFJ+tWL0+PCr/P7VZYg8rnf8uvk
nnrGVtpzO+dfT1YUJ1nyxAbzOKb2UdZ1lhsAFKM4rB9Wij5QyIOHu4Ugs79mSB7qN+EorQhKLOiL
GOTEUJ2a42m8utzRA9PJM7R0ULai2zjIvXfDASI9QPi6AxOsf/moJReErKHgZN0ZzAWdmeDjErCN
F6BkcUzQseSyB47ESokQlgHjHnH6q5XWzOV4W0MV9PJGZCusfz/ZSNZNzpBrWMGqwYCxGH6jfFxe
QXZUgi8BZi5jCcUKXT+6eLw6rYVahuzZIduH4EoGzkfIJsMQQQTvl5i0WVIpnmP1vhe84tf0zclZ
6WweaAdxoWPKl6CHFLWZ3s/z3WKAOca8TxvMyvaYGuPZofYvn6EIGvsKDDqEvjECa1oAPAmGMNql
XtO+xmc6otbuMi++7oJkW+ylJKtnb/TJSoJB6JiSy1K1Xz8XhKwmtQJ+CMIEBXmvAH6lAxSjDk1b
e0RBWZgcohhJfHdtR1AaK2lrgLRGCR2kjZcPwDhnRdCFhFiQbhiQpxRcm1MauslnoMxpdQQhm4c5
J3+Mc1+D4JreArZf+3Z13/AdpQ3GmHcD39q0Avb6kDeNZ83PlnWcE8VT42K7DPsSTesucushgEZO
0GSvA/Tq4ctem2F8MRcNMt6YfW4LN2lb1zKzIKui/ch1T521PR6I11ZGD1DzatyI1aBexXvXW7Il
9aIR6F2odm0v71/E938ZwMn+qfCusdOh7Rutw/wtHzyWfdZJfOy6R1axmzSZfG0s/VTXtrnTuImT
hnnHwo7lQT3MeDYObLuUXUimVzJuLv8wsdL71w8TU5bJrtLcaquj1mBWw552tlVVfjdF1Y614H/n
/COxx03EHZ8yEI8y9ISjSnkojPTQAeulkesmQXMj7g9Kb7sw8aR6KOybbC53vMX4KpncFpQhZISs
M9G3kKSoR9DtsQWFm/S2Xmu+anXoqzuagHgMFDuytP5MICeQsgSBn20TjKwJDixxGpMqta1jtIKg
P2r69nMG3iM9XJVS6Ga+qizPfMGIJn0D9hdMlBLbP2P639YXXFvWFQOqXFQ/mhgMzV7b7g4Avstf
UbZFIRsqTKvnGKfWj2MeB7S6VrP7SgF+PGs8ngJAhPGqywuecdff9iQkR2wCBRmFdPNxye+r8TmZ
bclXI6tDEJz1txUEhwH52MxxMNhwdGCJjlpheuBGH0ZoAGKWDjOxTfuaFe1OS4dNxbDV8rUfuZvB
ylL7hWThNP+Ml4devx6y0k1NgImQ3XRzvm/1JiyVqx5U712RX2mTCjZmZ59o9X1TJj/B7REM7aeR
KP4AoOmQwU/qYwrgZgW+p+Tu8jmeezGcblN8u8RDDqBHrehIoY29Ufrg/V4lfExf2w/QpLrlt2gr
BZcXNSTmIqKOYgN1696I9GNvqHdmPG54bmwz1OUV466aTLeZM5foFYSbUohgAHSHSmfRah7meKLh
Rse0TmkVGN98j3IEahsqtOxtVohXaAA+JPtVndGhqKOElbYryK8suVPaB5vfpSqGPJzObyEdbqOe
a9GDMn8Aaxco+X2RWVuOwNw5qteod1P1HmEGUEPsqmcofF8+gjNR8tuxC/lfT+sYvBY49jJqMSXz
2HeY+tWacLY+y/73f7eWEPvVKE5yPuByZu0OLMZ+gXZ3c2wYARPb8+WlzoWZb/sSo7+aNK2a4suu
sKEOsD2URoMoh0CTvfKBgGLZx2z3tgecVObmVjd24cI6gpt1WptBBgkuIYMY58JNz6nxHDcwXWVY
Eu9z1qNi0B/KyCuVhJhWJ1DFLJRh0o81GGJHjKoWAL4UGCS7fJrn2hMEQpT/Xkc4zWpemiQnDG61
YCxcFW9RC461G6pvs+yTcmi7QvIm2+dQkIia0mta/WlpP+Y+8lCNA8IVhAe5C6UqyjCPCw7Vrpc0
Gs89Gb/9ROHUrbgtiNEjuLRB8dhFm4IE2iGHSKEejupD4yV3snrpeZd1cipCPNPqLs1Ss9OP7HcM
l7qbHldZasebw6jfQB8VQDGZbZ0NNydLCvFtMqCTZcf44EmTeU10W6CFeflby0xKCGiR1ecIZ1hh
Qfq7pC6z0X8cZF9Ltg8hqNU0xhycgqNbJb0HyB6gnA7l44fen/15x46KL3sPnL2Vf05O5HmaIcBM
aG9oqD3XmpsxsAHpGsD0FVLNXnKGYkN6zSVPjVGkeapT0k5mgX+/6cbH3IiaMFJqsp9mTGA0A/hl
U6veWw3F1L/qjXZ/iFvgY2iRYyYwf+s0IP4HjJlMA1qeVkeeTF4+xd0PM/4gMUe6fOijN72Fei+0
tVIfT3i3nKwHC7MSPGsRpa37uDLf5gG3oTHDoTVfeRVvAQH9aMbpA21gkL+MmGrNqkBR743pGI8Q
GMfoRoTU37fmYdOzLMygn2zO0QH9o8BOrbAZcnPbz+peUxiSC8wYQXd3oPW+sMkuNjJ3AW5xNI+D
9qRkkPPNQA4N+jPVnpCsQC8E2Yh60xr3Dt6ALuFPtEg2bPq8bL/nXpjfzl6IaGPCGw4tGbhfzFyv
Y44a6BAzN5ValMSGDSGcRbkOtjzIZB37+bogu7n6/zJ7/mVGgtsdpjafKConR6h3r6rwK57S/ujD
9APeBXhKycmdKQt8OznBhSJEFcPc4erb1/Vu3IC5N0xvwQjkw6lLbojs7ATX2VupZqQD7DNWen/q
UpcqL5d3o8uWEFwlHaIsXjpFO/a1N+/tfXygKHSAZFD9yEKynX9mPgZ0MEbAWz9tIboC/KZXXMsr
tOe65t/OVXCppK/NTFFS/QuNxu617QCo30rpAiIk6cmez3xOHJ3gWnk/Z6OdtvrRqD6r8baIH6q+
2/WRivlxCLtqfoeCkkaYhxkDb0lHt2hAvD5geC/fq4z4UX7dxzLsoSSqiK/+GemQY3fw9/b01tCb
MX/Q4mdwFriTdY8ii5t0CKCQP8CwSVHdVtZDTWxXwUDbZaOQhWwqPPLTrgNhqgLn0EKq3l3bg4g9
/nTXgetHW7uDr7LKrsQMqeCOUhSVIeQ9Y+dwhUtzPw+mJDv7ajH+lXD++eJUcERtVbCK491/LPT+
zuqst5whxNHmtZs+agqW7PS9t4cgBbB8emLGC2nfS4O7td7dtzZ/RoMkUFOIqadHrb6dB9WdV1+O
ETRj0ODFQcSJl+JU7ef2LebPmVa4/UjBk/NoYh6vsgIQt6FKWaDZjzITNPz6G9KDT63+4P310EBt
l94r8+9Oe+XlOy/AfaBhFEHX/dHGf9MoHHPVt2M0ZpzrHPAVmukQFu0fnKl/ivRnHVAqq4UOwSvn
h7FFzTLz+VSHJQHhT4s5OfaLDJ1rlbeKswSJVhyc+jYufuWgEwf0zLMqSFokwxwh/adALDjo941E
C0bGZXH/HFzl9KZ/zXmeFFYBwtHMinGkZ/EQDn0WRFUE3AbyXWUOKsje99EH47bX2IfMlDbdzr5m
T+xA8N9mOSrd3FENPYToTgNm4Grxmw98Qg9NGtQ/3AQ/ALpWw+LKoTqyGy54dGf4v1hlWb+iEbz9
5r2+ZBJTF6HpYkQUBwyKuS6RmSzITo/jb+WHieaaH/mL5RaHdSLMSr0ud9OjrEsiSR6/+PVPvusy
64yrzhoZwbGSxG6U/NaV1egbSVw8a0EQpyZ01TVydJFVggBcUyqlhsAYDS70NTybO4DMkE03v8Zp
jpleVHpsNyUAC8pg0+c+4enagquqUdlZ6KLqx2rlLQE5EvLJHEAfiQ8WcOFf3/B0GdFd9YTYbUKw
Rd54UTX5LPlh4+2aaxAZrlVM475PS+tRVabpc84Va1BMhsa7o4FlX7gfZKy5lTO8YqPqd978IONO
srP1gERHfLqAcAcgEKOaYGDU7xcU4a008sC1uqsLHRVVxwp0TBvPNfjLln03vU2LtW+cSXK451yA
Blksh0K2FR0W4WxZA7AjQUfnfurY1dhFV5pzl5hAftZQNJ2KGwp46z/a9J8l11M/uRslpCsxUN5r
X73vlTwP1XoHhOCQTQ2TyUueLq93rmB1ukPhI1rctJK+sfV7RVtCewalF0+9GSzHHLB7KeeROJXy
L2M9OVDhkzqWEhcE7Ov3rO2AHk08Vnb7EePdSYdBn6xqw7ZUfV6+8vStSX44zhAWg7PlOp7NpIr3
liFD55y34j/nLeS1TsEZ6w2cN0nuOUCqI8Czl4/4bC3l9IyFhBUa9JS1E5ZYFQUIJFDRkQJ3HjIk
0MorLmNbaew6f3X+7ErIWmur7tBhwZKNr0HKMg2gMN4hWq1LFk/L6+UdnvV0f76qCK5jZbEQdcBq
6oDy7bCd2Ce3ZRXt9a797Q3+vSURT5dNepO0dq0d5zv7p72pwyzUb9kPcJztSDBvlfDynsgZw8Ct
B6EsioHUxgTe94vYN4aqzhSb4lBWzezXEXk+pHw2tW28KLHV7MYsvgXvWVChCzI5D6Z5TJ3rguIt
onG3TZS7QU+uE6P3R/ozZgcHIivq1Icjr0NjAsl3YmOcZmw9q9lr0ZMCy0YvLmfWfWIWNLSy5cog
y+PlXZ27gN92JdiiMppsilXsah3l0b0WSBAFlBAPyk31awXXGHAzinaQRfwzjvTbsoI9TpVWK3lJ
NAgS3efls1EmbmwMIMIptn35yIdWdufOPL5PFxS5AVrFxhjaus/chd7cus+neGNtqqC+lpXCvixB
sMxvawmvoG6wpgFVp3/dbwNrgS2LGrtFdfNPJVg22n4J9C3NOjf5lIX/cyC1b4uvnuAkXvTR4vAE
SsBf8UKBEnylB9Dbdqod4SvOENzroBkBxkYPBkQSP3e1Hz1wL5gN+AdViG8/RYiWKccTAxABDVoA
hTvXR1N7u2y9Z/zMtwWE2Bjnk55jYAXBioJYNH114utc6q4l917EuAEBEJtGjcomK3NQxb2MzeJf
3sZq7JfsRQiCfaXQQVlDzhSuJbUVUbtOeUkL6rI7IHgwMKoB1G6d2CWCaB04myKAGJKkJCH7NIJf
iZRF7WoDF1yzOpetcdT+YGouOblz1ZhvFiD4kd75v2ut7tNtOwb55A3DVw8KKsNe1LlcdfFaUn81
+wTGru0uf7mvt/9fn85aR6MgLOXY4oNJIWVdjUmnHKni/NbM+BcfnHeT/dbiwSXTkS86mr9Q7NMM
CPmB8qgFUY2D5yvOY4lAxBMB17ABKUqbvE3qU4uigEMbb55eDEXHYADxM51tC26HCmbHEksLoiLd
15oRpKXiJsNbpOwVI3Saxzy5x1Vz4+azxzhAjy4ciB5AhexWA/fNat4XBqRwJ8fvSOnqRINYLaYi
MpQm8vGziAcJXExfbfbSwQjfHzQQDHPcGEUd830J1jPO70lWhYOz+Gx0/NmIAfcbwq4D6AYDHyAt
9XJo3GigO6N27Q7NO9Ovexa5upK47TSF6Jrr0T6j4I3QN5pebyVf8mxEOvmSgiVVaUoNDHkox6wE
N22v6NeMY2JYVT3QZH80rM+9rkjZXaJXP1RtYaFBFwwOVSoP5qnI9vhuGyUlfqxOuVuo+n5I7LDs
UflUxo2TPY8ldCjAszfy/ilJhj0fwHXQOBiBjiovqd9zU9sxE18QU1YxAwJu/gWNbldbMnBL4kkM
YQKYdr5t6yxM1mF1tfYyy2m2qa1jYFKpf3BLA+8vNz+ylc5GAdufOhBPbfNDYud3JuRRSqjI2ujV
oS8RMfCA8DaQnOLlry6O0isRxrpiC9chqyGJPFkghD500+byIl8e94JtmUJ8zWIF9EVOCdvS2Y06
Zp9D2m9n410vq6BVtlp5qw6AgE9XDobz+t4KKIWAbgmmyNT2MiVGpfa3RnIX7RaAbDH8BoQABwUV
qv7zqzJKrsJZT/jHsMTB+36IBkNxcCZ5p23q0vSSJQ0JsA2XT2V13pcORQi2KunbKiJYppiiTd1/
TnPtq4UWthXd5ZMh+QbnKkXUONnVGjVP0gw6ZlPOvu63Zx2zR/6GZ+Ja/cc7/H2owHy5qoNJM6v1
X720yfWsT1btwYKapgpTjsQBfbrSPNKa+DS6Qsbjt2in1QTafXnnzSb1aQNuUkAT2UC3+pxIngPn
jhtFJNvQNFDZ4R37/ZcYdTSUaIgrx8E0IaF6G89PHVp+xQzdmSiTXKtzTTd6upqQITCz6Ox2wWqE
DeGC7Fgfs4CoRUAX8MHNWZC0GFlBSzEZby+blXnmmfVt6fUgTo4cpR7FNtVZOZpxFWZG9JCqyxtE
iXwjfYbcBADNb918r1ajT/slnFOQ7JvqJkozdH1iH4oMgQ1UHo31oFd+V8nLAIF6RQGHHqv2Wh0f
8H/uMZHpR1oNNAekaWsM+g2t7pJWuV5Sa68X6idV+E3EK9+kd9x4jfS3BlN96WM33KKetuHTr7KA
JHE/zN7U509Zy8BMO905I/mVTAsJMFXpl7UZmtqrol2b1p1hAck1c4yo7pPoGDkbpz1WcXLT0Ozu
8vmdfQycfjohELZx5YyTvgZCL3lMPgADj7eJV6DV6HhjmO/4LgFu7FX9J5ML3z6cENCiuI3ZVA/K
0RiYx3UO7VOJZzvrBE729mW2J7YB+gmyxM56CcJ6V3Tb+LBqEAEN7FndVeTaIRAp/18x77VkdLqv
rxLvyaLobpiGpmDRdCEhRD9CTTaRcfZRfLov4Q3VUujbOOu+qqv8xvxtetph2a2CeHUQ32YTmpkr
vwWVMtGcS9BP1xV8OB5ueZ91+GSjmgYsesqrl0i/MubZM4sUgiZpoOWYvDcclORl1elzVSmcq6PD
nWHMUxdrm0hibVI3CCBtUO1i9IkgdYkebrBKBSFVzOVcP+e8+emKQgzpMKKroJWqHCcdihJNe4wT
MyyzG0d9yaNDNb9EvHdrRUMhMK/vVOKEbZN6eiRFzZ89dx1VHapaOiWW4OPKIXPipq5x7pqyCgC6
jH+o5a+ubF8K4C0Uw6Vm/eJUS2DyzpM4iLOncLK44CAmAzzWeVbBntl87JweWRtm4Ds1iCGeYDAU
Y6JdvuTPACchcam8rpuh5QKwmjvWpuTHiNop/7pcENvSNXAlEusLXn9yuRTHHDtSZ8rR1pkbt912
LvHpJ/CjMzcCaNKGhyam5jc1TGOcrqu09qd5fNKrdGs2n2XDvDo/Nll7oE501Tf8wRzya05aqIZU
CNFVYCaY7qnV6EMffl8+yXOJlgkqIU3DiDLYhoS0cMoVo2htaFk3DFYbV17Ld6QoJQ/bcw+b01UE
32Bn1twmdZ4cl5K5Y176pfrDBtQoV98vb+ccrgFNqj/7EbxBBD3ossmbBJEDbMPb6gFCH165g1eF
HKaUlercHThdTbiMJVWspk+L5AgeGDca8pBGc6jYEYKnHQxzoENVaT7Y8a1iPV/eqOxExVRK1zPS
gH3zOC9toLAisCgJtRY8jFQGx5We6fpbTuw7UaxaHxd8vVUIDQqVeJFuDXfxlN/dnZw3SGaRgl+Z
snhi2WorbJ68LI835lB7WtdJcrRzuejppxM8iDrNCy9afLqxvYpnOxzmK7VQIf3xwpks5K/mLWbg
p2sJWUUB6aAMrdEEVEigDdfK0CQvaeGg6A1MeUZAERyB/0M7UPDts8LeoBTqXjYXyW6pMOFSQ8CB
jrYdH6OCvM4TQU0uR4cKFV0t+6mWzL+83NmC6smORUwL9K6XnhN8xLVCnrwu/KjhIh74PgsVkI1D
OfYnGzztGq2O+hmw8o19j5FxOTb1bCZ5+kMEzwO+1sjsigjzPCAtXcvKeQKuCtdxfL42c4ZA9bMg
BlXTLjX3skqX7NQFZ9QTO8WjGs41waujBjt1scR+3qJSwrdJkkri0Nlk5HSvgjdKsxawea1KjgQ4
ANv6qWIYEMLYbt/CMan7JktRGCr9Cvsn8xWPjrORSExd4pao4Jb0sQLVwQJLV5Qns7zL2Yb08RE6
UhJ+n7NZ9OleBZ+URqay5F2SHNE9x/TJeGU4HCEUMsx9vgcDKCpEPHCgd0JrbaspeO1CswTMb6Bi
ogB9OzKIsuxTr38/8ZE8YeOQ6hn88QBJqfJ9mWZ37EZ3BIVSTGXiOlKzFrxXVtJF07XVe3mTT0MD
VEaQvSauo/jVsdwMHga4bL9MN31ykOsVn8Pen0ZZKji02qagCV999NqMNQsXpEUf6lN/w27QbMcN
X3VxhhsNY8q63+xrr/31j8A9p79BLJsVE7G0OFpjr9J6KiDC2nQFDiaJQcsulVg306lCQWH+ddJj
oJquYly1UDAAn7rfGx6LdsW+3172nqbEmMTq1zJqE/gBcIuYSvdq9gyknD9k0ZbPwxZSRNtaSdCz
uW0dsuME1DIJZhnm/TKD95reRWOxGZANDxoNzGmvmwbaSIA+oJpHCcR6QES6sGB1EWXxi5fQ+Bv5
zkgbsPjXfmLuUUVOwGPXm6CUnjc6qg6sueE1wyAWVOvjahMXgNURw+tIDiC1w8Ihi726Qn+XFJ6l
IEmgjV+Z6ZNKHpr8tgUvlG6BCarO0bLVg9wGgp/mzuBVmE5ayc3egbu/IvFL3bbc486IPAbAsGWI
JaQB0m8p+OMoZxRqn0ia1gEc843dpftyA6RGSAJdgXyTDGcpSWW+SMpOnMII/QDSoLh7JA3xcmpD
5NSAuMA/aRme+EJTcLr5VHDwlyHMLCP3abnyBEhOTrYRwduqiY0WSgzvtozgPh0aoE6GK5DMSLIU
Wab5dTFODozFs7qAtCpBw3nw1WcAKjfd3oYySfug+P/t1xF8aFKiDVExfJ0mQnfovUhGNx0mSSYk
OznBU5pdnlNA5tc8fTsQzOZxFsoxiGtkv5BgWkJ6Z5VJS8wFTqpornmdbaaMSXySZB+W8E40RstO
uqFMjvrMgh5Qvx6osSbKJMcl8XyWkK4NTdUWJsUNTfDOsJpDTosdYZ+t8woJyeCym5VtSfAGShLR
LgHw/AgAiwseT9SGIaJW9OHlZc7huxGoLCiMQayCAnvzPTXQ0ojGStGA7nxvgcCbWFGQAFzA5hqi
Hs6OEgz4F2GDkUtWAI6jOhuaYdZdlh2eT83+/TPEEiA3VU3jFoLKygdjPscH4AtWLZ46qLg3BTBL
ZMKoTUs76Os5/m2cfxYWvqmuduM8KVh4fQssPgpklTu4IJsDUZm5dV5lMJlz08mnB/4VBk68SJ4Y
nZH1FnJ+zOzWUZR62XJr8M8+Nl1n1Zke9U2RApmb3NLBAFtmTF6LtESz2TMRDzOQxkMMGo3mlz63
QJqDIAXZTmvy8V5zO2t0W676jk4DHSyeRqsHHHGMcJRrokSBBdX+rKtBGj0NSv6CijKU1goazOWb
KesYn4PmftuqkPInMYiq2Hq22c7cG16+bw4rDgI1Jk/mLkVh5a8yl0WoZRCKSqchtu3roui5xuv4
GDsAOC+1v6b2tO3n7RhjjLszi/las/LMLQlJDo5qJSgLjqGeD2iwJlv0MH6lvXUflaA0jabuJi4h
MTJNrm1aelg3gwl9GxL5cWYeYj7fQXVxX+vOrlMjL1XqMC8HiQM4mw+c7kiIAM04DmTQ4dRGj74X
j+voRY7xmwJabl+kYrIjPOdxTtcTPEEHDoyF6OupsdLDJDCm5FK30YeNxOOsN0q8cSfriKnxMlJ9
bFgLj+NFmwyzBZh52A6QTl3KfaJv81BaCJOtKISHVs0XO82xYhtEoKOAxt4RqWoAvO2wZz1WlHqV
cyHvdI+CV8l6zQD9XLfucQIGT8NAyC8GXvZ1mICCKWK+k5PCkdUgLh2sEDIKHWCDBiS6UP5eACzA
2ML46aCQkEZKkEUvZnOrjVcORkXhaVJySICwmvrPuS9AcFD7vP5tqe8cwtDFfN8zEHDdl+pxnG5K
UANxyzgQq8ezDeyh5aYEBUYN9IKmkTA22QNkkB7KAoSiXE1ecu1hZDKYtsQ4xWTVKmJViZoxPhbO
L3Cc7owc4ze9DOxwLgqdfjYhkzQotLt5j8+mJ7rbLhQ5RIVhoMhjiia73rIdCW9yPen7xiyH+Fj9
6AM1YHvwZ4EnFJq3t6tpwonb8aHZSE1TtkfBrXBljMrSwEkaGxLyYtMumBuDstgURiZo151gDlWf
Wi9knP8TwT3ZXRS8jJJVU1M0/3sXFfP3eG3vWv/r8v9nV/Fc0nbyTcXsc1rycU5Bl/iVWUD41f6t
PmXQIAsx/x8uAYben8rMddh/8MI623U8XVtwPMm46GBw+N+1C+1mTn8Yze+1Qq2iBbeK5hoHbcgx
ZgSKNFmmIdu44IPqZl76qpxjtPnLjZJFtz2/tqZXK8JEdSVtuJ3Lo063KjifDBpMZWrCnGtq3nJM
JSbDvZUkIOvgfs7f6vpAS0zQgSxD02e3IWAYByW1JLTIfoSQcJCur+3Kwv1V98OV4Vn1NgMDbBeg
ywVal6f/QAtDtuJ6y0+yObWpGlpMCJrrbXJqHzmyAga6xcMQ4ZZV13LNBMn9tQQfVUP6pkdfJz7y
FmjuPA+I3rlz2rt9LwPIy5YSXJSSZnNlRjBfh4LEGFR3CxyU0fIAUqYSd0jOu0NHWzNxE6z0wkFC
YhWCgUoLsZ0RbByFYb2xrj0YaE0xs90kUQtQEBjIkvhJY8pPzUSBayk2pvLTiEy3BaZPsdpta0GD
cdXcsjneS2zTVMAhDoGjqABgFp6OUpRWFcC53Nhm4uomCM5Arsf1XW4+gdXluuTWfaY0T5fNUrY1
4YuhsUqpQdb6REtBYpWCaeOVWBJlny+4+9/R/88BCh8riRY0ZqiGeGJQP5ufMbNwk5UK2WfZGJI4
2VjZfFAm830Za7QbuwKEpgpkW+LMc8A3YPaLVzmZ30YBKxNvmuk6zeZdPomvZvOlHykEH2CpcqtP
B6jkOfxQpqCXL7cRuEwh4dDPkU8SiBBArWJ4SUkaluwJDNo+wA1+VF2NVPOm7G4GpWQJLtQR9Cg2
IvP6iR0HBIYG+CmMTQ3hbpD95s2VopteBendDJk+6PYDNek2BvhlchRkIzyNrD724j69as2rcSoC
aABswegD9ogyD+PcqjyT8sfL25cZghD75qUCDKqEIdj/Q9qVNcfNI8lfxAiQBAHylVef6m7dll8Y
tmTxvglev36T+jbG3VRvc2cm/OSQQkVchUJVZWYR2kYrIZ3YOtAi+M/c4L+2wpyacwzjTkgJXg7e
T6VCc5IAp8O46tz+s3cmiaelm+ZqtEsNqnPV0Inx9TY7c4IJLf3SnxJwAStWETiZhmb9H8zcXwvz
ETGWjL3SY3NTEW1RRFkFqthoCnFvm7nq8M7MzO7rqkZ6WhlQiNToexdVtggZBGFlyDJkCznLJUuz
y5mF9VhmhoBAqMZBQvhL+OhoVO22WqKu/KJp+XbkzsY0u5gDxa8awTM4VnUvD9J+qEF4AiWhfSwZ
xBm8/GHiATL1uHmq6+Cd9uNR4zXkG6FuaMItn1QmhFkZma2mkLsewXbVvRosclNW/ApK5GRY06wU
n65DkPnQY6MDvdU3vxW5uPej8lkflNoSA2iwxR3z+k+aBM5EjB/p4R9Nrw6hlP2MpSXC6qtH7WzU
s0ggqkaqZdOW/MqysA2BVgv1f9/eLlczwvzMyvQVZxs/1jqvHgokaafbv27tcOuj9oL9so7a/wft
9/WUwJm92U2Sis7QjQjus7H1JjH/4TdBNg4ca9CydXI7A4p2szDIqyHOmdHZxVIowH3QAYMM9pBx
sHT5mCDzPfGABOkWkITk51JT8NLhmN0SvKz/9/XceqjeeZErJ9qOE+4SvkCrdP3WPBvczCXLOTFo
qSHN2qojXj2I3tpTRuUpXEjMJqsDR5YTJ1LrTZ7poRnK1a5oeqf0JpiyLMxUYjtFjbdqx56KQDX7
8g+nr7dXYGE6vk742S4r07oZZIoFaKo1CVCEit65An3rJWDyghufd1vV2lCPQ4LdxUW2SwzU7NhC
W8vCqaQzrxekTednFP0OXG9soQ1W7aWAsgRLW3ZpxmY+r6q6LB80aHimFPi4oVrpvnLXjwLULSS8
o6R7KHsZvWsnwdKV0vyByMKu9+WdF0E7IlfKfb1IFXD9Lfh3p9GZR9JbZYAcC94mtSO73kvnWzIo
UWMbWtyxBf2dVW4z8hB3brjIgbY07TM31dcs8YMQT4bp6VU3q0rZGMCT3N6lV7O9Z86QzpwTUSSg
aWVcaWGRbvLuPiKvI66aVCN2h6de1Jyq5JNBzkjK+ufbticXdOOOozMXlXog3QoK7KsYOsMRICFG
+4w8lRVA1aR5u21ryQl/UWSeHcew70WVjRgn5NOHxJx6CqbwqoYq069y0yCP8F/GV3MGZMJ7v6kT
aarUQkFcRbE7+Lg9qIUdMu/A0vS8D6sYR19vC3ukLx0ETaLi87aRq/4FlTBFRfMDosTZKo3I/WQg
f02OAwO9lEFXCV3o5LxGYYXeDjwg8YjkCpkXAotBztuo7CGv26YvjBSvoHgpTRmB6z4b8i1ryL2c
goyfRnugXSC/K3meHcgh+j77wNai3qlY/DJkyiFDcpEw2ZLy8KMg7FAVwxa/vetUslc68XB7aq61
pDEVHBQagdj5hEC5jCQKQ9JTIwjTox/5bgv+09rTuOWR4CFj0RNej8ib5M2ubPT7tE5WYf+WMXnl
x/JzGIIag9bbSFIliCE168iYuGTCE7jmkE4EFg2BT5tYWiq/3P7oa685fLSu64xq6nchUAO0JFDP
aNJj2Wnobe72vcwe4zxdcaI7IaG7oaC/wM6yAwjjWENAk6UffFRe1Db+VbZia1QQ6THogWTlC5l0
umSyjbVDyHyTS3sEkPYQD6tRGs2awcBQfiZ4QcfQK2I6tUWnmKVSwK+DzW/s0h8S0M+lCjmJwN+F
frsajMHta4AtJXKSWvpD0tHjiJW/PQtX7hqGsqlsUDRXczScX67cEFDf6IjAJBjom6x1sHUSqLbh
26AfddvUF7vupZ9jTME2AXupIut0zl7KhEJ8P87EkQzxKxkNcH/JJZL5w/CQCOiG9EpBTCiW0m1Q
HmNe/FF9svNT5oFLO9kMRv1AJUrMSuM50NXRMIAs3Qc8s2ZHReT2UNUr0obbIGlU9IMbktOrerzV
jGgFcFhpJ7H2p6Q9hHvTeqtk8YceeVBxZNyJu32pVgeJY+upI/h7Ozco0flfQBtQ944KSTfgOwI/
2YgOm8eok5/yewaSN1MdT6MsXAJxnoqvUj99qPNMMQlShqr8MKbt3uPRlmettOMAvLBIu/ez1onB
9xMWSeBCibD7VWZSAfnH0vSyClTLNDs2cbgb8lZ3UlqPZkoJvFrov4QDmr6C6pBGMYqRufHYVROd
Bai+kkr7UWf6EYCNVyrCypRj36112ZIr4bTVePDlGE2ZNWihIeB1e1m/316XqzqLDAJV62jYYFW1
BGAmlByR+x/z9wnul0VLidrvnh7GgGtWVJDpq0BGXG7XOAXhjurn4sjzt4jdDcnPpFt4rF8dz5mJ
WfgejYGWRRzjQfNyoIKVvs/QOPAatkjMRQu38RSffzsRZ7amn59dxjGPIIdIMZymMmwIZaGY2z/5
ZXwyImXVSv2xKNAQhCOzYHdhGucxuWgCrdf1aRqVz0Y7Go2raM+3t8WV1oyLpZrH47GW8RpkQeKo
3Gd4etWgH7UmtlzA6cDMPuybZ89ZSiMujWsWoXcKCumqgXEZfDC99PekAtp2C6+u7y7zcmCz8DzS
+66NgkIcKzC7xTV3ckTmPvmUloQ2l0YzO1kFFUqmMIxmBJOlnN4V/Wjm9NftdVoyMv38bAuOilfi
OQYjBcpovXxI4da6+um/MzJN6ZkRTqMxVnLshcGIkDq51+Enam2hb/l7gHa5LjPfUI0MJ2nyDax7
BvehxF9vD2Lp788cQ4LYLKw9/H1NAewuQnTiP9+2sLQWM3eQ8REAGwXTlA1I4PZgfB6gSrskbLiw
f+fRchk2wRBO4ygnOH8OZVH1bkSNoR7HhRtfvurfDGifIPZRFVWZZSQ5z6NIKEV/TKEDlgfFrut4
ZA6Idlje/iqN8aNoy5Ohla8VK170InsYkvA5qYc37pev4SCt+6Bc5yDVMJVc+q0bYmHPfH3B3APr
IN5TpltFI3O951IeUDVRaHZSW8OVhQQGR92wycBLEx0zJ45gzGsn7PZ7Uu5LfQQNwrEe/uQQCFEf
pYrbmQ95zaFOX9G0B3bXgq+qYOnWuwK3ZswAyZtKwB5D5LmKTt9nflFlLDulXuPqrb4dxAjVWn0F
5KTlD+kzJ5pTFvKhBl3Fv78nEdlDQ4RwpOfmUMRe1F4B/sL8FBgoWQSBidky+25J9uIKcQqGeGZn
frqSMYiMUc5Psvbb0Gu3EYYtUcOCBKepgMhWRZNH2v3qht+U+UA+QPY2yh6r+g+ajl01ydxspGBW
WSzKXjst5981O5MxRR1JB/jw1JH8Nx4w205kj3GcPJRZDxG73AxICoX7buuXrdkOynMGNLo3urJf
rUZIOdClMPrqoTr7In3WkNp4KUmjcMhPQ+rvKVDqvUpXYRA6o5aaQ4ZNEXk/QmMdJRDF6kAvNT5A
imsHOJ05gB2WlEhmE+I2kueqgbJw5K/I6jAuc8JAfKjKDP8uXX2mEbRrtklxiivVCf3iThcJ+IYV
7yMdIB2sDuMmq0DyE0mQz8GS1b1HTYnVgOvLuUVB9hq23Qs68l0R0300dI6XQkuBGsweeGWr4c8m
kZ4ChVta/5N3IILVQhQGqa3Q6K6rnKaBXkkYgWZdEVspQV/9CJmbHBx2t8/FlYTRNFAqE0LReYrE
wOVAee0ntNKy4tTr/rry2O+KMocUAZoVfiijvg8KvvEJKiJ9HazGaliIQq5tA45XFIUMhMLAmTwL
Q0Q+AJktx8WJhpuSordUCs1WhCskd506+EyVZ68qXKNHjIIajVFZjG1aWXUAzDtUVIOknwyx7kdj
UfX1q1nx0qcC7MoVpDIUHbJD86ZcdDBPAXwtTqzXnBovPEF932z77EHTyBtYztGEK78poMVIiuoh
DPQd3mfBpqBNa2dZ5gSGsFvUxLUkMgMUd43YM5tcQCZ9RLG3c8rqtQlVl4RPuQGMW8rN1DiJCAK2
CrF8BR2GTAmhbdw8+YphRkFieYMEFjkoVqNxI26NbdMWm0yhtg/UMJQurMooPHAh8bXM1GclnDBs
KBw1KwZEsRe/1SOwgz17aPPiOR0/W569BONSe/b38AKzpit4iAPrrEB643I/QURk6DWjEiePqgdK
1J2hPS5s2Sn8/bYwZyZmYVji1VqReTCBZlO0tsh2n9wxqu8ICfYSYHQcBzTiqalX1XMmhFNh8hc+
4bs7vRzlLEgrA8VT8aYRgK7Ykb6RDHME32TgclSzV7oMWTQUoAB5gZbGEhPd0gTPbhiZ98nIK2zL
sDOAnpPv0L50e3RLFmYuQRr0Rgugd3bKAOGAAKJd+fGCf10wMacNHMI8YkGA+SP+fQASJf7z9hCu
FAUvFmgesmUjWCy8EAZG6lQbsZIcarNH/4lviU0WUd5Lw5k92BB4pQMlmDFIeNscfc/hkkLYlaTq
5YBmfpLksp+jAiZOLlkZ4Ksxm+iBGyvxQpzmA1sPtCfoGQxNFWIWRDEBnR2AOwu2Cbq8l+6MydaN
A/j1rWfvIEEE53EzDbfoDqQQaMI+DWVwIlHq5OHzqJ2Kmj+F6KqvajDZ+C+DtvAJC+dv3qgUe13r
iQJf4Od/eoltq/Hdy8gD92NnYSN9f8xczvvM2QwCakCjD0tQOIUKHnsAsewXER4apLTULhPXfwNS
43Gx4ru0p2YuRktypcgz7GBvWI8f2Ya75XO1k+48DqJL6sY2+vdXC4P9/tC5HOzMt7ToTlJpiMG2
75nmRBPps2X8YKtOctr2S4VCt4G4r12BNobiwJAjXOTXufKWmT4CLBkG4gIZ9NKzG0RPUlUDaOA0
gUFyaCuCMQPdZaNjtGYFbniG/AtCxMJJHnxykEurehhCG+XFhaW/Ug64/JDZqa6lnCjddKprJz74
6zZw0J4FYEjqRK5hZS/qXbmP1sk9mqC3yUGILZjn/mOH/3c+Zie/gNqbikOGOCSGXl7ggfRp4fl4
fav9tTD9/Ow848FUe+HXQBvggztIc/pLojDXj9FfE9PPz0x4ciQSDfIIp8EIDix5V7j+UHT3t/fv
9e3718jsrBZ6IwcGa+D00b8W9T+HqlmHXryPtDfISxPxazHzeQVlfblHZqdUeEY3NApMtnUJDWsO
1a5tzPX7LuJWnMmoAUmbcHitqwRYGMWqVGmVF8NBAX0xD0G6I/dHcNa5t+fhykP78qtm5zgaI88I
YnxV7bT7f7g4MrPcKOulJpEr4fulpVmsACIsCFBLWNfOam1/J68h8ep0d9N1pB9RvgS/EaiqrNxd
hlpc4Su8sD3XXuzaPC3kAKMs04+S72gJrQzA+nvDHVTfHvQ9H9U9r+961pqc4KXtB1bA/mitb0bk
kXfPPgQZ9OZB8rjtB7LZJjuf//Dqx9pTl1Zk2nrfr8x/bc25ZGOiVepYpjjE3Vazs42MaLE6QSDS
MsDqBdjvP7prS2iiK/0Ol1M0c2EhwmS9GbA8dIUnvyOZmY0e++f0z9TtkG8SZ3hFR/HirrgWIDAV
zpt9CbfOWfw4sFtxSRKcCmTkXQroDTIuMUYKqVxpm7vL1flrR//c4uzoJ0HsRU0tNadBfzS8FDx1
zKr1jR+qlhwoNs0l25fShRvi6u4/tzo7/V4iG0wp8+mc9Xi2Umus7BxI+0OMHrTRGuzeQ9u79qus
18xVwQ9vL3UlLI17dtI19BQmUoBx05W/nmTDJmzfMmBlyczsmI/gUQBdFxa0d6svdbL/n5mrYfvZ
hH45trNrAnwwfioF2K/+wVv1mxy0d++9pf+YbtalCOvarXduaxZnSFCiHQYgFk8oI6GY+plWC9fq
tPrzM39uYHb4Ag2KFgbxMRiNIqf2mZadnQ0f6ghMj760Eb4e1reszcMEIwlppUxPKm6BlNyeePXo
k3bAQ/gfMmoIvYX2Ush4za+dj3EWOjTQDeF9BavRKLZDtw0E+M59PIrRuXf7Ursajp2bmoUQcSxJ
pBi95lQLZmtSeBgV6VeSaMjJAI9hZgZo3ULA/EBMmeijleZobNcQHTZQK48rWwJ8oug3fuOtxdis
u7J4C8b+PS/DJyWJnN5fUv25vr+4xhQUDQComC0IqHRzOQ4CcUriwNXAM1OACOP2nCyZmM1+Gvu9
0XLsMF4XQB/3dlFX/6WJ2axDjmYs0a8hTkUEym//0QBx3e1BXGn/RKJV/TtRM9+dGiUgS1qIc5I0
dhq9xNy3kxJUKl3pykXgyoDCBqKxaETsIKeAar8T2TPV6N6H7hZh+zz47feQjAONW70QUl7f33+/
bebh1agdWddOZ1hXQMS11cVRoGvQT5YKFP+H6/traebJwYadNETHLEQbui3cfAWNbEfbIoKaXnrW
7Tn/jvSB4oaCpCsUfAjSm2zm0NWRxwnpg+GIJ859NgC9VHD9pywRPNtT3xxEgRIJWGIFj+9Gnu76
wPgMAgoWaM0L0FKCbHcfaS3yibKl1ODgBhWrsBouR2YZyk+BXK79rvyoQvUVEjR3XAF1euzptt+N
wHKyXaVIb2qOFC/znTAzAH+P7BbC9X2/dEa+mikuHCOGqsmKSpD11Axj3myBZqSWtmGfQvASnDho
qu/HyBklgEsqv3pN1G7VD+Gx7rsPv1LAIF25uRrbDci3/A5AjWh0fOWHzsCb4qFVRkZTjlT+buTo
WYzKfeXf5/0POfkYJPQhk1OIlC1S2pYMifKijS1Dhga2Tu5bNULwA8hPzHa9qn3eXs5vfmAaIoIt
CgFXWf3GH6Hrcu5lSltAY3Xrwdep4dJj+PtD59LE/GaWEkMZehBSHKU13bb8oa5OquYUbgZCDOcL
OM5AKPYhkeN0Vy/yHc2v0pn12V0t1xENauiIH6NQOo3io+hUUK0DNla93p7JyZ192yx/Z/LrlJ4F
IIWaMsq8roC0bAjpqZccJPopWyh6LBmZuW2UsVjmy1iuLuysWAW/Nr+XO7q+PZRvMdtszmaeO8gF
2m5CDCWKnjNWWqT7VdFnIv1UEmFLqgAXRbbgVr4HxDObM1euqmCYEwVsdtvRlYwN6Fdz8FzIm6xA
3wzU5e3OJtXdSCEvbOmNk/r2Mu3X5ClvreHMZ6ctyznn2CweBQdX5jkl/dDYSvQl0NW/IunP7Xn+
agG6ZW/mubsMRI0Jhn3Up8bxpoBq78BfAO9d97Rge6htr5VWv28BcYAEXwmBSipS6EXKq3as3LiP
HlqaQ5lrsP3YuzOyGHooir4hAX0yWiUxveFDqqpNQMqVT/It2AFDkH+jSh+NEDT2i/WQYFbZeAw1
z/Qk8JCU8gZIvlVTEwdiFuDqWg0peFu7T2iZLnRefn9izpZ8dpMYrDJIC1UxAJYisy+om0fPcgXe
FikDo1i6jhPA/fpVTAtHRtfiGN9rNbSNjZMcaG4RLvGdLOz6eWUBhVkuqxUWX2WgSAeqMQxKk4HK
PUM/RIO23qFcC79wbu+B7+n5r1kA+k7WiAbq+tmeQ+9IqyYo8h9RHwTlw2AZfmvVeW/VKqRKEHqT
kttaDIL9564SrwFjLhpxtw1DX0AxdK8ZdKl73oDSF30CkLHwKUquiZplz+CfdyKttiUuLco2Ti+Q
7zv371fPdi5kU5jX4FoCqih8CNcjsjet1X9OyQg8FRacw3ftEoYOXZVwzgyFMdx6+Joz3wqCOKJ1
cp0ew2B0ytBz0orsA63bdF2+k5PKwSVnd1J/yHwQDwWG/yRH5Z+B6794EK/CJjnKIZ4VAMg5hpeg
Qz5a1cAlpZJ316LH1gop2BTVtmImSqzYgLK2wPSnXpkvADo1ilcN2q2NeVeAqqup0asVOeY1t5iy
HiPcff5jWjx2nb/1oY4uBcm2DuVThN3XZOpPLkvMBHYLt3+bpY7QVAvdF5Wp+v2PyENNSurWXZAd
yNC9ywHIXXWF3Ak6vqhVDfq9BhWGwd8xQzxzfwDAVhh7RQ0WgtzvTyusjKoyA62oGgPse7Z7ldxA
+abTumPBg30tuxrguWl9FAQEkQwiLdtS/63BgyQMBaausQpF3RQhcWOeuDw2tlB1iVRlX4c44xAX
HVhxb1QnGi8HydOXzHbsxZfOdmyW0FZShNodPUVssI9+y3RfQEfIbOP6KWuyV7nNXv2iTswkje6Q
2H5M0ayN+rv3WwkZ2vKjj77ingm1KWHCV1d2KyufoAZ/NpRw13LPTSv5APjkOtPiJ8IFiuiebvVx
tmb8LdvXfWzHAXD+vFmLAEvrE7dGxwSF8M6I54sm/Y6hoqmlg5NEbwmy9UazDjpb9E6grj0UjfTk
QQPFdVNtW+919FZ6+xiXo0VYZ9LMHUHGUQ42WrGJF6x9QOibmD7nUmrp6JWKyuiUabrjtQpUc/BM
GHliC6NCq3L0DsE5u+4gJjHKsjkY6PQPy5dKh/fTirsGUHKA63/EVT2aPYk2uoq1BILmjwa1Vm2g
2M41uEF9S9FeEvKud9QNyyN2tAc9B79GkhI2UzSJ6dIABmIs7p5BsE8mqBigBsePXT7YLAw3cnNP
tFOUKGYIoqccTN5Cf1HR8xn1nTnova2rvVVJOz/wLMiammEm24CjeNmpH55iLQKPjdgVvfR220Nf
efHIssEBS0GfiUoREl96H5AbBwahuXxEysdOhmxbFsJq8/CUZNBXSE/V9GwBBbwvvwzlEaT0Vg2q
A45XGKgxWwE25u5Yquqe0EfWZ7iAH9s6sGKjMFU02vcJHGd2FxufHZAfulQ4jHmgmy/2ojaEpUKp
xtKH9rVYFDH5HkxejmvyWWdeleV+U5AQ4wo5uri8p5AzrP7C7H1/YFwameUyyjLKclZmEGsbhO0F
xJ4QircX6PvFfWliFhTDrWZ5UaVQ9wPHXse23rjitWpK428QRNXJlhpPtw1eiVwuLc4CZAglRhqE
JWXIbKhu8RY1d+o6Xr13NkS+9X6Ho7AGR3tkKQvh//XJBFgFICwOyM40E2crRvUyqmrGomMxvlCx
yWNtIaNyfUv8y8C8NTYcWR2BOTXCRZuGpu7LOF3+B7L1CzP43RlPE/jXzuxIEdZ7JJRgZwBfm5bF
+zDcRZ1uFynZGJ5m314vdfpzl77/0txsp3sRdNGzlERHMUYr1aOrFD5cyZo1Y+leE2Il192O53A1
tS8yO0mSB6CvUK+ugsA1BATh2M+oQTTFgfQMEyvVQM6BNEBcl+uKIoDIRQDgeBGj1A+oqsFViw3h
akSXUZWSPzzLHSULFqKi73kfdjmq2dFSDYpcQs/IMUhdBQEj1wxkVUI7HDyLZL2pUm0dkfchaBAO
KFCchG+5PbHfwZSzT5g27NmG1BmEzaD6Gx+pfkCE9qSjZztmaCZJWWx3Feh6k1M2PFLJLsK9F3vo
qGqXpmEa5q3FnR1G7nngnq85OY70EyBvi4adycEPg2vZ5sk9R0ci5ysQZVpGsY/JKWBkYRqWdvPs
7ZpFsi6aUoqONOEvQk6xHTTkbPg+ymS378SCue8ah7NZnwVdXsSJpDXwqX0VHUYk33DB995gZlHp
JuUxEIEpNz9ydQDxWecMKKOiNVdGPikA+1qgmV4d2E3k38nKs1Iccp25VS3beeG7GopuIc3WtG0e
Y/+PQlGMqsmz4XX3bODgflrrRWwjX4xWjjdPvIX+URreYwkXFy/MavishFt6KNUprVnGlalQvvPq
elf77T1FPVXz2EpX0qcuEKrJin5Ju2Va61t7YRbkDY1WJ32FlUDf7y5VGqsGv4zf/rs4+Nn8z9xw
rgkk8nQ5AlklQV+2shq9aFWF/24z3aWVOdFijt7bAG+dCM/j3z1HYbJaytB/p1qfmZi54Z6QcfBD
uOGJs7pNXUBTQceEmLjZy/YQbHwOYepJFQulSLCqVCewLxGz0Gyk2ReO8bQyN1ZuTksugZdmIMKI
jmn7K8VcDiXZlHV8LMpg1cfvXvPntutaOLNzRsJICNF2XImOXcsgnDO6eP65o3/vBZEtG0taTtdD
lH/dd3MWbcipdJpA+vUIHkQzS8CaWXK2yZo7Dc6KIPnCR8atqhcLN9/kf2/N6swzBX4H2HHJsVNr
tIzU0i4ului7vwMXZpto5o3iOm99iGDERzZox64poUq/1gBP8MRvA3dmALn4tA0tlVfI3RRuEo7r
gWSbsIyeWIiWRNRsWnlwikhsbi/x0qTPnIHEWS/lAnFhstFcbYfKnRusld1iNfhqdKEbkKqC/KCO
lzAW4ewSDNgwsiFQyDFNEXZ6CuoURbvthfogheB2kfKyN8vOAEutmpVrIwsQRLTQGueD7llao79E
46+o+NWrgZWTPzID12/y0Xr1a+zf1ZBPkatNX+6V0ViVeDpW2U/lKx844I2t6sFHTnVh4SH+prNd
2vtow+IoNsUfIH/bdQmwD6I7FXr0poS1e3uCr1//ZyOfXf9tDG6hJIllEOg0m6Cxxh2HIJXdgpax
WKkfiImMhaTh1Q19ZnG6AM7mumRD1regbjlW9VuDStMoL3jd6UR8OzFnBmYnpvRKkqUNDLAqMiv0
/gDjALKxCRq41PB+9bI6MzU7OErQFKk6jaXsij9yAXRoAIhKyhaOwfXXypmd2Tno8k4NG4ZVIlup
31FLrMa14UC54QfSEF7sErd046Nv60tx0XcI7OQazixPJ/RstbR+qJVcxghBV2eNfDtQdAjKKEpC
otI4eNlbCNlHRrdKU5qU12ZplHtJXfCB3wUzL79ifpH2cT3I0vQVtFHdCDpMOWjOKt2N9EfalUfR
7LVsTYrslNWvuuq5id5uoyx57L3+mDUQV9BfiB/uBDQxawaZH4H7kZe7tmaAFiG1VQi7DnL8WmmF
TWirkmQSOAIwkFm1AsalnNgVPL2aW62nmkFlQClHOMAX3PlRB5GkHJwn0ivx6jWUVIEF6sXPBKRE
Zs/fI4TSQUpHU4lKboaJ9xyqD0oeJmZWjR89mopFzt2QhC9tIDusyBAEKvmvDlc6alF3Sj8uNVNc
O/NoSyBc1YG90ZGRvVzTPIvHIUhUctTSxG70pDYjZIgCmZlav5ZFZI09SFFbKFmvs/qnCjiQUS28
Uq9dOeffMCeFrUUscoEi9VETW8oUqyyo5cVQBymUAS8NQJ6SdzkjJuIHrr5748toNGbG453wfCRn
/kDJsOs+F5zhFdcEvRNDkamMLmMyR/1AOnwMS9KQQ2ODrxLtz+0qdtKVcMWe+btoXUGhcpF4/8rj
59zovLhaS8wvKP8y2jl0dLpDZHs2GBmAbLUI8q2rxXaha+fpwuYsapTaHjR7VU0OSppbSfcD6iAm
l+6i7j5XNmnRm7KxitDJOYpVh8eXEfdO6o27nhhuJ6AkHsKxer+l/j4fnjvtV8NXPjx5Mwoosabp
D/BK3EmGvKHQMmsLqK4bUPwyWzbWKwYZhJVWKME6oCN4uPvW2Ala/EAfrWrqKgUYjgEJ2RBoRI5e
idZvLr14Xttu9VxX7qRYN0zU3t8b1UejQfMb7Q0nIrQXlbUrPexdzchwGMv0kbbeGj0+T6AWA7h1
1N1MpCj6g1oykH6KIHKhxLgtq/eIU5fEnp0K5VDG2GMMImDjtpE1a8Tl7sUvbSdMWVOR7gUxfY2q
4vCqoGEozdF2I6kQX/SBUfws0SQQxfQFtfES1UfvQfZ0N4ddbXxv+QtW2SyQ4h/QocXbbuPJmd1U
kT0yaa8iiW2rsWIRcERZkv8Yp+Ma2ZVDwcTPFoJUAdHMmEQmkaEHqyEKQv8Eze66UOwHbqll9rsF
J49JtRJNCr7YJJD1HYoeouctap4ZiW2vyfahnli0oPuMtS4EosxaDg9+qNyDFhhoO2WdpPyVtaBV
67wtlNvtENZIk0Iji70ace2Usdg3cX5PkBSotawBhbnsCoXv8Rxf40UucW2lhGBar9pDFkqx0yUp
VDfL0gkYf9HBXWLyLHiQAxmvrReQPAL+GLpTlqoe+/Xto3wlBrjY4LN0EWQGuhwAFXJghH82eB/4
Urxpq5fMe/nvDM0iRxLEFbYcDDWB4cQj7g0EURppAJvgq9umrmWLLgY1i9V0rx0yolTkAGk65M7X
5Uq3ZdSiTFAdu8OajUtOeirKzSKpC4OzUK0mNfZCKsihklF7IHdR9lSUyq4OIcqNJEIwbGrp1Hlv
t8d5pdKGdORfN/wVDZ3FHCoJSdAN8E5EjR2uVyDThahGGq8V/yEoarOHOJXB7/P8Pi0KU+jvHrG9
PlvJgI+CfHhjVPDZ5YpKhyHYF2RXCkhgZ6+d/sozf1VxRPjjMck1i1VvLdwOl+U1VTr39jCuXrPn
w5gHh1pWhZkEx062agh8van0ZuhIjrqKTwTqhvjf/5B2Jctx68ryixhBgvOWYw9St+bBG4YsyZzn
mV//Err3HdMwb8NxvPHCjnA1QCBRKGRlcinB3KBMpggpoNFQh0E8xXl9NXTQ2AvfYHzch9dCARyH
hM6Uoy+iwDPOs0peIjxHXh72xnvir1+PyS5Cpcq1nH49CNyZkVXt0TLjmHctvMaSG0uwO5e2BpgK
Rt/vxAPanhfNNnKLe7BuJOfrZcSyAaCwKvQTPc1bF6NUCtdUUFncUQO63ptyUNL8YXJV8GG4z928
0Mz5GgRzWDQ6vkKAsyzpk50iTBGklhfOGuMkLF/VodVOqcELCNoJc62CRTDVt6ghP1/+nHS9XICA
r6+9imDCH2ESU+CbKjdXQQjhUVh8teRjkAmeh9/66f1yPJ0uj0sBGZCLZmmOBpoOKfDKHbsUutiF
U6cvouz1gvrUyJ2FRzsrKeGNKhiOqBZ+jtccLyIPUv8Q6HhFb1HHLNUDno40tM/JvkYeBHI7JHiR
hIdPvOTuBCvobNSdckHGoBJnqBZbT98VvLQ3DyX4nVV5xvn5jO6cLno38XIb15GVLO1HPTltabiZ
2V/3SPtFKHsHx2TQLbU/ZvO7pjZXaifsDXgxw2+voubb0kMYg4PzYaLVRFy+GctV09722n5GttSO
nQXBOTvK+vtYeTSy7BwS9NyVhjNWgm00PRS3jDdFfyin9kjy/mhCc+zylPPOFbahcoQ5pQweN2De
mV3JAavCnl/TPV4+/PYocG7n29FAWFRFiRIPWLbMXC5lXs/0xKzLq77GbSucvEIc3DKBkVtyjsrl
e5McpfABD+GmylnPFHR/W16r6Aw+lhrsKAQR0dH1hhIz2S/arRD/iDL1zSgl59/M7Coag4WiEkLY
sUE0UGIjsLpiciyXO3Ux8VhLHlSs7kGESDp0xvL54/FycM5IWcaNXM8E+taIXXRo3JCn6zH97ErT
ViQnijLOtG5QRIH6P0fKvrCHQ9XEQ4doem6e+g5Oj+mrDufypeydUr3OxpPWngUIy5mQBIsL6IzE
V9P0CEkUG2VVa5n9y6PfYCP++oOYDFDoQSQSFvygOb1HL+21NCmuCMFJomhWEn7vZFzA69bS296O
zBbSJ3BZN1TbUF5y2PK06SEHPSMx4VHF+2WbuelqqtiUMcQJHdMNIGvqa4HijQp3oGWvphPs4F9k
Qbmps5cQVpAC1d4P7sqyc2LYS8gy/DQzrlb9Ru3zly/HAC7aS9u0oDsiEqTvaXXXdKGbZKhUqntj
1PxoGY6L6nTqXZ9xKoGbp+RqIui/r86WKJfMRKYTsWjpPlYC6N8Q3FtKTpjtnGgVh36QVZy4jRoU
eBGnL5bnGZ5aaobt7wrmbQGxHQUK/Yqon6X+ilBqJoQZu4QHepun2uon0M26+gkKbLz1WMFPKKdv
cSd+CuV0asx72TxIUCSY9I+42oWTYEGkiSzXYh5CQWrXdvc6+LLhYpe5sDMJr3+HN/8MFs4wxWhH
GT9KHc1HFKXNRvrG7db/vTdJ+3UjMhhozEueNxrojynMhsCgO/e97BG8r6dJbxvo9bbSTrkOC/Vh
Idoeum31KNh5ik73YYaMZ8HDZDrVF04AtnM0GMHuF+l6F/CEQfDeby6pXWvlXQTtdknALU6Krgb8
XT+ZoOxWsCdJPqRBtet5F2nDbgmGHVE5oPCVjF76VUzGmAiZmFUJMsb5INrwJaR2feOdaXqh2zxD
atUZnqQnktpQydkBC/hNlJuJ3s8VajJ4acZFrUDCSDwlsviqYc3JEVSIgtEby482+5YqHCIM7zMw
KNjlITSp6cU5SmFLgIzOwOEA95S9AKe/cOS4PWwudVC8wN0kkqr8luLEYhZoCm6y2fxcj9f6/K0q
7y6fOBQnf/uCqxAMynS9kok5DTGVtdXk92acchK17avVKgSDInCsmKqGJuNVQbwQkqpGvq/xutqn
jd2Q7ClWYKEivJlEtArDuI+Lwp6yfQO91MCQrRKGBWEQU0HuRLgnJli+45Es9/nIzSg34W71Qxlk
gfDuFIwpnQsPnanjOXbTTw3qEZWFPrVeQrmi8iN/tvV3LOmQa6y89WoBQamfn5vBnJrEU5vnmCip
1G/j7hiFb3JX2HN7neEerk0VFGnzRwJxEuNeqG8UCU7Wibi7vCA2z/mfP0JmKM8mqAVklLClqzbf
CWNyE2iTA9OR+9TgKd7QzXJh7X2xp1bHy9iObdTSQg3txFfsyCaGG3kxXLBkmxRWUdq8GjLnC3/V
cFYRJREaXEVeY0M1rwY0lqYk2Q0EIAnn77q6KUB6VheRh5K8KWVAoypNQqVLEXWSnicYLMrDg4nS
ZZSfYRIOTitKtLJ6I2me2R2rMHImeLtlYOOrRWD1ELaAOZkbpAqywFNdX0sQZYQE4S7TtdckjeCA
VBxlJefW0TaxbrUSmBRLF8yxrSP8bPh8G35/Qi0A8j1ox4e7rtpYdYc2cTBrQb33+bWI7QPYxGMP
rL0gN8wqL8pRMjaqiuij3etOpL+rkU91bAX05Kfp1RDeJh3axvlqVduJ1yoyM24zjqSAhNiGqrW8
oD1e9VqULFFBzzwImNnwpnMvb7nNQ2wVkMkoDakfpDhBQDMpbhuIx2fG7QwRK6KWcMbpbDTLcDD5
dw09mt6sQjKwP/ZZopv04pPjQrF4w57KYIBJCNq3YudcY9Ptg+znx2SOgKkrR4HQERIFrxLZS4/+
2BG6zpfncevB+ZdRMQCuQmxQb8yvNSN5qJk5HfS7F4d2+xkWJD3QQOZrLmrA5TMn8vYx+nOADHRL
MyTCa5qeSXAQL8tx15BbyP6jffuzbA5p3H5GmY+mXIgFViBmPATtbRaqnHW0XaT456saIoPdS2B0
mkQv7guEciU8TxTqJzxl9wIZrRzQAzOmcVj2XYhqVFT7YphyDo8vE4vfIf3/58EQmYRQCjqI+HUT
boky3Jpyp8y7w5R8m4zq2EJjXc8gGag4UZvas9Ifm6HDy89VP3uS+KFFH4b2o17qo9mVtpioVgNn
KGloHAI5xQkM58QkbipkzoQbZj1CQ0W6Teu7BF0BGgxKiDE81tOViEaQWIWOBXR2u6SF/Tg03hvB
bjBw+HHBdflmUa9q8GPMsDvAU9TXkHBwlsP2yfZzGsivFyc11PRsKjENy1B76CTeleHr1OfOjAGG
aKml/SmjF4AkGYqFO6OHIUHz5uUfcXlJGiJz6uhCZ04JyqAntFT6cNZAO4Z8+3chGKRUhlFVYcyH
qqdwr6k31Cb7coD/kRL9nEgGGiWtgOkDxWKaInQPxeBrb/U1HP+utfcAN+I9X0SLN28MNMKKeK4I
rYKHmWYpy0vQDJxRbR+sPwfFoOFSFWKxUJjCh79tc/h/RdGuLb7pk+b08xNnCulau7QlGVCM9ZZk
o/AFiiPqpLUdfuuO1Cq49PTR4rXMcTGIQcJekIjYa3RN+MqP+XqhbyfWYgfoH/qDw/ry0WmwNARI
zRr6QgcHfpZlBMn3eARxXoHYrjC4g3IQcFvnzOflswxinb/u7T5QioZEWJKN4uY5KBcq9B06ZCbV
EY6x6T7ofdGhCgi8pyHOsvma+VXyOplZEnd0YZbxbAmyji5biJK9t1ASAVH18ii3E+V/luhXjrSK
NbaxigwM4AFhOxdWGj6VT5CS+UwWPMurySEfDciD85RCeUNkAGUZlDxqKoRthuSmRksuEcJXEyqY
5jMROQU2zj7/SkBXQyxg25GIExZq2XyaykHBFevyHPLWJgMkXR3FGZwhcRYuN5FRH5u+hnHZ/G3W
z4L8ERYPl8PxxsOgSpOgdWaeEC6pILApK1DJ50AJb+UzSDJVJFvMGV8HfrHoeJ3seS5fVLSlXB4I
JwE3vorkqy+jVt3YySPiBFLjdQOkxhTTHab3fgTvEk9PyqA7poKkIbkBtPliH3l99i9mE0JkEoTX
Jc3An7/u8qprOtRV8Ru6DnwfiIKZhLM8Nslk6xDMdAqJ1Om9RKcTtQVZLtGNOduKUVARhygktonG
tVC6DaslsvpJvS5qtOe15E5Ja5v0y2tTCG6lNl6myP/mC6x/GgPijRzWcZ7hp42RDYHmRrISx9jr
9vBDN+zuDrI633notnnU/4xpsslrM4R5gf5betTTcyp2Oxh/w4bPBYvLKaKdkl0n19zjagvo1lFZ
NO/lNi5FjDTV4CsBcfYOLnBF5obFTohutThCQxVU1IPovkDXqTHfxMFtPtd2IZVuB9WU0OzdLEQT
esbZbBQd2GN7/cPosb7aBG0vNpNGf5g8Jqeqv1GaD22pcReM95ztxosk/xpprNU5CmJEgnOZnchO
B7luiPngazeehmIFnvs+A3e+/YOr9hZVZz1IimmrQQZVKUMBAt+8EjK0sbV2UuNds3Cb5RjAfmJ8
kaA4OQ05Z8hbULkOy2SVaNDqe/TMIUcJG1tZbkwjci5P6tZBto5A53w1sM4sxSikULko78M0+Uld
2Rn8G5R8Ppll616OtnnxhZGpRlTUDyEAzwwobAQlqjKRUkDh5rWndRLo6pWQLxns9AG0R1sULQHZ
ns8JvHUkGGg+gM7Blw0dA5PAJlGqhbE9fynf3i2xo34HI9nuPcluLGwpDbrvHq9gsplkrsMy0ClF
iVSYkdieG2dyIHGfu8PuK8t8ma75MhCbtah1OAYO80TLIH2xtGcKTeLiKp2n1IBEwW6hDtM0KNg4
0eTGHhcUt9bRKjJLIe9w3Oqj+RUZ/WS7CCTiM92awb2EIul0vUBv8LOZLL7e1uaaWodmkDEjuRyP
RKVzPLvwjR3uQxcP4JAIgSypR0nFmlvs0zN3TdH/mEW+dWAG+ZakJ6lc4OMmaJ9pztGXz+nodCdx
V+8ur1+ZN78M9s0m3NxSQcIgywjP2ZNTmPcKaIp9eMzH13RBeRhFOCokESymo2Spa0A+QSA7ApWA
IHlU88aqMnQwZH6ff0Pbht3hIlKqz0IF9o3+MQ/XYQaFTTU5DSMKprCZD7tvcXsuTehSLDG4Zh2e
8ap9il5yDgYpW+i6nkgGXXtJ66NRHtqzrN/1SWyDMfMUkvDDGB6yRLVJ8knKajcm5a6ZY0+roASc
uCWJd/Kk+bEJTxM8BmXgtxjVA/TT7MF4kEwcdfltHN0FDWrltafOT+F836YQSi0TNwaPMaoVbxEE
H3d3t5Unq1wOIpr7guQpqGGsBNYTD4S2zvD1OBn0a2NTFmsy/Wd7og7e2vUn+sCMzBIskAN8yHFa
yQ4yZ+Dnyx7eS3laX7wfwKB9YywzCYW+PZugaSwKalGLcUjRmlGp9XkEX5osTzCqubx2N9Pk9bAZ
7FVGir1wPYAzcBe58GOH9Kjudj8qTLal7WLP4KSF+ta5uY7IwC7pzDBVBwW7JQUNVQ3tqX2aZzCH
m6OESuP8JJSfGjrBhuIAJ1GwV18W+anp70UtQk8AbGcGa9KwL0ITHwe7xnwLACwq6ixZeYoSPBCH
rgSmQyyJtlQsbqdAlZm8wl6y7/wM6W+XAvTU2oX8iFsOhW/IoPUPXjI/xt0j3AbsXrvJ9cheRPDt
YziYppmdjuh0hJZdBxHATEHfkT9Gd5n5vTIzW5YwS4oAG5PONbIYipu127RwVB6Oo964QV14pVbs
E0MByyO6M4oX0exglQlhn7nLDFsnwy3nq3JOVLbNRdLiFDw/IBI9a8DAlVGxye3Yxl3gENvlvnDh
xMlbwLwDlW1sGagZUB8D7GkPCQhG1H6i97qnwDKeY4e3kDafH1YLifXb1dVRLVSdtOjfw6H2Utog
DnrNqb0PuaRW3jbRmeOkTKscb9s6PU7yO8lqLXiL+sA0q7ORE3HNTrhjY44UeEJFEDwEGBRXaC6F
5T1a+Ox6DylXrh4wd2wMwqPpvIYlOj2+kPdVrxIEF1Bty/eG1zzi5OEOjvyuYI6Ho/WXY7BWKZRG
JC1GlyXokomv9Ck4BFXgCDBvyxZjh9diGY+ZQXOdBsh3kbTupjD/AQdFvCtlKejMoyRCrLP7HFS0
p5bhcK1HpWZBBHO+aZXpI4IMpRgnb7E0DY5oQBorCQjsiODDZAdx8ZqHRnzMkx5nWFdpuzRQMt9o
YdhJRqjIJO/VApmMVkcDS+J0RWObTYBungcVF+pc38nCE164rTp4bwTT1qbRJgG2NyZPVv1qFoAm
H3otQPWnwG1PhkhdGdpaB2NhdLilSWtBCdERp/fUbPwCPrKpCOZpUNlS+gSpdHvJRtuA69YQBHYx
nebROHVNhOdzwJDsdtVtEuCKlSM4JI7xEqRWt5pxEGCmFIJmHwkfpX4nZXfpAM+luvQMWCC3k1+A
ZJaqlVWgW8msdTdKBVeFGJkCV7xEadwiEqD6UKI15jZRXvUZ6kRwfkj1QyN/EvWjqR/NTLQywKw4
7zUYnHaRbrUDsZTY9Mel3xk98pJqsvMmRzfQ8A3qgLakFk5Isl05HLFbHXOyBxJZhli5hXqrRsIT
lYSKltyaukMUfnYFOnmKxsro+1beWzWETkpzB4usQuytYdEhY9c+kdwX8oMB2fG0WZw+JZNdoHup
C+NXMmDq0nv0ZY1T/ZwIpqOZXWWXqnydRJjR6R62TCB2W1N2gqVv7eStEnpm+NGIN4YOhia6jQbo
RWaNF/YvRkJ2cQ0mVFnbQXuX4hIrZIMF8TUrDRPXUI9R6ctD5pRvAZhrDSi7hp3PPXoJHyu8iS7m
tVCdSNK4g4o8f7qP+32PDjMF2tStXtSQ7P+AcuDLnLf3cpi9ZNOpjiBnWJ5SpTuVyUHAMRZAZzUa
glOklS4kMq5grwi77cwZy2vQh5x8iR/heGub2UeffXa1eBaU7uHvjhOdSU2MJBzqzDTbcw5NmNZE
ZksiO0/eEvg2pyggSVWFfRnYHfZYLbxV4SPJdY+MN/NCOHJJW6oPv2AHk7BAeXsuihkJy6w67fTN
ENFe2t1A+vFB1w8CKpbx4tQassfgexVXxz6N4F3yJNeKHUJZLpiOUXWVoTkjXSRoJJ5MEGI4s0XP
ggtXD51JcMp8zso0ALopvtT78K/xc5s8UBpbQKzGD1xOPE5C9dVWsCoT4NWYCPKMhKp1JW9oHWp8
gb5N+CE5uRN74/0fdG5yrjy/Mayh0wirj6+YspeXrhSdamo2ZY1OPfhUiD+ZobJiEYe0Ns9ngZPd
sITrpirncA5QL5jhe9p094VA1z+Pcsa7+RjMmb9IVQyJIKM9p9KtBrJkJgdWOJtQvHgQ8nst/hHm
gS2YpV0OkScmgl0AicZxN6GvSokWR5QUoDXwrXkOSkBO+iBJ1yU5g/udLSOK0BBn11J7nAVHhuBQ
FsXXUh8fZrVxp8x0+6y0BAWnPnb5YkB0oxkEJ0ZeWgsKl7XGWUMGk29o8McrdOGrFjK6nX4XvdCE
ESUYtAoh8FVx4BcHlK2a4SoNMJjEAz2zWqRUSDxAL81A7/NIgttOdzUimVbGQwagKYPWmUOQg3tP
wRQIlQSROa/qnisxcOAOZJdQ11Pg4DjDlFp+7oXvnfktqIHi2QuaVawx+iHiWtlFC0Tcf0j5c1Lu
0Z1ql7TbVHoQYFinEUjEQlspgqQgLl8kcuTkEEqSJSlnxXjshca5vGF5y5fJfipNFLOxBIIlyVuZ
PrUhbGkDHuuagswFEDIYyFZrqnAaY247J30jT6k77dLZkYQv8tNyQGd9CNd6GxcshfKfuDUnDgga
DExH0PuV5xh7lN5ApoceFh0Qq3QFvwUc8QrwvIXEIO7QV4kplRisOHxvtbsUMo3kRuBJGvGSctZt
WIM0U4AOYDqnk6M9FV7qp/v6oUBRmzciTjGAZWorZVGgOQEjSvbdnsrzjV4LmgL3ysYpk7H+PDoS
2HYwgePZvrihH+l99gSfZv28EfHqnyzLOpcXTR0kzN5Lbi1ecEAr2g4mJ/VedDqfjy682yjL/SsE
NRbqEtdDWlUOfqCe4w87yPe77QeEwP7yEDYZLDNliAO0U0cP4QAUw+KcEbAMBwwPWaP2PKPHE701
l4GEd3MzGSRR0EFSJgqmVLrXfOJCMM+J/eQJqqpO5v7Bqc9bLQyoLHk/FEKFU0LxzZf/3ErRgf2i
7PiXxM2HzdXhwL6d6vMAauGI07dzBqe+6xYveokg6JXbuj067X566mB2ZkEt7g9aiTfRS4PvOVTv
JVFlBY+1KCeJAE0XoBfMRT5oRoXrPpJxCxmVQ+4435EXjv77KoMzIDBRd2HYYV5LlGZcaPE5+u3o
mD8MsMV5CePvToP0+r0aHXPYp70QR/IY03BjcN+hokycqH6FyJbsFOfSDv3iSWnAsLdJc63qx1S6
Ce0/sePY3qOrX8LsmlzLoqIvk+5rj0ImvsJEdxYu8jNemypb47RCbHbGrUfObBjVbHsY/mHkyV4i
qEzbA0yUrV4Dm9KqXmmHOv7KlWt7WdAh77Qipp9HH9/etatBM7solPUlTWP8CLq48O70j1HdA742
BMi5hTLe8mLO4qbPtHYWEXDyhHcTxSQko3b3hCZX2DZyh7d5GK+GxxzG4NoFfVYg2uCh9zx90mgl
26bulcOudmhdFSLnLWh3Vnb4d88+q+DMIxvUWXpTgTQw1KKaB2ilQyqKWnbRpINHM6Jr5bcM62co
ttqZB0Qu4VrenevsviyC72CSgkMV8Qr0dAtcCkMxeYUNeD2KiypMu7NutqhHGbthvFnE3haJemq7
Fn3Umgj/+AK37gpKmNpOjUXofc/HpRs5iStvu7JV0K4cKtmgwJHsAx/2drvcBwcX8ztc/9sDfDXB
DEwFFV4KAtCMv1JIUcM+mXYD+jogvw2RbUfdX0bhrzvrpZlmwAFdMJOAhlTkXIbmLsNgx23pqaUK
vbvKi8yPsTjH5kEU9n34kumOAgf0PgTNXVXcgLrTooUbaoCR0boCbh6iAmXNGa4xYX+s5RC1Nigv
iLMdqpJdjC9hC7puCPH0stqrU+rPZbRDec4ZxcmD3LYrgqKRCL6ARw8V+jRi7jZ9ahuQGUsSFOzo
LyL4DQLEwIzSaXpp10CaTDOvDZHAd+LaHLKTTKB1qeaugntqoYCQocFM6iZVXTWRbX2iCgKRLSR3
USm4hnlVxPoOtTso6nQ6xHrA0ovtYKqdzIBO6JKdSSZet0v1kchK7Zoxj39ANnPe1fdmcLGF1U1Y
Qznw3IB2Cf1OrTyn2muLGTBEgMcSe5VwjpPHuocKpQkNdsMzsslCl4WbksDWRx2+OAVkefpdnuVO
BpmyDgpDuenWaG5Jou+5Djp4m113k2GFoMvytgddkJcWEIOzSaJprdBgwVICBd4O/x/Yhyf0vjwL
fGDnQRADtbPWw0ICj79IOqs9OUAInXxSYvNgw/Y0tye8hUQuF+B5iMRgLCkLIF2HfZLtc7hbnYaH
Go+Gpg2PCtGbA2u4Q1+ve3lzbhMJfi4OtuAUhkE9zxoWR7KHNcy0eBW6+nxQnf0ShQqI0LuJhCKC
+wfj3cx6V6EZBFaUQCLJhPFSc8YZEmW0yWWxpzey493Htl9GVrGYTHAYBehGRPRQGfB40VtLV+3a
fDyn8mJ1iujMKAgpUr3X07dUhbRWfQ/1sd2ITo1muDEb3Rv1fa9/VgnK9IPkT+btGA5X6IJychG9
s4sReZwPw1kNbOVIJpAgCQbUhuEF6vR4XESlxZ92sKl+k8AtGQeouPEy2E2a3yqPYytHpZqG9dRi
4dO7HZxm4GxBk7famdwA6SyS1T9Iozj4ZDDng4bOTlkf8W06ONlq6MN4Uz7pyqcJq/YCmURfyh3a
2lV6f1BQ4YALW9CptEkF1RNDHm0RL9RUVKm8Dfa0qNIONhhSf7DyeTEZQBPmQlaVCt+WxhSfSAFC
JRVxCl66xWpSHMK8KsGGoRDuJjqB8owCtwrz65BYpTvzuKjtAMXPc/ykNaj3WSBauHhX+oBnjyUu
Z9XLvABTXhh2kz3ruSssu/qh13ezA8bfJzehpEP8DdN//h62k1XXjR6mPph2XM3wiIiX9GUHG06/
2WmWZKt2dsjcHZ+mv73CV3EZ0JmUEcqIAeIKNQ6TxcndFKJneGrx8XZY77HEuYS4zZLhKiSDPWEn
LSQMsb4FfXhduqM+kMcih2ZfbdhKP0MskdMHv7mhVgGZBG9IAq3ODHzr0YTmfwRfg8qJ1Rt1Qndk
o9zl5KSI3y/D1SZarULSf18tL1kedDXVELKXK9gTF0e4WjmXQ2zf71YxGJwYgyGAojRiDF6kQgkQ
cnW09xMsv+koOgR0AV61dbM7frVrZCZ1yqC8OobTV8jxCQmTDi9EiBmZdnq1EIu4OVqiKxf6vHgG
Swx4UeceXbP8X8KbXwYxSpXESZ5jDQ0adkh5XSFVvDy9vFXK5Dx9Aj+dVkYEsXiHCrelaq/D+Ax+
841UkrsJwuuX421felafk0l3eiEJk5kumcGLtS/pQXr+hzmok38iikpXxwXA+XqVWq3Q0lCCVFUQ
rojHJzFebuXlYVzuOIPaZPX9HNSXt98qiinkmt7QKG0TepNeOi1y7iJ7VHXPHECsMq5C0bgTtIHT
L/PVS3VpeAzIxFWJVzXlC0+1Q4+KrOTXe1rr4Qmbc8BFYcAF7x8zyelngwmqK8rhfjCHXda7DQye
0IuuqG4IYdPL08r7dgy6JEEej4WJmL1iPJP40KjkKc8Kzg7gHEkK/RWrbydXedmLNXaAThq3nWRH
1cP7amhPSX6QK4EzJl40BlqUJpyqns5jUJxmCUV7KHhNBYSkA8OVx9fLE7ipBbMCMoXBj2ruzNxU
Ea1x9NYts10W35F0Rz3eaQP2aOyNHowT8F7cMrDqzEMR61vsRJyTiTdoBmSSOjBVJcMUqzUad8ar
KtRvjGC+SeszKKKcGeZgJuuLZKhNv6i0CAoX4W+CTJ6a6N+97/7c7yrT1A3n1SAlOuZVteT3xdjT
CaX3xBkcochd3OrAl9XZmkQTRmgwh1R0EYZJv67Tpc8zfEqMqwO2jJOPjgN3WYxjPUMNF/K4l5eO
urX5VuHYGyI8ZWF/1BvkNELZBLxWd0SmZGo/2vq9bAW/MsbKTSAh8CNPZvNBB9f2pRTBTerzznSF
eUEDwFyaB9RmfcMwwLkRYN3W+TWYn0mVWUYiV3bQCIc5aXZRJJ4HHYQiHWxZCd2M5tSpyElxKQXt
GSbsaQI9BKGvd5oYX4cBFIPLQoJhYi7AxM5wpXQ4QJHNWVrFymZwfecS1KtuVKyyhzPiLL0HAaJI
/TEo4GJfmdRT0ycwMOlbdT9Vd/Ca583fxrmznj4m4QznfkqT2iQnEZSlvrCq9l2ZPi9/o62zex2D
/LoilAmW5h3FR9BVUBADNdWI70NYL9bvlfpQz++Xw/FWBHMEmEWv62g2JCeDqmaKV6GCHrju/u+C
MJivF+loBDT1UpPAroO3pfGV6PvlGJsp5XriWMhvov8eLIrf5OCZWKon7WLfrGyIi4tOe/8Hb2Bb
sLSOyQD/qCdTNMHS9JQ+padwR5u+82vNqa8AvyEObP6lh7c8GPAHL/u/xY8JakFUH7+9giAWUjq3
EcSbUFLsy9PKWx8Myi9FUOcww+vOEW0UpjVe4TihLfpylM2H7/VEMjgYpYpSTmj9PHVedGO+LFfB
U36b+/SlCfI8WWgpu+jALZhxBscyCCBo0ehmFpDT3FiomNUwt7+OXZBm7mFD+QRWz3DKPXRzTTeX
h8tBfZZRsBiFInT0Frm0xI2k2ilb2a5MsgthmdO3vX85HGeVsqyCOkKfj5BjcqfgEb2wIInyShK8
CAyKBMD3Nh5ohOJBRP4hP/7dCBgAgSVn0S50FSoh/JyW6Eqab/8uAoMe8zinkVAgAkRZDy2Ba2vO
GcNmeXa1xk0GLBol+e9Xh4tF5LSLK+d2eCwceDFC9brFi40XKuiJha4ur0SzleivQzOooShiSLqv
XVxDNac3vHjMXGqFIMot3i0EaJ7dRCXvtYIOiL3HrKMy2EGkMtN1mlCNMXyDZ9zzG8nvQ9HHRZwD
IBxYNBn8gE1iIBm0JDaTeicWqi/CSDwo3xJ5vBKiCGZcofsXC0YS2S5qZDiQog6w5HUDZg/JY1zt
/y4Ak2yoci8qAf1mZZrcB6pyrdUcnvDlFYkxMLlGborhUPYYQ+umJ+ElPKo7mOIcGxA52quREjmi
b8Edz6yTbqX/uSwQlQELI4gEVaK5/FScSVRdN5V6S8npl6dv8xb9z+pDGAYzcoIXLbhFIunIXxu8
CZbxvQHJzkhA8buSXFlWvEYob6PB5KyM/3GYybqhQILFhAnnrylcY1ZC3oE+cjLv67cAN3haAad8
guBcPvR7SJhw65IbBuoSgYP6PzEZcMmaVJ+rFpM61OpV1rS2CBmmZSnQqTE4xASrMKz9IjcPsHBU
gh9qeCyl+wJ9DQQ+3V04OsrwnUBBa6zyb/LgmZr5vdd02J3sIDxqKZJK7R5TXqVj+yD8+asZXOrK
hGRlhJkSduEJhjalhYcKICLa68R3NArIBzwZoATHe5/bPq9+xmWQqVsqxczkUD5FeQFeS2RNI2f3
8kbGABLWdxsKBUbWoJOiDM9LrzgzehUbGYKDL5eX+jbO/jMa9uKqNgEpFFrsKGBX3pm3yWw8y/Ih
7jlpy/bG/RmHQSRNCmXN6BAn6qv7SWkPywxfhpmzKHhRGFCSUXFOzB5ROrP4YczkLVP9Ao0pl+fs
f2Dfz8EwKNRUcURKSnOa3oVzeMT9MjymBzyWvkBe6Ad0+c/la+rxFt4mP3a1T1UGlbqQSOlszPS5
CARPX9+FB9q2Nj0pO151jzeRDAzl+FTNSN/iGmN8XhQfBbe7KOZwbzg7SWVwZ5AyvYJtj3zqYE8r
jd+66P4vPxSDEYIYgjRaURzHOyZtOv4WP3aW6oP/ptqgYqBGj15Sbsq0KVm//lIMRpQ43cOaYlM9
W4ZP7OJVdFsrvNVPqoueooceXbJ4txX2mnt5xBzoUBnoaMNgCGd6PhpJ4WnGdZQ9pn2/C7r7pFF4
24D+Z78fxv9sA1b3gNTTpHS0yA1ja3hapzs99B3a9ibbX3Kc+xo+d97spHAVREtFZEKElJed8qaa
pZJWJvzmapp8zwel+/6fe3szW/HV6Ei1XUPeGiVMv/zga9BxoPM3U9q6k7toopEl7U4UE69H3yBp
jF01zM7lz7rJ1l0tqC/XtVVN2mjLUlYXTDUeSe7k0kLrRvF/pF3Zctw4kPwiRpAECZKvPPqSulu3
Jb8wJNnmfd/4+k1odkctuN2YnXlW2NUAC4VCVVbmA3nu+Bx97FN/ARbQH4drUJ+jNf/vnmifH1oI
PF2/DBnll4TC9PXcQxqquZMsUOK4IjlKWFZ6HAL2Al8qXjGC7hhBchd7OXhBGz95AJ9F2q2qre7L
+7KSWEeFMMSgZmFHI1ZXM+2b2YTX6dC7IXm9vEJJsKNiKDKyzsx5kuVQivkjFuQyKKPMghB0smX8
v6+EN4yjLqvc+m+XuDj23oKi0KH8Es+S+lBjuE83j1r+/p82SsR9Zlpt6wM/Vg2uWCRX1Y9GlwFc
JFv122g7mitKzD+GCn2OugfQ0v5vd5sI5Wwcsowtt5CiAZ6HuU9k8nBn3RYylqBcN3TDENsaPUlb
YinIQ0ECCIDOVil/dIPkAj0b4T9tiNnhoJvG1PI+jRPlfrKsZx1jdzYIZiBpA5qtNL61bCmc+mxc
PTEqpIpZGC+dOfCFYdIXcqjQykSUS1e2XzgYQvPiO1TcXDCEOH7x7bLvSfbUFPJHtbQnx45gugBE
EwIyaB4wt5Qdo/OJ3MkKhfxRycs5ocX/piXMBxPUrtyAtTvgzMeXVyTbTCF0T1ECXelQgQClg3dd
NW8HJ3MNDPXNtVT+gu/Ob/nAybL47p5cUkZZpXj7Yffy6+4JlBhrK5h3Y0DBQ5RIifhln0qI2t3Q
G0vDc3CFhjf5QD1SZE96akj273x+cbIoIW7HbWqTuMCi6meGjmm5VoMMSPviucPYce/G+q5/JU/Z
CsR33uVPd7ZZ65yYFgK6XoJvCCVFckhbv8U4BVjAtxXYDUBqhYJf7cZPgIQ6a2WHgkvh5QFU775J
T6Nsn4WMko4gIa8ZfoSzGYL6gXqOsf1rcrXgEI1xrX6zoH72dnntAKVddiYxuYRYrm434awew9GE
2jGK0FAAnegB3DTfnRlSyVwftvnVKSBQeF2yl3r+QSFlbmyNzm/ia5K8YLS1AqdRlgKdM0VB3ER+
D73SvugxnI5Hbu4a1b4Jt2CxxuAmZ7xBnFHioOzC66prPLPowR0TeRH5VY6qFzqxX7NbBpoAgESL
Olt1Ub8dxwTdSpxhBOE8u7Hj73qKPihzvNCmrq59AxOPP4DKAbLRjO3nhrmFhX917EbNtRqQnSvX
zgyErZ5jinYzhJu+ua7JdtJuuhH/AUY84vaVxMdyOlL9XrM0cESA2bAcvLGLIb8QgXYSOtHFEIQV
DUzwJoSOAQD7Y5y2bmpVL6R4BrI+WjD1kz8oFPNdfKcem6z1Y6p5mvWmqXdFinqdeYwctomVN8fW
gjJ8zBLoxYNY0UjoytA6H892t0M5goB4ogLWadQ9iFC4xPgZt5nnYP6uHoDZywfI5UJ7i9FNOM6H
cLa9sJ9y8BBlC8bJo/VlV5E4qPgA0LQ8tMwad5StJ1eGEflUdx6U8t/gok4Oo5jt66A6ncwU56CK
wHgQ3VvzUa0g63vT2iDTcBbJ4T8LUDy1J9wRRm1lim3CHv3OVhjdoh4HRo8glTOeWYABDXl9QXJX
UOGuMJqMTg4PdcUTWqAqyB51Xys8I/gLklm1t0aFd3P0nu5klANnE7LPUCem/53B7GVRYboDmaeu
zq4jK6rJLAj3hUVrZZ744lR8v5A+hoak9nS+dHuyBuGmGCd4fTTBwnKLQ2MvLuYFxi2mYq/MAMAe
7Vf0AkqFK2lZSLYy4ZqwzNTCfArsgnrlfsDFy9uQlhdttZ3xbP6DN7fMoHAlVFNSmhgCw5VYqMG4
YMaNSbJn2V6Kj4CFEtDNWDDBkdEz6t8PXLncABKcgFZ7rYOnqXyU7aTE/8VXwazWWjhnSCnChoHw
6DtjvwotvBlL6l8OWWcxjyeHW3wdWFEYG3mN5VnH9tpaQZJ7FR9snC0+MShDr56dyjy1JoQSa+zS
IVKwLlzmBzvRPRMtjSw/TFPmseyhj9DLS0Z/1KBktFnGb8R5pVAJUErnODUVwIrTutJY0FiYKby8
Eed33DJ1iFBQHSoyXzPGRukVu1ORnY7L7OZW7FYK7lzU1I1WJh58HuOhf9oSjgkr5hnsq5gemttN
iqjmZUG4dR6VV2ICaV79ALX/9vLq+K//PR/+tCick7YjIKAcAREoZ2fVgHtLmWy/zSPPAJGunj9f
tvaHTPVvcx/p5En6PdXVUE8GzOXXtbJrMM34rj7Vq26f7NtgwIupXAMrGYIn2VU3srPzhxP7aV14
tYEvN3TC5GOakGEca9+DNjNxi9vQR+LwC5o1uDuA6JUWAM9f/592hSdbFReNklHY1VJlA6FiNKUi
MH/8uLy5Ekf9AIif7C0yUaeM+NxrujRbO/1p5robQ/u9syTISOlX5MH3xFLY1milQYgHwkYog0XU
xdh4d5i4vjdGBjzTdIeHJF73HvsJ9i3Ja+d8ZP/cTL7ZJ8YHVvVmzM9jz6Dvpr5UpuSSlH0t4RZO
aVlrkQ4fpXoX5MPPerK8fpbdHucfop/LEMIKscwyggpgf9TXCQMjL+o7HvZSd4sHLoQlq0H/4aH2
aU8ILSSy+kTFwPLBuKU7etsEICfbpx3k0vg8T7caf3UvGAUF5+fB9Iw37d+U5T4jmzjTU9phMwBM
hgJmM227fuUo3aa1vl0+ARLXEAd1aqea9DDEnratHoBRzaeN5LPJLAgRJF0KI7QSLGOulutJz7ZO
IbEg8T4iXIRZ14dN38G9M+deG2+U8VFbJCbOV+o/PwYRzi/Di4jZYaeikI1ugFf6EFe5y5td6LcY
2iseQNa5Ku7Ln3qzlqGqZTGYCMc3Y7EaWgMahKYLoW+I8Zgr8yra5VcF2KiddeWDHE9qlH+WC7ec
OBvTNh3LlQxGu8mPNuUq9hMvaX0UuINo9a/wHye7K5zsOdQgnkFw0jI8ZLt83TDoA4b/LUgR4Tj3
DHRWTQo3sQzwBzbgGQy9AVJXlw+UzBmF7IAoelN0Jdxdn9J1BinF3m63Ffv5n6yI4y5JphOit7AS
GvNWW66KtoeC/O1lIzLHE8dd5sE0y9oAubO6g9itV92yK9tP70eX871DJzJ2FeAy/MtW+We44HiG
cPMrmOFTSoKI5CDsTeAZ0cd5XzS7BFzviml6Xbu+bPAPddu/47w484IeFWEqKDKxzAWZFYg+vAl0
TjPYGWRJuyThMIQwMijgG+1D7ugWHH3eKkbt1gCZatXj5UXJDAkxY+ijJdZGODsjP5r2Z6EQF5gq
KF1eNiOLix9kdSepRaVyBwkrFSQp8Y/itQUyFy+6eqMTtw/iTe3F30GDgBlUV04JIzlq4tTL1IzU
iWus0XAiTyOtZ5W/4kxCfsNDzyV3FKJGs4xqRijG2OMMNTYVg6zpPszGVTGuIxmmVbYgIXYUjmLj
WONUlzVwIFODt5N2tcjEl2R5jdj+CaeETSnPoywSe2mprvvxaY60lQ5e26J7nIdXk4JpJrld8s6F
SrDr3nTlagFK0zGHtdmA4Sd9HfPmu8SXJJmCKWQKxFCVgVkINxWEHbYlDqK6/WtsWduxwEE1Xpbi
ST6u2BhSlBQTYfxtpaqKG0JNqdDawGm+T/0t618ky+NpyAVPMoU0xYr1Nq/bGgB9oFZQ/ICw4oYL
7oJkEcy4QK3IOg2yt7GILIqbNg+XDBabX/ZaTbwG7bbEA4eh4bUH/Z+Ig8g+oRB2zKlRiolzedA9
cVwgqLiYEJ+YKq7BqKKvOA+Y7MKQLlN4fUxZX1vaAqNjbm8rp3EbrfLLpFgRpd1mqbMOu+81sGl0
VFCyBvmlDXGzQsZjIlu6kMNAFKsdWwZfSsIao0/vjUwW6w+147/vKVMIRRjKaRNMzaASACrhYCqh
1JSulEC/5wQtr6gyfZfzD/5+G+s60TQNQ3CUS6ELH5SpLbpEdciOIaldCBW5dQZyaUwE5ZBzaMnk
ap0qyaB+38ivJoXPWQ8MPVQFEbeKp73T5YcM2mP/77P41YbwsUx9KQulgA3rmNwZoFQcXQPc7dYO
BXLwM0jbbbI1CZ9Ot8Nw6TPY6wIyeGjagOA74IQI/RM401rQtsnpPc+wonxdpHCddDkpo4QzM4Wa
c9T1K80qdpQxd9F69BntVYPP2ISjm2QdhM6hS2utB+CcspEEoYZm0gBq9aNNaKA520TzCaYeC3an
lOCMrVOwQDeyfPP3N8eXH/zbY7SrCVs+SKp30WbZQ0gJwYp5fORGFvnPBI2vtoTLZhgx2WhzVlJo
XAf9FuIyjZvssrW5puBC+led7a8GhbxWMx2FgAeSHY0uCxqcHKhauBAqXF92bcmB/e0xPLVWXZkA
8JO2geLHe5oQr4zeGFAXUZ+sKyno5kz6/HVh3PdPU8CYxkkWfnB4gkj7PgWund1C4tQPI9B3Xl7d
72ntV1tCOMpYWwAXyIMs2nNlDBnEEEIGCltNiaxV93tu8NWUEIayEpJfs4XTU9AO0tJAxpO14ajb
2or3+iKrkpyZTfhqTohIOYQQqa533ZGWP0tb3ZmqhQEg4msmc83pqsM0xKSFa5pmEoc5k8J/tSzE
JjyBIYkwYqHGuntFdII4AdSj0ZgENIetgUXQn63b6MbambOvboq3y19UEhmJEKRUtAjbtkjVY1b/
YLT1Okb/Y7AXH8vQYlchF4g0iHOiYgTfm2pcm2yN0smK2IHjy8oZZ27qL1sqPpx11S4qg2BLebUo
sn1rxTHduUsdN7nh0T67l04u/p5efrUpxJfOBvItIzYD1de47cgVapSIng10N0Ce5/HWwDhJXEcS
a8SH89CMWTo7OPl5i5mQ1gWQw8Pcla/R0OdD3DnzLzvLmQ7b10UKsWZKSZ8lLTZ2XEEkQPngFbKC
McZQKIXiu5x1VLZEIeAsaB0megf3bIIhWAJ0sc17qwnqY5FB7yUBjSMJaHYsdGg1+vmtjF1REu/E
57VVR4qd8is8gnRXpV9HoemVTbfPgJmTbK3k8hVf0zodWyR6MNW2aGXNUCQrcDwI8M9j6TV16quZ
tsoM5lPz55xOkkKCLjMvRKGpbNSExEjiQ4hPsWLxisredlkJPYwrSm5NLVxVoRXU7EcOagE9BAUj
sDVjk/hhHq0UoHg0BK5cy92wm1epZa1SBnKBy5skCVYiOHNyrLqlPDVlTr22S301mZIBPFNy7YiP
czQWKalNhx2jlAWY7+toeKdP9i4xDR/8pAOkVRRwIrYt2y5GpoK8D8KPKrOqtUMxnlw1UAEwl2Xy
KpCf1hOBcrTl9s49CZWXrFFAxlzaGG5SlAW0j1V6tOs59ctyvosdm7yk+Xy3RO1dXBo3pl291hUH
+WuHYgGhWJL5enhrhXdNiHI3zd3C/OFMT9XwbTK/5do+myBsB/EzLfYr5DZZtImmXWG9OeVjNNw7
yd283I7h97aWFHYlX0WsG4RkqiI0+NVjO2luDAUNBl7Lyx9e9lWE4Kov4HggCyJdZdquBT0+phVr
jZDrOH/KYtlZ5EHla6XgS5QTKwXzlGnx5JQqoEg/FPNVL18M8nZ5QZK4JpYG5iyzUQtHmgi2DSjA
bfOudvvufgQj3gxJ3Rg+dtmgJJJ98JCcZIlhOC9jZePoZPkSuVF7HTbqVQeoQtrpElOyjFScQJpM
Je0TBV8r3DvPwxqPZI+BL2n5J3wPkmv34zyfrAuSjay0RhRA1TU0s4LSrzznoINgEBnwSrkh28vb
KPtuQpiE+N/Y1g3MWexmIfeRtqvaAyW8m7H40OGSBDzZVxOysxyAkbnS4CYptdaZdcDd66Pc4i5S
IIfkEIvAUFRZaZ3xb1ayfMPmDVXM4PLWySwILz4a55ml8KRMJdZDMxh3+SgL3pfPrQgmJHVYOEmD
RNMG+/vwAg2uPnm6vIgzxdsvsUEcGYo1Q09DGw7Qvi932YLv7mor6rGr8SrZg+I3WoebaeXcthSz
aNmqXMtCoWwb+d9PHL60kq5QdWyjpRmrEPprTlNLkgHZ41zEDfY1A40KQ9WJZ+zDIX2HBLoPlSB/
Pkz3cvq9815uUK6kjAltUfOiIGTJdLsES655B/lVy8bklX4Tzo7kFjl/eD/tCFsXdaU9TCrsGAbd
L3WP7ZsgkQb6XWr70B6AuNEicfqPPu3vd8mnTSGB7Sy1YXWHy5GTHQ/QBhiR2KGDDKECYN7zVbyy
PBVJrOVRJA6Fax3czueF2uVb+ZiBpLwOUIKpue7N5klWuuXh49KP4x/mxJcUYDfLuWxxKUBkrIGe
b1ywDYtawKoAeAZvU89u+lI20fCHXPNzT/htf2I2QlFzNMJIPcad5iY986a+WIVVsXWSyY0hlpQi
xKXEwnBa7Vpmv1v667LPALB704ptAVlCYpQuVfLUmxfVjfH0Ce2Hywf9fA7w+RuFQB+XRTcAUoNj
Fk2PFW0OxvCcsFQS3/9w0j7NCAEeDB+zFsUw0wWjnzjeR/sT08cqeLUO41o+7nw+k/o/g7pIktE5
bFRSDQYTkq5zcJpFTnNoo/YQxtZNKU07Lm+jrgpBv81HhSpahZd4/zay66jBdJGhSQ7ZH977n4sS
0kMlqlAVVWClfZ4CxUVXzbcKVJSZB0w36ApqqZjbH3KcT5M8Lznx4XCJJmYBpXGMBuXArB1RF79S
UzfvdZcoh3yI1ioiTB9lnqbIdLLO3wGfxoVAptqqOaQMH3FM2c3YX0Fn+/ay+0scU1eFuMUHgMNS
RdziSljRVY56ueK9G67m2Rt1IwOqX47MuioEoqmF3miqIRBFfQrCCUB8pluW7/plHy7H3pIlw2eQ
FfwW/9xAIQLZBWCHI4HD9L5ydHqv3GKc0GfMh4Lz4A/X1UvyIke0Xb7nUIX66jPgLi30BPOXR6V6
McCWWJaKV9g/czX1L389mSEhqmDartAHHR9vXKiXGICKVPuBgrKrl3Tnz+Aqv2zkR1n15BhkXQNt
d8Ph8WsJ6OsIyXpe9mIe4JQPxioNeEusCaTtA8kJ+DieJ3YpCfM0X3ACOjVd19DYazB/NOj6OrRK
fyHvVcW8PLxq1PTgpFxvr3DL5kdHpJw2598ff3vSR8Xs5IeUHZKKtkLdGCIawxMfrbZvKB743viK
Ms4/kZiSLV2IPOOcmPZQIwFcyu5KS3dzYbjx/MOy7+zoMUGBqNbArkdDz4nX9oSBInCNt8pwf9nF
ZAHiIyafLHypVLuyCP8CXX/dt7k3hYufGPM+Vx2/hKRqR6/NMQsiG1WjKgOA2AJsNHm+/DNkmyGE
qbYf7TiNsBlaRW7CVMGo2MtlC5Kz9MFacrLOSY3rzsJM5FEpVlnorKr5SsvWWPrqv9kRQhINx5ou
YY0HWN6tO0iH6FRzyynzI2WWoKFlSxLiUK8MZpd02LRZbbZGVQQVZF2qGq3H0lpfXpUksH8MUZzs
nqnVhADBDuxkbW5VTBcPnbNn9vOQPDE4R5U5vy4b/EOJ+u8D+fGAO7GoF10LIkZUjAkDyZMFtMXw
qERvtg2Ul/Ki2riPIVQzkNw12ye7kwTEs/6oGw4k2EwHjQ0h36lH2mWFyiFEZnOFIZ7t2MgoY8+3
qk5sCNkOhFQ1bexho8nNGzW9iqfmOEJtVC0g612/RuVyKPQ3APi9f7O1J4aFyKN0U9PSBH7TBf21
+sqlEIdV+wR92Wd5+/xs5nhijO/0yXesSVrq5ohVphYDXV2+m5UbKSeU7HMJ4aMshiUKOcYbBdk9
befdUjWyFJ9/8t8eWScL4afxZCFmA8qzRkFlvaW6i7Y3OGqvDFIH2tL4TnZLh2TN6mTbFvMNxLn+
zVE/MS5ElalaZksFbP+oRhNK1/sYSmb9TFbJKBWQ5l//0jqFqFIkqpENEfYS+nxPHNPBFUbGoNv+
M3TV+VfkydKEJIfkrANfMZbGM1RI7wYFBWgOnAb1MX0h13/hnkDhDL5QjOgE6jcoB0hi9hkFA6Q/
n79BTH/SBvrwNe+adMEUGE/qPo/XIGcDX9oq4/I+mwyk++oKVd0OkxIcsTtiIusfyP2cjbMnP0SI
O23aQcDewA8hNTTjFTfpNlH3C0O1LsnHLeDrMq8+e4ecGBSC0BJbRpxiJAJfG1oNYePlN0XAhdUo
tErjgwbyVC+9atf/6qVwYleIQYPBtCQZC5Qs7NKvHW1Nlcy1W5DShpkX4rFXyjgzzz/1TkwKkUgZ
ak3DDCPvJvOPzHVtuWK4+SR/IZwHA5zYEgKSw6gaWdOHQ1nv1MagA6odnHXXugX+FfyPKIxgAIC4
eLivZKVFHgwunGAx1TGmpJ4NJ8MrTDcDqyr3rbkxqB6kkQak0jgHl+8TmTkhNumjsoDoKoc5hWx7
2/bpkgYsRQdR/9HQSHJWJaH+Y+dPwrDlOE5sTAhPmt1uiq5bG8bm8npkR0IISLkNBOvEcZAOEnBq
3VXtamjYLh9l9VnJ1SimOElsoFO8YCk9TTe2WriNQ6/sqvIvr4f/3gvu8BGAT3YsaZK2mhnMgIfg
SikeDRVgOcw/z7daASAikGyJjGpdtjIhqljxXOnmgKiiVNHesvYJaa9bDM1eXpjEFcSxw7QcopJO
sKJxLF18n5uzJFWSuMKHXtTJ1hmlVS0Dd7Y2V+41ss/1dE1m3RsT2QNUZkkIGJS1rAJhGpSnKu3W
zPpNEt5kUxpkMu8+n1h/hqYPvtOTNWGqWNd6PhgCvhbm8fFq6lfXzei2YKWV53+SG00XogNdmimO
UnykLla8haRe14VX+ZRd1RD0Ak7dn7Vke9kvZJn1B3vKyRI7O01TnfdWYuKsDPu6wks+TCM3V9St
kd9a2k1N9nT4edmszOmFuBGNZUMKDtpOnO4Qtyuz1nej+e2yEYhAXz7OIrozb7rOAKMH+m8M77C2
jo+RTZ/UiqauMTVQQSwq0P2QjZ4OCUqZiGFAOYQrMzJ6QAkNyJXUSbGrC2ps7UVRvCYawOLkVIsX
lxpo4duF+klh36gzQDIDS1UvjoGI6OcCVS4lnQNGE3KdF/ahqHtY6NSdbnarZToOZQ3a68XNLP67
ANSCSpzTt17pZEEMwlx0JHwturNQ6ydRvTHnGzOy3bnfN9GVskQWyGhWU/0QazqYXUK/qkFLEw67
SGc7ipKDP4S6ustCyO0p3ZyuDb2+sqz5bR6P1K5XrFq31SMrNnPTP1glWCUU26sjrjq1mXvNtcOX
FPwyNvIMoyxgN3nvafKzLO/s+rnnzDZL7+rL25hU+xgMgg2SLdupIayROdtQA/Z9SlUgZmqftgqs
jaMLSEfqFQkrgqRGygpWydwdGrQxStb/1GJ2qPN2pRvg4lJr3wD0xmphN7TmoIjip7Q3bgc6WNin
sXBVW7kNQducHpVMVV1DSSTX2vnq+ufBJ0JuOZtDBTlYft04Li2CUQeIL/f5mFZurqBlt/j5Rt6o
kARpIlwFlT6EQNzD6qLTvdbme3tOJPeAJMSIWN2+b+vO5veolqubKN6G5L0dgsbJVy00TTQ1ktwK
0iPI13wSX5oY5AWqhUwS/rzKf1ijaz81ewU4NoyhXEU3KKA1vlwRUXbyhTsCymP/i+hPCUhLo8Ed
0l8A8W4KKA9IooxsS/lPOVlhMvRZZJi8Koh6cHewf4KthV3DaSCiHatbfZW9Q3bGHzzg3WXpq8xj
hBuj0M0pq/lj3lwcdwARlG1ILgjZ6vjfT1aXVbkepqRAo7p76AG6rJWDUzIwMjRuwa4Ajl5d3s7z
N4NNuKwksajIoano9mwUFVY0dgOC5bDWtP1cSeBbf7jYP60I+6bldAaIDfePgdC441yvXCpOKa+I
hzwidqXF+/OVgk+DwjaWmdGlrAVUdtRjQBvvrOrJKuvNOO7GKvdYWrpRtGWoYJMsA5sXyH1VKdm0
7DcIl25HE4uO/MEMgtcEwjTJzvHmnQ3YELgMMA0iezCfd52/1yxS76DPWxoduq/HIh79ivpZpqLN
rQdR+5jXwENbSnDZd2SfVeTdgeuUpcPDNnimp9cEOpycWW+c/LFcQ+84O0q/6/kD+LlGIWTnnabZ
agaLkEF7H521HmgbaED54bJSufoOCAulJLqSI2Lx73xyJFlRg8yt5lkpyVaLAkoPQCYKSVX3DyWA
z5UJgXtI9KZt+bz3uEpR5+C1rT7g00ryzrJsE4VgXXdVaPQ8oS+r8aam494cTck9dP4++FyNEKSr
vjBRucaejUZ2LIt8Hw4HJXpF+iu5DmQfR4gsSs6QxPAXcWEBpwRR9lAluy58uOzpsqMlhBNnTPXG
6GEla55qCJDVdrdrFrqOjHptLE9RLkPlyZYlxA6tquMcqkt4P073DDO81kCBlJHsncQPRGG4qLXs
yuFEBomTHNV53sfK0+V9kyzDFvK6YdEUTbWxb2axHDJQ02hz5JNGJsUoW4gQFfrEciKaw4yDblPt
ZBszbiUOLTMhBIFkABo65mxFpkmOrA6vyf+fqYgXev8+MqJ0N0nmsWhmWFjqaBUN71n9otmhR5ef
l7+JbCX8m52EMzINA3JdfPU8HK4TsLWoUnYwWTATNblLB+ynLMJaCmXeqt8hw+nQO7yJIut6opOX
lChcR8+1Ukq+kiTs2EI0YFCCtyLeIOipDpXAPEhzXIULevbF7eVdPH/3UapxEUfTsT6a1yfb2Ouj
PlYK0tB0az0bQYW6NLRe3iPwuP+rOW84x4k1/lFPrBlDFzYk56UKXhkp7jh5vHanfEeVJHcrf9kU
V5fXd9ZLTgwKXpJZpmbmfCzFrvN9TQdIArxdtnAeIXNiQrgjGPhnUM3ExxpTMBx32W3epvdNr14n
aKtmFtlprN0tOYH+QHs/FNNeA0csba7aLoQAZfVw+eecdZ2TXyO4jloodalXWPDckWe7uHOmDeve
ANCT5ML8//mt5HliR7hKjNbOwJbP7UTsxsi3zYxX/vKjWAw/CWf/8qLOxt8TY8I1ArnOxQwZjOU5
uV36p8gxHrtS0gCUuIpYKw5p4qQNH6Psq3ljzJZrNqbktEk2TawTa3bJqMkxGMnQfrfKfT1EYI1Z
UncCzbdT/7q8a7IFCdcJ6sNNnnFCEEuhV7nhbFJDcrok3+W38jDeBVxXhx315gBd611B3hpLNrsn
M8KXeRIzCkBi+pyjeBKzfh2s4nYEDY1tSz7NGb7nL6FJ5A8w7RAiupPGjrOzbbLGrfLMR4Gq9G3d
yUC8PDUeAymoW9dPRZV51tj6hdZct2PjpgsA0jZZ9XMQduAdHIzCM+PEdyCCG9P3mI4emvR+FN40
0WEEpfyYo2Bll9IGuuyLC6GorclsDHxwQCnBu6B71BsRzq8S4NHD2Oc5+CStJchuELH8bCdOTVt+
OOdVqK3564kj4Mdso/rQAjlKx0dlixQijzYn9pzxyMNHVlET/Iuala/RTtx4Y0ghl5KQKtLbZWZd
a6WDLCAfHN+g0U3alCsjtyEwJqt7SQKEWHlmfdtkKs+XdWa/LNkNgdBBbaR3ZZEeqew1IFmXWK1M
oghzLAUwI2aieqX6koDCChVhr40rST7z0cW5cFuIJcqaYQ5d5bdSmG6mgIWT19ubfrmii+6BI3RE
9zYK+o25RpmbDG+seYq0gxMeBkxWOm8Y1rPdOJB5ksSRxKKmo6M8vHCQzoLptUqd3iwZ57MkdIlc
fP3ktCyfYaHSyEGL3qCAd2PS+8thXvYZ+Y84jY8kRQUvwWdkoHhEARNc9ZmnNi+Obq0uW5Ith/+S
E0uZlZTU4V/RrtrnAk/7oX+ZOslyzs8NfV72RMhgwjoHaGGI+fnWViG4cdmKLfea77zZ6qb045UD
xdFsxIyDr5Lr1HyY93I2GZlvCEEG5P9LiI4kvtwCgtARKup0fXkzZRaEnMYIwWZgqrAw2eP9FI+3
Try5bEESTH5jE+jpaOKEI7WP9fcwXSsgKmx0zbfGYy6b9jrvGo6JoSTNsVXxhRwWwH0Y6NmiHd3+
UNk6zYDaZrLzdN7VP60IGU2XFEpDS1gZKudWG38pCiDo4FJmMrLRP1xqn5bIV1cPh4YkaYikPtwX
B9Qed5x2x37/i3RHRn/FP/Xv0fHTGHeVk3PVVE3T67rJjlXyrKSZW6VagBdtEDtkrZSzn1UVun2P
l71DukQhbtROGYZaCffogtmP9Y9iXfHMPM0jNuBIsprneX//XKQQPDpQZ0yAouMWnfvnMCpvjIr4
kiXJ/EMIHVGSqorFmQG6QFtFFWbwrxK0VWaggVCJbHzmJbhkLKDAjV26o7Lapyr5jkLQmCZz6CLV
5rMSFpj3ASbHjUaCWgrtOt9opJ+bKQQPU+8zywhxEOb3/lrz63LPH+49GowWdVuLq7evHcmL7zyO
/dOoqDiex+bS9BxnYKzRsdK30NhIgr+mHeMCLda9XBrtD4/rvxf6m9o4JVU26ljo5DlYJxKV/roD
PVzoQ1mP/CLN++RXfiGt0EvimSg7jsH2ZIpTeGsEMp1UMzdm2P+Idcn76Q933efyhDBjGsxMFEYY
JhTQ3B4TP+u+te3WMh8KYASiQvXrfGMkiZuR+EevjD/DDKMaQ+eriblbrCRohuTOLmNvKAtvNsbV
5QMl2wUhMCUx0+Nswu73tA96al8vufqoqERyUUm3QQxFJs3QZYUdfm7rxDev1cdI9YruyeoDB4+p
TbgdMfxpqwfNvlKaw8JPlWzG83y578TBhRBlZhEZGNeTTNFy0o0HLbzWy900kXWdP9v6j3zMvdgA
q9zyfnmfJbHREeKW3etT33DVzLaM3mluPuT5t8sWeOi5cMU4Qmgaa6suMi7IzYwfNjOv9AKKQHbm
V2nypMW5Z1jhvyqnfLq2EKLaWa+VMMVmKlr4MtXqI0SRLq9J8r0gk/313mxti1YZ/156kb6386+0
SV8c0E/lyXgTqvReoTcR2LdI+15G28u2L58MTZxesEqdjRXXbDRQPnVnMsSu3hzVXEawcR4I8bdP
aqLMuQGywx5fjx2tCcz7UGPKGBRwWscjdAio4y3J5M0oV2SO4xYzgL1h5tJ0Xo9QncqgAiUXj6dn
fclybC78pxHNFk4r2mAqqXVUfTBa4iLRu190C7PFE14gcWeuawLWwDZTdC/CNeX2gCuNIK+22PcW
FF1UecOIgp9DnK2FlFj/yHCgGEhbeoe6Rj6uFmoEGmJgSdOdUZp+aZJrQjA4NUBn1IbQFcplutH4
5fA/pH1Zj9wwk+QvEiCKkii96qyqru7q+3ohfLXuixJ1/foNeTHjslxbmvkWMGwYNjrFK5nMjIxA
3DIO78pEXA6unQ70RqCOs7M7nYM1tCq9LK5dnXKfR8wfxJuRP5nN6AnJXNa8RFp1EGChGJrasdP5
plW4Q9N7jYhjg3a4Pqt2diPcXt4X5L7KT43xwdTaKcrZ07p+X8vS7/It4oeLEfvZzK4cUC5UnaoG
os4mlkFTV25cHJtY8RPMmGpS5/oevhxFnJlbuR2NM2aDpg6Z63eglegUgMcA3Z2gHBO+hirX5IEF
dVM4b2v7rFxRobaDMUU4tbUovgv5wrP5IZ7R8Qb+useuLTdGuTWnKz80dyND4+FS8eoqMPvXjmTf
RkO7JfLY97uNGb3oFv7M6DpEKs2c2fXS1JTuB/RTzf5/YUT4E2YXrL33kdvdsg1ndDHsPbO6Kk/y
POETWxqAYv3npObPIylOFHVkzQivj29reKv3F5c18I8L/lLR8w80cD3o9DWNtxQMlhX55646G84q
KLJHkotqgWNItGkNebvPysi1MuxO1PhUeLcclAdKOLVk144aWL7uCY9cuwMC1cjCum58XSCGGGuP
5dK9PgNb37aKiCKr05WO4NuURHkj0YuhmLt8joD4/OqNO6Wmrlq0GzY3drC98re1Hrd4jGLWpxbx
dq14TZ4eGa2PbQ747dv1AV4MRc4mf+WC6lJB+UrBABtOTnyiB2OyNk7k1nZdxnv23NVzLmK5rG9V
sRczeq6p9Sb5t2iz5XrZjtc20srTiFmkkRbDUPTN+GEdMpCmZsfUdPAcBAx7C1R3+UG98J5DTApl
xTUZVtGOQKsyLkCbPfj9cxlkofDVdyVMoYxpPF9fJ/JbsPmf0Z2ZW21FMnYN2njRUM5N20cN0o2S
0ZEmagw0TBpgXhvqTvrBrCbwKWZuZVaOOd8nObQjMxsYk9iZhs90CBt0s5J6pzfSVfFmTi1ULUEy
jv47nyWpG2t3kyhR9vjs+3fgzH0x3SnDT9XQ3DSZHVVH680IdSAJlrX2W6zg2VL5xhi5ufZdVw80
etX7l2zYmahBaZ1X1KOXRE9pdZrixC20W2m9qWYQp75e3UTVtxHSdUJ9zcYjsfZ6mrijHfmsa13E
dbF1mKkHD+R02hcqrm4Ugap7rkA0mLkIBL3ESvZjXPmke2Jyr4sUApTMGXXiSH43q9xXIUBSZh/U
PIr8pIIwvkBOcUT8O0IhMym7cEYrcU/udfIyA7eQ3bT8aYBoVUuepQWgK2Q/QZ7tVIJ7mZj2VSJA
a5fsoRXnGOYPOUBXq6whXjA6NYEwpUD3U31XzUe1hhqKeMj6u6R9bcfeazLiMrBdlhOEU6n1OXbC
kRJteZCQ0GWJaOrDaB8sMXq9bh7y8nEA62+HGQHxKMQzuQg166nRIH1nakFnNK4UECvWmCMS+2Fo
1RLUch8pUM5Wbzm8Sh9npb9pKxDVMNtoPCOWHyzjP6EVulvaKa043w8UP8KmdeylXDyha/eVzhQD
iX9d37kX3dnZvl25syQzC1Nb0ghMFbuq0JzZgl178gf1vhDEu27tctbizNzKoRlFgWurgblCidx6
r/txgG4MvQXyHI4A8bQHOoIND3f5ZXJmdOXikm4yUmPhxOnErj+KE4cmDUaLpQJgcktM/GJAdWZs
5ebyUrXNdEGpzGP5PMffCjxbGx7G/eQgMHAkzTaGt2VwFVLFAEtKY8Do0NTpFS0IDWJokpGDgfdx
2b6o2m5jDS868j8jXFOuKTNms1hSlfwW+QEwQZU79Dr4WE93G6RyMcg5M7aKpjIri3Vt2TBxZ9yZ
Xe6qc/MRad83xrT8mCvue03B1pomWj0kuu85+RDqT9r9NKsPmezGUnVzRI4QC3TqrnTSYauMcznu
PxvhKsBiIKOQbMH8xKCqaQ8koOjCNb3ZcCriQSi3BxXQdpvCxWv/zOrqvmoq24yqpU5Myo+2eqQ4
gl2nubr64/rMLj9nPbEGJSrTLVsllK3OnlmBWLOqMLGDWRyIAalsGW9EZJeGcm5ideLaOFUh+NvP
J7P64lR1M7wEjRZhqbLFALZlaXXUIsU0E1WA7kcMN5l9Y9fCsceXCpwM1yftYqL1bEj/gCjjvuNt
IZdH2HtrG35UR6Ubq8m0I3n7yyjRl60b+7TvujAraeJSuzhlPTLtSrsvlBeKoPz6F126Js4/aHUM
o57wjkVYxpT9LDJoN+ZHOj5y7B3oO1839RvbcWXLWIv/OYtI0bLTmOMMqsKmyu/MwgYFTtx406Dd
tVUEcho5OHmcvXC78LLk3qx/srJyqQIaTetGa3K/FcYNZ7Fv6j9a7Z7G8V3eGv6cUH9COENrwAay
LWjtxYvtfIJWp7gYCloRhhVbGkgUh92w79zroA0xhrxzthWhfuMc/p0l3QDU1aQ201cX96CkRlfK
CgwlEFyPrObTrO7j4a7jmt93D9w82DKUBGw66eegoQXKn3XNMSHc2ue1S3r0cam6Nw+VQ+zMFeD2
yzmoOGwFtK4x/zkx4DmG576lQU1qL2JbiYDLR+nP5y//frbIhm2N5ViDqxZy3a6SGc5oLW1jWdCI
emNDXfSwBv1ja+WDDJIOZFjI3EAPXSLmiA4lFM17UB1ACAAFi86EQMUmwp9cPjN/zK68RWEUqRJp
GGJb349gV8jRekbu+zq0xQMrJsdQXiTyLnwOGJ/QZXhjQqYPKs0gEaz07OP6qbp0j57NwZofutQm
acaiwAHOj1WJAtH8zLX9dRuXff1/D3hNqAzdEKXGb4sNyzENELvrm41aF23owMdazDJ0a02l3dZ6
FU8TbFQksR01y3dNPbp6br7GqXmf50/jlLpWyt0k0h+sbiGxH99NUzvkaEW8Ptxl/f45gX8+ZT2l
eKJlYwfWnFMBUdaa3g94H/VEc1pl3ld16+Wd7UqwdF63evHgnFldeWKp6daETgjsqth0bKQ3SnmD
lqCdDhK/65Y2pnqtcsVYkZYjql4ILJkv9RHaSBvJpd9AhGtTuPKakhd6Xds5rm4mfWaqxOnKVjmA
G+uUa6BczOhdL8oaJJszeElq5AsGKh2V4IVpx+qHYGbhDFpVAvwNbPsYPSft8ICO8puSGBAf6/YJ
WGwcMVity/PWRYbVifjbDI3neDjEpHZEnxwsTfWsamcOjdchbz8q8b6tqG8Nz5b4WVsKGgCjpyKH
4kOa3bdN5wPS47e0vFciMKKWtWeNeHXPw1fFJZIZVuKW4AY18H4dSrhWSR0V9HwzMuICMnB54URG
C/hxfrQkxJeZPOoKO0r1QUlG7Jm0gKh53QJy0N0O8aJvDgSxA7IfNYAz2efVE09MpzDRq1Q+VfQt
m1s0GjNPq9rg+vpfdBk6tJt0ZthU++3fzlw0tUDhPGmZCk6oR7BtulINmmEjPLx8hv7YWMVuOY+N
yBjA+JciKTLOj5r2XIjBb/uwj9CrlEfo3H24PqzLB+iPyeWTzoYFnTFWlHmOAwQktogdGfO7Wot8
zrdARXRjBtcgZnD+T2lZx7jk+tMk0XtsFG7B4Rf7U22g/1yid4X2+4JaQZoTRwO7efWYFt/s6ceI
gNysIboU1Y5u4RGS+l2vHhBkp05vdQhwP5saH6++U1rsUZ1Q0bFeOrQhOy0qHxSWhhwiDMQul6TE
hqO/9OSE8/2vnbFGTqOIxPB2wKqZ2rNJB0fmhxqpJjZ8SmI7wi62npwXr9Izg6uQUFA9hlwbtuKC
jlm04bJf5s8a2WcvOaZg012u8cDeo0pSy43K6cVE4vlgVz4KgXgaRxVsZ7L2Sjzj0UrjobTmKXMR
5uNbm98b5LtKnvIxfqbjVtX/4tAtE7l0nRFDW3NaQ2ArFWM7zSfZdJ49RMcMQuqq9lDU7z2p/pMj
f2ZsOTtnZyMqB47dg9oh2Fn8IvvRGI8zKpz/wQE8M7IKxyKhG1hOAZbuCYSPcq8JiCLrvWPYW1pM
v2n6/rlfzkyt3AsIAxU1thpMnmDPuTUHuaaLB0sB01RLsm95hOKo0YCcyNKrH9mg36Cl7CS6eh8p
PXWSuGV+gsZQF5u89WoVKs2cmK4q/5OWCuPsO1c+KS6qZqTFOCManBy9Lx0LWn3JuPVSvryX/9hZ
d/MmEyFjPwJWj8snrIMFpkRDXCz/s/6i5VRemf11J6852rGWRHiYj80YjOI2Mz7rjoeZ/cBY57Qg
csbZckdGSkdX76d2q3HrIi/K2bSyldtQM1nmII5GuZ6B8T76npeulKcqk74QC23HpyLwlgT8//oG
vxz5n03zymWAQse0xwQ7vFwIQHy+TLWruNain+cAXn1X7Imf+kgiBHLLVS4/+9qkL1Hd2RHGZa7E
KsMRRgNAOECIFe0OkERlSyPZe4IyyKYm3m93f83kcg2emdQiA7npWkMUFxdhV91m4nuVnbSe3kEk
DKwhGQrYXeV2SrGfABJweD25Zt99prz8YVY1dUDl/sSY7k2LQGSKwmwxfySaJTe824YrZSvvZjII
vhOJqbFFFTQxdWYhPENFCE2JV5F2YxtcjJ/PdsHKzw1WpqgDwy6g1j4m3DEivmHhYmb7fIOv/JvM
W03rCM7zkopduAvnMLpfOku2E7GXX9Fnw1n5KEn70egIg1AYQZ4evTe9/quJjknzg8W/UEN0xPhz
UOSu06SfQ01Vll/aptzUxYjqz0esE2PcUMhQMtyGFBRHU/2N0wygmo0IcZm1K/v5H/j0HCn1ZLbI
5dQofw07ND0hbDOcNNJ3CfuSKNZddxjL1F0zqP19gGxU2HODwP2rBmgXq+9pYr3oPXVpl3tx8ZlW
KGTZuX/d6Mb2tFZOivMu7ccc21Pyd0XcWHiLXDfw/7htbN0ydd2g5rqlgxCBqmLDJkBUaYANEWah
DNq9CiG77f25HN5/5/CPsZXf61WtBIcKjFnzXhGxmyWNn0WVoyTZhhu5nJ21bWbr6J612LonYhj0
qQGsajopbC8AhM1IFwqRhFH+Dhpd3GXMV22oWSbaLlPpZ2Pzp6jPbvr+M+LtBmj14iqefcvKA5gM
1cWGatMpgSKrSW66bqsP/sLEUmKrDCkXjFZdr2LTSr3WeN+c7ERFR5IIoLLi95P0e0g1b+yYC5fX
X7ZWi8i4FKmpjg1giuZNxPvAMuO94JZrSyWQBneAtA0ErwMobrjNRBw2YDeVZbXxIRdm9a/vWN1o
k8xymYHK7dTlLGjYvVLlW/f0lonVZYTsLZm7dG4Qmgao1rN37CNIXv+wUAAV3nBEOW0TU/u7iWx1
SP4a1+pKypthTJuhak5GWg+BlRWf0AZBUNK5SZ9CorT/aHGWQcZVHXQyfFeG4sgVD9s9sLGX0UyS
TaD9f6HdrrFAk2t+Tfk7b97T/NWyXluVq84ov5PyUbO+QJLp4ZGtq3xj5rYmbrXjSz3qx1jB2sh0
2I12fgMdno3lv3DL/DVNq6uOKJLnZFkbW1hub/7icbyrm5frm31jHPoqkQdZdyWP0JV+UqXlqYrt
KsP/3sOfD0PX/r5WanUUMctgYQBAyyxBiNpujGHDN/yj5Ekj0iVQbz8JDbwyUoY06TxZgg6131+f
rS1Ly2yexZj6bAJ3FsMLRVBih5avl9XsIGUb2NAhvG5qY/XXlZWZ9KVuLasPHkHokX7NYNqreHDd
yKWn6V+Lszr/RTTZvVrJ5pSWlhvb3wszdbns3yPznWe5K+wHE0rMSfrIMuK0zXigjR5yZXaa7IeC
sgx0MpwmBdJu2Gp7vUTm+9enrbxEE5myGwwBEclpzB2S5wdpo37UxQFiQKdKEKh33T4HYjgC0RWq
kAGDwO/U7iT1SVZ9mJzvhcwCdRNDdiFQ+uvLVmcfkh15pJbLjobSiqff4Ql/L+hR9RfXmbgAK2vS
SdW99T7sM6DKmg3fc6nM99cHrDyDoUMInRb4gMYfEBtSNMAMobWfThpksYAn+R803Vx4tZybXJcZ
kq6aa4JmH6BYSbsTHL1MS98l861T9dz5ljOcClyMRxH+J2/Jv0yvXFRU/DFd3f1f2nw7XGA6tbtD
1m/D6244xHW9oZjJzLJlcW2ULhOwGSabh27LxCrmzYsM+o45TNCTeVBO0Q1QiOCMqxma0Yiv7rir
brShbTiTtWBmklND5Ysz0QXZJeN7hcIqncMNZ3LZio4cvaWrpr5ugBiKqB2YhT1iOGbs0ncjaNH3
X6OUAHD/N/TG+8q+eENKecPu5b35x+7qhuklmkw5hV31MHxTATZ81NEOlnqZW4Po+1bdI82iBbkP
mOMWofrWkFdLGavqACkkmO6gM2xlb6Aeg+TI1sQuA/g3YPozwNW102TZaGTLxDax274u/KExdOqb
yF9EwMFnvqFguDWo5d/Pbrk55rQH6Lc+jdDDUe34xipQqNfZlhvbWrfV5cOG1Jh4Fy1+dPQ0SJub
w67W0D6oOwJ757g0dBVvEMah1WbHwdYYl287G+OUaMmolLBdpPV9AcbEFnwltpAbAcOlNjY4rz9L
t7orckBtKxNiFadepLdZqXkJm/xoSDyTL80tpflLyNpRYsNR+I+SnbTsjWovqMFUehXIuoDEX2I/
2iQCErcXu4z9B+xff33g6i6BbEfN0xYTUdpgbqzu003CvEtTram6oRmo8RBjLYYmZFVBBSClp3EE
06fyCt5Yx9hiaL50J58bWe2lLmk72lSsRm2mP9Jdv6NhvOs2u2y3xrLaNmNVRSbT6uY0ZYlDqAhr
MYO3Yqsk/fs5uz7x58NZbRtaWQXHrxq0CsA2qrFDoi9BWShKPWgopMztFtAZxGp6haL/ryEVLkHh
Ird6H5wS3Lb2aeVb+SuUb32lPhbG4Br5jdF/G/qbrg05xNpIsoO3cuqB4Q17zNBj3gAuIDYpBy4l
YCA692f9Vzus10G5zzsbqvOvI8iPUeq+h0RpIPfFSfG2GjY39sFaU8SsDbDNJRq718Nu34YLf4ge
qLutzvWNffA7JXrmPorO0Cora5pTDWWU0twZ/feRqBsO8hJFyvnM/Z7ZMysxja0p1Wz1vjdip51n
12KaZ0hrZ8jOnUp9Z9Xdo54aviZyT2/FTVkWHhJDvt7N+0SiRZa1jmbrS7FfnNIKGPKkcDL+Fkeo
k0ag/umijW++VO3465tXN6IaTSTtZ7M+zaS5rduue7Iyk7m93e0ss4G8OQpvQSGyMTA4+rTteiPU
WQ76lZPzO4F8NmeJhpQB07AyM5D77RsgXl6rH1VQlf8HUcfZtv6dnzszNNCOWelk1afma7zXDvqh
35sHbG9f8c2jXbsR1BE8qNV8bnHUXMq3/zXFK19HRhTbJUhBfzfd41kWxl4UTpDBjR+2bOmXYtXz
Ua4cHna5OmmkpItenjNDJaPMim/VnL/HZAxt8xYLCDgMqqbJTnYLMa/uDbJwbKg1Gd3egI7HWPiG
eTtLnJH0OQdAkgJZ6XS6eGuz26JE9mwmjzZ0AtqeO9WYA0VzQAIONFmq7nay9xTZgiI+Gipfb577
ekSNlvJvVJUn1tTPdkZOapE9mWrnqY//n2u8csPzUGpJ2sANp/tkl/kL1CFz8NocfmUvumeH5g5n
aFdYhzJkzxu2L2Uhz2d+5Tb53AGp38BtaqEVoiUHvgzZmU9g2oIauth0y97GSq9hIpAXAFzJaJdA
QHF5lB7iiQV9OviyGkIgSwFu3UdqiJDEU9r2ZtBRXyOpkyiFvzHyrS9ZPfisGXD7huBkdZ5+mJ9z
j+/R7+qykLqQhlGBY91iW7mUTD8/UtrqCRFV6BOvCtzrhXjtW4x/nB2wrziDKL1GN9yKt3f2nNxi
qdssEIViIIRpsTVDEjH3+vgtcxngFR+25tCDzEKbp8rI7kGOUjoDtX0IIARCKA9zo+w04IfRO5TN
FPp45psmU4Bu0mc29X6j8qDHoqjj0ltiHdKCRE4GeUnWEHRKt3d9B8CpdbRAngVw9w1SLE5SmJAx
REsUf0mA6TL6/hHpBTQJoZamVUB0QVODUg8QegcIFD+ZwXcX+VZTvYCqCIf5semPsr+tM5B33fb1
r4R8WrJwpUUgKwrxUuThZP3SIEKRuumRiXg05+6YFK6eCkcrEpTOgGBHF5msOqcq6zuNR+AwP7FW
OD2HSGcTlGbtF3p7lDM9DjYPlCI6FXX2bEnm22qFAOaBg8Jl0jVIKgy+nRAHWL1HRhikMcLYnp1U
Q/VZswKUCwCGa1zBBHqaPiSFuhg48rwaf88hnj0TKCqBw21U2a4HIDaXiKxiiPSZQGI0SMPH3CWa
HtCucbuq3dOkhh6d4qJrw1MInirtUusJJ8MIQeK4g1SuxxXiZljMvFICKOd6jVEFmfpF0jToq599
IkM2sH0qyr3QpxAtSTdmC5RWIg52RyunKKrbNur9cmiOY2+GvKRPzfiykKELcAx2aohBOCAecAEm
CSc9+lXJ5NiQCfj4vvHRSeX3THHwzEDoMOwMa3olHJR8ZL5vxxaEXfp+lvjEcmr3ROd3rTb9Sjs8
/CC1AV3YUFFqT2v2U4vkRAoYmPalJWh6V4GaqV5qS7iU3EH5umihkpu3FgAj3f2cRr+IiZWOI2DL
iu+o6OwGBdLsBvkcKjyCIHkWgW6C5/lLaWifgjQHvET26aB4miJvOBRneVJ7MSeBRDJNaQyIl7RH
q9RurHZ8zZPyTkOnaBxZvZPpEl1+uBGQFuz4rZF+zFMMqGjmp/NdOrzG7LuNrsNMBoMeuWb8qgxf
ZLJcdaLfQWT/0aOqkxt816WlXxpf1WD4VvRuKPGzmQELbdE9ZNMOdjk9oGzxXZ0rTPZTL4BzEzmv
nGj8Ho2DNxh4b5idF8/2R9LygFqLMmiJxsMkurESCsWVY1GFBaghNNYEtCmPPCFArNm+ynCBp0ZY
5P0dmWMnZu85Hn40HtHpk3koQlWANDvWrIaVtG/ToTwQmwaz3h2qWTvaLXMh57ccei/XhTtbT3Hc
PMxkuI1jlG9K042AcSoq3Wvnd0U7gSMZ0SOCwm5wCBrt0AwftAXzM2NUnYIIEyyG7d627hqI485A
j5ja/GnUP3S1icPSVI9NNHjCqG7iOK3chCtP1gCMhz5a3wTTd2Ve7jWaAhYc3fCsdusWXDTN/KjS
aKdl/FmJRwLkN9wL01w2HBsTYCY2AhPbe1PCnIKSPcOfFtQW9SW5ietfVcoA7aU4KZk/R/VeQyuB
qYpjmStBGpnop1AA5rAcpYq9GIeGVDp4IAF111o/HX5JSLCJ8isSB4bE/QSOhwmSAfE0HDIQAGT2
oaf8fYT7l6V514AnQna1nxSqz0s7AJtYYNjVPbgfduN8i/eyw4y7bhxBsvFm5692+32q9IOVfkNn
aaDHb1H10MivBiWsePS1rHUaa9rP4CXri8jlFZToyOzFee/K+KOUWD8krGeIC3TxI+Aqp8Lm9y3T
XRsBP9FpyFUAhVXid3BRDF2mfa2aBys6mJGfoinLcBYVHKMdHQvvxBwXV4eLq7L2Q7czs9CYTize
lfRZY52bm3dlujcyPA0L1873efFU8+67TgKj/TGSd06FG0PO4d3IgqR5UjCzSg8/eNRayPfNAACg
gG7fItOLtw+4MZy49ExIIZnQP3pva7dIcVYh/pNlN2UcznSXm5Y3R7ZrEDNkgFl15TezDLPuMTF/
TH3s2POiSvRsgeRH9XX1Dc+HzyovcRl9Apfq5fjvaaAxXDXiFrRdaA95zbXBB6DllJQDeL4FcKko
QQw/h/TYqHC+Chq8omTXGgSLeBc3T6nGA4tkOKD0MVFuFLUE9EcJSJ6GmZ4+NzFISGx6P6C7JSRI
oM88fRtN9NuO0QLi10nnZMrUg5M3T124+yC3U5cBOKtG8mDMtWPUlV9aQG/z5BMvj12aKIchRvzA
8p2Wv0C0XKID+Ety9QcoPPcC+V8nm6pDgZtxquNDa73byS1EotyeJYdSabxK6TUnLxHyFPFxxru+
pqpvJdAurCDiJb2MJz9GJX8qlDoAv+tT0mceG3dt0Tpyqly9i7GKDdYE8LKicXUzaLGN9fahQww1
7hnQ33bZPQ9p45EitEChCwljODxfJBnHdUyfJyz0UCUe7Q6ZaRyknp5GY3KqoXi2c8yg0j/O3eCN
Keid2/5RMcT9rBS3QjR704Ywk2Lc52l2NyKjkA0KfDkLiS78xsB7NWmOWYK4JjHtXZParlrVvpLN
njVwhwvdK/LuqKsitPNP3MKhbva/Ujq4FkQNW/oZK+gtncvArEHnJgl6I63bKAH4uNc+01oc8iFo
VOoUuRnSPD/G6SMVYIUc/E4yT5AvY44gn2OGaHMOoPJxl1tKMBqmbw5xWBuPcSL3rLmLgYXX7joF
3GJgjmmn6cfUjE4R1b8gFxckbeTPhunGTeTGCZhk5NJ6kXpdAjIbWu4ihflpIm81pdyJSAWlzbuI
6IHWDEpbimch3gHByZhp+6I3T9YwQ3CHOn1R+1063AzkXVeztzmrfI44rSzsIGo/C967ida7A6I/
XfxoW+mmUHwUUGY2dcjiTrd62SHE6hxlEDv0mzwxOoUVDqQx1O8pEkCgW3X0ApxiAl4IX6WVR1PP
wjxRArN4aSPNRWgXAfJZCSgAtYNv9TZoddBjX6CcCnFdAiQ4qzJfiaZ7hCsuxEQ9ROnZ1L+ZhnGP
A7IDqB0cOMhLWR8RdqNpSwf7ByUx7hl65Qw4oaR507vdgINDZRIoosBUjpCcb14JGO3F+AihIIzw
gNKfb1pWYBVg5KlipzDAK/JDTFAQNeZnlCVftUT9yCHgSLGJmGE47Wg7DaB+RpShcV+5zQHT6NL2
ULI+AHvoYSBj9fvkJW3jNk0FwVsN/lgPRh2CfOq+rqjbygIdJnrYQDlgAv/PpH1H88XLUJUPPZl8
QEOczsxPFi51PIu9VixUS9RRECiBjzo0WvCOJvUR7wbce/RpBqyzV8af8xg9pio6cywAHbqvGExM
RSSPuS2P3HpIIuppXENG77VLa69is6voqVPjrRPN8pWwzAPAJigHEDg3gPR0OJ31FD11tA5BUP2U
Tw/MKD66bNxPFQ0sPXGNIvc6jbiT3ewKA52JMQ+yETxliR60CnsZWOEoiB0LbDqt+MrMyClp9dil
RxCqpXUfqspb0bx00Y3e3VTlTVbZbj3kIClo0YI8oVMeMrk8pBKvtBiNAXHhTXkWMnveqXkKn/6r
lAYaRhKHd8mtScGSJrByjeUpAOYb9uiX5RZGaCP3t9aNBJKsyPoUiWbD7Nx4ar+AnAvN7kPLyhdJ
pr1dt/eNfLv+WttKeP1uJD3LAwkVmaA5RTZmwKvJUBGwIoBKEes3+SeCbFeNX+sumMRWpu1yCpLZ
JmEUWay1IISM+qphHHarGrrN1uiY000X/dwY3ZLh+Pcp+sfKKgOSyNbAcVPYvRouuTuUaeKF4RH9
Tb7iLhrVZelzR3MSNIk/bGVZl+TSNeOrFEihRXEy20N96jG0dg6yZj8An41LqZ+2GHUu4YeRAvjv
kdor5jiGt84A8B49WelTVD5lOQDwZQOeRVVLvdZ4zOrSrTpAHQoJUiHuJIPiCrQ4ZwjqSqRHWFH4
Ct7dOUcBXi39aemh6slGs9pFxMb5Z66SIzyZ+4gpOTIVM5RGlG+MJiGbhxtBhr3NP6oqcSYzDdv2
sbFiIPjrOwtPByMJO+C74qTfqxncOhXNseBVeH23bKzXmiFTF7qdTnnZnGJ+iJKHcbARDfansSSB
zbfacbaMrRLNNfLXdjwXqDZL0O3ruDOqxiuUhxJFX7rFynkxJaUbDESw6Pq0f2+es0MuwSlg5S2c
XTW/qDUNjXT630MooYX+x8IqA9ULxconErP7Kmv8RD1GJN/KK106TWcW1hMWy3lQU1zYQkFLuIl3
Ax5Mtf29hmu0FPgrM97YD5d945nJZVrPpk3ro7iN6gR4Ke054vVjpoN+UEGahdAhqGqdoa8QKweF
I8eOde/6brxceDqzvnjQM+s1cDpZDpzmKekX4tQi5EniDx2oLIaXtlG9IqaeUqS7FknpXE//D2nf
1Rw3j237i1gFBoDgK2NHdUuy4gtL8iczk2AOv/4ueuqMW3RP89w5r3aV0ACBjY29V4jNoVyzP7/a
jdAMPMc1RSHKUsUz0AroExIqTqMvTFZ+6A13gBi0M2W1m3719rsYahGpw2ZQKdj/4kS7fUifi1mZ
sI/MpufUGpToKa937cQ80aXMQqN0M8t85tEYWkqluMAX221f7NoU1J8Mnekc9um3P8fV++ri9y2C
uUzCqBmiFNuP/fJjBfaEjyhZruy4a5YdOEb/s+AqWURxuVaQ9o5oP2mwnWi4GTjiBQX7pjGDezwN
osTWQLZBQe4LMlK/1Qyz0IzmvWBWDDIFiCJ2+jWWnqSaa1XmqxHr4rctQncD8mUBN3B0jILXNDd2
5Vw+jNwe9sirYP7rAevPOizCSQPEgOAZ1iHwkcyrd020Vqa/3qO+mM4iniRkBIKChgIwJm3n74Tb
Hn20mScoKZkS0gT6kgym5HSwZ1Wtwu3/+ZczJDU7mzl9aJK9/EX20Qkpcvu51ge+pkzxbSMsQg94
BZXf1VgAsos2SmsbaDB94dWpvkzQxEBdyw6tPDQTr7axSyxtM760pmqixWDVBRoddhCa9G1NEG5t
CyxCUtVorSioJk5tGnp+ib5+mRWmoTebQhGxbZRr+cLtU6eSRa+Qt3KbAOwCIAHUEiv0blQCKbYu
XTl313uSF5thnvhFrEVhWlQwHJ7xF6OjWeq+OAaHctt56592bUqLQAdJBZZPMWJqXL6lXGxRPCFJ
tfm/RCuVLKJVm2oUBl7YPsqYmXVf48FamhVKJLeHWVu33zfoxbqJUIFpOvGLE3+PQligdK+cvOqc
2S0q25UK3jTYn237qEf/Tb5BDTxIVA0Xg7HYGHSqE94FBgbW7uVgcIO43K7MbQ4Af6XvF0Ms9kSF
XoRUKqw4odzmtwEk6f+BMaNDM4QF/0feHFpUyEixjwsDTSqwLLL/alde/ILFVqFgT2gyml1n9FAR
oDKvdvM7PKz/O+aPqlwMtdgwpWCjoIDjgG0JQYfxWWrQ05HuKA9WAA5XI/u/B9KWN1xVQI4vJ7Q4
SWlyEIpHtXZla8w/9T9/t79wnB1TIPkAvQeIOaXHoh5P1JAgaD3QHwzlWi3IN34STodQ6lf67VdP
9sXUFpdW0aoRr3S1ONWoFQ2achLdp5TKK9O7Roy9+FQaWVxcBYSauRpjX/4P7jADMDSwMq+00ZVU
Lb6PXO2u/MQNsJYErX28xa3U80Abkxa7RAJwK9Z7Vx746faxm0/Vra83L/JlRElqLsZsfqpkiU0P
PqSYRjR66gL813RFbn1tOosgoutwwQoTBJEJhT1FfdFQo16Zze0gAtba9+mwSeuqZGrmMlP1M5W7
t8AgAfLVGLcl5Bjw4VD7RttQIGBDwXT4gqKoBaHy0g2q4q2LuwOELDeFeMi1s2qkbxNkiknPbd/Y
M1J4RvuiMA1S6WeASFC8VdGGIpaunWV4GHJwwnkDYtQxSGSXsbesGJ8nw42VwBxiiIRLiRWlFR7c
97qIdrTd1klnN+i59+lOLnOrUmr0QMN92VXbSY2/2lRQVKYqF3piT2g2QFdTVqEqxuS7ohtzXAHR
MwqiakmhATBxE9qx1OpZe0618NiEyXMXtL6rUOhs6J1vz0k6ap5Z/Xh70a8SDP4EM40s4qZChDyA
elYgi2626EQSyMwbJiRlbcmrPPSZzbzfrlV71jbTIoL2BRvqqOj5OUZD0ECPqQrXKK4rAWZ528rT
UAXJ/IwHxqiUUMhnaH1k9srqXZ0IUwxVV1Gb479X9+IEoqfREw45nnPpgI/haE7koNvm1G4JPp1i
hvfSyjH8LSP815m/GHH+RRcjCpokZV10OIcQbwV255TBrnDDtP6XiJ7QA8DOrka3mKJD5IvXTO8C
a0pKtEgz9qE1TEDKF/bVopVREw/G57ycIINT7QUaGKZEAnz9+xg9vT4ART2RP+U02fShTuFNDtGp
ts3OYOqEAKS3uxrHg6SFHYayOYTGS5/hPZVAjgUF4ly0Jpd7U9TPVEP5oYUAEdEtFVq8cC4wfX++
ZVT6SrUYf7m1s86D1CE0cdd22nW4z8V6LWIkg2sfidoBN5zQwPP3KtqYbbVX+zNDjx2lgRiyuUM7
mkbqhVPgRPJBEKcpkzVZl7WtsgigsQ/BlXbs+Ll2eqfMbT+zZ4ZL9spSS3Gh2ld50aoq9dVTcDH7
RUgNVK1VeFLxszGh7YkUc4jcNF8Ta1wbZRFDmjpGcyDucZkPrdX12nZWQQ86fyXL/F1fX+59TSYM
nVgDRsJLr8kqVuHJbGTGubHl12abOdW2vct2AM0cg/sZGwkd6G1y1u+ZC+9JAald9JJ+hs7ai/Nq
uenyhywmPLC6jmmt6WfQwnawzwIHJbShKOJi4FUzomsmIDgYf6a9iJYFizs2DZGOaXNPcqmJdNoL
0KNEVX6wRGTNae64WUtgrl4NF+Mu7SgrmdU9GmRsXm53Jm2kJ+mutIEAsMX9uF/lul3bRpqsyQqR
YQAIN+rvoW1qFX8qmZgB3XLgaR8ySjoMTk/KT/g/AqB3ygCH/C9n+WfURSZa0qgPpLbFt9yxXRGY
qQvcBQoZ3byuEeSh19RaroZwTcHLDtQpmWpLX0ipBKJqUor4XlHinaSkbj6Nh9A3dg3TnjUK341G
dnw9+UHCZOdr2YEJQG2hVYLWnuFDkh0FhSgQIEkC5wQT8lRTnip4wsxWpXYHCfPeeOeF8Z71xYEZ
yVYVk6OLZzXIHdDMbdRK7KZ8qqJtDLbl3Puou96qZxH1Uris03+MQ/+o9c0uG/AlssiumvrD19g2
ENSDyD2cVuO5hQ9UlDSDwILNBC0AUjL39u16dT8wymBMDs0DaC9+3w8k7Ie8r7BOU7sLagpkEdqn
uXN7kKvPcg3SCgTaCogedHG6AJZLckoIsDMd2ausNIPoRx2+ZJye8vKeIBmKymPND/A9TKzbYxvX
Mt6LsdmihKlEKvSKxmk8tRF8LoISOpz9QWjjIS/YZx8oFUTvISovh0loMRoGm1rw0ZUiLdhWKPrZ
VTm1TwEkX5zKAFyQ6MCToIcu40d3ZWxXcOYGvMIuIBvf1SB5he1WRv9KG9Kngg/3IUV2EAhgRqPQ
GmsfzleRpQXnBN4aU/ZTJijmZdyskS6Hw6FN3+qS3cOSw/Vj+SADozbkxsYQpc1nHFeauGOAGnO9
n5KvLANTGvXXPtiT5CSDO6yI2uoEbBRV6WOYtekAHop9YZU8cTRAD4bwpyafAwDWGGdWLuv7Vnka
+YM83hUN+FSTjYr6T1gzntX6HWIp9zUPvdj/xeo3Jdx3o7pnVLMCVBt1eTfBa6DVN2PNdhFeRIQ2
Vt4Za1tn/jx/3Ud/ts5vcO9FLoYQlsipT9kZmhFbyLxvtblL+qBs1riH13IHqNFx1G40JJvqYo/y
CZpRjZFAhWbMrVoBAG9NpFD5HV3/msyfMZZ+oQGss4JyYngdxTK62kHpDFENjYBtZwxu1qUPIzAJ
OiCkZd9aMJ4zSRxaHCATmRx4r5hJp8GVSTy2WvigBpIZZ4ZdiPHUdfwgN92pL3+WjThLrAdqSWx9
5QcXnc1jYxtOhS3lr9HQWX7+lYFNKg9mCTBiHFSWDu85Vd9JQNCAk+BObHKzFjpiceYR4LO7Pt8b
7VyILjw2ADaU6G+5DPgX5KqrnrmS4PBtgJYduOzZLxXc/R64gM5ns0vMBvwKSx1+ZsVXOehOAAxQ
peAyh4mDW5v+s/CGih4GnroEUGcDGBMFMiAALm1S6ImlGQ3QT0gPbd3d8dkeaiSwd8gApuWBYvf+
+IvTcEsk5ubNuGlq6OhpdWjn1WPbp040OKh7WAOdbaoKNy+4qwCIlMVko5TF+wj8mwgnezTSjVxO
Tjz2dgO8rdpSS0Dqwg816GS+sqJ3fII7oOIfWRj9VKvkELSTlVHD4az4MVTGqdKTr0moT4iAcNDQ
PttYwMhOPdC5D9b376NaAqkyoC8n7Qy4YYwFsST0kChSKBB6tj15KXTda33DTROokzbpF/H5VjeQ
/YQlQF3QoBkNiE6yvREFViySn4nE3lT/sdJOTD6rGcSeA83NxgS0wxZAl9pMq8rSFG4xYJdzSf0B
r2SATVo4GX50gZtBCD8JzBAdbjo+qeQ+qd9lgYIUsE0oRMAB7UkH5kgf0FuCoZc8PintWWsTJy97
t2aRB4y5VdQRwPNJh7GCbQPWici3HR733AcmF00gCBD5QNr2p04vH/lU2mEVQHh62qFqv22gbJOf
1QGaXZ3uiDH1eJJsfQHjDgloTxk91SQCdg7cJ2JGifQJlNSnXuUddPRzr1F6YLWAn2lBpy0ByK86
+F5T+YfcNsDkTHZZ/Jxq6LRW4bbIe1v2hxc0yry82soSsD4gT4bv3czigkSKOxXVNg1i1HX2fort
ORZOWrx23VbvP3PA4smnBIivH5wJSDtGi85GrDo50/eiMNym4K+llrgSyJ7Iu1zffyqT3ZDt9Ihs
E4D2hLJFWWSjQtWYyJAT0JsXw+i3EyD+t2+7a4Je6kUUWwqQqIznUUpiOI7Dh6uqX6rprh/eSeBv
SRttcx02TxqWZ5YXb1Q7imChUk6mUP//q6qUKwYjc1qh6WSRVjDRNy3pYTimV4rHdLDTVrV25ni8
iKXfhpgzm4uLIWmKgeJNBPbjMSqt4dT/UixwJI70E/fmhtsqs5tfzTPAwL2zbrF27c37bfjFU3OK
cAvGUwDBS1tVreF1JjRFuJt6b7hvHNkaUMHbAGcpdSsJzbVP/G3kxXuzRpsBthY1x5OhxuGFj59d
WpLT7CbjTkvdWSnuf2G9dCWN+jbq4jkmfFmReTqws/E4q9IFvzUWWntwKFp80rrQ+tp4i+tYpEqr
+qganp6P3W+Y1LTxmJ1tVXzMNWDFlRrv5dyWdSxc+kqF1jG+pZGChVC6OiCzbWHHpQKqyfR//IC/
s+WLnduNgFsFZBhP4TbJIEZjMUgQzA+iorWm0ZSt7m5dcuRKevNtjosnWKpHmiA51jMjaB0NiTnR
Hyux5wrP6tsQ8ye9mBfsJZFc6RhCwMx9U0MZriPoB6tW7vSbZE0H9srL5dtoixDTDR0ulzScThVh
Ds97R+4OeF2szGlt2RZRxvAVTU41RJnage2lNUvSIIkBbA1wh3oLaFa7uvXXhlxElpJAQVwZMDFp
QvZOPtL0vDKptf2+iCBC6noedoggM3jAgEhZ5Ax7eRPaP7NtC8CvRfbUbvdrgI21iS1CSKMlk88a
7A/4FphDjQqncX97Zmt7Yhk0utTgHcMI1Pg0gt6U0juRf9weY2XxlMV7cjQEKDoFgsWEcl950Gsf
uOqnqn5Px9q+PdTVBVNVkP11TUfTfHFma570oSigA9jS3I46FMAGshaMri7ZxRiLQwvgWstUUf5r
LxTY4gAlf2XWz8ECH9cFUDz31vbB2pDztC/ihCBlBGw5mDQKENldU5mF8pWAgn978a7fkxczWxxd
NiYaINw+Xkf5sJFa6UUvO7zA48/Qb7aj/6gk/ww5A/MhPIS9eOEKnJlC9lYqa+aha59xcaCHsoik
MlXH0wQ0WJJNcItbE1lcW9LFia7g6FCpkJ8/xSK2iBTB8Q10qezh9pJe3foXK7o4wDphcawp2ngq
NdCGp68mKzeaeA0nUKGSlQzy9oz+cp5OgkiCQDz2ZQ2b1Tg9yajKyclKJFwbZFENpZXu95EvY9kY
QN/sTtMeIjAGb6/a2iCLUyw1GVxMamGc/QzE0pFA+K225Oif26PMm+ivdPjf3wZlo++HSg2gPZnW
0ngq0H8t+XNWHo3qrhxXtsC1gjXlF+MsDm8Z5gkseOfv4lQu88qHZMft4pV6YNQd1/POazjyb+PN
q3sRLIpwGEQXBfwMNOkPSD0/+CqfPT9+xHL8IKHB6+d4joYvaszfyqioZwJ2ayv8npTaT8IjmxDZ
1uVT2XVggsC8lkeeBnb07dVfXZbFGQdctE5Jl/Fz5U7ucCh3qQu+4KFFh3fwxJGubNxrUOBvy7I4
8CJjYR5Bs/Y0Vi2K0h2oXphasaFQx52qaM9wW/Qg3aTqyhV7rVNCuaYC5ATlWC7ryw3QGRK8RWJj
3gAB+rHte7QTm5hb6DvqXmFDlajd6D/WnwRXw+jFwIudQCCjNaHBp5+rippRAw1yurn9Fa8+KTWm
87kEyJBdft9reTVhUSeK3pdPX2JjNMP00I/gbqfpPh9iLyskZxoz9/aov1tqfx3di2EXR7frgrir
dBKdVXAvqwTP2KqCxpB4aCDnkTb7AUw/cJCG6GFuK+tx52WNscm1xgZI2tXK4pzz4UGWTzwMwbUG
00oTTtHXMRRGYMgKf1Y/gjh7Vm75mqr2NYAwdsOfJVvsBmVMAhU+DNHZh/CRXNAnmoBWHH80E4tR
WxQOaSGvMVa7RqUwk98kmgxu6rloADNR/5kicIyNZ97/CmLpMQ3hM9vvfXBfk2lXJu0+7FJbHaiN
oqYJg6iVhV/73IsNFYjcQHLPo3PUVaiwGR6A814GlESTlKYS5vuccqBatLXEZG3cRayoJygk9Akx
0NnsoOCEArBvFV51ohs06tGLqz4+xEPnGW/olxX27c02z+nWXlvEjaKCDExPE/xl2SP9Wx3+hM3o
2gSvn9Q/m2KRJ8RhLedxlc1NxvAcbGYN+8aUPYhpAa/B9uuhYW1F5/+/uCRGfxBVYjB8SR9+eSMz
4ddUVKlXoZDbG/dS48M+WV/hDv3O9G+s5ZLiNOkAg3fZ72lSF1Y/7UP7Pj/kh/vxVcVMEzv3OLrk
yaO0VV7WssprDfLLo7d8HbTBoKiDgu3bg6Seoa6uh8nRF2AK+pvWhygcGHymnIxmpzBrAtRQFty7
vZt+C7ncWoJF6BKjSI065MZZPfn30iuwXDYgf0dmD3v6ErqSUzl0NwMAMzj5CDyb7bXazbyXbv2C
RQCSolztqS9H52pMHUWnnjpGoLOeGxG7dU89X5HYSkJ3vfb3J+gZi8DRGpKErqI/N+1RW0Q7G5I6
sR15A0Am2TmwyGYd6n49w7gYdBE1Qn+qqG4o0VmogQlfAa9k9WEKQieoz6PUOmUFT00e3gXN8OqD
TJfNJmmB6tz+4qs/YxFAUihuiKrCUWvKbVD+GuvK7GvowqRs21H5ESriKr3viRtzba+l9UOfrAAy
r7/rLhZiEV0qPvoBJF+jsyFDL74rLD3/9LVdFfuPo+YfSDrCLYvbgxFt+zBz44R5IH0D87f2PP8P
qdC/45yxCDuTivbxEGoR/nZsJvJWxHdVn3twP9uEkr4BXdfuJKhMyjFYvAKmnMTW+hb9nxLEYcPp
umqtXDWft79OA9copyrsrShdPGjQf610qfCjc+e2z5OtoGn0BUtzs7fpM8y5I3cNpqPO2+7WiIuc
aRyBOq+jDDobvLc5gVKzMkHkF71nRbWghGOJCpUkCd8hJx9QLirAeA8SfzLzEXtVv+8nda9GP0jz
kMc/Am2wylSzqimAug7an82nXt8J/yeBniIhksmgUz2VuTcp6T6WNwaUEOyQdd5Ig0M2/FzZ61cv
y4vVXES3Ts2rLkQb49zn6GyJTVhUOyWHC4To8vcaDLuizDYFMu1A9xQJ/yz7qJdAmqnv9K0MSsXt
33P1lrv4OYuwo7Ogj+MYGz+a+EsZQQYEbXfASt1O2WpBujXmFBA42tujrn3gRdxRjdygOUQgz7TL
f8BPQrU61O3CGFpUjPy6Pdb1yHoxxUV00TShsgL1i3O8rTL4vploTrHErloneU+8ypkc7sfwiLGj
1bLr9fv0YuxFXEnHTjSxPt+nSMtkG8R8CJfNVfmttoHT0aoQ99rCLqLHwMe2o7g/kSVRlwwmnYlU
W9j6Ik2CqEZudkf4Qx+jl9trfDU5+zPNJR6mVptWy1LQ+kekDWH9lsdrbqbX4+LFEIsoBB0jUqd9
BD3u++guRwP4F3QPnNwF8tNqnBLgmFeIoVTemrzi1VzgYtxFLEIz0u+h2qOeYsp+qh3a6ONoqWVj
1VFuUnQmzB6d0dvLuXIo2SJGQLgsSYTQ5q/4r55H5dRbgLo3t4e5pt9P+cXcFnlOXRR60LUGjuHg
4uFHNjK6foDaOu2wh/LPnGGXhjlZk5PZCgQ6VsZf2zWL2APdXAAFMtk4D8pzaXzxdK2ssPbtFmEG
knuaBBmVeR3rj+RDdeHglZvBu+TMt1dzVx/qLdtkp+Bx9bmychDZIuiock2IMs6XpgoJrKyzFJ8D
tAEJD0kzdVT6fZIcFX06RspjPZa2gHl7qIkPMg2bqIp+NGH0ufK1V+5xNq/WxYMGUCQe61qqnowG
VRWltGPIvwXZP7IP+E0/eF10N0z3sv6sF8puhD+nH76t/IT5kN642NkiPEFVNBUEF+w57KT7WINg
lTF6Sn3yY7gTJAA2QgF5zJ6S9qlTvZWxVw7V0tKwNvo01kvEqMaGwBv5NTpw83Ygk4jXMXELm53n
TQGZw6/QWUOzXy/H/DlpS4gsFyDyyfNOhIaQXW2NfelBqNCbrXy6rbr3t3OnDPJuCuzNQXlWwLyF
wiLZpKU57mNvTTVVX8lCloaHqiQ3YQ4R3lMyO9upwhkE2eTR05h8yb5+qNX0BE9yaBB07ehGIgQg
K5jeWt4M9tiq0KHuIcDUHlhPjujf33UhxA7pJmDiHjgRS27iY6P/U0uvVfHuq1tQ4Uw4K1rGKJtc
TK5KgGuHl2QxocwIqC48RNME6rgjoqpP91OJFCR/ReUM5lw5FLWe1eSuqD8TPpmagW+XHTtAO9UP
FQVRdd/5xzyEpEb9UAPFBDg23OkzqFYCUEjyZz48D/4uDQEoGAOrDZ66IQFfJzAb40EaCRw7Qztl
7V6VhZvXNYQpV8qqa/tuEcxDI4l6JqvGmSqAU9XQ8mEQHmp8W6gu1R7K6BNsJGtls6+E1mVBFS5c
LKsN5DyQdd/EMdweghe9V88ZN2oTmpVWlSWgllRwTw69SgdiBwBNk3UtMX1jtb4/B7u/jz0niqwq
nBm/338XkYdD2xwkdBz7DMYvldBtzQiPtNuOmbxVIDgNQ28zEfygdqg1dGBmAWemvklMsyNJAr0r
2Ur+w+0Vul5l4H9+0+LyEQnkN/UBeTg07+4ySYaATKPj+PVTe+JqSaBnqPzUEZ5YpTiS8iL5x4p0
XiOjCqHp+1qB1J6ftUC4d/4do9me6cjnmQYVSak7ZDK0J2//4v+QS/75xYvbLO1KDUBCBLB+N7lQ
w9oo29qe07rKgoLp2g66vm3/jLa4wNrR1xVoGyM3kAFdbdttJbpzp310ReeIrPun7ZPG1FLoPqqQ
iURfvFbpHRrLD8LX9yVHsaxWs70ExfPOUAGqpCuVsutFA4OriqFQAurB4gcqqa90pOki9AxkoD77
IxAUs0cLDDcAkzfRGltZEm1O9f7axhcjLi5QNUQxYjSwJOBlbQhQihoFaayvvaig7tgYEOSFFhwe
5VXc7KNM7DhURJFAnssEWu4ZOZKMvE8itH1osEqisHsYGgdpcJDx5ptlAU9U2w0y5OLqVn6kMdC0
RTbcaUCBy7R/U7QPQtsHFJYh6Pg44J0m5SrwtmQTkdFNSwM28gMCJHDjZJWmvTb3xc2dSCmplAqr
LeBrrLS92wJxD77P2zSkkHXt9joibNUiuSBio8HANWqYc/sA8Gtb0sCHZlRRAPvniyObDaNf9vK8
JSsBxUd4W4m+N7NIBl8TEJpxI8AA60fVpNVeH8tNET5KQph5u9d13wpo7TTKtGnFuxJJ0IH6OXUq
nNahAD99AR9PeuiKwoxqQINBS1HLfqSTb2ZCORnpq0omzyghrtlGjiZ6O5peWTUdmiCxsBA7AQk7
Y9BdjudABELGEIFsA3H11gD0O/8wkhcZn4apipkpoa1A4wGnBvLQE1TYnrna4YPnZomUO6FwxaHB
boIAVNHW+4qFm7BUHsr8mALQO7GHKkzMNPFdnQZ2KsFRiyMEZbpl+JAVjKAwCrGeNMwtCiu6KJ2s
oq+sBlwc/z4uANk1Di20BYu63Y0QnSqiNUPEq6/ty4+0iFKC54NU94irZAfd6FmJLNjNhKcOTxjF
nBx//78IVtfSmctBF7EAgveSBKPCORb4Hky3R9DJ5hJqaPND4+SDrX+UzUZZ9Zi42km+HHgREtBh
S+qsRyEjgttHolWuRH2IUUjwcOgHoPwmv0VArH7xAoxB6PdCuXejQrQ9i7UD+CMm82eWZTbCQKRD
dVU4BjiOCW4Toy7+izzk8qcuTrBi5K2hDPipcEOCeGfitGq5j4TYtrUGLVp+GOezAiGe26f2Gk8H
/SyDgh5mGAjUi3FZxlsjRKpxyg/BBl45DvQsQbeQdpW3lmZfyTMuh1piLpss6qZcxRSTFhKLbYis
MyAHdN6sMAAXZiiIuzK531IOizvh25CLssTUF3E8QXYYYP1gBKugAiugr6AVGQ/nVFJ3kD5/rNVR
7FLfeJwS/cvou22coSmpASDvl8h0Opgo+XiN1UcInpo9oBZaHkKDsb0XBVocJXgRrz2P3EiNgAqD
YC0xWfZrZNzLo3wD7yG7yiSz1aR+05LOydLeVjv9jvjM1Bti9ejeB7iYYoQvNRaOD8ZAyz8lAPib
ClDR/BjO+l4QJp4V2kLSQkwdf9IHiw+Ij4yAtVD/RhgV7KQpj5A5NGEfAS/QAnfPIeLHSIaMlXI2
6keqQAo/OdfRk8htuRwQiCRLrWq3kmH4mR4jY9v5b5VBrECJrQkU+WJuIQWDpfmDW4nWoz56S8GA
ukOvPSYzdj4PjhScSZ/riN7ppqP/ACgCweIALxK9MGMjPHGabVe+65WA8u2zztfhRcaKxw5qIyOP
zvhkp7jWnuNOcbqps6EiCdHi5I7z+lnJo8cqUKipJbrNebmlDYVQEVKdfgxXftG1fPXbL1o8IyqW
l1QwXH4Soc8VVHy4tB2M47xduKJbM/yRdoYrK7nDISKh6JI9UN/yY9/tW3+v5tC8xePDyFQPjyHb
p+EXSQK0p1fYAldqLt9+56KmFJUTb5oOL486R/gDeCA0gsxiSQRopr/1J7wwoN+39uC5Um75Nuoi
NSCs96sSHbRzMTanjqZPUOE2OxI8DKFYSTzXhlpccBlTIwAr8Zhh8Qu2SQ4TiuSOJSCjgyNr396H
a2Mt7jVipH4plUF87tvPpPoIpvGoaPBeAZXm9kDXyqvfFnBxkaUF0UJ4KMfnOvhRwy3GV+4xH9cf
Si+SSGmGwFL2Wv0ZjHtWJo8NV+5EQmxKAZAeIffcTpvbv0ifN/StyLq4NwrSynXZJfHZMD6UOttz
vFJHA6YeEPFMUTShqNwjmaolSMjPzqhaYKoZ26UTJOWI6N4jSo9F8SQz/SiH5JC3sSc0QMsC0Cl1
C4rtTh28ZWgOSeVegYR7ox5Ko3B1qCIwIm979A2seAA7V6/uOgPG7pp+lwYqFBYmdxTk3c+qX2EB
dgi4x3rbOMDROJDDcJsJNoYMhOdsF8jGQU2bIy8feF94EmJbA3F5aNN/iJmv1oLBicg5SfWBhMzW
4vArFwmHcm8H0raAvrYRPzFh/Oo6EDGHLKJgo8UIkESLXFrGTwNbVbtaWfYlFFmXaDMYDeLM7MUu
iwzzf0xdA013za3ixJrofeKuXdzqSrxdinc2WjEihcPNnfkvcPWmrHMMvkNdoLCKHEaD8FaYWI4H
51g/aQbvvbY2PtoBXJFUdiRoq0tDYJP6ZaD1Q0zlJ9FCJH3KGofR6E7ieMFnpQof6smsYcmQBdgn
IJYpybFAQVhCPYRViZU356p5Vuj77Z28Frp////FZRKGoQ5kMk6xfir24oATcyqfqVvgsSaZtLYK
vFsbZ7R7eC3sFFv+wmMgWrVduyZLe3nElcUNgh1XQlIMP0MOhTU199SvwFJsPA0MM0bi57hKNChh
R7akZCaVtRG5SHPH2DaCtEj1lSjTPmqafa2dIETm3V6ja8+Gbz9ucW3QGBmAPv841IQhTifjTj2H
bmlDCdRuUO4zm3sCvM/b7WGvlMm+jbq4NqiGFYkyxHJpKnZcQscVhNjbQ1zd2RQObpzAvIbqi8Ca
65PEu3liJAfHWFfNvPhFq8T9v42yCJYlokrICEaJWyBZWWtFvWql4+vtUZSr99GfyXDyPS3yqxox
meKdBQF1K65R/VBR6eiZ4fi+QZywipHBETdDhZPJw1GSjY2POK0U1M5BM4i0HwEZ93yU9g0VG+Ij
tT3mwbihNXTaR7jscPgJFeNnEtKVm3TlM/BFnu4zPeVkwv0mg/zLYATAdAY5rDWrzqsvkIsFWuSN
wOTrUj8Pw2MwSv3Kmv2OlApOkBRlcfgzrXyQ+e/9dUlejLc400Paa22jieqkAYkhFMXLcFGEmTBL
amwEcq5c8hS0ljIBm0UYmaC6stGCHrfSVzxu5AZOAVn4Y2xzrxcCLpm1PYTUGdW19u3Vg3bxOxfH
W2bhSAlDfhbQwitBmwavYCXxvPqFUUKh1DA0cFIXQ7SNEjJDdPSOd5kp0CMIm+YcS9XKkl/PlC7G
WcSMaWobSQkpwGH26ORvIJSHj7ozO59BN8oJ7Hynvazbn109eRejzv///0j7suY4da3tX0QVo4Bb
oGd3t2c7vqHi2AHEKEAI+PXvg893dgjp0/pq52bfeFdWS0hL0lrPMDtD+hLeJ2JMrVM5ngf7hQ7l
dhTdlst6phc/1CzO4sZZZGFfhMOIHV7HZx6BbRr+5XdaJMQuTXnFmGOeeqZ5ObQXc+cIaZWH6ztD
Nl+LhFg08KfKSGadlGafELgDZUfIuG1VR9Jjlqy6JV7TzEOo9lHFPFXYdFYG1uD4mYZifX0006/9
Y5v/+iruInvVwibV4ADNbcLWxC52odZPhlFoZymHNM2AugW4uKpX16NK5nAJBi1dPB6HlFon5jyY
zUcZUuiEPVKhS15U5sU752x4iyyWWhotqxKYt7YFkSK8KfA2ZfkuMt9cdSKV3hDIgmikPVLgbxul
2hvJW2U9dCh5CrwGxjT77KP8u0tSCAL3BVgKPYOpXln8rDsbra7St+wKxU7kBf4JUb1nEWUr1HuP
IaQQWtzKQxtVO6bkq5az9QAPOmFrKxvOAUyJ1gP00TihD8Sw76GTEPzdJC/SlprVad5XuXXSyL2i
1JsCbYzeqY9lKMHxyVbqIm/BKBAHgMatk56MqNhrhxAVHE1nkvw4bd9rS3WRqDRdKJS2iXVqoMpr
Z4MPuxS8Ji34fQG7rFZw6hkl6/QScYWos/WzSFphSp1MHVzzVDSPJYdwPGxtEmvFlXDv5rdV/9yJ
bj/5m13/dLKhLjIZNUC6TurWOtmp6qeu46M3tMqsV0gXBCakJUuF7q5HlO3IRVZL45YwLQrNEwcp
ierwnEnc7VAfVTE+X4908SLzz5TaSwnbxECHWk9q60SLM3V/VEkPSyVnp7I9RQPieqzro7LVRXYz
laIP4xAnalpbK6ZY8CZy6w2MpV5KakhyjSyW/vs5WkKSp2tinAsNZDtbWHVbA6y6i/ouhlzu9WFd
rnzP5nCR1lCJzozEwBxGuhqU1rCqYHsHMVY/FrGvjqe0vNd7OIeBHSLwhL0e/fp2/0MtgxdVZKQu
8gqc3QMw+U5lXd/y2PCvh5Gtk0VW6cvYxRUBZ8QIoYpCp6idZLuuheeKXa0a3d1cD3f9egJy6O+f
r0U/FB1hHISElJ4jXur66XoA2bQtUslIHScvumZKX1Wg5Obawao3616y5GXTtkgdDhxScXEAw2Bk
hi/Eo+UoUHEbfKa7XtHKoAOyQS3SRkPLoY9TAUfEBopDwE8PDlpxtmwtSPKwvey/oIDToP+Dtdbm
eAGJaMVjDYBbqGzrzUkY+rpgkKIAPoBaMjlAyRCX+hfCHnXetiVyMd51NfY1T9mGpj+urw7pCBfp
I4FxZutECGNAEynrIz/DzSvWTN8c1I3Iddw8jDvi3lVMUkS6hNWcnXH2EkOjaT3EklV7QhKjfQL4
0hmQsXMIR+3biSICQyPFR1cHXJjsSUauv1yd+ZXJvugTs9cHD0mS5QzluW5trKHYVfOpubqGgpvr
TfwrvQpU/f9DEUey3b9+1yxu7ioVU5xpN3ZPRmrAUtPZXv+i12/W9tdrbxahjMaRMhevxlB8b7Qc
nSoWRPUbS9GPb+KtAyqKDT3c60Evl+Jm87nIMlxjtlZSJOfpY9a3lbiFDKBl7yF37IPRtnJeOEqC
2cF6SqknoNUIFoQkcV+/vNhf6202cKYqPbdMXCVSOBoTWPZZqLV2ym1iu7AdtQGXkKxgScr7mpNZ
wGGkBmgzsXUi8bGHny/XVN+Jk3XFUI13k9frUywZ3rKMXTLw1hmobqdarT1oVvt1CagUvH7r4nno
owM4XpKVdIm6N9+hyxq2IDQSg43c0LowXxVDQPixVyZVTyg0QLItiVtvbGpftwT4B4pnqtkqqt7H
/gdloCN0tTdCmlPJD1Ui1pAktyRf/JJq5W8/cJG8crQ/aO30uAqk1Yuqf4OtJIyF8yPUCqD6OxzT
2FjrGltVQEcqiQoHUbqKtYcMmtJeRcHRSMoVKT+EccjNt34AaJTA1tdVj2CU5i00X8vuELYukKMf
BL6RfQ0/TRcIVj2ut12NdorItXYN5UCf8uIpF+FKMLJR+vRVRfWqMPVVSgic0fEH1wBjNkl8w+oD
UFtxNn5mceM7cJmbinY9NKBZfG/Uzkqpum3bbwnbZUQ9ZXyEmh+Df7Diu9qwHRhdcztBcrwpmgrS
1hb8YVXfRUfLcQF36EBqhsG6yTETgp+SQdvA9vLMoWLJbOe170YRNFqPnGBaNV6FFC9OPiiBzRrH
p7marEsWD36dwV6vgcZgluEaNI746umYv3ewnGyh22mlQF1eX9+SzLgs5sNhF5SsDkf6pDGL7wqB
vu/XI0huykurRgUV+aYI8bpRabmtip/5CDaq+qnFkjP18kig4apBy0lXv1R3Z3mhs2KTxVHSn/Xi
wQpv806Ce7nkJYFl/yvA9ANmAVI+5G5fIkAbjNxvlJUTf0lJTagkAwaY6Xp0/OhWW6lbO8Cyvz6N
suFNF5dZ9AzmBybkffqzQ4qgHmDJOSaSEJfYi7+NcHErhh6ecDqKGNNxoumBEfRb1+cBv6EAGPoV
8KEypzrZsBYnmMbKXDWmSa3gcGthWG3y8HcTN2X42cQpISlCCA/2ZyMHeMR9LCElfT3C/7jN/bMy
lrQld0TD27TjHgZU3Y5vYHm7NtdwR/dl0NHLt9NfgRYv3H50O2ZPHyixXyHoSYufrrQXIFvnRP99
wtxCJ7kdYjTVq6t5QdZ5k8I5QIUQg9uxDOsBWO+nByj3SipLsvW35CuNlaqgaIbIwi92wlpb3G93
k1ZbE6jsUQ1qX97OlCxAstjVDrwylXTaV0UNOTingdXy3fXl8aXn/Wcp69dXW2zdtmOlBbc9cbYB
Mw15tyVia7ZvjEPOhyT9c1Y66MBTM2ji6N4cbeT6L3PPGPySAhq8TqLciOpZifed870ZPsJSgR3o
WZjfiYA9h10caXojTNwKjOKoA1zE6nEbDzB/MIAhVqHhoMtMwC4tRE0FwMYmjmoCe/z7GokgXmqz
Kdna2VtNz4577vGWuD5vF7fVPMhi5xY4+irDwnIYCtAyYNGg9efazO+bAj6jgL324Zd6eTjKVDAu
dtrnkRcPXXwnIyyn4WUcHOFj3Oxc8wOsaTC/NpPNnaM/Wzjh4aKOPVEHKrym8amASh0e5DTmi6+m
X7/mD7kpYYO9opNo2hYpRF7iAPqxsP/2Jr8DQN7afe2BrCK3Obi0NeZxF9mGNp1tdlMicGv1EMHu
WYSSraFdLNnbGgRt4H7hWvqX8+AsOztNoZldDGmoDIZ9VaGfYqP5aQ/5KW0G4Q2iIYFWdeONZgOE
4QxDt4ZVtx6MaN9BNSOBaHAMlo8YLagB895L+SN+JAn3ln3Tuyc3f2fkc9QODJ4lLXAfBT2x8rEe
O09Xvpug0aVJB4n7d0s9N+QmjQ86bJxHyC2rrvYdAsZh2axKTb/PRuHHRv6qdhzwILM+DA3f9IP+
aLUlalXJS53duta3rjyp6rvpdo/ZkAV9avk4F4CarG6a9A4D9eMq33fKB4ghUAaA8D64HsTRVjn7
ViU/GtKvsyjz21rxVDP1GeR8i+rNiM5VCswlNBSixMJds31M0IrIU0j5A2GpVniUqK9Ef1ZK3aNZ
E4wC67T7WYNJUADamAH3g/XhJjZA/UBCAqlulnu93ucpXHFimNHrgJm+xDDptjlUPlE20pQ3Wn53
bdwCDFykYTDOOGoSAhwR+q4AJR7SHNf4zOshcWDhl5e3wgA1vrgpip9GCFQnfmg8PMQjaCw08R3c
mQk+DzXKVTpCbVpvPTSWVQJ7tuJHONw2AHc2NllFCWSYEwASV0YnWWuX3o22TgwYQk15S11k4aZp
hwwaHMPZiFeMIXXEgAehc4EKUxhIMtelV6NN4FJiEstW7eVdlBkOkLIqYvXrcNPvugcOoQCvgCsd
lJj1H+ltCx2O+I5+CiiuyU7RS7l5HnxxolGXQ1a/RfBuDTl/bq2rR82btE8g0wQsDkeHuYeIq0xt
4eK9YR53McE14a0dccRFbh7X0bY9Gy9on02RW69dQTJhCPoiKIOJiSiZ8OlOsjxibUAt4HoJLUrI
/f5+HulVbPWjASMFkFae1VURdID+/mA7/Qavxa1UTXbCp1wLt7gi2ZUYxZCNBEkD5Bqz/AYxNz/R
3HU6fMTkwE203Yq1mb1KhmlI4k5/n2VLl/MmFoC+YJj9lzqTBncwWLL0K8DTNwoYkLIz+NIZMJ/Y
xWLiQqt5MmJiJ3eUSQ8qWgkY7eAC4kO347sptTq49FycB1ysIp2bIZgwKjnrwvbY0Hm5CpqjOLvS
SujFhDBbM4vXDsxNmsF2MLRuTe6sB77SffqD+cDS4Sa1F5jU9Jt2TKV09Yv3mvkQF5cnwjsHTtkY
4kifOC+9UIVKuLJxkdD1/nGEcbtBhpWDk0iyfC5mBugPgvJk6ab+5a80Wz5kFKqlaAM52xqk570e
QBM4F0Ur4z7sQLPz++fpkWd/G6SF34v7cxZ5MddFmSXYKbp1pvE9QGw7G1yAyjwylGcccq4y1KG7
N8sEWSnqIPvPZct42v9/bNhZ/MWU9zoFBBplNbzQQrClNdydqsN/dCGl2lcXk/8s1uLayodaJynv
sGX86JRQPGXsdbJKnlTqdb5YD0G96lGbzaETInsfykIv7q0atQ13KAQIFhS2HXg90fjcwrcNrIwg
K4mXRbKawaW6t/1rsEuPKCTjKiEoap079soSeCT2cD1UcepnuDeorq/B3rMiklKMZB0bi2w/9hbJ
Eo6vGZffMrDIORRK+r6TLRpZmGlRz7aLrZZGEo89wYecsKRsjxD5doTjdWt50y0GavY2lQNsJZtl
eScOqQBptkbcScKrRAFmA2g6HKlAZ7ae5Nf8ixl39gkXKd4OoZ1fGphNN34anfsUyD/GIEx8L8k+
smEtMjvXoWQPs63hHB61tRFEe3JDvKnrMx3Rsp1wsZYwX5iLjNOB4hlBjgv61Hvbw911E5/VyjPe
CMQZ2FrZjQ+4/f/lCBdZRtSqFhoJYk71i3bH/OQu2UDwz4MrqdQWTrbzFmkGTN4wGTNMJ905e237
n6KTnJp4EX0wn8hFTnGV/8YpnKcR7weKxwpL81VpETTnR0jmZAEZxKGDgyo1Xq5P6cVmyCz60pWI
WFqnKjYyWo7HRgCY+zaDHsN7ckjuYXCOUYdb5Yi6q5qvwY8AUugxkvyEizegX9tj6VoSZlmu6iMO
TXesPaN90vrt9TFeRILOxzhtnFmeiUy1yVWOMXav1ivrA76ha/0Wup+4Y+HSfMNvwUsI9Pu8lSzY
r+r+lWPx63U+i1xBL89Mptnt3QqlqQKoNOCyD+pUQf8JHD3GW3pd3U3OoH7eJcEIQh5QKJ5C3sxc
PNaRdqc3UElPCphtc/NQ5PpOMIj/tHro650rQd1cXPNwWbVNSycA2C3uvxZpuSKyiJyjQlv1vAJF
bZ+6A1yqqKdNTkfsnkDcQ/J9Lq6AWdRFgnT44LhgYf/n1l19aGvoieyrd8jQaz7E1zIcQLIlIQu5
yJW9qVZ9qNPpanTvOIrX5C8RM9asu1ft8jC1nDSGAlALGEZrrdwRCII8FoEOLV3J4Kcp/WOJzAa/
yKPcEB0LeYHDaMDRowFx3R4roBvjGNoopu5bA4AL3REEZl/JCs8cIw4gZb66/jMunlGzX7HIrKoW
syKsU/yK8QF3SUh72D7VQQ7NdNmAL576s1CLvAp+VxxZCYcVOiR2BMF/dJzA3QEddTx5hgC4ELkD
yuXjahZ1kWUtrbEyqIljgNpnjBcPd5KVkdznAyok1r1bkO0Alj/yPdyzIr9N+OMADzFVCMnwvxSE
/vf3JkvAnpsRBptAOMGb3RNcfAMHxmhcGSDgjR3d68ALVuZY7zv9vRAt6KGQXTpApL5OTx3/GceR
59qngp85ROszftagyGKor52wT474dIf3OgITK7XXWX2vhd+y4UlRUFBz1V0CQfBGvSUD9UI0b5tC
eEyF7bB5TrSTVd5Ww2tkP0F8yiPtRlUOqmIc1AEOZOTdgYpaWFRQn3YCTAwZPpJOeCa8MeEjWEDI
+WfNngn4eG0E9zZzAzBgy3fFuGX5XQngXAzvsV5/VDoJQv1i4db+56OC7fd7Yrc7nReqhqUURyJQ
o/bJgvYpz+DjU9663Ts45rsqBAQIFwQtXwnxYWo3dr7P+Lfru+eSEjaUQP+bN4m6OGG6OmxqE03r
cw5OQ95ba24MqGumBDJRTQZT9XYPnZ9VVhNgKarhe0+PCbQ3mmrnOgBO04/Jy6zToDeoqjAFeqD2
g5bBOtlSdjlaeMi9DvAHNoPdI9vZzLztUNi6PoaLp6SrT7UdU9XgbLNIAX1M1TxKFRPAJeU8BjCW
OiZ7qFNPMoiOB+bdge47cN5zSeBLqXged5EPTKIwUTSWeaswyBuVn64MDDb9A8sdNw+w2PpZCeHr
LILdaK6WqzitPEqGvUZeBIWSkrozwaaXTOX0ua9EXIJaGOmqkmiYymY1qZexjRNENwN6liru4bpk
F1w6s2fDW5bmKEsykcW2edsbiq+yj17NoFc1An9hHJpa3Y4xYC229MV/6dyah53mYHa1gddc1Iqa
mLeWM26S+uvbKe9WG4IAWsEuNPuszSEYUIQfiYJiYVlDjczOvQTO5NenW/J9lxALy6oGoRkGJiAH
XUylvkbHjaZAklnfZxqou6oqOS0vVpjmg1/cWCLexe4Q2dZZd2C5UsOUFW7GeWVDtV/1VQJNE6rr
R+z2VafIiIoXs948+OLuApgNQAZFaJ1HA1zQtwqfXeseUwFdGRR2NJBDYVzsxUgbY3bHbLg86XWC
+k/gdLJGniZbBYvbixkx0fWRaYJk1UM3NQtatFOD6eKmBvo2CuD9/ncfe5GlVB7njZOjHsLgNmoy
HxL+kLkyd83E2Ey0PRhKkogXEZ3uxFeDSTIsJpZyRqZJEl2x6dRsmHYzXbfv2j30v/+fVA7eDrvM
j2/YYfwXZZh54MXkcmscYTnam7dmstP6n0Pyzv/d/XMeZDGhrR7FJuQ3zVuWVahplTcKvOUzs/Ut
EsHttN7HwE2Rhu3CNDwodVXhSLNWOjw3r3/YS7JpZP5DFucAVQXVOCR2UL4IN+663wIXgaIM20Fe
O5AWES8VLOfRFodCFHHwGwykL2F84xxuisTwnWz0am0I8NDaWcXJLsrP1GZbA+Jx18d6MWPBfRUC
WS6sRr4EtGa506kti2O67bPh5EFH062ijSv4FPh6FAVuUd5lys/rES82j9xfIZf8NxK2I3p2nXlb
ThbSZXVoY1iKN2RbZlTFqPHiyVr1RnWdTcXVrTnkG0rrdUszvIBGXwFezykhHmf1d9d/2cXjf/bD
Fnc4S2+HMFdz+8x6YKAMFlgxl9y5L56QsxD670eVS/MIEvVKfw5xOxtcmG5jZLyga6AHs+TEjOcs
3l0f1aVHzny6p7w5+8IC+kLgwSFkzPf5+OrwPW8lJlmXnmzzEIszqHBsyzTy1j7brD9wFZ3ISNkI
a7ghhoy4dbFKNI+1OHIEetsFzOnN2wqehxpeoADx36qq0foVq/eCwZaTKIFTj5sUCMte64PUgXZt
Um0yzfw+4OYN/h94J3b9YKoCRuLhSuHp9vqcX0SVzH/lIl9SKFY6ToZJN8lrVbOnvEPDw+jMDbgo
zBsjaIC06f3Yi7VVja9aeOxdiE61Z2p8sP4nNWD7rXxTDX2Pjfs+oORhZbYHKo4k000Z9Y/b4Ww5
LjOu1jep6w7mLYGVcDTgHIHEoAq2ltDVo8UlK/HydWEWbpFXrXi0IhNH/222Iz/1vern22hv++xG
rOvv2RailGuZFvflXD6LuciusdMlhRLj5Oqqu2iAsSR5yTDFdhrC8qfaA0Ki6A/lEK4x7J3bCckM
X9997vKN7Qx9Uw4CM2yQ2LdAMlHhzJDVxV+GWaSuLI4oIXZhn0GV2WiN7cPgHcqAsivP9fQFabbf
c4kDpUuiDREsEynE2NrY11wHTI5NAttwgiIRe+xTmaDR5RlEr1/TQUnTrcUahUs5dWvO7XOcvnVi
rXUh0EAyEQZZkMXKJFYXNWoaotqYf2r2jzJ0fdI/X08Klyfv10AWK5FBhAx0HIPAy/3eoDmAxNou
qf1RuzMVflOTZNeOMpfmy5n5n5hLuKo+NKkyOoScyzgPXMXdWJqxIxTaY+CdXx+eZArJYgnmxUCV
wezsc178oMljzl9iWXFjOkf+TFe/RrNYfkYZm6Wj45xpRgWyc22QtjJVK9koFqcl0ZgVVhpu2Olo
g0rw1mjMZ7mM8Sz7LNNAZ2cyqVo3Gi0LnwXkjqZsNwYNjzEWAzpKkgveRQEWgJP+u3/INOJZrKIm
0IBwMGnGA4AA9LaCOVJyLJlnvZjdqnwbjjRot8qbuylWSsC3PEbNyh9UjyIhw2BTCuCRDX6xoUXu
6NRsY7TO1Gil2QARMQP17dgPnZL6wgbRwk7Zs5XVAV5AfgfpZOhN7hynrj0VnnSeAu6v57BY0nG4
XHaazdQiCZgajKyYgm9fwyIq56chf+mdOwCs1o3RN3C9TbMVTpO1ilSXVRF0+ulLwdC3iUS6jwlc
tqA5cH1TyeZqkTMgFE25VQqoQKnOIU7hYQ3q1eCOgcIlBhKSSPaEg5otEyjJxkItTHLO0BDu8kAU
Nxz38rwoJFfg/3Ei/7Mgl8L2RkQNYrtYkLBl+8hhysaC8mYAWGwSpZZB1SQpY6lan7VuzjvoA591
m61G8Iginq2vf6NpWfyRlRwgo4nrAHS4RBsmdq/oWosefpzCdIwU4GxnniXe6qqAoNhwIlEsWRUX
WwjuLOT0MWcfK0rULDW7bGoIk339aG3hAOFbmxxyd5jHClbJjWRzfKE7ro1ysWvHKKFl0iIktC/0
fXsz6fPrXnbjbNItAw+i20LXOHB+8HVy7F4SPJdDT/faT2wZJwjR+E+Ccnt94i8eqLNZWOxXJWTO
0MQa2rU59D5oe7K7n306Bm3oQG1QeSJpto7DfnM96sUTYhZ1sSXtZuQWpwPuI+5TP0KMNX/I/41Z
L1bTP2vqq+o3+8BZJFTRT7Pd6HeKc9cML3yQaA1MH+zKB13Sn+Mw5nlSAdgI90kw3LSApwKo4I+4
zyaRdtmun47/a+EWZ3ekmy0xGEZkbupdFmgvrm8f6UnHaoUY7PVPdBHIMJ++xSk+GQsNbY9gvNzo
FgedcJdnJnJaEbTOa5O/hs19x1CJ7HPJOC/mm9mHm/4++3AlCQsYkSKyi5Z644DVySWlONnm/3pl
zUJ0ujuU5hSiHyBbAzHXAlUjQN4/Q/Vl5AySleiQ09h3xsIbUHSu470QDyyXrJ+LB8ZspIscxAth
as2Ug4C09kEc2YY4lUdY1kRGt7v+PWWTusg9gx6XcUGByxgrFGUErHkqWR1MNppFLqlbFcKVBXa1
Al8Z4FvWlfmqAIYPAWzJCrl8zZhN3CKBuDwTejvt7Tqob4bhDX5zW4h7PBnvkMy0PAOgJfUkPuTo
r8uZCxB1yLcROBcudsWYpoaeoNt2hocGjmBvYgSokFy+/rFkURY7IDeHMe/Gfjjb4LVaXQ9uRBck
8BP5uzCLa60FbStQRjAYiNzDR0YHagU2oJJvdXnh/ZqxxRqPqjzK7b4B+BuoWRhOB7n6fH0Yl7Pw
rwiLpT3CTjqKdcBy3E6D01vr15OaphX7BYHcOi0lO+ny5Qv1uP+ugcU6zyEN3NZZB9joRjxPl692
P53UkU/3uPxLvtG0kv/M+b+CLVa6prWdA3F7LAWOr9OAWRhRaHCDw1QrflQhXbT2akiEJKzkqy0l
J1PDGPpebwEkYx9m/qwT2SPxcrL4Z1zO4qnrRoArQAYVaNF0n4lTRUKoKr1DMUqy/GRx9N8PkwQd
eXh9ZONZuFmQli9h1e91cg5NGe5JNmOLzFD0w6i4BWBPvOQ+R3m0Hl+vr3NZhOnvs0Mrs9rYrlIg
pTW9A+0HVHtFhk+WbKVlc8yqeWlEHVCSeYReIw36GpYBObyzxLEwZGAp2XgWmYFZBVPTGPuogScj
GJ4hJPT/bsYWmaEjLYMxSzGcW0h1Op+5lCMgSdTOIhXYjV0SPSnBktI/Vfs27jlQM1KgrCzKIgeY
fWiUg4qvYm6goFzBFsAbUo+u043zwHa1x+tV9Sa34v4fV8B/9uiyywRVh7pjhqB3Uc+/lwmA+LCy
tIzeq3XTx43pybbTF4f2vuPYXj3Itq5k2Ev5xQal/d4JcTzVkJ9Aj8dA9wrsR0mmk0VZJIhQi9tm
IEiwxXDLk2McKp4LIvD1hSgLskgOBM7azKCAiXVDjGol7JssLSiif1Xn/XUyuYsMUTaRYTgt1jv/
AlpWoHsiHLDA10cjyalL0+zWaDoT3rnkrEI0roRGfjL6kK0HvVdInsyySIsUQUSWQfgSKa80H0MI
uPAOPgawjoMpl2RMF7+Qa+NO6QC9DHzx78mVZ1Gnt9ArPrvDKQPVxwSqru2lsKyLCXYWZpEwwhhv
qjpU6R3cpO6MV1QBdhn28X25SX0XbzmQFiI/3luyO8vFXDuLu0ghdtGmqZrgFhZP7ktQKLYqBRC6
fpdU3zsXcDvQh5XuoPYv9lgHXfWkmQdIC/ybw/jXr1jeKuqIaYVQbEwyjM8diAQzBb8k6z04v//d
93T0378nQI66iAABORNtX2o8UMcXixqSIOb0uf64nc0GtNjXtKFWGY6MnEkoVqK3bJjC2CwYG0gK
CZj6hAqp0Goh30buGhtFc0I/z9hDQ+IdS6OAhO6hER26TB8DPM2p2/lqVOBsNwOKFd7yF8V1PSEK
+Dcyr4t/WNzwK/vGyH+oaQG+UhHo2j63T5b22SuFP9L2u4u+MSFOoI+O6lllfXQMBSTpwb2H/xlQ
orCM4FpueGobUj/KrdxzVbL9FwliNi2LPBQ60KRDdQ0eLvYPh5InTXFg3muvyuTxeqBp2V6b/2lX
z65EMSlJahotvWPCAbSlPvYAt3Ibrqol3Q+pFXR5H2SwCLoeVpIsnEVaSju3ZxDvwsOJnfv0jmkn
MOWvhzDti7lvNomLjFT3YadTjlRR2NG5MKbV5DT7mrQHh4eehY68NbrrFm+eTIu9rLAfqrTx0cF8
hyqrb5nAD+/hsRB0cDd3omLdoa3ZVMqmg6M5bVM/6oHyG7V6W2MFQgrsGCXFwYncn7aobgRP96wx
vNQYjiG4FUZTPKs9WJe6uhp0PHTYU9F1NxV0FcI22mmZ9lhZ6Co6NFBSUEzSeKslT+lkdwktgbAU
h0Gp1qwFyc/CBUahfl8Md3p1q9ONxnZD8kMdYNIafhcOvCpr0NqVaMtDiHHALXfAWg9RSF9FoKyg
3e5ZVN9ZeuSbWb5prfy+hAKxEPmNPoy+nltw9+u3TQOqlJIG4QgkXYE3NFztV24Itsgwoloeu+9U
Q88GzmzwaasT9y5X3HVITS8ZvoHfEdiudoDy33pI4QdoKE9m3iFPlcqLUByPRzV8VNtdbsXrrEmf
bJHdFTUcE0y421b8ZbTrFQmVLQS1wH3jIPqLaNc5B8NIkeAjoLKNQ4szujVamDHB/RbSpNAS8mDU
A/8A9cigVNLXrZ/Aiylt47WhvDaNsaF6vlXTh75O9qPqek0WrWoB62+RQGqhDBoKQVwwU7oeFnCW
8TJQe926t7l+r0Lwoag/CY8DSmPPqBIPO2cD7WXPUNytVth+mZsBhCdWurIdWevR8S7EAlf64taC
dFcdG1s76xJ4bYmbXOSvptr7sa7uq6EzPAH7YkfNPVPvVmOU7hpoKfSwmC1A4uwbWNocswZyqOVq
rJTtlIVG9SZp3xp40sGfNoOCl6bcpE4coI03AtOR35kRSLZPtNqb9i0sDrTxQKK7JDoq6g9W6Hsa
7vKUbsz4RyUaL4lg2DU+Ztm2UjB6/oknn8fb56oBiuYQOQCNZlYA/6sxfKDWvg0j9KC+ueqPrlmB
JOMlKNcS/c4aXlOIPQDZakLgq1gl1bFJnpPhftR91TjF7NUc9075ObiroVwrZr/q+w/4p2ygxXq0
3QMwCoFSNus+XBXuxjEFNEXTjd7vu3qViG/W8APyvhBnfkW+Zc33kZU3Y4xroPHE4cfV6bdFdteE
G9XeqVARGlvdY+lL0pxTAXtm87GzxnUO4HvrwCu8NHcDhZmt0ID2unfM8t60Eo9k74YFvw4l9RKI
RZI6C5zmQwFOSk+fhXKuQJdSYFVBccEJWeWZ3WMvgK83sq2In3S4t7ToI5aOsu4reBT09SpT7sYo
fmUQ48BXjFiHG/gDKApqA4O0/DnsW7AtylXZQmEuc/yR36fqq5Za+0KEQTmMQWKscvw/4LnqBkjq
fRDWd22ERlWXr0il+wr8hIvDaJE3aFH4DO1VHid42Qovjl+j7M4edkZY+UapbKqUrYQ2fuviOzY8
QP0di7Q4D0Q7ZuobhSDbYNFHPbQ/EqhAU7Px4gaOK8Jc9fUQJEhDjvPZqd0BwipB7jqwC/rmGieS
F3dQx4dDDQBrApooVbVFsxd1fAPUduW+1SAZUFiBRVDqMVH8HjetYXgmPCcj1KZj8d4OKBgn0OKk
bkCMn3BrBj4aIvupu7KKYTIodLZo7Aclh01cytYheuFhUeJEtAK7YUGS19twaFdGXMKYCCp8deIz
y96M0Czmhrbu4fhR5bU3OBCpLMTDYKc7SnGHw2MosHptAznqPRM/h/RGSd8JnEj7TnuLOTDMRX3D
zWwbanTPkXlqpu86Ro8hNe61WNxl+mYEAUzXPkJLR08UKTcT942LrJrZ3xqocY7wZk6K5K40j8Oo
7eoiehtCa2U34alR9FueWjdDt+0G685W4YYH89UKnKcuWWnlJPEgftA+9LXq/0i7ruXWcWX7Rawi
QIDhlUmULEuWs/3CcmTOGV9/lnzqztamNWKduo+zp8oQQKDR6F7hEIo0P8r0rfL0sWG4rgoJPWhl
66vCilUE4DJaVZUG1UbUbYdFYPOZCxu4cKBfVJ0TnbBZnpCyXFNrQuND9CjDdc9TraOQKjjtzvRR
rcFu2RgvZCHnXhpzliRME1XqFlS7g1q0HlQD7QlOoFr0eDlPOJMl/DWzWZaQ6HqfjnjT7BtyT/yV
RlKP1wFaNAvjnCsG/DXQ7OWS6jGeluAbHepG2wdQlUdKa3ZQLCk7CPsNT6EAZhHwwTxmHl2quS6t
5ez5MgBVwKD+o+8LKJUgijqsevGr1rm8lufw76dz5LMGfhKWtEuOBQ81tZvvcp058R0oydRSDuGt
6gWhGS7QPc48IP4acVYGTfq2SqQ21felGE3Btn4pzJgPK7+E8I668usFuZsz78C/xps9i0Ja9l1e
Ybu0EAFoNYhIicPlRfxhqPyVk+PxTCg9ypxxztgvPr6kt1T20ctH3C8TeoMrBU6Vebmfas1u82d4
fcM5WL8nUGIiLF13ErWrpgNOBjrmSvagQnbHh408T8CJM74a3n8lTbDwQvn1Dp/9yNkLJVIUWU7k
Pj7IimwLudoWwreYqm5yHm10JAiXF+XXss+GO+7vk3dKRMOyUls0ilWkVhqYSka6EG3or6fQbIhZ
uJEaIM+pgoK63oNq1sjvkvIslQKsM4ErtdxQo96ImoL7h+5c1GW2PCjXnQZnj3YyQ9jbkVxfpRG5
zbr3CF+tv5aiDoZGuBkD+EjljRUh5azEe2+sShWKncH35TX6DW2dzWAWymDGnFVy0MQH/bpzICHh
5PtspdwyGxXideqETnotXi6P+St6zoacBTUZmEhFDDjw9Zg7MS7tLpUtxiKzpO7lkX7gBpeOxTyE
xa3Ihx5bgK3aNbJ/LwXjJPRk73/Xhfx7UnMRAEYkmkTH3g2y/O5RbFO7sMorBiWHeie7KNMtOgAv
fbo565/Dhm0MKxyneD2BA7E13GqVF55q41xDIENcQ0QMDZ73JaWc31D22Vxn8cxoWoiY6cCvMC7j
dSabPkH3RQ+uIfawKkZXwwOrDN6VCODsNHwZlQxk+ydWU7xs3+UJgo9p+oo6kWyXpHCqeKE+8eve
mv28WX1oDEgchH4NoAvIbBxa0yQJYaK4ury3FqILmwWzQYqkuuvxwWMZRQG8x+LidmGE8wcFyt1c
owbV59xcIYWQ1RTdBKQ3fyFF/aEFHDp5lUvy5sg8kW/KzmDWFKqVgyLfO63EnciD976sd2U1HaZW
g5Ow325HnnhU/VbpZ5zBFtIXdi8f9KByO4m/1o2PGlaR2rA6Pqi6dJiApaey7vhI+8OmuQGBZ5uC
jdxIDxWedokY7SpE27o9UiK1LLVy4dtDeszPFelNa+K9T55E8nV5NX5d2j9f9c9izDbdqNaGiEoo
UrXqR5hJ1xKVP2U5dGODr2UluyLakv3Z+S/8Z8TZPopUyR9HlWL5G8gCNjdxvoBEOb9R/www20K1
lrJKm/oIXCUBYckvLbgLlyTElsY4/v+TS3DsgQlJcwQJqZZvQ1AtYT7lwd7AvPx1fmdxs89z3Msn
4wxA1NQZHaZD25mlYbJDuR52waaRkGC5fFNvjorTC2MeP/nv6P5n/WZ3lywJAwVPfCA5tNQN3KqL
a8mCrZ8zrmRmtatmIX/5lyzrz4CzmytFcY76MQbMEHIdsHD9V+IeHTyLYH3UORWWYkESpUDNw/Eb
B+AEJ8jNpXn/hJZL857daqE+qSzqu2ofNgZKZu99n6zpFGbrLNRvBkNfh9S/lpl/F7bxS+Qzt0dl
Fqzz9krx9XXdpeuh1WAFC+Vsw3eNaHJ91AbrEaJRfuwZsJflMA3z08Lk8tsRDUqgyMiSEQVtyBQ0
Vg/xB9ZIt30zOHmMUgxptnEsWZqf2gDR2DL8iYUoXSVXH2sDgvlJtlCoVc4nXv98iTnOsEor5rdh
xvZUgdwFGa/6BNi8srsZdBTvqueO1pgwnhJqcR3wm6JD2pvs2zGBWNVX0coAt1ZeovkuxRKV+lvR
3yrSYcCTncPqWZ9eFX4DvxMLKubfVC/MKcPNpYfvKu1WeTbsWH1EgxjFq9LKb1lBb2oJUrcCyfTl
PU4XgtAc7ZhXQYgoV+r7tjx08Jxv6UOn3OsFTPFY4kzZdzl9qENuj1NoG+JDQs0RBqlmlqEImDWo
BqEEGL7F+J4kC0xYAD9M0H20MvFY6EsKKAsh+gfDcxIDmgii9zpt9L2vj+um+wha7kXoHSsoKWvt
S5IvpHdLazML0GVM4wg2rSC/QHg5hwcbXFYXlv/4Jy4ctR9M4+mUSE4Gf8SURJWBYno7cHUNhRns
rfccKUXWvZRCsv1o1ySfFMWeqO9hyBmb4Ti6Q8vhmfMs5xlUoSHa2PYmOVph+/5agkGoc/mnLiQL
c3RlCL4Mmg1VfEg4GloSVC/0PZXwuMv1hcfmbyzWMdaDMMUVFWRu6Ar9HeujrgsprCUQdxvIUAoB
24vhuilhmxbXm6SSXZ19wODaKmrJ1SbtrqqWgExnX5Inv2B22+D+ouh+IBkIoUFcyICPhwPEaxX4
Q4jugf7vLa/ZjGc3zTjFCSuBQdyLENIA2MjwuzuoEnVl8lnJT0NZHbD8Cxnm2Rh3MsnZbQNarw9t
6wAxrrttATchVbeVWI2z23kcIleFHHijkS+M+rvmNJvr7HYRFcl0lifBIdPgq0vf9al0fQhYFVkE
62Ox4n15RaQbBd5W+nR7eRMvfNd5WFcmDtnj44kmOCMNN1symRoaILC8tJGMLRyZ4z79dbj/LPA8
tlakE7QByXiPUj58MeHbyGW7Gj8vz+kHmXFpmGMacxJDykgMeaag3BQJj5P3HvxfAc9Nv8hNJYb2
BZpUBMI/k+ZRWOPlg2FO8JCUIFqFtlArbqooMnvjTa+QWSGOSInqcB0CiNq2UgK7IM9HpLic3k31
Qwa2rqyigRPtGJMsFtZmFtzpkBGCm4uCq1HQ0Jw0/JE6s3V1QHE9srTgoy/051p9x41hVUjgDPW9
1KOV3EPVi403ep5vqXLtq7051MTKqptefxyTrehka2y8BFjtENCaKXmu21etho42eY9aFMUls096
K9PcPti0OVRTR7RYQvDzWezKTAeJHM0BpqNdVd3CnxRvKIkcNCW+iyPixD0Fh8oHE2JaERixKtEI
7dluFTUMorBtawewqlP0p7jyIzNJVOvyZyP8bHp5sj1m14s++lGpCIDy2nra8kry0phtIElj1tpr
kASOD4Vuvw7WitzeMa0Zjj6A5hRICPqoAcCKE2pAZuzXdqZJdi7dR7i+++SVR/2OTc0GzBS3jCHB
LlQnliB3q7VrVehmVaZextJVz8u7noLRr9EcHUbuDuoLH28rA8rxknEnlTeSpLhFrtopJA+nnDod
JCdQWdlwOVpNtHN09SZTDdiVMCup0VIoMg9WBYcia77isPUacTThK56buLHoIHvRsCklFY/F4itu
DEhg7UTh24QeKr4CaccZIY9CJdWS4wc/Sx0J9KAU4l5RC0perOMFOl6zFglwkW+EYqsB7gaMUk9o
rMjYrjG3G+neQAM2Hw9l8i6G0om0YDOEAwS6dkTKrxN4uDAlWRc9OHx5vfLhw5Ngx8Gc867X8see
StdJp8GhiV83EvxWqb7roTfWo70WCvgbya7SPzE/carCsMPqusBV7Bt3Q3xbl3iJhK+iumXxtcg2
SbsL+Dorbrr0NZcM6L74qaln98curR8BcUd6b6yxsbPR1CH80vQqBMGid46SZVmhVCZeuAInDpGB
xlCiZQTtHEAgOKl3AKdsmih+BX58QzOx8Oo5e8+f7MpjUnQSTXSYZeBQJWw/0ZekQV5PSbaLgSBP
lAVm3cL9M88ooqimXFARHUa3hsXJf9U768VX1VIUnt3lYGPkU0DL+NAVn/kRa4BecBt+Xz7NS6s2
u8ANSepLOoZsn6gBSs/0NZW2OpL+DJaol0c6mwSffJ/ZrS1o0Ob6iEul7Ia1BqSPZOwUKMV1Y7Aa
5NFt82aBWHP+jXAy5OzGbiBuHMPbFZrZyrc/dU48hoXTwhtakkcnq9GhSgNcpH4oXUmjRt0R/cAM
UjRVpdgkHj8ULUeeqEgeTXmAEFXjodAbdEN1aJvXeEGwBJFCEDer/mcs0d/Jxlzmqy4mSWoz7OYq
8d+meLpKKaTFW2ESACgVaB1URHgK7RYO0fnaqWJw3VApU8H0+fsUEb8LgTEBOX+iSOggCl3nUDKj
4kCy8TUWsi1riKkjVJX7x7aRV00of0zSDQ83giyRqo8n9nd+8Oe3zA7AGMhJnEwtkDkFmAUAUpCl
V+T5OvjJdGfbPyV1FUPAIjqQcrJiY7opIREZxi/MLjv9Ktc4IE2jNUnRQoZ1vix0MvDsNLB2aAwS
95jbZB0VlVMdr3MzfAf+oTrqW5lDY7VLMMSlBZ2dh17247QtUTctYdjCY8MEPnDhXb4wxBxUWUVF
SnQD82px3ERiKiRYyD9+899/jsY/22JO1qjGhEiqL4NCzdAe0ZipUKDRhHSHt+OdoQ8T/rG5n1D7
yjUZNgSjzY/wC0OyU8BoS87XQ/mJt6s5drDMI09jt4kheRgqn6pGLcIlxZwYt0i0uNvOJ05/fvks
4TUK0uQllGT24bZzAq9ZlfjeqmlsamuZHEbOvxn+jDZL0/DqrUTSS9KPW2zkpbYPEPFV+URW/6Xy
1g/6Lruyq6fLcf787fhn2OMOObmHu8DoO5VgkvH6OMVkVaOxhJRl4QT9dG4vRIc5O8Ro9aiXK3Qz
snIy+yzx2vghBvCneYNEKQCXen03VYWFxuJaGbwkGlZsbJywuabqqlOQb/sjJIihhXvLiy0gWaum
WEn9o6/6kCLggDMekWTBu663vt3yG4AU4UB0BNHeX16vf3lX/lmwWZhr6iT15RI4hpK2qNbjLYKs
sAb1xeQaElB/rYf7KX7pcwOFw0UFuqVdMouAGVUZjguWcYDxi/4dWt114MBvBn0yC6XCLVRG7MEL
V5cnfT7t+DPnWfgzfFqNU4G4q4WhJ6mfxoQicVvbxuD9/waahbw6GmBxAIH8Q5anVs8/tc53uh4w
yKWexULgM2ZoDVliHVekZjoEERBzV0H0dnki/1Jc+mfJ5gQUYIZiVBmONPW82CS+wH1ReR36a0WI
DnHYQSVo8opC9xJodNUox0jJEsJ88TfMAlgDRcQk1XCB+NDNhudK6XJiSQ55TfDy9LJ9u8QhWbon
56rhFagdxoiYfmCrCdZA+V3xkHuqGdzUUO4zXugivensd9Q02Kwoigof+VkCpPkCLb4GSi5cIahy
w2Jrgs4UgfKD4hT5Jy+3XOwGCL52W2iZa/RRQV388qc+3045+Q2ziFCVvTSUIPwe3W1WzS7bMavY
oOwB+XyAq0NXc1SzWBMH4oHN5zhahb18fSytwywuBJkuVF7iN8TabQCZ16Gpli7y3xL2x5v8ZJ6z
KJCmYJKVEHs99COBn28EjKS/yelDNg1uQAwnzqGg3Wv2IPt2V6ZWAG5zE443tIxsXmgu1VHQqc0+
rs20Eahy5/dAoW81eKlFeUJMMdSeIlOvT6NNDY/GAkBOY1oB7ufwXr5GcWerR4DAaKmViPqKZO21
APRw4CAr5Jq2KiKBCoRqddjewMiqHRYaXIpKUtZ1CxjK5G9aLjn+dGdED7EB/LsawwiSQ3VBQ+0b
ZQMIEKOIU28CHtyPkGEz2mcWf5dZsupj5rb+wwRIZgduo1SWUBPzEvlV4rXVZyv89g1UYM3KiJ2h
yy1FSa/USb0ztMBN/M6RpZCYStivVOlWr6/jZriSjjZ8aMlmDd1odY6rDzUssqFsEzJUTUC+igFk
TbY1ulZy4TuRkrkjC7d1k92MY7UZxuc0EcBpyo5RqmbdBEAHAVbH71KiAOxsrNkY232jbCNppZR4
BxCoaoWZk2QZhL+5Pei4NoK+XxlAnUadfBNVynUtChvVWCsogKAi7DUh4a0GfJlOIZU1wSmvMZ6E
lG4Yb167Eqp1+rTRJPlWatnzEQkECX2rJq8dvDEbQe+MUL+KDO5lCe7oGgYhPQEBCwrXFJHQaE2j
4lZ2FB9XO6umoCVK6a0fyj20n8ArN8SmEtAaKAboBnOtAw0FTnyMfNaB1LrAtJbQuwWLvg66ys4m
fj+N1CmH1g0V364COLn4o9k37X6IYVmBehsaR3DOUHejMcIzZydziG9fNxRfXUYUljo71KB2DdA3
dCJd6OY6eal6AOx/Vc0NrbC4abIemvus2RRSYmU83arq9BV2bMvRywIGWDkUNXsQbbGG4obDJBgG
VqFZTNTMWOf1QfmkCtC9FeLkOtrL47ufUJf5EGiBMK/WjKBGRi8dM6BanC+kYD9Nnl8p2Mn5nV2u
kT/CYrIEdaJ+htp4uY6cILGhjWzJcEqizUoXNpwpFsLGj0n8hVGV2U0r+izW0kiRbkZ/vCt89JKo
UVht2B3kAvhxuGJ0diu1e5LbwJ1bULPvbKOF7wUFXrwbHb8+dsTGccdG3RplbN92CdB3Hgn0Z2Xm
LkclCNGKXKJENGyG7+J2WB2d9PpN9dBfQU/YRqHbyZ3Mla8g0Ziu9IUlOptdnYw+u6azQuqoOkYB
HpeGp4mrFkTdNtsO9OHyRXU+HzgZaPbECLqmKlg1RQduDk74cnQk822x01a4K0NzCWawcCX9ePWe
vCxUAfNwHHU8X2XVrUArqvolS/WllZvd/lM5sQHeFMHBQNU0KNVHZYQzPBXWhHCysHjHfXppH89u
eU0EEmgjkCgcw3SDqLkOG9lJBuO2HhNX7nGbwG+hHx+SVjUXhj5+l0tDzy73XhsCvdXDI0Ku3zat
y6/0tbjN1pAKLjfZ3eDR28sjnn0UnmyU2U1vyIkKD4xiOugVLkGOCpzUmRKEIoIJRMFkdIweLqdd
s7TGSxOdRaii5akijlk5W+lIIEu3WLV4cavPKARY4AAsjLewQ+dgxwBkiEgfMM1GvUrJZzwsDbB0
4tgMoi1NcVGQHr2XxiHuUTA8WclrFCLdegXIywIOa2k6szhipFwmeYUCXAJWLLi6Jk0XEOeL8zl+
wJMzPRQQs1TGIMZ8JofY6KTaZDe4wjkqvMsLu/D8U1uXdUoUNMHVuTg2m7q2DHjR74sacQq8I0Ve
RdVaQY1Tl+/AW2rl6yR7CLoFWI5+dh/+GXj+OmziRBpGQvS9Qr4hALJiVbCFxOtt0YFHXo/aVxPX
mqvDiQWJ4AswQ9e+nzznwLG6dUdhslYfu1bwysrpeOOnvTURuq5g6FLDO0UfH3UjXYmj/fCIjk38
GfCrIthl/FkDy5hk97zrTUZGkH/WzUjQrMJ/qo+pqtmy9IK2FPg9Vf7cYPKU2VC9g08I7ADzNVU2
5divKnpdGPdDckfQp1QEgKMwl6/GPWcc2S031eSNB28pFI1RREu0234oTS49yrI3DgcFHs9t5Nvo
+HgyithGz687o/4mxkMYbao6gTWf0rk9na6bIVwL0ryoTbmqR/kt4GQpZTkb4E8+xOz8NAnt66FB
mx4sP5fYFepTY2Ai0NZXnZutq/vCHbzMt6YlQdqlvWfMDhOsrsZJg3bhPpD6jZy+5zUUOr6MaJNG
mq2FiqP3idcgkzEyal+OvudLpieznp0yosd9EARjvxcs9pok3ldhYxPlpkkUvIReQh8EsVGyGYrO
JdrczQigjgYCbZ+tGbrNWRJscsPf+8NTA4YjCI6xUu6kNAqsJASgvxe2X9SOghz48g8/G4BOfvfx
/59Eh75I0h62AP2+LV6mI/kLJLXLI5wPQCdDzG58UfBBwLw0OmIlA494SNPgRGf9N6RG+yWKzdKM
Zpd+DF5BNQU+huvejoyXIVsAIZ0vHpxMaHa3o1ShhdKAfTZB1DHylCuAkKFYCXsfpOgbODYlFqyD
HMirJyY8d9R6Fbav+vCYQmTy8toeR/qVZZz8ktmlP056Xqc+vh4wU2bI3gfNMKGW7yjj2qBPl8da
WtfZRd8XtVoII++hrATVSAqSyZIVzHEj/PtswFv6ey8qklrBBhezyZr3GrjkwJ9gXvpxeRpLg8zC
U1mVCa/QVt9zoVq1NrgZgO1IjS6P8tt25Fh4+efLaHPZ7wKDSLWgiIKb7hFBPPByN7TRshfKOrKU
DbECCzUQH01a2Hl55cKh+1EiurSWs3hU5flYpalv7NWMH/wRQiOHgmzD7DVnmqlIrTNOt6p4lZov
1iJFFYaXsm3M9v0Q78DgciNgKMp+XKUZmELFS03epDZ2pAG3ix4dfArCvTQc4o7aPEOPh3ZWnBm7
NoDlNQj0GRDxMdkx8Tzkj7QT1+00rvX8iqUfyVCscnEl+sMkPYVJi0d34RjqweCoNgbqpm8PJV79
7fBd+h9GBO8UFfTt8bUDlieQoNNYjszM+q+2wOZoIP5mlJYK1AtPoEqA5YWlsJ7DCyCErCuPVoGC
yl55zdJrXdw05C2uthl9bNvPNEnR0vqs2AdV74fBbcC25ajzikyAlurL+sIXuXwtQpb9780tIO9H
hMDxKQDVATbYCsHUpm90WHp6XD6n2hwi2TDikyJFBgbBTpRHUKVYesItHaFZhFUkpah6v40OeAE7
vobyDSntQK0XVoxox/D1axMbhICColCcplmghR8ulyZhdMjpptc6yCB9wfXtREuIb/nbIuRfgSR9
wxAt3sL4YVoxrRBWnhoKtISzHhftWNmlke+NI5qAUYISgR4GV2rBbwXvvW4iQLdprlDVd06JCf+0
99bn6HEVVwktwHZFc0Z7CVnhKmjjwoTELrJxR8ngxR3kXcB9UTro6CDi63DyGwyCnr3kcv+uVO6q
fkCJ1DBL5Hqllq6BZ7H89q6I9lQ81YDyNPy7hRxOB8T60Admxb4j5b1XvXYCrWWAMfaxZPgaTJ1L
AGKe2m8RVICteSWUO8ZPGt1W1FNKancNBsDLIVAeYvwtmYHexzlQYM8ivcW/WB3/mlKYz+kK8Fy7
lqwNDBv62zh8HDXg6iJuR0ZmJlB0itr7ckztrHosDcgGBLdkeDOkLz37HoJXuWvMiVOzhnSN8Nfo
O6PUq8EgLDEJ3G0H4ypDz4RGT7RCtZgGNny9EDvegQ7KYX43QSpBhAfSXx0bfT55aLSrOAzNSr3V
Eu4ExkMS7Qf2qYrvBCo62ggC2fQOCqMdpPKKwRmlWvfgEEmQx5FjqBp1MOkbVDfim7j+qqlnsLdw
FBZTYExZeQy7RSrgvYqS7YRrMYRggJ5zq2CpU0GfRoNwegDnKz0wG6OH9MIuCUpL514rU1uSS9tI
rwQDgYF8cagwpKnqxpBfrOODz4yFa/x8inSy0Wf3eByJnEBDR7rJQdgk4Y4m6kM3Uk+qtnHeW4GI
wcwEjptfMx0mjVmyoLulna2UnPyA2eWuZzGJqdZQeDGW3hhqVtOkBzjE3aOUJ5tyrnwUYM9ZkTBa
ywAFD50AQp1ihAummhzKsn2B5bhrBD3KK/GhzIpVqtypg3bP22DP436V6dIKReK3Ih23LUCDbNyq
2tWIgiGoNNBXeTXoXTdqlhZ+/UBSm9JsxUuqDlYG+XpeHWToNaTsqw69EI+zllB3QL8i9jm0rF6j
cdeE0H8Jck+ksXUsKQ3qcyZuB3KtF2wLtsqzaAY7Yvme56PlF8E+0V/a/G6UO5v677kobsao2nQ0
vlbHr8vJwNks7c/izqHFda/HREnTfg9u83Pb3ekhB0vomwKFy9BEuDzYecDNyWizBIenet0C5drv
e6N3JCquomClk3yTQ0w0zHDWi73m966+WNk730k8GXn2/gIOoAsFGiZ7eRN5RfCEGpSlbqHFZZfY
WI5v4W5emOzxT164IX5+0snzJep0Hipx1AMKEXlqePd/Q0I2a1pHgBY5lwc8/847mePsGvc1oxYD
kaWbqaC3qBMhgOe5x5tONhsQEzUfPcT0yfc7kw35ps4NrwIPy4cwTAGaQDsJL1GrbYCWClfaVRhE
llwSU6bfSWs40Gw2pQYSwNF3Q5ZU/M4WCE9++fFWP1kqXxuYCkgxXno5Mxv0cBK8Q9tJcYYcEhkg
YqmJhSi0vrxgZ9Oek1FnuUJqkHTKA+yJRrrR6zfmf8dNYxbxAmD0PBTnZJxZqgBL7J5VMusAsvAh
awXVK7NfT9cpZPYszK0wCx/C1KsAJLll5cyzCdHJ4LPwHZV+lHZyEx3i+j5T/asY6jC0WjIfXjxf
syDdxcjpG9wHP5Tyqtrq0NLCQYbD6+hwy6fvIMhB0+fyBzxfVfkzuTlOslf8mstC62DxRm2GClRb
+HAqRd7MoESfSr2dpIHpD3AOk56UdKGudzabPRl9Fs2EkgGmyRA7BdRpBumzw7vw8gSXRphFrVY0
CFyTjyQzYUgBX5m+dLlejlG/HE4r4NBpjyNgkBA+5NKGgKLJQlui96BOLsxm4a75AeyenPIA5udt
q2WogUXgvLN7KS/stP3QgCctwGC4vHTn25MnX2cWU0IFtnJBD2MV1PwsI/J8lPl+Gtv5wR/uIMHj
jtnoJOMmRNuQlg+wjTM1DpLgwu84fqML18BP1D6ZNdy74iSVZBzAtfRBnWDD7PxxsPE6XAX20qWz
tGFmoaZE/KRRgyugg6WSHu0KpDML8zkfUBiHxaQMY2xV+TtWo7rOpkKqj10/SD83NjStPM3KH8nB
WBX2dFWv0uulaS2NObvZpqafJjAZ+r1qgBnUZoBw74doSRmX/MsN+mdusz0zAIjHUgCDcN4eIvKu
qb1TNqXT+NrHqCqNrQtku6OOnVL6jbB4mu1AwrDwupItHik6iCQ0WCVkeEhlUHXAM5o0Av3D3QhF
Zr1QXDbc5PlbG4GXANZF1rrd+IAyUl++ju1zxh6ILywjRBUEuh91eQvnUrMTrx0caLIocCUjdYJ6
J/luLQFwUNwE9Us0PErkUajUqXpbrd7r6boTKC/vy+nZUO8y/T43PjrmtcaDDtXAlhtm0X5MwVaw
W39Em1Y04D7rUBbKLFm8MvB+E92UISmWtHc8e0u6K1rucrYrNdhRwKOx3qWo9Mb1bQSRQI29KARy
jIYHZxYz8tc8Stxq8NdC3o36dwKcbQPfijL7iOhbWgSWhAZEUh/FHj9btTIL0FYy/jZOT4y9DW16
fPuVagPliH2NJaimR2J86XFiF0FhNtMtrxpb8b3kyBwgL/VnjHXQx4ep/x6AWI/Tm8ubfWnfzTIE
bsBXzSDKBCqcCzInyXdq+HJ5CPV87vNnz82O7NizXoIkUQ8Dmt5JUbyM4AFSp9ycsMMUA9QfTl7B
ITd1pVhL2rojcFUNS7Ngh756IsVBhR9l+17ho9RH8U2RuoWR2xxJWoaXvw8t1qh6lGAlHQCQogEE
FKkl2PjPY/AWwjesRrbfFabefBdItozmWQyh2bYvNdY4gpAaKUMrhZ5GUtzGyRYGaiaQYZD30yx4
X3qwljGL5iPEszo7MuuvmvEthgBGrUExEqkG7D1sGIQZFs8GPFi5ipJI6vZDTi19VKxAJW4SKFaf
vF9e1n95avxZ1lneE5Mk4wXUR4Fgi90SMncRf+zxw8AItygtbNX4oKJz5XKpa/EvScmfkWepUD5q
LI8DqiPdk63Iy+8yCyizFeLBYdF87Rhsf18u/4z183Y+uVwyYK2nLlW6fWsPTrvO3WwFs0ivt6hb
QNxvUWRh4UDMzb5UPy7ygHJ9D+YE6g6GG3U5RAK5s/D1zlXXFEYVArilbBhzeDdEosphkEZjj9ow
iVCSiSDXEr3DUBrUDPjB6vqhb55zkUOvBWGv33aAj0kEWoUoREEGgoIziU0qltR2f7u9oHZ++sNm
EWFqpE7yY9nYS9Q3ByHAbAxR502sNJGtgsNfLwgsX8Y+G+FYBeRhzCZ3GAIoxe07w7c1lSxcyPzc
Hjj9SbMAAtFhZpQsM/Z98Aa43ErWxWHwI7xn/GJjcONNVTK7znU7Dd/wBHaTTFhluquhuqYEdxXO
5jThfErMUqtNCeNCPJHVQwxpLohVA4CXWnxqbKgGWeO0gfoLoNqBXcqKhWqXE/vbqEshMnmtoo4X
jppdQR66IbVVdhxnbkvopwjvGogD5KhYpi8B/J5Rv0m3hn9t+N+Tcp8VxsKSLH6l+eHHTYP3JO0A
oeXPhJrBLXOIh/wPaiTKZCY3odfeJu7ScTyu9Pw0nn6J2ckflAR7R2N0z5tNUgOXR6NtDKRkY1Rr
AteAy4fk3Fk8GW2OKsBDrkepW6X7EeVCrmpAEImnAAJpl4c5dz+dDjN75dQ+ZRHYSsZ/SPuyJUlx
ZdsvwgwQYnhljDkycs58waoqqwCJeYavv4vax07GoWOHzG6/tVl2t0JCcrnc13BmU+Vr7akCrSIh
qZsoBPJkup00UADmhuBpR5eDdGct1w3ziKHyDgy7ek6tMiCj8VOj7Uc2ysxRqvjHBEG/kJWK09QJ
EpYwh9l5B4Hn2Sps+AZdRr2FAzCBcBP0Q+P8xIGQnLHDk8oALTbJ7FhNt3XaHOquOUAVBZrOsSfp
8NzrejcyEwihHuKCBGM1n8q02TUK2jZa63ZyisIYJahsv/WdujemCM6yI3ix0yusMYI4/5CBa6rA
3WXMrQgUY9s/Ax1tpdKdvvkztyChcLatm84r+Pv9L3WzsXf9qVapeR1W01REVD3nTPXhaQLpOLQD
UiCKm+pVjiCVrVkHubwwNIXT8lDHP5LuKQPnnbR+Ts6J/MaF/lGCSL72gWi1MOesxS6lKlaUupGh
ujNlQQ/t5h4C6f1vwSKIjsXy96srUZ9q0K0Bzj03Xu8ibfEKh++wZX83/tLYLJ5SzRbZUquW6JSs
7gULilhVN6LvNCYgk7Wmo3GkHF160jro0YzDZpitIIXDWwZ9JPDXnIY3toqEClSfi2H8SM1dYuxi
6YUtqk2y5jbQER8n6qoFgZQ5mgUlJNJRi4cdov5Rmw1gOW1QmIBeRsqi/73RQ+4XuIzo+GWWsbcg
4A0VFA1jtkmxZyQDnLjBXwewsxXbRNDu4dlDzXpTtiCYS331yIj1xOujAtNFnA9nMB84qLNx6XJ5
9gfo40AMKegmCBc0qW1U+U5rqT9T0Lv0/ALrRqexmksFNyBz9mfc2h0E+OJa2yfqhedQh4HRqgHx
o1nLXGkwXHAnXqwyfxwjNKsAX+YmnAOg16PIfrSkZpx/NW3/XBAZvStzl2uaV0Go0zArf5CrJ2OM
DyNk9iAweLSi5T9Pd6Q1DrRVnYlEx6xtHoxh3HQUats6NNA1t6bleyNpey0cLwqFKosmn4habasE
LxrS2hl6PoRngNhTZ+pkRAJ5gXJvNWzePkRVZD5N7XuTNp5p5S/UGA9wC3XLpU9jlsBGDUBoQX1l
xj3TU0+HerQqfbay5cTWR5JEW1CtHD1Eh2I2dqZi7Be9hCJJTh2BJTypCpsPb70lb1MYa+lhfI7H
7IibLGh1vAXxLBw0vumLea9CwpdmAIErs1ug9TdCWUtrPtBG5vmxknhAwg9p2tTReOQ9mggDcWkD
c6tkeiBTum/IgHs9OjcdcEDyztQ2VpQ+WDB2U+dhS43CMzN1K8MlAWBUN2Xldq5Zb+umbqdJA3ff
kNqaeSqq80DOiv5mhj/D2nITNdkNECsfauKETeEXSEC5ltpDyz8yOT/MBaAnEtn03Ql+PjZXwKmj
+4r/0sfIiZTSM5nq6YUH6kCObncFpQIQO7fllAZRCFAHkgog3o8geDw38LuOonafp/U+nmU/nPot
i41fpRbtJ164vHwoiwHwNLRqpMqPZHA2rF9Nbjlwr9iURuVMdGtI/VGFLP+k/8nN6FIjR2HDT5ZF
b7kC/h0EE+y44n4Nx2CjG6CnXoFDXmxrc3jM2vg5GiwnzVvISE8+JxqAAtVTbaGxnbHHycLxN7EP
ZnxZ9F3Bj/C0qHlSx+Gk6yWD0DS4Dyhw6wAglmoN6QsNn8I8DngQU+NBhbyEEm6oXp0pJRsYdDzF
7DPOUxeFZLufn5X0sWygoGRxXxn6z4ioXzyLNwZckQTxdLnf713Eq/QyTFjGG1npwNx3woBsQneE
Un8AzOlFzDu6Ce8nUHaESieUOsnfZPcqeic9/lTBUhp9Goi/wpY+QxfCMyCGskUT3NPdydeop4Sn
qNnK8D+Hlhz5EMz4diz//g2ralNUtqme69Zyg4QQ2wARySkfJumUlQ5zQQeNbGVn7RZPHsjIPJjx
oRTyW2/V8a6XYXWJNVCYGmgE7+qE9fss7/YG3DjvT/N2gvU9y9WN1U9KT0iHxkDTJW5qaNs+V7wp
zqHK3/r3h7pZV7ueziofn5oEzk9jRM6LCo/BelfJD4kBVbkcb3PtdWzbIFRkV58WwVQGNofkDtj3
ttJ2jqx/DhXeVBZ8XysTuiXMzitra/LjBLY+SUq/WapM6C+wdrjc/+G3c4nvNVp2ytVuLKLOLE2K
nQBHdhtqVwhnfwbtx/1BBN9aX0HLUHNG8d0skwvyeVvVJ3uaH++PcDsH+99p6KsUPk5DapLSUP8q
OuVDhvC4eMpmJ0i5LOYLnlKXgqaXYOV09f+unBQlydyUOMeszx8ykm9TMKppJwKQi9ZulfGySFIU
uVteCQf6CypyiyILFAdhXAKFDpvuVFd+ExlYqfrtd973eq4CRKkDYa5yaTwzlCqT6TiPKIIP5zR8
I4BqIF3Ro/c2AWHb7LotvFIHe6ohPQwvCLtI4RyXjUn7x+IEzW8z2Rn496FXltca/Gn1CIjuyoCm
kxo1tgQxCrylH7MKNxaIjtjjRqviJR09z9A/RM6ntvh4uuJFsNxI9f6TQchFR+dGgnxl1oPlNxRA
XLLj1ONSxwtd6dIPmmn70Eght5Vt8hAIBrzjxzD2ko6juFpsEqt0oaOQ9agKDKgMhuj+Nn0wlmPQ
VZKjNLD20acNmalTtz9pkhzgFxMoMkUlEMlmBQZYbBzh/kGDmLQeDG+CLpR9Cd4t6Zy9hNLopIw4
Fow8suJ3nnxNSIsiGS8zaPQRBUlp+kttWigWmI5c7A2CyG8UtjI8hY3kjOZkN8T0VYQRGSd/orAM
U0K4XYUL7Q/V7SfQ+TaD8kNpP7MKXII49vUp8mJrsFP2mgJVP/URbFSg2wR8H2RNlg/i1QSzRkm7
ftFgggO+JJl/yNJ5lh6prkKF6l1LD9z4U8W5h3QtMGoLkl9BuuQOh1o65vSrTHWIOBm2mQYxiODP
MZrZAGShPISSQ/RazqOf6chy9MnlhoL0F7ZnMOeBM4YzllCYYXumFC6oryi8UK+iimORL9jIuI2B
Mqw1OJ1WOQS73JDQAekWmVI7xT/OBFsCAlIJyJz6QYZ/M6dbqQcef0GGoYwuZbuirvHskt1MW0So
Qd4Ee0CS/Dp6JnLhFuHoWsl7zUunILBC0yAnPDiGhgbV+GEBQzZBIlTuiZPw42gdZkWHArs/gXFO
CheCo54JjmxtwbCoqV2FUi9s9UCFmZJUXNIxDSY49DQ9tKfYL67AV6eNFo0vm6EKnEg9NmG+0eKz
1pmwNNFdkpOAF+8ZFO5o2vthw/ck6zDFxFObRzJ91ZBEp9EumSs/waHBfgW4wbSnFDDN6jTJnowV
pxNKBWkHbRXZLfLXOE/Qp7Eeytx8MEyk+3BxYRJOFdZoLGGeoj2o+O8TNrhWf6nIc84fpOp3gg6M
nKDMB+T7AKxXCibo/eAsCmGrq76e9WTUGO6YHPlFlr7CuVUwws1W6NX1q6+u+jlSUmtA5fJs1ZEz
jONW6vITnJWglj10v7um3wxVGjmpbj4UCceBmwJ5Uo7hhPCWA8V0f8I38RDXP2eVUaplyJNKwXW0
sH6iRQoqyD+03/wTJkIe3Ft2zRe0Y7IkEFfoRNfSKhHRGzMaWbQsNnKHpIEeVBYd2knQVf8vhZjv
C2KVNygKdOBpggvCPErnyYN84PEnzZzUlxw48qFX5aZQ20/8bi8JUi3R4q47AhWbaAipHxUdASgL
aVAldnPli3+2m0WIGV27hV24g64IRJhdVMPuf1vBzbjuD/SdoYLlIqlnJS4eC/1tyD9YuCF98SvN
6+39sW5va6rLlFqGvmyo/5tjVBrY+XIqxWCPwUMCSoCBYqN84LVQ+YLKNEQjHRHi5ObT4GrI1f5J
ulZJoxpbN4cBRQStPbMptwwxta8NW4lCOHuFhxiuXPenenPbXg272k8p5MoLVurdmUuFz8xnXQs9
oafzzcYV+R5lnYgCOEDltkAzSaV71vM9HboNxOU9BbV+I57hfau5vKbBCLAS1Yig4nv7kXA1/CpL
TdEe4RoMsc5acaqiN6nIH3T9oy/zgEcfcjQEc6LiWYCiLJBpPaPbKD1aKEmYcwwFFNlRDM0xi8yj
cEKkDSQJ59nVVb6lnR6YdDxC6AC1XxHJdImd/3geX/3qVaJbtaqhANPYnZMllZLUOjBm7efYH0JA
ae7vAtFQq2RX7qy5nwwjvtSybwCBqpiaHaP/OnWZwJrnphDc9VZYLq2rh88MEczayNPkEh/yrWTT
A/eS3xKMBp3Wm9zUWzzstoroQAu2ub78/WrUCMp7Ew7WeK4861xuweDfQWR3myN0AQGBnp4nPYi0
iG6+ja6+3+puZLkxtLVEu7NWIx+Mvzh7NkF6s5Rpm7HOhdqpYJY3Q+TVgOsQAiVYOY0RQqCL6vR1
YVsFNMDRUePZno+v97eMaEVXgQPC9VDo1PT4UqapW46SrcsHVeQsclPv4Gq3rO+ctBrGIf6bwsgP
Ctp/kCSW9b010BcLZeaOfcj6DBTAi2KdZijr8vSTztNuoCVAv5+6Dp9GpO3xz5CJbN0FH3d9HYXT
SHTSo3YVIf/vpRmSI3tjNLY1XlmjJMHKUBNgAm/iDgi1NHTEwI821wpCI69zrW3pdB7l1xYOdmGP
3oou+ykA5wosT9ORbQAbkkVyl8uX/Gcc+h53tY+Bg6xbrSbxBajL3SK8RoLZE5s9KObt/fs90OrW
paNF6ja3pvNsNH8mtYbVAg5OB+EyXrpNYfplBOmR/ilWoj1p2tdBhudto+THrJl+DGBpHaL4tRiB
3Nfh2KaPDV45FELP0GzNs8tUGG+o6SSuVbwp7ZNVSxA7GsGlSsoIVmsZg9tKErlq2XmKJP+QuMq8
1oLbilR24EWH1udA+4sM/8GBwoJCNx2CPjfDM1YaUXEF8SIpUNHrLKccChdixuCzFg4DB0fvhl0/
flAFKJbJ7YpfhE3+hL5CCoYGSjQbJeV2GqH4yP2sfSgWDW4ZJFpYo+KidLvxT8mTgEBrhoKIoOD9
PRmaG0qdo6AGTKAyypCWhH284xGUD1TLUfnjOLZookKEWgF/KK28bjLhMtFA6OmxKTo3h9lEbPid
YfqAJgNtB9njDs5QJcaT3lscG8l61eVLBYnjKLbgHUsdWZYgj4Te34Cfnv5EtTkotcnhfPQhCe3T
cnxk6CmNEdCyE4GkEQmG9mGAmM/YfuUQRWQRdTT6W1M+ihlWV8tlm5ZuonM/hjlpB3f6MfJ4A+Hf
5qXRVUcFYYzUw+KE64ZT6Gqd5OkvhvlDKWVPNSA3CPRNPnBnXhZwir3hoslvC0YiSTcmjHo6CCCB
yC6T3LfC1uEQkO6SwibI51TiRjT3irnwEhOg0fYhnns7x28Pww+NjV5XZE4eJfDo/ZGjFaP3WKW8
8QxIaZP5EkFbutKJW0BlOYK1uBHDt6eV3nUN3S0ZknAhyDe1BqN1UZS/nYeDbmIauq4S01hd1mMh
VURZqnroFdX2jD4E8vHGTt3oAunYGDoHMK1tQIly2t8iqZTbqdTV4Kvr2wBIZwpDYDRrd/I0GEyW
PfBrTv40nca97sKy5JVvIWH2MG1rp34JT9nP5echPwJaS8h9vxmFr37N6lofUNnqCxXF7GGXnPp3
dL5PBFoPGbKJEho8ThIsijjaRtqKLnf1ZrC6GnoVFTPkf5NVwaV1Eczov5rfsYu+pLlVtzGUXezc
VhzVljeomLgGRAEgp/7wR9skT9xH6SO4fxcvi/6PCH31W1aBk6BqyOBKHF+AIrUb1HrbeHN/hNsZ
/NUQq9xCQZctThIIK0aVcWqgYqAW/MEKy33YzluevofDR8F3Vm0dKTQyBYMva3lvfqtcQwNuPM45
x8UAK+hmZwYgxXo8GEpbMiC+aIN3shDP4Z3nFN79sQU7bK0727C4Ay4LvYxxBDB0kP2Cv9Z5IMdo
4w4HmbWC/PimtjT5Xmhz9VYZItyCEKyBwpMzeHwP6Sv4KL4lXruBcsa23bETwqOXuKYnb0KnBs6b
BRREOcEHv5neXf2M1eOjBXG3agxsKR4tMmkfzHxngyBfvanTdz3XdSSrsqIfcG9hrvzU2dleDZLM
ZSF6L3a1yy6QwPOzwk6ep4Nc2D0SdcRuHCgxl+UmF/H6p6ziWgLQRDMm8XResOfJhu9C9xffLs6F
lhBKfzuTu1rcVdjSjJDCnObvvJfBmpckoIHpQ21PEBiEI62ilFUMpaIrAI8gdws0J/f7PSqgD+pG
dDEIjujf3O7qgdW3zVzrC0pFKiFhzmEpAF1+JOB1aok6M7eG0mTZUJFh67BgXZ0QpSs0vYw15QJc
0ancEoit1BtkOAsYFn4EAMXb6FUDWyjYrjefrtcDr85EWUYTaP+VAn4CA4N4grxBcSkCjXmwWOw9
2R1/L2yywHi+H4NulqOuB16dE71Ih5knXMFdA8dQh27Qrn4oPTDsbNUFTCBQRW+NZSrriHs94uo4
xCYYBO004GRGwyZJimM1yrtYpTY0xYDgiVxTOyY66OV0w00O1VtR3L11pV3/gNURaVn+Px85xrMy
0lw1F9J4llW7N8fV2RgYXgRZXCqIPqhnHhoHAqiPpTe4oa38HjaN6BYTrenqlh4r2TLAolEu4csi
EZTsdFc6cWfBbxdPxr/drKsLu1U7YP9BsMbsRqCaHSCcHMgvACfsgFTvLRmvI21BXRfsVdHpXN3V
mVJnaAoX4Ox00O4DSm7PvSxQvwbm/tLhzgqrSwXFNGFQXf6/d74mXfW687QdyJhS5cJy5iaj7OT1
/Gkxxa7lbYk+aVqAwqAPvwXTXT7avWFXwQh2NY0qEaJcFpg88mFfzR8H9IeM6QDJK1jbuxMIWS2w
gm3qW0BAiL6z4KDQVVDiEmSMASpaYsOi949mZO83w2WBs8BUAcY2gKDBgMIRzFtweNZomgEAj1SR
suURgkKMZOdutDOR/sPYCQ1QW3xD30rErgICXUUkFdBLhYwZ5qkeSQaWhd65CcmfZ/OgqehzQ9Pm
/hT/1lPufdpVCIIX4pArHWIgiP12ZlZebHjckv6gU/06l9VLFT7XkIhPwDnqtPcUmsLGVB+tmhwg
TLEh8eQxOE3B6qGD7NVEG8cET4WlqpsbvTOgnJujuHD/N99M069XaRXTorhmQOxjNxhz8tBM1o8m
A/aMNlCTRbPaNq2ihPVQDP5ILh2j4hOATEEAUAVhbt076eS+T6blJyyZlObEmKoP50R1QAliBwFb
5hqnGU9U1W+dpt3XMFYst63pWYYn0isVxYRVDMyZbEhdleBwgngGdOSWA/PUogeZQSPEjE9hWXuM
UMEKLPviH/sG4BCCdvRC6Vjtm4mW+jSUanzRgJ/tk4+lA8+oyK7i5nm4GmX1pXlToTMhYXfGxTPi
LbrOkyMrsBweUSSF+4P1IdhaN0/81YCr64vBNqYwRrwAIR4+2aoHTr+T2sWhfV0aYpEvYmbeDGxX
460+ntyNxNA6LOPIPzvjB5gd9yck+kzL5rnKWGuYFmpAw8UXAow0iE05oPlQVLo/yM0ygfY9i/W1
VI4oAlGqLE+c7Ed+aHaGqwWSrx/zrQXRUOz5LeRNzjyItlB5CjeLhYbu1zvklEKxVMGK0tVdNWto
KcK1CF2e9KWS3zXQ8O7P9naiejXbJTZcrSmHDUk5LCMslxFAOcbP2O1tnPAHa9eda24nrsicV/AZ
1xdRXzMw2DNUp6HoZefNk1R/EajSCSa2/PA7Z3p9+zCzrqy+xmZpFAKjxMlTgeNW5ShohzcrkX8y
sufJm6zKu5RCJZq93h//pvje9TZaxRRqNJAoTCAktFQFhldAbPon4Bvizo52kjP4yQMc7y/8gby2
l+ysb2CRKrhaROu8ijfjmDUl76b4kncD/AZhXwwYnFKK9Dpu5lNXO2gVZeqYm3rZYqIVgwMlFOr6
LN1A/kYyoCpYvdxfVkEMpasQU0pWLxk0Ui6VmruzBFqBVm6q0vKKAmmM/Av2mILHq2gVV0HHpEPY
DAQHpGigtSTt4E3rTYbgpSEYZN1tT6yONLAxQOKiwG+MD2BpgObcvN1fvOWD3zkSa+inyWpZU5f4
WRqNH0E4yyxkr7MSu6iC+yMJ4tYa8WkYhVHN+hhfpv5DiqHpZYhss0RzWe6+q7hVybKiFCY+S2/C
sxsovSQrof4PYHbSi0KJYIfrq0SW046QjIXxBcq9Ph+p19DwREc8rXsISEfNbpA8c4gc3O+5neX5
nnSd0/alh0acq06wmFHKc58zwecUbZrl71dLMJv1/xT85PwPa5+UAQ0hwJLvf0nRBbHGi/G8V6pw
wqbRAiQRs1v63XEB1shPi5U7HFT/deD6C7m9mlgGYxnNlBYNNmW0ceeBwfPYg4hyf2Y3U83vuKWv
QknEQznD5FAvNU3bBBJXTfDwgiZ5cZK6Zw539M4oBCH5ZtHy6lb4KwBwNTUyszqpTW25bnt3dvEG
Q5mYeuwEGtPGEoh2E8HGXffi5YKTknMkZLWre+WhTR2YM/jZsfvgm9Tnx/BALlIwuMRBi/DtF55n
u+ioBOmJOjqMuiJX2S5V3vAR1LNjGhSbf/UF1h35Eb3VMM9xQY1+tOkCc7uUb+tAVAUUnBNjyRSu
1pynBIQlDfnGyDLwbNBqwiWsAppwfzaib7vu8iV1Fk9pipMSDe5S5CwC8zl+Sw7oQLjsU1QoFn3b
VVAyU161fFxuQljZ5PCtmdFJLiDLl2gvjSzcuIKIbqyCTa/oDez2EG+1oPAWo0LJJpt2k/6BIYIL
Ct9W9BK8Xbv9Pp/GKn0ZRs7rNOtj0MNRCMfjpcEb+EtDQUp1p032Fp7kQBdVUZeE+s4VaSyrfrVX
2mTQZVg9Lb0c0DJPyp4H+rnZghe2EfVrBDfYX1HRq6E0bkxwIMQdOcqx28IAhmeP8IH0QJIV7EzR
k8ZY5TAh080pjPDyzN9BxnRjp3mRnN7Rn1GmhZeQK5/N3O7eqy0ER3yUPqQNuuYPZFv9kTb6qRWV
okS/Z92i6wCin/Tl90w70H+gbvMMxf/3GfJBVQD34RdlY/gwkHeW/kDnso2BvNXrDnm2qXfqXnSS
bvoHXgXldQNPbbp0TGbEIbYFQ9H69Tcu75CsGz/nHk/0rfk6BHQDU0CHH7T30gS0wJ62Izwtua1v
+hN/WJrGw34+1p+xJ3pW3y4RfZ8EcxXAhhTE/okthQP9l5TXF5hae2rkTdVTWwQT4NGWfDFhLRWC
zSOIaYJ821ylWYzUkkGq5RXl8RML1ID43V9SzejA5dzpbesIdRHUEv7lI9Fchbc5DUPaRwjaOqgd
pgKMC9gSUvgqmN+ydHfOu7kKa4AuFSNfPv3oT16GIAMoAOjMKPDHaP/PAgkhwZE3VyGtr+TRLMDI
uWTwHSrgyDTJuWPqP/RGEMdul/SutswqjhlpFIJqjOCpBrMfetam3GpeEaC67UNYyM9d2CRtKhc0
dA9qRnYZKP9yquvsqm2tBuZbSD0gsNBoJwL2dKUDSizilonWdBXbOlqXkVnXM3TSYZJVP0EzHCpQ
JADs/WlkU+YVtC2B28rNjcHew7y3C/QyVNOv4tHV5MqtEG9TE/ATQHYZbR1DhuZ/9sUXlCltvLo1
/Sj+6GKoF5vQWgaryIJyKHiSPSgxbSu5EOJ2WQ0UTyUtvGS/AuhqospmanRH0hS0HYlfGqNDo8di
/JIiCQStIUj6l4UWX0NaRWmoE6OBvpiKZkCehuPXrEKwM4wEKa8gE/qHSkgx5d1c4plJzBTESZcV
sLubBFmnaJBVzSoaRyY1MQaZyEeoQCC5AttN+rh/cAXpiLUKiUo0VhLs4RAe1H1c/2xiYWFMsK/W
dpNdxi2zSWRkcz9GV7K1ygatbLOkH0vxdBGyhM/OVtgOEE1sFffKTOEFNELjS+sPnoyjCssGNwuq
pVHjaxv6ICKJiAZcRUAgZWptlPBGmMFK1Ibe77jI3lE0xCrstfDqqkuggi9xtiTgPYhq/1+0pqs7
3FoFPB1pG0CBSIdZC4AhISCmF4/VYF4KafTZRE6ZAWaANkJaGWTxPP1JBsO24Faow2/7/t5E0+D+
rWKtgp9ulGNRVIxdJuOdlmUwdON2CrPD3Nc7M0xBsSuCWc428YTqo8XfG6Y7BWoG0K5xJBCRCITZ
zJFvprJ3Q2Na8J5gTxqBpmv7WIMBUzY5s4LMu5yC0dCditX49x+HeKO2Lah8NQiM4RYq08A/6g+N
btkEngZJ7XSK6YKC6qg5r2zSWHY9gGacAn8tdTsOSGY8npX5gTbSZmHvNR2DXPycb4EtshPQnpWo
OoccIuqF8mcasg0xsT0Z+ogq3cK/6ZJDN9caD1Fo7dI427ZadAFJNUAp0paLAqoMLWTLo+0IRfqS
GvsYFD69vkQt2szlo9Tv0xQc2e5SQV9Yj34OFerDECtmHYafraMeXorqjZWAj0Ejvs8PkVE/Dk3s
ZUO+zxTtnPfaIYTQRjgHklV4WQt5+RpO7hZoCnHvMjg+MMZ2Mx6zrD3r/Us7Sl7VAi417GqZAtsK
yV9k4pN1NscvvbhYJWQvmp8GnWytyPGNas+SLD/NrSMvgVVPqV+S/cDIM2WRm8oydD8qR21j6OpB
jaPhcN4EmjF8VloYuLE99p5OlYNKfhkFHqEcZhC0r8CYzJyCAwFN4i+FJy+9Ebvwe3xM08Qrx3o/
51CB7EX14dvHErJMBgxsqfH3AXb1ACEyCiAJpXDJQKWl/dNpwkfj7dfU9wirg8/lHPLQLQEEsfH5
XJ6bfsD6oeovWZJTqtKjBui3Gnd73lv7yiDe/YN4+4n8PfwqJiB7HPjUIiYQACw5CNdN96ODurrV
/SJERFm6fV98D7Y687HSdBkEpNkFfqAuVyQvhfibahGA2UUN29uVq++hVilPFNIEeUZtnWG4CGo7
yL5K/GuuHggspEL5oWw/U1USrOXtkPa/Y67VlSUzHhNCQQaOGpT1+3CvUBX7VJA7/Jcayvcwq+Qh
NHQL4l0wgWPbPLQXOdk6QjcqtAsX30/M4RNNa5VHjKQsWsuorHMY/2my4oHNL01RPN3fh/+llPE9
q9UrqlHacmAVsOUNRD1tKCTO0n/6sQvmY+IvdN7ACoaYbh10G8HYgn25Flo2a9IPBfs7NmxgpXP6
rHnlOfKUR81WHHh2JR/aJneEj9bbL6vvOS8rfxVdFDVkGpcaC3MevNmFM4Xb7w3PCMB3/RTN8iYG
V1O+R1tFGmK1PMkSbM/GsxpPhqQP2AmpDQ884zz/p7roAmHEWvsXiD9e9M5gBf2Ghw+sH4VTFwTW
v+WPq6k3w6ylU6//xwvV8KsATsyhmwBZJLsTKq1BtxeNSZbw8s+H7PcCrMKPNMHdmnUtYkJQbw14
fcmmBwwHq7zhBS7H9VNMz3Pl9cMDBNCOyVFD0ad/VbwREpG2/lP+WcMaN4HiAZgIn3romq1d/7Y+
zAw6WPawFzvTik7eKohRWC0bTO3ns5TCGGmCXfdnrwlVnAVXwNohuB4myrsKV8CoItnRYtWe1fyQ
WhveFBdNraCM98Ljjzl8SIeflEzHqulcymF9mKEyD7WCFM7qghMpCN9kFeOaSclgYw+r3BSvTTNc
/Gt+N+EBXPQ9zF8O/QBZgTqOXYa9EnbSmTSfVjz4U0bf5Ez31bY5dRnkkWUweEah2CJUVe9vJbKK
iaEOayYrm+ZzOINAGwGuPtNfk9pbG7q4KJtG/KUVHfwLwmnGI3js/K7tFOwjGuht5eb9AZaWjdlA
66JxCO8cS86ghYG0X4e0wuIABPR/PL+QvAabKXU1QpFpzi7RR3eG85iFt2+RUwDLa0/VsQ/Dpz6E
yAOf7BF6In18HNmDleN2hQB0zb5YfkCLzidK66SAvlvKl9IlXtU8zR1YT2Piqv1TZuTejJ9Ltckd
BxjM9uqOAmOo6dZe0tG2M8rZS3o/rd/zrIHa3a7mby10MvRZgyTEz0WpokbiIidbwnLEbPhtJscs
9uNW9VKj9g16InK+rWfYKEKxRRmIzzl3GAHZMZegxQVqgAxHsQaPLBjQ9JOT82nLoKAMHyybQMoZ
X30uDGcYkCvPBzY+cRjOhMlbP/5A8X2RQKjJHzmFs07rzCgrSNaPAa6yscRcfSR+3s6eZA1n2Hhs
Q5zZzIJcHezOBJtXcJ38raVexzY5ZDQPEdbZlvowVy+AE+tc0vsSpJpsaJyA6tBMX8T0KtkWlef/
C6jif6Pc2vdZgdhKhxfy4hHbu/VDlnolSF2oIe8Xpv/kWq8W3jVglcJtvLwMb/HFcjvB+RVEWrK6
2IhW6fhsSBkqeK+FfRTMBT9UI3VjChkHtJXg+CaABwguFLK63eKOt2YVjclFzlSnhkMItF4Fs7pp
2nF1g/7tJV59WGjfaf0Ydgv6GECnd/21ctCWQO7VxV7hJr76eH8niTbS6sIa05KExEQSGwIfELaZ
P2SgPJb6vqlFipw3+XfXc1vdNWrVazksnGaocOdbEnvzYTD3A7cXj3IAPj2oyM0/II0Kl6fiLOJZ
3JSxuxpdW+GcC7nmjEp/c5PshwpwKey5Mj13VcgQa1uo5zVbCEm2XIeXGJwXUV9SgcYVFWRvg2O/
U6Q1CSOjpaTE5TCfjQyRgQdajMZGvBijVdEfSVYCrh8zIITSuXZaqAktjmNTmQWQP/QyZmwAHfZK
3IYWRc+/I87chL7FXhmIFQpkMxOG9ywsze7vEkGWoK3uIoXQzgilAXpo1lF5Llpo/yFJ+XdjrLJz
SzKmJlWw8+GIK8UQOEBWUIsSNMF215YjfnW80hQ+TFMM548QyppE/V2Vj7pxjhPdvz+Zm3Iz17tt
FZ7yDvrM0nKuKs8A1uz1/5F2XcuN61Dyi1gFZvKVScmWLGf7heWxx2AAc+bXb9O1ey1jNMLWvY9T
rhqIAM7BCX261Y2yBb/ULqnQ3a+BNegnKDqsjIA+D7tGMAv3F7TIPw5a4zyVatYpBN6xlwudjwGa
8XfM8/qYw71FaaXdjw814MSry58siPE0Ls2PioQAeirHxyw1NnEO5lvjI0Z8AqSvq9FIcCNFKarG
OS5L1kiEngMS/RrjEii+YUgDeQWoNwLVb3+LUpszFmARwBBlm+gYH+YhoL2isgasV/CT2n0HRcOx
Rx6MavTlPTznpH4swxla3hfSwEYsgxaftYr3alCBq8BLPNvVnPDdlFco42uyB7AIcK4qyvqC1P9M
VPzjB3BWaEFbE1w5iX3Io/yY27KvwE0lNcQrRjQAi2JrRKCyNgSnuZgdlzb9WJUzyzFnXR+nHTnk
bPDyMHHn+LdgZ88UwX4swRnkYM1gxMuYfSApW0Pr1qmLX40Wb6D8CTL4XZL8bqcr2oHnV4SRO+cL
fizNWaOtSSAWzhoNvmDwFeaAjA2nmvohxlxAeXUf3dZGUHxAFqt246ASOINzicSP5XnDZCQrWbmI
ESADZ5jruQcnMIbKr5gDtDtA08lWcSLfoM56WtubUiREdm70/ccP4EyVmKipdr1Fjl0CgR5zRroR
Bi1D8RyU0pR0O0ih+2q4cBSyZzMH3QD6VVpVebWcOa2tejWb93KZgJnXDiAZ6BXT1VxFzkJvmGMk
A9Noq7Au12DIEdmjyOy5kMVMVNMo63gpn6iBGTTH/C4pvQW18dWAkh2NOOz3v+i6n24Yj0OFKldU
tzruqiwhL38uy09FREx/Jnz+sQSX/Uoz9OfIkMOfMWVbNsqxmJ7zpF7V0ewBEbbqLEm0l2fe3h9L
cr6NKpVsFP04gwYNJaAP1UsCazOkvoSMpdjkoEd3Wh0EYf91NzmXlgw5ARkOdnOQXwYo9Oi6m4m6
raJv4xxYNsV2Xg4l3GY5+VKiXZuzvG5j1UcjWZT7CZwlT8kUgceapTVKiclmVK/MgB16PHty7US3
Uu1oQQfxzP+6h5wLAzOg0hZGgXep+N0DnWOaz2P7etlFi/aQ81M52pGSrkf2oUgHty8Mn1ijV1gv
9sS8yyudi49+XEXOI+EL5sgogf8EV7+POXIXqr/jr/8z6+Ku/g1+mMtrirwgjzktSSfVgDwCKVix
tTZDParII8NVqxhUDA34WCzMWULV2o1a2ScSyqZVOR+bERUo1FLDroJ08p2WTD6TY0BwbvLhui0f
JR2ksvQqrog/qjsD7AqQCRBsl8AJ8vjVmOYkGxd31KHBqRTGejKYE9PIv7xDf3kndYz1LCNg5Gsm
/yQ4L2doihpFS+AgEJyT/QRjBdVYGMBReF0ATQDZGVE9z5NrqjoQrHFFRYWvysWfgcj3T+DcYtsV
OgOX4ELVOAca9LluC5CdP6LMdDOlznALAXNvmSRpbpfn23RJ0N/Gng1NTagFQ90oduxPHaqyFpJH
zHYJqx5ngmxc3O/fx/nQKqwUJdLw+ybJ3rTgIi/KdaYeMvDzhMJk6fy5fy/GOU7oo4w2ITiPqHjR
5uNUlY6SC+Y6zkGkfnwR5zlJBHypYWNEP7lS6qCpXBQzb2SnALwNdWiQD2+He0yy30F1TV9hbN9B
JRAsQSKgyXnn8/2ty16c3L26Ukk6xT05ZFO1JhlGgbRunWCQoUpEqctfPMH3Wpwz7WfVgihqKB/A
/xugQAkei3FNf6PS80y375ozW66OSYqN7Oa+tIGQ0KFzh6fmCfCt+8sm95W2XLrvnM8FxDYszBqJ
vQEm5iQEKK0d101DrookPlR2DoxqhsJQkt1rqNr7LaTlZSjVoPPoKvVtM20xJuro5FmJNbBM7+Qx
AYlX7bTap6RIjmlXmFSV3Bz6YFH9GaPAOy+CdvZnB3IWA2NtZfIYQwLRNottXd6AxGxLwbc8y9Da
69LpaEM/bM6moJ/BRK2x206114P5MWHegSaqo8w3VfGsd4Jdkb/6EZe2hXsfpJBOhjVE4L0cUOrD
YNVtXdQZaLbpPi2KazpOaWCaYDfLC1M9xnkCpaHhLlWj0q1mWXLRUF+x8CGd0/tynBS3CKtx1YR4
o3UrBB2NDQK0mFbPvT5DTHkhIm9o5mt130HxaJmD6I6hPntSEjtTWh9CEvpVxyw3s+XVzN4xUbcf
0uyJ4Cxc1jfrTkEjE6rFANq5I1jJSnubk9BL+qcSY60aykRGvp5a0E/XTp8+DSN10s952EIjZ69o
Oyvqb1MyXpEICJAMo2PFbZ6+zs07AHJFDgZXAxNeMLmQSVc0/8wgbiWrlWPSp4wpjjXd9jRHQ0C5
7lBUZ83kSVK4MkFtQbVh1ULktWKl01VAhahywOLHYkZzfsK3SFkPrnV5lUD2aUQukrYA//WARZc7
Gsorle0GYr5GYCUvpfzYZwDlxQ3FbLBl+lXaQUAW2Boq3QLW+EzqVZFtdeUuBv+YBjZWhZhbQDcO
JWakaVc6tPw11RsNrYxQma7DMbm1oBsxhaZTprqzQANziG92Zeha7cE2ni6b2rmCxQ9Hx6USE81a
RbYphAvu9Hc9kNeZC4gMw/QOsj7hdOe5ZvfpcjxSgHQawxi+bSFzGb32I6YOOGygQgiOvPyx2FAX
pd4nSgRRjsCNfnUOTtxoUYNj2dCQ6kLlrejdEOoRct3swtvLmyl4mb4elZNlwHZnqEVF7cMYD0A+
Zb4Z90hbitXlZZa354Ib4KWYTQhIsbaCdxwkhGVG4maDKDkWbRj3/IVTQ+UpRuVjyO+6gXkWAKgm
2xSJIYquRCtxL5xsDUOX6iY7hnMdSGOFflx9nYHE3yAviyKpkT8CxcmM0ikhKFhh6KqW4cKTCBPy
HTi7GsFVOUex9OOGcs9gNnZmKaMxeLRTcwcuZa+ukVqPwGANlRfaAHuWYOGv3/Ps1+VjFe0E9+hl
kj1VetmQQzhmfolIMgL+d2NSEWxfdEu5VwRkpE1pJyGmAjpQ+iWHsvqIkt//7Vs4r2KobaPHNgLC
1Ix3qQ5+qva6KnajSFj9LynTP0EL38I32i5KYxssBos/scHFEYxreVVs2rf0BdNOHnNFN/bcfMrp
BVG5YHyklLRSBgBHj6kAzc22iE/kXbgBK8Rdtk08y1NX/SNauXuIW+3IGgwB18pel5zxJTuIytui
68r340HCTTU0/KyDVbCbtCt2YLTa2FO0jXuUgax6NSTJKi4bD4cuaDyeL9Z87z0XiBtzrzCtBFRh
gm56rJTrIn63pzcJbaA+9auw9C5fqsUALvi9P/q7RhcORqPaB30agwFaE3qnuLS1wJdXbvtsFFU0
BIbC93JnOSyNkRjsqEPiwijKzWRrd3kEtCmmI/Lx1gC1LA2hXoY64TQwEMJAo4OkoJmVGqiUiVL1
c43KHxeP80xWbcRpM1lADo373gMQdZ94kOK+U17A7g2iiXWEGwcWKCFXgNDKONdkRoVcjc3y4iDJ
tDI0J6sVpFI8hC/mSvUHiNULc0rR7nNuqoIQVKGlEOxJdWtnTwgNZ7KjkaC6c66z/WNTOU/VQcZd
Smd4Q4Npa6N50GSkA0ql+IWdeUMKrT4zRAoCnRw8BVnY+VA19TT6cvlqi/JNvg1sz6NlJejyHMF7
95Y9ks/iMdtLjh1UAKdCCqKB4t+NvNK8JdtM1vF7eidshJ/vRfxjz3/0gJOBxlk045Qn0zUT2xlV
MD9BsbhXwUK9kdh1T+4HoM/TOLj8+aIolO/ktkVfNRNkXI5kq7jQngROHeVXc4UJeSdKHVHXXXC3
NM5zsWSIc7Amk4NGXkPtRjE+6lgw4iRyzH/0dKNwSloLcUQxyWsSHkg7eFN1rC3Fb7KgiAt/TO7i
OBV0ykTlKp6uKIrmrITGEyoXm3ZjQPkJdC3UBQLGWbho9DeUZtrPZV9jr1srk8BHnwPhnNoT3+Md
aoNC1HRxUqhhKo/6unLrJ4paZuGCT8x0F0RF9iGtlvVDN4L0rQi5LjpczllVqQKgCkR1jyp9Cwnz
dD1fS2Crvnxlv7BMF14jvtNrFIAfyCVKM9osbSMLkvUzdcIEQM6CQmzhWE+BNIH3tMLYVn+oKsTR
mxjs3KAikbub1t6q+OuoPAEGvxQyWPSQ1EVgsfdsCh0rs9fKsHBO9+CzinPbr2NjQ8id1YIJWl9f
/hbRjnE+sMpTU9cnyTrYZeKpIwhpEzlQikZg5V9X78KW8eRJtWzRWi5xN8jcX1ts2KpNmWymofPH
Cc8501De7pT2ChOt8MFg5BmkTQ4dsQHq7miiq+WdlM+uIdOrIZpWRnYYrR7YOmnbYtsL+GgC/eTM
fCH1UU6OEsHEBbYtaEdrG7E40DCQ29QRA5Za+50jwlYrDD4OGrB31R4yJXsMvqzyqVzZpF5LoDab
X2tV1PYUOFm+Yy/h/IeyQJSvAnpcR6upeYdwZYNpQxeYoxmYn/hKeY8/FgkCEI2ZtZO9QKA3DYTu
fnFyl05D+VlbnDG7CzoSJMWNr6NcVm/yIArAQmrsDM0HcxYI3VYiGkvBTePZnSIJ40aMIJBQY8vt
odkYNsBJRCKle5ET5PmdtNZGW73+KpgTsMrfJYqjP0MRN4IyqO0iSnuGwGuOCgRbt6tYSF4piFS/
RsBOCgFTS1RqZihRm3PhhSmYj/LETUlyZXT6Y5aIWhRnCwIY0jEUW1eJzEPKraip6s5GqDSBzNbU
1M0gi9Liswd3sgQXjVGTYdJbxRIZHb0U+gG7HP2gy27obD5xsgbnhvIoLArITyoHCaNZxVR7rYZB
LnBtZvQX9Jv8DOQDl1cUbByfPYYmoDWQOFAOJunWVcy8tnu/vMLZm/D9TXyySCbAQe1BsQ4V9A6o
qvpz+R6DM6HLNA/1Z4F3OZ8inCzH27ScTk0DxshDV7rQXjAMzzwUe/AleMW1slGtuxjFfdT2gCMM
RF2qc0wEFjlZnIuq9KKLFalEYrzk4tMejYMgDNSt6kdCfpOztZKTpZaDPTEwlIOMeWh1tJjm6qBR
68aW549m+OxLIni0zmOfTpZaLONkKVvPSBGaMYQOO1SPNShGx5PTYoq7AEd1nUIrDfRNZrPJyDZv
XwZ5rYMtOwVBJ2ID4DBmiDV399BW/NWVteD6ni9FnPy2ZZtOftugh41lZEteZhXXXZLEfp5HAFkz
zLATE3z+wB8rHaQjcseYJVfFL2+kEjNGoNU7xt3oNFEWzADLGx0NqLqJDdmVldJJFmbTMPcbCGer
2lRu9DR8lUA4etk4RObHRWpzEVuRkS9+S1GvUsBE6/jz8goCt/U1GHOyQQQqI7TqKlRHLNCXsnQD
gN6qLUSlAtF15DxXMQ4jM4sEUCq0oksM9Fj0AVJHGEulgi0TfBCfJ851aMoY2oqPrVJgfvcYgqxt
np8v79r5pPj7XvGZYCRDkmxiMlBpi6o2ZhgCaW/uNYyZg/14dqKtJvougZ/kE0AAvkHNZuIqyCR1
azp5qtQBbEV8XcbobCX0VaL1OF+VaFMmZUD3HYft+AzqsgrIOygCh57uG+/aQb9ON/Y23MXCsEtw
5/m0MIrBHTBDFPjQwVX0UaDn2ery6Z2vJZycHuex4oh1I3T/Fj88MEe+aq7pet5gFgJjp4EBtkfM
FWK26xUdTuZXhwnzWwgvXcGvODModPoa8IlgUg/6TOlk/a8Cg8Iew8GXhqC5Xoh7EN26EvZ8q6Hv
SF/ZsQDTvnDYTmQtnIPJkpTNmIyCigF0oVotMNpFQVbwpaIT5UIjouemnC3RVygb15YlXSeWLbB6
gX/ROP+SqZ02KylQxbIN4Vl5rVbDWlKP/49BD4Fd8CmanvXSSEZ8TOvFe3Pc0T524QKGfQyJghoQ
f9XR1CutW1H0B6m40rjY3R9Jyffd/SM9KnU2pyjPfLFNK2CbVp+WShC0G3FXoq2I/e2Ldu3SesrP
F1TrLb2a5G4+kOJ3LSEhB4/BEK/DWmH+rFD8Y6hMR0lASU6JRF3TApEiU+jSrU10TDeN0qqdWgUS
x9Xg2BHI2akEgayGuXnVuRFda+P8FqtlAGEwZ8xvFcyJ9RNxJRRowGtb9/K+jh/G5p61sQMtJsNJ
SP5btm1XSg0QP4D3oJcbbwY5hRUqBub6KtCaFq5tqUd9uB4GemVLYBLAmBMIdbwaU2/abECzDnwB
eNiTkN2RsvUrI4SEGjNXncoyp+oidwZdFChrjPC5pKnfV7NThvF2xCxdwogTqaMrta89aA+V2Qhy
+XFKRZTXAsPhk0EbnJTzPObJkUGEmdo+jl1gmufriifXafkJJ++/kTVVEiahelD6X2lTbyRoSUvs
vlBoQGqQmeuyR4bMTezBV1VIeleSJCBbEpgunwpaSVeDN1IDzFPd9tZRLeku66DvZwvebIGr05ff
cfKlVahAVGRJnjqbQMpX8srKCrRQlAeKzozzqDQxejoWmnUwGRBBfedK/f3lh0MUfPAsvgBk5LUu
SwxkgvZzsQ03y2thr5L1UjIEHEhwR0Qbx/nWWCkmfc4Q65jqh1LeWij3Z5ngcER5GQ+dNjNGI6tF
aiRR6EqYgf6EuUyvgTRJeSvvQZ3igjcooIGIRlBwXDypL5pzSdTksnUowsZXoKQB8npPcF6CDTQ4
F2pIcWgOIW5eVDhzoGASZGG3tDFDYBvPJEABi3ppcBSGcKJvW56SkxtvRxgS19uvINX4THdLL6zy
zFXxAZ02B7Xt//iZy885WQ6JygAqQHgr3YEZB4bblVBfarcLQWr8rK1TkCTuRFGU8OIsm3+yqppX
OmTpEctlI4DoaY6p31khT735AoDuix13GITeIqdB0X9fRW3tyhqkygtgnNL6jc79U2rgd8mp6NAF
cQJP/KsrpS6HWk4OenmtgyOtMV/Qfy7S52K8toqPnhiBHkHMkh2s1Abl0ufUm76uACQZjbKjKiJB
O9Hv4fxSAzLlyaYa3B+FYIKuemX0VmZHRbWulE6Ud4tcFM8ODG4c0g35kj24vae4hkv9cJNiFmoZ
GIgDVdBLUpYQ8kKUwoO02axYqUrgEtUK0lRsqh9yLd+FJcifzHI3QralTqgJ5Fv0oWC2nLLMBP3T
4LZhsW3o6KPwjrq4sclL3csWzVLWAV8TWVdyF3r4g5MrDCg8BLCgGqnA0MQApp63VjavLlvR+fbQ
94PMg7bLOAEQ0UBhdukkF7Yb3SDssSQ/y31clwIcU958O7oWZL+Yg1QTqGW5clMQ5YjF1ASxpskB
OYyJ6Cg6IENZ1A0y8F+N6yRYRsVnfzA25SsVJkWii8OzDesNS+mkVKBU1aA2OL+1002rP2TyA1QJ
AWOF4FmGGczsE5MhYGOUEkchs+C9E7jNr4j41KPUIPqnKiqSfQs9vvpAxn9BGnea+ZmcpwRtotxY
FRoL0TC+SX2Grlh9vHyPzn8ElJMtWzEsjWfmLEddrnpo0R10JJG6pDt293J5hb943u8luICqzdE6
GhU8aypyIWAeQMQA+XiGV2ZJR4xn9mY3ge6Wbgx+CIF7Pf+kfq/NebOMDEoBHlfgnxt5W3eAudYQ
4y79//iJi9s5uQq6GYOIbv5K9npvKj91sHCAcxy+I0jI68JkaHuqA7R0FghxS0tY9adL+/5ELuyq
o1q3TaosLpS4X4le6/S7W/tXuFFu1ON0ZayVdfk7g7iYK7qggrV5psvYLDu7KnULdDjoTK/Asb4A
DdbCDpvgGG3OwbTgNez15QrVXg/JqdntQW+UOCD2NLx0M0nbMnZ1d34ADF3gZ79IHy5sL0+BOVgt
IVlC2LGJAVaStZtWm6FhmwIuPYb5szzQdQhcuNeHwG+Dje8aPKRuDGNCIuirpv3MaOKwfi+hcdVm
0saA7NSYNr4Gom+nmNONMe80BVQJ3b7R8bhovSPNFRjuVP1Wlpk3t1oMehVMmlnshdXQjgvfdCMR
2Mlf/Ok/t4jn4VRobEdRhsF563oEc3WEXkOA7NsdfQONYQiLisAFIrdgc86NmZLBaI8zBXuU/Jza
Lgjcoh5yfOMaOt0Hq3NVMILqjvRZBGJGsnM8DfCt3x/MxYOsw3xSDIo3JEfthoAbY3CgN46cIgZH
fuQpN2Boug0D6Tp8HjaQtAFiymlfMFP8S3TFzqm9/vgpnIOcCjnVojpLjpaqbupoeJIVQ3aKxLov
QXsY4v6kmgS97thJJHZVWflWJ6XXQSUjaqR93VX+PDKPSZUHnBeoEU1Xjw5GFmRj48ST/kvg7ETG
yPlUYPhnKKkpmF69g6IAAPoa4jYUthG12ZNbXY2gYtyJS5DLf3vJEDkfOzRGjOpdRA5Sb64y+rs1
dtlYORJGIjBnLLAH0TdyTrVQLHtKetQJZ8x0hAZZDwomqEGgeXkvLy+jE46zpE9tIo0KLqE5743y
LaQP2qwJwpTLPhpjdz/fJlsqMkuZNMCwe4xZhOG13Twxeg2YnKOiTqeBA2AmoixCFa3K5bJ9w6RG
CUvrwDBlZ9nxbiLj42AWUJJnREKEjFFWG5o/+14uzLWmjqPLaihyAt0bhhrEeVDyM8cnvUYAa0wQ
5JIS+krreV20m6hYtO4NaFtr9m2cI0XRImdqjwzhN1MwfbPH0E46xFCEySH9Xs9HUma/pii/6zvA
ac3PNi2vJFvUhDtfoPo/j4IZx58bbRRDSKIKZoyqInhEow2Za2eizMkaFly+N5dtQSec7yRESqau
wJs/zaU3prlf59SxlJscqa05PV9ebPnP/m54OuE8pdLKpdRGy2K2jeuykvNZYAbneAVPPKBOOA9Y
jL1WWISRw9ihqzKh3ds3mC47DDh9asZunH2E1VWhEeiErmWUR9TqtR1ML22SVQE0Sn8TEdtl3bBu
6sGZLPnXkMWPOtunlghb8ZdK6Pcxc+5vNEHDY/UUmQfUBFUIcemgsq0ZZhu798a+7/pxk9SqM5vS
rsoeehClXD4OwcOpE84R2mXe1GUPp8E2/ZXmVtfpOr+LgtiVtxTvteIkfrKynhLBJOd5KNA/L6ZO
OJ8oq72Zw6iQInujhyo34CTgSI4cPXRNN7xvt/J29hM/Shch2444sqg/JNp6foDYBhV5amBcHG82
Xfd3y4QAOG/2i5qNfaP/pydA/wJpnMT0YSwbk5qC70ZvsmuDdo6lXkdAE/630/z65pNlsqaP+kxF
4KU7ZEtW1opSZxHPHoBF196BbITmRWBu2LUwqF5c8AW7/goJT1aWmGrm8VLolg/2u5y5i0pSipCv
rFxY+DJucflT/1Ky+MdyvsDxJwvWVtnY/YBPJdt6M2wXjZRpdqAANT2q3oyoD3DaDRjzRy88hDHI
UpRfuqAA9Bdozfdv4JwZ3GZiGJU0H3LV8PsQdlqPW5aDq8SaXIw5YkAre6vnZFtWOqbOWoGnExmv
zHk6sEZlSbxEvcAKYp7z3gRBSxMs8sSW1/p+fBNawBpDu/xfIbW/rffrh51svqolhlSFKPLO5HOu
twZ7o6Lq2jl21FM3/uVBTtbQrVwtp1xlUBQbigDkTcDxUrKJhggSJrpUB4RQRwr3DRgqjVRdNS+G
uTHLx0bX12aF806Iq0IPWB2lLa0hmsdMj83r2dyTLtm3VbpN510ex8B+Gd4cxjd5Pb4x2rgsnlYS
2GL63LhKimZdDMUawYc3kdvLd1jwFn5hnE6+sLVrCUOyOD5dN1zZBMPbJCjInIe7fx8UP9gZaVSr
Iaa5JCbGtlv16y6QVv1KHFCfHyE9WYmLDGeSkIksUcQiNRU3jubGPvrR24VCF728wlsa06Iu0fkR
mJNVF7d0soUT5nmlfHE7Q+kiXWCgTVu4FmK3fIyrReYmiANRd/rLrC74On7SMy+mJMdw8hfPj+p2
lUsryK8D1+dhJH70dMOpmg2IiQLxmNvZGF83bFszVJCLKdyzWSUmGCeqEY9WkziR9jCirt4WwubR
WW/+vQyPwCwrNrF8BrMYJM5X6bp6CO/D9TL3kfj0IEpZFy/1x3aeLMbdnCFro9nW0A1r7LsKTOVj
Pjp5F7s5E4WGopW429JXVh1NA25L2W5nZLds+CwpStnJ+2XDPu+YTz6Ji96ZHUEgLAITVPmcPirb
cNVvygBMH74C7QBvUSerDvGhW8+CF0lwPfhZPBIVVZkSzOLJBQXLbO4gVcNcg2A6a4kJLx0Y9+xB
DKmSYhWRk0x1N5dB1yqxQzppwcAw55+P0FgwNpd39OyHGURTiSErlmVzcbIuK10OhYn+0JidpwxP
6Si5iipY5Kw/PlmEi4V7oo607cPuIGFuRC4SZ5YKUby9nPwfe3eyBmfAeRqnsi4ZHZ7sclONXnO7
cLYuxTHauyCqSaH8dHnrzge6/ywJEpafPnJOOqMp26pDwRxMOVfq2vbn7dLarlf5SlSJu7yHNl8g
MJom0SRqQ4YaDcVi3E/T5+XPES3A2XCT0qKQy7g/KKnkjtDkooVwTuFsRnyyY5z5oljD6gLh+UED
oNOBsMi0NM+P484qF85IG8UGtJfJff0AuU3VufyBosWXDTh50sKKotpQw4Zrc1OBhZsyjNzlEbw9
qMWtl8uLnfdUJ5/K2TKBklprkhxQBOa32mNLfHXYLmzagCKlq1r5TEzZzyZwfNShI2kflD6CPdzp
itdutt3LP0Z0tIv7PvnyqJCzSM/r7tBZxIcSsZuZgnjoq8n1d/OzCedH5mwoQHlSgvWsYKjzE1SU
VAvjR8NdS+NVlsFtzlMKybC40G8NWU5vFKuTHTOO79XoSS9jzLs+sgw0SujtombUfihgK5lH07PX
0CPT0nUdzHYJFEIze538ko/oIbLULdBvY/JBrp+heuDQqL5fdpG0Oy15mG0QsU2j2yip28ja7AA6
7jRj5xaW4mjKA2QobkxgsRTMqNXakwJ4T04xfWpB/DBpolXY0B1EN6+nqLiV9fA5g8qOErZuHW1k
pQG9CoAeyANj0FLU7W5MoUeF2stgXJXD5E3oOxe5gvUiX9H1u8snKvQ9nEsNq7npiE77Q/u8CMY2
K8lvt+xxSe0lT5RkCy8z51zTmCIrQTx4AFVhVe8t2W5grXnngQeSeZJhrzot3k5K9FKqJWZo501t
/Uqq20JChpgiIkCDrVRdO5wFL+b5OPzbzPhiQymZI0OSohxiMuIy5B6j1XUPrhm5kj0zwzBhlXiJ
ZdzroxULHMrZ5/pkbS6+IhlIdqLQ7A6m0u3DaRsiSSbde0a3dRtCVen98pkLrJivBLBpjhKpxKea
pEICRhy7FDyiix+4YMR86m9MYTJ2OmQJlb5dES1eUx1iM3a160WRzuWww/5Kek480hxqra7MeM2S
ElL16UfKAtLJArd3Pp84OSDO7/V6rsaRigfa7JW3tCVeARELDUQRWZUDZwG3oqFd0Pqd9R4bZgAG
Uy/JTIfYjzX7SITtO9FHcz5Sjueu1g2pQ0gHYQe8rjnJnV6aRJ+tCo6R8w3aWJmhnpoWqCmzfbqb
19A5M51x2/vUJQ49CKegRTeTcw/ogZFZ7/G+IEhxLBPV7V7wnAq2jk+3W8zsGmPbdGC+3GmAVoFz
kdr16rKBna+dft+Xr9LYya005LgdEnRvD2gHdJ/a5+yFj5ihRJ8R0K7WSVdgnPbLbdb5mgVxYFGI
JzA/nk9p6GiadiaWV9WFFP9ppIGRgwNM5LfOz1GdfOdygU6+M45qo8l6FfEAynuDsqq7uzFagfiy
eJWyoHtIV8od24PbOnIgRwJpUNWVHyCj0Xxk4MhCF1byILz7L4sOJ7+Li9D6uDMnOYVDbb36Sg2A
kBpuF9FHDQiUpEHLadl0//KhC+7uVwf6ZC+gY5KxDCIsBzXUAgLaNSLV3uUlzlMNnnwX54fGrsV3
KTK4PWIwzk2N2w6yY/X3ZgLilCnxYmnw6UzdEhUOu7N8lS0aqG8Vu7OpHRAo9VlJ4RdInOochIzN
L7uRgoo1t3ZC13VWzm6d676siOgYz+MNTn4457EqTSmIZCCpQtkbXUknfCyul+PofftTqkBXLYo0
RKfBua6ypXVWZHjjyKi4tlFiFj64fBgiT8L5qrKf5rwz0h5ATZDmKWA4BOwskgWrnA0NII6rWrqq
aYTP1uJsmFhjDQhLFLD0abdFCoblAfgTuXPaBuOpkiYIRs7u3MmKXPo2NiOzY71XDqxb9+lzBGzC
v9i4kwU4p9GQQqrjZkJNXLobKfPBfuzUgNRcXuW8Dz5ZZvnOE3ts7XTS2wiMeYnsoUE3bOntIkGe
viJFZLan3bWfzRXGT4NpF7qNgOLp7OU4WXz5+8nig5ErbV0toInipRo3cUqcUM/+40Zy3kAyw6pp
mGEdjPROau563fJ0Ggou4PKf/BHKnXwJZ7lmLHctAaDvkM7gpY6Q87BpR6Zun1ux6Nk8G2+crMUZ
raHNZpsxoAhKivBCQUptNuGmom+D9c4yiNDRt7x5K9pbK89d1jxWOn28fGtE58YZdTJg8BwEXNZh
LKHCrr+WmPol/eflRc7nXN/fyeca/ZBqpO1gYgXcuDYy7GnuNojfiuqxDNEjs3SQIQ+PRQfJNPmm
liKBcSyH9uehQgtOQz9ZUXlcdKw3gxlZGO9tQiA0wBQi74n+MarUZbLQ9y/VqwuL8dBlW7JYVUeZ
cvCytF7JluyOSenI0ChLwUfWtdexMawEHyh/MVVcWpXLqUYFACkrb6xDakg7xezdZpn+yiUJHRYI
7ziyCrLVRplbz9YrNQhnQEmK4atYj7JBXmWf7ZCSrRTb6Ll/qatGUEOvQC8KuXm0tYCwdeIBLNLA
BE/ulKgbXbPdxLDrTWIUBgRYK6dQzK1htr8tIzK8Ue4CvW/BtwJW5MQE+M/K0icFknhQUVVeSkOv
PTNBFwskklDdSkJIoJhtdT3NWbZOsr50Zx06l6Myb6yhm50pj2a/zburfJp3adiCiUSenroEUZ7V
QxcilHT1vosqyAwm2f+Qdl27kePa9osEiMp6VaxcLuf2i2C7uxWonKWvv0s+F2MNT03xoAcYYB4a
MIsiubm59woaUBKGvhc12TWEAj0XMdk16uQbkemHynbSxi30ucBr7fvKN8HLPKsSII9JTT7qeXpo
NOR0rRAeBROZa6y6WQd5Ws3EPGFGUQCtk913Y+kXQnJuYbmG6xDS2XIO5aYJbtAtDbxMhx0SuGpd
vTWgD40UZdykSji7YmQGMLRL34K+d8rR8Oe29kOx3zZisNECKIJWZhPABUk1UG8hhiW05anTRliU
wUjcH7NGdYB1PhhdtCsgajwIsRvJ8s8kE+FEaTTPGvgMQ1ta2Yi2V2qrseIkeWeD6JFAsLg4KoG6
yaBQHDf5q5D+kFN6N/fQx2xk1W4lAwRg2lrYvyXa1+MbmZuDajRPKBc4kxRsajwkOtIIlqHlh5jC
Mj2qUcupQ7RlEnkzybIlAF4pVlA3MmFY4kjlNNhhRGD4qua/JtxGc/Mc1L17O8hI3BPAXOQ6UapG
JHl3hvWqAPoL6ApkhllpAqETeZ6g8djn52EYaojwjYPVEDwTlEIsrUqHlNtQdNV9pi9GfFNPkElq
UK03IYql1z2AVyoEI5pIlGxFx71AZuMBo/lVLz5Vo35PVXDpDLodIA/d4Ix01XivBMpmGD+DHELP
JrJ/6TmZL2P83o87CUjtuQIAAvKlWQ6gL/mIU8GucjjhNQchAo2ThH5v7kojsgxYRgfZXdTvBjhC
C1HuyDWEMzTZ6YIYSuK4aaPHNDlPw0dWvE7ThwBb2DmEatdQ2G2u2x143DEEuXO81TNrJBNUHBpP
kTZFMlqEYD3Cj0psrA5e3cX8TBSvaU5RPFsyBIu1BAa65a6V75t0sDv5o9Ev4QRR+RFJIIBgJPk5
Kq2dkAAVRvmQViqKSSFEmS5D+kDbx0ANPDFuHOTCdi1qEMSYX+NYg5pxDwdH2a2zKnXxDg5to5HB
DmqwGpDZroJTLieXABIJDcyX4q53SyO/yCqdLyl90+h9h5uyG54kY1fE0mVCHbTNH0jeeglFyIJW
1jx8dCAc5XLu6mJpw6TMhjXvSBYLx9rJshIG4pIzj34F5QAoeEP9oobUymuIj5j9rEuIx85YD5FY
oXJWgGaASaRoZraQo+AOjx8oMdsaAryCvSSo9yGF6PLPRuqdoZj9LnlpRgC7oo9qOOjzTkq2cg+D
kGD2griD5McGZ8oKIPWcy8+auqVIb5VqJ5Z3naZ4pj5atXTK5s8mwIBg3xLUXgjeEaW0jwovEFKn
xp+XFyoMtNIqaTdmD7HyHOevZXtO0sMwBigRD46IZ2g2YXlnnNBzINyF2rMBtZysgH2t3tq5Wlmx
fFTkY6xuAgxGsVZE8CGx7VLslIoWTobfFhaXEhb3ZkhgL28gbCXuoFS2SKkP4oVtpmiQ6uh+GLAD
hvFmB5Jbb8DaBtIhQzlZk/hzwNU/RB9pfJ8MyE7z1pGjzYT1pncqRGhuB4PrOBj9rwufJa8UIeDX
QtpK56o0vFmBhhSJvEqQ3YqgLY9zlBaKl8cvAYGjK54if5Spfg/P5OIBqdUaRXKAAPr3of6F9bJV
gIf/5SSZpNsQUtOo8wJpFVjkJHwTtRkXuWYnTWn3Vb5N9R0JXgKaH4WJcBL+ZQa30o0ljV4l/IKk
jolU4AMb03lEuWNOeeQ5Ts6mM4l4BH5/PQJMdBYglx9kiWUGF6k7mm21qTqOHtL1V+f3ejGJuFJP
YgVHVID15zuzj2ww7UUxsYMxOoTQzK4hLXl77a7n3d8DMnl3XiLBCRvkiHP2lkJNDu4NgKiMnFH+
4U341zAG02hNVEMqIWyxEEvIZ6Oi35FDoSVAp+EdTWtP2ddWdRi29ZvAlWW9DoT5PoIGk5DOAtx/
iyJbSiCDSxwCT4z8DJL2HtLdQMEAR8mDwVx/un3PlkkA2lrIJLFddowqWYXR25oheJL2TMEsvb18
//Ci+R6KedPnUTRoaYN+bPgc3udwwzZd4WmBarZ2tPszKOPqUzLhRB9ywxinEn4OvuopTwuOEaR6
u7orHvg896+S8I2jzXLm9DotILKDx1LlCg+493K8JXBXocL2AsQ6vNeTTSn743v7nNzj5nfTIw9E
tez+W7+ACS4BbYYu1xE+6VTAJeNjDJEnpa+xchELinAe7vq8295e0i8kyq1BmXjTZUQf9dwgZ0WH
GUjb+W2OmKYlSoA+aTKdcJchtc2HDvqT0MgwpuihGcu3bqw3AWldwDQcGBZApyY9Kc2QWFAcz63I
FB6StvWAFLEL1XyJWvqoRYnblJJyzoT0fdLVOxqjPWt2Vj9XdprJYNzu9PpJ7jitZk7INpggR2Md
GEmAu8+D/toqT8nIQ3/yBmCC2jgnELgKUQTK5HJDZK+Hfu3tReLd6ywjT0YnKA91FLkUfzyo+8jp
LSgFbfsjX1f6eg33+9SxrDy1kTr4y4P9N9hfsGX1AOMqHDyyI3juWvCb50iAXEcsrkZkAlhPTAEM
lkWp4A0+UQaa8L/jPdkIbvQSR65YWM1jbU9W8XL7q3LiJkuOi6SApGQClKnXhq0AXokZBq5iDkcT
2qa3h+Lce//FioMTfVmiC37uRnC2YTklVpeAq4DO2YgmkxhVaE0Gg9GgpCtcaL8JIRF2exrXG0Gr
lWIiVJ/03SCqSL1AFpDtMbaye9Smfd0lvnYm/q8ONRC78ukTVKugSaJtBsFGElGc60t2Bs6AE7x4
n5WNXUFb91JUI9+Ud/XwrNd35uDfnvJ1wMBqykz4QManT4KKS2huiN0KCrwBARyArao0FHdAMVhq
O5wWHAclBSfT5a0nE1jqMRw0OuA+aKEbUqCmncoOZ3bLhf3P0R+Nh7/ns4FQSp02oHjwJSxuDaBH
gnJiXqDaZGtADDgT53suv/nWgEx6lE8TaLWw7DqH4rQplUMsTnjUKyeql76RTXZgEE+HoNPted7+
korIRBhBNieVwEv2LEi/GwhRxfP97QGWncZOS4IRkERkgJwJG0tol0BEpKPIpLMEXvbQkupUD2JA
O7TunRTFltvDXU3E1uMtE169Q1QUxuRkQutXAbdEsRdpYtgnITlqT5nHIxlcvRLWozGBpZGEaUBt
1UD/t3PV1/InLmxw82QY3C9UlucCdCHuFK/tlPWgTKyBuXBgSDM+6ULlHY7SuIHcfvEUo53s9a7s
QpOKnnPYR1+UfXqBzRXn9F0LLuvxmeCipWVU9QSIKVNCVQWg0Aguj4X6/i9XkokvAxF7I6mBVABN
0oGppfVlWrEttoUj3P1RSr2eFBNSjLErYWSHj7qYs0R2eV5Gm33dh74IYBh/cOy+R5PY6KJWUgDN
GQBYIjVz5nITDKnL+XzXLvH1EEw8Ab6pVGcKkCb0m3ba7/nQnrMj8ctnAqZDtNN3rV1ysbW3t4bE
hpN8mMqmLhLpnNPBmQ1oBieaRY10w5nc7SMgsdzTUERGOWtYrfxQnKZTSyzUvD05ATNvMStA/aE9
VSA4lHb6VEByj3MCrr5l1x+XOfdTmxb9MCCzRS3goO1kB8h59EQwfLGV3RLFL64kJW/KzKkvzdZQ
IH6xBLZwI2/azeAtREBeSLsdryH2+/f42Wk43g3BzlRNQLEnpA7wRk1fO0jMtDFnGa9mTevPyBzx
uoJs3qBgTqD2302XDtVfe2HloP5xHhx9F53oIQb4HJhX6vdwJ1UvOgQk4UQKSYofXPQV5/KQWMqn
UQexEetwshzs2avucy/zFw258MeS3fO+9NXsfjV7tgtaRGo9EgEpxhJyuvvKh2DlDhbqP5YxAaHZ
wC6Fl6hyogLL8lRIKMY6NIPOA/LtLD2W8gTyse709dPtI8qJBF+fenUPy6gHpmOGNwSFmUIcZ3Y4
nAqVN52rHMv1N1zSuPUwRZjJ5oAd1LiTm/8gmwRMBfMt8boTFHf80q21hVHqxOcF45BX1h/Z0a9/
AZNwhHIGLeo5XoRPe6e+U1x5H32WxKqOwimGIA5xzUuy6X+1nYOC/7DhxaLrH1qVVR3/iSqr1IcY
DOFtA7CrdoL7wrjV6ezWI48Mfa2HLUnfozB5YjFXOs0TjFKa73nu1TTxJngewyH4WYgyR58oGmh4
vlUZzx/8Woa6HplZ4bTTu0o34I1IB/D2FgdW9Etu71XeEMwSJioV9WhENE+0bQDDwqblqVRfxX2v
Z8FcGKTJMpGSGnyNN+2Sb8dD5+M16I+oYFvysXPm50WkckysiZN//0OK+r1yzL2BZxosJYqFcFWp
qFRFcEAd75NctbTBdKV2PoSAmtbjmaaKE8dPXTsBv1vyLFx4u5S5VlJ5jgZVwf7p0U4cdGLNKvUE
4C3+3UoyF0pSmTCqLxHehC5y8sYf+sS9PcJVKPR6JZlEMWnDtJkNYxF/q3JcxSjH2GjuvkqejnUk
0CNY1K8yTkPiHy6Lv5aRBZFkDVpscQzHeshe7Zr3eJM7sZvZgfeFpL1PN/+D0QvnXLA6dylVsrJE
y/487eTCgheRjebj82wTW9gl+8UnnCewxdkmrMydVowqGnVLMOvarW5C46HX/E78dXsNr85LVjVN
lXRj+d/fLw1DEJKeqIVyJk26ywbR0wBduD3E1cKktBqDOXZJpzaakAGXHxLRgQHKQ5hKv2ut8isz
OtfG5PQzVE8VcUMG870XQ//2+LwpMuctEIFaaxsRlcP8F9UeOi36k5O2mh9z0kDVkeATjW9YzWcY
DB7Qs+V8wqt7YTUCc9DGMlGKTMrhn+Foyi6IJ/RleXKknM/Enirw6IdhChYmW4qnQpnadcW7XK6/
Fb7nwZ6iOlWLJNWU7pzB4gEk28gTf4RL7LfTE6SunGkvcerGvFkxl/VkpDrYNAAbG3l71yj7bFYf
/9X2Ytvpw5APZQBe7Vnu4F86NxYJefhVedmi/1U5Wn23ZZar1E5s6jirlCS+VEEPQ6/BzRv5kqMg
vhN6yOUIwfSUKdOWqOpFyYYfECUtWxSxVMnPc7IZutgSoVauCkhMIuoR1XwYwT6og/tQfiRqeCjJ
6DZ66GuietHGaVfMzb6aUxhvZ5tujp+zJtNsORB2shLepxSybWIC9JtWhpxnEGej60w4asQ5N3oN
spdgmliSrrpxmG7VmldPWR78t74nE5HipOyLdsJ5gjw8FIeadN/Q4pDqL0lWAYrX7YZgFykP0/Bz
FOvt7f1y/WW1WkwmHtV9qBbUiBZrCYB9RBcyal5ZupVTbVOXVlDwuT3gVS+LVfzVmfgk1TBV75fo
kRxGD/47XjxuasgNA3MjOEAhSk/TjBRMgwqJ4lX1Tn5KjLt+PJZ+xMmdFd5GZgJZI6cduJJCdCmU
7r2pfkVTugnz6NjP+a6bswc5bTax1u/RonBUcheHDxHBA1fpq40ajsAaDw9qIGyLSQeQJhWPskHf
VOC5WrU+VrN60Ir6MgaoEIfJp1YLO1WVtnnb/OxiaEOhDjhrcPCBZ8c0QCch0Q5GLsj7pC87a1Iz
ad/N8h2hZmW18pzYE8BNsGLypq7/TDtQq2IUn62kpZwYdT0j/t4RLBShn1p4YmtYoNox/MUPGdJe
qmAvAuAHqAI44xvc68SFHcQzYl6W/r8PgklgeAbhaPHLoHEVWKiZZ0RT1OhCs9AjkuJ18bERYiiq
xJ4OPKhGeYKp10/494hMKNNmk+aK3mMzyqEF/QALIl9W0Tzc3vPXw/73KMwB10KtH+KwU4A701xx
ehXgH3d7BN48mFPcUjWpWqpFlym8jMZszUZmRzWPgMEbhTm6VM1Iq+SYhxC+6+K9oC4mVDyZwH+4
lr+/FnMqKW1Q5+qwJo3bHibJ7x8XmYPYplvlNf6pKNAe4BaZOTNTmKYSDcR60HN8v24HA0kXCby7
iHopYD5bKZxKNE/cg5N3e9Guv1jkv2aqMJVgBRhWbRBBk0hfZaAKUa0EkfGu/gD5r7b0Sw/J09rX
7nlKH1cN0KTVuEwaAqbOrI8mvvAI9t1vobC+etfQ2m9/yzt6155gODYDgu4sljD/Awnuetz9njdT
OYh6YZ4zETlwH9/3Y/SSqEDjDqTbmwag73Weuo0hvTRNdVcmsgfFhge4HkAEq4EqbfzW9wB6zCrM
jIeKczlxDipr5TSFQyE1SzhA79sC8rwEHZ+z5su3vRHjWDPfcdag+EpnPN2+VJKX5snSjS62hjdt
eGYR/xDLv780E3lKQIHlYJjMcwQ1PhCdM6t7S53A+RwBLbZzt3yCP8ZZ88Be53xK3oliIpKWGmEr
6pgngTKEdhTQcJt4LcyrAKj1RmYCUqENNRlJulyMqFxU0yxbREAa0ws/amOA4V1xbJr5ktEj1shS
IpArVP0ZxrAw5tHfyvJEq3dN/UwBvk/lHDeqbt1e7qs6/+tfyASzSu61XoPw93lKpL1egWEaaGC2
RHF6MCJ52waQy1BqO1AO7bSlsZ+2kI9/LJBExFFnUUiISPSQQV86BtixFCFp2KJkm+sGjufLrP6Y
BKQPqC9m2r0C4wDOr19+3Y3NqjJhMazKNFD7QTnDtdPRX7XffYwGCoDYd/+JC4vS99hb5U/FBQAl
3i+V8hrM4W3wOT7P78oGtpicL8rZVyoTM+FZFCYzTDPOoXBqi51ZPacdJy/kxUeViY9VSAQa0Bam
cZh2a2xElOJRG1S9xiewWtI2rSvb8J/V7OEn5OV8XhPyH5Lyv44t66OUx6JUlymuo95bfEninTJA
PEazBB+tctHindXrNazvC4E119WJKgHwDjo9UOnIf04RHNv7/fSj88pn5RV9M+iv8QpnvIVc/n2V
7NWKlmSFtsRa6Kd2064tE4i6ft7ewdeLrKuZMQGwNVUlEUSMMtiotCg2sUCruYMJmAO8yImfSfBm
xYY9hQokUTGeqX5mER7D4DcI1Z+9GL/3BxP3ci2lJVX0CKbLmd0l2V6jmdt1gY1ylSJt+1lyykF3
S416UShwIvtVrPIqpqlMTGtDsHACmLMgfYjBL3FTJwK9E9P0/4N2hRmtB+o0rLorS/0Rv9xe0mXF
bsQk1nhJCGcl6yXEpKTdNa1s6TiDUHg1f90ehncm2PaNULazmEKoCEFA2lEUPA+gvdnLDKut7GP/
oP36R1T91afVmMgzUvhBD81SAK17SHhsKzCyOPPifT8m+WrQaYTMNh69tRM9QvUwvWswL8FtnBwS
BJqVgiwCrT7T4b3ueMmIxjy28kInobLcJoqfmz69F7uD7CTe8kkT1asO6i6M3f4ExZDI5dkuSZyD
yZaWhabT5LHCcmaZ37mzg9e65MKdhrwEztLWbZ/hEvZlL1C5xC1PAVhT50XEmDrc/jInzWStlkI6
BwPVKuUc/k63Iz7FPnkwHPj1BBW8nGGTA+o5FJR5fFfesGxsmvV6nhN8gjZ7FKP7bvh5e2tdVc9e
714mLA0jiKaTiff7hFdUZNPdgqwU7OFOOEG4QUvcRdBTdEa/De3l7GjH8ceQ2OGZB0v/hyL/XwGS
pRGDL1aUZihBSs4BBRawoXAXHFQfZhI7ngQl77JmS9VzqKEAVMBOWsGeztx+89k49A4Mzv9BtJSz
i9mSNYwAoNqZoCwugvE636fFvtTubq8iL/CxrZ4qFXRZCwhaddVmeZM2hZ35Mczf4jvZR3QI4TUe
c5VRrqL6JV0zTM3UFE1kWSikAcGdFKJyBkfwd9gA1GLVhw6mvZ90tuP7BlLfIMJaIE19OTpVrVs8
wptjNOzkHc383/07QPmH+Kj6gBlth4eIW7q8/mVWP5GJzpU8gSczTgoE7yAWQgsfbp6g+QJTCB24
0gofzd0IWT/ubl5C8n9deatxmZAdVJmqxgnGXWzYdckJZhua51gT0RO6w9Kf5nrj8YZkYjVM4cFS
rkbECtwSw3t/jneLa2t2gJhc+xaceGCJ60nFao7Lzl+lg8FsxmYV4HLoPcjJh0DWIkg3dlNZptt4
oWRl2+YQ1E63leGuw7serp6r1ehMmtiJkWgE84wv3Es2oZFDgJ3IeaXVqwF4NQoTgA3I1YJChsQJ
rU9khr/k+Q+4fuszxATgjirKJGSjck5BiFW7uwpgP050WP7Erb3IJH8pncus0lUZRFuIWabG4Pe1
uq+qhyn4aJSXaH4cxsUWAbSaufILqbcn7acAwlwL3+E6lGxZf4XDPedVyNs+LN2kQ3WchgJmvjzZ
hE/jt67YtPS/RAPxcCoeyfMQ+DCnQHbBz/qvo52+V5ZloMADT5iSCnFZOaKSBxbD8DwfTA/KTtty
Lz5kaNL/Ro1nOAyPkRu4ic3Tn72a1a1+ABOa5CyK61msK2gXZluo53li2LzU8SXhCtfzRmKCUUVH
JY+6DC7gYLwfm9SancwN3wRIWIsg9FvLe1HcB3+km7Ta2ywhpU+nBA5xWGEdxsLheKlDbhWYNzUm
BomyVnb6oMln0cfjprDMTzNyuhOBulzrktxXIOGH1BhOvJxTxQkMJhN+1LRpc9phbhBo8NX0mEWi
d/vccgIcK4IMPYq2SgkCnNgjxzYvsVS60p8IT62XiAk/VSkOtZDiChfR3tbkYwl9U6XSP25P5Xp5
ZrXXmRA0S2agGhPupmknnIfn/ACxkp3sdX4BDQiXbsWHyRuf8fCOP/nF69t7hLAA8RIYJqMpMUcN
tuHGWJ2D7piW8qNRbjjTvH0Foyn29xtxka8bmhHTNHon/09Tws732atwBETc59Pobm8RwkLEjbCG
+Vc0QP6UQtkotKbkvh4eOZNarrh/vj4Iiw+PJzHXAgM7ffTqrThCbcLremTN46a3Id4IV7HMjn/E
3bY48/kR11tLf+0cwtoVKXreScmyc+QH7RKf+sPCQgm87hUWx5K3PP94MeX6m2g1JBNToj4Xpr5N
qnO6RT5jDSr41aV2lvWdpFileJg3ug0k93Bo7REiR/OOGrvylyl5nWHBFPYX7/F5O9QQ1uGoVvQ0
0IDtPsdwO07oxVQlTjDjTplJcyisbWtiIF0dbD21UTydwCpPvTC0l/c2RCaPSOngd4D2vldf0sv0
0h+h4wHTA15ap1wtYK++PhORumpOFL3DaW0detIAs4RMkVPcwzb+HKQOyI2N1/0W7Rw1bMUON1Hm
ySac6zzo4KBG+N7Yld1u6DY5qb8Dq3HMZGtWn2iCF1YJr6t3QFn65w53g2EPkpOcmsLSfcXT9oLD
qwnz4g4T9NR4qEzBxN2kzdmhhPsVVSm0EqkTJConmeKcURb+3gtRHQwVzqgAqPT02Sifg7Eb4/s8
/H07GvAGYiJcF7ZCo41IWmqgQSX5kypQtm8Kr47Dp6DR7NujcZ5v5Oshv3pihFDRKcQlg+iBO5Gb
rSk51W7cx3br5ulmfsZhbJAc8laOE1e/StSrYaWm1w05Rm6od609deLvSSFeVIWv/3J6y8lfjaN3
ZinFCaYXPKHARZ+AZIA8W+5ANgszVOTnMPBFpJ+8+XF25tdnX43bmeI8mjXmF6FpGmXQrjJTV5qH
/dyl/u05co7zV0N9NdQox4oCYt9SahkPMGvfyD5U1jf/MkZ+FTJXw6h6ICqpii9ZC70bgAqZFrl3
eybXW5ffkenrQbMaw6iFRBIjBMloO78WeNCjT7AxfChCPkyQHfUUR00dEfnm/FYCBmDHjnJ/+ydc
r8eufgITUpoMiIcuwjQVvzT9JgPcJ9hJJnokix9N647AwOa+BrdPGPfyKgyce+jr+6zmD8OkugSr
pzqjKPmkIIZGMU8gknfds2LHZtFWtZ7TCtEfwiaPMgQM542CEuvkDJFl0r04H2q+n9lyqdzIcViR
40YazTSJ0b1r4U83HkaQTxaTaQHFKyuw0D3FLzC80g5OE4/OwPuqzOOs6FHijmV81UwvaitvBWjx
yLzuE+fAf93/q6UbpAQShiJOIVkKABvojzV24gguhNCQw9VgueTuwvDjU+2ugwe/t+xXlX81tCTo
AOwuzZ8e+DBrxEcEhsEOXJR5UwtQHdiX1ZCtQSfqWLq9Cwk2voEZ79x8aSGvfkQH3B2VI/gERIfe
tAQIGvqKm0AxBxSx1G5eo5OJGmSNL8BTD+AtL5NZEdRd9FoCH4YsAw+HSv11OyZwChnwy/n7JRLL
oDNMABQsbAbIUzmB5Fc7iODR/+/tB5+QJb/rtvq7/gswwC63/m0xDrpef/8NulCkmUqQFmQqDqqG
EJjPdj7K7u25ct6RhHWqGolEm2x5rgLHPrm68nuAUtv81eYzbSj7obJMt2P9HEl+CoxO7qdu6HX/
8sjKTBIUyig3puTrsjHcRH0LWp6UAC8OykxxqITSSzHDehf148GtY7d+LL1xUznNIY6daN+gVs5L
Cr6u4htBkMVyxpGiFUJoyDipxgWQnBREw1O7RfkekaJx0uBBdJZbjVdI5hyRrzbD6nBGSay2cYe5
Lg4ERZTbNBc5Wch1UMF3FJKZN11ag+PcKVWFi7N7jsJT/qOyly5iCwPjTRkCtMdDaPACn7zE5NW0
zBJhT61QOoZhe2212xAlcMmP38XUivBIyXCpdLXTbBMHzpmqNboAbz/wfgUv8n0xA1a/oglVCHcK
eMwOdu8oAIlU2oBHCATDdER+0ckvMSwf0lNLYQzDh6lwLtYv28f18COp9MTsl8AL5OIu3NP9NFr0
rd/EwIYiUZHQM7IKZ9pAHJnHgOJtLCYqwWylHZTlsRKMb6M4elAX5cCtrncSv/cVi0JNNPT2Khm3
mwrhXTveoNw4AH6qWfpuehQ3vNoEJ5tm4afVWKPoNKDgEymZk6BWlw8Hqj6brSfH70v+IEMW93bM
lThFLYUJRcE8mdMoYgmNtw739rKPkjvlMtmSDdcow5qtxYER3GfjAYA3MNrcdBdd9O3tn8E7wQqT
J81CNEVSiaC7ZIZwUrO6X/A6hWCU5ikf/MLT1YzJAKBdMmVDUb7KFKuNK7R5pMHiEg8KpXjNRTiI
tBPEOcxNAUPx21NbYs9/xd3voVjIXptL02BEKPSqFZRalcRqul2R877fsky3RmEurV5L65oWGGX0
ktaV3Mqv9/1u1tHdxwP6jsflvh54VrNits2YmG07mBgPt0l4BOpoKShBoFhB7zWA8vtdBOXf0wJX
5tdFr1+fq8HZzULBRtO7r8lm73iqtVuy6Tflxqdb3S8a53+Qr7nK6l4NuQSj1YYpKy0hfYU8vgIb
NwuVd5JXbhDrtlDcSSl0GcsJ7kWRI+QBj/5xNc6thmYut1BUxSibRxkxfnAF9NvJR2a3cDXD22VR
W4AU0cftLXs1rK9GZO62upiEJM1wOkJJPiXBPl88CSIREvuyVzQXA4LUtwfkTZFJoyvaJ/GwQA2E
Qn5Nhn4fpqJ9e4jrEWY1KSaRDqWUtqRFoFtMymcHkvLwFMFuxePzUHjdhgeL45175nqCAHgsBBI2
qUDy+yCVoYVMTgXlsay/LoUbJ5+F380GSWirBeXZ0InoETihav1TRuizMMUno/fL9KOjH4axacPQ
labOUYvfkaFuTSPeKLV6yOPi1E30MBZ+g6DbeFOdQj4LAthzY2fJuCUGtncoQ8L+NFWpZw7ZPmru
zLTfZKPu6fFODIhfV8XGCDMrzyDjDXT0nGd+MqscIDAnbLMQQD0qU1MdsU9kUf9pQMFBPo6B/CJN
v25vlq8E/NZHZcKbEKpmLMlRdZaT4R6C1ydB/yWUwibJLxFptl1xTiAzmd8NpgKi2Lg14cdXkEvd
otesxY4sXfrgNz7qAF9V0bSN5C0WQreCtnNBPybYGWmyBA9ACr+ZUz79bIloi1LLixy8z8XEyboR
orEXOjTBfaFx9c4WOluzQ7cN7BE6x65Q2TqKrcfA5XuHXi/ufp83FlwY6BAzMmPs/xmynwfI/+OG
wEsj39NDccggBG/36JlxoTlXc6jVsEy0jJS+LwYZwzYubTwzulfrTb1FWwl5ePLcTF50QjJjBjA/
8pboyb+eeF+diZ6mpteBvlyNlLaHFM6pSQU5b4pHVpDw4iYnUmts4IyDOMyW7C0dYC9JwM5Fxbc+
UpAQ4HtI57tOeKjAzFlE3uHk6uRkEXv/BXaro+gvevI2FoUNuJyHmDureJsFeIwaG7WifhbdZ3CB
anXIbownkZz14LXVIWjQwHFwfIXdJolPRUJtGVoxSvPaa88JDC3U2hbL8WdPAFgP2/u6hJF2DlWi
Rhs2Sjo/3T6o11+1q+VmorocEhgVLDdHFih3eghNmUnzm1DxmyTxwzy/08lWrwJbMUenjJ6bavEj
tUsiWG14Pxmc+HS9iLz6OUzQr+moknLA2i/trRS4twntLbiCwK7FonbnTV79DpV4X/SAfJEsiOHy
3vmcq5QFP+qKNAbziF8QwmJggNdGyIMj8kZgUs1SK2fYdSA2IvXbgWJyhLKrQw/QdnVr3wQUo3q5
vci8AZlgnEyU6g3FQ8/UGg9ali4dvNsjcI4sS9KPGyjlJD12EZGTTUcUpxamnTgQSBJypBp4ifOX
qe0qkUwqVUjqFJOJomiTUNXOMnMT5cQmQXkUg+Y5kVH9R914p+gZTGnN3k6A3TLT+R0mINF+FgvN
NtSsWWxjnNuf4Tpo63v7svx6/MWprgyzxPbt4WYdg/eO1sNCdAnO5R7uH860XSxvvfCF96LgRDKd
iZrqhKyhXV5k0gA7dV20p+EHnDQfe4hE0Q+CA3t7rteb4qu5MqGTyrkQdyIuRxgv9kgIcw+OPvCu
oW7k6KcwcRqIrZNjdZfuQqjOahTaeLldXvhFdF5qyjLwyQT+2xxh7uq5lKx09mQo1hj4ARk9mFAf
pB4vSnCSU52JUzC2AXxVQ1FOVC5BnlnJCMQDV8uJcxezxPVmKgIoUmBecpbukiSxZ6HdCEP7TOjJ
qFGeaz4DmfeW4L0OWdxyWXY00Sro/3x1lQFIPuAKxu2vWCjILWKO/Gogb6JMhGphAhRFy5UvyT5o
vG4oi1A3jS8oZ29U7TAZeG9UI+9Fw4mLBpPeVaSL5kIxIMC5XYo1KgxG7HQv/ajRaFnIqzgzAPPf
Pja8MZd/X4WvUQtG6AFhSWHUBTfsTZpHj7dH4J0GVkS/SMw4HhXkNIt8Y2PLL9TXDo2jePUuAgsm
4HXPeFNiIg/NTXgFiZN8Tg/ZOzpH9nSMdyaIERDlXMxrBW5JnLddmNDzf6R9yXLkNtPtEzGCJAgS
3HKsSVWlqdXqDaPVA+d55tP/h/INqwRXF75rr7yQbRRAIJHIPEMXl1ki1XjRr7K0yt50R28llou6
5oJbjVetV+cw6qX1WylVBntoEIjmp9kM32DBIAimomSfcfEknVsaNSUujtFOj3B/8ue78bjqwmpO
G0OiAnb3/wsrUzBDHmQcyUTt64KQU5DD6qDXDKthvXnMtExylHm2tZq60bA8kKZDapo3L2B7ezFM
lntUrq2aqg/L2PtaWt5B+k2HX9LyvYd/kjnq3ytURe0lSN/gRwqJ4lahVr3Uky93UuLLCrH1HGqN
sCTAozfsgk00JxKofjNkQIrU7qLYpUb1bSLtT3S5c7/QlHlTtHPmFIH5IPXTw9BXR6UpnBY2OvqY
WkVPrLo/K3qPWCHttbqz+y7/PsEdTJWH08jgiRSO2wFmcnnS7CXSO7nUfZMRR9v8a2h+r8bRNfMC
xnXn3Gi3VRtuRv2OBbtF+i3R3mbDOVS8iezn6gnJhxUHvyr6QovzkoLn/zqj9836zQgzpswv0xNB
f344lA0sl1qGAvQhkyJvAGBMVR+QkjmNAqOiPt8C5GyBuZRXiR3NkFlLDMvIgF84SPNDHD+iKODl
MJ2cnzIT7vSBZJUKauhY3BCc6iX0iu4YLf5Sv4xN4mQJClvSfa2/BSgkgGOheKC+CED5ogjDg8MV
NinmNODEt24I0VR7vAt3KxMqHUAi/l+ehOuB/kc5wZR1TWbUNClPH4avVltoA65b7BRnNken1V+y
mu3m9Fs+iF79V0uVF4NxITqimdZ1jFSnbIogsf8WhtUuXl4S/dxBT6XuIURCTnXLROOuef+tSXIv
7zoCIC5Z3z7JZJxaLT3ORWJn8mANcK42qIyJezX8aKdptccT5NVX08eLSXMhtQpqRU+WtcvYGXas
lP6ILthQKD5lDO9XL6l8wTV1NfZcjMi9PGs6oANeD2s/lWTeclDlzXxcNiaETIG4SIDBoGjAVZDr
EDHur/ceL4bmom0oqfPcvuPmUOSAwD58T+6XHzPK/uqvfBO7gTOgCG8tswvbR7seUCjufFHLRrDi
fN2x0RWgH1RanRrZWIEBG5r254BWoVUkwHhkAG6KfK2u3tQf8+bLf7MEYWdYI4FxAB+FeIBcGULt
7c8qmhWXyaF2I4dAJCO/oaNNSOK11UvbJatIxEsRwFEyE6QfV3OBizlxSZzWtrBFLJTq1Ku7ZZTs
RYazNqwgalBv5/koJ6YT6qF3e5aCeMTX5sYk6eQSvO3Touu7BLXdsKSAOuxINN3nseTcHu06+fNi
jlxkMJW8j+iqGtuMEV6zTwPU5RZIZ8zj3YKLSUKiVfavSbZaqkahe3v06wiai9HXg3yRsspK2PTD
inAHJul30fvJYGXn+Xt3Xu1hDLdzobIAduMX1CSDzGvALxaTKa/XqS5+BBef4jiQg8jsyUnaIC3Z
VU+AF3ZPEDXyVmBfY+wpMs1YSKO73sG+GJeLUtpcg0U3Ikp16M/XOzBH0Tpa7Mn9X0KC6HxycamP
i2ZoYtw8wzy5s7GFGrFg4wpG4KtbYzsGlREY1akKKi9L7qS8+I+blWf0GnmaZoGkV+/ENUAqrHCn
bmWPoEYuUgMSzYYLNkqtKWm3toaHFmzscEuiSBDOrr7zPz4/X9jqZ6boxcrCa+l+qhVrqH4qiSj7
v171vBhlnefFCSNTk8jh0hGcsOoAmjCgf922PY4+eYNJy3tqBXFISBnE59KTHP1B1LAULSQXYORO
boeuUqtTTA0PjsKWqWWn22FEtJJcFGGBNOodrrfTBJvIiDSwifTgGb+5Pcr18uDFUnJxopRRfouN
zoRdgz4Dx0gc7RdIi44Gz08IrqHpWz5Vu2gHUPciKOy+YzVvJHB8GSrQq7gdVpT14AHFNDMbLuMu
xBJhsbgpj6swVuqHPhr71I/Bn3S13jZ3LWgaUI0Xm+mJbg2+RlWYmRp0K3BsUbS7WIF6SbGP5j30
sY99+DqhrcTmTbB8EengiC4MvmwF1nFUkwaxOjnovtJussGmg0Wou7LLIWFt50+NDj13C9Trgjn5
ugL/XpbtYzPwlSwV7D0z1SGFjuLj5Kl4MVnNmW6qyMp96Lt0EM2ZvhNYccMX3BOBkQQ5AuOCU1GN
LGMLzpQ6vLHxdSlbL4m3erdpAllwtq4DPy8myiVBaR3Fk0pxuN4tpGCd63fMmva6A6L5U3HMX0Mb
iMhX7a50DdS2BEFSkIIxLnyNSjGWVMJGo6TeG9SwEoIHS3NPAfon9ZYZuTWki6BkIkg0+SrXpEcR
pWsFVsqf0zH24nGbBM9Enx0iUatTZ0EadL0serHGXAAbJTWdshoDdg4c8tTZWuFsq4TAEtnREZa+
O2h6OrfDmSAuMy6apbKG7jN8sk/oFmWp4ZOq394eQbh1uASHDVCx7xnOSAz5n+NaB62fw19NsWGr
vAiUMcIT3cIwGoblL2IJHdHW4TIeuTSnNED9/sSI/BV5ltMsuavrga2Pqh8o6MKabqmKAvV69G4E
ar7s1UoZjLINzHnl1sOwdTy2dyHkejfKEXaf0w6S6X79FzjI2MKNG0uzF3PsRTuKL6NkQLfgWkS6
J+9MgF57HcUfS0vAbnqv1vpxt48ALxacVsHBMbm41E1MrdWyxQ0Zfc+1wYu1c2yOtlQ/9wTaWyJJ
w+vFoo9zw9uySbPedPKIPtEKwB+23QkgL7v5Da+b94zdFJqWrcHu1tflwhEeuEk/rTmb6veKH/i9
vyIwW2LDO+0AJSQ/EIQGwSk1ueyJtXKYxgynlLJNOJRWqItMvUXfjIs9xpQXcbxOqSPKsZlRMNRO
85jZrO6+EvT6JGnz38ICT6/vgcKIAMFamwgAui+OKdnZSXIJyKCsA+ZrlQuM0dbrz6kXwoP7VTD+
OqNbH5ELS3O1yKtoLsERXbz2iB5U5BAwGVbdXHhfRHfo6jmhWNJLFBq4gJQ0BgOLAgFpdfnRoATX
ALrn9Q56zTv6qj/cnuY7I+PP09R58n1amsZUGkgSOm90ZTd1U3SHq4MCzZ/Eokfz2MnWsm8YWn22
eoaerdtua5hnqwATOtpd8hyXWyjFZ/kboBD52+1fd/sb6DxfXwaYGk44iE94khi5Yilj70nFsGkj
0de+veo6z9Sf8mXQshgxqTK3QazaVEffqgMHmRjerAETkX1JiuehAIew7bxcbgQx8R3n88/voMnA
qhNiwELy8wts6dGpAIABNd8e4vuGDEH/ZU1OQd4PS9hK5XhdNvQBMqzDNG4gCNZPP0dVsbp8lxO8
1tjXKsGp1A9Lt1XjB22BoRdhth5/14cY6mCg4Zb7LDqUVeIkc2tHw289uAs05mnNNpAfFiN3xyRy
Zj3y9KqxmiG3tDz1m260k9lh7E5Ch7ky7s0JvQEaO1X+kmZPXfo7D17HebDDObGS6gzVbzvVTScp
XRYgEnX3Y08cOhpWanabMqZujx5TcszYeepNQQ35D4+vj1VcP/PFO5YFmlobK48Olj8+QGNO8dgh
176jD4sP9iVqqaAQPo+tkEb2hxf0x8jrnXAxct+3pVSvzM/OIRlW14JgpLbT72GncCYoUw021jl+
akGLzyzTLxG1RPzPP7y3Pn4Dd+9Uqaz3S4nfkA2REzDDnTNpY3ToYCuQHEsdXfo2qqXTas2GdZN1
+6xev4M+BufuoGrJNU0xsfRV3fosfFSCQXAlrJHv1hHh7qA4TcJuYeCesji4G6fQl8sYhT9EZ3M5
hTpM3qQUvqtS5tye2frLb43L5cCVRpaSrZ+2nUGDkR/DkW7a4un2IH9Igz/Wj7tvRkY68PbiNUtR
PAkgFjxjGHOHFyCmHNXS34pNjxY6NLT8PHB0Ebr6D2/mj/G5e2fSppqlIMucgia1ErXZDMtbrBo7
gAbNRsUhqvK9CVB3lDJL6el2wDYvgXoieuT3CBSUHNpSvidNm9plU9xNSgM2FQiNt9fp+pXw98/k
GYbowqZh2ax7fJo8Rf5lsG9R+UUbekGLcV3uGx+d5xDWgN4ueodxFlmxkzDYyQn05Cewf+PCXabm
MVAE7bfrz/WPmXGxa1lMxYybDPhGOuygnbYbmtd5uB9NlGhS0WDX+/3mx2hcvKJVPkvzguMaful/
6zu6iegpvgu8cMse8VFd7SVJjyKImCBG8EzCKWz1ohuxqH2FCjY6iXkrInwJDitPJFQVPRjzHPNq
QEOSYTqgaVYEn8QeTD5ojCjuCgfp/92T5mM1udBU9Qk8RhZMDLCX1657afr0uZ3DXTZnD0OCDApq
OLfPgSjY88TBiahpPHTI+bNDsyWb0B2seAsJHKiJixqFos/GhabICEdFX/cKkGA2a570xBTMRrT3
ueDTkqldjBDrR5nkAdHGJJjN1UdT+TIJS1XrObpxsnlK4JLrS5Cv7OBka/wwvL8klikyHvDLxUgh
UUrCUwI7uQlKI0RmuVbGIltS7OUl2C6htfiAXiAjyXbzPvulhWL3bEEM45mBZUVoAC8xoPeIHFs9
eQmhPhU2r7LUbOtescxQZJryhy7Z3weBZwEm0qLq8coC1HrmVDXdlnCA0xd72CzVDld1FjVW3fww
tS81yuFSPD8bJeQhVdUa5G+CE3IdRvHxW9ZtfZGSGUPWTG2FfKFW1OehOyd4qirApNSNS+iO6SDJ
dI1NzP6rYGDBeeENKQKa5Y0pYxH0e4PY7XEV+pwgh0zvpXvFTUB5p87tIQVRT+PizyyXdQNlM4An
MrpLIXtMc8xw+XF7FNF+4hKhnkjZFKzhG1SY+8pcrCiczpK8ByfdT+dumzXPtwf8Q+nm4xNykUca
4yVRGti5jLv8OJzW5mdsB4/JQ+5A9BHNjdvjCZILnlQ6zMYyB6sWBgXUNS8mWx7O9fg4iVRLRfPi
KaWlXo7trGAgzUejpgfQ7q87avYW938RFPpDF/nvheQ9HtJW0xV9HNH88hQP4pIuXmvFXkP/Abr2
fimSDPhDJ+pjPC6ZSQq1YcmqiUah7HUOGkujlobB7iYvPS6wuAdYO7VWOyBjtqffk7pjJ+0rXTaz
s0ohi8rYorjE47c0U54bMwoNZNfAxX+X3ZZiyYG2hRNR+9T5+am6l5xM8KoXXGu8CcSMOmeiBsip
o3A4K2qxUwa7llto/ENWheUPt3evIAjQ9e8X8U4h8JhNMxxPY0w8o5TcLCiPVfZye5QrW4m94+C0
VVWaqLzsexCYi7Go+VoqQXtzdXUaLOn7cm9CzCO7E2mBX6G3fx6OC20EulFR18H+IdtWT2DjdAd5
N7qGVz2WNoNlgCt7DFZmdnpWIEVOneRgQK1AuIH+iY37/DO42KfVwdwGff0XsUKzCwfy597gEjf2
EgEHSbjCXNRToqqo2Ayq8orDTb6ucLAfPTRwVnpO2Ar26D8vq88T41KvlI5B0EbwnK6kUyS/Zong
0hDNhkd8wPjdDNNm9e94XLzRD3fUrQ+B9W5tL0TW/fMMfJoNj/3AoUqXvunwmZrtDABqmsFYIs9F
X0iwG3hB965p84mAHXmKQIwLyVe1z12zmdy4N+yoGiy9HZ2afQ91CeYItSBZvtK2+TxJ8vmgR1Qv
MnlGBT78AlbgAH/tbhNsjNZaZbAguukZoyU6h4JtwrOeykyVjXFuq5OSAfGUPeRDsBUEln/evp+n
xcUvGupy2JvNitvp3RoQART89bO8hXxk76yCbZKDLFmvhO3jK9fx55G5GBPNQZEyA7dVsSg/zO7U
5z+SrnnMpNe5qy1poI6aBXetuqnYTm9qqESWjXd79lecMz//Bi7AxL3JzCXHMZmW+RuDGSQEkoBk
ukviEoTu0e5AClWSL5oRR7YcdFbJnkrzWTbvE3nYLqyw22mLdok9pb2bohZGUEjIjkv7Q4e8Ayui
XWpUva1StpdlBjtMo9BsNclMD4aN+K9y6V4tgrum61D31WC1XWxNAw6weW7BMd4PQ+iNA4gPSy8U
gRQ7wxZYpOSNNiYsJ6RsG7VCkKzokHFhcIwCpVLgyg0BbrrTlvHbYq6F7l0bK/si26GG4OTklwSz
vVQOLAWG8gyKK7l+ngEEzMoF9hgHoz8PennHSiQ5+SL4ZsLQxsXOXqoDpamk6mQCKD21j2Z8jnJm
RXSb142jpcUmNBZrYorbJ2lowRpZUPAWHBke6NINXVEua5pFkvZpyvqnRvvRlSEs2za3t6doIK49
MUcDXSIJx98EorV66LR2m6URmjL0P64pj1oBimRq8hDnAIbGTW//5SJt2lQD71txxVVzQWDjOVh6
HjBprBB12KLtA9khZigo7InWbv0Fl3kZsN79oGCXhEawawg0b5UA4qGK3ae9YD+8C8l+Lm58iiI8
KCXI5C4LS2yIpYr9QUYDOst2rKD3qrbv4DG/mMNOiatt2ZbO7R1ypSD1eeh1GS6mycZUnWFth6FH
/XEKvvX1IQzis2kuG3XqHJonLqPBy6SHPoyDBHei6Cty0TPvCY2WdfAkiLbtpDjL9P32/EQjcNFI
N9OeTAQjxE28aUkFXoJ7ewTRvc5zsCRVGzMlXq8haP4HLsPDyV/ltA17ClC7gb+avv83TNJP343H
ovRaErEMfL1Tni1vkfwSVuHPWhKhpQTLx0NNoiDPldZAztLDHrWDF2sutOFav8CNvc/jSqIqmIMU
7s6nfhd8gzYEPGcTbbOKUMHoZDtBQHL15VzZQa3ovSv6dDzGZEjVVJkmfLquM5ysUh/V8NQZXjpn
PzrIMRjU3JHuZQI8uJuTX5IBavL8LY/ebu8g0SKvf784gkSulTGsEKUNHDBY4cLPlfn/bQguSVPg
1pPpCYaQ1Lca/JRQ7QSdF0EKzzs36FGlMVJX7KTK1Uu4Vgk6ExmQLIgYomG4iEEGJTMThgcdSzO7
N1H5lY8miwT9iCuFkM+niwsbgIdPo95iU3YqxIOq2lMlOJtLsxuY5U5TXzXp96wBHQwuXjbrdkvj
jdk6QK/ue1L6tC38eaA7s5G8Ln1mY2UbdF/C5tEaiQpse6fXlpwtgtte+Ku5xCaoamnqF1yKYFzA
rrz3IaCcFVbvp/dJYRFIyKGGA/8qBSCc8hHi+nhw3MuSLT1JUDo4x53gY93e2IRHqUit1C3ZGt7b
9FGjxCbJLBhBcHMSHmsSQPerDgjKGhEq4wzmajIZLK08tPJ2lAY7nuMthJY2USlKeG6nuYSHnoRB
lI7FiDR3taJClRqc2/BQbpe7wi8F3/V2JkJ4qwja1GPXSVjGMAHmsJpsWv9UwY0IBXHoSjN73fWa
ylZ1PkUn3Au1yFkIZQbs+sZRfvwFU207B8hCclSfIFTgEHfeqLkVHNFRVRLHEOVB10/3xw/gImHb
5pQFUJs6dfiaSqduoWup9nttUK2WNWBLDZYRwdo4wl9BeJv60VHU2JnVN/Randsh80qv9fNqcDEz
juJWHVd3z2QbbsplNVVBc8TVfqwIT6h6Nr9aCbeSSNp4PaT/vA8/1oBLyKgpdepY1JBRoG/VDNxa
jew5+x5T+/sU/wQI87/OkwupvVK3JEv+H9ByteaAQ8UuAnF8o/jLb3je+uGbIcr8RF+aC7DS2Kp9
mSoQcI5B+U7tZS6ccv59+xOKBuHiIfBiWRoSsONzWEW0uXxP0/lUarVg214Pc39/Mb41Gde9oWod
hC/M4Fk2Dqn88/Y0/hDkPgbgn3Em8GSpDMGJTvs1maOXmtClJ09JqbtjmHgTS05jb9wPuYjdK1hA
vhUZTcyojTkHjnzeJwSGJXW6ySQiwFUTwZbn24/gfShKOoNd1rfgWOhqW9lt2XtFO8KhMwcvP5/d
zmze5PJ3qyWOnsLyPj3MBoVrxTi5YQRrtcXq1XutsLuytpehtWO53rSa7BZF4aBD5Ex1uG9QYOkz
VGFY3d8hT4mtdAbdZlhM0M+z+kVpC+KlbfNjlCdUAcHLN5+CFsL8sWDH/CHx/Pii65a6SPnKRkoj
kifVaW7eljb+0hV4bkWvXfZrrYAs7Zu+vBVwwymHoz7sJWg5tOri3t5W7+H8RqThG55JDjDJ2ODr
zuBB5Frjmd0AMH9oQv/21xThH9VeG6FAG7+lcoNfxfwayoMaza0++oK/HGQkOGoP4Vi6N82D0rWb
IWrcZjwSVNuM6jc16VbLvaGBo5H6ZegAqYNxO4u8MAkFXBbRVuXC5hiadagqwObX1Y968SvYx5eP
ggX7Z2v6043wXgy8+GqsNOYwiyV2YsFoVWVzJpq6SefarQbNWsYQd4KefFWV8s6Qg3Mrge9BRmzH
Dk+bTvfL+Q3c9e/1EDwUrIksdUx+TRUdHTpMaKilXtq36V4xOv05aRbdhvjoHRnVwgoMtbRblPOE
q/aHWtjHRuTicCHL8Yz2OuIw0id/VUOXzz3qjBBGqfzM/v8X5/y8glxEHjMWsJFiy1XaQY70Q2U+
muEoiCfXb26qUXOVfdANHmSj03zoFXQOYSnSHFY0Ue0j+V3ltIC5xamCHoaXAYcoOFDrRfmP83Qx
LLeWncnKssrD6oREyhpCzZuiJ0J2McxZ00qxb2/G9X92azBuJQ2AQ7pMwWARfe572WumJxKdRv0U
DpNLRKpdV1PQj6nxVxzYcGnSEQleZKVhyTjAuv5jJt/nJtzcnpZoIO6qCzVDqvQyKE9z/11KYDJQ
Hil9qgK2vT3O1Tv7YkLq5wCcKVJhwuC3PC0AqEcM7g3Fv6uJXozBpdNqqRZRpxnliZazq5codOdQ
MJ+jndI90UF5ZHLu5DpoQwk7sMrY94sqeJRfgYfivF38BO6eqSnohHDqK/FKkVepaEjcuGmJwpST
J6lVImoZ1nQPdkAOxhZcQjc9CAKRYUNVVlRsuRqgL37K+veL4GkCviQVDTasmhp2wlS70UsPJoyi
F+H65W4cDB5UE9dS3SdzQU5KUtmRbtoFWnzOpIGGVn2p9NCRicvkN7zoPEVJYgd+AoLqwRU5v8+r
zmXUUqEkrDLN8sSU7pmUuT3FT/CF8trxfgBgPw5+ZMOrWjwn0bLP2tENwboczd6uQ8Dv6c86hO17
Kyq0XT9ZTFZXqgJVZG79mywOa8Ug5SmFUXNdouuhu5JcOaYh0p24/qU/RuKu4kkztSJudQQLxXAb
854UEXRARRqsf1jlj2G4VV50s64lqG0Cu694uh27JD5lrT13TniYduVTmkBSIoQupvJjBJ3h1+0A
coU6sH7kj+H5aK8s9VDPFYEkAhi6kAoZorZ6jGYA4wZo4XTDW509khK9EEiLWJIGe5GicWnYneho
usu4bFnfuCHyq5ytQpOJ7IxKI5JuuX4nffxK7poAqWKEI7taniRA1GN7GpQtZJXtiJ4rYTlVsMPe
nzEXJzzPiqpqUf86TWyTxxCjZ1uA9iQhbPd6z+Jj6d//fjlQk2RZAdj9qVB+LDI8VIz6Re/geBoy
p24LZxxx6cpvWaY/9yJ/4XXB/hle/l7Q94TqYmyp06ohghTfKUoOkaxYcgWFD7OFutazop5S6XmQ
RTxp4Xy5iwTlxHLuKug8rDCo6lzA7w2R264exIqK12tAF2vL3RhBUMyg8OEj1m7vKl51zjfzXYYn
Anhkjeav467WvzjOEmTDfjHNv32uBMHjPbe7WF9Yak9ZaeJUT0BgxMHPlG7MRkSb+EOG+PEVuRDV
5107srRkqO0sp8hvMVPZrU6lr22z39WXcdsJnWtEE+PClaRTKWY5Nk4ZfM2Z4eT5YUhT7/bqXX9Y
Xnw+Liolw5IYTKpXibXZnb8pYHX4HdT2FTva194wAY0hQtG/W2HdOhJcjKmDiiVKBif0CdJQQT1Z
Jv0Zlv0LHbZxHqVWHkJcKKmtWS1gdBRKhyWUYfOHZlVb6n61sFXEzqKzZJMs2pYJfejpXHtKDUER
KEsrdDynYe+YUR95eDbDaKeNYGCq/bvM4e9N8R7xL7ceYfJSFdj6KH/iQqntYa9vQV30cy90lNfb
X0oQR94zt4vBpHpMlkTFPif0Adq/VoM3skS9Gn7RxgkFJas0NEFufXUHmpSpKtIwQ+HRlGG6NIOc
F5AJkk4GJbAsT7y86gQPk6uZ9cUoXACZQzh1SC1uHDRQnF45Q9BfMMK6h/+x3y5GWOd5sXTjktYw
9FvKU872/ZR7M2ktQwXuqChQ+tEsOW7c2x/rCh0Al/3FkFy8UApTylJZXnMNGQ49udtsW7u9i5xq
Ex7Sg25FG+iIypaYlX41nb0YmQsbbUkLM1XmNYNfFc0zhyV++k70z2EYLVSOuHqHXwzHxQ9Q0rWy
Ax3x1Idf+yr1lvGwsMEyF5F3mGgzckFjVkhVhvmamCxgPcazr4JpX4+BYM9fzX8+5qOvJZ2LvTLU
ZdyXawWzTV4S80fISo8muktLtMcq/f6/bRNeKI+U8QxCkbJenprfHIJdC9eHYaNWVvJX523dJkbp
tS8iSSvBcurrNrqYZ1BVWab02CYLSe0wrg54oNd1LqqsrJnGjaOnc5lIU1XajL5aCamicJO65V3z
lr100CRay0VqYhtPt1dUNC0umJh61LCinnDuBj9Ss42qw91BF5xuQcTiodF6GyVtMuCrLXOyn+Vj
P4ioWIJTpXPho22YTMMQkZeov0mdHyNNttgC9XMz8m4vmGi/c+EimPJqoQ3m0oJXrsxfMtRC2bSn
GfxGTFWwcKJpccFi6RSpNIMR2109mXHk9Ma2DLZ1IUTsibYdFywIGRJSJJjV5BFvgaGekz5rDhSx
QnSyCx/dKVEX7orW56eIz+OfYwOkqCQFYqKUo4eQSG6sNQ7RxqcuUXGgw800onueUSfTqo2ULOdW
611Vf4S89KZKNkq2r4POVgZyyKfmjUh5biv0sepETtDXK7gfEY7HTptRgmIKwUdYRa0bqKTAGeQe
5FdL3RhnUa4nOCo8grosZlkNJ4SZocMKaHs5qgR7SjQCF2GQFw20YjjxlGmbFgYosRBtJ9i2PCha
Slpz0ksMsab9a+EAYhnNmwSQstM7xFbu1H0GySRU9AUZpmhua7S7CNIzK5OlkrGNzar1umo/Fe1/
XD0u0Mhyk1SyiTwFKbcVVID91v1/HIKLMLjhICANfY9TPW27pXMC4XFfl+HGJcPr4cU4XeADY5ON
+bGVWt/IfZhUCFpw6vVIaQI6TRVIQ78zWC4+RmcaqZxSXGVrYqXA+GFoUK5xyrsCarP2cgyeNLCM
oj2+Ft66kGp1knvmGif4UbhG5+TUF7FVrpeUzI+ftO6fi5+UpdUCygV+0moDsrqKLrKFvdkp7kjt
aWfsmmO2WbG0amhFv6R9T61RVKZ99w795+p//Ahuk6rjvAylkoEywBJrjn8O8z7H26Sm0F0qATmX
M69EHVvRlC0BAy1dBoum4IhBwEGbXmdSWroRwjM4Pem64SoFJAnCZCerjZfVCv415gwGdAcAppXN
Cq3swZrD2OvKaLGSXnuDJNJ2ycmXNMv8uM/QJevzV70NbQIFl9t35fUqwMV6c6clkxeNyUaHkui7
E0lrIRS8GQ9I18hdDr0ceL43diASjbkeBT4WmDtAgyFFdV3gK2t9uR3Sl6ARpRt/uBM+huAu5rqS
iN6qmJgenFnyBWk1TBUia5yzg6o/RBr1ewaVy6i0VMOPG8m+vbDr//7WFuKu644NVQ0pfIQIbbC6
bnGATPAYJPrzqIK+5VYNKuf2iNdD+t8T5vUljDGkA01WezjoWYzYgo0GrsSbHBv+7YH+8BL8GIlr
UNFoUnXU6hGc3mXJ8h1kXVXkI8OdAbWCtTQWQIWOeezBJJZIKeeKec6alXyMzqX5RgCxiYxidLiR
/w5Bx2zIpumOsuEOtc/6u+Yl30UenAmc5ku2Kb5B3/BtJFsCTaEcsAfBVXA9UH/8Gu6uNsMy04No
7eY2FTwMwOxdfnfk8faKiwbhguLUF5EGCh8+bfRt6IH26O7pLHqNXm8mXCwsF/WmuYah2YAT08Gl
UrXxtLGV0sGKMjiW7Q08uPuDCoZiq7hL4tT/wjLw84flQpE6EIUMgPeDL7nqDcRu+kvuHPXUHtoz
qOeOuVFO8oOoCCUIRXyjXI2TjKrzegcWu7EZnUVMDLmKmbhYWC4USQaRjCrHxKriTiG/TXX0m4RY
c72p9POYLVZWH6uEiI7puvVuhKB3yNHFVVoZbUBphO+p+uou8Fe39cAp3mK73JYOWp8iFSfBLuUb
5EM2QWGGYJf20SMJQXbTMpsoVJBAXi3vGrJJdcA0FVl/RwBfTEsGviDt03KNPiMQvqvBkgH/jxo1
3hHBJ3WC3GJU0EW+ek9ejsptznrOw6YKUxzBbXLO3WUzkM08uKvlwmpzvNGLbb44paCNem1JL0fl
dg5el2EcovN/MsLjlCZoKUGKUY8Fd9W1OuzlKNxdVcZFO0kAbmBuq51xt6H+StgVOcZfyzYvhuEv
KJIVJJq1BA8nGOKMZ6NcNmX9NRoPEi1ENNdre/9yLO6KGmGxEodqBQxFNFm6/jJ0X+MA5Db6UwrQ
D4hdfQJIKYVJlWFp3S4pRV/uWli5/AHcLVV1MgVcN8NkS2R65TlRo83tS+Fqm+pyiHUNLg6CQjMy
9AO2pOYTby3FyvS8JHaT3ZNjfkiOKgQJwsaHpF0H8b/BzVtbNMurd8blb+BupkgvEglQaoaYjccw
cPYhur4eQBWkBVJ4gNh/Z4e9Jdduc1/9auBiK9i7ghNCuHOptcAyGnhVngr2c0L9pdNedeAhby+1
4IDwd4ShQ/Yf4l24mTo/NY65et/Ijd8vj7G8Aim/zkvq3B7xWjJ3ua7cwZeKSkcX0CwhLVx4SocP
WT5P3ehNufCaEE2OO/2S9H+kfdd23Mi25BdhLXjzCluWRStSfMESJQo2E0iYhPn6CbDntHDQ1ZUz
977oTcxCmm1jRzgYPDeWm4rCEr+wiPf3kqZBM9RA32oPGphLHZEhA4/awfLNu4KH/8tD3HqOSZag
GWTgJnf2I6bswrk4MJ4KTLjgO7d0RjOr85hT0AVoEz1Z1oCx19HN7HKP+b7P2nyNJ/Za5IpwPENg
9rYA4m6UJ2AkShtJNj+leztKPecVYj0/Zm8O6sCJ6oP64SC6uX2DRB7rH4hiu9B1qlr2VysPEn07
oGwQqEMx9ctPZp3X6W55Fim/CQyfvrEI5TgYcVPhLEtIq0jOvZaKBs4Fb2OL2TVmKWmmEk/eLIao
GIZQaafdmKJgMZFQsImLmd7GUKt3uEVSQdYcUuY9rcCBle3wNKibvE8DcL3g8V3q/ZkuwPAKj225
TiurPhVc0ewGK/5FA7fEwZ3iga6QK0EG4WzwwO0K+UNU8xBt6sbglL1OIZlCsKnNYzueR6sOlWKv
gfVUsKOi+7ExNw1AZ6VcwZa2wRBoPigZlLB6oR91MHv9Ht8W+7GoI3B1emB1jFvWIkXNFfB14+sm
DcTWz4x8GM6jaU5eUb5UEKrM8TCUbhAY8aufqmDmS9UV3Xa2o5U6atLJkKXAyUARC+zIPpUKQYB4
tUZvrdbYPDenmxmQ/ATzoefpEbYsVD85+rLkPb/E9x24eF1+rAPUpk6O7o6fwPol4pT86itZ/YjF
Sa/ubK2bqCC1CVxIcpqr2k1KE7N9YHrI9y1NAtTJIguQ9AQ1Zn5MpbuqeDPZW1kiBzF711L6YG7s
qKyRtPMS/Lz3YMMVWP+rbDzrjVoewOo38txKJWpnf927peIt5Z59z6pQeeWvWcT80XDlcMlvS2+8
aN+hBBxyw0tFfASiS7F531lsyjo1sVcyItOusTx1iEUp0tXod3Uem8dcDYndSSUi7YWRdanrxvcY
flyUTBcu7gqVMEEUpgi3d/OswVaTZ1qJe6hBlFKmluv0ZAjTeYSEWKX6as7f9SH/TXNyL+nGR9HV
c5hiONSVRoN5Zgey4yatJs8gHagywGvgSmRmgcl0yJg35g8i29xXOecooI0AnpXDnaU3xG2G0VO1
k2pVfpNqkTnN7sDf0q79GOf056QmvqZBNSUpP2NZ+sUTlKQeCkB7DUMB6fQMiuE+i7E3mvQ2dbPL
+HPGWnfWjmA08Qi4GyZiBqOihjwffF6DDJo5R6uq0Fk4SJjQm2XTH0DkoUEOAKJKrgL8nTMlHk2g
3QTQZ5LzvTYpUZkHUkrCMkNbqpLxFwk08vZkUlAJHNxMBbMZ9qFvj5Jzh3LvEcOO9y1SYJf080sx
t3uV2ZZXlZAWVDPmS0m+Z2DnaMBRMCB24Wyn6hiXwKfExVM9nNsMk+qNcpzA30mLSEO5nFiJ21q1
i5EBl+hvRH4088e2fRyG37p8R02AzO7sfvBi8jzFye88Xbi2Mz9WfiSV5StGinBeSn1SiwqKVyOk
/1xXR97OyHIaGxBTXezkeGwY8wq53mmzFRKMUM8YqBF4oGvlmL8tAZbb5Iaj3prS4Kig5gOUEGJR
4CDSogWVICqIXM+OVh+2TQLTAtdgQemggaf1zO2Mzq0hhEmlM7Og7DMtapyGx1LqJQPxpqr1hywY
+ocu7sIRJ4fs38t1TfBar+ZMq5+1mI+VKSx51ZjFNNqXKQdJz+Qx6UU3M4Hzu16nWa2y8UzW0A0x
TyR6GZZhMtkbgPRL4p3suEr20NffaPok999MTEPl9tmBVGY3ZvvbRy26WBu/FDNtlgdQJGHCoXbj
EXjD0k37XzVGvOJJKP4tulcbD2MPTSu3uQEP40zHeQJv6YRxZYjfJneYeHcLFY1yG5hj4395nBuP
oo1zZhgWno+cgz9HcyLG3ljSPN/ey+uB6eo8N07FosU0m8iCUSWCNnYk3c1AilIZHeMukB5iV9/1
O0X0hK7ORa4f68av8CSuKLUH6y43yCsI8nFbFLTTUJjWrP5kUPCNG8mBl9WBg7si60DJOulBZ0cy
GR+0BKypTCt+AMAwu3JnfqaNei/X08HMWZCq6pGlvNizgjhuLcu5J9UlBIJ5H+9TJrVuHYODrW2f
4wrHmGjFz8GR3ogDsfpJq4/SVO6V1AgXYWHTyEVVuattltWnb7Hkem3aGBCGF1fGb22xVxce2MaF
jbSTT059TbFcqUr81DgWWjA2dpA0ez05ZXYdJrqIBeUqAHv9azZWU2lSu205kKHDhCQoLz05M1wA
IdDOTLxZYSD+toO+gBKtNoG87v+fPR1tyD+3b4s5N0xr1sphsi9Mwgw+GJac7FmGOoCBkfTbF/1q
JrRaaWMdDZBZqNoCHyryJpIqJCiphdqHtNN1LrBP1/OS1VobGzlpidVojC5R00c7ZN/jrAhm2vnQ
EMTYJNjsiynKVOeYxKKvvMoct97QjW3ss9HR0xTx8H9GRwb6+Ff7DnR1uWvGR1GVR7SxG/sI71ZX
agK4Y1a+ot7jmnPvTyz3u1wW7KvAwX29rJWDm9JiSmQbwaiDIC6GanndQS8QFCS3b8rVCqxtypaO
aAEearvOSKqJFs74V64+Ba1Hn4YpwjCw1B0JimdniGlE8wEt7ojPrVeCtkLwpVfb3OufsLHKRqEq
c6Gb9FL7baCF1M8hETXcyyEFv6do8OOaP10vtjHGEim7bBjwvRmp93NZBrzNApLLEKQ3XCLOY67l
lav1tmj0QVfNERqEdFFSil3Nn3dGMIT2mx0CjiKk2v1i2N8We9bLbUxc2iqxlqUditlTHVhz4iGF
8QbbPA2IWyZq7rmK6XnUgyxPh6ZHFOuj7eqUI5fkiCQrRHfpCJmUgnWRlNHvhWk/pzMNUMsNVGp6
lMjvI5ykDj3SE0leFOVUN3d0rPZEPUOwzpOQN/X66GLgP/EUR0Qgv1iTW9+3CUfxm3nbTdy+yOpb
PfwqkEcIHoTggmwBRU5lWHwwcWBTlO7VA/wRZKCqs723f6nQE0A7gAbDDnyHc/Vye+lrT359dhtL
aus9pvchpogKTxyStIoqu4jozKPby1yNatfrbMwmtfLM7Am+cClf5XvzoO3ifQ4xQ2DuQ8Rf4izi
q2J669g2dtNpnaHIKoteZPOt0rVQtdqgiX+aZbuvJMtvwLcGsZIhL0LH2Sv1Z1JSj1mRwYjftjuW
ar7TvTDATsaa+E5xyFUpoOjVzEXvTRoATsle6h6rcVyaYp3+VBvHbvil0aeialxzvFM5aGaUCn/z
p80kT7FC4C2RVDquKfmNHYu2eHlmt753uWRr6w0WgxxpNKL2+bWTCxBiXsBPBlX5SC/filT1e3NP
+RNDpCs4XNEl2hjTtqzJ2McwpjkKacXdAj8bd/UuO2GEL6rCAWV6kVMULbkxqZR2huaYQLMYDn9p
i/IYW8NrMuoCP6Fec76re7ttvjJmx33d49M4unGH2Qft9Oj2jxDsSUFM3UfzB6zXvJM8BgCo4nWP
GeR/w+7b/ANidaFIo+5quWj9czamFgJ1QwbGR+QsZgvbWIQZihRlaz2oGltUxN5KRfcyO/MrdThl
za+hmXwluxvnnyQfQHMC2zxSj9L8F5rHhqvQ9F2XfmTF91ET9VkFJ6RtrKZT54NptQCI2DEma2Np
N1edX+iloCwhWmYTds5Gp3Qag/NJrV9qavpzDWZYtRVYaNE12JjJWu97SAPhbRXccvkIolJAJYok
8ctOF1Rcr2YM6zNevnj1jg21AqtGguyb6j3Ajmao6o4LehsX/bcWmkSzw3wNFYgkdGRBWVy0mRuT
yepWJbTQ7EsN+RAD/WCif8ulUvSF1zL+9RduLJXMVIXmOZzBAoRbyMKa48IaUoSimtW/+ABdsQ3V
1CxlS7BZ4rXEpo4GBuQJVK9KnmtCA6LN4OymbmahsjITz4axxNyGwo6qustN/cWyVbcZkaKnNOzY
ziZnBOGuZaFcKrsaZDCSUvEV8NqAqtntEB8XjX3IsnMxyZ6DF1eOT2bFAjaNge48KeaPFJJZLWt6
N23z7zFTYg/kxR+5lF0Udf410Qeqyv+jd/H3l29JPu2s1K0UsqCXaWw8a0JtFvKyI3L127Z/Me3/
dDp/ltkYJDVntGQZ2lIaEMVp3Ucm7SO7tsNiaI4lSLrythHY5Otv8c+SG8MStw1I3YiuXSTjMamb
UGWJm03Mawsm4PG9mmfa5p+lNsYFzANNp1GVXhqpd1n30adGINHfHJJPpeJJ47Mav+VxJvCn11/h
n1U3xiaj0AnmBo6uMCs3bUBtWxxSNoW3T+5qnWT9cRs7Y1lak8sZ1S9VQPfW2/St56eK+sAvRhzw
LE3eUQcdhoBHqDALgEZX0ajrxTeWpmMD5mVRmwB6gp/sb+MTz0P0LWroWHSuwsMUIJhF8hVjv/wM
gbnyRQYMB6LUoaWG8lEER73Kf7n+PRuThB7MaNOYLCKs5AdxPFvZmW1oy+9SEkntbvrRuu0ZLcGd
dmgOduXKczjL7w1/5OQQA4eewtuL3pboom/CKgOTk4ms6PRiT2cun5yOHqz6CCZHgan4l2T4z4Xb
BFO5PllpzzGFrUfSTz0Yd45HTk6EYPWQ+KKOuWA1ddu2sHOWWS3oTy9mPjxVanrpFDlSeHdIxu7O
SJARN2dLM1ypljyQ1zOMGwtu/u2NVbedDPS/0lIfwJPYzmBNUX5ZHH0adFGbMYVUKrCJnEEFcA4M
6b2ZckiaQjSKpRgxf5Iq7vMi/7z9g5b9/Xcjqm4JQVmbtY1qYEeWErF2BPANmscQdRAYTkXw6lR5
Y8802VCbocersy0CF0ean7VNPo3GQsJCp71Emk/FzMArD/a7kpkHbFLhW73UerljP08OkcKprEAC
pGVQNIu1FzozfZ85hYq6InSN0jn7FsfIctTeaF1z6kc375C2KpmO7jYvdiasiskyzS2tFBMo3WTd
ZXFxKNM5D1pz2qdZ8zIQMN/kRjiDSJKmje+QKuzKeS/ntbZjUI8PG25/EFKcYhtJf1NUqVtz8Fsm
9JMz5YFYoM/K0cJNRjdxRheaqMeBYkmdhlmt+Xb91nLi69yKHGYciM7ulDQDnqLczT3UIEBopJbN
TlNrUAFm9NFWJdPNZqMIpkQ6y4yD6D/NZl9CwQo9aRCvl9CJJMcsMQ+NXL2OdDqas+M1FX7AXBav
3JK/iHsIrnT74HTTa6sWflPHQToj1UeJ3RkgFVtouxGzlpTWZ2TkB6s1DlWT/cakS8yOxIxmEo0t
2Kas3gVmwM0p82J1cg31IDWFFxftM1E+SLNr5kNnHChwBCUUOzmTXKYj9id3evU95tn97bv7L5n9
f4yHKm+8FZ1HVelT7IMeLXO94y7+ZWCa1+sCDcRQwysH66LILy/W+NaD2bguyVbs2U7hlw1M3yyg
d+UIM+zfQ2CPI/FaGL+rnahZL7IaG5c1jK3Rj12lX+QGSP75lNLYzToM/IyC+PjqMNcfZwSdlf/O
AEhZlFU+IcIpT8M3agbOUXotnEBSgxpTIqETdMEMVozQcIK4280vZuf2HyLvY4g2eeN+7KwfND7L
sNNZE80GNMvU8S2WnUDPoBw9YE3wT8xxzFyCgN7NE9UCzS4JR6jET/ZwUBI5JIXmpcNONiC61b8y
G7ruheHZPbDEgHHE6eRPTeXNyV5mPotVF4pdqOT13jBVAWkUr9KhPBJnxB1L+T4tocY7YwSeU8+e
XhPzB2VJZM1oJdVl4GjZoaKJx1TbG+37sgIqRbUDQl5SQw00E3iwhQ+xn48V03YGLcD9MzwKHoNo
zzaeVAXqwG5lhBF61H8bAtU7P38s/M4gLFkKXYDJfOhHoV1fntiN57DteHGY41zvEcmhM1+hI/dV
gfkCE4O3UPHa5A4Sa0/CZZdA+9aym9i/VQZegjtbg+phAqaf5CAFkF69k6I8mF5FKPirfHSrR7Ht
ZDkja3t5RpBSnqw3OfMABOi10Hmt3tm7JXl/PYvYvbM+pxh0mK/ju1g54YqqHIR4/k4I1K/u0Co3
t1WapRClgQ0wXESAfh/RyyLEWrrmz/wb4GJ+fnB8ReC4/6Xs87eN/bLBq2UzopCZSrCxiz4Y9efj
mHsIV+oDngiYuTzpJf1YTloLpD1B3ur4fIwMMJh1uS+44aK7tjG9/VDoBJXq5a6xbxPGX13mNR86
eBw6268wRpKEwuBcYHm/TmX1+XZXl1olIYtX4WKGxEtDGSTi0ympPG5EDpoOnhG9mr5zt8zdWof+
fjynQTY/qhimi486i0TGUfDOtx0sc2zkom1xGXmpI46SfIfDDCpmUMdWyOSP25u+7Omth7a1xKzJ
KlXGnuvJWUMdb+anrhMAaEV7vLFccStBO3aUtYtW2hjtDHuS7IeKvjaFIigyCW7Qtjs16WMscYK9
G/LRZVIV0l6Kbm+YILdVtxRJ2tBJjc3hq6UEU3E9xKp+9cbPyoSKH+fR2KR7GWq0E9dAZBkfKsc6
NsMvu3nrkkus63cQc9UFD0f01ZuqRcm5UsRQhLyYmHqWFSPqzP9Zn+pvK7HtItEmn7uUSrDHsuGB
x9ItJDu8vbGi0OQrw1g9xSpmOC10U75SFdnTH/LnRS+idZOAwCQtKKUHssdolzfsiotozH25hDce
wnaGrTXzWJkcDZdUpc9GhWYNAMhGtm8aNGt0fsgSsjNyEtz+aMHz++oRrL5ZMlgOkDL8nGN/6CWa
mNDGaIFTur3KVaDQyreoi81ZLVN2s2yBWM65ZMWT0t0XzlFLMBcb/9ZLx8PR+hZGSJbon6ePY/8U
y5/qMD9UlUhaWGAJvjjbVr+jhsaDnXFVu8RVEoLoKxrkd6TmT47TPt7+ZNHGbmyOAp4+7mR4pdkE
qCv4ZQHb8cZasMq/wA3+fhfbHo4llQotja8MBZLFIf+QxlO8zw6pD4GWkxmCEm4RoFWj3qPSo8hV
/Es9/8/ymzApZaSGFJIG5z2+oA/iU5QSGuW72f8ynQPmW4MSMoM6Q4gr+nDBSW5bMBUA0y0qC0vY
MGFmAKmZtP80ITWifvlp9vFL0VxGBBdZcKpbKRA2aErfpTjVTvqhQHnEAHpZ4EJE9l1brO3qjtpT
E4NsAj6kDeo9xhE9+6ABCZm6eWj7RoTuheapqUsf8oMoGhElvF9wiNXaGDweZ6f/2tW/2D9Qp5Du
5NzFTJurh01UGMJ4Q1Q0287rGZmmcmcJgRbwLcB6bunznelbkR1OR5EFEK62NUWkkRUHTZr/m19D
18MnkRVYkepnQqMuui+b6EYz67ye1Vi79AoGkbPTBInddha436tMkyvrup3qnmletjzFKhhX8Mhj
CSYUE41cELyfldq3GcahnUBJoaaa7hamlPIlCw0MuvWuigmpM4jseFQIQ1vBt28n+JrK6tLUQPuE
lvXOQROqyC3oPrWCioIg+NjO8KHrOpnJhMiAKtUun89WmglepGgF9b8fpD5miVzbiAumBtN5Kfj4
MipYQmTHt5N5ip5OHIHZ0jPQwuY7/U6CaYQ21SOwhv7oTT7rXVtejixju+b/Jf0TxB/bIb0qlbIy
N2B2GqhkmaPfIsyBsni0JL6DD4Ybz4bhkVO3QjlDC/SjqKEpMnzbIT6T2IUhK6jgLjga3WOHqT4V
7EeDK+x3rhNVYNJJXX0+IQM/i9juRLd18TcryzcPVmHEBSw7lQDIH4CAgA5KawrK81dns1ZPVd9a
H0TgidzCwKZ7ul+k48H1c5BBmZa6HMMWnm0ANbTQbTVeA1Lh3LX2+XQokfDeDk9Eabe+sUzMqWKL
ZNjswTOj7A4Ke/vGt6PmfvB6bwSNIfXhcqQAMBdIXQd5sKOeSIZZ5G70TZBEudKUvAOceaEcc44l
yCgMEEP2IQPTsH2XXEQOTvCUt0N/szqiDM0QLk3V71Rmp17NBCcs8i/GJiRKzFgxR4aIOt9Dyrjw
Rn0XQ15ODg1QDZ7oi0gGTXBxjY11KjIJSpQNQjBjbgHzb08SARN2qQgCLkG8tWXJLRxtTOoR1T+z
b/yifWzi7yOI4XLReK3oc5YTXL1DNOvQf1BQD8itHIMZqgsSCtchgq+5fkqWriO3AX4CUN3/XobE
o2FyADFBSTp5C/QpO+j7n18hx050zZc3/Y/M7s9aW7iCXjgDRk1RbHZaeqbDfV9K6HCArzYDeEJU
xLq6f6vFNtePJ4VtZAPCmw4jJqjldQcJvC63jYdo97bipOaQNrnBYCwN9ZM1oPFv5m8D6/dtYr7I
tXJslOfeABlbY+40UG55Mm3fbv+Eq9dx9Zmbbh9v0WQvB5xfbX+0tA/RYIPAsoNa/uvtha6XRVcr
bS5kosRQeJmmJdEon8E0HNL7NiJe4aE1Zp+6IN11Zwmjic+CdRcDfOvWLAe9eghlo/Z1LgGdt0zw
svnQFhH0ER56H7bRowfoVYNcprgMpzKgKA0GguWvhgOrz974w7Ga81wCayfCAfWgHpKdPXtG5UKO
DjzLXVDELnhG+eyp0EfJvSoQlUOu93NXP2DjKZmeQdS0BMSVh3FkQKdzNyMIGH5zyStrn792OwvA
b4Zefg9nAWkh2Ygm+0GWXfRMKzUQjh1d9R2rH7TxmIAmpqO+1N3KGGgjHSOtufosQXOO2Y7iJpLh
9232wQf7W06dA/RDALBC61S2f8ha4ynFU4tJ1cx8dixUrzAahJLWzgZ7gAxgSqJnYE1tXMkBHcqk
lm4BBSxQFimfvMtyxDwT/qtjZ8DlpOgAqsOBtYJmp3DDNyaxK+uBZwounG4YnjEm4FisXYZWlty9
O5gx5Rr1Ml2DmDNwLQwZ2oD5qRTVMTRqy+EVeqKuluuB3T0rZvKQ0uG9xRw/JrNo/6rNQqjF7QuK
ifr/fh+TMerFZC/oVUTMtu6a9WnAv6aX5iHG3A9TOAda0ED4xDU/pg6fIe7bLL7139/oP2RWawyf
jWmGcELmvVcyGsSZ48/ZT6M+d1bpWgZI+THjWXIEzpLqJYz7jl3vUkXyC5n7toKC14xxkGRwx5ac
bG0m4JGI3UJmgixJtFvLl6ysCeNVpc427CVtbQxUQ1wtfgB7u8vLp6a2vBm0yCkTDRTdNtL/UGiF
0puRxTUcH0jisSgLO9qh/SntqjYVYPW++oC3jmJjpmVZj4caxbBL5hCvLmwvXUACzs+CG55acC9R
7jEcHbZEJBV/2+ECZvLfOyurDlAnOeCz6dDvZpPv64SGpiESkr4eK/9tfjR5Y5BLOU3ZXAI6W4Fp
BGSLeI+JNxbKuZF/2UgURmZ7kyVj3P0tg0qeMljPeoN5dT4IctXrH2w5qqNASs786q2vrlJftA7j
HLPSdfncSsybht8jUC+3/c/1lqj1Z5WNtZUZyfJkwoVdnjdUUK00AoX7fCwC/UVSXdA6+s5ZR2iI
jpheXiBXpkOxWYjoum70//4ZW6L8HvTaU9bhWjXZj6qBFqFqhoIvvYoY/vOlW3Z83W5tlFDxpQvI
xGh9QIRKc8/OsQ/E94Ht60d4AP4g52Ebh1XnoWYjHnS6WoDAgUKS1bYUYH0317jJi55PublMwC9S
Dq1X2279RAByukCkb0n/F94uqweblit9z18mUWn16gte/4LNBZdHzXKaChN6C1KMHIpId0EetheT
zl19SuuVNqFFK+cFlUZAwdtAukAEdZldLqL0G4IJMCQcVFfcXb+a+K/X3NxnW04ymUu1DmET0xvp
t5q+JYCHAL9xtCAC07dvNX3oCUpydXW0u+8jwPEdH3qX9obtmZlTurTJAp1Yb1qhfp+HmB6ACm/c
qRcK6y7B89aWrn/rNhLIOaCZNvZnDI23hdgQltSt9mOQuw3gRyJXfu2NrZb7uhgrgzKAa2xoOmxN
Td6H7OdERATjV2N4R3EUU7Z1aLxZm2yBFqQp7WJ28MSWeUh2Loqg7f3sDKIoUMLX79Nr+WlUQtmQ
a6Zyve7GKVFjBFGjjqS5zsD42/ye4wQkqWNw24Jcyy/Xq2yebqkYvSVbCEwJzRBNooKSKmADYRAD
R7Oyf7692rVIYr3a5pkqQ9kVBhj+LhQZXkfqoKbQTyTnsrOgGPmKcchoxjO6vejVjHO96ubJQlRO
N6f8LxiQr36jYbzXovJuoRgYhASCX9XWfz6AP/dl81gVkltFasf1fUnGg2JA2ZdA0i7AY93F2RhM
rRYY1nhWKEk8u1EPLbKOAQproNEg3sDKKHYwNjdB9NoZj5petJ7FNLazOP81VPx3nrBIaRTwqtvP
Ut6duC0dCS0Pahvj6Wc/Skz01V27TzLiQZvI0yoVAUy3FGUpCc3JvpsVqEUC/JlB8dmQ3RGtY6/L
4jtHKhLB1i/femsvNsaA8rmYK66RC1dMl401psMwBNZ+pGXmIhrJ+k5wna/WgRFd6KZtmaap2JsS
BmgyoQsLtdqL2Rau3lTBJFtPQwbCQ94HjGDkQ1b8lL7HpN8rculhcPFpJkBljmSfjVKYyNajqdQi
YOay7D82YvWzNiG0aiGtSzEiD943wCoeKkACir0esqfE7wV7vryhW0tt7JUOLKaaJ7AbWndockij
0aCQvmPi0xc8q2uxx3qrNwYq64qeGPlIIL2QAak8eTVum/WQ8h/9sIB+HE/iP2UIhd5ed/mzt75v
Y7E47bI+KTi5DBY0WJpgshNBVCW8RBszZcpz3xBgoRE/ls/ZboiMY/ZenBdSOR4YgGpCCGR6te5F
9KdX2UnWW7qxVBZwm5gRmqC4DenF3AF55c8xn0Jl/kxmkIIoGGM8JpYMTAdg3MiyobcAHpw3ZjxI
iODjqvCU5qBUapiYspcWITMHP08SSL+jFzyBPD2ZH1T72Njf5uENlE5Am6IsMDdPmFRHRap1KEiE
0Pi2c3lnkc+sencqRZBNis5vYx9JQttcBT3RRcp+UJwfd1TB+YlW2FidykLYPSg4Pke62Bw8CiqJ
bt/Bq5iU1UFty7KjHpdgyVEIpGzs2jUs+wQSaa/OMQBTOJFZkCCFOabZoZedMGHVYZqZa2M2VisL
X9ILgX1Z7vyNN+FsrF5CqWkbGuxsq1eBUw1HawSJAEAGtz9btMzGiuV1asgt0CkXk/6q5acGo4MY
RPifZOPrvd0YMCaD489IqIRYHq4sJJESOdECXhcBdb+ktW5t23KRVsFjrVFQqzWFc7FHy2VMd7tE
ClqoOkhq489M9srkowBjhFcYbFcZyT6Xm0M+9g9Nrgw7U83BkmyUlksV7mCkvW3g6uF2ZCd+SSvy
mmSo1kFF7zdL+PSZDjUFV5v92icvtCxd3hZh7LzwLD4aWRFC6nw/TsUxbqRwkO9r8+TQV9KCN5+A
D9i555Ds2tG8uE8YsK3OvQ2OXZcp576NpoKWYH+Dc9Pl+7FWz3qr3qdGkwRJnjZI7vMoxd+Kqzro
YLW9SqaazxqWocBuBHLH/dvX5Opw+PoENya6bSfEFOCLvZB8T+PvFmDtc9kfmVk1QZdzRCKq39Dc
HTR2Th0Iu1lDWMYnewq7Lj/KWbvLIR3OhiOKMv5Mn0rdgPwElGMGzYX9jyqIp6RZKbh4Xyi5W9dh
Y/YbvbNJSXDxup8Yf3qgz5CMJEH7AhmjIkB38Qxiqii9m9BT775NJ8PL/DwqP3PQGN/ewOtJ5p9w
wdn4gSE3LGfs4MP/muNAEwQAcjQClwJ+fqwj67sIjSWwmc7GKneWkqR2Bas8mCHRmGtxWxCXXGUI
Wt+KjVlWtJjkNsMSSyJFloEYX0kA/1/AQQs6PJNFK15NN/7exn9M1JEMJBamA3ulv2M87VQd2EuG
iuoTRrP2A7grzZ26A5plnweZL5rkFJyhuh2mq3pFh6ombLIEBjXYk1E65FO1m1mxK3UVBfLMtYbi
MPKfquwg5eL+aKE8ootG9G8b7X8M0RVq0tp1C2h+pxN/Gq0DVd8tOKvbV/bqKpoKmImly7qx7caD
CCbmJumkS5N+KD0IPqAj6ohC26vn+WeRbQcehQWVSMyI76ZSPklKepoowZzXIx8vKtDZY1fuMpkJ
oomrOcxq0Y1vHdopx9gRIxAlhyqplAYxzX1tGTjDZ2bTUzeK9OeuvsXVihs3Ozc6qcduQvipJifb
2cVpsb99Wtct9GqJjY9tMoOpVNfiu6VBpv9oPS0En6FjuzEIaJLj8F6GEjpk6ILAnbnKjwIjgorb
npo7dSftRcbnesC9+jnLjqwcsW4im+UyBk8BWIzIN5ClBMrHrO8dL36ygr/Kh/UQMLE46/Xa5Wrp
ja+y7aRtslxeYn0t7C7197Z1Fw2Q5IVD8keBGKIObwTcNso8L6IPXzzKPzzOavGNx9GGQZ56psd3
o/KrqH6XmgXpIaDFoep1+8Cvgm2d1Uobj0KIQRraVzCFFhIY8qzL3LPjfTfVUDECzWwJh/oEFVK3
FU5RC0yDsXEtSSfLRWYuILu3Nuj25JAc6o/5EaSzUXpEYu63O1UQDy9fc2tfN66mcgrZ1LKegOgn
D9jwYWJStdBfctUGh7QuMBCivd3W+QtSqGqsIBlYivBg2uI77Wy6aliFZeW1gg6KwDhsK/5aApxE
a9n8wTadS22dx4I93r4rgs3b6t4yo43lWWvIRWsRB7AK9DivQ/FdXriSFRG3tOhzNobo/5B2XT2S
28z2FwkQFalXxQ7TYfLMvggblSUqh19/j8YXnl66t/nBhp+MMVxNqlgsVp06x6qiGEkoVAW66j5J
d7ExCJIAkYH17xehpZ/ieMx6RLoY0wmG9NBbonbTB+7uhrfxYrdSU8V5KJvDfUikQJeWU1/MGC6G
aNlgTD8ZG+7qUA9ChbxQfWxtrcp8EIhu2qU8ROr0WNbapgghYgxSuFjZd6x7ZAC/KOZjOjzkJRg5
uxdgVtBj/Wmm+6TJ7Un1J/Y0N82uWgbXqP2qHO1CRuDIdLwJ0IegeFs0vZtiIrfDeOj6tPdzPXTl
LHrqeutQjNl20kUyOYKTzmvyppCBTsIOGR7p37rcsnPjXVO+3vZO0ffkApnaSXEPWJB0qkACQtqH
2RA8cq9iGS5CpcHFKz2NdCIl8JjOB5G8a/l0l2/Zkwz9aRpoDsYMwQOxXg3SroUMnxu+LYfM/1dz
nZc/g4th8aIty6jGa8kQLPzP1nKXxtRRoi2oydPR195rt7qT3ai3AZIaUUuX9KOeueAEkYQ1xeu5
++f1wUv3hlNvaX0WDvezIQWWZXhLS7dLop4nC5mDhJdnH/tSRXd6sXgkm215Hp5QRHNvf3yBg/HC
vErYV2iqIqGfiL7JM6jIJaUv55HABT6UFG6caF6TN216HSJ5cnhkk+aBGx1gahTbpvQwZOwxxVvJ
gfiUascmCHRZJT1aivEa95VrRs0d9G++TZa+Y0O5MboED325wkg36NDC6GcFwvih+lFrhvxGGEg8
KlsnoFCb5nk/lOmjPg6bWQIh8GKV93r8KwUdU0mJC1CxN6JzUIRANlLt29K+rlnDCNbT/AAFZI/N
g6+ZvSe1yh36/x4mFMMisecgAw3b21QdlvBXkb3GVMbVH90rswElvsQPC9Vr9cKJeiCJ6/SODmQX
qsWDbAAnAMx43apBU5A9yd+XNt6X+ezVmgZ+J9ku8JDPNNPrl2JfZuQ0xflDV7E9/te2AWhnYU2N
m0r6DIZL4FmqRt0P9WJDUKkgsm1piZPIk6dYaErXrehKFiRWvB7xBGCrKkV4KeQy8ybjjmngMGxm
Xxn2nf7et2iVojOaZpmboXg9pIqj9J0TTvh30KTL49ttv/1ARN9yKC7L1OpCkyyGmDJlvTuBNryX
S7vpoMsa70izhSqM3Q+tr4zgOu5UzxzB38FqcCNCGjeWd2WSnikgXl2IKq0eBe0gg2bxlIJ0fJzo
lya6m0OwTU+/zMVEWrcEI1SPrPL7HEMyLw3tknUOyE9tasauTB5mpfGSQcf05+zK3bNcGdgcoGXl
BHwAvV+0x7T+kSsdVGlVwQn+mK26tRNcylsagKLMI+L34JdP8uKAQKze1QFqUShe71eNr/xYu7Pf
unAOt/DLg+4awbwpMUqAORvQoWn7mtixGDS4Pqtu/TLuZolpzqC+UIKaa6vt6Iu+iSEzYQ/EyYLk
0HgUyuhQ5/ZDuwuss1k6PSYJRFwaVyn+L6I+L9QsDYZpxEWDkmQZ2dL4lJj7sqrhkYmT09ph7SEF
gpDJ012b7DWz/AUJ94BC46JewPcKmEd3bABeuu2+12sZF+Gfu4uMIi9jknfFSb6PHsKd/gruktFW
C7t2B3wlUMBIrvp+26ggDaUcRq9oGd69OdJQhonkaTqnoD1SxwN6oHaGLOq2MSL4+HzfsF+WUE9k
a7iHjpcblS7zp81HvU1z6F4MW7g6L3zxnen6ey7SUsUyK8qKCHQBOVCQDdq/kq+DTmSIghFJ29D0
u7piL3IBmpoQFCFKpQbdgi4qYz/IUNd+X7XOEEL5o9gbTRBbL/9xQ7jEHEMBRcOM9QfuFh/F2GDa
a1uUrQ0/9YyjqPMliNeUy9LNoWVjvlorcuLreetbypcGwLAiTAVfWll99cYxp1wolpQZtekBrzU1
Dl8wg7BLqsVVh7NO0BQ7QFltk5Vk3zUzXgsJiG0zyMQEZnmH0Wq7Go5t+a4CFJ+1GLVhuH57Brxt
EMcYkW9xwz9k8bdOAmC0ebHCWBA8Rakp5YKnGRF0HnpmnZrsISHPBZgTTejjhJAlSABLUax3WX+b
2OQYuOE6XbFN6z5B7O/rs4np8Hg6W5gMIiEK1+jXEvNhMocNIP+mm1WFYJhFUDejXDiNjCSLmgKP
gURXt2n0zEpiywVgv9FDJI1OM4n4D1cfufVhubxdqUw5G6JYO2V5BpKcwYkTRVDlFJng4mC1zDLr
wNd8kszvqqV6ZKyD2+dOkOHyjcWoY3pEl7Y4LYB6tRVasbXqRGXj3TYjqlnwHUOrh3p8WACQEB6k
79km2o3n3CbO8kUMg7wOX/u8PfiJDyuO1VYZsWszhgHCQP46PkegULNjxTNAf7ZFpcRtJWflh2kc
8EPvV8Xdo+hqvYYKJTp4uHRDMQxd44FclsEyZF54pnf+7Mxe7OSPyWTrrdPs01f5pO5AHoXWPnOk
s/5O3ptS4DxXAs9v9rkYN5YQxZNHIOMM+ghpYxCkPjbDyWqY3fey3VmP0K0UBIwr/vqbSS7WJeXS
jpQaw30UZxD8gzatuog86QoM5DcbXEzqaSNPmN8pThk7WsYOBIKO2Taeog6epiCZjGZUF3ct6Lpu
u/CV+PKbXS6+DDrefZGJkzIkyZZAMGAyiRen9VOIiQmGYk/ZRILtXLeLizC/meQiTJIMbWVCduvU
FROo7PJt21Q7KhFBDLj22v7NDhdmoriuwmFiFAVF8OA9p5hhXYmE5LvGSXdIPAVX4rXk59Ien2pF
cVeYTc3WAqakOiDqCQy3fSu2kaM+/w+J9po63NhGPtdSY5BxAyK0mmPbAvhZkJUUldNrYAe+i3ub
gAIfgxe2FKhorkpn9Fqo0uE+c/V30XydcO1cIqZWWp33OniyOwq9MzK91kzBXH9oeRk41lL6ojZH
SQoGtQ/CzADNEBQGbzvy6qi3toPLtMpML61ywCGVpWOEzriVEbeIvmqStjGbXODC15Arv33rNWRc
JJ5VNIygv9DXRPcvufPcOMSPVJW8bq9Cp1vZKGoR5ABGCrz6Sor3m2EuFjUpBjnKEF+91/cW20ya
FQz1QxolgrggOKR8jqSBu7Ltmtw69dUvIGBy9nPRBO0FQVjlU5vGipdYizRgwOXeZs03ubi/7RLX
8Oy/bRYXaSpLteQmRqRBhHEm9L0o+1oiy1PkyTa12kvDl7nZaO0g2DzRyrjIk+bmpJaZNty3cvhl
AOasaqRvgrWtJ+qGv/MpTkrqEYAZ2FhxAHJt410XutF28Co3RLk1tf8FRvxyM/lcZzag3i43KV6S
euyYFpBRiyXYt2vYkd9scGEkKiwpiqIUXjfnT0YDZcQIJRfAGkYQ9vZhMJh3GFb3uuJLnfyU4qOS
ze+y+jRD1kfppgMUgTbjfE+Me2lBbmRkg5eNqHKwuyFZHiXrp+AbCC5tXkpWJ1aT1hlyob+Y5tVN
twGc3ct3oslHQXCzuHADudrIrEhSYMLJQpLX2Fo/QASkBoHSaBP66/a6BGffWv9+EdxCA8xPUYVg
Thvd08Y2MIY9kYggkRNZ4TKelZO4LSD1eeqhnCLrKGTRd7A0CYKMIF7yGCDVClsrowCnze2qMviq
Dr2fYYzSiph7e9cEh57H/pggb26NBecjVO+7CIW2cPRvWxCthQsreEwvpEvhbhUJut4AnakZjCiu
JcWy+S+WdH6yM0vwXqIsA0QR7bcZE2YjOXaQoIbk/X8zxMFCKjAPaj2F6KXUqbuwMp1SA0QsV+wW
2pC3Td32N52nwa7SRZMK4DtPGGt2c6vbzJPlAqMs+EgiM1we0pA2GvUkL06NfNZCzBOPzyyKBWu5
HQ90nhVZLUbdArwFlcSuThwCIuwmA8V1Mzsq9ATsepYFZQjRqta/X4QE3KN9qShSfrI0FkRM90H1
7UNEXhATrj1yLy4AnR+x1BNaYBIQgoLxFn35rR578Xvp6vtpE90Vd+mGHXYSlNvQvVXA5pHvEiFn
kmhr179frDSvW32WGiRYDK5SyqPToqw4q51XG5j6m6goRxHtLJejhBabYx1j1CcZMsutBwbSIHUr
kBt0kCmGegjEjJ1VXZ6IGu6CnF2XuXACVOtQj1KLHvBcbKGz7hAGPgGQVo7JK0HDS563Mm3tPtqp
y1emWgIfXhf25wQGM2G/bzRoueImGpBCr00XpfpGgMgl8zcSPspkcNVRlL8I3oP6RzHn4ssCDxYD
vYudDp9nBxCTIPqZpai6441EnNIrA6vf3g45oi3++PuFSQXt+8LqYfKvZwJU154TDFWCSMkPI1uE
gxKukIs9XaywWsvgt6o6fkuUPvU1VV2ldmIXFOo+LbtfixoZmC9Rj2OOb7sokq1UtVPN3/7jyrmM
BcLuYI/XRqj2qY6xA5Dfj4Jhl76s7ahEOOUnSBz1j/faxUZrhAB124LdUgms79OJot0FObY786S/
VcfV+mCTAFDxyWm+lrZ+qLfNQ+GPm1pwcV6bc7wMYB9/v/ghwH4RXZKRls9g0lvAX6xPL4Z2pG7r
ssSBfmDmRcAWPC3pWYR3vn6gVGopiiarlKdhG7IOQ6NppZ6UCWX3WdK/kHr2WJ9ggguP4d4cnTJL
/tV192lU+f0Ua6VG5rmbwcxmHS0A4kf9Z2KIMOV/eMh9WuEcO5JlY0wL5FapvrilWWBEV0HjDOTj
1bsyv2j1oaa9g30R3EfXWnb4nJ+GOTeGOLE86CTMwcGysjG2Tn0onk1vcKQg96R36yw6w3/w5E+L
3E27xPOixaBMOqnssPRlIPXHWpdR122ZX6cnWa69jKVOXXZeCzzpJINcND4XLQaDlS9FuZEyxBd6
lpLEafNdoW/06CEvvkT5YYTS/O1Tfj0h/fyt698vnD1JkjkFJ0p+mudTNm01dAr6/MuQiFLr63fk
px3uTpYlFYW8dq0YNgeqtm6dv7MsFyzmo97wzwvp0wp3E0OlOg6jopJO/QSKA4rCWqtuozmaQAY/
YQw0zlFgMxrNM02t8NU2TzZJlGEWtQNN22jtMhXafcsvvZLA19JAdqAGa8z3CFwRIHZ3puohHixX
wX+kpz9bCuFZCWBrKEuVTHPY9FbE5xSiuCDQcKDB5pT5I3RcgXBYnLmA6LUmu/qQOn0GKI36M6Kp
EzWtGxcPJAOWBQlRCvUoJqnnagm3paYcY4BQVE0P6jmyaQSYhvWWWrm/ZIMbpoYXSqNfjSiNQnGw
Hn+2yv2snNvurNaRO5UQgpC/kCSzqyp2x+n7khxa5ZmWxVcpXvbF0h/hTd+iFODMVWnFejbMyM+t
8YWU4RGCn25ohG4xxoKpt2sNl9/OI5ez1KqSjblkwuNGfU9Kui3oCHgNcww5PfZa7ph55kTRHgVJ
R4pLQXS/nhv+7SE8cj7GhFivz4gGOsrzNapWTa55rO48kAjtqSoqkIliAU9kxwDw6EyEU7AkzN4I
WGwL2fpNNHrggwAjbI23/051cs94Tb+kwRyEKHLZ0SkPejgKeJAE0VBwDHmeu7TW0sXUkM1ESuHM
CtRNdeIMkubdjirX0BuXH1nnoj1tB6plA0On9a73jF/YYh952sPyagHEPruYVrB2oOn34Kjn26ZF
K+TCfTtpRl0sePci8DIckEYJlklU5RKub/0VF2GzppFiNLKVQ+R79IgLzsVtDahEdL9yfEhB4UeP
nW8ALyG6XET+y8VrkkgsqtZnfR/JR6YO7hiBhaGyjmWWO0aWCo6L6NrmeWrMXM/jONTz0wgN0/A9
mxcnG3KbWQXQbKCx0h66JfM6zP7d/ozXJiF+8yAulM8oI2ZRkq8MkM0WvZBpq+9LP33sNrVbbGcX
xsdT8ZgHi6jK8Icc/DNGcBFKtprQJBJihDxGHqtURxpnZ4SgE6SvQBiEcj2VXeBRnFYynExJXjV0
9BVN9JL+w9Pj79/Bw+lVWQmLOJPxrsRUZhs/1XF1ZHo22A2VjlP7UJJ0a9LJH0xAYDr1temEbLLX
y6OfP4Er7lh6bGZLRhEv1Nk3s9GtaO0amuWVRbjVrMbTDLI10ZdS8j647QGCg8yj7/sCdL4xQwhh
vXkyU8VLsvmtJKIliiL0x2zsxVFGP0urkx5HuWq/qUnkJNNXJGBgm48DkOkCRqz5ufGQm5UD6VOg
NXSb6UHM7tu0Ai2a4c9ai7HI1AJ6k21pCCh7chym2oCuMkncOg6Ykj3c3hpRTmtwQW7umyRuLTA2
dbMBNd/zbDxRKz4wejDn0AvJrzCKvb6ndorZ9aR0wdKKN4sIhfOHFtqnd3BR0KA5BbcgggO47FzZ
W2kNKQTknRwDUiWQcLmTPIq6ZyK34AJgFraFpE34XJBD8Jf2SK0EAtqiKb5rAKPL8GNw+SoxwzE0
S7zEVhWbldo09ZPnGsr0dmcEFdrCvSsDMurEgJn60LB2E8zvKEdJSOisCCI+j8LHfD2rwYmIh1Mu
eXNyT6HR3I2yH49QCZBrxywmiD+o+7DX7Ez5one9J0OfEjrEiF2KqyktmAUaJweC1VJOM0FiFxrf
qrw5d+pB777GDJMYUuImucg/BG8Lg4ujrFclkvd4WyxmZ88QR9fS50R5WHrRGRY5Io/KlzJ5HR9r
IGxyGFy00j3AMlewwOCsNBXl/XQYN4Vg/ujawNyli/AY/LzWC7wgBvVURCMwzEUMyq8UMoGg252i
88wql2lma6Pps3b0W3aIsnkO6mVfkq9jKm17I68xqPIlqmIIzbP32zHiqtuoGmZ9CdhfLI07mxaN
Vbw3GcgDBuSY1fLQ9T+kCcO+aHAnmJK5bW29jf/x8Lqwxp3KtiYWo5Tk0IVuUHyE1lMaOmYXnvQO
9AgJeDmt2L9tco1xt0xyJ1TvRtB5WQpu6fw49bFNZ1HpYPXPWxa4FCQHZN8Al7sEeEa3bQO0G3wN
GtSizqBoIdwxIW2pUSVTc8xH906DkQfMCQa390qwkn+8epiiGdKSrIjuv1aCsRnoUIhWIjLDZQum
2kxVFOKT0LDf9uBzrZTUTasioOrjoN6b+Zl0suBFcz1D/XQ9/knTNNW8DAXuwrTZ0rjepQCjDmin
jHg7dloC3abGjVJjt4g4vK7nZxeWuUfOMjVKEtNMOtVsDKQxwlWBgmzOXnLzKBXWoUbIjTBlWs73
nfE2jVTwVZXVwA0H1bk0APMwaZtI8Bx6iO8I8tTYXgF9zXna5i5KbO1Bgvpb+NjeGW9d6Vm7zpFt
Ma7xesJ8sRFcrFEVptOa4Un/l/YIhHA7ZAEdmAdnl+2y078Y/ST6hT0u2uhdBtXJDH42o9qSptsa
FZbbB0a4JC66NGM8hY2Ob7u+2zGi04Pb0HhcUP6tT+E+ForGXE84LtbEBZtkpJVetJiZ7Coj8cdO
bezebACO7MqgWkxUnMCYJfWPMtPiQ0XL3pXm7L0Z6p+VBRLtfMars4v9eipQ4hohu1B1zX1CgSyj
eWRHcnmnqdrg6xRdIoUJqzpXHwoXP58LYp2ZQYfAxH59RBgI8K0axf1W3ojuekGM4R9FFtXnJALO
G809MxjywunHd5BbOO0AocHllxm9K8jYb3uD4HbjR417Upog3B2Q5/YWCKtjZH3UnxLD7sAcFYE0
Xe6jzX8zqeDoX7xKQA6jgSQkxN0Th18rBbhH0L5Ife4oIZwPCiYyqke3TQruIf5RoUhqMYRjEaI2
tG3mbzTRBQbWM3MjXPHjwRhWoYUBRCegQdCXskC3W+S9rQJ7PJvUlVCxvL0g0SHmx3DDpm6KtEJL
aaU0QOEfdLegAAwyyFs1qLSpT7ftiVyTixmtQsBCHi/5iWDYvmq+ymAdLAfNiaTnZn6zCAJyLZIt
up76fh48/nlQxaFpmcWcnyb9e7089ZHmxJgVKedzqtX7KnnTQ+bPfe7NCmhoSeuh/mcPqRXkAxNM
i159ml38FC4GRE0oK4vVhie5Ih4Swh8LgAxDMb3c3ubrFeRPO3y23zNSd+Ui56dyau7KzPQLeTfH
bFeWg1u2ObilvsVTCZHT534Q4QIFPswn/SQFqWKsaRI6dKqv1stGgQ7FIIeuJjeBlohqUYIzyc/f
TlVZsVYHwcFs1UFVzrvCZJ5gO69/NtNQDQKCAcgU/h5qpDDLU2ZOaJBV9ggVuBotA4AX8hfy0Hkr
s6uyb2VbRAsksrqu/CLAUbVOxxiNgFNotWhyjIE1qpCUVwPB6tac859B53N16++4sJMMOaTY9A6r
aw51BJqlTrHDagzUMtpLFDEVIVyaQpsoATGYIIpf7yWrn9a5TAU1oqJPY+ztqstr7smd5hW78jF2
Mwf1tN2AsdXt9Fy/3l709ZrWhVkuEjVFGMdGD7PqsG+sjWGaOxpbbhl/MeL3PnqSSYWhk7eI3UsS
pIAtQE5ZY7eDFWC40C4aqBRr3gLifUZAAkO7k0nGxl7Gr6Fa7qqsFmVb10/V5zZxyY9pJm3GJlyw
6ZbgrfgOddnIwaB4GvqQbYZSxuLpK4G5DTyEGId/PW5/WufilmGA8a5nCKHrO69E5gKcARizRVnr
H14qf9v5GIW8cMVihozdPOF+yMlLqBzimXp6s5UISury/Rj/6ItwzwZDEC4Fq/uYBrqw2odznyYV
DprWNG5pvEx1H7RjCuq8LAjNAwtrJ4nT/xhUPlBiF1YpilZkTns4vm5nL9pO88imcJSt5OnHtSpj
KKAOFdUGhTvMhbJwnkct1nDYaZRsQvZixBh+g+ibGn63yhSa8GTXmO29VtYiDNiaj90IMx/p/cV6
iVkl2tit6/VkBzNNhYf6uF3dmTtjL+//FU7k83x/nP8La9VspOD3xTelY+ZV8WkCBWqhvi5V51bl
F7Co3Y4nglj9QaJ1YQ6kVFk3hkjuNQiqd8MxB5nibArVJwSh+qMSemGGkQUT8RpWtUKt+qO6GYDF
brfLQRK20USBmdewneUkk+p8vfTeVnni3Nc3qQ9+w79UxlQvve8yW8xJfG3cGU/XzxjAxRoiqziO
0UesSSZXquxslzmmQ0CDHEwO5C1djIht46PuDAfrPd2JjojgU/JStxr4LMZ23WNmppsWI2lpwbYq
lHVve8z1vOXvZapcJUiz2kyJexyHhKobdAgcbcgeb5sQrYR7IcVGi5s9x0pmqm6lsjvIGH9ra+M/
nmxerdZUlkHpCOxAsseuktdSgcpLs8/mTSbluzg8SpCVtjovH75YUimwrgpuRl7H1iraieQoM0M2
07ofFozYYOwKhTavlIyd0kF0lZJAyswDkA2+lGNyS1tchXWPkQYxBrnwO/XcY2aMViAqSchdnFd2
ClY1YO22KqS+JON7NvpyAZgqKIjTlZxlgijTpAaJ+jznYCmj36FCrDQQYwohGh4Zd7c/4x8KH5+u
sn7ni1MPfBab2jW4lAXbLMORpWDfG3tgEwYo+ljVQ2cdO+XLTFF/hZym3lcONDZ9OhpuKe8q8PSl
iZ1M012TzLZEgAIFbqqikiPrX9NC9KYU3KYql9CNWppFlMKxIZVzR5fc7Rc/1b/08exljbHvwp/5
JCIMFdnksrmlAeqoLZEdLeScFIckBA3qCCb5h7ySEDlQ3gxFMu5/eGN9fhUuI0OVQZ/BioJ1Zuqx
mL8b2pNlAEHH9m3xdayZ3ZmlW5bWRq1F4oXrFt64Snkh3jqFAEWfY4tHhGCQ7Ows7dCTszwMgveq
wBCvrRsv8v/fN1qab/rhMCu/5NmydREptSAY8qjOTqsWtU9w1xT1dzCiBV0oCcKtIBZqXCycoVNU
sgJbpgD73SZzIAFTZfaiWrvAEXl93WSWq0FZH94SApBSf6sAUl10/XsxFJsBj+9MAkmTVQa3I8TV
xZm6BsSkZlp4pf4eIPLaoGObGtFZY4tH497RlM7J9WR728zVxV2Y4fbQ0ENqYawI1fwms4GOayjo
m/RzLhd2vvxk+eCuhNO3bV4flrgwyiWskmWkPWEwOvjJsX9pPWgAnlQ/dpYNWs7uWkSv7zBGQE/E
S3fh/n/QLFpN/OO4XfwE7iFeoS9RdiaVIJFYHQfQiydu6cd+Z09O2LhkQqlMlIRcz74ubHIxH2T7
tDGGNDoDOCDtWPoQ7clGgmhvflRBMRKAJqtVXHmwwb4vyGWFW85F8FjtorGJYXsGn0v1UGxAcmN2
2xrsM+25lz1Q+ECvFyB3OFx0zLbwufJglp54G4Q/hQvsGtVzGZMbEtityVvjov7S+ZNLd/UXSMx9
C8/U7X1ztstj8t7hI0z/QyIs8nouzhvRNI6qgZ+Qb+lO3WfB6M93yr+r2l988PVnXFzyrcYY5uob
6WTFzyt/V1VKdlTsDK0NlqyxQ6gV9aQTVF+uxt1Po3ydUNP0nKJ8jlpd/gsw3x0ewQKw4Ue6fOPw
8OXAKVqGro5xftf6Tmubr+NXGR/s3fouQ14nP8UoOFdgn3PpJjrnv9aGWO6Nm/ZHfReCTzh7NEzh
DMn1N8bFurlIJrWg7etb/CgtGF+kx1WsqT0kqD5DhnxtylmzXdwpfuO0sb0cQKIuOGLX0ZEXP4CL
ah1TE0ayD7/ukZNZ9uCafu6m1La+Lg59U9zusDN3ANAIj/f1puyFbS6cJXQyYn093lrQf11FExJH
D6pzamfuKNzq9XTc+vxcHEtzIs2SgQaDVn8no+LpNA5IZfqsZj9Rd/DD0RT49PUSx8X6uPAltSvC
la7ha1E9ykbfYOrLOFheLn9RaXawwuy1yGYnCwV4F9Fp4oJVL9eUzRI+KlFiu52Ys1SKffs6FH48
Lhq1EExlYLVcu4hEsccDBf3F4OWLvX4+FPYF1+91kOnFZnJhqaznXu172Budxe988y371QA9tOzn
0ZZau/HabXlv/RQr2Yks80wjjZ5HZhfBsha0L8Nd9wSQ3kelk9q6A6ZGNOshXn8Q3byCcM8zjswG
Y6DTiKOzZW5I/F6bWKimQjiV1o9yb57LdNuOImrj6324z23mOd5orCUma8Dlt05UrbKI5jc8XB0z
MHzIDEe+6LteTewv7HHxpzdJnkAFVjotAPkX07dkYE4P4JusVwIPElniok1pYKgjimrkbxDOLOXW
piF44suvS0gEZ2M9XjdCDc/WVnW9WbYFzn2RSQ/52IGiBRV5yLEYxuKmusic0EG5OEMUSbGGEGWP
7CV9SlW7OyX3hhtCvRgTW5Cq6IBsc1N0btzYE5HgXW9qXnxALtZE1lwNTAd1ibwDqAeIspfSTX09
dUZgLeOjuTiFK7n6j9vhR/DQoFz0QWM/mtIeHzNaNibdKbJfiKYTRFcj5SJObjAwJhRwTSUAYfU9
DVQX3Hp+5CUBnlQYiC6edAcdKWHFU5QV8GwjhLG5YwYcaJVSSTbWIw2gCJu7sdv66i/zfqX1xKzn
wxDkQeIXr7f39rr7gmLLpAoxzQ8ywosE0GjSaVGIYp2iocI1CfKWurZb2dolyXsmP942dv2q+tsY
X+SkEDpknQFjcv2rDh/KWVSR+cNn/LTAvUmB+VBNQD9XnYaVPCh3mwmkh6UzONZ99dSeAQz2zMpn
lU/AApYKE4/rrvppn0vxQkXq+rKG/br4qYdbyxrtMv1Xx+HTBhdFi5CAgaEn1gkVL4+25mvUDD6T
ycvtj/UHx/y0w8VQfTHyBorwFmZp8sGOLGCtiqCFcm/ttnf6C2hmd9QmTheUz5kP5ShBCL8Opoe6
vKmbmqrQjxLshWuWUjl1ao8Zh3gFR66l+NDtdqAfBcWuAVmcfgNU3+01X4+uFza5UBMqOoisF3w/
VDCP+p25r5+7V4oVV1t4TRAfyvtwj7FQV2B39Yt/3CIXdrnwU2CqAVzddXSmowRoWetX6mIvy4ya
8mw5WuJW7Qb69Rsloj/kIXLk5dvtX3D1aH7+AL7mNtdNB7aQGZ0rypxU/ppB/ee2hesZ8oUJ7mxO
5VB3arUqKbiyE+3BfbPVweel7UWyaVcP4YWhdbMvHCc0+lgBRBiH0GI2QPUORA6qTvDEvJqxXRjh
TmGfqVI8z1l07jBaYelfoVhj19G+L4FyBbf1vIxOP4io/69j2y+scmdygvCFMekLVIwwNN3jyr9v
flT31lEDlYW0AyfTD9nvjgXORgZOOk/wBa9eFhfW142/2NiZkmXU2o+IkD6pio35aadw5B+TgzDg
yPudFKT7TMgbIvJNLuXRy2kMVR2H0jD3Uwkq8EqkPiOywOU1UGRtF0vB8evH8WhI2R3LBdH0qk+C
ZZ8QE//8Q2xLn7XMGimuvrjbLDmxjVk/QDH7y+0vdNUpL6xwnp/2TWpJa0k23SYbsjG2YB8BwYmI
k/D61XBhh3P+pFCgc9AAgS+BQyVBTRDpUo/xG/bNAKh5qQHHle0EWtp0o7xpvixGFKwW/hEwL34B
dxCWrJRlRUmi83rRS3brlI/TR6Wy2pa7JLZDge+Lvh/n+gXRh6QDCeGpnkJXip9zVGRbTRdUEVZP
vrUqztNNUvbRsFrRyFMNUKnaPpKlCszl7bafXPX3i93j/N2YuiEe2jyECHFqz3PoSF3m3zYh2jDu
Jp3yYpm1cHWRsA8AgPDSPvIraK7cNnM1JF2shLs4VZPO4zjLoAlGoVgtqTdCAK01Nqb1tjDz9bax
63WQT2sfV9xFAKTdEmFuywKvIsqKGJ32jRJCK+2d6rGgejWfbpu7toUQq1N1qlvAqPJoEqVX0zEM
IX2epJNnNKtizylqZu+2lWsx49IK53M6xEzNEuyAp4GB4NjK7Lylz0ly7oi6bdqXNLQAQBOVy0RL
4xzQBAK1msmE9RSPq1aAIkf/R9p19Uhuc8tfJECi8qtid0/oSTuzOy/CbKKonNOvv6X5fD1arrZp
2IBhPxiY06QOi4cnVDkk/TetCNulcT7I6tSYlxQgQXXZA6mrN2o/ZfTbXd7A3Ut5a4bzwVYqjVEv
Kw05o+wO5aLM6zwloIcqKF3JJY81QwvJ5OOGrDCMKCJf2jvLG+v8o4rNU5mBslI7z3Q8pWCCJbUi
YiMR+AjfNpJNcVW0XQeCNzAlqAfLY9AGT4TDFrsh/3Yt3P21jKORlgw7OQRz44CLG3SMLvOhb1E6
82frc3L4B9UegS/yjSRyJcWY1Sw0vNnIQ6vOB5u2B3T4tn46LI9U6Z25Go7Mkn+Ceultln72A2Y1
QQExrEIWGPTxqsq8nkh5lNoomCJoyEmgQTQSMPSmlYvj9UlPoK25/Jvq8na3Vs/YoFHaKZo99dgt
8HSaTLtSR+ZlXSQAcuFHWfdvY0bRGhXsFHCw9aptOl9njgqJqQGFyOknCVCCW+PNy2dK9E04UBpm
fZxbMG6dFfWnkac/ioG+tIWQa3h9cvD37XYHORiKNbRCGuDZwdIGDw36bnyODnKwMpYJ6atEZ4gD
I8mA4s8CUF2HHqAzOEIR2cNU2mOO8ioqIUcNmjLjO9X8fBBF7iKM4BBq7kaLRRQ3SS+/Rl3rq+0s
8BKBBf79yMoWqvAqfFExoTAFdbc6zQVX/W7UuflafL9GkfRaUtsIKYAOubeornZih/m2ONN7CSJY
DnMNB2MW43X6bTGc5pV5unfZLXffsNufwAEU5mKm2cpRWEqOwxFddGGJemHiVKEhIFcV7ScXYY9l
baMjGQeAJUrs1Kp+Sy3RhMF7i/EF99fWH7E52TF0AfOFrCf7ZJ7LW+NNCeyz+S3+nqEV+I6ekPLx
JojZWof4QLzKpZ7IMQXnnJ+GrqiKMaAGv6A389MQGT4dlqNeFgLv3IsSt5+Ng5Op6qxMt+CdllQ5
dXajgLq4WexbkhRo3qv+ozUOVYyuLCc6YVHGsNyw8gXf8jaD4WG5k/7rBnKo0sdlVIGCG5dXhbpY
tDgNZhMnKkqM7Y60bneQQ5AolqxZXdfUeVCqRlcitL9Ap6Xofjc/QqtRcjDIBZp8240BbO9tIloC
9ZarUe/coYUclqhkttsKh8ygiRl6QwffOHdEKtLHrdo0uP5OzVMRDIcOOCqFYPcRFq72sfvDFHdQ
lEWbM8pgKs2MH4qRBmBqglznoSf+uICrqvke6/8KAD5Mcrdu26ZlVJvY8HlUkV8CjcTjZSzbPxMf
BrgzwZYuwn2EjEQ+9WDReY2Gs5XIbmW9zaaA4nZ1wt9x5sMUdyDsykTlqF2TH1DKakG9BjI4l5jf
rDpQCfpEBVu3Dyof5rgzMaZJ2Sw91CkmUz/MYxglejgn3b+ou2/djzsR01ItelPCJ0yr87vCdvXp
cPkL7SlBKR8mNJ4rmuZm1CqrCftxpUjsQEyODjSPXg3MqY7ojyrBGfEwDKjcJt4q+WnfGkgEIiKL
EC9joNL4Tt3UK1xRvvryDmu8dHymtxk1BvwwaZI8NDkEBLnIqv55ef37d+D/f0eNp5XOWNaC3gdW
sgFVOK3wIkXgKbsV8O0Ocxii5nGUpz1M4GEzocwB8VTqrzupy8f40LjiVL9oURyU6P00ycO6qDqS
j8vIfHN++2/bxiHHQgdWzxVOm9KeLHtw7IF5ly3s5kG228ZhRz9ocdNABh5xM6K92Nf86VAcoL1W
OuD/EmvN/uEN8uEKHIJA2pOgrAY01EIyw/fjL//v8qiVIAIDqZFI9UToGxyMyGCFmWcNNpOj3oe4
8FbfMLzON6PbxslxrERPeaFJDlP62lgKTXt3R0yhVINbfS+8v3T+7KNqoO9SeI0KzjKf0zJBb0Dy
CjZbHzz+k2cSp1sec79Eh9bktsiFW1fTzX9f7Pv9vok+G3vVuRvfF7s0Hluc/529ydXTg+6WgZgQ
4/KVp7279cYiTWXUT3KcDKtGZia9V+tzB33eqjnE0rPgiKzI8ec7T3v/1BtbSqsVVW3Ae6agGhzA
49pIxDAyqbTBCspiCsI/5KH+PiTvh2hjUpcSOmXrhiIgAimzNwWafBwLjA6X4TqsOfQP7XdE9JmD
tMqhcEVcwn94oH38AA55UBbQY7lDMrb162f2UN0hix0OkKkE54rtdP7sJQgE268E/6aFI7qVRCjB
M0SroLinU/fuyqrqtngPgh5sRXPIj6aREznQQRTKsgqtcthEloWBiRxWwUB3bZzG25Vkfn2LQkiE
ukgAiXHicjyqvbdBbL60WcUYcZfgXHJITrnhqIGBzvQKmlSApwH7jB61EAq80OMSL3j3BtM1JKQ1
y9Q0XvcjGpVkWDT0HxjG4FjplYGgRHB4RCY46IXeB8nUYjGxvh48L6CIcIeDdtc5JepZxClCRVDN
3UWGzZo44G2jbjDqHiXGfmKHIuo9Npsguz0qA6ovUiwYcLm8vN80QKSJ5pacwNpCSJjmZUAmkYzF
vlf+vSKdD9G6hXX6pEGJs7MdG1qbAzKpmccwfOYxzPmmcQgZEHGPsWhpXIJkktqajEUNiMWrQpp6
p59FyCoywcVsmQ5C4q5+vzf0z7KPPoIvGlpCS0wEyBBHzD6JcGUf1zZ7uf6izXGr0zaTI3UyzxAR
RxyeBQbqmz+yRwl0DBII76UTtR3FJWiGBcM0mBaDy+dh94re2OdwtbYZATd0pJ4t+aZO72zaeX22
CIyIttX4dZG9qiNDOLXIkWj20dTSIGP3l5ex/oXfrsTNMjigpCjy0CaW1HPU5WhyuelGfLH0rUpE
fONC5+fwY0imPrF7rGV0u9IxRq87ZsE6QsyIk9zGD+ldF4oIkHanRtAb+Rcu/ib6oTb61Cn/Mzr6
GJwJbCscLTcDhwV6CSUw28u9m+QeaB6CAcLJf/mLqG9K4Cx8PNcvdkwtEwef1c99nIStXHuL0QiS
sfuZ0I/V8tHbbFbdCN4EQDQUU1cWrhYtoGtUIVrPbk/fZl/5qE3KC0pHyALjYyJApQ/5bfNd+0lz
xIugswKpKYtAY+jGrZNW/yDPJDr9fCRHO8NqoxVvGui8S98Qyq1hRYfSj5fcNgc9XKBJqPrtdeN0
aBAFhcPlYyPy5vf/v4GfSpnNBll7bEDjKEEMOYKn1qX+unTkUiYfbbfistjuLNh22znQmeyq1s0W
VodgChBP5rk3SiunNg7S4JrlrR0asVcG4kB2Py+98S0OiuIs/Su1AlakEmt0NR8tJa8WWuO+mmsI
7Q73VmD+1N35gDFA+Ny9KK+6/xTb/AYOrOJYGuhUkLXkOYAdpr1fN1x/XfVl5q/i0uduRLcxxyGW
ndR1U6Uwlx0pOndWlrZ/0jcjAPn3J8TGlTCrS7RYx0ed2zh1VAMpMiE30uVYCoLG3EWSKa2eFbit
aoN6wxAjMdS7A42cMYN08VwK7i0R7r5702ZNxpCnjb7G3yiqVd+lbzGixZXIp8ic3MbxSA5f0Bkv
6Y6K7vS1KWkIIS8eXj6kgo19/5GbH1FSfSmgGqFBFpsc4jT1cv2nwMK6b79fn6YO/RlDIRZP0zZQ
w8qh8Q7RXav3aW8YnmUuKsTSLXrSl3IKWTYRd2FgFehnDUlWJg8QVh8fVUuvHL2LRldq4sd07I9F
Cx7OXvfSFtkTI3VtE6qupH+JC8tDBf5pxjvSm2PlW4yumhGaUZalqYFtt7OT2fRoymy4z0YrDkzS
haSd3pS4ea2WMIrqtVj+YBbEUVTiX96B/Yy//rEDHC70eZEYRYZN1hkSn4t0WmTlXLLIt6IDJgS8
Floics+ODEN15aII8mpC8xwkoEGQsUbF81YLi6ccKa/oYOFR2ZzETR27kxZofP77Y3N4MFtJrdfU
xCFqc9/uxgdNjty6XtU4ldFr88KrettdyBAmKvORNYLmCZQpyAPaXc6Dngu2fh+ePn4O9z4qGjKq
pATh+9oA0uK2X4lqibBO/Yeo4m87/GjoaEmTPaADDoXq+6VbjlKGKc2sSTFFh1ZeisnM0rqOJdlN
NMEL8A+A/2F67RXYnGDb1qK01g3U56cJBJKenPeOjccF7dw2uadolKuz6DYrlWAmIJaXPslZKgAR
4W/gXk+G0csjifCuR4k+GEPmW17jU9wFa+NL5NKXywfqD6HNx5q5p1QxEXMxRsSKiJOvESmDuhz6
cKjkgbNcwn0Xv9mh7eshZBU8vUaUIQqa/xDbfPwC7mmljGXW2jV+gfo4BRacCxJqVysdpKa6MtIY
4oEboY9xgU0uqXLcTqp5ziM5MOTcN8GFhf86tqmEJlvcMi1ux7Lwh0XE97x/S3yslgOwoVhiWpf4
vtm8eFk1eUYpSC38IVr+MMGBlFxIikQsgJREXAJ6L/rKnOX4zoz/eUDq/Fl/l3fRPXoWxUyi1XGY
tRQQQSkqfEtLuSfaqZZmwaNDZIBDoVamlQp3ASiCSqZqH6xMRNu57s6FO5Yf/5SGcVAUCvypLNNR
MOBarJSufXNFl/zQZSIWRAGs8mOfLTNrPRkBq2vUtzKZd/4Kq6LgRHTO+UHPMpelbKpxm6xjA/A8
qGf45b2iuOur1Pic3K79+92n8WXVV5a+o41AADQreF7aVw5ohjqRzSnCvrY+RI0U21lspzn2SEZZ
qqM+REGrYoaAIpAvg/E6u/0nLOiib8tBDZXMMlbRQHRu5xpkRF+MPPJ1hIUTtEHnuvQuL3lFkUsr
5lDGlkgFsVpseWI3XrmgoQbNgvMk6ksXBQq8mrwCSdw6zop1hhel/Nu2BZ3A2gphOFJYXyuu/UOs
CSlaG4cxYDdP6yJbk3zy5MrQtsgWvxX1wouQjB/7ZJAVHicDcKLXN3JiXCcQJFQ+oyrsKaP0VbG/
0hYMBix2jZYdwfjsxJDbjOvntM+CpL+x5PGgaUSAr7sQZOuqqimmqtl8MiCZmW2QGttdytppzGRX
FfLq7FdXNzY4RzXjiIx2qakoKKxj2YW3YPLt//sSRbnF3ZE3c2ONc1Q2qUkDsWikN74tmVsco5D4
mD4NyF1me7bpgo/MX/Oa+depEGU21mP/2yHZ2Obuw5QulCnrPLGVzBBZzJzRhOCflPSOVZa+3b4h
m/VpAi9JrUTOEMlnq0WZIxbB8H5IsPkdnEN3alfobMIeoF7u5st91D21qKlEpWs0T3l6X5VhZj5f
Bohd7N/Y5G7LdKFRtFiqigQa1A4x1zhD3148qyNyWO7OxDR6lZtsLRWNOd5kgzOqh8sL2cXVj4Xw
732M2g1zNKOxtZFjzNpHoQ0xsnEancZWQ8n8d5nHjT0uUKe0T+txRqrEglZexWx/KKQAbPqhunZK
sR/W+LWoF0dpRgGkiw4m/8hP5RGVgDVcXg9m9r0KVi7RxR3eipM47ynwj/eOvM17hCpDweyEauci
ua4k5srQ64jk4Uqav7elclLAFe7YWSfAt/1H7mZ3OfABNztLx9Utk0H3TB2sOPXidhhuZIMcmthX
NTGdKs/cpVF8O/522Zd2b5aNdQ6M+rHOFBw77RzbNmQgT0pbhoktOHnC78jBTl009miu3SRRS/0J
WeNEu2m6z6r01FIkVMBnnFugioUMkEonh0wiIfv171+APZ5QFQOcvY5XHpJ9+sPUXSVq78bGS4S2
ycu7uf+62mwnhzHdTNGpo+BosudVl7sI8htI1kWH3ltz1gZ1RuFsoABveEKBgkzjtOhrQ2oEqui8
8SB8KliVYPt+m3ih0TzU0NJCMsL8rA4nsIerh+kqd9XQ+FzNx+JWAkkLJjAE3WKCpfFTMJpUZYQo
WFrFLGfuC3fUBKdvP/P98cFULgHQq2WikOp9afEdcaPn5nsWWEdcSkcWQhpZd7SgCyFwrv9DOgrR
GrlAvTRMHX1daJFpM8PJozdbFbRN7qdrN0vkAAZ0gkYpywBRTGaFiTl59YgDWHc3WhsdSH01NFcS
Kc+q8QV0vedGx5esn5uqc+03DLyA/gektYnltirULufcqZrpU5QSwZ0m2gYOh4iWE3Rx/+XF1VD7
7ZwKDqcA6njG0gZyxXFqIpKUItstWgKBIqSYZhGN6+oxF7CGZ1GIzIksU4luDZY5yMouwfxshJg8
QQFJxciE4VqYjHPY3Tqxi77mY/LavTJhA7UowlI5JIqGqssYfY92JCd2Syh9l8c6YEEt8K/1D11a
LxfvVPEy612Naa5RTdyMzB6RPAs0HAPgyKpP4DsRBLECNOInX5I+WYhk4sgmLYjMQDcidd/1/NYQ
MTSI7HBhz7SYjOojZhiiBclfeitRK2ibUz4/COB1fwct05QVzQTxBmcotuWZDCuCJ+r3OTkYdVAc
zYD59i29mR7i6M5mL+Y9iBjf03MijqH9k/dhnUNARsxqGVNIBrLE8gr7NlqET+b9yOrDBIdxsZUX
1dxMazJibeeo3Wh0LI+ifkCC4mt6vSDzmPiRdqae/qRCKU3gMftvdvvjB3AQmEYZLaM5gctUaHKM
Lb9uzwPY27TqLrVVd8pOrIZyIQTQIYrtgvLDYA8EI5CmGlz+1vsY9PFDOJgzCqPUTZBKn80+VOol
MNnRyhoBloqMrI69CWQnUkyTlMgQgSz0U6SYQZfJ1wykxf9tLdwbTmnixUJcgIJtIYXXs3WTxMz/
byY4EGN5HcdjO6NEkJdOM2mhoX9fuk7wUf5wQ358FQ7CaFGWqRkDwobulElXld46PakcVc4c084c
vaqdyIaamHws8nubPozZ3ahKB6O7X4raX/pP03Ddg5+Axa+J8nnIWsE27LcGfPgvT1mVRNMIahqM
A6+8cZJjuMV5eYnP9sMS5tdr6g585/qXfxd+/b0tNodLYEkvtLiFrmdU3U09cUCXJzqY+0/ZDxMc
+CA1nylRndrnyo5wN4YD+T50N3N1Lcea1yYvS5I6kD/2KhW9Jy1xa8whZmbtJn3lmdaVjpr6ZY8T
bjWHVVEz5AUGjhBOW1foWC6LZzLKj7r6CbzSngSZrk6e3apnt7MBfliUc9XkET1V4zx4MRRELv+a
XU54c/PhOeAalGqpe4p5Wd1BInllDGSnJ/YDVcn4m/JiPxiVUxyW0+x1bnpGQVYFzR94aBJhU5Do
Q3HANbHZaKw165lBZipqIhfk5G42Q9Lg1mxE9NoCALM5AMsMbYmKpoegbHnVoKxSRY92KQoj/pCH
+/A9Dr9iq02qrsHFt9IjLV7qK1+XxVOv1lZ1ZOknX/Ub6hLFLTQHvEaXv6xoPzlky6yoaQwT4Gkq
jj29aAxKZdAuWXK8/amoHLHu1+8h2sdKOXwzadUYWYuIyUJ+D8wt46uaMXccRMJ5e3ZQ6ZJNSzYs
C10Ov1488TyoSgvpqrMBHi0yy6BiGx1qAE1x1V3evz0X2ZriXGREyqvLdclCAvHOjI60rJxW/fTf
bHAOglx21ADnrbNhv0j0rkS4SVLBA3Q3Tt8uhHMEpJ4neyQ44WreekYU+2xQAnQNHdmQuK30qep/
lFPlm0Vyury6PQ/cGuacQtMb206tDEFX94Dy7CMc8gZvhnvcep4KOurL1vaizI01/gYjYJU3LTD0
nhPpbdDao56ox8sWdrFya4K7rsCWMcoLxmYRZeIp3zj0MJzrcCVTV1CWTZBfR0u7Y0KGKXLAH+Nm
P5Yv5aEXJmR26yjbH8Jdan0mMTA84rbWISNn/ezvV94BiOr4GopEFbTkkAtyEG+K5xQE35Sf0F20
2mz6Abs8L4UToaO+l9G5kdphgydMMpsCF1p9k8eV7UK526lJSS1XBcJqE91PSVu7klSFWl96gwV6
7wjjkUXxL4LOrUkOYmStJTJwG48y0PPrPTSidTQbGyKWo9X5L62Mg5ciTiZdXltQZ3QDFekblIyg
BXOuet/ULLSalR4kBAVXwm4uars2Dm8MSaoNUhXrhaQE5A3178JRvuYYbelXCkjoPaCh7gnCBK7x
oC0QIpRfhe0ha3hzaeEcHDVmk42aka1PNfC4u+On+BFKJ57iotf2JsPxEXxPU3Bn2BwM5fbMQKKG
RaNPw6VD46p95duy+tpp1KkJO1BVAemdOVxXpMY0kxGBIaH4IptRmLJvMrN0fypqNK1aaKGZiAVV
kZ6AqRPMVHWlfGpqKCObLKrw+dAeoTTLl0VNFKet5C+tgQXhif8C/tKHTiXMpWhQiUl/30/4i5JM
bpccJNA6QytuJZuICcrmSo2ex6p/VvXiRht7nDI71LInKepAHylRd6TGFNiQ5zNG9IHMnWsYrzSr
AoiCFoH6aNf1ldoUUNLAAEV9skvdyeiPqo7xJDWCaqQPcWEcO8kM2lL2c+2h7RHtz6+y2ntxqZ/M
OobwLu5wdhiF/XYrMP328RWiK5qsESQeudh3HiXWFrphnWmROml/20+yYxbQZMgx/mzTwJKJY0eP
g4n3UD74yjD8i4SvtfkBHKAsKj5gtXb0t9DzdrrktIzlt8vXxPonLq2RAxAVTJVLOqOpE6p4ivVi
6YLR+92wcrsGDjqqhlEq51hDXN/UmEIsSgeDkV75sHbxNb6hFUdyNtC1+eV/U4miMdpd6NrsIYci
3ZyM1ZKi1jGO6bMuZcE89X6XKx7Oka917ZthqN7YpIK7YDcg25jlgAOFJDINJZadSRh3bKSjbJhh
WYlSOaLVcXChmwnEyAeY0czKLUfysNijB+76kMnPZnGd1l+kSrSjApcxuP7qLjOaWUpK62x3pxwk
+MPP/+SSvK5PXKQyVVu4ZJlTJ8tSNx1F02mCr2PwIckskUmrsW0KUa9kjXotxaioJfD937HcVhTb
UFb+PNk2+YVEVZ9WSDxZ5yE6NcVn03xkzalhgnLU75/jVyvcWsxMK+WMrOMhWuNnTeN2ssCXRRY4
HMznPk61EcS5hYTiHaYt++bx8idX3iWifsWhX1ex/oZNkk7GjGlaSp15rmV6lKE8fCTQzfZsrUzd
lqZv4KIYHWZCj65aYhni4HKYasorIa2rtdlVPlsBWnMTdJgPYGPSxyP4aE6qsviT1vycp3i5tRSo
T4+0lh1oZIIWrzPZj17X0WbXTus4zeRPjdGBsyKVPAOdhI5WZqDUtTEBUsukdXQ8TPw2VYmr2Sy0
lPSzLquhTZCgtecm6Cy87zT9prKbcEnqz5pp3cW6dkQY43R57A+sDJv2WKqdIxWS18h1qFCM6qW4
qxuIy0IhhEBIsErC2HpQ6M8Mmm6ShhkuNLnX9VGR+ysb982UFV8MK7tXJlXzozj9Vpl2MJlQc9Hi
Y20o9111bzfFc2PVz4NpelXHXlhkKW5qki+acWPOijtP5CrKzZt+7gO5mq5zNDQ45cCSQ2IjnGuX
7M2MKl+yf0ZQQPN7i7p9GrtKh5X0eP33FlO9xIwd1k9OC9l7OYZeZToPaM5vXzAt9BgPzQ0j7GFR
9Neu0xbs6jB7dJqdccAyX6tBvyuaSXGiTAFrQ6Sh6xbygsRMgor1aCP/Oc3XZjuGTfo9kaLPtfKN
MhCq9yBTn6+s+DXLmVdX1UFuK79YomtG42+mkXxNrNLvO+UGL270grSVe9lPf8eNX72Uuy0LpM3j
juIk9OPZGjIvNalTqNZ/tMJdmTKpSkluUTLrtJ+qDrXGG1n7dHkhO+/sX1fCXYsRWnLsJMFKIOxx
u2obQwrSaW7Fc1zvdcRLJ5u7CWNThiJnDTZsG7VWTWYHSVaoqzLFkTPrJpL0ozlRV0ke5mwMdBCN
YdDEo3rhk4k5SiGfs3F0i6QBw1oNF9LcYfyZKzNqM7XHqm8GFDUKMw5pr7k9G7xEjv1J6YN+eLMx
flPUU+F1tfpEKdP9REGH9XB/eS9F8MjdwVY/RrTpwBOvmg91+toLQyjBPWJyF242YNbTpKC9vkIH
VbAOc5ZhdFQjTP+us2gdsMzJ8SQJLq9rZxpg9RFbXwmuNMRw3MLkXpMlVtcgTEc8zpoRo+KgUmju
q6a4JjHaHUbTyRhzNGiHSsMDSySUcqkn+BW/v6pt8FXbADfNMlTC02OW+hDNU51HZ3If3WsuBXcE
lLghNCK59c06TN57a89yEV0nSwhFNpH9vTO/tc/dTOCzllGNXz8vUsnajLy8rgdpAr7YBqocSw/3
m9UbAy+ksryj9nSXl4nTRsSZddWJRlED6E5A/et+cBgU9xUtlBSvkhZZ2E6CFGDWuxaoEKKq9Chi
mUW7a2jmLQn0WrXbdoLIDdUaB/jsNyqmWfRbtaah4CutMQB/yre7xGEWmRpaYEh07YlZ5zfaG4QK
2nF9KaPmX0PLB60SApNrAuuSSQ7CLKXIzS4FsCBWAHVm9biqmM2B6nefRBnjnYrpr5vOgRiEdYlJ
DDAmDJ9N1TXPHWZFFK//VBuu5i2NIwc2CclBpCSw0yn2q13uCEaNQVJrgCzCShC6eLGbpk7udo4Z
Ypk/RMvcSbn8Yo7vJTAmO1YGoq+3Qgp+/7fuqT6tQ0A11GDqMHVXKRpN8uwTpIG9lezAeLj8UQWH
jafYlBlpmnLAYa8GcEOYgZbOfheJsq/CdXIxczwMdJaqkt6tFXjNVRyWYt6oCpr6fU5+9OiqgQcJ
AxqgwoWBFemLsAtg79rYnBheNDVtqK4oEjjQ0f3vy35NHURTsWf6aljc6p+atedZ9FwUYClPuNnH
MmGDhFvfapuwaw4FyCIMuXGqDnXb5Vgvwvrh7gdVVHUdGpUV/PNrXD/HUqEnrF2FEOvn6inFbDE0
jYDZ7dPwvLLTUOi3Xfahnfo1vHhjk/u6pVpNXd5rFqZNoOH+TN4gJol6Vv2puVJCOSgDdlZPCmBC
hqZa7tmeiGv3Xfj+N2ja/IIVLTevmTrKI8Myeukc3ZRAYGS7WYiSfXeENnLsPIArNrvqE0fFYJvs
uMMcDjeVa3vSFbnXE6d8ubwhuxf5dkO4K2zp1HxorE6C6rrutpi2i2QfxGIOGDQ9o/Xk4rm1vxll
4VRt75SgsEWjlACtd/0ADr3OLRDV0Dk/YN3I2pRBQyvLIpcVk0sVxSntp8srfe8m+23jN2a4T28V
JcOzMLfOeVt9MowXUJ6yEXUG5TtCHRe9E3hwWa/5IN3KZp94ox49WDrqIO3ygg58J+owWVktsxNJ
NqimEWu0Mlgl2hK6woXbmfodMzW3VhkiUjNep8tZeRpl/XaastssaQy31Nsfsdzc6PmjZl9ZUE0t
lGMl/by8zv17YbNOzsFkPUP53wKz/DJdSfVLjvlpXY4/jbbsUePUogCgmeZ9KxsBiEh8DRneyz9g
F7w29jmPwvlbplFFDihermn1ZPVCtZ71S136klyYk09dNStr+WolfMVwmrtcEciJICkc2kdRSmun
URk/ebMeLnwZa2NSWPQurDCHRkhcyK+dipcMF/t4TUB7J3rj7TRW/GqRi14IzeKotLCDGLX9jEFM
F1nwMpRu10XqiOnL81A74unT9c9e2lYukCGMxNEiRdaZTVDP7EFjTUKW3hUojs117l32knXXLhnj
opdYAhxE6DE7L/EDlWWn1BBUSE+K8F0u2k0+J2lIdWVWOixlOMThiA+IfMVV5H2bwDU1PGN82RVz
ZggOAZ/fW2xGzTxePyF5mljnpxiovbyBIgscnJlqQUZiIBXal7dLS1HqeLpsQPCFDA5HjEqSYqLC
7yVT9VL1MdV/TkXvzpbAjvADrSvd3IgmidNysdHZpJ+jeyCtTsPqaVXZZifDG5BjOuDdLg8Oxsz9
y0vc93gNfYSKZkD4iDtoul2yvocuxTmeHpkMcbEUktZKgqfaJ0Wka7NT615P9Ycx7nhpS8OQgIDE
MkKPn+pRBVWoAdqz8aG/kR6QyfTq6wr0Zy2Yz0RBx/4N+2GaO2wK7UqjVWBaJT8yFtr1VWd/vryV
+18RuYC1o8WEjBR3i5OogNpvCp2q5FhdR68FtMHBReRJvvo6uXOQPs3XILYSdFTv+ujGKH8IBqUf
phbHzNBb104gBt9e5bQ6SJMgz/0ehPyGVxtL3GkoGyLHIH+AFKb6s4jQkWD96Gfi2stdN90TqbyF
CAcu0xPa36r8FcO1aFy3sGzrqSiUW6hzhKXdelH+0JTQIbjRJN2rEhLU2uhUuuHGw48meS2jB0WR
n9GwgxYdDTEQHsoK6DKr6wYtuKP2lmVBL+luQi2wHMVuPiue2aOdzhjviGz9iA30XxaTfmUhuFGn
anELtTway5dcVoLL33sXfjb7wR3aqYqHRJp7elfoMuJV6lNFf7lsYtdrNya4a96IaUFK5CLPDavc
uAAtfgLpmvrxspX99/vGzOpjG/ip7M6orKaid8Z9jtJ961uh5pcQj2OJLyvgZFP8IYVimCh7JFoe
Bz5GK80jNI6h8Y7MSIIxkjt7OF5em+gjcZATsSzWZ6Tx0LiEmruGKYpKcC52ZvKAapvd46AlI5kx
xAlWsRI5HtvQQonRSY+yBwaWB0kwMbL/Wvmwxo9XQSB+jrO5o3dkbNwBLErddDvWyOxK7eM4j16s
wTjpAy2GBIwCXZb52CSiR6RgV/lZq8YepFqRGnpXla+NmYe6qglgbYcu95dd5Wet2kWd0yHHOltf
CXSUMJy4chjkE1Zqn3WAHg+xVHNbtGcZ+F9hdS8mmRb4J59clfs8rwwZiZA8QpNsBv3kBK8GAYzs
R9ebL8rhSJzJIB9oWmjT2y8tEh2SjYeVgRFHkmlhicIZ5mSc2UwdkA25CppTdGIGhcYwMAMZy/90
XFQOcNQkK7Omw2+BTKFjscbt88S/bAIv2r3Ad7NgDm6oZc0NmFbonRqr99IwHVJtCA1bD8cIwxST
kXsTw5B5i9q5PCq5m/WGdqjS0TFL6zWzmlCRWMBsPHySijkWMb9LWfcFJIRPOSNoAVcktPV8U8ri
YOBpNyZXSvwwz+BEUo1gid80eh0XPwqiOwWaNKkBUqyc+nlfhZZ1pSbfoafkDEnlEIhItf9H2nXt
yI1kyy8iQCb9K235qvbdeiHULYlMeu++/gZrsauanBrmXOhxIExnMc2xcSJqgFjCzpJl00orjEw2
kaO2klOg+6LPpxgDgB3YSHArzYcg3IvBtxYY3UbMAAjWLwQjVJAfKBVATo+YqssxrVp5gFU4Alqm
cf2lAriiJwgQxmqTiQTShZGloXCtYOgrpye57+xsCWz7i45sGwA5q2ufUnLMy6fCFCwjKm1dO6mg
DBMre5Q2uvRTmqgn0Z9Th6lVmDyA04BDhYSghOYgYEfqMrqivUf5QYWIPI3f1PQC4RBLalHma8g2
Kp5ro3FF2LI49PG2LYJanxE9StGXITgVmECIWVl1k1i9+VNTN7L6GQ3Uhlhm2X/WlWqLrQkthEej
H+2uM62oPc/ys5yA6T64iNFn2eiOCK6CRj9qErXTcVOGUKJE3yT2O+y0FO1SBSoK4ovSqjgDrxoU
t5cri5igWJIVrwypVQ2FOygxdMA+Y/zlub4QinJk8S4Eb9IILrn6U0qAzEbBFGRRuRXR1K7JL0VK
N2rNlbXmmQnGjRVCIdRxAAewlKGX+bnYaUVLUe0BQ6gXSF669EmXrZFybCThLcw4NxrJ09gIWXR5
b8Ghqm7GDSCO8jY4FF+tm9m626HDoGy6PZrGbvCYvuuOeSm/cK/Xn/T932HICxRMUhVWnr2v+3hG
2x8sJwpxwAmCswHfR5DyLMcSYf49Av3fOiwuWIMs69B3kw6pWXsJUdAPf9O26Hs+g+HkzC8HLJ57
bT0moI/xCtK4C2CZa4r8r7YVIQCOKLdGMXGUEAxcFP8RhBHvQ+9byN8fygT1g5xmYwXAKm6U5Akq
pO4ztKDBe93bBLfZ5dVbOAfIQoEDVZdGQ8bUb01eo+QM+lBSbtbvyLV6vraZjJsDoAiN4EkKLxXY
RECPfhK15Dk1550SjPtaJLWb9/m3WtGgOik95iU8fp1qD02heo2AFKAfBM2GuNdxloajWQGoYeqp
k4ORREpqSw12pe4JQeKFeHvl0FsigiIMLZ/TEZJxAURQQljjUPenSRgtPWt/grS2s+ui+QKKZqfV
zbfQJLui7z/LFC6oGvEDOlLDjA4P61vxD/H27+NdjuMm3k5mI6pF5RrbBL7yPf4CGlVvrYWLf+nQ
CcMm6/5FuL341bUTYPxu2RbyNMUwF0Bbe6Ui2j2p7SqO3bhWLM4nLl33tbUYm4ilWlEFWgnhm+yB
INYnP4KnpTxp8NirFiO3thJjBI2kbJscdLAXtKJRmoFHr4TnSEJHI66cqQesvko4ScXy49eWZCL+
rBonqTQQJUm95hYYXemMT9mogGoXrEL85Gzl+uP8Gx+9ApRHOpcEWRJKT7aW++hzuu0GcGKgC9Lv
5q+r+Ftk8fqd/1DP+O81/RtJfSOMINkA1f55/hrRXDX3IB7KIWKQWmgWPIv74l8xAK6fp8rqCili
BvKPFGWGUbpUU2OPDdi5AsESKgq2iuc4iDnPUVk/TuDScNw3z3EgXUhoA7nbdiC+1vUbUXhK5sSL
5uyt7fPTWBd2PiNqLCtUg59abSt0mkVz8CBRCSRlH2Yxv/Z98biAkpJhX+XhJlLB0fBLnyuny5QH
IZ4POgrn0zYFtRoU0+0GRAqx3h2VCALd4qaPyYOpRHuNDLu5jV4atdyYaIYpQvwtDWtwLZYAHxUI
g4xE3iWh4ICegPNmedvAGOhE7RUlEuIIt1p2WmAJQ+SNZQZT0R4kkTdJ/g9p8+/bxRhBteoCWSzh
41Kooav70UrsARxL+b/ha72fr/5ei7F8dAxCoW2RyNWQS76KQy980XQ7PrTu6BYO9XhiQfeb6Nrv
JRkD2GudVtUGVAnq9x5j7MIbfVDgx0NXQJ0Tr9ZtnMFR7fFI9sPC9aJybBTHyagiYxehT4lO3yKa
AQ4rm9jdqX6SPqXPekNkW9h1Z9zvwtZ55YklMvln0wjo1V/fUtp3BQiQIYUdB6ndzdtOJ6d+1r1o
LCyTOLDUeCmdTYD51kNtS1EVXDeXHGt5hfbdPGY6zAWRzDK6VMZ71z9PwWfMi7t5hvF6tW/W6Kto
Vs0KhhFZiLSrt9JhoWRDMpNawkv0SA/NYXb5YEHekV77njfrhjMFk5eWLGGhaI8HmORP+o36uq/v
iKV9Jk98TAT3WxnjmBR1mhsyvjX8Hr4SFLUXYfX8TXhUHMgELswkicOPvLmfyhgj1VD0bszK4DzX
pWVop2kqvicKdGPF3Ti+CuNZSz4SJOEypgPVxlFm0Zrz2qvTxFu/Tzw7df2lN5su5W1G2yiNLknW
WLn20xzTyGoDFClaaFZE4waktBBGRYOyou1WG14563PM8vWAbtYvIsAMQxNx8/hu7HQR9KAjKHgb
R/SEnYhcYPTrR3jiI9f9L9nNylNmW0PyqElt2ebhRfHbbfewqDmYx2jT/wy5am48a3ntHN18pAbl
3kStC7hgjFcvk+tBcpo3GYAQD+1b4wHhDceQPpRgq7fyzqkrC+UP3hfzdpqxXeBsUxNq0uhiQBVk
yC7a3DlaDYB7JTuZonPcLe+Ks8x8spgEUZpBo4Nq+8mNbPlNcPMNxGit3sUHv0Kur/W5mLn1HFpl
m1TZPAGMlCD3GD3Zm4AHD+1xL59GELwG+9E88PlI78MxfrvCKyLp5nB7pclUKsKEgLgX5oPugMq0
IGb32vr8qda72G1ysxpjsGZdFuF6kQ+0WehH468oQf1qajZGDZ6u9ttggEJa0G1Zku31l8rxPNeR
45vPJGhHB3KKh6obKEr3mNpKGludeCg17nYygVMfZk1fJghm9MrRdrk3wxxgToJu1V3hlFwScM6r
uKK5bj4LgtpUFAs8zaya/CbJ3E7YGugzohjkC0HOcd/cV7H8nJvl0kEr5kJAbtV79bZJ/RgyxqIz
dvsKXOeL1ZMggqjC63i8btS1nL9i8AgTMQHbqaXRvOSsImjMVF1DuT1DaJYlrWapU1vYQdGdKyDs
jQrzGEa6jIYaKFC3XYFagRxUGxkkxn5TV6mFbvvskVjZtaMO9q5Z+xTzxs9Lo8BcaRkd2xBAKsyq
/Ejz8oFq8WUGDbRDwDmNWH8hcSwVzCzPzeAJor6fyuzx/39bFUAONdGUNBW3/a/7rAhJuxS30NsA
sWE8PzbRNyH+Wl/jru+8XYTx4kQflFEqBACD5cTWu2UuOXFmSdnWbbTrI2L1fe3MRX8ck03f9zwL
u4T17IHeLs+8FGNUiqbLtfASvKTbdlsgcbLbvRRaEuhc9V26SRz6lL6IIWfhe5bgdl0m3RCEgqRx
aoDxOd02veELU2HNBW+6/V5Sc7sK81ImjGjVujxEF7XSPQPjPg3l8E3wVmAehJx0RgpecpABSqcy
r11o43Ke+x3uc1O6/QjG50IJJZswko3maYRZtTBz2hydijLtPVppPh2/B2UNYu4RzX4BHEsIdgrx
qJfxVgkJCNaWKSMQMKmKuSmyQ9VDQgYzMOu3mHOarJ8mIVj7BROoaz39lmOFpjIsqedMQ97Fxtxs
BOuX+4kqOj49urTeUFv9u+RVj2JilZG1IIJHW3hQDRtDZHgzx38Rb5P1p8L66DoOuynBNp7b9wGx
SLIzPqCZ7Uuu8cZPKsiVDWrlZbL0uUMSCPEYqeGFYlRE1z+N6oxofiPIezP4PqVg8YnrTdIUwH7X
sAtxAmonuQkHu0rmn5Wuldbcdv6kT3ZMKpRz6wKYmzD2atLuBlO+SEpqobvoYNTyRSIFCjW/0nzb
xIGn5oLdG2Qn6KdCIC4NVCdLm8uU9adxUPxOoJhARMut0p4xqPgiT8BBFOM2wxzbHJq/BEVA5TlI
3itD9eWFSjmhyOINA+yQaHgEaM32AoCYmY5JmO6pLmZybGgHpqV6yJypnA9DF9u1iuZU1zZ2pA5o
3E35e40eb9eS1J1I/GIYrzPFFGQcbwrg+51RnmqofxwH5clsDuoAsGefv8ay4piB7ABEnjplQQmm
KAH/mX0C6sgcw0jtjJ3pEE7K0CA3SiuVQAPwEEaZ1Yu7TEF9O5/w41Ux/xy1aANxtExGq7PvcqtR
UXBP92IaWlM32bTNHGI8k566ogE1kupAitZtQtQywtGuE/FBgcQ6NQd7kr+Pw85MD5XSYwdql6bP
kj57SvUxmaemnyD8dBqTcauSC1UNq1GA+2rADK1BFrWFBG2e4aAfxDq15vGo1qkdmh14vgs7njpA
o9+zBmrEoWDNMZKfsXRmnIOh5N9Qj202faG9tstgrHSsDTTMBcMdustUDp5uYHSAzk8iqEzlUHHS
NjnpEdg54uqSVRuxbt5nchLDMxgb4Mk9JTShwnmIMR/eAP0ZYXJIV3PcBWMCB9Nc2lCzdaO4QZ9t
P5fOdMrnAfdrcgQ13kBo6SSU6H+2L3NpWLERb5Kp8UeobM0KNOKBOQ7pUczlSyTO36YWda9h00Gs
fdSJ28iqa06yW6TZEWKuvkHQ/1QvaZrZGSgoBvNZNo/5FLlFSzy9jioLtJObUN+NhuDrrQJY9Zco
6G6vPc06UPR57mnVANSQ6IIyXg9/5RmhYOZfSFgGKDxg43Vp27WPWn+Z5dAh6XtdynYP8YC2Ep2u
Ed+yScBV+a6Pj2E+xpZSR1sTfBoAnuWWWhSnqxRH81EktT91oEfsIysaxL0OTuwUqmJJhk4zhTAP
5DcxDZR2hRVnG1k6EOmCuCY3FCvu3wiRbFUAjtz4DEdwO1ftOcVUQFmB26FHD5lYg1RbQd3aNZrQ
JlzFlOSuFg22AvKPQNllGDYTR4xxzUW9kHv4fdVsyiHjuIO7FZFbS80ENVoZIUfsYKkVX/IG4IQx
aema7pJBhR/aRt/J9jzaKNP/oa+8toNvQmNhSLKuW6TjBxvTvgBOCoYnlbs8scNdcDGep7P5UJ+y
DwVxTfBY98ci4ZXKOV6CDWxQJ5/jAEGj1D5rgh8o7Z9FTiz3tpENtRnKWGDWf4kd9BukbwJVnD9z
6ExY06ldj6g4D84BtAuiaPQS+gqqIM5eLZHLmotjIhuAE+c2QFv8TJQUoibDpkl2Sth/kxAMBvFX
2oBRZPxc/7K7ueHN3WTRYYghMjMJVFAkOt0vukm9yNGeB292jQ1ab5yXcI1JVj6RhYHFRqn1YoGX
0KOWgDZr7ASO5AeehgZRElvf35Jjb5s+tO8wrTUKFv3D68KCxNRRDlNB7aNLWF4K4yIa8BrcB8/J
IlgUmCroY4KUDM0DtE0NE2PF0Z5Wjd0qPWdDOfG2zFgWQU91DM600aUuPtTxK52fOddjudlrB8Yk
RNIQ0TrX0FubpvYQIeC0Z1k7x9PnHJx0IQbJdYDy2mw1Zm4TElhCgcHp6JgYyQdVQs9siNPGyqWg
LQfKci0mrv0yxrLMYhTKeRQAQrIDNNzLHX06ZD61ZxvK8PuiclNX8/6V4JjM2RMmjeq7ZcywwiVe
sBb1j/YcOYh9YMwRwKS7kEu2zbtOjPWJQVWJ0Vw8UQCg7bHLv8Vp7wRqdagSzf3D82ZskAj4nKRT
2CDFN1MPXb1zdQwczGNDbbNwYtSPh4O8U+3+yOMG4yRN7KysmZYJxEWQ+Zttsk2zylJiSEkXf5g1
sROxjRabjSkgw1eFwjZJb1gYfHZixIdgHnkR6WOH/m2R1Tuhy7ZZ3pzb9HOIaqsGkGeGxDoB5zig
bKrxur7zvM9f0q0bV91FehBnMTo1Uiz6ICbbGlHuBKTleDLOXVKWu32zDKQculJIcL5ZUtt1H+2i
6ay2XgII/vr3cJwZOxqrDKDCajpYpgnhmBGivtVHs9VVvU1T5AjgaHFL0/xZVCB6XV/5LuD5xqUp
y1bffOMEbTRhWuCxg939ak4Lui55kb7pPpZMrNDh6eTxjo6xRIMcgr2N6uY50d+A6D+C1hv5P4eW
iLefjNEx6NhoRQbHNcVvuvgkAIijT8QKEfBqQbZpon3SIz9b30relzGWZ0Al0gySPLo0XW1nQgT6
j18Gd8j0/p00FVMzwLynGUtb6ea8tLomSZn+L0rNvStqBJW3HOnuEz1Suzq0FuDcOEhjmwCnOAag
3USrxUPYL1yiF2QtCXEJQKte8trZzZuw5RbR7+/F71/JPNBWVk2Syspyq8juOg8n4jf9bC3wy8su
fgi/yfUPicPvNZnXGoDTH7ihEXyjSBwUW9/HhjW+1aIFpD4YhFu7fKEEmpoQUl0/+LtFdUX6vTIT
WGhNk0NSGmZyafok++qou9o52PQu9HFtdOKdeFu9ra+53OC/O/TfS7LPdk5BzYA0FZcNdfM43A6q
ZunaNgMzUhFX3p+txjxakxazoSkJ+oemBkVIKDAXL6F4kYDNmgJls74Y9yCZ1xsCIR0FIiqC0Vbz
JxewxAdQXSwTlT0CFhm4X8gDOP/iBi23cm1TmRecZWkbVAIylxizZfUZlhCqOvlpOUXq8EZNeA+Z
CR4wkBhOuoiHLBpX+pTvebYh4K8XdI4xXG7fylexsN60KxVVjFEuN9GX0wKQFZE/fADXeuSNUVJz
TSQZwXNfJDZRSgBPq2EpA+RV4MnShRfFXihp/Iz39HjfxtgZaUjTQojw5s3pJAwnRR45n8Z5Zyx0
dyBSk1cTeF5ykOILoYdT+6VOD1N2pgLm9Tk3/x6s88aQmIwhAZvTSImBfYy3/bY6Uh+Djc4ijFfw
3tj9sPx/9sNk7EdfzuA1RWXnghr4YXYQ1EEeS4HW0pWiArT1LufTONed5ZEPowZMcv28NG2smVpF
aUN6xNFtUJBssy9pF1gL1CX1edP1HE9kMsYkl+OpQIwTXSiGjDIjdqagd3pF51jIu2NGt0fH2A4D
gpkFWKTQFwfEAgBFG7wfb5gBl3f9qbSnTx6aYvl7a6+aMR9yRYwuSVDiV6SPJgSkAU1bvU6sCUXS
Qvg+SJwDXH8Iurhc3ZsnHmelrGQy4rYAwx/hQeviFyAaUfR+0fvwkXNZlmf7zx+H4em/LjaJ0iAH
AjYzOuR4CfMeKKzjbEvukqJyrybv05Zfc/NpYRjKtZIiZYzRxQQZTfZSfiY/l4FpxUtdzGVuQep0
jKEWxfvO9cups9DYEPNvaTijx5ge2gPI5Z4ycOFtSndwUOQ89se+c8D0ywv5easyVqYQC62IC8QO
UFQ8NhjkKeLTLH4b0h9JJqLjIrsSqDxU5HEgPzIFKB12LUrIo43/k/Nb7gfq/zVDurj81JutR/na
yHQNeSxtH+P51zyCRa3/qbWVY4hvqhj6wThzlvyHrvnvNZlgBoJmpSi34D6imuLIheT0deNJ81k0
P9oQ+PbsMOvJoxz8yDNOw3fdBuoia4vSQOnmHvPG5rAv6x64GVTap4dSjp0/fECsNaKNooYaHtB/
atmJa2zLzWjD1Hqh1/BGdNfdls6iUqVcI4VGRWBhIz+RUjuhx26If8Higqr6NQo/Cs1t+pyzm/9Q
jf3fQbJY1FoocV5guQK3/2QvRJKZ34PcSfBrwFd4FReOgdev1+rmqpbjf1Ma/aw8zJ7oqnu6M4HZ
UzEeYyt76vAe6h0VhaV7//sDGcME0ookoR3iUXGneqLqgKNLGbYKGOgTJ4I2MtSCjYeJeO2+AtoZ
PCOJ1alnbQ5AZrrLPFI6wycPxsMxliywJSsaOZxj+J1cBOw6R3EriTfhKO766YUo/vo9Xg/v9OuZ
3Oy5Rlq1QPcLRX4diojhmzkWPBO87OGKq2Hxp3HdT2QeYlgDmuu2WJZe2WASUm9sEco+pOl9KJlv
SSxsOgmdtJQMp4QqvOiBY5KvKdHNh2ZmPs3hiAwS985phoNJwNggR4eBPmXKpVQKV4qm11A9Fujk
J91ZGqgnd5jYCHkI8/XAUGdhqRU4JWSyZAsLCHqBikqYnELB1vR7fwKWnlsqWHz52gEwpqo2MT1a
0xlV+Zy4UlpaQfSY5Z96guaR9JW1z2qxUdtPs/z+Z3eLCaCiWRi7NkbhKzDeo/JHEvPM012rSExD
BH2pBNYSxrcp5qCVYgT2uQiy4qWHOewDAf8bP2+961ZuFmIcWmUO4pgB4XJBd/iUNxAMD6mtlsDY
tQFHFOC+87xZi3Fhstbmo4ZmBTIU+rh8VOe1r+D3/Dfp+N2reLMWczP6BoOJaVL8bsgu0x0UYZng
L26MmxPdfYQ36zE3QlRp0MhjRy+LwnW7HTFsnDqhm++BxrTTTQFJRF52ct+H/V6TTc4rMdGQR87/
WZO8TkcQ2uALMbvyPfN46GTOB7JpetWrJBGhPHsxpfogyxcx62y5nV7XHxZvFcZraWVtBlJYI1NI
802f76buqQwoxzPcr1vfbNxyeW4sZigoaUk0AmKeY7lV3HkDYTq3x7jRkkZSvmwl55Gxqbko9KSk
wzLF5gwoSQGSoFv9Ww10jAPtehs11Se1P6pb+bK+m/eRazcfypgReRyh8SUb0aUDVeYWTSbMRTum
Xb7Sn6BJ91vodWZ4fRnoZzc8Z887SsayhImZCF0NZ1/JH5X2pCKFVlJOk+luInvzfYxFMZux6vu2
oBeKzooJlNX4aMBWYvIGpGAjD5d7v1Z7sxxjVEC0OINSJqeYnFV2wKz3BwWMJ4mtWeMvya5+GJt0
x8vV74YxN2syhqWQcFlzSABfYvBT9P1XEgnW+i1ZNulvTvR/Kxh/y85DqKoCCEEvQw7e8mD2og7O
FDcGTYlTV6l/9voMNkHPotiAHwCvWV5iyLI8xJn4FQjG97z4Gvtho3eZFQP9YRLoDufi5zxVqBSX
EifNWd9XKN781QaoA5LnmbT0gvjBqorAa8aMczvvJqg3G8uYmUptqnbMRHqZNSwDUdoiEPxQz30D
vBcJCR6G5rlrO2/9OK8AzbXzXL78xrrJgYIpO2mAErk7GbbkDH7zCLqzCW0doL/CHcV91X/lr11v
DU/Js+a1L/nuX+BW12MYg83PI72UROgyLFOkGFKCaA7dCqCaDh3eQOe6eQXDG/PBvVaENalRzsJc
DqknXwykVxokXxUARJzN5Z0pY3HGSQvBcAKLMyryT2U6awCpVsOlU/eaDCydKPcghRDsTOzcvMFM
hGD8AFoQgljdCZWJcxjbGuhsgQqEMO1jVp664lHMYYG1/DEd9S2GEY5TXT61FfCmZpNsVDV6Wv+E
+y2Sm2vJWDFixCkpSlgx+jq4QJU0NjTtbMkPLyKaJMvka+ZBXdnmLHs3WbpZljFkoM3Q6nBxgguA
WoOKOghsdHcBkXRP04ZHKsgJjgw2wR+mOG8DGV/Ze0sbqPB1Ea3MwcFEvi889x/rX8e5FmyCn3Q5
Bn+GyTxD49GL6smqK4zkheShkX7QodpVggI2eR6T/H2U1+89vW7CzVNPyzwDH5MMmk0VAvULV3R2
pG73rYKbJ5eFQhRaaaENTW639MmeDxfnuESDTenVQahzKcM212C71SGnsFwnJ38zj82WbAhoMf/F
HBlvtxkLp1QSGSQJj/A/FSqMcgHlFtjNuE1SkB9t0v1oG/juVgdLdjSCFd3peDOCHK/J5v7DOGtZ
aODEG4BUJsi+ElP5RucfgzC8J527fr3uUq4pNwfNmDhd6fpQGOPli8NHHbN66FF/gp/pKcTEnuzL
u24b7QuvDUFLznu564GcwWb1Y5EOUZoiPoAaGkjXOxsML66WclJe3pkyVimIpkpJwyi8hJjtAs39
piJbjAxYQoR4dVxagc0F8n6cfeUYpeu+3zygYjRA2CCARijdls/5B3WXPjFkNkEBBpEAXg7FSTwM
dl4lMsmQiEuPbrm4Cx0VZq4ir3LkGqiv2hY/Aftb/0LO4bGzK3NLqrIDdvxijhFYwx9QJYcGemOt
r3IfI/j7frIzKp2hBWYRoCFtHHUL12SRLX0Ffdu8MZzanRy0/ptzQcFKQh2FV1fg+H92YoXKDR5d
e831lZ16ntwaDGkQfgBP6bvoJRfDA+z6idv64S3LWCGVkqLIC5ROxKh1tEKzWkiFGLlmgff4khmA
1c7fy0GD3nm6CbvQKXQXmkKINTEqPT4Av8TL9jghLQtCNwqhNIRq8bBeuSUuCvfQvdos0hepK6AP
lfqqwzl33vVi7JKgt3MmL0XW3sMGQObGnffyo3xEJ/iC2jJkEtIXXmJ5d4z4xhiySHRCSNq2OQFi
AN4NAdkjOJugDoDRf/JgtK+Dii6x0OyaqH5e/9z7RfWba84YKQICDbmWYS5Aw2d3pm2Asd7qXGKr
xEoKN6PH/IfiYuRHtDDj42qd3bdfpLfVwgc5GJ/KhLf9i1G9MV9to86jUKHI34N+LC6TbZe8QB6S
EzFyLjqLXEf3bhKHCbWtdHjrKEoIjbYvRQnAGk4zaNm+lcyFBa1DBjyc1Qaexuih7kUUq68raEQ1
viJDbHl6icCQuH6inJqkwcLUzXEs9UzDiS4Egdlj5/ebr9munlu/26wvxQkYWKw6EuumT0Fbfs4z
JF5Kiekt1Za1zqoM4yCPvbe+HMefsoD1QTcHHQAGWCf0fxp0hlVf8WruCDrPpcnLFb25gihdj4mS
QFZ9ge8MhlN6/QbT/FvMjJ3Mn/wrz/suxuIMVYlc3izpJaLjZ1qoT3JXQz1K3EtKeCQYJSsCoFE7
jo/hPDSZSft62qSC0aBaIGgbVTvnxomSz/UD4xTrUJb7604mLSbJQV+z2NLZg2AgiKwWIGb9Br1i
F7hoG/Pp8/fCSSD8UvIMucx5eowlKYeRxK04LKWtJTtLoXI+XRad84UYrnjjOg6Or2JB6AbmIRug
vAPwzfeO+Br4nV/4jUfei8PktIgSCA8gxTlCFo+eZAGG3yiOcJRGq9cjWwgTXwTJ4foxcoylskSc
N+9BxHRbEQp4d5DSsdC4tgJ9S8QvVeeO0HOOjEWYdzKIKLMSFfl0mz/Pjr4vXgxHuaoh/itKcI51
ZoHmQyX2cywuEyoF2StFsaXNg0RrxwD7u26YdiFNHOt8PZMVh8ACzOe+zuSmpvRSgXMaRZRotE39
sTCLRzX8GIL8MIJLt9IrKGvPCLuKs1hnm67q3tGadcCMtDFk9diHyVOphJo1hPDHaoXRgjm0hXib
Y2aGNHQngWs3IkgxauBf5ZNOIE+OzINgzjQDk2gWRhak67xWN7+ittKtdm4eRWlEBD/XAn4VaApU
wonbeVUahbFzU1JohMbX+kX4OH0vHupnzZ436gmsE762B6/RYPG7PBzreuXju7m9pShoWmaiaK83
u5GaXrKELx9Sldpi+kucVIzCtn9mWhXG7ClCmZYVWaqks+mYEbQDMGU7cOu9vNvLGDjN1DJSFWZ0
iYlmAeltTQ2GmKLQ0hTzRZ13efBj3RDwPKO61Edv9jLNCSiqc0gdwaSiLok2E/VRBbKhy+QRBIO8
uJhjUlUG+JZ1GClCxZNeSIKwuIeqb9L669/EiWFUxripJA6UpEFpuZxQU6LU1k3Vhh6rLVU/Kpnn
EJe/tvL6WRn7TIDQqxggWx7fUbsDs2bxkvgCCkv9T34li+Me1GV3b06rxUB8NEq4hmW7G5PIG6bK
KWceITVvleXfb1ZRBnVOCylDN6eA6GOIqh3yxUZ+WT8mjg9SGdtRJJmatdFSHyMf+hxBZjnb9qbu
SeDkWF+J9z1MXDTkatNWEvq1ZbAb4vlUh896VW/XF+EVGVXGRIRiSiWQli/VL/ldcjA6e54GdPPp
M+D1VpODbiw6KI/rq/I2kTEY3WwaQrdQh9NkdtPqsyCugAYZ9FvW1+Gls6wElCHTRiwLWPrgaIAz
ainGy37xTDY8PRrO62Vln3plCBtJR64zIR8F+h3zpI89okyNqBshqDmBEMeVsFL15kh1qV0SEOKH
m9zr94PXbPnMi7yPWqKk2xdl1vBOkHG7jPSFDOPDpCnfpFDZ0kT01Yj+XD8szn3XGCtRK2M1mTli
rtBIHQ0wo0F40DTecCjHV2nLr7j5plgoomIGGfZZ12ZvEsRt03xPctCE0tkRZkxl5TzkFu+wGIsR
D0o+xENsnqNaBuvIW19LgGeb1jiRHQDvka2XeX8wwuEBpA+ePn1Le9HJwfsTD49CLm+Glj6m4vhZ
dxAcEEuZeuv7zmvnaKyhEeKCyjp8wdLOgYi7h1nZayhU+xAO/lhfjeNJNcbetFoIUfcM9jPQVCuD
GkUc57xXz9vx5d9vzrgdYyAh/9M4kTzMdc9O9nAdofQMZ8RkQ7SJ3WFj/hpA0MGlwOVZVFaZO5qh
ARUkwJe13mRPbu7gxJbSd7VNSmSakRs6za7iTZJzMhadiVBob4hjrFyTzGWOHApqF7JdZt2IgzGV
N8oJIDiP9Sp2crPFE9g/q3bCY+1AWSPpP8DaDNwrr/bNW4UxQANYzkc9xiqlHlhKO1lpcBlkmeNo
eYUqnbE8VVHpamH0C2AZgsqHBv102Zcw0canF+VcTZ0xP0UaT4Oc461h9PAk7evN5KF0dOTp2/Ga
BjprdKa4bbsMpaPCgI5CrDXoo5X0JMwKVAIAiZ73UVXvifisjN/D8FVqtFMkiI91Y/hN3FhN2cqW
VAHJ/EevX2dMTStKkVapqOsHykejDtYs8TpqvA1m7Is26GowKAHs+3wxITkD7Vl3kC2xxajbMIJO
6rlSOFgUXj6pM/ZmFIciCnRc06PeWdFzDUQGSjyyZXSueRwwKEY2JoBoLXTMOPvJu7oGkwipo6Gk
AhTFQHVQnJb6YOflJ4L+Gh8TeQ3TV3IGdsS50VpVSP/bGja9ReaP7ho7f4o8iPCNn8aHhKluq3oJ
Kyv9VA+pYKuZ1Xmja3iRG4BolULXedq3GAPoNsax208WSFIg/QAu5UsFowy2KWewASE45sf5GJ4B
UoTmFScpvjbM1r6D/NU9NBjAkMmAOVbFr7fRu4Be1kvyc/7MzykG7KBrvvzg8gFCQdPSWMiPGgqD
Z15KyYmBDca2haoAVtEKBXm1f4ogVRSpsZ2ikzHGHNfA66wYjHnT/4+0L1tum+eWfSJWgTN5y1GT
Jdmy4yQ3rNhJwHke8fS76X3ObwW/PmHXl7tUuSoQQKCxsFav7tTOalIiCE63zEOZeQmT3EcTdgWd
tOO4m30IcmhOd1lbuIogfVnbuUjntjOczv+2ssezr2mRspksa6AMGQN0+IRQ3ApVDTX3THqQKvYy
V2yTQhvRHfCHtMw2ig1rqJ523yRLOaRWsTOKvySsWRxa9l1N+wkqyOce9u6TsRksAUR81Dru7TkO
+OapXFSToY7adoZfqu/pYnuMvuQMfm6m+dwq6kMH3XqvsKudhPDIj1XikqXyFj07xWaxS+3pEMmN
S7UM9D1o+LMewpGmRxIDUjFmvtetJCxJ8Z5DGMMpIsVLlOZQtdqx8ZcCzx6oSP4t+HBYO6ZRZkEP
YdWQmXxIY0GQa/hWbSHLDVOQ8K9uDt5saY4l22AQ7jsrBCXB+kvDRElsUeDGc77LBAz6thjXepUV
tmd904QRWs2V95XvkgXTphaqjYv2BU/9HpO0VmRNic9zXkD+O4Wk3RgFKv7d6Oiqz024w8kOhVyi
hKdy1affWWduMrt4GNj0otmwDWPMN9Sfc/Gsp6/ZPHia8hM6L299JO3VoTsqifUW95AMsR7LSdss
cBJSHhajnxxJkWPBPl+38Z1tbnPQmucsGxfSICxs6iPpEe1CjXJKDy3L0UAoVCRY/7t7w3EYWsRQ
Lu5rlHW0cGKu4tPdVENUYuULF14ZFq/39+C6n+8NxwEpzFbRi9DMUAu1WWCmpmdGsdMUSxDp5ERj
7VTay6/7Q95Wiv0si/MN4QrtYBWq46mPImrlrO+zBg6lKy+6h//56laqOeSrDHPwBlQ/9ef94UWh
Dd8eLlfWwkobR3ytXcGTIA9sMP5WDlzirpG/a1hoMsndSXQa17W8t9Y8YMJdtlHmCcRJUjrq9CVH
AUEwN9Hu4eArUk09i+HJiHdvdSz8aKtdmNtCajZBFVCUd7hNM1NVRUNbAIzFdC7yJ9qSSn0LxQKc
viI04U6iuSRDJ0uFr6m1u85TgvGxe1YgBjNs1K1gsjcZw1fDc1ecNo95Ukc0PcsKSoGq7kS56TQG
jOtw1TN5dJp6DHKCrmpVEG/d3kNXQ3OfUs6tzJiSJMU6q4F8iKmnIq0IHhGe47CnDFZ3sovaYNlF
TWw34ehqZO4LLwT211qr4Sk+yVCJ+FYz2WFofWGM+tDnFpCEbm7Zq9G4Z4Ad62PE5ApOQqnqRi11
h9wW7NnbsevnGHxCs0wTjdAhi8/1aG1bWfaHJrDlndYe60w7RLBVyhtio89UeRvlJWiWLKRG6Y+Q
BBgLyTHrxc1y2dHTMRgU+twx9lxIiS9ZImma2y+Tq1/KJST6qa+HgSnSaYAWb6a/tubPmWj5Ns7A
VofB1VhDtQN9VcluqGVFwHi8mTi4Gnw9+lfpidEyo3puFbTeLaYjJ98sQBc1W1dwqG4+Nq+G4e6f
Xo2KWJEwzEpxLGB9gGxPFZYne596hdv6+RHcIWmH9f+17EUPCMF24/OlaSvNSlGCmp9W38fhp2yI
+pxvvlCuZschlmJW6Wh2YEAxKBwzPYfRT+ck8quByuz9hRR9Lg6cympIK63SV7qfGsQA+zINi+Xp
/iCi9eJgSNKMRNcmrJfUP/ZL5NiQV7w/wgeJ6r8urasV4/AmswdWm0NknWoVYuZwp7AYovipWDyj
getimYw/R2s45bq8ywe6nfPIG+hDjYvdbDvP0sEfzbDEIwsMbfLVWAqJ2R9GOP3IOQSi1fgnpGH8
GiQLC07yMqoM+qMFPmhVlE5hRYkAbUQrxgHaPDOtsm0ZuRS7cKoKckjZ1/srJgBoPlcqdbmdNBG2
mNW/VPS5aTpfT74O6cEwVMFkBLuZT5A2di2VJlQv4WTx1rAAjpdOR79I9Mv9GYlwj8+MaqSP2llG
dmFyTYcdyuB/m3PWxO+/ehN9bjeTg5+4mvpegU/SuQMDZjAttzYGTzCddcve2dJ8brTo7DYhKo4m
RM7dcdu9wDmnedAkkI87zw5hIodgqZwddOFqwqhFdN3x6VITaciBpbjAtdD4XRUf0ZL9hJbKgHzD
oXBR7T+gx/mUurojXdRfYrGH25nUq0XmsAku0nZtl5aFn5B/Xfmoq/8Y/DYTVzkZ75HzQRo7w5xW
ACaCw8enSu1O7yKrAlxVA1T9ocWDNghVpCR8u/ZzNTsOsVIya2ZeICwcqmPD8MAoMTP6AO9HbzEa
X89bf0THelWnQVUVblVUog0mggAOZLpYQ6CQxyl0xVHLbP0mfo5beBxbXg92NWNOvLgAvFR3zHlb
h6JM+e3s2OcK8BnU2O4IUREDnTurD6g2PS7Qd4bxpfqdjk/VrLu2QeFN8aLB3NmIkRyEzF3XoY/S
RMu7AWpwa37pySmplkM6LYujxHlYwNagJE968wZHd8G+EG1IPg0Lk6c0MRiK5+w0B8mme+hf4e1i
nKuX3ukhbQix4jA76akzifpyBNe0xUVVkmbn6JhF8Nn2ya6OMn/S40PfTqItIYBqPjVasXzI6gVm
hp0/e9VTtkn8ChakDiyHwJqUXfJsvMWPqSB3IToLfJ6UdLWeGTn8vKXNHJhBE2rn3rccuJBC3Ur0
NBGEjnwetCXySCGTboGRCqY7qNH/txK+aCk59Bp1S1K6Eud7ln5QcJdKSEW1/Ys8TYJtKRqIj66U
MlKbBveEGr3E8PzITBhRmCi8zJHgIr9N/ro6sRxmtRSE4XIAYqy88vq8wEwKl+yKFol8IZCiEH4s
4ZAcSOkZ+m0zxiRIkdXPxAeVHeITS7D2xKJCAL9YwREQgD+fiqTE1EGNxL1XV7JT0D34mIJVFJxl
PvEIvko7MoIRiNb4KqQnl9n2EmDa/fjh5kRMGYq4mm3aCt+QbvU0Slo9Tc+JdKHtdx09hPcHuDmP
qwE4TErhAlPXcZOe464KYs12I8kM27kWzON2cvhqHC7W6supgah2lZ6bJAYdNnLqCiHHBDmgBUZM
an3sa13yegV1txxNQXAikasnWNAcBj0ZHDOLK8HEb3Par37RuvRXb9x8mtqxpzLSDafVF6NGFcmF
BY79ZLsZ5M3lBA2a0lY7polDUIYTLMjtxOTV8OuHuRqeSio8WYm2gjQc58EgHDfmmhgsHc3rfyuo
6pVh6kob5diDgfCvHr9Xo3O4ZuXxosMDKT1Xen7UBvIkR41ghqKdxSFaEkUx0kdIWw2Q10iNMqjT
7ZwZ4f39e/vWuZoJj2a9osnqvMBXZYRBcFS7Uosy0PJYwqyJ6p4pQQujV/aJ/msYz7EkKn2JZskh
W2bNcWHMOKCWdOjRdWQoxSYhT383Sb5jHP4OcN0bAdn5wXY0F7Z4qxP1mvwDvsW+aHfcbt7+XNSP
R9rV5uxjyNtL0Po+qyf1ffHBazxMyFZ7/SXZRd+qCZVHhwTQbNujL/+hR6VT2Np7O067+g0cMsnD
lI9pMaY4IKiO1Sd2sIOocpUOrxhY6ELRtSu+s+9Q8BcvwM2g+mpsDq20Rett9N+mZyWVfYnAsLE1
fRBCHHuWYZQlkOy6efdfjcYhkdKoAyrZkAqzmQYB83wbFWgCKOStjbTj/Z10M2y6GopDHVk26qVb
gDrp9rr1SmQ6JFo/Dl5Q12RxZgBeIuCrqYdVESTlSp2JvFRqBXO6zVK9mhSPNHhjzkq3auF2uUNI
6i7SspGHDoXebwpNnEW2HqjeI5YSOSncfN1fjcyBT1zFVNOmOj0bmuGR0TzacJZu4sHRczVQJxXe
WbF//wveLgdcjckhDqsXVJWSIf3oaivPHTSbCiizs90aaucQVY5BOxQKegm+KN8eXnds0dCgsqrQ
G+GMC4s5iW+dcSp8xAsOGAbQp0JfsaAmIDgafI/4rDcamRpspG76EeXLlnb6Nm9hm6oLXi+igTi0
gR0fyFU69tBgjUcJYjTEfIsX6WjCKk/wAVfw+K+U0OcH5HvCp64fiN526Zn+kIP5kiPVvereoGEY
nbpYQ9FTSRRqfDzhr9C8olWZdra+8gySI0yqrR2x0b037vPLKjw3eeMRNAr5S/OsbVAQfzCf789Y
tLYc6KS1XI2oZ6Tn3mIe3cBsyk+kdLN2m//dQBzslL086tCjQDDbSz4OJ+xjCicp/DQSkJIFtz7f
5j3mmkbyHNuSldJFqmzHROBqs1QwjOjQcfACMosSZTqGyeHkqFglbAufaIaSdfXNWHQRjIr2JQcs
xlAWWZfiGup+GztYE8OBAzoFszspEIJdtuKuINHG5Lu3G2hkxqqJEHG94tMU6V5E4rBGsKDz2L/m
H/VN+Az+WMbdOHoJul5CUagjglO+sXuhJB1gaYUwdVduc9hGb6RjvVlOaP/8MmxbV9lLXvwQMdFq
C74t392t1DaMShOMGz2Mh+zHGmR1szNojvm0nOhzfoz3rHGUCOQAESAIziPf7p2qmRpZOqJJPfuu
G703pooDnYhqEtWlbhftP6GO7/RWWT9aNMvTc12PjqmaD1TN/C7LHmhBQdFZ2FfFiHXXpDaC2rJ5
keRnAvdWSt7bIvIVAkcVKTNtj0ZZHjR6Njooiv6+DxqCs8x3idNJ71QpAhzr6u/IknzJaIMWxrH3
RxGtOQdNUSYpYw19OVRUI89AXCfZr3qOvGySC0BQFDjzDeFqs8jqoiEj28Kj1ql+9LBckAtnfgwH
cCSkR9nPH22v2IsqRMKjxMFVrBrpgPbi9TjTTX9aig1tn1bGy8rNMCA7HzuK5GlRUJyEMtair8iB
VwdrHuhmIz5Zc57oRnUSpzDcVeG3/0Hd2NmkjZO9/tU35RvFFbyhAcy4bszmW60Ou262jzXxG+Xl
/jhr/H8nYODbw6NGyxodBsDnwdAcpbQgmC1t7w9xe/k0zVQ0aCPrBrd89axaIO/hsSWpv9oFNQzj
ODCRuOltyPvPIHy1Euav7ZgQDGIXuYe0k1sOmQOhwTIG0zn5cn9Gtw/c52Acf6JSVJPOCdiIMGF0
K2jc9LTcVWXk0+Jf5W7hKvL/Fo8vWcIPKrO6aH2pSou3SJ2fmEhrGvpGHQWf6XYi9Wqo9Q6/CuUi
iJRn5gJa16pNsG50eV+E8Jb04035KA4db++8z5mtf78arjXbdE4rGTX/Di3d2m4uMu/+Z/oHtPoc
Yt2ZV0OQrI6GAR1eCE5l+NF3MNlZdUuZa8du9Tw8161LDb/yYl88vX/IAX4OzqFyW82V3g7rtt8M
vhVGu/GcvtP9qrU1BO2PJnKanyhQIkMtJJQpog26npariU9F02sRTEbOcbSzEdRlVH9EDWCjGa+q
trc7MBQldCZCHFMpnuBvC++1xJmj0Y2LaiNHmmfAt1Qu7f0MU/K2iPtQ7pudJbEzamm7YVi8JCd+
vXxb4qcy/xq1xEuJ/dWytA0sry6mSjZ2Zm9JnsYgdcG7PB2dnhherSXuEP8em+WiwIY6MoiXDcQv
2+pQLPpWVjsnkyEpPyRuVCw+GyRUPTWkRpbkZe5fu3IzDdKlLvd1hgaddHabyfTBn0dr4DfLnr2m
f9UmGIZHT3Hq59FLlLxnbQANMKdUTW+w0Y/Zn2hNHRm9NNa2jp+hnu62CAsSyfBrfJMqO0jZseve
IMvmsEWFROXg5BDTUgY3ZwY8Y0II/DqGCq+RFtJHyDzosDIw9mn9VR03FjllyntOzthaMJByqrx3
VSl3+v41o4e4faAWaGCwKGl/DtShi+xnS+/X41unPTTRa2+/GelP9Km6PdqCFLl0M4gcEtHBECCy
yV2mtgk2dSWtYHlSy+nFhpD7wn7fP3y3+QFXcMLBfq7UWWLqDMp2P1CVPM8/xzQw6428h3H62/B1
JW4rUAd4Gb+T5+Y8XerZiY5ScP9X3AQZSzMtotqqYvA0jDyjhdXIEHbQGejA7KJYj/cHuHnSrgbg
UMzok1ROGwOzHA40/zJCve8JMbAgwruNzVfDcEjWxgPUNYGXQLLJZyyA5r++nzdrP8yYPPxfRPtE
K7dO/ApClHxMorFYUB0qp505FVtLpBMsWjoOpGKY2kdTbdGzgjYl+ZAZZNMscIfW2vD+NxJNhdvu
XZKpjTya8JkqdFRZB8THon6LD5WJ/4qjrj4Qt9uzkklkMdEDkdmQQSVxc8hRhfIm8jXVf2vZJQGr
rY12itK5XUQfxqa5yCYU3DJ/AFesj49xCwMfCdWM2Pam+ES67hAPNBxp4uclDOFyLWnCSc69qayd
Ji4hs7q4SZU6WjuGWhZvamXUfDrjvVVoEHY3oFAhz0GpF65kWnjq/OxTxVWyGa0rr7R8QDEd/QvM
DssJie85BXuQOHWc+Poo4iZ8eI7cWRyexzE0WW5PKkGSBkQ6RC8O3aiwJjRd9bHaqgVIEaUrzCoK
vjrPxSDNMDGYb6HOcJm/dj9iFMDGzbxrN+kPkJMO4sT+TVT93AI8BaOttSJGDyku/Kx2k/5lmQOW
Fd79vXwzzr0ahAvS5kFbAN3AmzrXnExCXRhx7qzC4Xw+zWP/d/DJ0y6G3Iqislw/XPQw6yDZSKL5
rOfi3tbggK2HbZY0NBhhte+T9zTUQwVBkUgDQr7NJbpaOA7PmNoaBVOiGEXi+jjOkKzsTvVIoIHz
TEFnMVGeLto9wYshgrq9mTgRrYPU1tER8FtGrgBOF2HVBuU0nYkBkxcGo8aMBKPZgPyk77LmjZh7
vVaOMGd3S4lsZCmg9DROJ1ptmD65fQR1VWtbaUkwF/qplSFam5eB1nZbi3beYKWBkT2zIZyK2TG6
Ej0cxNOWwaWx4doRPDyNGO7cmy66FHISWBIyrjKaO84M5jsa/TUPqEamqk/Iy6JU36KiPRoIQrTn
LtuRijj68HPSfd0o3UUlhyI6qqB3V3QzFwHy0AaFI0mtASuwrdBpNzSzI6mGG1mGY6eXqS2dvgpj
VDyGNnGlJvUUozjk5WM/JkicvMTdRRmHfT15qo4PqGmebZWODj2q1EJFjf7QtXorQ0VqZE9V3EGF
TPXK4WWx7UBOItT8tKNp5kgct/qvOEOrd966bFq+REsP86D+QZXgupj/VK1wooJM6Ici0b09yF1E
ZjpCR9JAc0Aygi6CH2hAXHPJljDWTCcrtdKLi5z58cCeRyhDVX35XJTzs501O40YG0r2ZhJtItV2
l1T5PpQI6DqQKZqlDZs09soJuL9sa+XS6JGnkW9FXGxb0AGiBC5c7bQZ1UPcPTTqFrIXebpf5OcK
LRdZviVG4Sg6Eg1t4XbT2Y6z54agpYyUu5JAn6o+z3rqNXMsSPOIDiV3YUKVvY0ZpBogokg3q4ji
Wg1WNiKO7O36+tWZ5C7Nks2ULh3G6T05iNm+/7m+jhpkdAbl3IciHWLBtHjmjhUj5h0zDDeD15Wj
IXvVFIPezOY+RN9+dn5Oi+fvRAP8M9t1+abd5MuHIexeql15mvfadnaHQ/3EHhrL6V5FfUyCu4Hv
8JMStFI0Ep67MzO9LEOjXwdl1PZbVm1lKpC5EQRvvMkrHZA1NSQFKWZDTRypZj9zclKTw9Bf7q+m
4BrnTWQiq53R/otb1Wyek+m50F/u//+iiXAXECO9TPTeTs5VBy+ACi0xYASULbLlhqDx5XYO82pf
cFeQpCxd2adkbWKd/OrI8P6EH47pwuvXzwLpnO5bVywbLwhLeDdXPZ3mYYZQzVkpQEWNt4sco+3m
1/1VFH0lDjFAE4Yr3/pakGGVjvyYP8+iK1w0Dw4s2qQwdbOUUQ/v9b3coDYNxbKl/Kvt9l+erRTI
DW9yhjOELrii32X29/srdTs3Y1mKbKgGyhd8xpX1claUazCcH2RwhNWv0Yv1fRUfzXaoDpVbC2Ty
be/LcJ5cM1PxS7wzf+i7Klj21ev93/IPz8rP36L8+ciLpKg3bIbNvwKw5BQ7nTiSa7qWAw/lFyl1
RBB8G6I+B+TC1zRmixWPdnZOmimYIATX6wcYpHsFHjDLIrjY/+HAfY627tqrN6wBXWWYLwKk0N2Y
vtAq/DChAq1A37EusAsfpWkI9oJCLJI6ub1ZP0de/341ci81RdPJmCfNoQ9eTo99zMJFZv79D/gP
Ue3nOP8VuvRoOayT+FwxI+zgajIblVuj2LfMp3wOiXTMctVJ4Te5RKbX6dSZ5jCqmC/ZEGeUUslh
7bJDbdZRS5CfFitUbaiGQlV4cWt0od7/ubdrdld7n4OJiJhdPtVJjoaC/Azv9gZBZeMMMCD10QQJ
PaSMetKys97AvEofkwsKKyKHFNGX4WBk6tR0atoECXV6quivGp1NYGQI5rkWAP47ovzPZ+E1MJco
SqJqpiAOhsZuTTrXPgkiZ33nigqughP1kZi42mkDgY2irEFNSIpfavuXBC5S18DQCprUeiZyrb8N
85/z4vACDlkQbtSBF2Z/adlbnJmCyFN0ZHnxy7qPjU4n4HNYD9kR9a7ZX4t87DH+oddI3Muwi4DF
DEMDVy34aKK5cWDRrcpEhp3G5xiegstzL4syEqIBOExoV89C0q9Tq61Atmy/mSbB8q3n596+4yKM
0SyGypDBLZQGdITJ7yjVbtC/AxGKc8F+maT7Kdjot6Onzw3B4U/ama0hD+hhWK1P6R7ej5kTeSxM
oOVoQHe9eZXO8lYwqGghORQx2Tws4BytojkF9ggom9txZ3i5g563IDlFrlC2e93X99aVAw1i1Uo7
oonzvNpsQJ08eDaeJ++wag+JessE+MR3kad92q2dIRnCnNyFcOV+RJEA3g6CnfIPObn/fDleFdMs
E0WuIoQhZeVQZCZUOBhRf6aO/mCGFKrWjnbI/qXG0OcNwMtjlnGUL0yK1w2TK06FTr0febASjoH/
X8g7bLhyCE8hEyxQWvqHR9nnfLnIo2EJCH8moAtKSwcUhNKvw0PxokGHT3rQd5FT+sreqv32RaS7
Irr0+GbwGKyq2l4h7WPKKO8cl8YZ31ZJa+a34bRXDu0XBisjEPQektf7h0VwVnhNTbPQMivqUN/v
U9iAja+RKSA33mbIXn1RDnMY68q2pqjzaCFTHHWTvXQec1c9RbHrgmg2HNwwmk8sNXAOOz8KS0/e
J9DUOSe4GLSAbCBYDl1mUSgngDheFbOlsT4UeO6eE+XZUh6kqN5C7rcvl/D+l/qHbMjnDuVAxs6N
Io+nFWQgdbjaSMMr3c/RyqT68U4UBglWkudLSHMF5uT6fteSBYIfgUE0AcLcJvp/bgy+q9uYctjt
jTQ/l4fmWJZBKTvqvkJ68XFZHtW3tWMQvcKe3L1oxBsuyps2QtBNSMITzZSLWdAgbCt6jnej9qCq
EHYZHoeH1Q02RYu+Y+4o+uD2IhAX7Bm+7DjHZC6tDEd+iCHPsGjupD6V2uCMiuB4i+IlvgdcN5G7
UNdXcX4oFac/zIcIenEv/d50By96B5ouz90lFvqzip6OfPt3WcOAZ2a4+Vf1oRhE8T7ylG/qh9sK
DmKDh6ToOXcjulHQXWcasFVQZZsnEmWzyfKEztk5PdSHSEcSrz6rEPUw/eE9OjReCa/PoxUYK6YW
ovvjxr18PTh/YLQ51mi/PtvXXmjyQmw/9dQmtN3GI4Hsy41jjGd6EW7fFdK40OOPcTmukUmMqrCJ
mWHcBz0gs0tnv3spGoRZ65NJdavetfVjEoiHFqw3zz0a0DZK2qbMP/JV6bfuEaWm7mHe29Qx3QqF
bmPTfi8u8aP9TXSARKvN3dZaa6OQuWjZmem/adpDifjrLD3dB1xlBdR7S7six9XTaRqRxSxGkn04
tU5PChwjPahpqMwbXlII8bz2bajrEJpb7UFV13oFcxM+UFYb9tle21eDo+2TE71ER10U4t4AkD++
OvdWmElbjXqt/f/TVT2iRwlsrBFcftWN9wVEOxMIYvr3V+QWmvwxLHeX10XUTqj4fCiagazjlt70
UoXzo/2kPjKI7i6lQ16N1P0XT6M/xuXu9cxStdTS1ewsTZlbytCeJ4KpiTYU92ZolaGo49TIzqoF
mz5zCgHQnr2IHpGi78bd4RCZo2Uy5EhwWBBk63sf9D1IQDJnrN7ufysBLvA1dQsCe6NGkWFK9ffR
etd0GwrBkGjpIidLvt0f61Zocv19+Fr6EEM4Re5wy+iO9Sgjbt9RH8IG5J396GI06IkYbLfY+38M
yF/aYzOPUSqvqKfgzu6hOaEEEEUtZrfT0TsQPbfwra88DfrhsNuDP0Z2FMs4CTYNL3aQU8qMqB3x
FmOnUjt18z6xnwVLuyLZHRDiS+zVYMWKLAHfPwSuPdWrL6uG4II7hb2ItQ1uZQz/WNl1zleg16ly
ZdAZyLIq7Pbn8VKeIN8gvxZst+LL4KHobDlK4hE43qH7s/fq7T655N9FxnA34rI/fgiHNS1ddE0r
cLsM1p6oFxm2mfeX9pYj+B8jcKhSDCZVkmXKzo0vvxf7HqTWbLP4pu2sxlHfy6AIGw+shg6uwe9Q
MIffhT8IY0HRPDnksVIqLxNBpL3kw9ugGJeuEpQUbr3l/5gohzp1PdmyTABuY4B6rTP8SsAYcFcz
YJhaXyTJGfaitKPgaPC11NxSJ3uWcEA7dQBtSPPbiPiFIZiZYO34Sqo6TxAnlLF2uUJ2g5puNCKS
6RZNhEOa1irHwjCG7Jz1KPY3vzrVDPXoSbAV1//lzinny6VTX1pSN6+PkLAq/Wk4yB7M7sjmu8Zw
yVLf8JagKIIFzlze6I/DG0WiU9z4fOtNdr1T+GrqkkDUmM7gs65oo7kQNGuYM8E/G4GsvGNHJF8g
Od03jrrTXUhHNfIbGK9/G9TyyqlsKY1CY+iL6dMDFNYQzYc1rPfoy/wENY30i/QohemmGCDgIdq4
gqCWV03NpWRMM4ZQA2r3rjWOvtEd5fYBfObvw9wFBNnl+99etIc5FGpIkScxw8OhzpCINX41OI/3
RxAEHTaHMC1pWMkWXCGF9XUg8Emxkq/F2P7IEdHeH0kUINoc0ixNV+htqf8v0ih4DkAl9TK/mtSp
/QlXR4LbmjjkTfyOv3tOFUI4NX1i2UU/RQqCdXs4myMkkuP2O5U8wQTvhlUYhntuKVoKDz0jQZyY
SdsUvndOpCSnLE53Nes9SS1AOc990yh2FDUqC5xuFFuiYWuV8WZSMxC3om0iStbcemx/Hlv8Kg6k
DCnOplLCeZnc9gCheDxUCtc6oGMnqKDPL2qxv7tlMRz3+qJprhfdhIszSqgfDZcEBcX76ywaYf37
VRSSJ+kUtxHwcK1ZygwvKVNAUBHtl/XvVyNoI60yK8ELclz2jOqbon/uIyW4P4375wErxQUxxpxQ
k7VISeiX9oBSH3XS2sn8OFi7ri24lBRefoQQX1D/i1LPH1uCgxVd12atoVjBIm0dxOZei7FGZXQU
rXeLXPLySkRsuoszmCyHM1JaW2xcEGawFGwEHV7BZh2m+rgpYYl3f2FF+4PDmU7p0LIJc4QzI9BY
0HQHPArBtxNskI+89tUGURA1yamE4L6MC0fWTwl0iNVR9HK6e91AY4nDk3oxCj0xzORsX4zfcQqR
7pX3PPpoUQ+Sbb1ZNdPgaBFGrvr8V0v48aa7ml82LISqKaAaEp51+yobl7/7/zmQqNRkUqTGQnRN
8MS13tXm5f4A94MVrB0HEuqosBROe2hT0Z8Ws/O6oXYnjYRa8cMu2md56lGvavembsHzsT2NBpQi
4NKhDcsZlmE/WDE9lnilmnILM5ufaa49ypbodr8lPnV9Dj/+frXMZqXbKu6JtcebvXdfNHdtbbfd
5KBsGzAswC+0PVmgXCHauhzq2GWjUavHp53lM82+tNKx1QRfVzQEBy9VVuZJH2OIQYWZvaFAS3/e
DZEodLlVPfpj+ThMiTUEXpG5ahzZdGehO8KU843E8PzN0bJXFWcI/4WySrxZk//uDvqo2119uaXL
hhQegBmcRRa3lTepIRrh/sMM7hdc0NLLM6GVDBHqxNI6x1raAP3gToMW7RlNZPr0NQPDpS5sSEnp
Tq1DtT+Zssxpy/cuE7nMr5D5j08Q/BYOiegc6RbD++m8gNSrbvqNGq7GhKJLQrBxPtrCrlYV9+HU
MB2XRNln25q8MVvyVWiK38eG+xkpzIZDn6SRTLhxYJh4W28LaFBaB4b3LnJBeDb93XsFo3FIFKfE
bqvqI0ljhFEZ1mfZST3Tr9GXE/nd19VIatmgUXHWhLkwUfCnrCt+taKaXilNDLNmlHiM3+lzsmEb
EOYOA4QVNrAMD/6Ftvj1kfwgMF6N1ydqpMRjlZ8lchjRvpihtjrUTqSKFG4F8QSvdFLQRIqrNW2R
F7BcZ9a7UT5KNKgytEYKtotoV3IwQ9fOD93G62Gt3syG331fOQdqqO/a43zsTmrjLMLMj+gC+yhA
XK2kYeRxZfWI0eZADvTD9JB8j7bg4M176S3brUJjFky3vCLAm+lDunALR9fw/tQFi8zroDCrj7ti
hEzGCBESxdzYJfpSoCrTW+nj/ZEEa8yrnRhKq06FgUPSlXBUa7+MveYVxdf7g4imw72EtApN6ksJ
eswcFU6PTzhMrhI3WxHlRxCA8jomtLPIqMAS8CyzESnmsCEidWPRcnGYkpJFtawW8VM3KW6lliHV
XmCKKwBK0Tw48Jhku5AtqJuc0ZatopVZQ+Xw/he5xay5xguVi0Z6BNINWtIwEZ8+6YHml6cBjUPQ
91kCe0cO1oZsyD46iog1oq3AhSjA5ESS1wBUNX7WvYHexsonLN4WtkhQR7SIHHooM7U6JiFnXpbf
Rhs+LJWowVe0Gbj3TmlPNp17JDpTEB3ncz0xpxKmOgURAK8pEld1l8CdGKFquunos1IbXqWjP6k5
Knrr2piUHX+5vzkEK8eT3UnVqXCmQJqYQYWn1g1XszMBLUCwDTQOEZZBI+gL0JFfy9HyqlHUZ09y
D3EpIxKkFP7htQ+pXCiWmETl1W/Kjkot9hw0wNDzdtB2PQooq9GTBPZadFkqp9mm/0Paly03jgPL
fhEjuC+vXEXJsuWt7fYLo+3p5r7v/PqT8Nw71sGoVSd6nh1hCCCQKFRlZR5yn0KKy9/ta1hu+7Xd
qijNisht8heYFpTB6M83Axm5Xf5WX8Nwe3BMx01qhDVnNkT2kD1E8uZe3w2Xd/k/I/AbMN22VJYV
ZJ/XCIYVfRdOQu0vdHBIjcOFusPWae00s+IEuClgiOzTfX0cdrhubbQaBrht5x1FEyNWj9+G2bZt
0aT3CEjzm8Xc7GabCKD9TVH0a/m4mLefsH7pimSTuJ/CcXLFn+a671tbzT0x94oEBpkfmxPZ4lOH
zGyzW9bJ7n5SXXvU4rKFOAtqpmEEd6zEIdDj+2L+JiX3jUEcaWoI9vezIYZiWjZdroHsYnc3CnsD
RQq9G4nI6DP38u8X0dd6chdXAan+odLRKJeF8zc0/WKDiB+iP6DuSZV52V10bSjurqqXuej0DLtD
Fnc59F5HKUF5w7zdlkNWU9fVb3ISXxPjACOaZLGZy4rt/9UrO8eAE0Gtw49usFl9d8rtbAvo2jKF
jyqHIAWEMGo4pkMt5chkPAe4w8FM6qBAdU44rm7tFnshLCefMi6/pLWDEOSfCfP9FlojDOZSYnmF
Hd5ngezBjPNNGj5dCWa/nJBkg/7lo3XSThRVga3llS/L91+IrZnNcTGAI9CeoArl97m8E1rQRLXT
mJuITVXvOoj+poL/NVnuwhPKLGrFCqdDDfKH+CA/q60dp3u1uEXWd052BdQe8KVNNmk0BL1Ji1On
saO/l/BUfzRIrhaBfHzLRqQUmpI2qBZocxKaxk89Jd/fBCB82h+fAYJVG5tRiiUrOym+GTvTo/WS
+Ra0qVaIfTnxhwolxf+I6LwrYNRsUbRAXuFkZbVdiJobNR0RUVBLxyEQ27KmkQPR2+FZzWXIGEX+
9d1CYYHGI49ibTmUMIEFv4S7+qGHPeSMNLQ9u1B9cq09zgXJ8qduKo0DoEHpzaLfpvw0d7YZiPfQ
rHFzT5JYpATCJmP7l6EQqO/iTbOH/zRxRChk1zggklZL7BIRVGpG9q/vIyRkGaFmeab7r36T4/vn
OPING4KprnnaNJgrunqhDOXAhYllgBdk+ZND9VY9U8fhcsT7NSIX3vSjkaltlKHeW3R2manuPIz2
mmXOVCzfrm8fYoPqHNaYsPrQixXZ7TR+7QZoLEKR4PoIxM2oc0GNMbRmU6Rtceq6eyOCPsTQ+2mu
2nFbOcJMOfRQ82F/PwMSENIFvWbFeAsmPFHz3LU/r0/nN6/hr4/DoOxshH5OyrFvcRUxsdl23/zV
PEJIZNrJ4cy6W6D5mt13EDgYyN5a6hbUOTQp8y0p4hq1a0buMHwNZ24O2/Y5f2bePJs3BOVwqPID
+npNwzYfKP2B3yRlv+bOYY0qGFXcGh07CqLD3LjqZ+aBazArMpKeTH1KDmMUc+prfd2QPWxAlknR
SroSCS3yaHMwUinQNTB7HDQ10HxdR9/XtIuDBe0maDN5h+V0a1PJV+Km42nm0ZIMVbNhCWVxdhPd
9NHc6SyZEFzfptQwHIR0RjpOic5IafXH2ouuuFZeA2Lc9VEutT6dx2U8g1wVY8Gq/v+OZBuifJNB
TYMJ9FHwNG/ZSw4u85+lDMoTDFGoG5yaJYctqI6bhqW0qPBAYGcTJb9cEJduI3XHEoDMN2EsmihI
1Yq4V7PZFQB6hrEXHoyH3i9D2Gj43RG9+z0+o0esL3EG+CYMQzejbVkwQXEvfEDkOUjucjC5RhdJ
5e8dagP6AzEi2/JXwl2DwxhdEqVVaj7foNuN+hMd3Ev01BrIW9nsVocg0u342Lxl6z304iDQOB+o
j0r9Ag5kdHWahDhGwC3u0117zIMylDzxQD1zKSDnRRIHPYYWaoYwm4mHJqM3PTLju95vWke7Rx+y
PQQFTOdl0dYJV2ZqO3GwszaKNUAaEuQY6MZtAWT/PG3IPSWjyiLE9uE55OkmLKoYsQhXvVmNyZ8T
iuRL3Uk8c1ydkGXc0s+nqOQ338GOSXJ/fGvukI65EV/bcA6rxUvhgmLaDdn8RQQXvCRbIiWrUTRI
OOkQuO9mwU6qX60FwmpuxyrBVf1Nne6f2+9fbPEmbcdmxlRnZ0H/HuudSNy/mdzd2//htU1Njotl
lKZZpmzsi1NUwOYJPbzN9/4NVuzDu6jgnS85pWJvP0Az+f6nVd6vuTLkPYty5GLUZiXGwg6T4KOw
5ijpr2aQiOcRuaQc2rRTo/Sz+bmkszeFhWtlju5C9jVkhd7qaFH9G8SNYXLgspXttBQjTsTa3ipR
H4pp5a5KTRRlqC/HhS4SXFtFdWaZVuG5zft9WeuofyK+yAZoj1HNNb8pQ359LA5PtLTe1rlGGMPi
QnYL46iP/VshvevRtwk8ABFtmNszDDQi4ZA30FL/nirP8476IcTi8pzxUbJg1zHjpSR0T3Kx/RT0
A5zZKPEN6vHJk8b1VRaKyAJwZ+FQOtLNcNfgVhzszYHj9wJiPBqh0c5Vwg5FC+d3qk2R+Li8CleT
5sZs6WAtQfvfiXI4kWZvdf2abh2ce2KXuI+p0bgQJwWCmwMLudHG6qS7SfbG5Wl5j/c5pso6ZJYR
zhZK/RA/tu/XxyZuD55LbhryMgsRgg/JeFbLl8QSiWNCHX+eJt4NxWwIKaOJuxBScwt3GyCYZXmL
IwSlX+V/Yux7Hq/y5PDYUKxEsfB4K+ufrXxXaxIxJWrNOHypBTC1BQufq5NvJavxh4zKR5LbnwOX
Ve27RmPVovqXed97SaDY6r63peQG6hxeikRI09vC/fRt+gENRvpqoKbIoU2l6Pk2ldgWaha5aw99
7EIgmnGvD6HyXPCyTZEZKDCEmRi7RF3CWLKID0XkslWeCB4ritqkcMiEla++F4/5W/4cH9e/Zh+k
myB1o4d1Z4SU6wOx41We6K3WyQZ7eQM7/kPed2Hlp8/yUww5MNUv/eyZIpZTC8mhh9SD57dKyNMZ
LRgok+WV00x8KyICVEX2G85ChXJQq2RmWx65+fvyh/a6fpO/WYf22BzWj044CfexI9rxnXAzUVX1
y2fBtDRJMkwT7WT8M3dUZ0mTQZ1ieePKbY8anIOlgw6ZmOOUIRfJiLjqAYlxBZ1SmytBTR6S7H/G
Vjv7HfL/XgND3RJ0heJ3LL72yvSgYHDvlk+yjYn/Wd76bDDuoyaCOVbQ/4eB1Piq1ZvfzfnuOvIz
CPnXI/BsBO6TGgus/pQS2YMetuSlAqXWtLTzxbqp1hyGq8pOLykvzMvPsbMx+Yhzs8y+MSGq2eMa
iN0iNHwmFrp0KHVshpOnn/ph4g4B4vP12V68Ys9G5oLQstO0xGjxHJvae3MzbLkxPHPT7LKAx8DY
BtdHu/j4OxuNvyGQ/hHkAggAF3FrqfaCAUo/indTVBEQd/Hwn43EXRSaWMdmlqBuU09v6jy7giES
+4RaOe4qmKNxyucCKTplemmTF1iy38yDZK/iRyKPBM4Qs+FLgJ2yLlGmx0ic1YU9zkDLsiHK0pfL
Cl8rxtf6tk7JlLbBfNSgfBgDwctv2lC2m/+DKSI1HQ4x1K21pCZegRjq7ORy6ZZVeH2jXYzGzybD
wcS8yIs5KDjEW3uvTndiIgR1bVEvOGoUDiqQdNuKNdFZ5zhEndG5lN4bg83k/jZn85bbClbEy2z/
t6lxWCHp6ZiIjZmdlKGzkZJ2Y9E3tOa/7W6Nw4V1G4TItBgrrHhLDZjk5A+qPLr1Yh43MyHEYwlY
4Mt4kE2sZsPClKIk9lQxlIzKXiP0mw2UROflLP7ZxuBwASrTRSoOn3SjAb64zANo9i1oguVuTNq3
s3925SrhK3XWWEKDVcJgmpp506I6Zgs18+p9MTq/0HR7soTv1zcHcbL4et0c6VHUlQAKVMz2GjNy
lEkrJWoMLu7YojpO0R7NdDRgSsNchbdDHmj3INzb+i6/i12Kr0rsD75Q12nQOpUnsODgRLXoz60s
3ybq01TXBMxSu4Ov11WWodeRBoFcs5T3pSrtO/3OEEpvNH91ylMyPibQDZGL6KmEYW5cbcRlfDku
/9qdvJqaOgy1pMsocsnBEELKGAmvrLJRMGzee//zwRuHyX38WBwpJjUBZbyUGh7v8WwwwMzgUtKo
751R7UaFABVq53CgUm7TFlsVEmswGjhk1kErKmIEKpLSuQgjkWQIhZT4gjPkd1efCZSWQfESC/YQ
ee3Nj9vCc8SdHtv9H+Wbz74dhyyCWcNjN8WlJk5DoLeG28bE9rys+XA2BBdywOu60OBsxK5oxd9C
66VfnKfMut9ehhQW374OajpaM9lGkeajNd9DqB+1p7L1ZpL//3kWroAbX8zrmiaZ1wTzjTbB7rR+
Q8wId5hpBRVJVGM3kfoO3Y3rsRBa+GjBSK7t+49GgFRfKcSZsyyW9dQM2vZWjkPnw4OrtvUS5P2m
zeE1N9lxjdTv8jzH27Fp1AXNmKajLBVUc3V1V+nSUba6X5teeJU2vqVq8UMrhp8MFOBHkdX6t6G1
bpYm/VlXxlHLtmqnSpNuz41+rwsDdIPXVrEnY3T7qnBqvXRVQb2N0xcrNb0q02CYldtJEtkWrC3R
SeWkiegUaNSrpubQb8qA/yQHvR7jfNaJAwkEaisTp4WXmItkHROT2ZEMIXzhgFmyh8hzyFJ8SBEH
wmxrxO1xuSb8tcH4kqaZimW9pdA9Mx5Xp7ydAyieVigHHZjqYfypkATuMaVSQcEuryg3j5YJZSE8
QjS4vTjMlaF0oht0jTFaHe1lQ0TufEVz3JpIjkUBTOf5UcYLJFHnPYyZwK+f3IjycJbZub92Trh4
DZWE0hhU5PlUYHrvbC/jcQrVQLy1nphoi+pAoTm+H7/XvYeGGW3/dyjS7rqg22f7yGmotkQC6vkq
pyLGZYlrDjq6psDc6G4ic/DAuyG0M6ntyyHxZEpwvusRHG/rt16pfdmUqfibRRrXlpaDXBm9hqWo
ol4rMMCPOxe1AE9PkcSKjFNb3JiCv2TxnQjLFyNaiAwxtYs4MB6jCYeT1TmK5N2Qcrgso/QGFlEC
bsPY1wQaECEQX820KjhyJ5mSndr2oRkAaIVmg8HhRH31ej2EpK5Qvqo5dJuBKjhCfya4Yx2gnlQ7
BrxaYG4KckhkZ9CUhMwHGgLThuxGJDYnX9QUtrIrso3V/SrLEbBluh5qlkLi/cdJcg9ELTdHObHA
/VIeN0xzDJA+y5w2YOTSSrchjGd3ThNY31uDeL9RaMeLYq3qYE1S+v/i582Fd9eziX4iRiTK3qhK
P3EKTQ59wN+dxiXB00rMUlvTU9eMVGJrkhPiwrpsEZMIapl/l+BET7KZGVnki37rVwGpdUztEA5X
mqrRFVNK/n50Q0kWxg7FXYJ2Q90ubhUv9cd3SlaHHeUrOGNyODNM1mLBWQQFYemUVTCtn2aXWdi1
ki2V0Gmz4LcD90diixLoZnIAY7RpL6cmXo+sQJQfetz9cO2EoEJ9Rz2LP7tRr8yQr14WSWOILexN
QKqfPcWHgiC6D+twqMNiOMz5Ic4PqE6bUOVsw2I/JIiYynvw7LI3FFbND3ZnCWHsywRZ5DLB9ysg
4cudQyEJswoDvxMsDt26vNXyYyQ9NTAKm+6l+klI0fTXouobRa4pQyZE7o9ZjSymMRL5RAoV+cqn
WG9d12q4zpLwk/73OoOYjjZbsIDcCvHR6g6O2jvFMyXOSiA/r64FinPT1r3FCDMvZpE6MTx8ROG4
5VThiThYfMlTiVSrhwYRHp9NZqNAGC2aS3a/ULPh8CjXu6gYEwS1a/y6LbdSUrl6i84JKp1J4B5f
7ITU9DKNKybTC42txnrYFFSLJoV7vPlQmy79gFZaFtnFuzko3AyMGJX1JnzrAoo3RX0dDoMirdRh
+Io4R4wXG0pnjmW86vkrgTlMs+EaDnCYo0Z4cRgx7v55eii6+bCqxo0YNfYk4WXXlK4SK+DxF7vE
7B+uD319Y2h82bOJVmPuN0SliRVI8E0Rs8hfdbTZ0oxG+dIkLdlSDUOXFVPkJimXWiQWFZZy3BuP
UTAGiTvBHgavDaY4QFH6Lu7Er9F4KR4IpG29yljZo/y9hp5u9Cdx6Nn/59JxydSCttihQ7kaHUn3
ls2tautgJGEmT1SN4OJFeDYWW9mzcqc5RFGxmJ9PUlnwGA2skz3GA4vRjAgJ3dxd7bzxcKhhuAgK
CumOcTHoPvsBXNgmW5s8W/1nkWIIE5hYvdXP+kkOtz12DTjg2V44Wd+TZ5XYnRdP39m47COfTbxV
IBg153ih6vXPJPre5Dvo3tnXT8BlPDkbhMPGBWo0cr1gp7DEqoSGtlPqCU4aJqA0tFALpFotLt/6
ZwNygZslZ3LfMBWlLNTRNOMNqa34cPRT7eGRdXlMjvqqP9Y3EOU+qXcbaKGlP7/U7/Jt5KwoRl6f
P7XGXGAXG/CQ6aCKdFrh2LRomz2KJ1Mj3ozUIByMTtagNFaKd1S81J41WbdLln1Y69P1qVymOpyt
LAcxwqhIidipzHvMhDFX4ZaB9qC6g6f7uV88i1ScxA7ev3D7a7xPrsDZ/szqGtkxCabnG/JRMnrm
iuaYF7c5UnO5stmq8CB3UHVB/ryXPoqUkGy6nDc6G57DoH6Z23zqsXNZIayaHLncV5C8ZA7e0fbI
HLxj948Id2djcli0IDAcNWbfu1g/tgHadMVOj4iM6+X482wQDm9mcI1Moe2Yp5fmZwOScJCYqBJb
PzWQaB6cCSud7GhlfAJoeU2eto/lEqq3jAfO9Iz0cEaHV0EbHVD7hoMcQ5utv/0jGA98YEKlJeyN
Jq+MYdeY+uIfJcnP1pNDnCrNO8mKcMaHEc8oQ3a07Of1o8cO8LWTwKFINY5SW6I8c2rUbidLMNZN
Ld8cYU38nBiDHy+UyfPlBN/ZnDhIMaSyWPJSYg3JZlC/dK6KogPaojS4ocOm4qTCQwFmSjnqDpk9
sGqO9VkhRmMKDoaSuZGyo5oEiaCDF+cRuqVLRsayH2ADVPnjlhKXFYGjvPJOJVeSrOkyJNSQhBIn
ZbfkqQs/Bff616SAlNfdkVe5WhcVG0YOoAkAv7TYm2zgyp6RJIuA9KkhFk7hUCU16mzKGJJ1H0Ls
rhIKLWMAi7uDIgbG7Br77Uiz3alBOZRZVLVTBFaUVlD2MJUegpAhsY7UEOzvZxeEnCJ+qRmQ/d29
1ts18zIb7BdkMk65WwSUywO1QThkqYyu7fqtxct9QRmokJ0uypxsuSfmdTFJ8nX4/qXPE+ftuKy4
aDtctKKHPqTDdgurNDe9o0qk5F7koCXWByGJJaiuDm4VIswG43TYlQHMNoPxrgrkh+tzI5BM4XAl
EoR5nZUOW39sPVMX7XaJnyo4Wa6NcRehC0sfByI6uvgIO1tNLmyBnFczrCwCjbXRG9twVA5RpDoQ
VLg+NSrU5cVStE6H1gdUNoGZCHXdwi+PGuyg2rD0BVd4IkYjpsUzJeMySZWyAxqyuqme76oTU7hD
K5nfvLBmcesXanulT2XVqA3Dy6a08VaJc4KnGQuLENQ2/rIbkFs2X2U382gcucwf+Pp+Kgckg1Cv
VhQhbGAviOL78pi5JjKjzEmn2U8e012vnPbl+vIS0KJy0LJKa5pNClzYyhgGLlrqpsX36yMQWKJy
WJJkGYgDOrYlOIOegZf6ojylAxHrUYNwoYmmFItVRDjdeER3W26X1k6TKT0xaidyEALPoTiV8hll
nDXbq3HsVRtqfl1mT4tGPKcuOwCdbQYOPzToD845kmvYDLO37lEZcxC5RjOEQ8BUsxfBCWEVuO0Y
UVh0zZfuzRTtFdpBg1NBRAV+ESnJiLqcRj37URzCKLpY62ptpqfmdfPNoFLs1Is98zSOtrRPn7Y9
612B+0/yU/vr+iYitinPoVxjHXq6IyKJHgm0QUQ7p0rQ2AjA5hmURrGMw9Lhji2m1t3gf539NaJ9
W5KfjPrH7vpsKGzRuECl6MZ+hOY3y9h3YRtjGUsn6aETCsnx4wrmdaJTQ7J/eSW05rVQVkXTVlBc
WWGwFsMUZfo0wOVeCdg+QxD7gn99jsSJ5IVRIDwB0RUZDBNLlpGB/CFITzOV9P6UbL02KQ5b8lrW
20oDtqyB9NFMdomiRljqdizuOnBQdvkebfGh1vlJ6YpoyPihrbbuo6HApXqrqO3DAZAy9UY01gDv
0ur3lrkfTMgpmHgimeV+hk5pX23EAlPPW554mSRjXYjMiSwLIzxapsquYc8j3knBCgWVCAR+v/ao
Ct7lxoUvDOAFVGQtBQFY65EcecW1+KA70kGrUEwRnN7Vgo/mhbnOgdaTu+1dck9lvahkBc/KzOS2
aKsaNlaIqgLJlXbjgLrW5qw3zJWkcMY9BT0M1a/sMZ6VmUKuLYK9J7II8bHS73Q1RYduC1va/VCv
7vVDc5nH/bW6vPdttQ6a0RqwHkrTOYCUEtZR2bUqNJRUOOFqeBfHbrkJTgXDADX7M1WEs+E5XIob
NeprbKsTLrYiRDrfaSEiiKL6LwGmggmeHItTPPR3OayMKX0JAuJ5+uZWZ0I8VyVuPHEXWX8Z8H4i
FpcFUNe+JPsFZ8+oIirVdFHxJYePxQdF8zAd4sA6RneSl3mWS7E+qDiZp2XKy6J3cocZMbGzGQK7
xUGF7nqxQ4NwQDVoEQDES6zEgyEkVo1PZ06Gow2PZmS4pVS6eZS6ZXdf6AmBPxQS8GzNqSnEIZcw
4uDGD9F9hyboeN8G203lJr4eynfLr+JB+QExgp+WSyZNGaBe+5hsPc4+Zi/NmtlI+JjSnRkYfvsc
hd1BOzLXAvQ9OILL5O3/qJx7dj64AKgTi01cBww6JzBHEBqvSWfHgli6VBKPLPafrkyPJ2hGad9U
Vo+RCvAHx6MZlqHuZ3tSBYG4pnmeoq5JozL02KOtV4S1N7gsjZjcjZkt3xn3zLs4eaYaQS+Kr0AZ
31AV1VA1k7+5FqFtRzVGwhsWtH4Bh+twRQ+9BZP2xBc1p9vpd8uPKraHt9y1QpESdrrYdn4+Prd3
ujEp6opJD2uPrPUDKHeEXVDiQwPsznC2d0YMgH+Nr7+nd0LYv6tExv/Sop+Pz22jcsnUWiwrJAdm
iAdk+20Lym7yrsPdJTw9G4S/t6Rerrq1G4uTtv4qt6S1y8ik2hgv3lfng3C1A5npv5olArAONJc4
tvO9BfNw1V/e0IhKvIku4un5YNztNJdWVSKrwgoV4NTscDUhhmUHfglSvydelORo3HPcXDS5Uos0
hbi9gcoaklMv4A67LD2V7En1mkupsPO5cXeTJYlWkaCed1qt0mnSytOkfS4Yrtg1zpo/JBrEVC3o
smuNrWcacTNSW4ULo1N5UmpzGooT9Pw9IQo6eSDg7LNQzuPZ+fy4+HjY4HnUbPCbUGRURSUzKCXZ
SUsT+fPNnZh51bage0gLTXhpXj8IF19b52Nz73ZZ2woRyRz22oqC1nL+FirefjHKgPSTJg1cDFLP
B+TwJRkhx6wn7FmyH3ymu5S8zj+n3eRY99K3eLTp5NGl6+J8RA5R1MisoNAIRBMYs2ku3PYZGixh
X95LM5zzBJAlqh/Esl66gc/G5K8oCDyVLbynYT9vgS84qnYC09pqQmgT555ct34vZ7eGNNnT9Ks2
ArF9bPMnvfvW5rASjag2IwrU+ZsMDb+60GhWgmLD5icTOn9tvAj70tV8aWe62a8yVFbbvEEGDzax
YKbHjd0FFGXzYhbvfFU4kNK1tpaUDe9eVpST21MF352/os1jQRGzVxJMp4O/L7KIO+oy14h75V9U
/GVUdU1GhbjSPsz0Y+jwTYqbuu5socsDNbot4/J2XLxmfrK0cLCO23qvVYc6e6x1+VnrAgXGinkK
Pk1j7lOjsw0YxG8Zit4o+I3wiEq7CaSRzLake3WNHZQkbAXkg3587zK0kGi1HWF+/awElhgFYiYj
P5ZMbpoWzjT3j+uMenoVOwJISHHTeNuQ7vKhBVlxOMmp8TiB5tXnmaO0AyKs0RP74b9dinz3QD4b
jdWyZoViSjwxheZwRyEdQ5MrSMcrnxXJlFjKiNxOos9OVczeMhWe1Pe3k/6w6jMMbAcQ9AZHn16z
VAXz0bRbw/RM8NyVRLQz67Xd3q8fVQLf+aaBoszHfGUX51zLjoT8SC8TYEDtPA5i0VUvb1qE6ytG
GrKbgfJoe1Mok8eLT47zw8UBq6LM8AyZaqxtdFyycZeZT9nwl5p86Lg1I+nVtGAaUL2YzdOA7imz
2ODFeJSy1U+1t0nbFRnkJvudYJFpCXaqr310Dn91RTK0WEVEy556wuBV0GNk3uwSepb+osk/BPTy
DQW11FZDjPr4SR9St8ga7CDltCkjXC6pJw9xs/ANBWVrJJ3GarhFiA6YIA+UQPWR26KODft0V1aQ
7x2YBQtuIwWwi92YKTj9y0E9JW52lzsdDDwHmNyjmx11QeqZTq0lF+cVeEXGmpjDCav4JSCtPRno
O4EEq/H9+iGkxuEivA5qiMBDHMIMUkirsTpGtssbpAJESirsorDJ2THh+way1BQ0VQfxGiLHxU2/
H9wuXJ8b0y6PCxqZ9riMb+ZHnJCuRa6eYltf7HQ8H56txNnTXKymxZwX5ELVYHFRD9+DYs9ySYVr
wMgYeULJkbzIr8PaHdAQeGI7CjkfAuqpgMDkMGloIPBSMEqaGszf0LM4PhSqEx/W5+RusueTERQP
eulsmzcFjABvhCAFksBAbWsOsVKzi4VMB2Ixt/LtRtkZ0SGTnKm01cc0rG4hMrgX3Pa9Xm4ENCMS
wE8dXg6W1lrDdScgsM9k1THmfVqhMyYuPzJt/LG0hgNPDVvqyE7sS0Tksw3ANySYaoEsYoz4Fzpn
yArVgeVJe8UTd5Sl28WK1PlI/PtT2jTIcCHoG9wEDtXJp7ZvAzX5AAMeR1fbi6+im782tFM0ceXx
PQVjk5TVMmKSnYvSaRd2g5MvaCCz68xGJ5vkdUHkSXf65saRex1KqLcp31bQF3q6ZPonmUHydacP
WP4dxo7IWcwHirxOLjKHXAW4J/qq4zxnYSPbC/IlyqE7Fa7gGF6Z2jOIpw7MwX8WzxSrlMBMXmZt
SqM6GhmSpOV+6vUfrf6znGV7SCyi35FcUQ6z4lpTxTZDQyD6VrGJKrd8i9wPI9D94o3atdTO4YCp
XMtkMAU8EZb0ByoKUv1LFx+u7xAi4uONtys9MrUmwsGH0tLQJ3slo2pv1IueN9xWxgFF/RQkMtYa
y1wbWd4HvEOXCg2uL5fFNxeMVtIpEosto/JRTQ2nQgm4FRT/+opRo3BIskhCGUm4oiE685TN3xLI
bo1Qobs+yKdD4e+jHEtkceTZ1WglYwRzQQRuRSj5cLkPhh1y5U50L3rKYT2imzi/T+66d0b7EN1m
v/3sFi+5V75b36l0GjVhLu7J9VSSmhrxyLo5upqc5kq8awoqi3b9BFu8xtrWwRIErTwFys7Ljbhn
aJX5Fag0xnP1Qwj0HZD5OwUb1y9dS2RTP1tlRMdbhZkVp1KDnonxpjHqRPZNGZ+l9FffU5lWIgtq
iRx4DD1c0IUek5z3rCec8ZPkE6OLy/SNR302DjwUaU4VPG5YUalDPF4G1Uuf2SsUQ1EADdHg5xXH
LvPUimCXXSw3f121Fu+xnc9D2Q06FjUJi8kWvTGYdtmLmtmMQlftIToIAQvSYYxI3ll8v484GGnV
1Jhv546FbfjbDg0rkB2sQ43J/pAeo0RxAonX/715ylHpRa3CPMXObkLGHy0excxVUd02oF/eY9zi
zXJ1b31pD9Rri0gfWZ9b7WzrNsnSDKKYsqKa6DBVKiG2rdvqcZV8pLTQpSMzP85VQd7Evo5NRNbS
+rwiz4bWh3GsIwsTH/woWI+Zrxj2YthxmCFKZU0AHXogKPkItl2vAOLn5z8bdFXLSu0HzFffjtDr
WcfSEZb7CA0QpKPz5WBYlQxLVU1V5t1qk62RoPg/okVSXd02z4IS6Ze+31lTvqsllBCN1K5mlTo3
l6/ir2E5cDDmpOhF/TM1UP8QEjyImjvAn4MO6yT4u9OKwr/fRDNfY/IgIVqJlikdI7syedoK5VHW
EGQElZeAHRYQO4ddFf/+iF/DcY+cwlyFrW2GHEXE7oZt2jaIXDWcnDqsvPKRqh9SK8q9asRVXqTV
RBJPU2pX0yb4VH/7bzPiGfLrmvaCxZyjrPSHaX1Hv/hcv09Cc6tli400ErLZ+q4uoIZTh6l56BNK
A++T+3xlTXnufKmolQapMRZ0pzvjpb2XXqbI1acdXjfbC1BBnW3lZT4uOzOMbrZg9Vd4uNSPSe6O
6P04jBW0eOwZ0gQnzZUD04kFR8cL2KbiCOJr/It0Lzf9374gdWk4ZvyRTSaxvy5fef9sL97xVsw0
rdmKEs9J4ccyLG4mj3abk+QXYhcrbKJnUFTXLCAq8JZkAa2Yu8xUAWqhWoBej8pGgsLZKNOf32Du
19S4SMW0rGksZ5ycwVf3y016aHGjRzealz5lO3mwrZCi2fzmhvkaksOjflhMTenwblWD6mm7AZvU
08MJdT+vh+qDsO8fzXoHIhVxvVwG+q9hOUhKMkM0LSboq5jFdz0v96OghuhI9YVysEHMJ0rsv8mB
fY3HYRLYIRDw6wG7nbt66jfhNQefQEcPClN4RGdPHDS3ySEumPiBW79fx4+LO1bFNWMoumUpfAdP
loH5aEBWF+W4gzCfTPWvZqZerBeD3K8xeIhSq0JOFhlUMTlobnoozN0wD7XYM7xpvUvAi4cuIm7t
u/YwKbZC5Rgvnvqz0bnnUirHszklkLIXqtpeJ9OGZaVzfREvh35nY3CPJVmXe2kbtOQE3dTVdFDO
hMKLauNSgZRGYTOfE+ppfnGXng3JPYrGXGxibWjQgKb9tVbwL9vioMwEW+tjeJnJxJmgPiGHOMXW
T6NeAuPb/CUuDiNkSFb1BIqD3RXgHCSU5fbllOjZ9Di4Kawp7Se1ZZeK5jePqd3f99Bnc6XegUII
k5/T9pXXLTbqgMUCllp61/cOdWNQi8whkNmkcoGOUwRi44qgftpPciAV8701HzaZeoBeRPWzKXO4
o0ryYkF7j6Up4l00utvuk8aIlnP4Sj3XuUM1jhBnn+/8EfRK7Hpm7QSHAK8pGw9e6k6niTvidFDj
cFHQUCYNlHjhPNlBiGyDBQGszSvrvgxatw27fSy4omjnlk9Gexezu18ryrf//A9p37UcOQ4s+0WM
oANJvNK1kWl598KQRjMk6EDvvv4kteeuejE9jXN3X0cRgwYIJApVWZng/JhVbaJlRE8Hf5oTT6tn
l+uw+tXS6yrfsOhaVe+V5k0y4ZPx+9G4AuR0HbwMC+eLb2i7b/wO4pBj0F8x7g2u6WrgzndXRelq
vV/+3EpnLdlHYjtQY/f1X82vAzofNL/eUHZgeA+upQur3CVXMs86yfcV24FGmxQjsTDdKZvR+1G4
Tlu7Wi5rmjzJodeOllUAodjpBjTo4K6KrvjiDf1mBle+u1S6vdkgrW1slaCBpKPXPTWOlzY/jDmo
QVG6i57lNBbJrSL2CjVKlNbsy5NpZMFQLF6WS9o8ZCMI2DPM2hizdbZ6x39EFXvkRPJ2kG1TAXAs
krfOOOMKaTnzyDK7ran7Ge9CGx1DeRy57QxeQHF3/nTIoN0U4p2MMwqdIWwXcqjfwcSb36Cw0ddu
9EqvV4cZx11aN75pQSPlYfWGgzJuZ1mHuOzKFn2WSyP/X9s3K172fda8wdfOa7sY9khW0E6xp1fF
VmXxFS/umgS9Sn0fNOjOPb8Y60f87e30vaXFbqElsqiSN+BXjkvhxXS4zclwaeRPky5jzkmuMrFr
aGoYGU22vnxhm1kwFvQVOkvL3kXS2s9tmYbLV7PjuZkJIVHSRMRoOfL6ObV3w2DdtyNU4bhzn6Hf
wx4/e305DGqg5DEUWKMNJHl2dhDY1NtVgbagUQ35QgrfaXOfK8+l+V461xybhZOH3H5Nav0WOP5Q
Z9i0wwXFG2gmkz9an6blXNdOgo6v1y4riJvNVeQxWj/USyo5oKcD96OPJ4Rgjt0pY1N++bKh6+2n
VgdJuAKtlrtQggwQuruotCVu/5w8SiUOTr+OjkYX0JAONXWMCFF148O5bAsbmoNyZ8TuctcRt4FO
zqqWhkwn55I8kQSYvrhdR6/Pwoy6EoqYIGKjRktAio714PypkFwooip8M5Ypdg+mljkXFMp3U/oz
gyDGvxkEhudwoTFsW0y9F23MURfCNCwQ3+qkCOpR83r98fwopw/49ygCiqdqrqtJ3rObPoFsec9v
mPWQ8D1T+tfzA51es++BBDCfVFZ14ypsldHUV4fKY8bkDgqTfPzTxCbzexwBve3Soe2wimvryrNj
bOeM3Mzm4GbjZaV/9m3iUnU3kbe5eTGmz9H+0Q+Ny2AUXNPCLayPZjxU9b0CnD0//dOl36PfJQSZ
S25nI4vxOddXNJxmweFY0yI/1pOAvkG0ewLapZLxp1H179X4LQVvxZxXBTR+K+VKg2gZqgLe1LZu
pv1oy0KWKVjjxt8x9Xs0Ia7MLfgaccuOb+z43XAsxMz5vjKs2Rvs5JY6zUsyOZCP0S8HPlwrhqlI
zuUfEO/7BwigbvUxKdIYDKTyEgpxKKzM8A+7MXdtuEApw7wYt3YFzvBYuqX0LXYadr7HFtDWnBKI
n6ym0BnahrluHpqKSc7QaT7Q9yb6SoIdQVusMlJUfC0s+M6tEUJ9Fo94hALJnlZ+nnkMRszB4ukM
DR+gTXgOvNScYMn8sQ7QTSyrjUvA46vQdfRzpllXB4fPyY2T3etLdMW6IYQ470bV3s+fHtnaCig1
mUWvQSwWWFh99s57KpNJlE1EACe+wONnUhDLzvaLDnZu1rxG9L4nMuG402mK7z0igBOjZV+Pc4LW
sqvx1xQ2obo3Qhr2G7Z3drZnJ94wu9FLGcxbKhn7dDD9PbSAPw0asm3THtgNLQ9xXvi6Y3jNrLlm
Y11XOJZ5012imfrj/IeToP4XWh/tkEJhigV+Rg6vzR9WVW61NvJVK5bMTfL5viL6o1EgYj5kEaVw
sNcKd4K5fKHVLtHeNFumxPqlOHUG4r7egEdD5ZPJFajlY6dsDJjGoR6UBaiJs8yftoXHr8afGczD
5xvLpRvd7x7nel8+VqNLb7gqCRBOUyC+0eALLY5+CzP7hNVrfVW/hfx/yt2xCDrnkS2eAp/o2S3A
VocY964IjOeV1jR4UfpWNNvqV4bnTAdmFchGidRgUfY11sN89LOitk2slkPpHeJvQTxvR+0mrlrP
iiRoKAEFsQrJiVP3CQcoZJPhomUBzT7/RtBNO1phAXdMXUUEbeI+gYzkjfnEAr6xr03fxqdtNs6H
XBhCNicBiOzeSqdRRY2eFeObFicPkyZ5FchGECDISJd5MTkUv4spDtEbHXR4tZw/9H94u/6NNWLS
Xq0sR2MTjW+sIYflIDwT9ALqe1lF3bhHv7P2UzN00Enay642X+JuWyoIbdWUe+d/iAR9xMR+03Jk
DgvEnCVMrxXzTXMuzCmV5EUlIZZYXuxIx8ymGhFBG8WB0sXN9Gqrm+YmIty3ld35KUkOl1gjRFpd
pRRdIDeF8ZpAFzaJyyA152BCI/35kU6Xvr83v1gsBKsJZZEc+gRVVUMvnbyMg/KqNcOWRLmLp6U3
16qrMfg31YmbQ0jL1B7P/wTZ9xOQxNTZlMHoC4IBsACsrMK149pTmlIyU9kw69+PAEtVIqsaahy6
IXp0zNTXsp/6JFOKO83yO1pOAUusEopqNVlgNtoSN2qgHII0woRxygKiXbXhpz3xDL334uXu/DL+
4Sn+93k0BFTJY6XmmBi7iZ9wOayZyE51+zSwIDQDAkeY78ur9G18Jg+SgU+ner8HFsAmNTLdqG08
elZ9q5Wkp6FmMOD1v/Z+Vo+yTtM/pO6+xxOCnNpclilqnP7A1gQVcisfUwb4iSwcxXqCVS28LBM4
39iL8Ui5vYtrda+UC7J6nRHYxfhiNvg28EzKCGwCmOItNXp89PItqSU5eNlPFXP/taXVUZ/haiEu
PdgcfCwOCiNsDf3yWr8nIcqrMH9BVpyjxU7ZNaPbyywYJFgi6oEtdRdZjOEqcPR4Zzf3mX1dmq91
ZYeSbSCBSDHjn7RKb80KzjHkkUPDRwPFgUBUBUbFPUy65wfrQr9IbqNrWc/A+rnPBGti4t8kmmWk
mcqQU3xPm2x30yZv3Ejd68LHs+j8JCX3qij/pfXMWHgDEImV+9K5NWPJhjn1sXRKLFvVNccmYozL
isHWYceawMa32lozv6P5sBs7K4yryT8/lZNciuOx9H8CYsqdOEphtYLOS7QcbhOvQ2F/Y/kWtMEt
1IXAhgGH4/ygX5ex+LGOBxXez6xycjO3k3VQFRilB/Cbu7Iv0pecQhd/O+lep3tIpNbTaxpafg+r
AfyWeLxexqB5i/kVNUKSXzSbOIFbp6xq9VVsPPfzhLuIV/UwzhGk+lZOC57dLDA9+qyi62O78vhp
teV7aJj6+cUIizoN3mPgudzlt9FzectCaFyE7IeDQg/x4Gf3Bg3Uzfn1O7X/jpdPuMRK0Aj6oUNb
OGXEm1HgAgRK7smTcd3xGMIVNpv67MQG+OMdUroJ85fWHx+HLVS+vAgmwePm/9AFfOoKOR5TuLt0
vaBTQ2BuNO4r+AH/RVpdG59W0qo8YSY7ZsKN1UxRzAYdluDqWLjIzAaOam8M8tCl5n89ZeJlVfdZ
mmrpSh+ag+q1CvGOXCvqqw5DB27jW/ooow6djASOVlOMiDWr73VniFch5/6pvra30O58jsJuuyo/
ISEAvb/SpVI7o5O87uNxhczgTGvazCNe6GVTXtTTlCPFYgxoeb5Tob9k5LXXV+QVioCNl9ROCHcb
SYrgZPh1/AsETNOXjKObnyEtuF8l29DEfYBTJ9RtpOL86xY5gxRi3GyOQ0OUGGsMOtGuveb79gr+
caCjeX99W4ryS9Bczc90J6t0f2Xczo0toFTcTlapoY52o27UPQnNgH5ETpDfN1vwNYLKgBifm+xl
FLGTwczx4grg00AruC31Jblp59Kd5mZvm9QraOwqc4t+gbn3aQl2aZotXrc+WNRXKBzcNLMO5XC+
axrzkGdZSGPHzfPe69An3xTmbaJFMnOBUxHB8Q8VEIz3OM6WBhSnZn85aqqbO+2OqdQlw3tc3lna
5OqkDM9Ds/SrCBgWz1VSjuuOIAf+7uzX3D98BYL509is7lAgwe9kusMnU+HHMxWArM4KvSJT9Bdb
xwygygMjVWZAONqC/j6k14rP4XZ4LBK35B5sSCXXuQRHDQHc8NjgUbIOzxbdh6OluR+SZFOMslzD
ySTY0TzFOLrrbUo7BwPpm+yue2gO1X2DCr3msX2U7BfHLQ98Y/qIWjz1Id+TZDsMvrlFcz133Pm5
v6AP57+25CIWo+qEqY0Dm6Tkpi6Y12i9C3M8yUV8Mgt5PGkBzKAHFWsNqCYIqJdQXzx+XXrFId+U
iqtuzL3ilj72dgpaCYRvu6A2LuvBnS+HTXEv4/nJpiuEbS1avpO6x4laiHWv6/2lFdkS7JYNsf79
6H1uOxYokj06fyMHsijZlSbLiZ16nxwvpwBfXawslZUhtm4Mwy/4R1z3bjwPYVnlW41XkgycLIwy
BRBKypkrHbxfoZ5H4PP60CKYVAJ2CTu1NU78P3TYSmDPFAAoYQMZFILgcPT4E38v7maQETb81lbd
YduHCyih7/3D8pZmbncrdxr9Q9iBDiBLg5GCI3q4UaXtssyiaxcFWo+G3WowmF9kV+bN4DVPFqZs
3DggT0hSc384J3+PK7ZPW5OiFkUKBtGq/VuicR70TO1Ch6FX56Fb0J/B0l65vdkNGuh/0tf8trm1
PsormSjV6fX//h1C+KMobM6hQbmGXauta7ZZOzyLUHYW/xDkfI8j4IKWOMPSdA5Af95qdgTHkTj1
J2Of8Hi7ELotuH4ZDdHWsJ/+Deh9DyygAMt6JbYJNH9LFaKe/X6UAv1pEPgeQQCB3G40ZarQwByT
eRPVZFtBjOT8JE4Hbt9DCDDgOC2bGUF1jvKHGSzMeoH6YTW5fc5d0nFPjwwJ9Xz9H38P175HFJCg
MA0jqxT4OKkNuv9i7WDo2ZYU/8bqVqffwwjH31FhjLUUdnZj0x9lnB1QQt6ncyu58k9Wp4+HEUKO
ko1q0auQzjI35q/2etkpfNfXl8VtfZVtMq/YJRfLI9O9+jC9UQYpdn7ofiqvslMgO2xC6DFaFTds
B2BDrA80p+2LgYK+VYWUa0GVQAOSvym29vpf9s5vrdW1las5zxXIpiupa5H5Ysy1u1xnYQJr7RKa
c8soaxw4v3moKoAKhxRh19pgzGUglI7RLVIANxaRpJ3OH7vf2qybMssGbqN9Kx4PVv9KpLtGNgsB
OVL4+yTtDOa+0e4n8t4h35llD+c/zslSxvfOpGLvtB4tFWTgcQ+seofGZV5C/H2lckI+5Wq+kKG9
5Lr7rWu6qRR4vEcrgxQSCMOOWIc1YzVhuPZm2kC2Dp18NXgosnyndGABT6wx5eUcYeuPEB2ug5V3
16KBcDVbiDd4hCHrXm5khiCno6f/hy5UFdFlItZQgOJ409XbJP5p5lvFIPdoyN0vys/zH/I8Qv/W
Oa1qdtwOFN9RtZBHqye3aqkPeVd3yNm2cbCmti65FGT7U0CTOFMUQPSXU9qbQZFyTXO0A0zB+Ymt
H+bPFwHW8p8hLqHVXHUDLoJ2LnDfwCCphzSmtVw0yef5kWR7ROyLzo1Od/iAz5XsxoAyN4PxALlu
nkEMg8wW8fTnfB/fy9TOZUfw6+9HQbzVFHox6f8bAtW3q8D6DxAV9t1V6cken5Jv9hWAH43laLqq
1w2eRwwCF1qN/DWP3YE9/ceVFEKSmYwasWPEC8WvjrtaSCBtyoIEyRb7zTlMT+nFV0ecJKiVHDeR
dKXWZl4YDPoqRXe5kEdnjsCN/9CG0q/GSnKlS9D/ay8dLWSUJ2zUFaC/lj06yufcNZKXrGwyAnY0
OkttbcHpsnTO3Z5DUC9RdxUkJmAsCX0Sa3P+m0liFCoSkqIF9PklVgsg5Bz0d/OVWrtW7Vb3q3gI
2/MrE5UF1dcv8kfzMn61tmwMq0dZsegP2Zm/MVOs5iglWO1KYxY3dfqs9loQo8OI2Ok145VP53Fr
VtEjG4eAcwKV2nxj9/2hri1fRVtS9RRHELhqnFBdlu359TkfO1GR3jTjfq/tZi5utOjDGuiVmuMm
GWE5Vo8wuLDDPkcahZmSMFiyzUQiE49MzdQHvVitczwHST/CDAnAyoYQziob4pjG5VLc6O38oWlv
GaMSOPh6TJ7BcJGPZNnEzOxlKm5srQqyvsJTd9kOM7xduom/1Jn6nvDpY1n029xx8BTVp19RMbau
xSITvru2c2W10FUryXhbqNMFTVqI9Vlz7kaJ41ZqVbo5XKPBaL+msQ51T8iyLr3jRYOFHk7uTlWy
Q8ePF5NDAcVv1XjKx6tiQueMtYRD2z4t5ZudJb7t5GFrLfBcaGsPnlAPhYquOsUJepOEjRldmAOU
lFR1MzvPRlL5ZpRuTMfxnXbeZkb9PmiQe9Ub/W1WkttkbSjlT3PLt7Dlchn/MdMZNA0eNhVUhq7R
u3s56szPGgrfLnhy2o/wnnHVCiPwkCNNN82jn1afmfYJ7cDXlJH30S6uyrZ/SvTkmlgoPw4crmnT
BkysSyNN9rxPJDD3ZQZx7tOt1/MRzpnmTFE6s4sblmV+ExVoBMndKhtfYX20t8cmNPMOknaDErYq
jFFmeISoJR7WuTcuqttC1lX9jMs3I8vccdJgKrcKv1pen32m5FeNf61MLFCvXhZq76botaD9zRB/
sO49sqElaGguSW5VfXTTQvF7lQUVVzDvG4c9VIyhK/iynG/KPPGtZXrIc8trTAKeyLRZYDnqgmT5
YpKUekaHlmWrv0eB5dJiyWNltpu0nLxkhkSfHnuQW/DamPrnMUNy2+oChvPGGauGYt+ble71aM+M
lcbjqUzH4Q9Z9G/MFJ6XS2mnkAMmxQ0l6kNdbLHRbQvSxDqUCCekc9siTCk6JsfmwiDpplXL6xbO
TqVB3UKVNY3LJi2EhfNAI3sagCcRJKgM44pP03VqPp9f2ZOemkfvFrFcN/Rx0zB4nn91GReDTy5Q
N3hJHyY/Q42cgV4GzzjHR1fhJ/2ZxKEeuQZKTQdQ3H3djy7mHc6OrNJ8Utfn+FcJD0+9jPq5KwHX
TZ0EXEdPz5RNm9zJXsflZSCzrxNAUTFfTa39NpSLW3aQ0ojtveHokLIegjEuw0bToSBbXbWJ7BUk
gXqRIjfaVt1yFXeYavBd0T8Q2kgaHWQjCG/WoiwKVbHXy2RoYtdQuNtao6xWK9lhv4loWB267yxM
w5iecXt9KLXprVyW81vs5HPAUCluWE0zwR0U5tLYTqnkI5I2f1G08rAjG9302UZ/GEPldm3SQv9U
k/pVKrmSV1wQQfd4ZOFKjqKu7zKGkaNp24+O2xmH2IYEMS5PSZR5EjqOh1rX+gjfu8xoEb3AgfBL
wgLlNwLZ1M8GVe+od8kV9FNDuktlnaQneTTHwwrXyjCzsa4r8J6UrQ1jN0SYCAgq0J7WEn9ygULo
rXkn+Z6nts3xmAIaK0WsI8RFb9qa8h520WZVi+Ub5XpNwKVbpv0fNPOlExWguUbObbLHukBfA/FX
fdZV0qwK9N3q/kE8eUXj1Ak8nqUAv6mllVWy9Dgc/cs4v+imTMPr7ACIdoQHOZ9IUvYzZpQ470kD
69b24fyHkg0ggGjF+Bz3jVHc5Nbk2l3nduzz/Agn3zp/LxLmIFQDLLqYSlThkUHu2bv6C2kSsD/j
LfTzYfqp3y+gOkIlUXGLS/o+h9pTt1kJ7VbraqPsAJ4865ruEFV1bGqIblw9QbA4r82gq4xW+cqv
NT8L0jCDmBaK0WHWu9115iNbujm/Bqfh7WhgYQ2mYaq72sFdtTpWsAK2Kg1EcnbOQUf9JYbXieKv
Dt8yA4Ev1vdv4EZUC6Y8qroC6z8RZ1KWznKitrtOY1iOTUWggVisKDYE66s7axjfEtrt224+MF3l
Lo2m7LrITTSO0R6xXHaHVXTtrPZgDBF2KGF5jT3tmlLnYHAwb/WfaXNuuDY6v1UU81RH38doHNgY
FvnVOyUcXSy7DbMZFgPnV/SrVifMzLTRHWRQixIdibZ/zkypWWLFRjcdButjYWioLO0MebcfZZbv
rWgcoNo77ofxHow4p0eP2gIqGm/Q29T8UI3ezY3E65P+h2HeDXXzo59qhoaAJlzghIenb+TWsMCa
cihF1dM2nZjfdfxVacdfHUFf3ZxX23xY4Bn3EhEQZO3kPVIv1QK+5qU3p8tNX0W/SlbdJEsEn5mi
fuwS+2XJh1dSqptygu2nMSa+kr8PWeUVeXGRz5D34LOrJ1bYw+PHzrXXuatRQk9iOHDCNDwp7vKB
gBQF9tCm6pTnnhZwWTGc56UEq0ZRbS8p+d5k6i6x9BpOBf3BKtuHNLbYJk/6JxDMS7ev0sLTqnrZ
wg6iCadWuR5aaP4Sau0yU/tRdt1lrzR6sCRakJWG7yRRFzgdfNJhPLI7/xFPlaBNG9/P1gxkw0xR
I97JYBHXZXQ8YK1GtGAbD7aK7LSDrKqde/ZADvhGsLyAywYcl9Oh2kdx+1PVuv//fINp24aq2nDN
VB1R5aBSe0OtyILagtV6S1ZtE6ChYhrIgb7DkNE1k/SW8sfzs1+v3d928PegoqiBDt4zw28ZD3p8
Vc+3i/WSQqnYlEDPiYv4eGqioIGVzXYajxhFA5dcc3rXqGH7kciqQKcSq/8YR0C4NhmZhfr+ePhy
dUY2K3W1znUgU7CKWLd8Vz//t+Vbb7ajYKrNqr6hOQbUjdtofFDVEN3ieGJJgEY6MQFoukotuzTH
AvKiP7RqE/uApH2dQP7cehyVD5MlF30GzthiTh6LskuS6/5/m6oQwCXlQKIRKiMHe1pfOkpgl+j7
qj9saQ/KiXDAtAGqGtFti1AihOFmW+sm1dB9PiR5oFs/R3Tznp/L6fU8GkL4bjEUf9IaV89hKJOL
TH/hY+/lU+s39KolMdwTbqus8CuDL9AEXPy6Cc7/gBMxwD+mKHzPlFNYR03deBjzFqQo5hU89tdm
iwT5FKuSJXXWmPO3U340XeHbGTyvStVsMVz9McMuvqxLr0OW177q4M01aJK0/Hqhnxtunf3RqcjV
qULgPeFUFLEbzekuN2E/DGnJhlHPhoYkL8srZZL1VpxEGQe5RU0nqmmIiWSupBqDQzCAHMLF5tJC
uGr0c2mV9iRkHg0jgAxRptRwwIA/lFMY/eLQ4W+WN8MwJHtUNhvhFCxRkdmjiUUchmIL0fBdM6Gg
kv4L2VPsxO9FE04C1yyL0aYeD0p80Q/3OnT3/81W/x5A2Oqz3ppjbmK5KLROUvVuaLy+Cebhtptl
MHn6VH0PJWzzaoY/mA6huwMZppDAv8ChLnQYvLY0QQBMgv82MWGXq5yxxsmwcjSLPPC5/RSk9ab/
0cLgm1maZDTZrhOelVyJi5L24zq3Ysu7t5wqLkThAuqQzfl5yTaeEK6bc1RBHbuE+Ed0sA1cnxN1
8/jz/CBfxL7fMeLvbyWm85x4HCvbKcZDhDb4gTW3WpN5tXlrTYtLwFpNO7aPefVYoC0W7lbtvcF5
EYCSBFk2CpOZtGFIN1XRtiTNjuh9tLO42QewMH4q1eWKa+OeqzBwRPzs5kMBKUKlq3ZT3l+3GYcn
GIAeRQNkr+7jdnnM8sskSn9BAOVZyQ2XZM2vZrzqyHhpN9Wuqd+jgkPnaHGdzNHcgg5BI91PknUX
m2fjSoN5e4T9NKbo5ijBjIa4bikjkMpGEdCLllWWD3AIPdTqWxx3G6fb2khFnv+6koMo0v419FPT
CjYAB71kLjys3EiFlmf0GGf9FZfe5pKjIWYHsyU2MzVaj0b9wKY1ATl7CcO9astMiE6RCk1qmCbF
S4EgT7iu7tHNhsuFwMgaoUmptKDEkl0zzJ6Juxv2rmMVcKbcTxzZJqkB3KnPdjywAG0zzft0oQgY
ovF9iV/b+CIan85/tC+DXPFIHo8hANpsYYB64cYBrqFvim410I/Qwy56mvVyO2Tcz/Bs45Majkly
cAa2mQx+i/pb4qqFtWsJ6m88u1Y0+CJZ8aZRMvx77MKJ6qqATlvdvHNU0qJW25moBzkQapjgU7W0
m7EvQh4Tl5vJ1k6GrQPerRbmTnIJiYldk/U7x55Dg6tXiWpfNDqyhkZ+aONs10LVitvTc97dDS1M
iLrGqx2z23Nt2rQd960WnglJeZeX6s2iIeVB5tSXrNqJWOd40QRczq12VMccQcdYUo/GVZAurwzt
2f9tFAGT1dQ0OnPG5yd4imrjD2u6SKRa/afO0dFUxLegQ1mrw6cRgyCzALKwS0zkWqyHwpCJEchG
EhJ+jMQDUhY4RrB/2JG2D53qVdFgpjXNkoWTjSTAHdI/9jjX+DxJFIdaHSqoxmSHGhaS5z/QqbTv
MTKIj5Ym1qI+TfGF0sty16P+uEW2ovBS9HbPbnUNX87Fz4ZQ1ip6CmmpgTTiWq/QiUjvmaG2AF+s
zDgUqRbGqra3KrKJRn1TzL8gkhZKZnl6Ob+HE6LFeZkcPTVj45Cb6UtmwQmuNx4q873Pbif+ymfQ
xwcYsiW7xkL/Umuq3qTAR3CwfXAa0AH1b7wbsezfP0gA5KLo0qg0E+Mw75vVPyQHEjupq2jQeKl9
HTZdlZcEYLNPbgolofGjlmRtTgPz9w9YV+zoRrBndaoVxowDX1QkjQ5V/6ZB4OP8up8cBJkpiKzo
a1OWgMztZJaNutj6oYyQta5LN6l+dIlELu7kVjoaREAyFMXK0Rgs/UBNCwmaJojqyk3REbVktgd5
SMmJObmVjoYTIE3nzAK8z/qhIXdN9VLDIyMfjI2NrOn5xTtFMDLp90giz0nv63TsU6ze2sKdbcfJ
U50ArmopaAzRlz413Yyf0KdWPxLrZn6WFWElX098l7K2bm1S49BE7WVbz37LAeOV5B46mdI4nqWA
dIutzZVJ8fmIq3rRL207bFcao+bN91koa6mT7BWRpbTYFdpJck0/ZNqDNSNAn27HdnCdYvZmeVpP
slW+WluOzli54FKfCLYKOQyomSAfHRrPA5rL82uyWbXdoFZ6J0PW07He0bYRoGVBAUezJkBLuSS+
yuYNqMxhXtghOB23VmV4xLF2ow07hUUqrbWW1H4LxY7GFlCFQ0eYdCg9HIx7djfBxcHa8LvyHln+
cDULgmQpbHvmyylwQrk7kmy5BbRRawWYZuHjUrXz4skO2pTszKb2bFpKQGC9L87NU8CcJs1szU7X
Lztb4cBqL01GSVVfNoSAM05L47GIDSwlW1ymXrSDIpnEqZbfY4AR37K6OXAl1xXAc3ObNKhqlEqo
jIpfqVA80z9p+9w5ScAYvOgnGhT6poniILbg1ErhFa/BtBSP3cReKU/v3IaGl6zrdl3GM8ssPi2j
rGu6Chmzgwn9VKOqIepburOyU6PWbRku6PHzPOZKIE/knZTTUqLHQNcPgwGWXWW7bTnC1UaWx5XA
kPjOdBYbFUBtWodh6GHV3DLXXCsGtw7OpOYgmZRstHWnHcFQF2sDj6JFP9h2dmlWc1hM6TWF54c1
48taMkSXHENDwJ+IW8xG0UQ/ROrVkKZBZS3umFxPWSkJYU4Vhv+xfwW0SdQ8I3C3w/ZASx46B5aL
eKNt5pfylxrqLvJ1H7CXf5HLIktQTtRiIkWZk6ik+mGOOOzHinRP218E7Qw2u9VWU3Ok8VJFc5lM
PFSCCaKbgk2cxXJ6wGteWPuEPFDpmsr2ioA6vaFpsVMT/bBkK6mRBk7eek2+gHPoeLohky+SHHCx
87uCsm09pjgI05wSUIaTMJseBjb4Vg2tReik+oMi0w+QLKLY3J2ji9OhJUDFtjtfoRdaGYXnUeSL
Yv0bbkGZyEbjukmQyvzniZsjVpVdX+N6yMrNOPJNhTf8bC7Qf7IueZzfaqT0HKK5RhOHVhL9Wshz
q4CnvlFMPF+NW1Ib4VikHm4Z6jYUtPqVpxopshhT+kuFI8RrBo4yLoGDQqP7BvV0qGqprY3ckBYU
6GGZoWIyQJLW0tFZ0kCNYiF+gx+35PmWGBpepFXQdxd0uqyGD+Q9kdpE6SmV2lGtUeC5FRXvdqVQ
Oise9AMI4FesQM/LUA1eTnNvyK8SZQxGI9mZUfEcK2UwaWijHwrJdXnybjj6qOKdr6A01CYtYsdU
8eL0Oi7B3yzvzm+d05h2NIpwAM10nBLwb9ag/y/Lw/jWRu3hwqrc1p+ClctHbiAB28pSNacD8e+R
xUbrBRJ6I2uAahFfAug/bie67KKp95yRXrL4Vk1tWC126CWYn8zhejFiCSXzlMKMSY9+gZBe6ZjG
ZnBt8LSCEihsVDT7x2C+U7AZYmVrTs6W9L133RFZ2vd0yHw0sPAG6QhZ1AVKswc2PKbUCedUAx0H
LSTxeNugwR6Avm1AbxxVGblJ/6JWn9nZInlzNI3c1kulP8QLSz10AH9ak/mB1IOXssvS0Xpv1mBl
N+gLehAmy1UaywiNuYFpUYSrLZ7ifY8meddpqOWZBJXfLkE3zGJNP5UiuXBM875MoQ2oLI2btuwx
o+wH7Z1i1w7Ji5IWr9nUuzbNY6/OEvB8zXwJi3mAV4ZpbAZQAqZi9JXIvgNmHcz/Ie3KduTGlewX
CZBEiSJfteS+1F5lvwgu26WFohZq19fPSV9gnJZzStN9HxqNBhrFJEUGgxFnKcl7Fumw7UibcxHR
F3uIW18I9hO3/MlOssxDj9OE0CNiGQ21w0CGZ2hbPogBlIGIapVrybHy04nhWok9SwdBhkyWz5K8
czWUJH2DdzJImyhxM+QovmPirINPslWsvtMakrkWbQ9m32xpE5Y+wPanOqrBis8Cq9Rf9fC1qOmh
5AxeiB+5SNaRIT1KncBo6yciIy9Skxdz/FNHHuHtfdqqBzs9TBoFkNQWyPjoGiL6XkyN09C0J5qi
QNv3bmSXhxZQLaZ/qZvwECoHa09WLCosLwVNvyudd9zNHyTp1q2ZPbARcmtF4RnNPsFfqR2wPowj
CBqRx+pJBXVrB3ZaPwvb9lSXbw2t3Qn80SoePXjrbCs7S4CuTjYZb9xKxXeTBucyIz2ijQTeq5M/
DMTcjIX8OuZp6rZTDUHbXp2cOIbRWdw9j6h1eWWGArWQ46EeqiMfxz18U4vii23YwSDZCvsuuKw3
Jbk3oetcZXCymBrpmqXmsyyGplPLhJvjRuhM7DEOXTawHYpUd3n5EVtilWcAVor8NZPV02Sz0u3b
0esZ3gdAlnuoLfpTYz70kb4xLeWaqRZ0tbHWRH8a8yfSA0FoWnejKV/SEOaR07CSVcvd3ITwsl4H
vH4eKoXOiAlVoQ+Vv1biO8zC3b7+MhUcXkvZ0wgm8ACmTmXkQTuYG6LjxauADTZ67MUavXtY8sJ3
hVu6r5zmoWrSAJ62btx9t+LvVD85yG4KFoLPIVwRDkE2Wr4wjRBEl3qdgZIB9ty2U6GbsMSboIrr
/nchn8/y825oIVZiogKCMpoLh18vD8GnHIUXq5109HNimTseZXiHaFDbeu7jbidTy7WibD1Uphcv
lu0Wr4JZ/mK31NZyvTDP6RYPlItBdeOmL3zdXDz0Hhepnjfz6avwO0tCJPJNXuuyO6dOZAdFjzjY
6tFXJnY6qQHM+8htY2eRYZ9o472uQJakukdyw4PcKpo1kRZk4egXXe6VsbUqZYO4knoDpKvN3nkZ
JrFuku5Osi85Y0GTHYBx/Zl19XnAi6tO3prBCvrcvuPxMw1ztMOTnZAgdyEi2UpbTfDezSB5orTq
Y+QmiMqJNvhD0n/wRKsRU8WLAf0HVyuNXaemJQ7BTZzf9a04S31sU5ipnSAlN+wtGZQb4kpSHnCd
bpl9I/UAyXDiSXSNavKziplH+iVViNtNAsYthzg6Zfr8vUpUn/awVDJ+JSV27BM/2lm+EXv14SLh
x07JYoPgFvIZ7crfY85OhWa1rVXy0Djru2ar1V5t+84m3F248JXvgFLZQskSnkledPF33WiPoYdS
aNwHYbBwPm8mfle/ZHYacuVAtIjhwaAgucXtLnLNMPSspvdj8lJYo5cJaOLAK4M25qYZpMesD5I2
rhbDnEdUCz/n5pPp6tfMDkvO7RGsP6xLHdID0yB/BmSqouN+cCgEY4AcKaS/sAJLY862YN7bedca
zDhbDY1dazTum8GAfiaoilmX7VLyjfLCT3WJK970hiZ00xBiVfyciiRwrKrzG4PlbqUBZquspfh5
M3xcrcgsMZ/qSde1S93P6Cuvs1/0uDum8QMQue4AtHIJJmVjAuoi/lUV8GrgWa7eo9UM5+UIdYD6
eRofaqoWnhw3X+O/B5g/j50hj8eGOu157KhfJTtZig1voTRFX/t+WthYt+RRr0/c/GHc28NYohuE
ciB43KxwXF5Jn8Dvk8agugxhMF44YAzYi+5o0XvpvMUq2uvjESL+bjv2a5Y6B90JmIJENDU8ab86
Q+kO8KyJW6gj9/33GnetBdvvBM4FuVMeiKbwqkmbHbWS15iA8aZKCB5pKx3oeCUc15qWMu6F02zN
cn2wT4vaahDLsvhbCTpmrjEcmYWe1O3ezdWXI39WAPIhFkPXYWtcKDxYBGs9+JrrvMa+QHOjC+L3
AbLdhS/PS9S+pT0zj5s9A1WvxMgO2HmJ07kOrgZrsoJiokGpaQux4bLH/3q+4NbTOS4Gas0VbIRj
C5o5vYkwba/yVbcha2hyrpd8RC9R7bNhZl+tyZ0pZH2tnxWg/yDsehVsx9KKIC1ckpBaGmr26WQC
mUdnaPRzGj7LFIWG/ruGAe1wsxBVL8/Zz+Y0+1KhmhxraAz9nB9MDzkG7EfE2thlG32zpKd0+VOf
DTW7wtraySWTSj9X0ZM2fo/6JaTu7Szlah/MrqVUI3mhWZjM0JSBU3RulantQPxpOpsjnnYpzA2E
Wblx/UNVkxs1+ndR5Asqgzf3/tWPmN1TpBmJ1kK/6hwjyU9T5nEH8YdquIrwWgNP//MveDOUXA03
u3hsYZlRPpYYDuSnJNpISGaxf9VDvxpkdslYTtNVld7pZ24eLOdORV8aJLefT2Rhe/yqj1x1CMws
Bgoq6/UzyC0Ajq96ewk5s7BUc8UaA6qhSR1OWCr6w7RPqf416xY0GX+9kz7Z5L9eNVezEA5MfaoS
Rck6a+5lhiajsMptZsIwABryoOl3hzoKFYy0xsbPgBnyoJXhRfp4V9MEmOgyRgqJ57+r4z25Vwq3
Hqvx2ohGwDD7nHihLhC5O+sxiap9HH8NB8szTb6xc3Lfw5+VtuAg6aNb2W+R7exS1Eu5eKey3tMi
vtM7MLvN74M1BVWsHUWNwkzc4L0M/eay/wGyE54ZOmoJUA/Kt2MWlHDP1JxoT8LEN6EQKuCqKczm
R1jVgKyZcqu39WlMCsTD4jnT+ApGebvYKnaGGA/AeboyLPaJPvojMUqQlNRdkRrBxUobN0Iu+aFP
qrvcdnAB05dS6Pdd05y7MgbnOz1njAL/U5bb3nbcoYaDAmocRTSCr9W445DtGC3ejKT14gw1HQr+
OASSR5DWPt+ZS/tmFowV0o5xarAzCdtqJfhhLUQD2cIdZvxys/ls68xCMSCTcB8vTf0cQbtMTca2
I2yTtxR2n86ewx+FACFnp+qhvmSTE6yXONAsVtptTaL7mnyLCuZfhEBy9caKxzHfZUXlRrnwQlQT
9O48DacyzlyNg+fnPOo6VO+tfaX2ViNWFYuCHom8DfnMafzRKoqY9Z1kZF81MeqgKEtkxj0t6IMF
QlxC30z7SCbi0/aU9nCDwnvXhrq/pccnM0TxiU7fIHjlOnixG+Scsvcx/ZFAJDizTwbqeaJ86Lon
DWU1kYI3BpiXik9Ee4gh8QelEm14a7vE65PEHYrWzZHwNxV0eHuIQG9ljbdGAxVochjzd0N9nSTb
0qoKSK17mp0HaP6vLByFYgS+oIa8v3OxC8ValdZoA7aymtL8ZKU/2v6nVj7Zw89c+6lZPy42ODXQ
h4kBW7+EwdHUQe7irOtyPLSyc2PgLT1zVA8sBUxynPSXxiKVbxetcwQLE4kOp3elFe3CFhMdTOdJ
B9hzn7b83syjU0ysnZ5PD5XFCt8c7ffPN+lCxjCXc8rbxqmLHBmDAJK7Ie1KpWzFk9GdULH5fKil
8zC7ZlHF66ac4yJv1XdGbRe2H6grmgunbmlCs3u01UVOw/FyjzrvqjTcTBvhouu40lny7bld8/99
vf1KpK+CtkllVSBOIQkixkGy7C2G2LnZZ24R0y0+1QYqJHcRSjOaTHw7DNefr+fSzTe7XftBFqxV
uMJrk/qF/V0TSwjLhQR5juIimlY0ljbqZ5kgZY2z7DEDJCUk+lOn1fcsFacMDciqGBaC2sJOmaO3
5GCJ3FDYKfYEUR/rQbCjM759vnpLY8yycm6E0h4y5CaqRzD71jXPamD/fMeDcQ5WlENhm2LPM4ex
MOKqAA8ePJzCV8ZTyB74IjfqlrrEH6PMZpKXPQ+7vNLPRZDCJy7ay111BCCz3IBVH4DXgIZAwBaO
2Y3l+2PQ2eWWZEOWFpY9nSl/DIUMRjRajfBfOB3/McrsbrM0mzmsxiiZAaGq9CWNjk2crP7xTvhj
kMtUr44x09NaBycRxerobF46ZdFLKbP/civMgl8kgTBNOQbJyCFEEqwaUF5S57/8KrPgV3J0cwC2
ms4iQksI4jsicYJclwsrdquo+seSzV4Pac4bKnikn6Ev6pse+mGPF+sQdCrWdKVv+HYJGXgjqv8x
4CzWhVALK5ie4YlWQtFD7cKerVnd7oCNXprb5bjM8qnroeZBL89ZJhwNYVX54tRsyX7aM4inDgF/
EaulisfCMfor0hW91Bwd28Kujhn8CUvxatGlMH6rMf/HlGYRImTWhDfFJZ66nT/5tdcxN6rg+JVA
/kL3sQ3hqVTk/w9plht31B8jz8IE5MHIQFg4nXuj9Hq0u+L44/PTu7QX50hVwociLAjCX+/lW7KS
gYTe2St6hZ61Ul/LY7tZoiQtbMa50p4BU7YidqwJQtZfhpwGUYbeFx+9yXxdmNuNMssfy3f5JVeh
KeXEbBSwDGdpmNKdbHMjjA4tzcFHNrUa0FzvoiHQ2bSezNSLi2+fj/9rr392FmbxZMBFrJwSn68I
6Nr0rGCcdgJv0vI8bZifb+i53VIBQY2DBm2VI6yv6KlYqDXdSEL+WINZrHHq2hgz2QDbAa4nauUe
uM5uJYlrFc/o1Z+b4l3m5UJutXQu5/EGksJxqSHeZDx1nQQ7Cc+XipXbzxd4YZg5itVi41TpKeIo
R+M4gus7UDoo2jnB58MsbNg5FhXicMhEIqGf9XQKOJmCWNo7u/lqa0sMg6UJzSINzVFPzyXF0eBb
hylftQ9hbvzz9PB6R/zV0uN1KblK9XN50bKuYTbilJ6DF9vnq3bZ3J9s/jnHkdaMDmZ/OeaJ9GQS
BWX2Vph31EpdUpD/bsPNkad6Zw+6k+CkRbT1bXIM486zxfvnM1r6OrNwMoL3S4YG2w0WRC7vJ7+J
On8EzvXzYW5hkv74QLOwUYuLcCDBOHnS4c0OGGAUTA5qR6bmFc3WweNf71xoCy18sYVQMceYsi5T
Y8ax+5jRrMu6CeSwL6tv0OFxjZH5FLPWq2ghPi0drlmocIQR6dmEL1cNX9uy9WwILoSo2XaL/O3P
9+O8o1bq9dRrBk6xk0B3MXwFOWn1+Ydb2B/zLloaO+VIYKt7Ts0XGj8aKIQYYun2XLqw512sskRC
X2nIeS6KMfYhP/MAfiRP4wr6pI/pMd5qC6X1pWnNkhAA/xzT7LBwA32Azq2XlT8n8Ic/X7ulJGvu
wIl3ioobC3d1HYxBmHjjNxTAvNC3Jyj9j74OoYJnvC4iaJx9PvLCBpwTpPUpaiVniX5u0tbPjCEQ
YeQ6GmT3yqVr0VrYgrMAwrkiVq7hPZaUpq/RPQBpC8t4+1tRahPbAfrYmX2rKk/AUZUmgm4kXRZT
vw6/0fxfaMEgQP0e5TLPq7xKFVXDa6ObzhOM4hT/wvXjSAIBnJ/sljottz/P77EuM74aSyPESqu6
RRGgfYUw17BtjGOD2+TzTXD7y/weZfZlYOycTamh48vkll+QwxQvVZqXvswsqKc8G0Y9GrBm08qC
qq/e7CxbLXz+pcWaJXt9Q0RHs34650BxplEEeju2gUmDPOILcXtpPrO4bVthbMU2VkwBqh+ZQMMA
9sKXDOIWRmEXAMjV128KOMD3DiZUgP0oSOoXmQWm51KusjTMDH7sjDZVtDCmczhtihgmewWUnJZ2
wP9xr//vJpvLtvUtKeMarNizGGFBOykORW+oOJITKeptpLVrSsTkliF3rXaJ+rA0w1lg0BKTORHF
DIUqvIZDSRVidTKxFzbg7aTv9xRnkYHLotJhI4eKU3hU4X0J5lpSRV6hfUnjJYjM4npe5ny1Obpa
7822RBgS0P2WsvUsaDnU70l6MKTl40gH2gTSmCEXks3FgWfRolYFUs2aXKJFD6n01K/Kd9L1Xln9
bDrYHGth4KQiKOXCg3LheLNZDEkA8EWDC+OmEG008yKACi9woblrR3ThaXUrINocsFPbAIEbHlN/
rq1V2WM/EjWdG4BpK6jCV+0ituwGesu+HmP22qlhKMp7ngEm0LRPdTzcxcXXMS0CSCuo1gRZlWyH
eDx3jViIXTdrvtcjz04DMVMjpLyazkCKfkskeSJZfs/1YZWJ+AuzUPqlIXGlMo7Ap24LBfpzQVd2
2nvGyAOqE/efXz/Xv2d2bHLDSWRJ6ukcE+FbyXdLqoUp3zr/1yPMzgo0TnvZJxiBJW+6AOhEbJia
Vp9P49b+vB5kdi4q0RQdGTBIRqhbTdE6glyoBsx6YS4VhG8FmuuhZkdhMEjLDLvB9dMD3c7rLUvh
qtGDsd5HG7PnS0niZS/OX7M2dyhwLEisDDq/7piTmbDsQikJPX0yjl7THi2g3SAgChyqlhBPM9pd
o+vHvjEREAw+PuLCfy/K6a2qh3FtKgX7xrbt/BKY0aawvBgNYAI7h5aTjaVADijCwSMjCxSUSiE2
U6UZgucE5VIInAJAcdDY9JCj2R+X8WqMtAPTS3RpB3GEUu2RIvOC//yqFpEbc/R64eHHQB2CmZpb
wlmgTh9DW/hhvkv1J9rWbxGjaFo35p7avUAhzHoNs/w1DVEU05s1gRBZBmoq2M3eIMaFCHp7N/7v
ajqzaz2zSmegTYpkKNW29cTWoeSn1lwS/7i9H38PMwtipogGXolkOreODi1esgYTZgVvQBfG3QsX
3+14+XuoWSzj1WAB5o5qhwRA2YZYSzssocaWhpgFrTJum75HCepMJaD/9QOI6MHn59de2OXOLA4N
mZR0AFvxPMB+vswyd2oenVoHY6JajVIBpXJs62cwBDx7YB5w8BlsiTmDa2QGYTk0vWO/LQ0/k+YW
hqFHB+K+E34nbEJp7bN0dK3Mdi3yNTPzrYzadVaEa6LuoRKzH/G4K+xVZEDu8VEffmbRt7xUu0gA
7Ick1klh/YslrTXtWBl4HwpG7o0GBt1a9q45mgXpn0uNt2myoDXAJbGX0KO/qonzEEB1B4oVnDuW
yWa7iXWOahJaIhct9oV9CqPYDzsStJXuWygpi0J9BSXmXWAyGk3u4zF2J3CZJugutGwfki3on5uh
EHtJ+6AwpNu1XWCmEWxB+ldwbx0XvAPgRTvYYmh9DYJXW6zC/K02FtKIm2/t65nMNuugkCxVACFC
UQ0Q3xrD8Z8yfCzqNojr0gvVS8rLleIPRgIKkfUj0cFTz+1d6JjghlkLV9MtMQKbGY5tQRLIgETE
bGGH1OpGSE+TEzRjvCLu/KEHuhxSwoasfK6HQS/e2zDaR0DU206JZj3xeBk/XcgyEOvxKMAsNFN+
nulr3mbQQgU+ny0JiNDLz5h//+ufOVu1NEQaREJBTiEI3r+uAd1cjwzuP5rzoE0t8bJQBHmff4XM
SOqiDbYmTc4DESPoCsAedzAOzj3itO+pAbcxDfoReuJ1BvzE4YZqae12LCKAdRufJ9AiiggWG+cr
TLkvEMB0qa3GssKR6H6IBrLzLHsEYgh8yTxb6dzc5ybBQYPEtv2ousaNDeNF54k/gAangb2JB0cA
VYVzI35kMOTRS4gKAlClx4OXa6nHROHiVlkXURUU2reOAfUm2vtYorPlRO1CfkluxWZmOqA6EwDl
2LwLVFcxHnZZT05AwrrYFIHqcKuxx4TvU1hWVSE0UVPgrA5cywEOOsTZWYV33bQ3GuwA2u7TMHl1
gJXrbIkX+7gzQcQRanTHKfOttg9seSfyrvaaPlkhydyJTniFyb+g3S7dMoYWQp74YRNuU6UvZAs3
D9j15GaJUM912sUUO9p24S1Xgk40aq86CIxwmBNrFUwgFVkAZIGXBvn6pYrWrdv1evRZbgRYNh1Z
l5MTWJEGcY7mBPDtZCwB3S/3zV/n4eoLsj+fCBI6ZYXW4Txc2qLsw97IdbuK7gzPdLEXF20BlzbM
LAOLndAAlVISKO2PWwtN15Z+pwZsOPkSbOLWRXu1fvO2Uh8rrqRQOOgNbLZx+RjdsLD9b7EE7Osx
ZjFPNZmZhlGFb0RLgP56APkma81oc3TM9BwDf5AZiAEa2TJkf7UR+hfxT+VEoGTEKzbka4gLMnpu
ljfvwvaZK6GMA8e92uCn6bvxZcDpHLk3xW7laR7w3btcbljZucoV/hLUf2nhZxlOXJEyogViQusg
ENTlY17+i1r29bLPEpwYmExD7y5zi+hbWUMsP4x2Q/aykEd9fjLm3agEtFyNodh7UrzaymIAVaoA
C3XRB+DWA/p6NrMwUxo2HUFUJ6fefBIcJSU5+eN0Z6i7GtDcunFweUPJ1FrIH5Y+0yy+VLqy8xrO
eCezR8jFQyEtlnQ0bvFQ/zgfs+Di9OXYjhbGsNbgAILtDQteQKS8dG/AEW0Rj7UQXMgsuFQqk2E9
NeRkVMeqzC8Csx6X6TodMv/zvXFZnE+i5rwNFQmem2C8klPSWb6WVpB8tj3cBfsW1k09/xccgut1
nPekYpiOOI6GdcwskDeTylfjxmwWAfgLk5qlRqIazEbo9eVrJRuxE+uLyJm5yGW5RTX5YzazAMF4
J+y2xvEdVnRX1G65CrcXqIpTeZd4tNwcWoiF865UOfGYpCH2BVHHwXEeuOwPGvpDn++JhQM1b0Gl
FV7f7a/NnoBenBuHqA0fPx/icl4+23azUNFoVk+rS7o19um2qGvXbLMgafI1hdZAqKHItsDJWFq5
eZAwkqzWOVIg5SRuY2dQEBj8ZZ3JpUBhzQJFGva8zxLE2mEFD99pT/ZiXfsm3FX35qbfLOVWC4Fi
bnnSR+M4mQN2OgETYCikN9j1th3ZNimX3HUXhpqL2xo5PlVfYu9FqDvGgAGEfegNEF0YCrX6fHfc
EgO6Plhzu5NIj5iWDDhYl1wu2vM3uwmw3UURROmR/qyhQxfEK8tt/ah0JeRvKuPUPHRr/X0J0rf4
U2axJNEts8RLDz/l7LyBxCi5lyTHlLiVA4laue7gc53Bg/NjQHu4ADnFdZx99yB88bhkx/YL/PbJ
qflLIhcK7ki38Fsav/ON9CFEBUMLOFisCg28VZ4iK4JaHFidbbMZXqCbBQOlJ/JCjA23nppFLuTC
5WHP05c67bomRjTX+mFTD/eDbfrCWIVkdEWzpMlzM78ncN+C0AplxlyeptUnS48KnKxuFW0MGNAN
bugnXnoygtQNDS//uYSKvoltwHC2wfAiZHTuu5WpZmghtWyduELhYYBwiib3KRPa1qrEHYsAvSSm
P2jOjhlp0MRs3w8q9iWrnpQ9bD4/FH/l6BBLJww1CVPnBK5nc68siJFJYTlobl+gkfBk8FrLrZ7l
swV/TihaBppPT+Mm94rzUiKMVZ7F6/nYs3itYeLoQ2j6MQujTUyUW04/JpTVlAETFHNvF2eqDk78
sy0nj4Ofkec4F1DsomV97CFhYZsnM1tPTeWaWeUlgI+CZFGFb73WwJcLZtkQFSIGVBMkSLWmCLox
3dTmO682rIeUT1ajlBBD2aJqwMh5BbVtXxXlHTGsgNMMJKUaIvlfHfsF3E8I0EyejcLeIN50Y6uT
xNfq17aTrs7GvZkOLk+qY22UvsFQUTS6ragKqOY2QT+lvt3Zm7iAKAssKSood1l5uer7I4GtMapq
XiWbTZ4gM7Iir9bC9aQ9gSjuQc4Hrr3fK0FdpDi7BDWsNq1dwQ9DnLs8Nb0IxfQYrmFVA02X+iVM
7mXTBkkGuFsP+XcUXgCU8LXOXuf1qwl3Tnpx0YFWuZWwgLRIlsSXqHwKO93ruvbQWDHEiKJXAtZ6
Z0Ed0lQH0r2AWespprtkAM6x07Z95wS8f5xGaEcmxaGU95cSBY0lUK75CS1YuKteSC4kqOPQl3q1
zWjmE5j7lUV+Uii4a7aE7JO2GvqXzhArKHV6LakDao6blLGVEppvZqBFjT/hvu514XvLP5LxXuuf
84oEKgPtkeeQsQ+DTsQbrOpda9CdRtNVX3PoAdWB6NNTLErUbQX6Tc4hU7Wrj/k2FdaRFPFaL9TB
bCHtyV9zZ4Vk32vURwdxe6geGV7EINuUOYechz6jvdtAaiiBGlUKJfuaQBRl/BEZKHuYb9XwvZCH
wTwqCu80/qaDImgb5Qoes0djHI8y+i5ggtwVlu9MKA/Tt6TEbusLaFxpgaKPuWG4fCxXmUmx2zov
hrcctpkK4VFpAlBrhBc5n61G9KDun/VJnc2sXjH504ogLSCTDTjAhxB4CwIa31hC6RvC/9mliUef
Kqu8d1QSTOV7w4UX9XkQVedGwjYATZM+3sMpJdCEgdpj7A+T5sLbGtpUpT+Ue5OeoZW16uhdk5i7
Em5zNHxnfQhNpZeuNNYqeamqTaUq/M/dtm6GVRJrbucYboectcAulhpudGD4+uSBm/ABhMCS3ZU+
BTy3V3Jj4lBWVbvTogICVkBOQpGhpz/zOvGwDbeo3yIHaHyHusLTSnB8JCqEkXpwjOKB6Z0fh+Y2
B6K6MAQct6BoPq3T8rnnj6xXqI5qHkVvPpE/kyk/i6ZbGSlkd3jiOXntg8l9TIwGLEbjPLXjDixS
t5b7Wv8xaT+AD3Qb9vJ5nP3rlkWsowZDZd3QKef6POqHFSso0CT6EVHgKZdeexKBXFt++AXUQF8+
q336WiPito+QPFnTB/XsbJPYXcw85gXe2e/41fa/whPwTvExuvyOi9tk7JWP6q5/RppXPkLPa6s/
hocLjwHCMwP0RYd+u5xd/nUBzn/CrCwUQam+0UP8hPTA1s4q2ZXv0Zb6YktX5brfFAG5+3zxjXlK
8Z8RLajT6RZx4CeIi+hq0tA3S8IGDty45HQv2kNtx3Lhxw1rg8a9GN2abgGVHccJoDK+VAS7veC/
x56nesB2KZP9umD/o3iYPtqBsx7WyapaMPiaP7Hm05y9HIFJSWC11MGQwzxI9A1E/U/T9V8jcIc7
l2zhbzPEhjiTzQtU5UZHrhLjbOsom7XM75unhU92ay4mAH4UKQnSMz57WtkT7Y24zS/nRR1Sy8u+
VF4EX+ImqKaV7gtfWwRJwijm74QEdpOmbeOdYFJom/65T/RYpmNcTfpRtbBENc1DmvbB2MqtTAw/
n1Dh7jRID5ZB1RJYpnzXAXG0htQza+j/xwjkWgL6PRDEdeYSC9kUs3dToTZjma6lBMEUrSjNJi6z
oFsivzoMSpQD9yBKhcbHy6jdsW4rm0Mi7aAtP3gI+nnZXfSMIY6GfapNDxlS87pCuR1qiIPOoPx1
x1jhXmwH9enJwi1hXnTe8h+JySGHQqE882rKR7TyDAltuuRLUsI5QN4P1kdag/sPcSUqP2zkXlnZ
rXPI08TWq0BKo1V9UJcTLh3k/zVkwkCUHkFMlNOXKIt3CW4LTYhtFYPzEClvqCqoZ2pBIbtt5fCj
AZ6HLhCLYYWIu08zIXiPjMIQhzZCSqnLdZQ/IgpAuqD1avmYDOsSbVLcUKMG5n/3pqdPAv0dk4Z+
kaOPYT1dFriqJlCEYteW+jZFbQ79RKLhbgFwTmZvU7UvHW3VoErIqncD1jO2g8pu8s3UJw8Xi6t1
j1b+VgAwZeA+VlsCpbG+GrzGMTwL/y7DGhJbH0KoNd4gby1Jv2T9q2ZaKyiUoYkIZriCXCaufh12
eaON16KmoIs1uq2w90aNhk30Etpvdo9bK9vk6Nb08nHCf/VEHp3ho9Yiz455oOppzQdt1et4adZf
9Sb1MtzKuOzqfDeMhZfbULsExLWG74KR34cpdQtYsUIjFtaL5r3gZJup7JeNR2nWgQEhN+2SofbJ
OjTHPVWmD+gIXP3QYLSzPdwc3eLynAHYvrQyF8zy1wIpJkAkfjkVnl7lfmgjjzha465PsJp4CCUo
u0/qlbTU0410x8oBEmTDSqvO7ahWtUpcadvu1JFVYsK6Kw2UqO7giONZ1qmDP1eabnKIm8bT1yyh
50QMHpsgmlJ9l12KFEv6nXwf7Z8Tv+vqS/n/o03USuVPHbSSa453pn0iIgxUH7oaCjhlC/zZDyea
vKwRbmhH+xINfB6nK1U3m5F9JJBmNJXhT0CMsOkxRrLWcccTovZSgjwDreoSnIYIucQwHA3F1nT6
UbcfrcRtkOQr7N+tiUahBuIgyR/r8bUKIWeUfbfSMUDtYMvwDui7x6k2gkEVd47sV2Web4b/4ew8
luPGoi37RYiAN1PYNEx6l5wgSImC9x5f3wt6gyelGMXuHtREVSUkgIt7z9lnm+LX2FeOYdwuTXq7
qLrT0sbX0kM6BaJGOQMZY8jWgL0T7wkhSA3pl6Kc4EO5U7pxIUc7TI5TlTolorSVlmK9V+rrWJiB
t5OgMW6m7E5j6yjNZz26imUieYXCscrC7ni/ukmAhoyd1fqohOqtHqderpe/naWFOvYQu+91cQ5a
i4iGVHUbfQFQqLXdKCSO0l9HaFWwrGEgPtlS7pWYXWWWzsvfy7xMxZ3Cs6CPtiW9yoPpFOOvcXrJ
8XbWJFIIwnMmnNTh1yQchjG2E3Jk2xlzHOUzM26Wpd5NvRthfNlTmZeaM1fsZGXjMrRd0t6LBGhM
/SGpdm1kusna3oY9xJ50PXidZCNkCLrxPmH3W6K7tT8vWNWWCZTDlZ204840XMnxEclDTxSmYAkt
T5qbm7FF8VO3dND3UsdJgTUUT0mrS98ICROxcHHTEMudJlwq0qFwtBo7kHhwxtIgFVN1vjnIvqg9
/jpTLpvcsqkkVTWWU9uhg8P2Nmt382aoM+D0Nw1usbmbYi6iwRahzCUr125GXBhn7WAm8d7Amykc
vhveWJfIJQc5CdmiInLMGTo5y3+fdIkhCJMqmQuYk+TGcueT/cxOWcHPMvdgqI4SGldCcSeoMUyr
1pXTX936uq6za7Lbq9NHJNx3hmpP/XJQ+HlaZ3xOhbVPdf1O0NiY9MExhCeChR0t7R+2GOqpp6to
M5wNM3Q970qyGcrPvqFmuK8zpRYUN41u+/w1X01HGqyjkQGC5emuCbvGLq3kOCaSV8uZOyW4cEzq
lWn8YJDnrGp3LQsjm7B5GrLGznXZ1ZbaXsyTacxus8TeLI5Boz4n5ts0gTFiXqJPx1rH+Lkhh7w4
boiBMIvBtD5UQ+xEheBa3btmHBNMeKvspe/kM/IJEiRHMjdCNvG8dmqrC7Lo1Kr4nNDgJMrij5Hh
5MV4kEg2g/bJCWq6SGa+W1Pb2/kTsrt4e5fUMktTKy2tOvEktqiVnBECzmt3nR1Md7mpn7W79Fpx
xiB71P35RIDt/9/lt0JaN7AsuAwIUIiRldqqFk/b3GoIqmA4Fd56zJ4IgbRNG47IYdlRH8bMyL+r
p79cuJjZqkQQs3ovZz2ZkYphspjriTWbxTBQ8v0Unb/5Zr8ApsAD//ciFzV7XafNXEu5eFJuVt/w
m8Dywl2xV5zUK53vzMukr96mopiGpMowbUX5ouqMuqlLuRy3pPobBoeV2HiTeOORusmbHeqW+rra
t9f6rs7QBn3nwPpV0fvn5S82KD0XMkyZ1/U0gMq0xnmcn/77cZraV3ugoskqDKgtPeeymFeb1FjH
uV1PfSnaCz5Cq0LguKLtrD72ass4puKLOTwL2duzJrxHq+YMIx0+378wMAWrNb8QdTcsgP6W0o0L
ZOhrGyzpkyS1uF1LXoQ2VlzkH7n61IBNQ/pNquSqETjQhyhQ26dy+NUgvCtq1W6XLJDD6ueo9a42
q74sQFFdG0fPWkLQT8Jk+XXens2mKWxiLpys+TmYkz2ZkWOI9Ipd5ldr4i+l6UfhANNV3ydlfTcs
4WuvVX6Ths+tWOwHzjoBQAdhcmBIUOUy1SUwLFhw8GnEadfjtsq4ahchk5jDe6M0nKS8nczYSSiU
5X7xa9AYU2r90Yiv6v5cm/wPqFgr6YnkU11p/CYHRls+O1Kyi6w4WWvnk+l7VkFw8D46CZpK8f1j
SRmITpLbjPU+jAigAt2rsQRudTsdf6QQhdIIPKc+p+W9HH2MqeIVBZusBteYsmZ7VQZmYmt5n3Lk
j+moIucg+0GNzxUjrzySnYY2YvBgqDHR9oe681T1UVfA1EKwqFyEJ7p6oVzZfav6o/QQ5rsu0lFf
PuIkhA0+JCxDPsqVQFKj5UDZdTi6sF9N/c2PdeivpfKjtYTAAiKqZIS2g8K9JzhYKwTJf0zWtW6s
dkdZ35kD8bsLszhCwzfTqEHyR2jNkKboEpT6JoQ5XA+Wt8QqFHwKIIv+qlpdMVu9nBDbwVyCsuHC
q+WOFOqD2rqpQnJNnbu1LgZiqLutKTiakmHK9FIZ6k7QHvuxpwglByZXVltWTpG82GKLxnPQg2hs
A20MOaXo2IzKtaIqSBXByUTTV3U9WBrZxs/ZFtRqlylCkKmvgykFujzA6tKcaFB3xM/aLQ5pDGnx
waeEis8GowGRrOEx/Jx4sJSwxEDFXICUQ/NBJ05jHppjg+mPMvmVdKrkinulSORcHges4aX0tcDJ
fpjr+6H5TMjQXfUBTWB7bnPTHsb+B9R50OnBkS0M79sM1ipWa5GB2WZP/1Chsyc9fA7ddalwd4+O
qnqXd3Q6+kMtK26pNW5f1zYjX5qtxTHQNVk1xqq3KwMm8HpbXjDbSimEsITp+rMhwu2eLdfI3svx
Lhtu6qXYxbm4SzhbcWsCoOVvzHKPHj23yyqE3i/hlCztVB7T3F23FInLwgiW0Dr2zaS1I+uxyDBh
tWwUF3YhS4CPka8SToLzrJ0TtpRNLa5MZMaaLxV06Qa7KVokCJgPZQ+9uX9c4Id2zwX8qFGgNEiv
cyXaZ9GnIp4j/j5tuie65GAlbCUiXyqO8lgCuLF47tdlVyUic7uUjvVpWUdH0F+74QwyvI/bxlaS
wrfKs8iuU0mim5e37cJAwUQzBc99Vwz40uV3cdy7XX1oNuBcxX00wjMPVGcx9UOPFFFJ7+OYcWaf
25MmOdT3Dq6tdp8Qtas/5WMIzXR1NRzL+viqWF6XiHGexj/jsLnvP5nyA1OWKkzdunyO5NeY3PtV
o50n7UdF85YWsh2NqRcrfKfxjNao85Ay3xSi9JQVu569wZJyW59zx6q0faNqnr68ZdK7mBWHvotv
1JCYASO/KwXmOc1ZkRi7DIpn1eqpxvmN1CRC6rhnrd912WjPXGOyWnQGTxpByKOXGdm1lLPBN5rb
zbKnDU8SzYqVX8vg3GEpunqe3iSNtctncszxhl666HpuskDJf6l950Edwrn5gOyARdReVfTraUZt
lKbuKDUHITQdczR3RRgeBOuhrGSnrYtAkGumv2Dk8MEpQ/lfTb9SH7pJsslpcQbDuFFK2jMdNgZT
hob0Xal6CdXay8vEoXyww5kvxYxdHJ/8HGJFTl7CMhm8tQ6eJMOdWHBXw7TD7DwX6VXN5pl2+T2j
OHflZAmjxBmin4DywWSUp0KbtkQYWwIxUUgLUPrPFsRFD/EKj7ZdjT1YkR0mNX7E0CuR7xTtZhBe
JPFHVB2jftsZaeZzXNT1ztej6rmjj84kPSiSlIr8fuBjFqvFN5mETDl7xLb51vX7LDKLz82z1ClY
532uUeP0ko4QRX/SRpny3PoJ/wE/ChVCvBH0o+U0cesqeuIWgElVawDs/xoE6zqLSOSyUGN0xOsk
aiAIEe70A6kfBcZrut/ziXfpyuQ/zsibi53erOGcPwlh7RSh5Zqz5kjAjZPCljHf5c3Zqld2085H
dXKlp/kRjxenxhlHihQ3Xt5yzr3OzD2lu5sNK4gn2E4q74n5iybdIYY8WcLV1L215E2KmyJJ5Rvv
qC6o+LEyE3L9TstMryvfrEU91up6mq0HUd+1QnqTATGoguSntWyXcgh0kLmyoLkhe5uyRG6hlocW
8CAm4HS0gNJjMifSczo+VVbC4kv8fOA1tY8L9nPYMR3bvGKAOXud/qOdB3+Se08plmARr8OBvWqI
n9ru04xSxnPXssWklCrCJHWJIIwqem7kT33VfRnF3FTUTloEac/qzETHIjcsah7TZJ+Hg51qgy/h
qKlzgs0xUY0h+8Y0ecaIO9caOZKM+06XHtqmp29u3KQ2b41SJR6nYuYo+RPlU4wGtqsfa/1ttjjV
QvgSyYcsklbUWR85rQiTVqemTGuHzM8j05vkF2UtDzAE10F1IiUM8vphrov9qM5ONEq42L4aYuj0
6Uu1Tvs105FAc0Ipb2luPauy4ejUKCSgunErO2muHDRDcseWXVB/wu7gIMnjUc5EQqSmx4gRcVFc
6dOwA/aSlFO5vjfkYycarb/8s6vuGGx6xjp4ogEDs3VF2bhv8KeJasFXiv7n1GIJMQy3sxK6ZbMc
OuQe8OxxSOs8gUgP/shqeCFYgwsmGBnAGv/aXmjGUpnJp3SNS2mSv1VN6ZXz6GSMPdXoAyqA35K5
u8ZkN8PrbQWeXT/YcTV4WUcLFxu/i+KOcJJJOIcUZ6GEBf18PVdPQ3pvdjrNJAA4Bp5KwQS5+xgw
fDR+QNiHQH7qVnY/gQAl+OTRKLgZtYxonFtJc8vMb4sNY4iccX63yHQw+xx3rPR/JtwpRQ+mn3ks
+rr6KgEqRU0KBjYh/HhtjX0/L1fb8u7NpzX/KJgwxtMNeLMfW/b2wLMoGMZbKH9OlJMPEN+nrPu1
GqlFJGdUfy4S31Ye2vl4avOXJMJrSR/2mn6vdQr7x49Gr1zN+jWVJyt978XnSRexuFJsjGt3HfiA
BKLboc9s+2mfMjtvjc/CFKgKaxJL7nB8Z4wjeENF4PswOchiHHH+0UeIK7Cc09fQz82Ftt2wdbW1
1Th2a2EB96q9lkpKNd94NgzgcW8G2pe+NYj5t7cjfEcBXqVVFunxLphbWraYhRUNyynfRzvCpyEN
xrs2+G6s949aV6JU/PM62+/4Y8I1Z2ZJiGQHnvP7OuMOEoIT7+Sd6f13M/fFjOSvK12q1fOoaBY8
WRdmabNb/zR2qSs429WAJWU7vfueFP9vy//3FS+md2orKLkmx+spLIEXBRG/08Lrs8z/5s62Rvdv
VOXv61x0/Uos15LelAuj0YnYIFv1Sj8isJr+DLMOu7ohKckRvoVTfvf3/3Xdi7Gd2ma9WOnFdl3J
l9x+X5+bAEpDsL6ELllIOOYpXv6WOxjHupoj7haXAsY33P++/y+XKt/LhqzATTIuJm4WH17DubuA
6mi+cgRS91U/PXwLd/wLrvCY/7jOxSdRYHCcrwnXke9Eh9zTnXmbOZOP9A2s6jtw44vRL1fTFBnx
ja4ZyuVIr1yGfJZzbT5Vv9JHww9P/T45IDRwqQQ8upjR23IKom8DXr7+Tv648AWsYum9FAqTPJ/E
QD8Q+XWTOVLQIOKyJ7f0khvTyyf7v9/gP2Frv3eBP6558QohxCdjvCrziXan8VYfH7+A/LQg9rFo
Pm4x7PMuCQj08Gsbc5Y7SG7etMPN+an//HZL+vKzhe4AjZygSMhlF1tSaSpTrrXzydphGwxOGLq6
W38kv9OvNTDC6Eb8js733TU3rOuPbVAXI7WItmu2br0vzwx+2JyYmtrVfgyE28xN3G/X87/gFivs
j/vcftMf1yxbBTcSqZtPo49XEdshWcJXqW+6IynfANZBtxt9wf1u2P8FbPj3dS8WGNHBpYHr/Mz3
mtxjo+5nR2nXv2RvBeHpK9fucEU/QDZyy08MzP97qX25Wfxx0xcrDXcAFaZWup03/T47/LZn8uXd
t4toWySXe6MpAhpikMtHfElPNI1ljCON66h39d58Tl1IQ651l9/LGxX+W1XZP6I2viBDlyggJQtn
IQY3f7/MokrHRR1l+QRkRTroYIdRelC3FkHLd4NxbRmPlvkmNB84ADBH72xpRvXS958GDgCgDP/v
ezI/x0IwahmyLl4SV4qxkDDMV2TecbRj2hDgguX/X5QP/5JUttv+3+tcHH2j2UUyOMx2HfPXJjig
p8c80U55yvo3Hymzj39f6l9Xu3jIfZSHajhKPGRZhT9R+ukCKleJQaz86AHdMvXBsp5S0dzX1uNE
pbzQ8azzazcm2MBX9jpd6+KTDEOsgBu5ZiJ4JvzdegKUZVVMAm0R5aD2IjahPa2mLRhFkIj8bQNz
NRoirHtz5tRSYuBQlUDVMCBLYgAn9L7SABS0Ep1rfWiTd1Hd0gj717TqfQkjKJHpV1ESz90JDNIT
d5ChpC6rbUrznZgkHxNU1TWuDkV5L7UjMXeKawijZ4UQDayaBpNuO1kfBBL9+ooGhxKZSl0h88+q
YTQK16PJjCFP3VA6tPOtJrVehvq2Aose6SEz5vSrBDVAFHfTfB5keuKa7kaQvVhiASoVGFzq5gI0
lfyN2tOHztBuWcPK6Mj1HVwWB7bzTd/80PNrsQOOlbODkGfHvpBAv+E8C696TMANLVZcYm4bToCz
10MIAyPz+/JqSU9potANLMjV38mwhKaquVK+3sbU+8CMH6lwJ1v3K4ofSG9BTACAhvhPUbduEp7t
Yy8FRlrbuXxnqi9zfjPQ62vzD0l4wSbP2ZICVKG8K7X4WluxyltWp+4/JCHzuqh1zdU8pnVFpS5D
RSk8ExKLAvWyYjaHrzt5BK8j7upq07gqOV1y/hZLr8ZAwsQKCVY3Tlm/YDYBhizTjLEWZOU2Z75p
6I9z/KYKP1KAXVlGSbRhjC0JxhsbnscCq1WT3xumbR2QkWqSEbeI0Axm+v3QkxagWEPyC2EOUuuH
kAQxXXCsCK7QXEstpw7JZXJ7Z3XHtLud6rvSulKq50rJ/X6+EqxdE4k0KVGw5Hlghu+KlgLsoCVR
6oNcT2DbiBHB4rQ5s/PiYRyuBUBQq7yG3hP3hg347Ibt1SSRBQPdpoqfjVK2i/QWLilAlgLee9+q
rxOc0WVkWg8AqHEoH9tpdirlPc2AW0BTopinGL8v64eQFcdYGxmVK05i3VTDuot0/N0xIBIsjac3
XAlEZgs1nChmOkaj2z31jLSFP4vGwdg0ypAq89Cgve18oezdoudgMt8Wa/QmA3IxWFCbP1T86SDC
M6+gDBvpbiqvNEFzFpw9arF2AeOu4nn2lkn2pQnYDICybPy2eq7D8CMaBret8mO6GIfFVLy6EY+W
gt2U8ZnhDWeEzzKvQQp/SaHo5PDDK5CEklVFtwZJKwmKedy3C+r67GnNar+UyFMzzl29mxeDgLvI
HRVlV/PuzC7xQhUQeuy8HuQqb9+rygTToYRaSGyuXAmH/RQGSodrciS95Il1EjsiVgoTFpIvQT8v
4VRa44eSR26Ssqrz1JFgfFcNfgjVQS3eVpDwZnlRtSdJhdZs+Nb4smzEqh5jQParvB68QjXtLC7d
Opbdrr8XBdBfBijjVLwatS9LhMG07W6FEBWOGEZJpRu1ggPh1akmJvSQuKzewZbkNl9rcC9scmHb
1OQu4mbrQN31im7eFRmuT4mrtG9hyVcj7C3WYBw+GdMpH4j17gFbOlhBgupM60/G8PoMcTwXkIxg
ujWsbs1/oQpnASLDmt1P1uLpOYbjsi1HJBDPtmxZsPyfpeUxVn6Z3Usnv2vhySzqYJY/+1oJLCZu
q9l8c5x+VZT/dfJc1IdKg7OUyVr6TQTFYARS2m+9R7Wfg2Wn7r6vKOQvusq/LnlRHiqtJIeDyiV7
V/Kr54EP5TG9RdCRU55WjukqQYMxuje5+GjAQPXX58gp/P4TkpPwbbX6RYH816+5KBo5bFWhU1T5
pBE0pijWMY4SAMXvFJnbc7wo2/66zEV5iAXQLFfhIJ8s4yMmMyrHEPq/C9B/4vz+p1L735Lloo1c
B0HRyonSyLgxHYCfZ+2qu1aOupM+4vB9t+ESW5QmEZ7bDH0v3GlO6RGD6/2AJ+/mO5j8H5WXE/lK
sLCTuN+101/V5389gwtIpkzyoW9yfmC6n68mrzxnhyRIIrsJCG8OsltIVhucULmZn3zLZf2uxrqM
O+8TJUnHUPyfZTdCNc73+c/mrd5LLkU78hGCaCHT4vPMpOPW3OlHJnyusv/vtyRfqrd/vyWoFDBq
LVWSzIvVP0wRgHTRTSejKIMceqtSoMvp1iukCnYyIatQlJsu/VnE3c5gegXFx7XMPCgA72PpSq94
Xla1r0mOinU4oqny8N+/8Lex9T9LldYCzIM2TruUv41WNkmywmtSAyY1e0YKN6tL9Ou76tT++hIF
885w1H3PYMLL9qpPJnRANoNTB+UTj86vyWj9zo3/68f2x4+62KfSSl/MtONHyUF2vcFCvVvuy9va
p5/1lNPkiq5xF92GtrmrvwcTv/x6DVjHhoYpnn7pi5csS9XN2rrtkhPXTnbNoXLAnAlvYJSuogb7
TnH6FX4JDU3lSfMGsB66aAnyspI0gaIT0QwMm57J5hbsrVMBJZPdgt4my42sJ852qP33ApC+7H3+
uPTFs9ai1pLjyJJO9Rq75tJ4IxOOLHoM8TQqk8dwPpv1XbJaftat36nvvtyOyahHU2Zomnh52yYz
rmxMmm3xTR4kdze6y4LqcwuTQIXkFGhwbO0bNcQ/aWC/v8k/Lnpxw1mnpGaax9vGFAalSxz0rgmK
9+4eBmf2FnnY3XqMmz3TTnfxXXElObDMMqc8kRPjau60+5ZQ9uUu8ccvutglMg3Xq2mO5NNyaPfa
sT+qNhSfQw908t8vW95OhX++9j+udHH+zYYiQO3gShtYw1B7HP3cLxyegpedRjJ8gwLrGhPTGtmm
z7anq3TXP2FfdU8mck278CJ98zq+PieYDLD8VQtVwAW8LSeLLJlhst384qDyclZAYJArXzxFB8Hp
EGIa73invib+d1pU8zfP8+/nwVhC1nUmFKSKi5dMwsqEoVgVElQ+osnqK+SgwQDTuAnzQJ11N9F6
2Kijq/VQMFdNC1SrcyB9INebvCTCrQUy2LG06EpmxRGTD0Jx1frRBDiRCbgyGFWbCZTP5lmvVrvq
+zvITK41EKvdxa8V1AEJyaFu3Kud8ir3dxP9VD8zt2CsttBbThCZrXxB9Zk7WBq5kTJDwILLLkDD
aUmcKPSDqTZXjHwBEObj0kx+LyE0TDtGWHi6oXGckAvWCrJWPQxPipJifMtkMAmdsH6P6zeDSSmG
u44svaeRhf88Dhxivs/i2hNEDAzpEaUs9QRk2Kr+UsKWtlBcziqw7sQt0a6mKi7eMm9H7neiChlZ
ix2xE7yUIbHcjI7KY5rWD6mod6UZ2qWxeBJiwpUhc7NiQYa54qRfEyvsdR3j8mYvkS+KrNRLug9L
Xp2h/JRpb/vwhwEVXlwZ6MuaFyVWAEPpaUyhLZfoZkvXANfIisltmI8187rLdLj41HkZP4ZeXpRn
CDct/bjqV5aKYe0EOd6fYdMuqRHIGqChXvnFWrmJmBFK90uObtWleloq+dAMpEWpycHCNM1EICDo
b2L3LPNezD7xtSwjWxBu+vSgMksT++4Bnz1nzFJo3ZGnlUS5FdKxy0ECos9R1e2CVMC0719b8iXE
VnKSYggkpv+LAcMFiaVVCbC/acLT2q2lxq1gdVeF6OJs6Cm4d5VWc7V5oynF/FgSFl9UhwTNQZxa
r5VwO+rGPqrKnWQwJn1SdWpBId6CBZqgb+9FmlqqAeaHMzrD7CHFvRfpKufOHapCUhjr5wiKxjhA
FCwj5CHZJAO/XK/W6mvWXSiRkBGaO2Na3tu6hZOlS0EqWVf1CCRQ1Igi1GK84Vk08FTFFaOBrj/2
uNREA2oA03AsQfDWHrp6jPulurDgRrw2Ywhu1m5NrX0TQapri/pY6aU3NPJDU4h+mcyeRoRL1171
FnnTxb0Qr44pgWtJ8EKn9wlCnngKw2fLAvCGNhrjealo70u5AlDE+5B4TzObDo2W3fZLEjBBVZOf
vfUUG5/dWVsXSNGvYf+RkYJY941bKJ27zqnXpBtLsfGm/jlsrys4faaG7higZBr20XSvJtIxxzVP
X0K4muK+wmitkTtXraBkL5OrpfeLiFBkAbNNEkeC9rnQLyNybsAXs+ERtIM28VzJD718XutNmrzC
KyqOI3rpQRKwj8ltkb5eHbVjwfw+wgp4GQZHr5ECDXKw/ux161mTfkyQuNIOGT9fUKV/xD3GR/UQ
yPq8L1lECTwMZxFDVx3Hq5ySbuDNKwmkHrO+GsLcM3Asn0PSVTu3nzM3X+ZjxjtVRMDAmHkx2aJ7
NZP2em1B52qBIsJg7k27qZOdCiJcWizGn2pOY7GyZ3THEFAyzz6IDoN+QCeir342PeORDk/tGFp3
4ygHiYbUFWpfF7ceZZ8jGTgcQSEiqcsx6sXBVh2sSz/1E1DVu9bcTHF+atTWn2+reUBsku7E6l7B
zaexrB1UNaX9kDSIe2l3NwhYrUbGydwMGifxjETVLtTeQ4W2r3FTZTI9lbc9g7CeRVTqgBVZ7A06
rA425lo5h/lyVa/PEFoeMIpx5x4wgTq9YpvRC75Ps7OuFRPCPkGb8XIXI6pQMI4Y9HSXGDfGnMHN
U6eHMjTQEcBQIntTC8/DCKdwyP2an1W178uMZMNoOCvgpAJEqkaQx9TiiK6Mfl9BMtQgDTfWa5Q+
T9DKLSAcVX7OhNXGpsQXQHBGrt/Dnts2OXn+7NSf4/xobUqvTe+TFQ4WY07TLfAISrtHaFHXT8XQ
O2Go+tY6ebVUPkAx1RFQiQBZVv1pLLLbj2gcyyEwkblVqukMS7frANiSONqJ65vUloBWqy1JwH4z
4g1dPhTRS2lFTjuijk+PVYrDxxD7gwmRDBAmWQ9s1hqfgspIuVDTndYx8tU0Jw4lWKm3Qm8F6dKd
9Gw8oG4h1/bWCs9G/6PeJD4bVFrIuxoE1oBhR9l8q5AUNza0SVgtziy8sortrqpckcOsJOV0koC5
NnOp9FcyzcGcR14Rg82awpWSE++iWY7SRceB3bKTrddVwnO3Fh6WmPA5vOJ7za/4aDrybeIcWmex
8KbqXWz2b2FouH2iOikw14JlXTO40vgzgj4awiKTdaol+VMFup/aCr3WT/Jir2ardE0MGzSWU1/6
yaweZyQbLSQvWYpsIQGckpZfRjxfQ3dxVzEGlR+uzPQn1gx7kTVZKRVnpO5V2m2hq34uNLinHDZ/
MBwIV/MsdBk5xAmHym1lnaL1PV3v0+lVLt9VeCtFibvAKxWSj8LVkYqXtn6p4UjVFrJrk42AtkMH
BTOs6GoT1EXz5LbUhckk+GJ6z0nqCzJsOI6X7nVudSi+ojMZhd22dI/UOONAYO6YeUZO/VBe49V6
kji1+6L2zHh6soQJwljLsRW7oip+on2NnXgRUNZ9DHLrhYIMIjffLP05nHf52STRXpHIDTPPk6A4
Ta5RO9x1RgxH5jWLJ5eNAYb6VYXiKjdJQGakns+HSFSv8zC/6dGGTlodtO2x22iWaMMKUQsMTjBl
xlYKWDRsGifPwWRJU9jyb5cYaqwEFtntegiEywBPOkb+OR1k0bRnI9yLEOajBEGPgkUo45FyZVoE
mLlC3l7y5VDkHEclhQQS0oXPcZXwrFVOnRWy4EdonA3iJ7i/4sTkYYLjpGES8SqGNzL8tqipDsrC
HiZ/0Apkj0YFraRe9yJ1QFfezNNNptzn4lu/FDcLfqm0jBgvudL2qbTHks4xNjCbQFOmtgdLqcBj
x51O91bmn+Ok8EPMg6B2O0lb3HIunBrSFko6r7VqkrB/6csMXdmExHjMjI85jVFubneMF0SfwPbK
ccKonbkftnXGwaAn5APDX2dpT5b0LnSBNvWE44aoo0kYxlsogQqpCk9iBLBB0SCPLUgpk4OOZlNH
1NuqhyLNPSmM96JkYcj2gIOGH6+PiUoLsDC0X8Ef0tIrtNCR1/o0V3DajQJe3WYkcV2yj2haFNTW
L7EB7DZHfxyhTBZ8nOV9bkLGN5tD1gLCgyiuySM55UGUMBLIWl9CXlFTja/ArZhgBLjXXjdh6odC
5Dd96vKXB7L6lK6rHerv1Vxt5C2mHlcQIEG8Ce9ScjvCqqOP0mDpy9u8+jCNwQl1dH88w1xBZIlq
gK6HNPI2qJkTjYoRwInyRB5QWQx72lVEuMDjhXls8DhWDNaPEmd4yrJtSMWjtopOZ2hHESKkwfGm
679WRiqjcd1n+s4ICUIeUeWGpS9rIScnQ750cBSrwkTc8OSNGbb5O+i/mvxGnb4xW/yCYIKpAK0b
cnBFtEzzAuZrC63XWHJwLvbWVfeLabin0E0KXnLVH+cDcetX6+n7ka1i/YvS/HXhS4Qv1rU8WQnI
OslV5Qx1aEfVz//D3HlsN45t2fZX7sg+suDNG3Vvg95KoiQqJHUw5ALeH9ivfxOMzFCIoUq96r2G
OASABEiYY/Zea27TX+uKs5JtdYbsdCKnCCZ9fVbi4lONm5o+ctSbK7lJveOjRY6r84yZ6Ieln1fL
0hMz8itXAT1SnJHQ6r5pKWmvAr28Vq8aRTxm6d2QoHiUXm31tij8qerdD8m1ITHxAEadjnjdcjlo
u7Td1+BrXOaSETWHTRXW7tHzkb1jaI7DoxTl886gx2zfYN1O5DBadgrjQ1+AO7ltU97Ine7dR8ZT
iTlyqMo1UKiZFpJ7wgUlCBdmncC6ISYuT65U2JgJrxyEtZFykPJjHfvsCAh6ggEZibPwjaWmHauS
Ku45sgxOl8pEZcA+1hHbKBlwRNvcuOutm4B9RtG3UPIXlrbL6tem515XZKapyW2mPcQMgLO2n6nV
U2ntoflmKK+z4cVHYqowJvRUZ+uELxUe/5wmuU9IaMAt4BZNnaeM3KVKS6IXDx29hYKENC0qvO/t
1DPA1WCsVfJn/Ddrv8ImHjOLUNZDc9/p0owaN+sofsWzNHeRoA5NukobsdFsOjt6IcVdOxYFFrVg
bot2EcjDJlGYT2rBBd0pqTdvBXUMM4lYN4hGjSKcaTAFqy7cCL5VTE200rvzFBUpNjgYq77uK+RZ
waUzbB0G4VZjTtA5IhjGygr6haE8wH4yOkQntasivespkOwN7axO6kmc0iYH+YQ6U9s+Ruc7aNsG
aa1VkBjKX+BUzHtuVA/RdxCHG8AJ80D9JgeImO2IHg/BOuO2FvmwYbn7mHbXE/lNUkXbjBormves
04ZXTcecUVvkMkrZCJO1IS96IgZYhkkIG9MwXREb6HSxThnjSyCi6Yqp44P8Kr5LIxfADLJ6TPdp
nuAc9WlOcZwK0gdSOtcFgyRHAkN7a1pPhCu2hrhLwr1LyQdZqBsnSae+vqhVdxnq8mwo39RiRauL
yp7RcMSFyOqZA+Y2+aY1V9oAPG9ZZJRNSx+H2robStIQ3oBTiQp4jKfbYa268UKqAPKSbkY3z0U8
9RIFGUD75HT08M4xkQ68qW9J5FYJAkjE5Tr9grnuNze8UPVD5K5sToXfBMuY4KFeGauWUkJVKH+v
4seoD0AY3PnVdkiu+qq7aNsKDLU+HVEFqn5H0gJpMgNwfngb3dXKa+GiISXokevWIsGNVWbKNEcu
bvd3I3Qrx95TBMOae3OuaseEuYS91QpAdnm0FHT8knuVW+0yxD1HNuTCk9tpWG6ZbD74TrUJxAEj
K9Ztf86Ad1LBz7AaD2muQJiRLRyJ08BYL1bWRQ17wnxqMRUEkLRSZvMxVQiU7CCbYlIa8aUqA2Yy
oM5XN2oHGpFUZ7kNpAtZE5NWPgpGKlZ6bMneS0ClutzZxxJRQO2ms+haXpFGXFSJ/60O5IXR1bMo
h9/hMMpp3nqjmDrBaypjjc/JknrfUy1ZZPa6bV/74WIonqrBIW6GnNvkq3Xp3A5vjfIq1ApGtDth
3g3+FWSWaSAAXSFc/+eg5ifB8489wVkEMS3DIi/KpCNen5Jrijbm2tkDOb+svgDM/B6u/nigM5mQ
N8iKEkUhkj5KT1bmthmgJXjB/Ivf87s+6ONhzpIBvjM4TZByGMAGM2nyWE39G3U9SvhW/vyryn+/
y/c+HuwsGp6riuTKJTK6dpyTEneM8SU1gpoHxqVWfkXG/T3+/PFoZ5Hu0A8cT4KWhX35WanLSYmB
FSYZf0ibM0hx6Iu+OJu/S/XGQ1pEmNVRSHcy5/6iTzTUrpNEaA7Ii6OL5AIjKDoyfzEOU3CqzSBc
TJXvzUWEk2lWfxFv/x9GR+8HH8/HLwe3GssFcxl1HHwsK02nQED5UXuWrnUUuOoMo4f5nC3S/Zdh
9c9vovcjn43LcCGprqLi4Razcod4bjqs+NHTUX4rrssvMwufhPE/nGZzzHH88ksTxcxV3zXG06ws
cGNumQdH+2BJ+7qrd+2im2czaa29Sqt2m33xXH4iW/x48LMWwG6oYpArPDGjdL26SGfZHtmcM8fS
dJdv8mO4zJfW1Zcp7i/OsXnWHvSpZeYtXIR9tyDB39yOiKbxfkKjJ+/CSbBwv2gaPm+Afl5U86xl
aOxC7X3Tk/eppq6GMpu5sbTKHeOLFvV3zcbH03nWJqR+3jpV67Z7SvMtpciYScqlZlJviEnVF0/n
eIrOEzC/PJ3nAle1RKEU9M5427RzjLDQFMSqmRLunffPX52+L5oC8yz7FaDC86lpOEqG7c3oRtFw
o3ydZfu8SX2/SmfqD7eXwqyVuC3y8NEWL0S1J059lyGO4o5Z/vMJ/ERfw7WiWBUKYVlWrFO285fn
riSmS00ub+ws3EN6m6yCQ/TGUGLmLB2SZ0vlW3A00df0O3NbLt0La+dcFVvrqviiqfvs1gTfoCuW
TRabl4/Pv4HRK+t7u90L69U1rmT5ou6+KnB4kh+f3y2/HuTsgXMAEWjmoLR7+TA2p6jNbwhmYxFJ
r82VN/tSh/DZHPPX4509b5GOoKwRHO9Ho5YdyOcc00W3hVIwF9/8hXEtX6J4xUfQgJKED/rgrJz1
V3nKTy/yr9/j7IH0+yCXy4aTOwL8GHu0j1D8ls5FQHue3BLvWuLi24/C93rW78RUekgf82W819ZQ
CP75hvv0lJCwNxVLtsD4np2SuK7yXsThsE/KY1k+Z5r1RePziSDBko3RhWNBJIYaefb4GLIgDmd4
AwlhH8mHt8Gxe+8hVPpad/H5j3k/1Fn3jP+z1JUcDJDhSRPZf9OJRP7z6foEMPzx15z1w43et9oI
FKfN0RYeKZejuyFkuemeyYnB2h7oFzVvShCwXX2V7v90+PHLqTzpbH5tHMwqDq1eG0j3mxs65ZW1
cjfjqKe/MpZ4jo90UuTVv5SzjA/72XOK2MlRVN0C7Qgm62NjINLB8IVcK3sjOPbkhSSZOGdiL6LB
vEhcXOHIWULgIA1eZztyvriDPmnm8S9geJJJsNtIeD4ePWoczfJIqnLKR9OhWI3uqq+HPJ/0kh8O
c9YYkbnzamLlyr5Uwc02m6b+3stjCuvhi1vo9Ex9OJ1wJG1dJgaGEUKVzzvJUCm1SAQtLpAuAPEr
riK8CZ6GyacedjHSCVtLV56DTKMPsMn6eytPD0NMOJeMeFAZmxDtMorVXdtmU7XzkJW32O8z66oR
w9rqwyvdyqeBlW8GJt1xbpA1Ecuh0zZ+zlQxTZiRo6Q15XBpJQgyNChoUfqctc66wm0qF1Tcc6Wt
5Q+HsYKcha5eJl/eJtnUleyrhvxHniJ2KE3/qJ5IBNA7SpQUqbq2+3tqg83E0MHpte5KHYqfUj7H
Cp+tPPz6yaoEDiDIi9fOW2Zd9445D03WaDBTfZvar/algOXmdcBmLKQ7BPAH8ihVkk2i4XtapTeR
42wCZ6xXZ7/Isr0aqLTV1BhEW/JukUuYTgHQQTCi752JKalrM5UvbQmpoJXema65iBUwFIM50QDD
aGk7He3WVud/0+1hFhb9oiiaxVCWU6G7+OBxV+TGXOqyteG9luHeyxnl46FWGn3pwpotZH3tWt0u
UYKLmiCvQnjZAD7kJcFuQAPsUU8qxDbs2/cWhYIlxZvHvTy1hmDeEX13ADtG8ojRqXEZUycQVM3U
8jB6GfI09Ah2d8Y8KgRVs/qV3+ZHN7o0iVXW8L5pb2d+JW4Ny9mZIpm5iLgbNaMfEXztf75vT63L
b7ctyhqLOuKywT8fn8OM+zkQhd4xBem/Sy/9d2WnGfOUOi9kq+6NvfrKUJlJEFGGFFv1/Euv7m8N
Ac+NI1MR08JfrsjnUz8tKTJdDrJxWmBuMAMSHgiw6i7aC+UZYT4V5vbdXJn7c+8+PHzl8zmNJs9/
/q9HP+tc+sxIYtlIsV6a9lUb4meF4FIn0oXU4IQXfnlIGm+dlG8GuO1kOKLLurFIVqVGf5UWD6FA
RuNDCG257Ioyq4F7kHqe2PWjqQP2oNriyCeqC3lqIqEpOxCT2UWreFetC6cIakcu+1dVL9ZaeVG3
N04PyicBPWTb8yQdyBS/DuS7Jadc+H611jL92eeu70g0N85CoJ+QBrHsmmdBrwUwj1ynszQ90DJG
v62E+gTSZiM8XDdKMS+wh0mG2BJenwfJrYeTRhSP/3w//d6Vnl3Os67UoPQ4zh4uJ+06KKwDII0F
As2Zs40OlGuYJrvqnlgCwX7525dd6W+tvcH42jBtXGjkOdTzoiCGV1OREtYkQN7sTtwSukT8v++e
yf3Qi9e31vcKMMeXruTfRijjYdGiEsIAbGqpZ32ZmnlZX0Vasw+wQUVj+hPK4Om8/tdL93+8t+zq
xy1Z/ee/WX7J8r4MPF+cLf7nMn+DN1u+vYn9U/7f40d/vvU/Hxf55F97nj2Jpw8Lc3KAoj/Ub2V/
/VbVsTgdk+8wvvP/deO/3k57gfzx9u8/XrI6FePevCBL//hr0/r1338oDjTxX26f8Qh/bb54Svjk
RVYK/1/7p5e31ywNnj757NtTJf79h6r9CZdAwZ6rowNUrDGu0b6dtsh/6iZ2SMdCFELlypFdgOVJ
+P/+Q1f/1CwVk4biMLYBxMemKqtPm+Q/uUUUBwO5bpJDt4w//j4LH67E+5X5V1onV1mQioqfxXDl
w1CKCz4Kx01uAA11JN/vbM5aK6HWqLpLXNrp5o3pAZ1qBax8O0D0NQnj8grhzsxpwyuiX1sjL4+9
ZC8jLAinagmd7GyMDJaZJCjkZWc1WBz/kcoRUhMeqa1831ggwVpJ2lieeyE6a4Esr+y7Di8LID4Q
Off2UOziaS9IIqoJCeu0JxeQgDGhnBYMwnjfDkx6WtLbWRQ6lCQA62sO89rq7UnsdBeunJFykfyn
Mqhu2xABm+wqGcnKiN+Cu2smDcmd6PDoMvQHqxzKeNsicaR695PWh8HMhB03UWqcSACzJ1IOu2no
nFurV5AOKAw/8r1sqN8B6R1yP+w2SbcLkEmgqrh2NUtM9IEaPo4BmBo6L7KwfjQ31dSXCYIUlKoO
sMN6aHOkHfVAXYWyJudOtrCjKXQ69yFoURH0WYtKIhgOKnqOvIVS4jtoGF88D4CIZXZ70kEQBOiU
u3hU9DF4kArwr+odhRSwWpbVZQQZqxQQIvDMTrzSvtIMdDgZjj6LUVckhj3sratQyoZ5AKaa0Dms
az0DkJPK1HjWaPet5kluS2/qtoM/zeDkRDZKsi7euTqQG4hnookuY+lREcjBYvIkMS9BgMqjfC4C
byf77aaz0+tEAutit+kNtWV6YnZKiCCzK73LpsLYJks7FaUNafnvem5sW82/aBTLW9n2mPKXnVsD
HxG8tBfDbe4CKwJcpjNElLqtrDToQ2XANom3l8arKevVVRIrK1/X76Q0PaBkPYgWdpXRk1WR2yfL
LJCJViaFQ7CsOSUAFlFSQiFOk2PeRDemFa8pu8zgrMKu1l4FPpfIzeUdtWsinFvihrgjLLRwJCRr
Mv0q+p4EfExr38hpsGqnQVQD5hhgzlYC/laLwjVpu3CbyJo3gdwD9QqJUKA8plpkTvNqU2aZMdWI
Vc9650YZQMelLrqIIGnyiQdZVwIBrLXKN7SyMyuv98QkoKEnyyipb2sYrdCkd1FcrqzmofI0NH6m
9yT52nrIqBoeqvZzmirHxIKtQZWWiRw0t4YXoDxBEGI0DXloc0aVHG4lryedOuBpS9PLyncAXhX6
i9TByBFNWs58Cpq0TPCpoojWB6SA1x5PWw3BAKPS67laoZ3TcN7OXE1b1l2ykcCHo6iVX2vC/L7t
bv1RgKlX7SaXbdQg8XNrVQ+y3Xy39f454PHXAuoPOUzS2hZkuJptUjP1p3qUXHlNBczL7i5Hx2G/
CS2A4xKD71IsLMpjTxqTH6HX5Gq1iKdNbupFb8TfeuxwSePugD/PVaM96Fa1NzR/ocj+1m/lTa4n
T0YTVJO7bLC4h1VkU72+Hzxv3/j2Wift1lXtTHGVux7mzUTrkHvoFB5JG4b+ao+nzfYCnEWePu1r
dea22rcmyimAwsFtHehfCs10GJ9ufHpIjkDmgk0g24xws/OqSzIG09hxnIneeVS0TrBIWkvHpUoL
C9akzpp54RgjKa495oZfMlCCjO1K3dXQlNeh5eNskqFMx2KTxf5JE3UXUVNlhSR70wkXkuNwUdXk
gIcQ1pgVWRuvz4+2E07dIP6udoRau65Fs1F188RUp1GGD8gnkcA0irqFgz5O6L7rBYTsSCG8niNf
EYkcTwfEcEqkIKcC/C6q/g2ilDoPtfK6B25VXCSN6U+HwegXWRZepqoop2qTgs1Nu7lZpemyyeVl
NET21NTQ8eX546DDDFedCilsi2tLG+BXeC5VQh/qROZrFg9IG9+oZ+dMyhupi0lcV82TV2EvRtNe
Uhr3UtaHi9SGWk9jtW08xMpuF74JgwLfzuiCog+YSNooPArkuzBUtsOACNkaPatt6BxwgDq0TaqK
epSYd6dO4srGdpvJz73+6IYe2E25p5SFFG71mvo8dq5OqgYHpsTZZcqGtLjCds68eZJK3YWc89gH
qfzm6tExbeIb2KyvvR2s1b7C9NCGdJNDkU0Fv4V4qz+1VQiIg0nlOaHvoqo7xrxMqhFTT5AXbRoF
XvKqneZQxlOn5K/d6Ca2dobRveGS6XepINTUeG+5ZLe24SoI+cMHpTjI9ADT3AlaBD73YaLRhSYk
iFxPx1oLjN/S8htbx3ehKfKmMpRLOr8R8WiZU0d7ZgjGpLzTLWbJ7jEuIgmFsHuRFkAfbe6YyjTm
RRvuStfe2UJ+krzipfY3TIneLOrgaNr9EFlX9RDNWxtzta4Xj4ohuCpG8s2q21tDjbaV+SCM4Q4f
8oNCyn/SxDgHugqFGFPhSAKE5savquNS1iWr0CeppTFJiFIM1E4Ko35eKMlOKrEieIIOtIXBmufp
0fJUNKYlZwSAx13oo66p0B9kVvVqdgV+5EyeGZqcTRvaTNQzU6NkquLJBBttM71ozBb3ukKHbTkR
VnrJnBu5/eRXwzHUNdgumbg1QSK4Chn4Dhx/7kGttTU7njaxvq/7JJoUJs6AsBJor5BvjygLLRHm
2nPtVxWDMxaCLIipwaVME4P4ToEbDbYkdbLlmEC+Iftk3TOAc8qo6jDUSwuIMWIKvrNjdI/ClPFY
MHIZblM15GpJ/o4Sk/tGuvQG5+CBR5soBndY3XR3TqK+paUbQqtLrj2/2dPcLTvvrqvkVVhRfytT
bk1T37Q1YyVESvROueXfogQnaeorS0eqDpRsPwKQs9FR5zm64NZEYCHiaKljR7c7wJ7ClqkNZdfp
TA7FpaZq3MKQHKyAsWVvqNQShyXOnbr3quybHhXq0opSnO4y9Q8J7rRVvalcfV0k5dpRhqWtZGuI
madBWUJVL4D0oYouGSblIsuTBYHHXRaXr5AXrjuZkJKp+1S6715gEt4Ucn4PpPLVDu4MDG5JHX4X
FSqDBgDmTMnLS/ChYCECBNClsdcSqlpJjGEpS/Y9HIGTnm2Obb5N3Y1QgzrYuPDdFLQHarGz1OK6
qCFCJgrkibhqaGWLHGp5dF+2KVZ+yZ3XKbR/qUSoje1gqns3Qc20WTb2cR47E5HWI5lvVmNZo+iA
/iDp4aUikD2YIPPLCKmnmj+7jnLb9vnlOExMAnPdGjAUMtqejhIxiD3ADAYF0nipew4zOnLmCiTQ
UNPz++Zogo6yj8SntIi7lMEAtFRX5oNvvoog+dbow0YXdMyZP7zZJbE0M/SIbNmPqgbjeOl22bVU
MsTNE1CqroUyMKuN66HRqaPrp1MUlnRIefjNomNX0k0omnipOjWQ0Z6M3lC8dT2SIx9OIIxhN6ED
9HYUZaYRG1IFORXj/6JERax6uAJsjRoIYYJEqYTj0fiyhdg/u1S1V8Vqyd9XkoNK00FWCw1AbVZd
bIp5zWiOYhX+rJI0VFgGQslm5At4VaEvKIyQomochLGNYgTvhY5+VRYjqJayVqWVTK0qyqkP0JN7
jKEne21063VIeDUXaZ9wwQd4tOwO+N5eLZHBwzKcVkr/Ko1yaiXuLsxBXqahPawg+u8dhtyz1Crb
WeAmK5ORyBwGAII8982ysVQNHmiF3OfZVR6SYSQ/twXy2JqOlBHKNHLCVZcj7x0S/cbMiSExn4xm
mSBrEOarUqV2uOMwCNxZESgSTT3IPgTAXhouIYNSS7tmZKEoDEM82vIShbbf4UGOcqiFepMEUxjC
r6ZV4Rug0H2p1eMwRscKn46IT7xopWzVlGfcqIGU4UuhHTZ6adNouITlTN564/C0LnsxJdTfUcQB
t1GH7wpYodTZ/nwpa2210FUSVAy8jlWYNjQiV2GDgcsCRVwT5yltFfy/8lrVKSrhoSaV1GfrLIF+
aNbwiEGLxBThtQest4bfLuvKeDA05G5SyTMr/AwITaFg8fHleTioR3WgJ5DqdpMk131B7EIgNMui
jMet1u+HjGQlXFyMBFQOKNW5ju/Vj8tHERTJjNuKQUd1k7XZTQ+3c9CJUOoF10XFlyMlNKh0luX4
szycUtE0kup6PlDgeUI0RUw8k+9rG4z4KXmJNz7KoYCQlp36Ut/NA1TLGME8AX6dDgHSXdEHFjNU
c6eBOCrqBFhEIDcrm1YzUvR9G6d31KBYoAncGil0HbMt5zEoe3R0xTpqabkbKWPqoElHLejKKWpj
ikRMTHxIsh+bc1mL7iW7NqHqyRqjKfxS/UgJH/S3oWjiVW8EBKMFHpG6aYO1jIAtaef14Fp7vw29
qWp0sMsbZ+4ERkn42EIPLmCJa9RZ1LLGuYxtY9R+h1vwQUs9ocBfECkCWqY5D7jRUqdu591IMs8E
PjI4gsfUvAdSCmwXHbmf6t5cDzTvsmTSlEp5v4Vco5vN3GcIv0xSZim5cL1ZlDTKLLflQxcy+a1i
KuMU/RX1XJodxfjK6Ki0WTk6tLh3/Tpc2ilTFU+pwovTyxCqxcRSQn/lCnUeuQ4gbbSW9Ml1vUiT
9l5rFG8d63K8y9NvBSVxJ0aoMA+S2ikWSLq2xAmzBYxLiAqJutfjyHxMsn2j8kTlyKHdeN30zLLT
ZqdqIr6rtPaZS1suNa+DbkL0cFr1xR4DhgU5t0ZfTmzfa5AIxi7Se/xty7Dq+4NXe+WGaXGqVbiv
jbB4dYuDaqb5UW2LixC9ws4SxptfA46Q1KCZSMfIC28DmQ661FxwJLmy0CTprSiq27AcBz7E4ynq
UaAODXjoWo3plCwXc4p/gElAL1ozpKtVUDK59w2ssoyvC51jWdTXXR/MKLtxBJZ0r5nZtZCTmmqb
/gTXy6EqklctDV711rpObGsnNGrsjL4n12kOiV4vVA2crqdkN4anHjOaXkJhq0gecejY0/QiWBq5
OjrMpEUq4D+pqUqtn/5QCgoUWRaVuHiiZpXmMEhscsTETX7l+Sae8B4gLLyfea9b12kRwOQVIfmH
2MTlyTCprDHByGW8CN1Mm0p040EDJQXvdTCRO/W+g2IJDRdxdTOET/jytE16UHssCZRt+S4ZWTVL
FYxxlY7ZAx1vghCWGXEcz/0sSudCQ+dvlRea3O/JUl8GTAQLVdtw53ke2R/NyB5IatHLxxRronjB
cyTWcVEOU011XkSUPKpWfSF6/aWXigelkaKJTpEET1oLNz9GzJlBzjz5rbRMYRBUA30N1lIKRjH6
yMfW0DHTddXDlFHiasXkJEyDy6yh5bdBrSYSzPYwu3WKfAf897VhiuM4XTV1SnDPnRw8eEMzVxzq
jIaU9bI9LIopgQFGA/iL8N+nDaJ2I8gY+Ws5lP8QYbXkLqQaO1bzyHSQwWgbYVxlUIyZEuma4fvW
Cn33NBFuSJCHvJIEkt1TBFZU+SbUFey2dTsaOKxtFQbDzCrQiCo1k06BK4lEdTXLwqRY4Ws6Gghm
F2q7Kwf71W/muGkoT+NTpIN5V+hMk4phkqX7DUaRQF0kwHCygNCkSUGAtWuYT24YG5tE1ndqluhz
cywekYv+tcGytpUTBKJ1U24iAPXBIAPBiqj7ZWrUAsJKkZjFk2eW3wfVuoIztVDcQZ85EW12pQek
iWqXkJeLyyGpKT8hrB7VKzOpHjtYPY3tup+RiJizSvjWS5bRlDHfcwlkUlmJkFPQ5tcloz948Yc6
qbS5mza3Zm09KtWAxTZzq6mr1Qz/SNJF5Q1w4vw6CqN1WpLrG4TWbSJnZOMZ2EWsoJzVmvlqDU4+
T93yrtH9eakN8SKyzaXeAumvAoO6n11yAMNrLKxGfXH7gkSUUd0GfvfYGG2yUARe0qpzy3lndfex
F9Y/ZGP/qwj/bYY6P/kYy/+YE/jPPnghspZ9F+fv+pAP+P8jAaARp/+vvyPrv0X/p0/p0+uHoP/4
/h8Rf8lQ/zRVxyArCXBCRcLzM+QvKTr5lb+C/Lb2p6LLtq3D49D5b1T3/R3kV/6EF6hp5IPMccP/
Ksavf5SLIUmVLSau5BoMCwSBLJ+Je7LCHLw+SuyDHVrxcNcIW9qYapJdNF6XXZRSmU/w21Ke9Oc6
L3FoNVo9+2vL6Y3sJdtHta3uq0xV6J2bHlCjQh+qu8NlJyfx5Wcbco1IZViO9ZYjXdl6Tv3Xy2mx
NTP6bGPccrZZ9QJjUejMAH9+rNA6b16gP1i3eZNd1OMLoXJcKA61pU6LmMS+qmt/po44nT/N4CqC
7AW0Q27uY5rZyFszaBlLHUzPOUR96u9Lx0+oAYjMoTIodxvrjrc/vdQK5y2IxmxKhE9EsXXlrrXq
JynzpDfXzhkvevqLM4D09/Xcv5GA3S3URjY3jRF0QHwEjbUuAcoKbUJXshNRcpEgFmRDj+g7ySIu
iRj/PS2ftp9eLMsXqyDVVufvG3QMeFpFFNfXMszmnllcw9xMtzbSi32WSwWm9zi8S+vgLUBe8Ia5
h3asehVwqMkMRP1NqeXDwg6pDPfLI/NXMurX5JM15hbfE9icWO7tEcgBQHg0d+lnN6Zp+N6gW5E4
2IV0xA/ebGtVNNtqfDn9FwejY1Hujflpa2dBon9/32fr3j/r6FG5dZNZbWWvJYatY2eX7v7nUjMu
QeF7Ldpc+7FtXErKilGLjkUEYL1+o9ayPuttSjCWXWncQKaod1SOewFmR8ht6K1VVivapR720RQ3
hkx1Drezd15fWPNq/PKaNs7IsNqS0v758mNloMAkjJSc3tWlagwxkIjRuGUcmI3ghWiVQ5YS/6k1
vPN9Y5sMSVr/CDuV8slV7r75j3UkyW95UucTNCL9rayXwaIKVXfrJclXEsEzksl4sSxylAqCAwV+
tWmfXSwjcIJQqpr8UMmO6ZRTOZXlm6pRHqknmLyEtvww1K1ya/A7lliFw5WS+O3tP70h1Kn30ssa
oIk25vxpQb3w1bbCw8MLKcnqUtNFNC0iWyze1xW2BZKhqLEnR1iLkrELDkLtmAL5BlPRZbA2VfXH
4vvWfNyK03diKrW4kiRsS1J4HQSYjm1bddd4tgkVj4unDa4+mLOxfSdV9vc6qc2eNVEU29MqV5Te
lU1mz/dTgi+pQSKrC8zt6T9XHlhZ/1x+31xW4tpPmd+avhBfydTVUfHy6xMFBBEKmEnNOL4bQq4x
2fuLHg+JkGK0Q9HeWObRCmILLocakS0JR0N+ZAe700vH9at+LP/yL0Vmwh3B+mzbO1f6aaFLRv/q
Z5/jtr7ps0heCqmmusrPt3y+fz0slKnBvqen7aed0/KDDflxfFUq+EKRQJwCk+quEr27ahVXgxnh
lAeplkFyGJTea/vy0I6rnL9X+UbY+NPTYmW3l0aVV4fT206rEChdnnZxWvVxP6e32k7xY9dGmelw
QpUEaKVmSzhf9f5QMGTeGD4KlXHJHKr+EAapvy56XOYUiirJVRgROtlAVEBMxk9w+63LivQt7mWd
OAco5LUmJTem7iU4hqxhVYd2u4Wq0DozzwFVmQikL0nvuxc8Xv1aptIK9UM8+dLXSvmy0MKKuJyH
9G5c974hU0dztRYjvBw3BAERGhR5GonRNtrFRKB/eXlfl4n4yWtSZ/G+6v297+uycScVATEIFiBa
JiYy8MX7G/1ST766d89AcTqqbiSVaCppWgxd/22YQkBYZ2he5DfkOrTiuZClrY9Dctdnqr47/Yc4
59fF0wYY0k819XKXP5bG9wL/ZMr8/tlMspNtXJBB+J92F6oS6ZRKMZO53JIIOO1LJv24DL1M30oA
lfd+kd6LSjJuawn87hhVlo3euG3GVUMyLMyA4ienVY7eMg1Qim53WmScNNYj4dKfFu04EAu9LvGR
SKV5K2MvXHuFA8xn3FNjaMFCuHInJXNLDcxlVCTUOxlfTv+dXqTa0Tdl3Bibsqf8LJhX/n3fcvrv
tO70xvfPnXajZwlpgfddvH/ubDdSYBVz/FTEssb9v++LKRd7OH1OEVZHPKirAFH6zQ05dbL0hnX4
sdTblI/ya3VxWkQfklxoRX55WvL8urkRY0crxX63jROTRblXVpIiY3MZtzp5cdMIc1ibjq3slUZ7
QnLpgY6VCFzb/5e1M2luG1m28C9CBOZhK5GiSIoa7bbbG0Tb7sY8z/j170NCFtS6fW9v3qaiKjOr
QFscqipPnhP06bRLvuh5MVwkQJoSyOclX5qQuyKukaFbXmZPXGdRnC2tOeQwMOUu6ZPFtTUyT4YV
ifr/vdlhU/Pxu9kAYsPPqG3xNjf1j7udOOnaOrSN5gVABEf4WPEuKED5F3785nPeG7vSV73LZpee
NFxnZFela+WHzbbFeWXYHVQFBO7mlYW3ocOd6Zyl9fmDXZ44Q82ws00E+LYJW5yvd/O5GfTVudm3
F1tq8Osk9vQ/Xt2oeK+vThbY5soTl1dnl1193p4vPYnto7nkwN29vjqZur0KdBHm8zzC8LL8T44V
DLkdaaM09P44cp/lgP4oKQxL1eqU2k7y0hf997mf3D/UlEsumHedRzSdozuXu5mdMzf9znbqce84
QTveZGlmorNnkdUyiyJi2x55t8o8Hgf5XfT0KbpbI9mhRGTJwz3EUg5q0KaWfhGbEnHB55eQRDiD
V0U/pkglm5ehSF2GQ608KRqHcnUqqVWurOoWBu7vo1JQKFvM2X23NDKcQnU8Vohcbiaxt6OXcStJ
fr+hDllMIM6W7P6yiJd6+Z3mg+H9hyWbpkJHsdmLb1t2e3AwfAnjKrmUo4NsKjcaN0FjThevgtLI
58N0iZY0oNZX6U1VzHV5EM8YtH+qcFse0Obg/ACtTTnuEn16cFszP0pI2kbzxQVBPu7IdO7R8AjP
4GvLX9FmeSh8M4AGPYXlOtFz51/OHRo7or9/Fh3OXQbZIo7EKCktygd/3ydlgBjL3HSDLwpYG2hH
bvomimC8zw2ad4NfHq239c8MEkMLP6tLWD29ho0JVWUOzAtulxaPLWTtjQ5fNYmdNt0BAYgPcEiE
L21rU7uNV0ZW5YUvhVa8j0iafo0Qp4QNxpTuAGgAH1rWkCcU8ENk3U3Je/c88lY+l36ZdjduUv7q
hlVwgPY1O1ItD/G0644O+YNAPU69b972HoT9fax3KVrUCMVb/VTftjLulfu48pqn1BvqMxeckCCR
SIVrpiu/DKXvHSjUrvfUPpToTJUOQnAWKiOLN22sZxJ+2j6PuZUFJ+O+OAW/adwSIswETcJLWQXZ
0esauCAX70Ba+FnpLuITC4R0ExyDAMgGs3Vf3Ijn6RaMLWyQ0ocpLm+MWqlOXVDUJ6WuGnJkMtac
f+iKq9aG+iS9ibQGWdBlvHaHZRVPVpGurJq4fgVv4oQy6aBkt2oF+0KjF+ZjtTRTog73JVfNMeUf
pLZoMjDyZQVfWpoWxR1pOw9AvhseizQqLlSrNTet4cdPAGaQ4AICgzgdAoc8q/s21N2ncgy9P11y
kUnL7tcpzeCgdSgT20Hz5FC4/NQ0QXOn1uODjLhaa8hp6bWYgrcoA3AIiaX+4YPpbaKpt8ZdNU/o
vDp5v1e5078rdDe+THCZUHYw9F+1LrnYjW7/TGzlGW277MsWWi2hecp+NayQLIP/4kJmzflZsw2K
cze5N/T5EcoCOLUGt77oVmYf6rT9Q0abvSnytkccDOTAHK2h6lwO8HMsUyUOZqW/xgXhMg4eDnbv
ym6EJfCmL5Ti2s5NhGjLIboYpRfvhllnYw63exPVEKfYfAwtMomnPMvAy8Qwk4VcZX9HbOEruMDi
U2o4UDcUnXNjti3KsqV2kIBt7Z474Itdmv+ydqXAV9WlUU5NblPctLFDisHk9qtzE3iXoTPbsdfX
vtsDMpsmkm5ebe/mePDObmZ7Dwn5vKsOkW2YhaZpX5M3OWVzqZ+SpZGe2KTp+VmA++ofYrjT7o5z
PTy4Gaz2qpNbL2k4hffVYD0NqP++iAlA4lNNAvge0Kv1omqpvodRTAcYyLACZ3fvjQ7SyYyKcphP
g+3fQ8Wvdlc1h7VqSvVToQReQVYp0u5GyNbvnKjnHntxZwinnNahuLXU6OybN4/YVve6xpDDeQXo
NPiuFe1u5rV9szy1J92utRdP9ea7msPdLum04fdSKw5NrUQ/FZ/DlAUP3ws3/j4qI+F8609699y5
GVv2JeTvq8EM2l6aQJ3vgiSBjaSzQEl6HCyrfrhMRkjZYt/cziz0nV3JdN2Bl7qo9O7ZuCEeyCH+
e+yG574Lx9+islYOc2aNIOp0ClpgMW6MtkWwT72vMoQKrvt61i6JH936IOmfuAbJn9o5Cx5MkrwO
Ku6rCYnj5tFOLuIfo5bvs264jTOLaqaw0iwu+XL7LD1plIxN8BiE8W6afeudQ4ZUNv7Qw2g4RE6L
4kYHNWkMYwaUj4ZzMZamDBf9SxlfZj12LhIpri1IJvrJxB1ZErmvcyTQyvNzU7VfJqg2c7Mvv8cW
LE9larsPIang4zBF+UGZVPMlgkaEdHhu/0yhr5HYoEjex0a21tx0SfWQI9uCLvB4kYYvYCidxgmM
9sS17mnxik280eINxdvndnCahmydG01ZSgaLlPgE3AOPP5arx4pqkGeDfrBIwZ6q0KlO6AIA5JAu
R8dS24tLGjVRKhjNJBT82xq/ud+Fr5GB4lX7piuB9nZj+9yrKdoQGalvdIvakwyBxMePkU3l1+KU
pk6b/OBWAanXeoog8YNVxQgj+0Fv+F1NXd39PdWRqlguQe/cBDbsPm0vo5YlvxswJY9g+/imjU5G
mjefY6c8Gxq8sGbuIh4ZDsV51iLjBcjCi9i1mN/ktOiGuxZN4ee2Un9YS7xaKsAdXcW++O4wwWmZ
g2ArR/vbMETcQ8Ns+zDCWP2Q8Q0L4Nl5LvPi6PaVj1JIACngpJ9jI/Dv/MXkFKp/tw2lJ7bERH42
a9YomS3x0mxRlT09J9RO3ordQyvnbGfQvSpAuuOmjr77Sn9bgZD/EiGZe7DM0T9QBjH95oT+Kcrq
wxAYB9vIOq4cv6DN6Z+73IaXQbfCfdKDD1IU27oJPIqY9OJm9Kz0D10dk5sYtrcju7jst6QCZNwU
2R+2y/17W13QH/5BER8vpNXM53Eo0jtv7H/v69B65sRmPQcTiOCphGWyLpWdBTlifcWFgXJWZtNf
myD0lgTqMg6VBhLAik249+b+GAjGnHC74toiNasfcWgD4tXn5NZV1RwG40SDtRRGa4jAqoKsdD7l
j70H3jmMmr1Ed0ADX6PnPtMP1PCh3V6G8G4ZD9Z9NIUFhJG2d52wZdnJUHPq4r5xJzIUnTr8h2de
3BJT+7AY9XGNCu+yBczKVGX/+be18hKlexiWmVL27NEkcjXytW9c8fPtHf2mvbF7J/2hcpVAjnKC
m477SbSbFGNvkDX9nW/FG2Cb2RrhO1Z2Tvzirhrr9rnswfS5sRIcNUNpnlUw50+hdm3kFjhkfhW6
W/gPYbtdnP80YVomxKi0oWh5GUfvNrPH9i5vnPZuno3mpvJAzstQHNJU0HzcbXHSS5cZWgo3vp07
pJDfVhHHNhxc2wBAsrg1qzhrGofFbb0tTqa1egfcYSovtaU+usCrz2QT+cs7Pu9jo0BgGZjT+Ig8
mwUhNd8p9Uw+30ZV+9bLaveLBdgwLML+UVOyiGq4ASiq53xBQ0o92S3ZcmeJciuLEl7KqI/ijcL2
7FPq8lzPgf6kePMjCGr1N83ieszyub8mmffalH37Eyqi9qYrYnu1A9nnx0ri8lxx+A9connB3Hub
1c/QgS5OnfwXpIuqQ9jNcceJlYh5Linj8cLiNUSWMQwk2ONqPlO5jsSRY3wro9w8h51m34Wzyf2k
qdf23ZzqAwrrIdmRIKu403O773HEj7l4R6An1W4ovxX18Dp3XW71yoyucME0G/HB7EaQipEeHHsN
rNcykmbwonHtxRkcnP/VFi5eCZk5u3C/y3cQDI0U1oix4FMPFCmqcK39pHBOVVfbt3HvzHdmnKp3
rhb+ZuuBeZDRZtcX5wcbRRqUNUQ9XDeLV4J7s3vtfbDZUz2ighQDc/v34CIBLOjohrWT4A8Pn9qy
OSe1fhP6cc2PXRp/U/2wurb0Ob1knao+D5r3ubLC5NtU2f0ObQEHTl7dfIR78hpGh/RopOZ3rWH/
xLb0dVhai3x8zS3/A2KWa4hZDbCtmaHePFjm/N9tyRw0CKoxNUkBsoOqLW9sZ4BtqUjb9XMy1cDE
KsiIKECKTm7lZwsjLPUSTTl8ctQU+t3l4ySNTK17FLg3m6+Y6t3ILkQmFVVLJULYz9cFh9J97IJR
K53e+DJTHs+XrOneu35X/tY16DdjdpXMuAP0BwS5jowv2yQZ6rr6YRLzdK/SgKcAoIRIPKjOrpaH
EbSB5s+xtENANR153tUzTtVZetJ0VrPg/toRvfa/ObbgdbLSldUZMNWvySYIkjaLe4BLOcorZmLd
FkNjfco1SuW8Nlf3YWxZn4zIn46mYYKDWYZlFBoXJ3B/l1it0ZE5Q2taRmsAuVk/i4andbGBAjXb
5L9Dhv8fj+qM68BtNY6cubI2FXS+r0M444vEAzO+md7CDKUC/aQtJKtvNulJsAX56QmO/PPmtLrQ
n1EP4DlRGa8Lb95t6g/Kv8brEmrVPWX88AkbUwdD4FwA2iMjVM+Wcd9lPrhT6c4zAOChCLq9xK1T
ksT1SDdBjr7MlThpArjK7u2IzVCSNd3+g6OvF2Dgr2dIrB8x4cNzxBG07bdAb+N7A1gDCWhrvFvf
rPpfvppEvylVGD84PTBLeZeSIecin2rGvUTxY/JPk1AuH47khv6sR3ayEdS/n7TJNC+OOX6Jaqv/
NDpN/8kxSFrX8TqoB5TUMyO9iIvNe7GLuYM5yFDnUuxW1lq9fbeuJSNZkLVSUFWf5FlZ0n8nb4+m
he4d/LmsrBMEn6B0+Wp2ncSGCn+XNrryqXNMvijCoTmWbZd8Hrow2GvKjOwRvLefe7O2byxrKvdp
qMWfHc54t/0AF6cMVaBjZzCkiOstXiV0yvsu777IVPAo/RO3ijcycoM4+DzeSJw8yO6im7Gsi0tt
R6fZGYJHs6OCrVW1p9AttKfYAQMMnvheXUxi97s8POlOsMDTf4XxZaAeXNMtrsWWWKQ48tk/FVPh
7mYnBO6+7JDUZesz6fq5LDPvIqauLUrEOuLfxCeNTHKjwgElTDzvcZraPEeJ616mbvAuUddFwBFj
t5ivgdBzpreD6Lpccuoy5JWE74duEkF+QYrdj7V/0S7V9eXm9V0Gm5tZSpCpfkdDRrNMqqD/fjNb
kwSG63qof4uCetqbVk8hbNd9rc1ovC3ysb4pKn36VnL2dwyn++or9nBraRCExGoyf7OJ797iN/vf
46tlnZ7C928tv98f4mX9t+fK+hRpv8Yv6zulA0mHy418kdX5XRiDWqVuuvha5smMGoo3HpNszr+O
ZLPj0U0/ZXY0PtQeFbBi97VkuomzJDrILH0u/3AGvXrsS7t4CdvxRKVy8dUYuK4yJ964MlRQb7oa
h9LjmFh0X7z6ViYjJ872K1gg4csjy2lEHzDUoGm1NPfExku5SFOVBQJkTUqO6ZcJ8CZfdzIepuQb
OPDmVkbvHDp/iP2stSUQd+N1KT0byeXnnAkCVWWzas3lLXim7IulclNT+110z2Vc/oXDLiegmWo2
u7Efe618FrPex81p4rqCktop/5KlJdXIbjAfZA2ufwfkY8MEaA7eOqEGzPyZ1L12RiiFk0vVuvm9
NOaVs6Q1tFkFhYCK0zJwFgRbBC2HAWlXZPjpvTOntbH7pwllx21UVZsQuPTUEfODiOLCQHom8tIO
fReD4xh5CKoBkbF9DIEHs1H3g4teg/NdTHFH2QXlJhOp/0y7X4dTV6RXwyI540whYqFe6zxKtKxf
Anffb7btGbK8xAX+GIJkro6bSSYsz4nmQbtfX976nGF4fS0S7DgUjkF3cB9zCZWWHrSM5lzf5Uuv
c9OeuoVlnNpT117FpEBuUZN42mK2KWJbg9+W6cIkulXVcp3wbr0tLoeQ5OT2sFyHVJ1f6w31MKpv
sWHRyvIcqCbY5p5SGHhNaXJzeu31fYbn3Xhxr+EyU8Lh0SrPI8VfntKbtx/sEjFzBNn9S9bW/Ds9
gum4lsNHxWI77CJw734E/0XwTOneOFLUssKe3CL+bs018odLBkAyA9GkqPvSBDa8pQa8UvNOk0Lt
4Vu2QHql/qfHO+hhM9v9wLFKVrQ8rrLMO4GaxXPTHUyQ6DsBomVd5T5Gnrez5yFFTtGGp50K9P5M
hst6+afg1nN3pgSjv/s+OM+PwA/UIxeIpC8WSI00qKShVBz+sgnMpgZ+dYKHI7wSFM0HmwzFIXMl
Tpb6J9s2V54xFCHAQ7Q0dl2u22eNUvNpuacs5OIyXu41Zeyqbo56bEtF2+Kep9Scd6MHN+4y5V10
ag4tMtFLuJfnNUI8uYHO4LLQ358ga68TPzxhXUKM+nKJKvNY5lqmoOXwDaXR70asUBDb5s1d24fc
2ju+cS8NnBTmfTHbyg1ZaRKXiyPVC3Q+pNuN1ToDiKDl7MyuCA7QTE2obWuRe1gWzMpKP1myvjeE
cO69rbMuVg/dfQTRqlY3t2nlcSijkutFmkKt7qyqrO9lJBG6Yr5GUP0WvvRcrHyIyLrm5X9/Xgzn
PzKrSBqixwTaGGgnrEgfEWjuEMVd2Tifbc//08qstgfSBAN0VULzsMtnGMFLVLD2SuI4yCMXcEMv
7s5zDe4PtkjVoWxgGs6mF0LjK45p8a5jmShLrGOuUEhqcB0FL/byHHFFdt4jP/z2jDQx/5rcDtXJ
StVfY8QLiubXM7ZoNSS7UVMdlHMZApaPe63jVNgoSPvJXW2oCX+u+rX3weYrU3sFycRMGSbBEpcj
Q3gz92wCuPhSz/5bo4P7QRF+Gfdgnm/GJWZzS89U9HkpLivVM7tVhESUdKDoZ+2HRXUJLd8/rEZv
ABIhsyQ+HOb0ZPruzgFHfUnHEgUijoG/UxtdX2tFrd5ltWp8avXoOOZ59/tMZugmNdLuIMM4hzcV
cc/PdagY57yO7rjUeRzVOTtnNtxARlccurnKztRZZWdlIGt8ZXcprViLaTAdai2BtK6Gdz4JaJa5
VAhRqRWAg9M9ql8XfvzsLM8g481S23h7lPQkRrwyfLdiQ37K8uf8+n/HbdM+PEMcYlv/CfIkMQZl
QsLXaf6S0eqV7vpPe2dYAxwfMfQegXcAQLvObp0/4r4sdz2V0Hf6zPWfqcN5M/au8wfZij/0Us9f
piyvTjDTUfzUmdldFYT1gcLT73aXucdQDfNHZV4apSiOEZyzV2LbHNTtf49D31ljM63JuUoMimOq
UutE9ix7lFhxLOt6hZVSEer6QNlb52lKIueJf84xKGPlIqM4LttHeAOuGstq42tuF/uzG3lfJT5e
JnlcpAH8tZtrmSCO0mcHYJOC32/rGn0OoVWQD0d+9tsHLUZjDloQiuaa9KK1nXGINJSfFtNm5won
ezesVCO81vIy329xEjxA0g00c1kqTkjmOw5AhmWpLU6ccOUm+36Y+Jrd1X+hmkZ16KLYPoHVewjd
xn2GDz+4jWounDLxchx5zL14uLi26T6DOrSOeuehybUES2MtdC+5C45Jhv48cvnZtz9kQuEF7vOC
gace3myOEuGRk7nAvnTZ1oDnXmc7GWkHxWHdaILdhrz19RZh5oG741gIxx3LPQXaXRbq7Sk1/PbU
RHxwr7ax9LbmX2LELdHrOtv4wxLbUHr/NU4z0q9aSlXpP4WVdfv6qmcl+q7UgIyKBd4pjaKVFgDt
RfhGxhCsf+nCyTh8CAnqFlWDUCe6mZXmGPcx+epfq2xLfbCpyVRdmxNKUptDHrkNt7lm9XXQOS/L
Uzbz+mgZ8/l192FtvL7YLZCq4YZqw6I45EqT7idEWQ66IInM6XVYmZCY1mSCEDNDT6ruZjR0DOSQ
Osi3ZST2CmGq0//+qdaEUe5vR20SZ5DsskNUKTZy3A+M6mBrTG46y+lzXsTuUTGTB8R29N8hTJqu
+ywvnvwq6w9q1kynzjHiixmq6vKhGT+5JNOvOGwaP0KjvS5j0/zLROJTDX5kMN1QprKzmtQ++VGW
ncOkJ6szBeSJpStGCfswVPqO73oxinubLTYlZh1Whs1kvm66gNLABQIlTZ9QsLRzBAKlWCEFqa42
31Td+B0UGNtr8WzhpcRsxsmcn4q0Vw8SApgXLQ0NuVClqF9Cq81O6+3zcg8tV9iLHWLxDMgGJmnk
GvstfjNJ780u68gSb/ZtnVzuyKe2fYmXZ0qExMqsxU7uOzshOw6hgK0shChVfpZGyX/1PtjiaJGy
TFKFdspCwk2DPCKUU7vVmCj2Qj4GK8O60j+P11hZW1aReNfrvaPJTuf98m8vSULWRy42LyvLvY86
HXqBRXQeQiVcmy6fEEeUMUUKv7qbP/fyP9p+gPPtbUobgRj8sIx4P9i6ZUYcwfXzL58cT+oo/vbR
cWDgM6jyA0ioqxT5/f2WKqs1swtnI/hsZ3Y3+Z+mWQfYZqdNt2sKtbi0dUXZeN9/7vypBNKcQ5Qi
tqQdhkNRez/mpkLPT4L9JA5HtnzjZ6WsS/QPWSB0QpfMD7VDfeMvohkAD69TzsA3EBX591nS+Pfl
0iu1KL0NSdYgSlgSKEZxOxSj9rM3XWT0cRmJW6fAJ5PetiHhmjkmp6rwHuLBNy5+oxoXTc2holSM
H0miTXfvTBLikpY8RKR6UNotzIvYtrligxnHgcSCr8jNsS4q4yz/WbjhdLeaim4GBTja9uuq7EEh
6/FRaqUe2ju4KtkJz2zCh0Exyx2CN/PX0fcfq3Hw/9QGxOIrc/ojV8lXIcNUP9VN5MOKqk9HO41e
JyXRPH/VffexNbQfSWokR2NJNQJf8DW1uIOGE5qGxTJIelG6bjjnuyxQSD8vHokZlNC+U8Ylfdm7
Lnu8PKx3vTuOEFNRu372YSd67erLWIxKSnZNepsN4NCegvz8KM65dZqz9Na1ZPwf3Q+hsqLTVfeN
MamHd1O2R1UTZDBj0FeHVE1LgIx2yZUVGQiA8PxC+315zxZ0NmDaqKBqytT+pnLNVLuScPHzb2uu
xnbk4jJwnuAmqRHoaaHsQ6YiuNcDqH+5m0GsbypGsEmuoiKJWz2swyBKw/vGTndTNjlnGa2T0SdG
jDUDEbxc4A/dQrpDic+uzsuxOERTld+GUVBVyGrCZptzpKPep10uBOrE2a3jYOTEH0OkvNPjbAiv
t/GgJTVvm0bdBf34LR7T+jlSOv1OJZV1TV3D9G1om2+ga+tn2Af0O7jNoKdxgulb7nfv4jmdvItX
F4KbQAmRUVK5RbQRZDoUlgOYx4wuk9O9NrlfVAOKy4wHZXD2UaFT2L0MPwRuQ91p0WGsSdF9iEtK
DbIBCRxbKPa4Dcv2q/HdY8SvjnUE0Ufr32wvZXvCZuOeE/if+RmVsewmd+v6MVD0ml1+Uhy9kuJF
B7jJahNvlKb3vheZ586eO48C4LRF7JNcmMQpqge/zuwcS5jGH9aQ1kv4g0/6hJAWK/s+TatWUDc6
aCRqsXML3Ym2Tzv4U8qunL55jfGVomT12YfWiZwq6raBaax2RXXn5yDHvsU7xIcadonv+JxeA6es
SrO5zxXb/61Ibj2AHl/mZOAdFqELWS0ZW4pNyhveVfFBtyvzC+BTfpfUqH2bJFF2YL9Oyq0WHipF
b29JsiOWZ8Yc403rAe039/dZNRGvdTz/Kalm+0ZV64mfuwBshJHoN12sZM+Vp5boi/vu7341Hi2l
BW5Z2NZLUATfBr49AFphSjOuQEi9B3tnGVIhlj9UcXROQ1vZ2W3pHihxrC+Z7leXfuGncCYTstBI
ifqdGCESATMA3xgidOH32e3cYzaVrnslh794OfxtB8X1tMjhT+K2Q6HEViMifFuseJdDpfl2AF2n
G4D6JVbOo9uEt8Mq34E8X3mL61WF8dt6ckiVY+iH9SSirtzuui2hc0icjK/opQlQIqUHZeLwajHt
gu/gOYGedNdA3IlwNJ+hbUZeuvi38X9bQVZEw94/8D/PVoujbvbDN4bPkxKM562McDNpNt9Fy9Cx
jOG8liIuw2GZsA1lPhRfr8Hrcn+fq2mUjBlpm5CHKwoXaee0vwwqkNu3KlWNBM8hDD00jt8qUoEi
J9emTaZCbNLEqXuTjWSFV9OvhbZJ/3WhsQRf1cbGn2QY1VMRJs49l9pclHmx+y0KRhRFO/un17R/
5d0QfDYAed1ETqytoWGYvAtVqGmW0MYiR7qFphMMSA2orl1XTR9WlVAfNOiNvIAoiupbfgOG6+2g
MGcoFGeNqu3liJBQneOgl83J4N3p4d1h45+7sl5R8hbfllqPJXJMkfWyrds0cIUaJV90EBaa934B
B5Y2Wi/SsC//rQOZf0na1HrJXDu+mQ1Sy+LMIB25t0LtXfyMPKBXRg1yplCNLqUUSR1/Vg21fUSB
x/0cmV/IBpdfbDCh977LNb8EuU2a3baOmezDpd6iRvNjZ3W9exyHufgCZ+HnVOWGJrQK9/OcfpU5
8zC+LtEpWndsqDU6tAG0e8Zg/tV67S1XjeMfgL8D1PdS87kp+ulGz1qDhHLtcsEOs4+aF8qz0qAI
MHfOohWqH7xf0/0wnj5ON9xZu8k7D5pl7i+SYPBPmlZ5Lkg7t7itfbh45yTPH1fjWwxFsdmjnQJz
lLimhl16IdxtIbMKKO3m3Xs/Ohq4GUbw6s73Q2l+NUKVOu/Ft4zWyKxdfTIydNLhgR4+pFA8fgRB
joGbkQzTrwX0KFjGLUTv0/wOhQYUoXVSigucUsKkJ05VNVC0MEyw41yE19dOy48P4AOK+wGRw7Wn
6b+7Yw9MiH2mbQX+n2n9Qw29+GdKPRo4275+6Q1TR5IStHlnKsUl9aZ8D17k3Zyy/Z5WTfIzXuZ0
fUGOtuqg2uBrP5wfkW7N9p4Z5jfp8u4b7D678PX/xU0s80VM3IGCiWo9ePt5x0Y5bHt2XrzGw2e1
xkdg4HeDP0Mtp4IQVqrk07C8r6BNCE5dVfooafCu8+BypcjCgfR48Vq87a68xFQu4u2Gn0jZ6p/f
lhCrxVH9xE7Dv5Y5Wu3k+3BsSCXmxUs/uspx6CyDA1NvXHJSQbshARDdjR7nADGKWxtj89JQ40AB
i3MrdjGJU5pM891TBVzug32LjfQBnSo9n6+3J67PkfGyOgUjzi1EReptUE7VJxUa0oRLG/j+6QU1
5HIfeoqqvtpIur/2VINqk27ovgFuaM7a0pDbaM5O3nIgkPHaFevQK1ilq5TDtVWo2lFG0mxL/PMU
CVIVpTmnUVoiEwK9EtSnzQP/2OahsjvvUHgoEpMKbx56jhYP0tscEiczNkefFa8ztqUASHsHcWzB
H56xBW9LycO356I7G0M8azbnSdvry6cXXrL48/B+0PeQNrfG5zaKxKPJRx6qiM/MmZdBsQyYs3mW
OVk8XtUUD8zsuFvIvjwFtYp0top7386049ROj8IQs9mlN/bez7wp+2PCGT2gJP+NnqYv42Bn+qa6
L0p02zcamo8xMv7gnrr62Sw0zQx/FKMdH8OqnU/xWzONyXyyhuZUes14AOUKj514JW4d65H+OkWi
N/eHZSTun5cYzbnLrrbpEirDpK+iPXWD3cGzguy6Jgl1SCGXfGqQQX9y9eS+KNX4IqNw1JpHaBuv
JABOEuUJEPzPgIKl9I9Yj+754mi4heUdJ6QdQtVRxJAbDiji3Ypjo+/YHAXUaQBAl7emQ8HnGj0O
A0jRzVj6pnErw21tI4keVXSUU65UYGuwSfy23uRAy0NjBGZ29O0ZmFbhXMQO9oFqGBmXqp1cqWVS
HST4nbvx+nWe2Mr2L8vNh2+aCi1zXHpfM7DM+17tjAU1qD+qNdwjAl13bfjJSsd9F2FFzb9EyBpG
CiVJNLLLrKGKAAgTnmIvd0+mNbinXrdee3Pnj/Aiv43FLYEfbH4+TPmVuKWBWfR1iQA9bbgtl/Ha
FT+VRea124bZ9bvHhhGVc+/Gb499Z5MYWeLdI9+9zHeP216N9OQV+1Vf3aRp+WU1fXjiFvduRbXe
Ky3I16TrCgoDh6Sidj4qxytPsftT5Tk3YvMnuwSk3FUX7gIc2JLz6XpAxuFiLYX+JWTLeGPIhFPv
LHY0JDTO5p0+XUWDTxWSZZ3CJCZ9L8FrN8hcC5Ikzbn6sJYMpYGEho07GYr9ZpMV5MFGrlxDZ5Ed
rbmDl9mF1/IkTQcL8X7MEmjyQgMOKD3rzWvpbjEJyCHtVozGEvRuXLhuyXKUkvN3XBZd1+8jzoYT
VLrpk1Pb9anJzRouExoftlVLS5w7McERVz+1lN1BEOncyUjsS1TznyaZOGuQP0roErVNfFt+NVGJ
dOwLYAqUZar3ia/312yP+n05B9q96lC7eUVhpnZfxntTtdL72UxV/SpfvG4yAoCeIEEexShTZBm3
XtirLfMoU9dVIOkejvAcfpK56zISjD6YQgFcUty8exz1YPYFjOlqkimyfNf15b6zcvW60mYYngrD
ujW4ejy1yrLXavspJT/q9OVJXZp1bPTmr664ZCyzZCgNWIkMvMYwUfbF386Rv38N9gr+DAPaQWeC
TVb+tlMdYFxd78Pe92UNadDoIHqdo/IZWN9Om19s7x4p49HTJqjAiu56Q77bsBfdwQJ/J6ZAyo1M
+Hj1zGXbIkD6HBaAfaZb6s6TGhVtMrI7jylryQpVGOldn7JdUylvBlLrKI9ZnQVPsFP5N3YytOBq
sUlj9gBjtSr+S0bFEqbw5XlJuW6USVuobn7Lncp82CLbPHg2rEw/b5GVEsD27+blrYSJQ+XzAGsx
r0XWF8ccZsp/fS111CtA9ep5fR2NngbB+pp5DaYWjHd+5hq3sJrnOTQcgX3qqEdGByowrZO9NLPt
45KuZ1sIm7cLY8q7CeJaxzklqP/H2XctSaoz3T4REQhhxG15X+3G3hBj8UZ4ePp/Kelpampm7/2d
c6OQlEZUdxUgZeZaSM9MP9DcQE4nyb2rSUazc3OzFK0/XQpdFSndLEoXUZaA7Oyd+EPlBRmoXEL5
qR5Q2eHhZnP19RxP/Np9R/OJbMGqM7p8V4168SnLfgIqf/zgy9I+uH6WrUZl3Spryy5frZmhvSP1
rmKg2wie2OBly9rWQokC7Lo7ltTVPUOdkGBcxDgcSVvgMC8GNTlL3MQ0tgAwv9yY1CEgMpazzr31
5Chxgx94QCfAqqKTFywzCeYxmAtL3AvUivOybyveXKkcgmrtNaxAVIwj7qDqKAC/pmomJTbzCNKB
Yw9zmarbmFVoODezSiElbOfxnY4EduECSFg4ylYOqXH1BuUfU0srzKLZjwV8k3XkB9W2LJE3j6we
BJECANRvU7cKNGT6jt6q5zxaTXLOWHS1QQWxE7BaBAEO8FE8hR2jgRdAIyghLfz4WkV2baIof9iN
BlAZJ2PA1uOMIOT7LKnBHGSmDiJ1JiqpjkAmala2hjKIaRIVe1BohUyCTUHKk8nU6laTBptJs+6q
EHxu3XeeGmId9zjppGbyMOn8aTV5mObJQwuWxlaww+3yt8bTRUwXRFccY3uxGrV4RAlQjTvcxh0t
MKtoTnYORwQLwl59Aar4Uxt5zYGE1HhRb677soxWwtJQq1emeaaqGrbge0JZprJwujrE3zRB9eda
jyvEdeooXfsxyobHzixP1Aicqp9UJedJlgKZuNSdJEpbKxPFHxR29Y0NiVndIod3MleaQQXNvztS
3slmcq67yXQVgBzhazfyW+05zOvXzERkBZoXRzWUZggMwo2NCAQS85DQSFPUGAZPN00XBctZlwSk
VxX2Bjt/84gKlh+uGD3U7uL9G/hRzpl6tg309kL0+WYWGPTubsiiOxhRsMdZJd7TK/UWP3XJZqjw
w6VJqSS9SHdSCzvtueqj6FwyIA2qnIpRt9lj5gcIKej8XdtH7NGQ4Y4wXTzU0T0Ci3pH0C1+hJGS
zXZvmm92IrWOqHxdp1oRIhiDBOsDNZZoXnt9ChSuea4IFBQXTZJO48RsXSFItTQc3vTApOblOfNQ
EYn9A/ZkGNFUOdavvXkO97wPgolop7VBdSaNO7Umk8YKScE96o1gf7PEWOQfyxz1cWxR1uaTGQXg
PZMlkJCZNuCwKQXzQwkkjR4wd3hOce0z14vpaHfWTUogmumou550M9YBWM45pmFbPcg6AjVA0YDZ
yMuKT2DMRukYICAB8umCqOJfNHIB+lOgCPyzj1kjrG28hBMSXIcKC2xJNAN/uRARHAXmSUMfe9RF
a7bGuyYp+L201nFkNiuXajgrk3QekudSQYHaOipqZtv4++imxmb+GdC3HVV4FR796fTzuPsBWSHA
5EKZZ9u7X1AVBvUBFK+XSPTRBRmXtqpX8NPoK4/TeqdTKYMapk5d7wLA++tbawBchpK+YvCqcgal
IlX5wt0cmVlUJ9Glbb+wMwCuE6jCgNPJDfdGtggY6qoOzYAqQ70AGs2Ew5AAiVFU7jPOI8Uq72N7
RxEwZA+9uIYjHqoo8l8iC0W/KnxWRkFw5CPShGj4T0a95ltrHIQBAt5ss2cHB+h0ZCONKHuu/EGF
TlDjnbfI4WIg9lp2to1Hmhlq53QwvTNA2Bxg2bO+3jG9+0Rz1MwqiVLuh3YTt1Z8nAxmPatwkQUq
0xH4ivB3Z6ung7fXe+c0mY1cS/ZV6l45ir9OYWH7pyasgxMNp7kEgcza1KsFHqW3ApLOyn+zRS7J
Y65l5vYfTclqXozcIVFcbHvePPzVpboIUvubaWw5OELHnWc9S+dL1Gqwu9p6DoBDWZkrbkf2Vld3
UdPqzVXTCGtKVCMpDZkCvZqHlMY2K/8/2SZZaB9SLfmRcSeufmS2YYBSsRTADkxKZI6N1u5mrkKJ
JdIb8SgYEYPI+aFtUZ9aI9sGZkEIfqsBhRBLQDDV46cB5wRjGJ093zFAGsLxGpUiU32T6a1+jmwk
ry26IdHPNBYx0IJMnLrQlNM5IGRQejRM3QRnDCCqVuqNC6SSqUvjMXE6EGPYk+qdJQ3LcKg3Ci9p
EQLwcRnw2l5RrfxNGT2Vx8/NXIJfVANARhkIfdsQMLJ/U5ncBH1v7DOJUwejH8+6nyH+jlTjVVyV
wTVy+ick5QaHbOxSHJ2ouTEGFolr+8W61FhwpTlq8taytyLRQAU4a2scf5KgxQli4tn+LjbbJ78p
g8NsRl5E5VjL3EiLdZWBv6PFQQqSnZ30pRicZ8TCwguNUDPeAkIKqcw0zO3c3ONH5y8r3qQvZs9r
8BW3oGlsHGRNVgiA/25aDG25Jd228W9NUe/YkCkJ31YeSi24gIMye8G5V7O6M9fxsJtW5sq87FHN
/7ay20hnE2vp51bEw5EaM2xeezTMDac/3s3RkPXGNwukdpt/NPW9QqV1vXme3ZdeKP8jV43fp6qB
dMtFHYYNnmrgq/4JdTeGhWGF2Py8G2Wg6Fgcvg98D5VUv5B4GO6wEyYPzYEqYtKYoHZmPXpSkBRv
EscJgofmSCVUiD2tI/lepeqMbQ6y0nUT4JOS+EadNF2cq6xVqsFydjH7oTkp/GTNoyQHQTyulcxI
MPmaPdx/AHUlZEIq2Ce9evjbSqQyL0JmNUVAfTw6gQP72AKMGOdl/OxGuvHoqIbj9X/PAJ+0KBrQ
LEhblRnGyPKwgCiNp1yO0tQrjXLmNidg6zwDdA2h+iawuk1lJWA+eTNIsBxoaLi3IwsS/IMTUpCl
Jna4sXdbZJW1277SmgVY/uKroTZ41IDFRAC0FvwRv8+TGlcFTaB2Oc/6oSfja4aa5cUYmeVuFpAB
6uIzUIEWDrhIfy1Dgnl9XgBSIgJdwIYEpOcwFPioi2jHuDWB1KU2qSnepRO1OOnNC82LA+BAUWv2
wLSiNWcd6tkmEg4RrGhQ/IKLQfphdBixXd4awgL9fOo3xqHLcycFuKd6rKgxYrwGSEXR9Mwa3COO
YtEVY7ZH5d+i1g0bdavUktKszuwBtEkDgNyGQQJVPdMsMGWxBxql2DbjmFUJwqyxygV1qUHZHd8B
Nm9/I4iwHT/OKlEWeEeai8m4C8FLNgD8pVMOZ73EA1XJ5PreBAhi4OkEVzGZTG7IkNwmnYPkoHlM
vbIznKNzswYQb8H+Mxo+6JirAUeVlEXTDn6z6Hnm47X3V94NTkVyRTc5dPshGveBVrfRM5BEQLhW
B/6mjROAtpA65dEggwPnsqiR5r3Ni0sP+EUhNP84cgVHngAmgpm1BhByR2QnkHOmKE1W3WmWae2l
auxiZ5djdhrSNgP869zNJRhgcfr/m5NSmZMSOaLePIfasQtHyf/uZmp2a3Lfx3b77drIOLXlgxht
f+8GQERCPgOyYbNQ98+ZdbyZCilVtpD8HAYBaAn9gi2y3jdAE6MsqOkM0M8NMgGxnlJkMXiz/Bo4
UU7ZcMDCxPwU4Y1l6gG67snTmnQ3T8VgICxW4GatT1J8EoKvdS0WON0H1HI34Eg1ZaAmo+E4duJR
N1FSNoxg3aE5atzO7pde2RbbeU5k1WcZB+XRbEHXvRxaUCeJoXogDRu0l+fCsfazflNb+Z6NfTet
RQILHNQ4iijM1XxNOBmPwYAR+DtS8W2giYNz9CSBpXRMR63ZRbbY0ShXU1bfg1WTd3Fz1LKhPpKE
Gk4S6g52ZBYL6pKSyDnSDxAyWZPhLJiH9y5oTM3NsvhW1DsVNLxZC+i0wX88iZl5VxopmGHZru4I
rsjbwcRylzTeWwg0FYY0nhvgGK2xlX1o28H7jg3WLpQ+UNbbEYfKKDYGhbjivoz0aNE3F8fh4AuP
ZbaqwUP50470fSpK43uRGY/A3+y+8rL9ykyjuABF5kfe1dlFB/gStuPgHa+M1gecLqqxRdxmTwiW
Zk+lV4wLV0q51/U0fyJB02/B0jY8TgMkoxwMgSPt2cgWeEMKiyTfxEiBBntYwXdxY3iPpSm/JJYo
jgYQsKJl7O98vHOA0E/JDLs6RdrwxHAPAIplCLBCTLNWRxJ8njbLwh6daBk4lrZswdm2qS3pPeKg
UXuUaf4F1Nzy2JVlttE70GKHyvZP/wg9PE1rC8N59Wsbz9IYnQcymd3T6rSGuuqsAwR4DHxgGW0y
L7Lw7uJZKiJhgydX6maLAm4neJc3ZrWqwtrbBiwHSLA/ZJuSIyRIwzjpm10nvGA1AKD5XS85oCM9
28BGG8p+g3dQfdQ+aroa9UkLIim2IRk14lLrXLxQ35MARM/TQ9MXx3Do+i3A58xDrRpL5sAaHBO8
LVsl/plNins/SfJyBB8cghKQx11b6juSIRXWOhhFWok1qU3deGy/IAfbXU/+Js1fq812N0sK3QBz
+KRO08gyT/7rlzFhn/9eTwHeCtd0QFkBrnXj/qcR2J5eIfGpfs9axIa7NhZH4Cl9QEWQvw0SvEh4
BkDOvg6st7d+GDyIygD5W66VoCDUg2dg4cYXp8VLohr1PEe5c43XPg8nuzuaE0oDOcWTBjP98BmY
00BpqIJh5wV6fnyt7x+WYL4QF086P0FfW3wARD3fpRU2yTTE8We10sA5vgfsFxLv4g4J5DG7slhY
76VY0qxt1OIyGGzyEOuM7xwH+2oSkgcxpnKfFEDTqZCOOh3CtB7OpSUIwJfTGQ2NU9Y60/tvYyhK
psbn6xLp14tKweYBIvuYcq37wEMJCOigAdlEFDmPqDJ51UgZKrC4ET7ySj80ChLLHPB+bxTyp1FE
4JbAV2RV+MAJ0jwFNWgNAciQXVWrrDC1etUUWcn3RVTfWxgpXmYnVISxduVWy5h2bV2tOOkxOM1L
zbtSQ/M1YOwAWqnpCEdAMBRSm6Se+qJGuX+a5wWSSg542H3UlVbTtiCji9IUVV0y2bYW2Dkzw5FP
PI7lkx5bNSIRurVHAgeIecNhYXg5uwyJlj6gBMFBpl3UbL2MIekwldkDMvSA3GgHJ9KY5+u4dxY+
l82W1JKm54AOtUC7g5wxEDkbgNjJi+SU1UEGwGfX/lh29b51RfR9ADDjYhjr8AWYxOO2NhWgUBi5
j7gb4MxRqYDhdel7dvWFvBkgHD7bxpCcgK2QrTPlrYA3cGpG33nlApchD8KXxNKAEprK74xXn1st
S679OLL3Ib4iaZhqz3nF/ZeRAQehSdl73z0Z4HMfgbi4GsIB30DVdKrJOoWqGKJmgkZ9Ji7aKF41
YiOOUJDbgCaUpMhf5wvfx7FdESKqSw5IEmrBCzIsxIHAKwyEn/QeuLEzlEURtuDOiEsO6FLbBy2d
nqAKz0rADR/GagzWRbzNeadp+ObGrUznPM15SSkWjW3x7ey2zDwc5Nra1gCe6qPvIZceSRD6lzDO
No4GYq0xiB6zVg4fqw6EtbKt/WsNYgAwLcauwli4NwJJkPfDDpJHMCCjXqG0mb2NhuxnVfByT/iu
fgucJxA0zFCuvYMs677CTSVscDq8dPCdW8R45cMXMtm4WWJe8Q8yryC5T45gD7oAO8e8ysrm03wP
ZOBNbfj1chaQFOBKQPxMPO3GCQnq2toNANY5zc6R92KdEE7ckMLsqJOAqNNaUNfPuqTCcpMBt7J3
1ncCj9VPApBY+On9ukzcz/qLJb7c+dYD3L6iUPGXFjVARkkclE2/ArqPKrj5ZU8ff5TiR8nLZH83
r0c7RBOxP31TL7QwObAqfT9PkQeZ2N3ad4R784ciQWsDO6I1pb2dLaYPKdpVmHTyPH9G4DYbxzxC
JZX6n8zzvPR1pCf7yY1z8oHi9WQp82q8/y+MqX4URcrA6/TrX5y6KnaTl6v5LwWw0WgjE9BBoebQ
OAvP/aI3eFVJywC0IzQXdAzd8iMSObszzXRBZZwnDQv8eDvU732kOey1jLOBA9FhNYK3amVYbbia
7MmQ5P+40OzCe0eL0cR0DeriqEcLltz5ODvsC7DLxm6A255bxGcZ4rh0kbH3gQusC5riyIgMt0ML
sMbCrs8xglv1Kgr9+Jy2ATYFhgU2C7CHgTBjFpGcGge/80UZW/oaGXWAbpwl1Gsd/4j08X4/rYyd
ILCgSMJZyvEUq6ZR4rlLRFd+2K6ZbOmmTw+CsRdrhqDLtVHPAcVvejQfwMcqD4UsPkWxVj9Ebv7a
6Nb4kImiRrTy13zf8hgFUw5OR0hNCRJX49cUSKVqpvORoz+oxitAY+CGSG+ZBbRSbpWf5kXIQK3U
+CNWelvcd12Us6qVyBsJgtIB5GaOcHAA6A3bzcenJHSHJ2Qm9Wvu+Tn+rtgX0pwfgA0cu4kLjTIc
UhwAfQKOdWVATe9bKV6PGrkjK/CbdY+F8zgrIMvD3wIjw1/Nc4ijfWBNmJ9oSitRJZfm8QuN6IKK
EOB92BUg8fJtpUggDSlT6T1qqrUsY4dsRaTPqCFZdRLZxG4WgD5VzcWe4197o9vOPubPOH9upx32
YdLefsYUe+Kbz+hZerrkLpM7stJS2T/ipj0vXDDD32pxENx8xj7Sbz6jEZjGSbZ74L5LpzmW+TfL
ebYNJCKAEtY7ItEJxzpl3nrT2BaJByUMy7gfw1WavzBuB0cU5eCMZtImwwb+dgavrPhssfGlQhhs
wMb7IVCsRjV+Z8jBRzYpDV3wyF8TLdyligHJUyxKeBr2C8at4kBDF/uXfVLb5gKhaLdY6qmzZkVc
PGg+3OlAkkcBnQEYTmVL7kQR70hIK5C7pn29oKrDQT/Vlvs2sm+dIPG3VGA+lZ+Hb5PdgErLNfPb
V6UJwjVuLLnIpxIE1g6okr90wgy2mQPGFifr3H2t17sqaHFMoqaoiVkY3AxJTaCU4W4+eTMgK/CB
wZsrb9QAOx91oEyHO1oibs4ILWpDBwzOEHw+QkQHQs/KI33cmXbRLmkI5jn2hC+frzgdaQZoaGBQ
lnp0AG4iALRc0HPd6YfZE6lSE5oFaquV/7/pe7JjT9A3FRjX5D8ATQtdj7CD6CSi6KmJTA8buYRZ
S9ssUDqBEk0HWWM3fWQ9eAdqOqUcW82wkGEzrm6V/uxnQaBNZrey2dm0UKA7WDSiFjBVX/EYRDGO
A94oMG4ZRytGto9RBcbU6G89miMp6d0NuQsO6YgzZOAri7/pkeDf1wD+0tMg43pLy1bWYMoFmf0P
l0F6RYWy2aQw9vPH+NuKf5ujJWodyUh1dPgfPsSsUhYJfg3TR474uEtcnI7999/S9/ONoddyPypA
K6aaSoFU+WqjixyEQ+3xYUdTJLxTI0FFkFWzbegJuUV57cskfXM3e6EeLTGrzO69yAUpeGlU60lK
7v/dmHyZOnLA9PQ6X8nd1c5LUM9EfcVqGCuxCVmwtWoBBAOFZYqyYnk0WPH9BrjUaFHQCQywzTzH
a38b4xz+b0a5TLWlZkXOIgHp1zlTjWlp3TmvgZbJTNBDqBHKJfuz0Y1mt+JmteuM8R1QDKKHSM+j
BwBgFWkncYAay8cYdK8PIRI/1YCmi6FLHuWxfFOh2bpbujl3H0gPXLlyY7V4Npm8sREBM8dFqm5s
1MSq5xsSpMF/E0vDxv2tVHdPJ+LRBgDRwOe1Q7ERVdp/GINqz5ycfa2jAQDX2MJdxyHSjlWQW6u6
yoqvdbIghU4HmmXmihqsRLy8ItcHaUiapX8dbLBrMZl+LPC8BNaYVe/71EufUe70kyzDOP2aGJ71
jMM0f09rZ5rZ0do253+snfWhtUKR3Lw20NVe1wYadnmtEMZbsroKr46D1GO/BKAzDsG/gDoa8Zqy
bq+JlPHBZBnq1assf7E7I174MepHWWdMuqjE5gDUDF91Nccql63uPVEWgtcC8G0MY2dHwwRHX6vc
r1BbPtbAqFXSeThUAeIdb8qzLTLE2kvdax5Q9vN8VbmZ/7nXASYhuAHISzu5VCwRSE7DPAdgJAjl
9fIihGgfWy39JtU8bucg9AJy8xH7/vQdYDVwKIF56dZi3UaBtUtwsvoJYSOaNkG2tEUoABSrNgrr
gMoil9FoWhcXtfgrM8cWS4SNdamyLuMLpIOV5xwJDdOQJInSNjkqOMAErCH8rhRJ0qDs7pi57EAO
SW+Seiag2DzG2Raw/4UACLojdjhb+jL5KjNADA92+SJrA8SLPrZ9fcH8Y7EUDEcuTR3WT6wOrV1b
Fe6ChtQAO8MDR3Vs7Fxdmqs0coxV7QbGvmqDYUn/mBzIuvtGDSlbZB7S/4mGtZ/eKvceoLNnW5LO
yuSKpKDjNvb/g23lJ6uuDcxHAxGkXWeJaIsjpepj23urFHwbX1B7HK+soNdPY5Dj+Ai4rghZQqBZ
xQent93n3krMfQHglbWR5M7ncEBOHOR5B7ZvL+l8MNll6VPU83Ue+heg7QyfdcvBy/hQcSCpGfGj
k1XAg1dgB3kWZ6BfC18FRoLwCwlq388mC+HjFIqjJgHEI7zgAdCPdQ56F1DjUo8aoy77VVHn4KB9
E4Dx8A+9STnuf4aSuZMnUvubz0nXPYZuH5xIy6tyRF1pfm6A76FtAbDwYoZujTRAUL6ZyElxUI/V
Ac/SY7usRpbPQo8b9xrmQ7q2urJYlaHlXqmJ8UO/jhp/7MbCOczzlSfZsdXbE02ROfWSDITcOBQ1
FiFOE+qyUwzMUuoLLUDMxLAzN15azVkCoQqnoFH2hJpN0FoZKK+fhmrO9hsOPsvRXc9zHd4CnU42
J0vFSawiDa9IXN/MCr4WonQ6aptlBy7ZPSK+/tK0ZH/E1XvIwoyMT7UdgBDIB8lXlRvNg13ViKf1
jH0KC5aucMAXHSPGiveZp61oXh/NaDsERbYtlH2JDbjmZ937NMy0Q9JyQICpeQdVGig2A2EHsJlN
YFDp+SKPFJ91CSzxZASSY54O+ZU1mXv0mYP8Cyn4Z8uyAOpXpt/+/zSY8sF/81H3j7VEfI44qmKr
RHJSgpRaxD4US5Xpj5+EY1kbXY10kfz8D9ylPyhUdezpuaMDcYlzG8hldxG0IjU50Gqs+Lmp+CZF
8tDS6LP+va355iZI8mBjIeT8Pq/AOekBKHZH0tYEdHaZMLycKqnnyY85sHquJMxHY+UNfvecj533
Yqf+YpruKmzbo+KBTEY8Tk+Z1oP2rBDdk8C+B2mFYHCMpYmT5p4d8DANnqmRpmyXXmHFoKfBnGuG
xsXFORuNyMhBltNSw51mN/huv2pZAc6z33dIDUPsDSkQw2YW0IYHB+V5tZrFCLDhhYG2S93op+vR
x7ZGd2N5rP1GHlvV0LBwC3BNtIP1YHJWbGcV6s16ZEZzXWOHO20wDrPunRp4Y+GTxGLgD3iQvDqe
9V6XVZdhOnIjnMbZARUPaZnzQnTNsW6Hm8IIxysKhsZrwPAsNO0g39h62ETrQMt/APc4wq0XKrPe
2AOxwCyHk5F4zrLudG8NprISW0GNpacBwYax6ayNBKDHiRozEE/Y+Cg0XN9ahqrcEntncdBcS9/y
ODsOeaOZIMlAqSROnFIPcODQ6agGk2YzhkDQ4l5h8MHLuaNZMuhxul61qf1c8io8I5L7JUOO74sp
zeTFBbdAr/vFE03lDX5i3BTpoUXF3osvBSg0AGjBOxE8MNUUTlDj6Lisl13fBw/U+F0WPmiheMzH
0EN9PcsEqMja4ICsj093asib0wDg3Fz/4+fI77CxBcNlIQXYMXXEs4F3c4fVPw45SuJRBfwMBMDm
hBAY8ut5tXcRp0a4P+9ONrJomwWNnShDNzfBFxKYQIGYlagX6H13mnSEspzMub0DRlO1p9E8P9tO
C5DX2kMuyv2q5HZWp97bdRYdqrp8C2XmgRA/ndxzXxKdDZvUkuNB11xx4QhbrIDq732uEsBVVyDI
jKBq6j3S6aUYNghpv6rqWg4udx57n1larjsvtb8jJyq0Ul1td5zVDJATt1704K4nwBsF40q9zIrM
SZOGhImTtNiXvGq2BJwza3mae3k9+2jB9rfWsqgAwRwin9RYRnDOEWW80Mi2xhblPHY+aQQqSio1
7XSnkWtevoyGAuy1f5HSCji3inPgoPzhnWxzUwFQ2CIG3tM7E/wX8dIH28HB5T6ehFrgPzl67T/F
qe+so5KPi8AF4EULEttkBMSfF2ZIQVNDYrPNe38sp/FNF+8CYbgqAUIL+qL8QOo9YHvYI3WnJuyr
pRujGIeGzeLfv/nccNjvNBUCp9g4OjVcx0BWBwNZxe8AgF0i8gqgk8WzyXJx8KzcRDn4wFZxUGfI
FIyNKzUNy8dT5tqbAOSS10mNFZq3zdOxXvCozeN170TdqrWQX0cmnte8GiPpPkPJcdXsZockVQsh
U+uPhfwYG8U3czKixYDBXy9oWNpfo6ZsT5TnSPmQTRHkxxj83jRFzU3iJ8vMjKRz7uTE2UjjN+mN
BR8jALRzA8TCqjKSg08P+QOqi3xO+5CrhnrCVoWSJEl1oNbpgbiRjlQXiSpT+1BTsSUZTrNkPlDJ
5ewzHvN3foQ0doTI8zM1Q+8qZH2z3nh6oEWTJDdA85QP7o5UGlLuHa1TofX8XOj+j87MwTmotdsu
tBI8Qvv8UqtmKrZQFRtKWEchQK/VvJF7OEqoAarSZSigdDx33FKuAE/wIOr6qjrTMBXREudF7ksP
TM5HjtMGkIggwQB360PaAXqJtMiH1lX65COq4lsf4xiDLZi7L4WDuocJgY73IP8qFSA5NQQ5XiRB
uQa9LQJOSjDDkNuyHsBI8wZLTmJmeebS8yqArSHffD1I8G73jQ20PxIXb77vnNGQTCK11J1XgMti
KdK5aUoTlJaIioO/utzTJy4G71PYJvzqW5rxHrdK+rOgRs26+GUFxGmVhjHq2EvolWmtENlLr1od
VDgAEZ/9sc0+WV6CLPKiqF90EDngJKSLH4JI0za6E1UnZOFZ+4CJeN8BteGc4EVqA/Rh/5G3uVwl
Y1a/M4vGWPRZXH6OmfNSg/Puh1+XqKlHOGzRux7wWZrwp4vULeThnEKUzR4pTJxGPk6xS6QwTUFh
AFqbC/zAoj0Fji1HiscmBWwECEHJIGzbaocdUYTji18koUBP/IbtOwc7bO/k2zYfhhXR6wSmCJEU
XA0r4uIpjPp2mBmlszHcMN22Xle9eAVwUnF4883LxEfsC8wXK5felvUi3v2u0BWfgD3EjyVRQeoO
OBzBcR+eefT1ZgpcwvmlR2HjwmyQTGhFX1vfB9PKoGcgjh6+kjwCiiX+NmBTpPsBuFzdCsCn011E
pWFPFK40/iWc7hU3+eAQALXt1Wq+z5ARAh4mQCZHQCPE2rgJsS1HUAo8RgsAAmUncL7mJxuVxBKR
h0NMgljpkDTTdX8N7j8bLxuI3mJjn/ZgIED+EtmNdSv0M3VFDa4lTzc3jomUokCz9XcZ/rSLNBfZ
z7VrV+nPti8iZMdk47uo5dUadLvpObEKAba5SNuw1ESSG/7gAAfkqKsoK7khqFCjRAqe1Z78UZEa
zuCiJW5Iq5JJa8l6HAWv2qJbsxQQ7cikBjWsoVCD5mZUCD80xOHauAgBrrySvB9fFf9qcyO/6ZIT
uyl/VtzpAIaY/EQy+wjaBMA/H3Xg14YbrgXJUfNa1FOpSWporgrq0llSV1IX+PhXAOSClLVxUe0r
m5/ENTNobmhsslhDCasA19ipzpZaXtUpXqXU3KQUVOhWfeEjIbReIKStJCSf7IUItX1aAgLfBqvs
rcTNC2zpM1QkKwq8iFj0Emr/7FejwGbDVzx4bskPGjNC0KY6SCtEEQxwl5JEguBeiZMo21ZR2B4E
mDvxrc5Fim0Zi1fIzORnoXJ5kWbhDAsa6w34jPQwwAFf1ZfbLOftMfGbVdI1YkBuOrJ8p25QOBx7
CMtdTOOIFFyl4IKXd+HZLFtgpxgs+RB016asuiv1dAvIqqOFmAgNXTya7IXWZD99MXg70kNRG2Cg
M2t4aIeSHSYV0kZS7QboPD1gxH/5o3kN9L/NMFzm6TrFI0wW30LbaG9WN0o3OyHnBZDYvb9gdSwX
FNeKkqC4mGH+QKEuiqc1QfrMotI+T4GyjtlrIPAOaxrmDuDTykA+kCoZvenTVAKKkbU3OD24vhA8
I33l3ybqGp7kz8BLfPUdv/meAm2g8cWbtmnLr4YWGcuBDe0ycLUeJ1KoxKCm89vDiKOT8zQCvvLF
LpGcrxSo1ELLM3sL5C2JrIdfRv/kSObgWSMrpKNOjvA6a684dofrxvN3rO8tpIcDVoUaNeXVmXUm
dBTCVlFThXTNszaY33Gzw9UpRJVI17ZCac7ALL/744NcN7wBmLMic0iKGO+3CU6OabNAjax0oJV6
cpoi/EyaV1V+ywqIthutHR2xYLmXnmOQPpKn2Z58SqU3YYaSP5x7bmqba/kaMPavS852pKJckZdp
hzJf2p2ecjV6/rsuNy9uVLRHJ27WsskAupQPIJNIDFEsrDZ3AZaA9PcjjzzgzlF3miUjGivLvgdc
0yS4MXr1wsReR0z9aClyUXw1EZ33ErHtzLYLsPH4NdaNDiHwSipqUYZ3RaSFOdtpMrCaU5+aYFIp
4neJYTUHylhMax1JjQPoyDoBunqVyQj2wNc8x0TgRR6/Z21KcZwFESt3fsXa0zwlLIAp8Mb5Qj7M
AcUyi8Yw6qWrCbmhZYxMx5YIDByga8YTpEbo+0S9xq46XBy4k0WrxwsSWEaH7TWJp66Z48ZmRjzc
0GTVdECotPVdqdzMvqh3NzeYdbXxlOsQ0Bs48Iw6lN+aqN9d88SJjiJz0wfHYbgwoMd8C7t4nfyu
YedevRsHGZx0gN8suJE63wv/2Yu86huPeQY4wYjjTlQg6d5PTYB+COepjKwO4KfcflNFpn6G8/9N
7SLi5i6CWjqrytpEQ1V/7aVTrbya+WdgV4YXt8jFkvtD+u03BcALo9DJZtfXlAXQ6Bq4W8T/x9iX
LMeNA9v+y1s/RHAGuXgb1jxIVbJkS/aG4Xa3OY/giK+/B0lZLNd1d7wNAsgJZUtigYnMc+Qb7uXA
j9ZEf5dWxbeVyUbztYrSv0EvwLeujQTw2uSmWE+lVq/IOAgswC98+JEhrXLFkQaiv1/afpmqiHnG
p+2QbGTCJzTy5vJKszz8G0hM1YUWNCDXj2ZW3ohdqKxmU69P90OU4KtAuctulNfJ8cTV/rSEInM9
7gYUD0mxXyzdmKe7AmWQePHIgOGpAQASjTVoSlUb1F3f4NImQ5Ya9dT9oY/HEU0YuLXkimuNBqRW
3mfSc7PKXzR36l7qV3VS393JaXnvu0Rd4pEs8LJpbaSlvmIFf8DzJTn3OJMFvmXo2ioaasAEARIm
8PVRckDXFY4/ry2kNB5RAYO3aWU+ctO8igiPfRWCVjQsYeawAOl4D9OZzEGdNzp+NYUx2KM9vVF9
6oQj2v62ctHi56iOdsIfTZ13S1opP96L51H0/T4SFh7YbYwmWjUD+On0kDTAaQx6VPiQgmSkpYE1
sEtx0bRu27pbLQHu7Iowt3HTwof14rsE6N0KBEHFq5MK1OMGhbEXdpl/sgct/4Ti2BXaVLIriUBF
ZJ6SDthoke1XibMBTrh7aZB5fVa32btcIqvlmGAZa8wYVGOVu3Gs1r2QaLEgB5J9xFgsiqF9j/Fh
QTH+tAtZ/OcuVYcMt1EOFXovtfKRd9FXC2Vce1r1uBME7IVSoGtxVjQ6B6JmZ7jbUnbaChSP+vrm
tWR+HRFtpgGg29bX84uJnYDMxY2TPH6UTeLuwqjdRQaa4UBCaiVr3G8EG5bb4VdcCm5TMHp9Br4Q
vn4Li6k/sugrKLPN1VgE46mfnOK1TIB7qeRDmFQA+g+T2V2XMvabZgDqgLScJ+52nylsPmTp1gZq
6o68PnbhhgUuo8IFvK7avTdBjyx/24XktAtenjeG5x1wk/lV5l36KejjFABqHtt0eIVd03JWyAht
fNoIvH5lgrr0qzVE3rl1fwBI3L6SdOxSAxwh+dcI9VbI633EmddjmHV+VFfawRlaZ8M8XCunIrrm
jOsvRdvFR8cFYzKersX3RB/xIAnCr9Oo9ci6B3LXBab1hnS7TwYakBU3AN0pjlnZdS+2lz/ZSZB/
B+qWXOVdVT2wUB/xOw52XVJMDKRo0tWsa+wBFMbq041ZIstQS1F8//1j6EiobUiuPobKcZ/zYRi2
lhsek2yQF44f27PtDe26QEvrbl4OWgTGXFv4tARRQoBz6XPEE/sTSRqQFK/SvG4PtBQoptojxTOs
aFmlsfWEN8Z5RaLJBpK8pgEMW7d9exjSR1MNNGPd35MXBmda4Hz7LjZKQIewEThN02AdFjmZ0SB6
DahazgBce2V758/Qm76KRe+tF8Vix3Kc2ScGvLolMqp6R1yt6oCR5Y7xc9loMWH4ezxOAgXf9Oki
Z9Lmfw7L6ugx3i2WMdAQHkQwwxEWUyEOgH4DiR0okKLVsrasHyA0aNGTXlYMpzWWcX3bs67BcUvB
Jdn9CPYDvbHWJKTBSoSrbz28c6dlskH7EApkcWz9wsJgMyie34BbeJFUcv6bPHQhJ3thIl0/Tsjs
KCeg60zfuDONuKwQ48Et2jkYyRenj00KvLudMnuqd7Eq87XM6iBsRz/3qlyYRGMg6g3eGNt1rCqL
STZEdf04hnjOJxLYOSSLq0nHvS4IruelMub5gFPyFKc+OJt18PeoqGqPKB3182In4qLeoAgFe6hP
QYPXaPUjQLNw1wWRHUqJXx+UC0Xa4ABAu/8Hbbi4grB776lznOfSidGKEnG5NSte7ZiEVV52D4CY
1HE1KgFlHrcPXgpkcXp+izwf991YlCt90nFvgMKKh7jl6SM9ye+10VTda3u7Ac316Kkm/V+Ra+Gd
raLMzt7QtRtdohe8VwDhk0IOp1lcfG2DMLp08fgurntQ9y6mZBVmU7jJJOerzms1sGdMMUjl0NAw
+HjWP1k4Vu0dxRXntbmMd6OOZIRrISeo7G6MeSy/tl3hbDOcF2ZE5zLkIHrpkTg42KG+tgnbmdCY
b6Y9S/4GxLW+RUKpPwNUvz9rdalvNacLcdJFHp4U49QG7bx2g7wt1qljfUnyetqRyxgDzCs8VLwD
bWhu/QBewABMKLDME3m8zidxGrIMTwsDVE/Cc/c4iw3XVg0jfsN2keaA0EotSYGrrAKHS3+R0MxD
xtfX08jYLQqEHfaejm8HBw/XXZta6EMYs7VecHBJFHHi469JJCDtWrexG6U+asN1KTJIUBiJO3f0
eTfIX7rlkCn2a75rnNb4p0mr8+h55d9ZZT3VPXP/KsfizSqARl82/B9raIpvjo5b1rY3Pfw2Aj2r
CSexClgabAevTV5c9H5TUpRWEuURAqVcnz90lD9dVh86Zfn/59fEse+IQpxw3WTWf8kIl8kCKSmA
PwCvVxHHRHjRWtW5Ez7IwgxInvbeuxzgBNG/yl2Asy5xbIvdx6H4euiBWmhMdsyKL1TnZE9dgj/V
+EIFVFytfteFXnghoB6yVKvFL9XTCxVPGZOdXJUuGwfzrKOvdyWBarCamJ6CcXsofPRENn/hcX1K
sxjYtF20AUsXWtwkui/7Mtd/5B6apSxZv+Fbr1oxZg/PDPgBfpiBrnCIP5l6676lzeitWJ5VV9Nq
CuCpTtOhzdzuccDV2jppE/mlDIp/HHzv/ERXVRD1P+02/4k39e5LH3h8jXav/DF8wq87Dl+jbV41
NAav8tJwXoUzfVcP65/gpkNJH24JsrR7knZnAoPPrlcc8JOfZN/028Ty8jNw8gOcP8zbOLaV8Fev
GD7i6P2IODWyMTrvjK2MW7mPOlRUgk+Jfw2HIQP5EWaJkoUgUv26aJfZf9vdaf81Htmhmg7dh70D
MmPLBZhT6WUoYgBEWRjot8tF2yhotKax37W0XLSsntAglroBiMTBEnJA3r451g2QF+jtFzWJwCtM
8WuPa/8dEXbSgIT/ZxQWstPC4el0D+GYMjyQFVGoY3QPvJWneaUwCXIA9B1EjH6nG59Q1zdhw3DL
rbxIUWo8W9F2jnIjRd9nnzsAHtyEi/mZtiOfxgl71PWO88dpgbd60Kcy9c1Rty7a1xC/ZxdXB3As
CVwnUxTA9l9N0qMymGRdgd8/XOZP6zwSLAX9fPlzAiDkYWybIN28x+Ayibn/4T+bLq4DQwmZI9sD
/kXpiQZLJc4dSqeHIGY50XpRy9BBoj0AAKIuS3NPisWuaIV7FKZP4tn0zmKJRLMlOgW5k/WAm0R6
pO2vTlSvKQGDX+rYT5pwfIkHbm+9PqmPoeUWF9yt8FUmx/Z7xOo1ZWDy1gbkAJfDS5nG6AoDSWsZ
AsQB12NlinJaTLMpR1tYEeLm0GqcWU0y0oIfNT3TrAsVbdiyjmL9WOCKA42b+ltR5908C83qfRar
2VCO+hvNyI60oBXT3+7slihFXB3BpfQ3B4rVKs8NA8dxhu9eys4ElNCxwoituoEZc0JnzvLg8gTV
dCEuXLkO5rupRc9tmQMGx1ZLklmV5YBO5zNJaqAtzWKtbjxUoYGMixQDbuVrWxcP5ONlSGdGLnuP
Q16jE3MVhxZxX7ygEmB8YU/EDjJkPPPrAcQ6cc2cTQ9EjHOetOyk5XoEWBFreqkKXFn0nq7/w54q
RXm3+DRjxjdoZhbHYgDHmKoDAVG0BNusww+0lPgSPksXz+xJFXgA1/VWCzAN8M7y7EI87Wbev+D7
XD+BDA+sRV2L3xm1XNjiC03eiMhJwErXLO1ki0o8kamyqtv+VvR7LC7SbFtHur7OOiAiNsCYk1lY
X2tkc2iFA/e8IqxOt2jmla0wPn+3/FiR7sMSNz7uOjHK8FE01VWTXfzCWxscvQEa370ol9+UvC3j
+MUr4i+RG2W7EcgijyUT78PU4VIa2ViAnA0h00BJ+0vj2A66t0GLslpkizMTMVqk7SSftaRA+buH
NyoQh20zkXr+Yo1nwvt+KNcatpP3205lmogD+qCfc54Hj4Whi1U8JvZmXrYjKCGVwooHex+E4sed
nJYVvo8j5L3OoR1WKOv2xr0CSLiCvhln+Ji1Pi3xPJuuNMvii9ejPY0kkQ3xZOLXQUzIDC2mE8vG
vVDuZHKjwAk1TLPNO0FO1WafE0USMVM8IPP3WNqFd4yUTBLtgw1Z44LI5YYa4kMGyGkXMAT6N9tA
Zzb4qE7cscUnGlrPQ4vz0AOj6kNmWuUXNytKJM1x1f67E4kM3Xx3Evg9OInCQcnCusRl9KqoUCWA
H45hnecpTxjAGfKiX90IAasG6D0PTVo4nVrn+GNgMn0yskLsyVgH5fOsvFvqes/Ase1tSU7u8253
4ZbNY4Phc5HlzeegDXD98+ThbXGbVfYI7LVQc11Undr2mpmOt7WQzHwpQVJzrDIBgg21NHQ7/ZSC
nGksC2Du1aJ565jXPejJULyYtrTXE5e3rlOAbkByBRGDvKad+Lu3tOY8cdG/uHwy1umY5TtadlqP
ekBLTEhpQ2sCZOOxjYwnWtGgFd8DFsTPKHGCHudadHf/ClbU1nuwRIT9y5+C6Y5EGpgxvN5JFORI
3UaVAn4ztC5CZVkdaN4DrTMLN5i2G+g7z6qREf5Q0KxkHttONR76N87S1hGCC6RLeOid5oik73QU
2wy8zbcBb0KkeMBiMU0CTAZ2DBBKVuQo4nPRkAigsvTBdEEH71tqasXWp9gA+rYYUIODhj7IWtVn
jS9q62QHNUrmsQoH3eyPTguAKx4ZtV+hvPaBjKsob+KdpRlI6SYhqMppm3kHWQ8StDedtW3GsjnK
PDX6YwMEokMX2odlr3lvHIXyTdzpgZ8UAJHVG/tiVKqGFi1Qna97miKJACUrDaTRlJrnf3e44j71
YObswKGiPNRAZssSpRyRHzZ4zQUbIgyXUB0Hf2PJyyMK2/NdMlTMt0KOXKMaknDIrkHnnivNUaXk
v0QMTZe7AT3OPlksDgH4xaw28Y6LqEx7bZ9EIDTuozy/icvd8FuVZPExyBzTRZMFsDYGY/ppqG3C
XMmaCSS2lu0Wh74YLNfPcOQ9dsAgofAUjz6AG4aN746op6QlKXIUJJ8md3qSaYpQJHNbjjwO7ql3
S4A8FOzkJfapbZ14Jaes39E9cTU0eNICGm/OhQWAP7kA6RSUsj0et6RVS7Kl62IHcMXkMFvQcvKs
2YLMKMYS8iOGPUwvqRFoXwYTudNeWNEX3qfonbQ67SqKkW2R7g7PZSH6Y6z1xd4GYMOjkbbFZhAu
f8ZdPHIJGrO+Kl4/cH4O39I8LX3HFeNWjxPrOqirl6iK7Z0eTrjUpPuYrsQVvF10m6aOzHajDdUD
51N+nrW6C1IuigDQOtzesBLeFQPqsx7grcucRnOLi1dxuRkMnOanLgu2oSdxfTuNb45bD+DaiHpU
CCG1gs/SnWlJM5I1jvdQAsAJnZqh26K8B3bzlAxH5dyXcbTX6uLT4nZjkotqOJWoDxG4p0WiCPVl
mtDKq5a2wFbuePSX1tgvCVAKX7rUyw9J03bbvq37r3oYgQSmXNd17D31dVS8DF105i4uny2gUL7E
ueUgBaaXe1LmE3CHphbdUslYonB8iqKrmSMgrZTDhzvZm60EsmudVvsIqXck4VGEWyf85KJI/BNu
CNxrkphfDKmnb1Gb6LumS9iGlmDTFn4KBvHH3hgBGdGbvqXMSlRxnEyOrDUd19F5gFYDI8IOJlo/
ztxyTj2etNe+qXvUPaXuQ8gAmkyyEkB5V+C/IRMpkPWnJSkmhucTkIy+5cpiZHV0aLLkG1OFnlTM
GVYxOG1sKhs15OQc8fhvrBVVgpJVmIHQvWbIhRWyEhY6KeBK6tlpQi2It5nDUMTFgGY01BT0z7sU
k4m8BYhm04eRipuYjb9uNSThGJ+Gj2XWc0AaGUWPRxMUCYuTU52UNfjUyTp2fk1TZJ13zVi9cjdx
9yWQ4depgo8yQqcDESay57Fa4ibneytFd6lKL3wtvjBHlK9hH6F1Uk/+IQ8WavwmQFExkIirAKSd
ND4HCC0QJAdo819J1QySUMsFG41sJz3+hMbv+iTUQFoa7mSzB2nwC4TXjsVyFqpYDQq6F/nswlPr
CAxPdxeZfeusXDwMS9+bxuhkm8h6ymrUN7OwLnFvts2mPns3uPWY5+Q3W7gjkBY0IIjtgNN2epct
wUl9K52jo1IzOlGUec3VB1k+jQAHOA5KsLnxJzWtSTM7kpC8A9p0/id0jiacVY5EWJQg+9krfK0u
0sarOxkOeEbGx5kjh2SBDeALgMCcZpmYAMcbA6Bq3So38v03t6EQ1oksyHZk3EUe1uHo3sRmNHgu
c06jLR8XEdmqXckdzSHaCVyG8zORHn2UgqYnX4vucVMDYfednJSUpKYZOdiVLbc2j6M5Zb0oyHdZ
Lr5J231HojDdyaJAm/ndHkv4FE+yA8qbURP16yk+e9C+d26p04FYOEdycgmw/IPuZBY6cEFbvb/7
dIFw8HkWL9qi4TUg0XBDOH+ZBNW4FSinOrfqCkKG8Xhxnf18v4B6IbTdeEG3RhFwCnYrnLkBh2IO
+HI+eF0JLd1ZLCbkV1kJW9kC7Gv05RWhh83PwXu1oyUN9E0XAL7dT70UKXn17Vdym5/6oua+7gwX
xwslUG2d/LIMLktQohFpwW6R0WxyxIiCMfCTLYoBFKcXXSbFZozTAOCfWJKWFFWHlzzPAWD6nUeG
qhWUUxef7+SgwbbPspjWSww24Pvdd5InS4bVI4WV8cmshuxihVXzMPBgnQVdcAHBWnChWdC10wYX
hWw1aYPMQb+hPeNfLI+LXSVqeWpq7xyZr1bWypEfa4EsoBO1YMAJANH1sAx6ZwPfQs8YbulxOtuR
BqDM7j5EkUSQ2+/GUWmHuJSu+vc1AMDe/cjDld2PagAYoa4DCRJMV+amikJ+QNdade7xGLcPltOX
Z1o7ectWKF/UV6jvLc+LotMZnJc1qT1htEfL1FZVKLtsjZqoYm07Vb7qew85xEBMuNVBMdapk0CT
3tOUBi82tUMicB2oDFsWwJCmiwnNUJ/2K4TZpzVfLfrF3BoYNAnoNVBsZR3IZLa+cSepxPcG+mLV
JyL32Qo0mumJhJPUrlPk4JuGDJctGMpJvT2t539ViCONjnq5Xc5xUGFaPeDldXScEw1MS9xjZryS
som7Bq1A+KNEx6kyEUb4azrrMi0ot6Fp/CS13U8SuD/KUrrWZijwAzKTtD7balAvJvPQ4cjoxtVw
vJPXqMm+MZsdlGxEGa0fOm5Hbzfnu5hACHrouiDduzy3TgK92oAN0/FuF4FV6wS2D7xph8ORFDQs
drTMUa9WoyARfndqKyvRzDQ19YoUFG8OfWe4OJPNsmzw+5whaYK2598+1U0U8iA9ueUoGFhLPTtb
IYqt+2yY3mL0m67joh2PcRdPb0b9KliZvSbAgzt7WZOhDwJipKferTj+bM8S+BEr4eK8bDci+go6
pAFAi4BbCHLePPMSd7JKbnVAgEBPPOhC1DLPy7PNq+kZJNL1Y4aklA826fBrNmXlOk1BY8OjTntL
jVlcNyw+9nYwrskKQPQNqBesajUGfQ3eEVucp2n4LIMCnTV9AiBlNZCchixqb5ck0wKcyNX7+GL2
r7ZObUSnpgU3iNqKBtqB9vqTrC/GZN/J5OlfQ959pHIE7TmShr2/KMBiUKzzDMdf+VwBKvwY9kVy
oqHpAzxruyE50Swfhbl3QMpFyqD7ZUbLLqjbEmXwEN65kexPLotdwizx7jwCyXpvV/G8yV28ZZlM
KGxlYBjTWs079kPjHWk2qSXNGjwVASym1vP0Tk8+vPZuvTWkkfxEr831nYKMDRMndX/ZkGzulvNW
/25+o+cjkDi0Kiw2qO8HmDeugf1SEbj11FcA+EucmZniiSNphEKBeTbr/7guVKS2NgEETe4p9TSE
uiKDIweK54Gq4zg4+4xxZLC5Nh46AdwjR9gAlQHpW/jQugPe1D40syFpjBL8byBglrMPyWgAXSIU
WRGkuzieEj9p0Vgd4lvVR+dl7O50Vh7qFr2ArdebaGa1gv+l5nX2qY0C1DGlE3ozG9FvY/Vqvpxp
UE0QryZwH83v7Iui0IZwhTZbbVZkrUBZdmy5AZ60tbktw1KcHHAOrcFl9VYriGjku1CvkuX4Qq8V
SbtakoKjiAXt9467tVMGmVLgG+BbUMvmRCuSi/EctHX8RIsknayzUQeXsWHozJJFAi7kSgIPUnmT
Ccje27UReMkcNu6rEhXdUwHSA+0SAHoD4PLoXsAPod8MqeNuaoUqZoU5sD1M75mVwB0j0Yd9qQxs
wW7tkcQGPOME0hQV7MOex0HzSCuyN0z8sLNh3qLko0FbTGkFGAjuDZfEngQyrWBcN6fWXVtjaqLK
apD6iQbABBgnJGKHVctyZ7UobgxFY4L7mlQ30sVJQ1/4yew9dC/FEzAEmwpAsUS83ioe9x4Yvb6V
eRUag2zA3aMbayZ4pyVueZ1zUD3TguwXK5oFERhg8XsCFFoz+CEbybZ0fUi3izQIulNcriFzdSHJ
gxF02szaL7eQs93iV0bdTuMTB+BNiwaEmuGOzkHxEYphxrQ/3UxHc6zXUeoxH8ez/qTFU2afyUur
5LhC4j9FxhVAMDhOKWYHUE0FJyQAAAtIUz268hTozKS0MpASrRc7mqF3CQUWH75wqAT+29oizbfI
sI7lrga4+0OqVY950QiAheXAdEJOCf2ZU7sZTBNYxIbT7lnZ3c7iNu5mWfgxu7Obfvcd9A6vFEX/
vZZatWa5GeAEriHz6HVgHdAG77d146jEUVagaI/s495coePOU+iDFUeKtcEtIq1YPeKWK4nyzbzk
NrKDErifgPlA1UgcotqzzLpDqGARC0CTHjsnbH1akgdARMH8hLeFQCEdxgznTgpHFoPWzeEyBZxY
yhHcGRz/O7VI2AFFRW8Nuro5GDETD5CgjbfKs1rbTAqIRlMDKcZa26JvxQFMlv0u+vAng0W+xCBF
K3HyeKe58ca6P+ZV896BmxWhBLNFmX+JBrvZUfPrXW8sLUmxuJFMeU1aKHZ38pt2XLLjXHvoUWS1
pyAer78YzdTsSDfb0nSJYoQ4GuViRNL/pmEuywxV2xMeqAWOhpumOlq7991yc+fcoqOZClQUdXiY
O+pmG67680BYh5y3Ypz87yZ8bt634LsGkGB03JdyzbA9464Fv85qfUCVYPSpIpZA1AtOm9DTf1bN
aH1TE6Q+rW+Jaf1ERtd+SbVxWtuTXRzw7mB+ikYrnwnc26a5hGM0fpGtU2/Z0OzquqpWC3zlDLKC
C8F3OEsnbpx1G2WAof4dtuUO7HKxC8AktNHx1F71Hgcye+u527p1i0eLyPpoyq249y29f9egbAJ9
ecqGq5bzuAH4UmyNqDAAixZxXKV4zJ6d0f4RKa6tmVOrfm08w/tECyNHO4cR1vxIS3TQdFuU12Wb
UgceSNmX4T5TzWR1xcW2ndA7h8oA5C9CDZgUVTNsDMNqcV3mNg///ZNz7P/1kwP5BHqKwUzlerhc
UbgiP74DIDMU/+//6P+3jnmZ4JIbCNul4Z4HhosZMAFWYIA2+WuVMzQFoZHHTAVgUF0DdAla6QBK
lbsoBxb8U4TqfFQMB5V7QiXrp45qFAwZuqfeFk9RaoRXL0LpOc2MRqIjg1qpANZ9ddVACht1TxbA
ZLweOVk/yLDPwJtiRUqnnVL8T9Txqw2UE9zHqSWwXtmxBjl2oILwTiB1BG4jn9hhgRfS7njfM98l
dliAtvBL0h9m6lh1pR6qC3SttHt0vcbtfjYjNzHgBwLMCODvR7FwLpzNbouvodzsom73vK8U92wL
vvn//ql4mve/fiyeY7kaaD1d7gGp9+4PykX6ioE4NHwu2qTfx+oNn3cNBgE+3dU8VetFYyfqPS8t
D6Rc5LS0vHIs/cUNHHJYA6wX4zxfdPMWpQ54g8TUUKD2sfmtF9nb6iP8OYrpelm8JYMKdee7mDXz
vwBtCdbBBe9lLo3gInD/+ZTG/fc0S+uv3TDkG6NBNTUtI9wkB4CSH8ywOGoDm9YkBm9Lig7YiF3C
xsoW76Q28g1Qb6pDw1GrE3h4vceNvu7LKPR2hO88w0C3YXFgk4ujtarDXhQAvEemsNDPi7w0LZSK
t55Yk4wG1kigDXa4pNdzVICTbN7HQ3H+YpfhKv+QSxwkFmRr0haaOLi2p50Xea32qXKwmyzQ1r0R
1LQPcG6wD33OEdfh/tQX7/u09TO4r+rHUEcmUuGrfI8N/qy6QF7cNBWHHLmKraa7+TeR/CB9a6MD
TQ+mp87G75UCnwnVIJrcWBmuZu9IloZGdlEWxM5BolpZ4Ff23YJpIZBG224/ylT6qe32gJFQBDJm
9w+2mK4zfQzydA+hNz1agyKkcbOJ7fDEIAJrNvPSWHkIaNGClduZU0YRy7TM+JlMzDwSSQzJf4Wd
JSae/0k8PhI9DYlQR/geet4Y5alPS+glzu+hSY5380TPAAwc9yDzcGhkFkp6wfcA0tE2PrRxrJ9n
0azuWks704BzYnQe6gMtKhvgLngXNDbcjbPzgM6oKAaWHo7SOBOTSM3sj9mdLED64OQJ4J/8sloM
SGZ1PShPaUrD1FTtMW/Fig2GB6r4QfvWAMIkDqbmW9X1coWLCvOa1XG+Fwz4oi7a5C8hsEvXaH/I
3nDb8qJPFRpti7jdgmUj2w1ohADqguZ8lqJ0tuhV0ja5G/HPEzO6LVrnglkrbGCitmyqtiyAMS76
7E1TWdqWfAOGa/vJHsa1DbQZIwvzB7Mysoc2sSz0oKopCWVruSuBl8e1GdVgP/8wrJsUhrTu3GAH
opr0qCntYjLPlNvAq3Zv5vbzoqRwrRzM9yAoxQdCebPqfkxg5tm0SI5ctEQE4Hsp9NdSFgzXtL15
oSGdjO6Ci/TZgGw7FMQfJLe+m8LwHJ/MZGZlG6DFFOsbYdvhSpRFIt2TDaJ7D5mJpok0B5tvEY7H
jBfFZ7NnR+qGyafQXaN0cwQQjlZ8zpFGMfFKd0L7Urn2hJDrycy9UxkFzlWglMQXwxj/FY7yTZMV
agA6TTug6S7Zyr7Lv3k9qu+VAXlK/KtnTzbhOwt1pDFqb8c3sKC6s2eE98FtbOD5oDzJgDyrLum2
FqAgQUSMb9tcMDQcVdWhm/LoSoNZoQqZAxutEZkoNiZaOQCTCoD8xYRmeDdRCUb9EQ9WRBIiKnYT
6OtAeiWB4TrblNpfjcyMQ68w1UiU1dlwap3ggUTzp8gS214BPYSjIPOXXRDyFMcGqwmNvVMCSbWR
DmMrp3W1U6NnOqDukIbygROHbqxKCUhKeqdKNqkxdIdFNFvfr2dvklKIrMg+dQohm0QShHUb1LLg
gMSBFGKqoXYqdzWBsWe1yFDyLk40/EmmKVgRlNCcmpAHO/QNTdUcjzyWoJIjhbrI/jseaRdj2vdu
mSbyLcW30rmqEjz9pJPpgChytTNOsskxz70NrUhuDpM2K0mmKTOadXqSHgHBtQns0Y+jrZuBP6LC
u8xpTNNonpHMUQqaGV4Ql/6d+k8udzKOjrrSr2y3XsWTrq9ITREpluRagrd+MMbhkrM90eApGjvA
BuuqCR9CWjMlXJaLNfLrKQpgknRNdugcM48VoDS/4e3nhxlFw7MwA/wloF0UuNl1/gZuPVRgWkhp
eRao5LIMRWnx5HxyUAa+S2SagdotMK+Wi8LtpBz6HyO76nrn/E2mLYoFbkw5r6zZNM2ie1MjBQJQ
Aoqx3DAzH7mBGE91UAebE0qQaFYB4H7DxpKt7hQT+jEPTs1fyBYAm2AhJhPDe0WLc/Awi6Z4eHSi
Th5HoCzf7ECmyw55h1u1RUYz2iGbvJdFvnwu7GIAifSBdNzOCtCP/v5vyEUUroIC/G7bugL7BwCl
HlS/7ZHAjQgZaVLwSDQLMj4rF9FiBk7WWUmmi5xsfw9LyioDLArNPpQz9tLi+hFyES2uyktOQXjs
NVTQ4h4xP+NLD536DCU3pQIXHix+QW9b+iJ4XKOrDWgJJAeu0aUa2/EBd3TeisA7w0QVeND0fk0o
nTc4n7R2A65tLCDTohHxF77oAudJshn303W69GDZySZMe0P7TH4Nuup98GUk8cEyo79Q3TKm8aqN
kZ2g48yIQrRzqLNVhurp43z+oaPQouUi1jrf9bzZZj5CiY/TEUVI3ZbtzL5ywQ0Wie2YVOZrAYgB
H5Vz9UMsDfNVIvWK6+/X2BX4WaBsEZhSsHJBKb77kxNpcQXzJ6dAORlqJ2nh3N65w4DS7F+o7wKV
lUcnKDcj8VeQItAVCDxpbDTeJCqTkHp1F+44Mv6AgQJYuHBw0IqT7kgzGkTK8Ge4rGmWKMMGRHXo
S0rkrvQSviO/WXYzJfO7kLkxtsf7uPN6Hucoi6sQrpH59x6LPo1c5PmjwlvnqQgeG9O4ssoAvqkI
bNMnGWBN0YJTmflsQrJZAaCK01iOx0U0iiPLwYaB+oI2WElu9KeyMgLkbIFyh27wpFo7YTicahKS
flRGWRWIYEUqPSrstTFF/aOZD7siKqPQN/QKL1ksQOtYJVf4SwHUm4UuciMweIzq+KsblWjRtkHf
lJogyahCJzgEcZAfpW3fDn+SCbTiohNDf7ej5eJGijuZh9MPajCQIrpTkNvdHovJvEdpnANmsy3A
zJtjYiTN0UQKEpS7aj1PRcTrY4kDROaTwWJKy0XGWZtqK1JrkZa8T+cgZHUf5MbK6L3dUDIbtQo8
vAK3sTwgTxb6HZ2dlIwUqZngm6AGCWhDZzulcFmFPuVY9x06s7VKkZs2kNZaQLdRgP+h7Mu2HNWZ
Zp+ItZhBt57tKpdr6ppuWD1tJgmBmARP/wdJd9ntPXzn3GhJqZSgqzFIqcgIJKMjUtOP4yFO3PQ2
5gYQGzhWPiFudcLO3nr3lD0AEGiIh6bR3VYJrg/mkPMj2EnHtQVmvecs8PHuKArvO1QI8FFDQp9r
9k92F/9VA7y7Q0oe4KRtgBMoJEF9H3mX7ecm9SDW/DUrhurSloFyV3mF3mesH3FwNeUzsLB+DRUU
7mkUmVLs7E4Nr7+MnjJ+jScb69qnOh3EgXypgDJMDVUg50GJoJntsioO/x3xsb0ponMhu4nYmRNY
DEhNl4FUMSTt+ItAHE/SQiv8QR/86qXLsvzOdIvqkCbI/E7LWj3mCjoTAUivv+G0FkmV0NrjcfRS
V2X7GuocksNmjtVvYXaLHGT9t25qjt0iKpC6nHv8g2xUXPjM1cp8b73xKcImHlmjCfuK8yrIZRvW
C7b8yU76fr3FWjZ8bTuBbQaCDCZO55bYwkS3hdsEpxBUGItCOJPGptzmOaTal5kXDIcwHoeDI6vh
ABlau9v5U5uMVADmHYKNtTl1gVP8GgK4cSXwZYBjKyLlrWmioMa56pL1UKFPexe6Cm1b3xSquasc
3zhZiGljK9E46QpJJh207L1IrJWwlmMU+UfIAxpAbXI88ayXO3xg68XsArVuEO/FCErQPORjVRGI
8sES3orGAc5hkmkzo65bl9mQLq3QsY5UUMfsIwG9XrhVVG/O3Wcfqqkqxp2H8ubKTk2mG3FQvb+n
OclEBSfFOmSMm+uy0gYCsLj4lQ/ZpA1MPsI4SGecXFTXW/umz3+EwcTQ3zceNt4Kim5jozccr9zn
JI7kIoMY508AjIJUtD+QeORAFBL60xLZ3gZfjiY+hQybe71AqgHO/2QfroMgcjrw3Bg1GHTK5jgB
+dc4R5JLVo7NMc4dU2wZ/hI7ZHp8iXoobB4MCCfeJtZhbo25/JGmyXvF0hxRIRuKMiwbTnWJNJmo
0+lDaoJZijmGiWOBOl9FrVc+g7OvW3KwlLy4fgvyKcXGo+F1/mYwombbFrYDvlVr2GkrLW9AKOvv
IdvF9lBIFjeZn1m7VvKfsd1BqX6M5OFcmEWBTEVwUZrrsxGPfyZ35zbVEAzR45KqNOiq+2xzkW7K
5+sUbpTxxbnreqIL14vqxai5ej3sPOHFnc/Vc9fF/Z5v9eIqF9WM/r009OKCFw4XVZrrfJVcjemv
P9XZeHHpi5EX/6x/vKHzzEicCvf//Xp17b/xo+Nww7IDj7nQoWO+bf55zpH5ovegi6Eeg86dgJxG
fqcRZLirAwP6PyASXHVT09NlY6+8quCbQENhE6/r0VyQJ/VXXlbujM76RjO4lWztFROWexh9wGWR
lwkh0mnuvnABPxIMFDjrvvd+ukgIujNt9z6oVXKwp5aR5i4OnVBrpNBbHg4VUMsRfmrUQz6l7d/b
OCc5zB1ki7pGb/0RyyMZtIDef07dyhfwI7BMHC01rnrfyt8HVvprqdR4UGBQepA5GGFG04m/x2l2
CNLUBskAlINjN7L2+DRVj3EcyNlDDvE9lm7yRflOAeoYniHWZTdAY7j7IUA4jmiwzgXRZRllPhwN
O0WihPZvqJPsIP4EOy0EQ7ojW7uuAvkr2cmjyxjwEMHGH/FasVJHsxWO0kD0O9TtBsf6oEmDHKez
CDJmbDsWi+msH0mW04L2XLD0o+64fySL+nSgmQoxtpuzK9WqEZqgNNt8STL65vt5EqjzfDGt6Dms
SveO4813FySnqtfh0Z8sZzO44YEBl6DWurBN/uQ31PMgmoEKZMu5dwOIblfZNIhsrpO/NUPB99RJ
JgyE3np4pAZ0ocNDnsobatEVYwVCMHJvnciwF9SjnOur0T3R1ablyHw1cqWO37eYJFGPbFWR50BM
xjhiGnk+03bmRfhNtJ1EfAOknCxuywdIsFKDCpAdgq1Jg+LwbCsbcEZY1ohA+L/MkyL57KRSxDgn
ZpsACSuQmLzzLL+9Q+C6u6uU2eztJnhqocluLaiXCkuVxTp3kaVEftjf/O62TIblZOIlkCX/PVfS
1DgACkO+9nCgegNN2IlrsGGZWlkxiDupOfMFiok6kNpWCaaN2uOg9Jy8Zw5BOXXPVbJS4eNreuF5
MZFlduAqcuvt2ZkuQHN3LTK0AJDlIBp1PmiTjIgViMbUfKhAlqudNu25yaawHP50JfN5wy3BOy9X
gi0c/jMZMwv7eS0b8zbgYOHi5S8IGIHBxiHwbun7HdnaW7BSQbbcETmS4dAB4ph1V5Xg6BzqCon8
o3lDePkK7/mD9IM3as24eofZ7xLwU0R53Eohix4Q7We+pLo9GVKZvFp8CI+WH/XPUQ3CPK/mw66o
8l2JgN7JrQBBNzNxb4N0FtRcEDiCeFfubjwBNcc6g2Qkjn4duw8fyDKY2t6CcWlcUrOaHLhrvdsd
T2/JZFtFfWuL5DVIRkcsS7d1l509tlvqRW6XtXagcr8UoZFsHbCqzWh1NqHOz9DzGcfemHh1GoW3
u0amEx79PMN5HHVQMc/gmvzBSmNvV7D0qxMCXpNPAqxBD1lhqwQbKzXTyaa8YdmLvLzXQkNztvPk
HhRPzoI6ySYq6Ng1mdR7EAsaWLLrZMFbXh2o6NP2V82rteSIRf5un32yT+/zkBZrJ0Qzpp6r7rPP
eYbQC8vDqDN7PQRusQ9lhBSkwWyWMQECkgqpxxftWtVi2/K+AUHFBBg4t2U/qAd3Yik4zwHGGfVQ
O1WOtSHU2gwOwYzWH7+AqBmx2C4cQfrnFh/pKB6h4dI8CW6pW1dM/HuTHbf1lwHdwYe4YNmdwhp2
QfbGx5ESx07mBJEJ7AiqFvhuJKV/DPh/QHYU648m942Hyo6/uklf3P73GsTCuer1Hg/n+b6PM/3Q
9J3AvVaqsPyJU8Ln7aNWNY7LgsA4lFOhbTcqFnO7RUokkiI2gg3GgUwuUqKLxXV7HjP3zfXBy0Hg
/TmMarwLMXbup0u1lqvP818NmWeji9Lo6zb10Ji/X51m76v2K8QKmo0B7YlNHKl4YYStBeZecL3+
qoqijI9kpaJlEnLrrvuSKhsnNe4kfWqB0TM+UrXxJUYmImPbUWR3NISXbawe5tEljpsHv9vMQKuu
2ofC0TeNEECt/G4RLguB0g+vTQU2m8Jag6RA7pxYDW+6VYdSSfMJ9Fny1CX4EZCd3NSn22DUBxt5
K09YDl26OXa+dE0TIWB6i+Yu8lJYVd6608s2m0C3yVQYPYjpJzukFuudDeQ7CCzw5MscYsxOGMSL
hqAz1AaXeLyYfyjnNrnTL8Oyy19jqEkdZAO0Kl7Qb+k8N81FTeqoBKThhv6nbQ/dxkPQ7ilVrXzI
ESroHB9cJEnfmCsPzIQbUsnKp15L9IBepujNpl4aGwc4Vcur5sazq/jJcfJ0N2iob1Izsu0YKIT6
RjY+PuqThx6Sdhf0drmkTrIFXXonPMc4kgm5Lt4OXy+oldCUvbvUyEWxhFUsy6DQr4Bc2eu4RcJs
XFr6FZq6OKLgWXvn+oiP4OFZyzHeO8AXvSHRkW/sTBcHplL1AEq5Ef+reCT+3zx47Ce7oTbM2wLg
irwexFsGTsa1XXZIdcrC+hYJVGqNtOPuNZXmgzuRKodczq6pVSfrQvNLV7yzZ9dyIlWeXFuQCQ9O
+wqcs7XxfdUny7QY3OV1O9ESKcFJeTCwOFuCvdx+sIfY38Z2MIKwIsyRni7ECpT5+TsOII6lH7g/
O1AIV3ZbfdiD6y5LT6b3meGwXVt77c5KJ/6uOOyWNZL/v/Iw3CjViJ2PEMkqVsj1SGwvgUpNYZV7
n4sd2bwpp4pqzlSjpkkZWGSkwu/ibw4kAzbkQiYNUAGo88HAC70tJFyBh2/fTu934qnRkfnbRo//
uU3d5Eg28HTmkJUMw2MatAgqrjvPBAleH02PQMNP0Bh0nkBfv7en33ScBdVOGuUISALTbwAPINun
Ty/c3MktSv9wg6IFYIhDuo7x4dwNJkhmUicIvgSu9Ha+jdDnaMrwSwrqXvxJtF6BwSP80hjc2mJt
GK2qwQq/mA3UbdpS1msaa+a5ufHqzl/T2CJWSLeAwNCGeoXEMqSuBFTRprGej6UtAyB3S73I1PNX
Qw9WZGoqBsJK3wTujLOuXDulZyybrMHxqptOYIXppNW2zN/VchRTMu904CoNC4LMkbEjd3Kcx1wP
p3Y2ZdBlyJ7BESfY2bMJFs0/i9Rxig3OVZLFMIGmqcOpkTx00SYj8m/qBYldEeWRU/SbzvasE7Ug
+dZuK0hVLHOtQTc59TafvXrqhTgju5DIkmm3qTS0nM7jnckD8Wa8lz5n504YP9V5fzn+z+uT4Fbq
pt6mRI5gKM0t8Inta9IVAOuAVwRnlGPzWvGjF0f1i6jG4SS08ZWsjQtKHzvz3RU1kaWbgbAt8/fz
mHR81F0b3Y9F7T+7YJ+mmXMWLJMmrmW+Fx5EHCYFn2ICKFMh6wynbQE0ms4d2AeCpovaRteA5Is8
tS1/eYogAd3X5zzUJJezLa48SKBxLIkG5b5TJpiwoVGQiajYUjMM20fZTuSHXu/dT16UVcbAPXzh
lfj17DUkoXcPeZx5LvIKMwQGUsaGt0+vz7n0lKFGVyQvav7diwYXYXLSQ7/1J9j++UGjx+ufbJ0A
6tZRORScPp9Kekjn55WMNT265/6QBS1Cifi20LSzZ8odjtyG3F/0SER4AlL8Efh15ygTc3wCSwC2
f4nwV9TZjIF33xXjKmmR84r80NYERyy+w9TbJ0D0YbsVL/tkAn04eQXsGIci4DSVB2r51YicgS05
V7nn3Qq/f5+nmi5bl7l79Pzi3y87d04eLQ5rLi4dFCE0+QbDmP8RdIXp8p0ElbxX5u2Bhv7TPXTl
+E7+0KIfz//8sC/TOxnb+3bKw9B10N5QrZ6a/23rExCZYIGJNOZp2P/X2H+6Rlnjd1DmolhfXdyn
dBEaUoUaAEujQR5qkGHZFDTpPeJkySOCAE/CDf230SxMHMeN5VbLELQ8VZFja8ucTR7gFWpic/pI
BXDHUOZ202zXpBlAIHWVHBwQ/B9Ld0weVQIRQhcytGpqkQlRIOwJ88gFzzgm4WlnIK2vTFcs3hWZ
D5ZOr6u2bp8F38uu+Slx1PE2iFriWCwcngyG+yh4UZ2cxtPbBMk1N72FdE49IpOkAT7mLvTx4Wh5
Ix5rD3vmVqjgJdMmVDmsOPs2anaroKURL/7X9WQkx6dUpPm6SSu1Sr0WDMwTGUVUj3jtURWKGd/B
w8k3zA/KGyrITjWnSH77nbupFnx6z3PVTqrXJbhHcALmLi2Z8Hvfhtp2DPWJHTB95X1bOPayrWT9
AYXHPb527KesxttKufrdD3CwlOgY+nwIz+zNsYeerZnEW9UXGxzYQ7h4KqwpaaTzDHudt02AddMf
HWOefoAAMMAZ1m+76qPo9s85oikImbCmXPVFoo8cTAHHYaqFHKJxZev+wAk5hOnJRi4Js8atyYMf
vI8ySKx9DqtLxES8ekq4wNDJg/raroLbeXYGLCVNTNc621M9IKH2PPt0J+RSBBbSjD7vh0YUdO3z
DJ/D8kiBNwvb3gEYZlxoug029KV3+Jxgni83w2KpsKRYxiGUukzffS0bEIiamRfdB11fnmLkRVCL
7Hhqo3vb6zfMgvgP+N4CY4EdSwosn23vyY8KH++1pWNCCqWpC/jwQlQbbBiC5dkn7Ydxr0cjA28W
rkYdNkSqjyxim7lF89tBsbAy3Zzo4nQbFU9evWyMb2a3sB52rgmhmLyHrOCiCyJ+V7iPEEbneEbi
y8LQxb4N2/Hmyh7mSDkrMwfrq2lA4bUmGBKCkq9kx8AH8jkLTQo0l79Rceovzh0g6uu3jYjc42gB
HT0WbnbHTbc/JjI3llmTO99M9wdzVfShfEuuAxWJGxCG2JAzz+zF0Fv2N0B1b7O68164dsQ2Ajca
TqsK+Ww63XsyzSANBeZmzaHZorN+j9x6EOQ3HX8DQ/62HKq/sCl5dMCQdJ9WrXufdb5ejrU9buKp
STatrWHLRwRCOu259+RsWFV3rLJ8Sy3HA2DX6h3QzvIuOiD16VcxMMcrpgSq6EA97mc3NW01xNt0
cO+vhgHo+y+zjCky65GRiKtcVOfJCpx5I7L1x1Dq0TSIqkLHDxnOnjfkZzryZzhyvY6joTsgPak7
BFMBpUtsDagKGQ1UqT+jKnlRm/qpdh4++5y7z94XPfOcF1c6X5lGXl/oPB3VfGf8Cf1bPwL3bur6
63Py75wv3DfcXXg41Z17iimT+CJpOHdZfDz7zJnEZEysErnD/95/vhDVaA7n8zrnXmsEW6sLIYVl
1SDZohzw9EHbOdlzaWVbJzPFS8BAYxVn4vt/egzGyGePoVRfXHyCdlXOQBow1N2HFbBHO+y6pyxu
ohsGHuwVICHdhzPWL7Vrho9xha124ClvSfYy5x9DnVWPUIsMb2vf0EuaZ/TrH9ILnIc8AuV9AdHf
2W5JD4zZouAPgzW+I7VJLMDkqQ5UBJ+1f7IFhdvi+Zl88rz8/j8igZb/t0Cg64e2i9RcsEDjzq7U
mjNkHbFoaNkDVgPNLVN1doTWUHakGgisftUEsKEcyrQ7sv+rmy2/80GBzm6agptO3S9CYWfghcZE
kqv60FQ4b5haZ/vVbBaSrLeytv6a3SDK2S/I5TzM8jNzVRTg3bzqODepZk1Pr0hGc31xLxC3KpYA
w5WrUNvl1kFq/WqWGoD49zrT0wfdbvQjh35nZXk3VFix0e+FUa6tScWeTJyU7qmaC0+AiOSzS6Zx
c5NaK8cBnGhRl/Fww5uix5MyValIZJtsC8t4Hrvyl4nsVeRuE89KDwrrEhAAOV51bAzTAEJYzi0y
aQPZWKsSqzrkAquf+Mq3Ww69vSP11q0JQkpqOxAagpgyhMTmCbXM1TbLQMARDeX3oRHlqeNCvu6c
IC5fc3zuTllkf+/7Ub66TRHvfVC4Q/QKnZVjI1m0K5I9NZXzP3I3reA6BdBGVMD2TdNCAejR9dE4
06ZoUwBAHzgYeRdt3TY+EIVFdvBM90uZZ+ZptgG1lGx1JUH2l4LBe90kubkKMt9aFVba78McObDI
JnD5sPTAt3sPlVX/lOLVW0QW4hod8COGoXH0M3VSIQ0nvXeiHoSNHfK2P+1OBBAOz/DmIduYQOB7
gTOfeiGGtNqdHVUpnNvIcbaRmK7hI5NyIXMbTCFYygPFUbzEcYqaDOUL8tSzpQBR9EuSMByLBbp+
wcrrB3PUihiS54hUJ8qVB0gQ1AyZmqmT9WSDGp+xNuj0AoeC5cq1FcR7KGrVq+TXGJqHOJfPtqt5
kLNmrMkP6BRv2fmiWvuF0MdKAgTcBlG1wqFvf7woZK/nJrkgOFet3GkEudDYscfR/qJprF8zsCD3
+4t5aCAonv4Y2JlYnqpp8qg24qXBLFGn2wqbDPBGgAACUZ5o0TsSVFSAWp4M7BVQaLZzcSJIdirI
npQSvzZl7rlthO4ijIr01rLYz8RykVdilNnOzW0TrIbKvJPYFd+FMnVuomzcXNmpGbn4J4Kvu1vR
ACqaaSjVYttCZrkZ3Zg9cvigkpIiszGJwDObDAYkH2W4SYCZXBRBgeZUCCgcjZOUgnGcrVS96EI0
D7zoKUAIZOwze1jIHplyBqDMj3UF/QsQ6ekDIKvWYxd2/K4bwL5a56NYqgYU9jVDQvzc9nm1bNy4
u6exvUbwsAKl/aKqchxSclv9D+hg8LePiW2Dh9V0AB4MfTv0rj4miAeAx6MQ3r03DBo8uR1EcW5J
8ZNFTb2ygbhFxBysF1LZHsRWiwzLSTBekK1z400BmCkQ/86AwZnu9haOp/YkGUnSlY3jOKCC099J
WpLsVENCNEgEzSiBStzoO4gIQiwErNagV7HA2bipsv7bBWPKTKRCFCzhlIxONSpmcpVz++xTYO8L
olgA61Ijux8nNbjUMO7stMrvrakVo0V9ttc4Xww/Odmpmc19U6t2XW8bBtm4NHKf4R1l9JCuVoBm
CJWtle/q56II7AXegM1X6VW3Y4uIKfiHIc+Tdn+Bx+LVKSB8Epk4u8RSqH00rCjfjLo0bq1UZbv/
Xhm413m/tm37Yej7DKm/UJwKrv4vwWOCvK8m6h4Kv8VxziLRULXUnbWOwqyF1AIP9iJmCtKRhTrx
0hlXlif4C/MMvmCsLn9YYbvsoNoSLxyQ5kqdDl8TKf2FrbT/FFuIN1uD+S0IoEJkhhlg94w5IAzN
Wrx2ht6/xc+nrlZ5keCpiOXB9WUJQGkg/NvZCVT6HWgaEX80evZVpu6a51y+x62Dz33WRAdmG/U9
zlIB0zMQIy9z3a1mrL2asvYRh9G3VbK5gN87wct//xUd+++fNDdwHRPReS8wkS93lT7NYh2PSrnp
Q52BoaquQOzaBvoxkgLAay9uTqxv9U3Nx++D33z3fNf5C8zOEvQEIvvehHH2WkbYekdunZ/6ymQ7
X5jRTod1djLDUq98KMK+9hiKPzdbBGDG2UVm+N3w7PbdShgoCZqE7SsV2G8d27S+bN95L5M966p2
TV4511+a3uZY8NgQYbWhgyS0r+9iN0EsX5oj8h7SclWwsngWkPC8K8v2oe6ZeHYyLZ6r0Fw32ogf
qOVzkyPQ67T7dvJgeCVvA0R2VjTAGCWEXmT9QJPRgMCbINjgaIJ+Ct7bE1bJ9KS6E0ieQva+M2OJ
CFtkJWWx6mVoXiCHqMMAU9U0IEy3w4DXne95+QNWBvlDzs2VxtcfemqhjpdVnt9nHChx6uRtmz+I
GPoXpo0YDbZpcDFYFi1sJM1ts6mbfPygQ0phxPKNU49DjGjFiEOVKJz0CeBDl7NDENKEzGlBQTDN
E2LNtYsSCV6uyYcuOJgqOoDn5G2+m2RsymMtFJINW33/i7Q8z8OdW1Y47lASK5HWBp+45UV35dQi
07n4J9s89nMY0sGiGz/k0Y2TmuZG+kawyLjNvqSyW7plCbY2HTp7EzxLqwZ6y2/pAFCPRLb8kdzK
BIxAkz0RprOHVAUeCaEPZwgQAYRmrI8bAHNtG/1X6gWNbuNvgijNkeFevsrU/hFg1fdQtNBIt1zZ
LinrdLI7QOD9k1008T/aowDqDRbU6pdEZkrcpqaTQicjzk8zjyrYlpDj1pVT9gNWZIshV2w3JqFE
9sPUJtpUQwBr40IBabYFSSIRNlfpCumtPyA+ZbwVvXMLXUX50zDGOxA8928i46Dp9RqA4eowwSLf
azZFWpnPsbbzBaiLsWG07Y827YMvjLdyoaKOfe/DdKXrZFISqhNog6Xsa8wAcx7FkD9zBCPXKpL2
sTFrkK12kd4xFqanDFj/Vdj7ci8C9SYKABkhwO3fZBODIdXIFsYSibu96QBH/bvDF3aJiNQ0ZK6S
J7Uv5hmgeu8Pfom37KejqgDIBJZlmdGmJpm2QKqOCgUdR1SpaAoIAObSR7apqYpkVZvuK3him006
jt5Bt6F3SCvuH6iZSwi0Lc7tzLDQ7ian2fNzTEI9ZDx3U7PxGoTh6vfaKtjOmjYj0eh9z5UoTrQX
+ZHySLymCJmdGANJyORh9w6E2NNar2gz4+ThsAK03Jh3OiHGgwlI/Bo/+G6BoJ4uT5HMESM/uj40
lbqDb6dQRYmR206Fa3oWcNRV/KudT1lSRSlhpP7yyvM88qr73EFTUPM87SijYfnfXyLm/u1L5IRA
E02rM9CjmDa7+qAzkIXj9DvrHpI0rpAEUPlgloHS/TeQnKyqSThGO8VzIwL2Olb5sMpGz4Awor3F
ByxGqj4KN6w+JDiO9gG3f5nI7tXIpKrtvlhddfC2jA8IGj1e2UOI7pwgq7TSDBIZNEeTmmsnsXcA
wGCbJ5EfFIHM5Q363+2mBwZqS8080K/Mqtm962TtYxGYdwlT1VuXADUwcjGuqVklqlmEAITf2W3c
fcGrEwrwcKuhLHQY2hzsiINXvVUaefh5Wfo31OtlyxJL29emTVrQyCbbLsMDXKzSUD9kaZZttT1A
nAUUBuZNJrq7DMx79wIC5HPRQtBs4Vttv6t8ydlCWD3bgz73G7nMtiRwP0JVpiCMmVxySFTukMDU
LPg013lC7rXHoJL5zgrN57TzAdNKjMfUd9WxyUsO9AsP3o0UkdsyAKcFYt3DQ555Xx07Cd9jJGut
AmSIHfoRr6MQTCbVOAbvIM3yNmHUbAA/6Ze+DQKhLgafUDMVVIs5Ml58a+y2Vx3kTL0dToK2NOJq
AmQNiYXIUoShQ9fap/Z410zZl/gbW7ftRFtBzbnWlT7Q6aZcn23UUU9+VKNCc613NhRb6nUOcuHH
PhurR6z25D5ikPQN2wHkorrtu6Uyhb2d257olmEBFTzyBui120lxDwZAaJoBlwvq3cABpqRJihsr
Vt5ubnaNK28VIgfg8Z2cqE01FnHk+oQVVLiCaqL5nbpnz8Rqx11VJuOCOZaxjhLev2kv2BLAJx8t
GxvBLnmoqqw7jJmpFh0DKQoWF/gfzIzgDpT3FiI2CBNAEif9Fmq+TTig8Dj3VNsaYJod0wV/kWq8
JYexiwWSzaEPex6ZmnH2hJw27D9jbII6J/nLquu3ouPRW8Q7BW5Fz3lUAegHAVrojk4Tqr0ZxnyP
uKJ7dMXorBtwcDx1AZgLvb6q3lPEI6oOmw6HPfejPWwlkEZ7gBRXXjsWbyoG4GUs1bBFtmT9luPo
0gvN9muH9J6VKS1xYybKAgwK8VYl2q9ajs7CBGAUMY+4W+L7i3XahNpqsjKxV6GrszumQLcLPPUh
7TgrbpBq1iiEA6gvravYXjWuvg9CQJm9BFQTkCwzGE4xUoFzLOM0Qlj5awcBwmXv2O1dbYNkvRZA
2yIpzP4aGMN9EdnGM0eC6L4bZbHxDGZ+BNmt4dX21ywEBCRqlgVggmAhwu9qpu0PuixeK5vXiwRE
Ie099fAOIsMffqSymzyp4d8Vhb9zRgtpWfj8LnvsPHoIfm2xdx2nwG1QHwaok9c/zATMmQbYaJet
lTdg32i5/0T92IjBtfXFfT2KeCFwMurrFAfHmec9m8X4o+Qhh4IY958B/NPLMg7z/dyJk941UCZs
DVEZ/9lyQrEvatUv2eTspYY8jtrClw6twFX5ow86ARpJJuBD/vtKIcPbnuYy/+1KNFsKZtN/u9Ls
wAEZ+vw3Qdjph4e8FO745sYuoVXqToUBqOJci0C/CarUqU3F3D47jUiFvHCXw7Id6vTCQqMuvEAS
upwZwzLlPfvAVK7lJOeLrQ2yDPL4pamC+PCnnaeO8UVjxfZP9hrcowenTIq1peLveESNReJXUJ4I
I8waGW+ywT6P1am+zSY7mCGhOFyn7+BiGv7JngydfqyB+Jr9W2xfLByaAl5nJm68FFiTL1ITANMW
orMg97FjvrFcC/Egalt92962fYGPG1VjUjppNEfurCw3ZHOKnP/q5qOPSTyVgpE6vRw3d5A7FcqJ
1LqCmBGyyKGdQrbZh6RQ5iuKMfkKxe58O98LeSrEYHExZItsizp6nKFC+DLVMfKOFAGLyEYFn2BI
5+aFjafbuDfqvYD4CrgeP2qZKezVWP0WQg5pxCYRaTGVe4c3n1yQ3W2Esw7tKtsJUzVvTAXYUSNa
1jR1d4+T+K+ImDdv0gbuIrLcaEODqm5843rwoYFrl4/W4J/Ktk6B/2+Kjcz4eENFmPXDrsdPglpJ
haPcvBVAb2uILwNWXMJAVjAboR32zq+BZCwqBr6pzshX8yAyhk4NXnuaD1/xcusBmDj0iyLkH9Zo
lSev7i0cH0IbCdQATrzuwDK75GYhIBiJ7nOBLRzDXq0uIadTu/E6lp21ypqyA4VC7cXrHrm7Swk+
2FU0nUvmQHFuq7C4DYFTcdcMGq8HB8or7pq6kYyG9Cbj2trxMn4mBxoQ6gDhHjE266hh3tYM6u7B
DNy/oAagPziP1dIcjOZIHBNtoeSqBzJm5SehOg06+Ki81ngBgi89hDUkM6jZIPt+DbgBciEglPjS
OqANiKSLTP7J2Rv5qWOFeBjGlH2BBK43OdGERex9UIsm9MzCX1LTxvn+PCE1jRLkbdCmXtCkZJom
lciYedC6Y18K946u/Odd9gyrNpr06i6pCfnR7OIuTQeJJIA9zhO6SA6uyvj1z7tMkzFa5qnooJKE
7XlWNN/7nI8b2rHTHp/sVPsfNl1dDz2PxzsXOjmehxMDJgdwRgDZ3loVkI6tRmLOELs3vNIJMEC/
ew3eT6J/IjNWS7foyvc+8N19VUfBqspV9Z615V+Aw+BrnA7DfVZGPw2Q+r6XLWcrLAydPTV3eDX+
GtpFGfan01BsB/7yWq7vQT/V70H1Wu7wB7AO52IEBvlQVp3nr8mInyT48amaNKZUEET67W9ZgAhF
DcKiZpc6IEiol8wAbx4UZoE0KRYSod+bcJJ2yWv8DG7x9gcXuzateBNzpKNUAyu2ugjU6f8ou67l
yHFl+UWMIAjaV7Z38hqN5oUxZpfegwb4+puo1ooa7Tm7574wUIUC2KPpJgFUViYqCqs9yD7xnUgg
FBwiS9/fNm3Z7qcCnBaJLt2fVYGeenbEHmj5/M1Joyk6Q9EaHsZZeA2kKebJU6AOSCCaOuFwq8mt
+6Jq2pdpmICChVh06jJ3k5l2cYDGywd/poC2AnyjOLjar7CHxaZXfiu0n+IHN22PgML4IbGNCuCj
U8vgB+IjXQhIJR53yMJrGpH3EOIj5TmI7XkhsHIIUbUDpvc1iKvZDohyd+1nzF9jLSTuRMLFHcog
+4umxYuCFIL01OELCC10JTP3Be9BCZiyolt7PUQs07k5i7Iu8YbSzbER4KNxkaMjny0rdLf4s64/
RCaRPKNsW+2pu1YuqhP04M/Ro18MKxwEV+u48nAH6v/QpEE0nNUgApDWD9sQDvBmUq5sJYc9mcqT
DSqvHTMks6pdZCD8b67niIdP8VhNO4/m6L3FJ+WcrgD2b5GdUpBrPxSBVLdxbhtgJE5uax6oW3LR
xbcBsvVR/xEuPgpRlgtQD0i41tSxDMPTMQrxtQ22i6/Uk84Vex5ASXpcZhJzbd5aoK2AQnd8s0zU
pa5/TnE0vrioFXu8gNI2/7VMTX7HxbmmYp1YkalSIP0g6IXHsZwdeZ2FeuiGfNTQBWEPe/LRXPQJ
G5kePJCsnpfpfbM0bhLsvt7/LBRZuCAnSm354S9FUxvQ1NkhE6lAxIGaTbOLg2NWFgAnocDgu6vY
YZxSiDaCMWo19LH6lTZGGnID7BDMg0SxBwDQXeKjIGHqDZDbIfdw7i3RbhMLyZLan9pV3abq1Rz4
Q9vLKUYeN0QFUAquFxcME1njfkWFogSBAHPux6y2tu7kQWm3GaEONTdiZwCWcjd3ebqusNVijT3v
yhEaNrY1ZSykZj+XOzco6tMHX65jJEiozaayTxTWaaYn8uPYu9ma0GPArlKtAh+Mw0ggybBseuOV
Fc63aBbsp8r6Y+1JFYc4iMD5U2tDtDn+U4DmAJw1Y3KMwAP+MxqrbwE2bt8E2PSAgk+smw61h6Yu
8vWMqgGqIh1CQSW65MzpuJ2ZN0au2qPXopbY0ZehNp1/yQ3a/G+0Ig74RFwXhLy2F0Dy91MmJBF2
ljHVjne5iUMlS5ebNwOYKqK6BQffYOb+bqjSfSL4eBLtAB2rpTsqVMKRFu3ZGTutNeQHQYjcN9N6
zszxMZnc4kGyV2yxx8chqsZHgXOYldPl455MxmbnZPUBOGd0rwuO+EfQj4KOMgkuNCqvG3+b9eYX
nItnIbnqqiwfLOcrGXQf2c8fZ03wJFgXDMXTScHbcy1EK8Ie68Czj4OFM7Uy3ROU+UPm5NGOrGsc
DSGb4ryp+VYnY4cvhSG3TQHCtgYbzVeL2wBuFP0Lkh/DsS9NiWN6n73GhvzpsK64523S3kqFvZQ9
Dew1mye+6qAIcEI5YfGc82pP89C0JmCku2h89qrjZOWG2mYKHO0ys6uzYeDovoMqeg8WJHYhH10q
rEfxxdX1ijr4Oo56aHBVc6MP9egqDwbIZ+ppm6zy9sqDzKcsZkgc4mhD1mIIcRpg3Bnd4JzqGP+L
1OGXP2IFBK6V9smWVw4/BHbGH//DwJ5x5+RIgcPKhk/fgulnkAah06r0huC1rSZrBw1HsJ88YEIX
yC11gM8UbIWFjzPqdywudfw+CXW6wRB9nqTjTn6q/fwbx7pyRqXNy6AAssa7H/tv/S7X/lH7J+33
f/Mv8WDM+RBvTbb50iicSRteYWyKMbjOs8TT/G5pJ/jYJdKAjtOU69iudmXiSNAoOR7bUj34VbZc
9yT2JA9U652LEQSgA8fJX3y2E7956edEbueCW4cqaZKHMuZ9mM5O+fM9IvBQbUAREfadDxUDaT1F
gF3qjEOQf5ij5tk6notzFgXegRZAgNxCx1Kvj8q5+gKQqXeYmDEmG20WOmwmhef3kA8+EoV+H3aV
fvaxcdhEeOxDZcFxknx91VaDUGizzoCN3cSkvVYYbXnb2g9UGE5Sa0M6l3eRDkt0WCFm5wIyphhF
+lkgQcIj5I2sA2E8tpUb71GqF2AxqBrj6P9+sX3vguK0frf47Qr8NKDPilFCi3K4o9sWID7sj0mn
q0iJmDMOdOWpLj91iQSUnGRTy68vkxzdC6R/Is7ym045/CbDqwkEHEFsrz2ry9fkpAvYiNAD/RVn
7PKbOAN5B/mRagOXhx5Q8HE/Dinu/p41pC0Ek9xBHgdp4S68tsldOkaJPOvkbf55yyEb0Dl2I2ow
E1ZooLjshrXipotMW9o6IEiE3RojBB6tyAiBiASVLYjiUcM4zqHyDX9j5TWkmcimrlHK7kItPAuH
kx/Mq5R6qQNczW+9ZALG/tC50clPcqC7Uv3D15eKj7oQJZrMFWDM0Zqc3K3Tm7EJcMnCCW81PP+d
IkwzO+9WoPwB+yA2+6SfwpRdoXiqFjsyTYBsThZ+gmECzZGHiF+iqBAdOE5QA7pccJbYrqvIyVex
8d4tCoE60VZhcUyRZF9bytZzVOWTMcbdLgC93FEi185qHAl6kPyI+dmUwjpXUwpMFzVx9lCv65ap
lQVtYCDhl/6u5ta5BVQybKLR3HzoBz3TX+PrIn3wElntP3TTwA82kibhBO7mU+EQ2F7fApWh1vXD
0B2h/TUc48BGkuh96uunHEHUuvMm9/XTCDIb+ocg/xJvrKqLV7IHMIlz1wpBrM1u6cLNIbpknR2K
ubGuLvLnnhUf2hJLs6Wj0yGu6OuNqlHt5pvKdgEfgtOrAhamcgQBk54ZIPc2/Ofsmed9hsm6PgTp
ocxsua5tss8w2blwc6sH8OEOddgouICk4y0HPmU/Of6Eda8LKZ5KBevc7rMvZYBcdAH+sz9iCNgB
e/unHIcXm7nxV4vFxXoa8ASMeZKvihwn2bYUxSXT3JMzB3F2H3wxZ1/cDLOHH6V2O5OdAdku6y2Z
NCj9440jsz+0APY+S689ibTw7jqkLReL+pIRfL66r/ZZssWiCsBUXRNOl6C3XrEsGA8pr91jJMr5
hNMxsG+johhHzAM48V3w6+VMZL/q+g9AtJsfbLYDqCc08iZVgUQxA5cbwAWNF3yfz2PgZ7+MuANG
y3CfBi6fpJtU8z1qDaaDwyToLVMggyK/ZICgKvMcVIF5/mSCNkj9C6DJ+gxosl3PZzhJ5y7gAbZF
vEwfaO0iNuMrjnXF04yaPNBEs3MyTe0r1hLzdggU6lTmtH01Bd/Elcme3UEWZ6gZTStjRJinkRMF
IDIXGZgo8MVwp1EHby6t9ocZd1jLzijf8Ga+Hu3Rei7tMzhW+1ekZI849W2egzmdjkXlQntJMf9f
vp/MYp++oLbngQEKYjkgdWABNz+xSkF/2I3raIifvKbb8CF9Gnyeol6+Eo+xyfc40/FeBvBqHK3B
BsABsosvMUhX1wKyDkfqTf30kHayfZx74NRN1GlRVKeE2ssIJCxPA4hZ7nquynMM1e61mZrJD+6p
sC5t+9Wr43YLhHd/mGPwuhlp+4UCahM7Og4hsTvw05drUYDLvZnztWmW9QP33eqhL5J479VmvVp8
2AdlK9ccISutQ6hDjtkqsFlxZxVJt0u8nkF+EDRxIIr/SQF1UUkUQNcsDKCYcQ78NrW2yM/OWzD8
JiEeSJMIwXzxAhpcYEAq330FidIGy16c2Jugl/csCA85nfS/uCYqtrW/Gm218QMxHObSKY5tMqOC
cj7m+ocpVZ3h64C9H5ke66ptIJtiR6SwbdyDH8oF7QCEqNwvYHtz8IJ+keAJPFn4x0Zz/sMLIHm6
STigqZHmxUzd6OcU5NVDUvV3KQMljwPCkLBpcvOpV4a/HmvZ3XYo2NgZiRccB5WqU9xOzc4r0/KO
5cYptgBbiLs2O09yPZjOeB7cfjpTC9D3txb5UHSFkz7bAnl1UAoUC4Lv+5+fm1Ba/tv30sdPTtcY
mHhw/g1G2M+FkHVdJk/ISpenqnCsi8eHfUNSUmTKDHRPSQTlqKjK+KXsxb6cy/4+B/fhbRzXKwCn
x7u69OdNXdvjXZzj/4xa5PvQ27sQg+tGfyWsMngsarGxNRAEhPXyrKCcHlra7EEpsOuBmNxS79DL
ZtV6YJWiXmkOp7K0ywdUISDfKQHajEp27FOL3XS2mzwW+ZTvm3oYVy4fksekq+TZbf0fUVuFxWiW
z9HQufcFi8847zW+5CbElXMIk4dkFk4/7CzQ5mzI7HC6DRLDVEGnFsFJOv3RVoYN5mtYekZoT/hH
P/MK9WVqcPx03wDsJg51pOmcmmFDbwTA9fKV7yj/5NI3bOpXwNaWz5NMvVvRud8pyp177K71IIeJ
UEHnTBx6b7LzC3Ltj5UNwrg4AkkqhPraI/ZRkNViVv2V4efPZQfCCtMCJgOHL5Du8ZqvtQKGxIym
fmv6I6ofHOxNThBfck5sTIEW6lXdgJcA1LURC8pkvfTXFftpZQ2wvywYu5OInR0UgVBBo//Xg9Tr
7r3c/85KD8os765odr6jZgfLayKoqAzratIgCnt3ydkG7prUgWTlgz+2GeWhgV4g6EhxBwpWcYXq
RKlVyPUNa4BztwM4KCCyVkO3wB9/BYbThrLP42cT4AzIIxXdZYiT4YgD/3kHpYjqvosSCa2/1H/N
h+LGLxv2JyrKgBdJqp95CZy3VxoR5A0aY2NjnwMoxFycKjymtwp53gfHa5HNx/f3e9E6hzyzvZfE
rY74X7YviSicy9B4aGlzNisvxD462JDPjYGMjSEbjgWzv3EVZ1/dOWtxjJdxzTc7Pcx/NhFSf1Az
cX6BVGil+OR+71rHAgWHPd/ypEyP+HAQQEZK8IliqyRrw9azQJ8y2d3Z1Jem8wcRjsaA4ww8jLrM
zHZkXUMUkrBTFefzfeRDABKMbNZ2Lvmwpl8K/T4sUa7MrvXvUJ7b3gv6vkG7Rb1t1VA1uIlUMV6W
vRrYQbot6rOmFe3aWnmTTQ7fDEiCviQt5Dv0l9HOsbeyAqOG/EED+qm+8QEvt+pq58dtt73ex3FS
8+CNOZRsYtShCrBureO2UA8lUhG20T7Rm7qwXxu/XAwQLbRPtHBCGPVAgrM/u2WpfzBp4H0LjAeQ
YYAZuk8guzGr9k/bxgZbobo68KovTjkM350OuNIoz4rXIvoyWGculLsK2rzZuxF4Fuayi7asRcw0
ZOpLzdJhXTvMup2UzPas4vkR8pDpBUeX/iYdI/E41KiBgK5Q+r3HSZ7+djVjkd83acafk6IEG9Vf
ljTzY10GJrRBFN4OOnthgYRo40dxsk61yfWWfOlQfpGs8T5BgmPUO/YlmgJpSIH6pzRr582EpMUR
AmvgXtStuB27tdI0dXQMQcxyC9Hc9VRiME9uDn1J8vuFVa3wD7RDY8IjfRym+DDFnvn6Z+BP6nU2
p/RgteW0MZKGveZFe694nT72fmpeQAAIdgEdXHRxsnJkPV9wMFY84sEAdS/EQ9p23vhFk4deHjvA
5+LENrGSZqUUatP6+YvhVO6vpId8CWvj+BGIUWs3jrI+uNhrVbUpTkZmFxAGib1LnAGQQy3yTdqX
ah+1yJf6kI4DPP3+f4j95zmNqf14R5rPyIwvZZkAu64JD91UTrcppBKvlqYztJPW2ucVlBrJRxew
ryRrplkFFt9sG3dcC5oC+g2gfpU2YDTEYfGMqoMI28Q9cJHx3sq5eipF8NpPbfnzXwMK4OtQshu6
lZX9wontIWlxhA6KG0AimJefrbqMLmbcVmuZZeK7AQHY0SizX16H1IvCKuu+qifwFEzAiM9lnT4F
Jaoke57YtyIynZB1wsHGA8mVtKzq5yqJOR6Xdn4g04SO9xr61+MuZXHzXBZRhod3EW+p1y5dtYPY
nLWmXjeCZMyIQ9xVlaKQvy7dCMkfvAobrKnxm5sl8odz/QMspuEYle4vKKUC6Rzl7mMNaOFuBo3a
gWKDHGTiHqCFn2IbIGgfWx076tggaL3tP6+l3M97UByfcwf6Wg7zfTdwTM3p9mEDMwiWmkEyWI/X
dxuSb7sGIn5b0xmSpxbZ0RAk9fkfMvuJepfuJzQH8Aev7Pp+zoEoRm4bBSft3N5nrchW3uCJn373
7ToECH0o1OXGo1MKfwsSxv7I8eq4sX2Vr1PRZd/8sd9TrCGrW4kf7Y85hVCP3/ndI5uZs68bY58z
Bv0GMD2aoAX9DsWRp5Gx6ilqUIIQYJu4Ib8FNc+CVd+nQSZ4E1bjYQi8M4gyk9MUzfYGTFfZnWF3
by2pfVNspHdVbtsbqVtx9FpbHNljYWUbIpHBd3cIO69rkOlw7Cer7KHiBdXxdMLpKoWpxBz+ZXkb
/L6ndFiA4g7orpjYWnITW7BPmFoLWS/oV9RA7wNrjAyjewTs3z1Si723Fp/ARwAZVbX/T7FL2DL+
/+UDFhRpA7Dbx7ry6aroGegCJ7JJd3PIiidZiWj7yU8R5LsOI/uq2knNpZ+muSp56snG3IxAUPzX
TQqSEb1KfA7xDyfIhADpYWXG6wq5vGPz+yXHiuE49T5y/rpD9MrBnuk9hnpQoOuCMP95cX8aRR3k
oxZAmBDxXOz/Om4J8ScbJORa3ZoOUnM/7zcZmNpWV51rt0X5k1cll6or/4WKURdV/bZDcrAvgh6w
63GcTVjMNT/T7duzsvza7ry7inEc587ranTKX1kVoYjEiVuQQBbOHnqn+X6OnPrBcgErBeE9nlF4
uJVt+UuqEdx39oXwbLHIsGvoBvOuRN9NGiUJ0p4Auhl1DExEkb11FAZkMqgjgV454AzRdIdUgeqb
MCtz8wDqkx6sLGVvIt1Se3fOrLw7u6/8fdKBtX7xtZ0wLqlUG4B1ByOkOOitbW2r4Bey6OJBRCi0
ZMuAjo68OxpfoI5/o5LBX1MI17fgg+Fdb0E+ihu98T7WnKCqYNvcYP5jHCfGXdAlQHTO/GXMmbef
DLC1k5kZiYJQ6xwdyfz7IBTjiLAq/J8LGyHECaWXO3coHCvOtTd+hYwE0JhgqsHxLI5/WqzN1q0N
yB8w1d7XvF1NKDp6laCuALnLnG7o8AjVwj8BkQju6qgs75AVQ2mRPlSi0ZpjA9T43F53QSsvtWMA
V1c12TPHgjMsXSBEJ+hegerA/tPvgntX5NmrYgaI+Epm30FI0t6NbVkeBz9+G45zz7fhyusesry8
JBUyNCAjuWdmEN/PqVc8ZzmD3jHcqRjlBfmnLrxufHnq7FoFlQLq7bzYBvEvikKpV0Tinus5xr/m
AGghjNIpQHml4+ZhxgdzPbIRcC6NJMdaDIjssvXqm6lt8KWx23jtAFOxu8r8orQDTFSgZ9aytFD0
Kp9m4MPCWXJx7vmAYjLUigHlXVRbCilwVH4q8aiCZCWCQZ0gHi1sbrRB8W1c43QYpbiHiHSEe9uf
tkM259dzPG8EvWDQA+rZFt7ZMqpqRf8VnhMXK2ikGedJTeoJ/5ID/Qd3eKTtdKH3jk4F9XDbHO2b
pJ6PBHcnRHyX6UxTLNv1ApBPorSCzNML/RkogLd+e/2rXHHzJYHVK/tt6NRBQcFV/XgwnHyGfAAu
lp1Ux1aVh8Ed3lzkn7SZJyn+3q6AuI2Ns31UZ6gd/SFYVY5IAgIET3+SrjOSexuMSmRRhB3N96Y/
ixuyaHiZBvI6vByH8dBhOxEG/rhRfnAsh3p8DKBhe5u3kLlpEy6/NobHNwCvFntH14tBeOxUNf7w
WANFf5u0EYSb7Fx9LSFP9l/D4jZBBb0e3unZsN0oZBThm5TwuNzWqGA6OUPb+qssaqBMYU5xAzVY
ND/bvZ0mTUgDrk0sLZ7zQfLrJFcfjcybEcp31PwwiGy3AuWLC7Ym6bgX5YLtHnTw/tYTyME5+kIt
qwGHuytq/zizfLf4wVsLLUQhY7Eq+yjbUBxy1sjF0DiA2ucL1wkJzD57KfwUQrbt9M56QE5n5QFa
pdZpntRQcpnnXRSVvxaK8jbFERGoHcHlqJf+1DENZhW2vZUfF3rzft7xshjvydNHUXb6b/MM8S+h
ou7FsxR+54bJTrnfdF96FE0DfNC+akTMPg/mcutoE+fMt7Yw0keoVlQQEbBYOEmveV2G+1glPkLC
ZxcP1R9l7kkAkyEW2sQTkLyyzCFTaiG1utjUohg9AgJxaktx5M+Z64ago5TryUJ2ITei6JFaoumM
a6t7bzVJnhxU5ILHK86rfdb17Q4rFP6CL86OVCfdwLJWAOmbl7lR/s2gVAF+NZxXO6195kOfA3bq
l9eR4MvlL0n+NM/gl9Gf/tO/YzGp15Juup8DdSlUYx2BrLWOQQoqsVXdVVh4FDkyh2qMUpzNof/q
dCIbXRTLNMLxar8NeJ/G5xlI3Wbxi+hviGunQ9Y+BH1sv10ocYhU55M5JNmd7UEl1QCgfh7i+kKX
HqQf1xaZg9VDlVmOl0/+T7G2LoNIUIe1RWHIx/F+19t7px3F3dTLepU7EwfHeR498T7a0WNUDFG5
87sh2tLTNqgsQBjd4Qkc+tmlhDrc9Sm8DE+9KXpCbcYuib5XPpsfcJjNnz2sC4ymeO4/Gp1OdKEn
t6zi+a8wbouvc+NvAB1B5bHtfyk8Wd4zoFIecAwgoY4I2Rgy6dIYslv5ooh0rlc8kA+DZhfHG0CB
Ii832dFqbFKc/GfJl9qckkcUUeTnlPyehaPygot1jFU8yHCBljl3kDbu8Qyccc4bxc06tuJmZWjT
lKmxmyr/FnLKCCEfxdl98ZtdWi8RNsAniqBJr9Pp6T/5rncDgRCKNsGKFyqU9O6RJ5EnunS5AuPM
YlvEQLPYBpNvkRLIs23qqj+oc/FfZwiieoVj6e/IzULksRrEwyhS8SABRA+DzKmPZA6mV9/ZqJAk
iy7Q9Wh3n0Zxt/+WJ4AMm+GEFzmgGnma71wkyzbAGHphW6W5c8P4tE2NeToaohPyiAz8BjQ/zX3m
Vv6jxtgjvcKf3y1rdK2rBZJs/Is/Wkvf/29cPbQmsk4GuEtMK/3qQcEy4eOLyFh5KRKQM5C7BxR4
A7gzlIx1lKOCB2gaDvfYOY0Pbi4uFIVFq783HWEgCYMoUOmkQAok0FV4m9o2m/HFNqK3qVF9VTxa
hpxP0i3FzaQv0EGOUIIPfeMibk2Glbl+k49+f1NDDaRlcX3Q8oXWLhBIb3VedqGIa3AUF8NJBsG2
UgDDrq9jW+XhsJ2lEL1MTAtwyxlc0sywVsWgGG6g56b7V+Boud76eof3G1JIOXUuFnvc2GHZt4vj
2MUBXZnet8n06KBqGTWafrAPWOSsJevtl4mP5qqBOMkRuoL8pQGPIg2CZmp6X40WWDW/utgX7Jnw
9p6PqmL8j0r/NGLjfb3gFxMg06wUiui0M6am21pnAF7qtzFL+Oc5rnYVJcHKTucZZDeYg+akFi9K
oDqX4UvP+6e63nAJodZ1Wmpe+7vREycT9WVBcRNEtrFbSKFSXT5N9FGffNTxyfc+vtUF3xRBF6BV
H2I/AzWnx/mdPzfNCrwP8Y5MC+iWuzp2ayRHRQ5eIYTQhWWyugRBukeWD9R75It962BZpX+ePXwJ
w6Au3qaiWVqIZJwkyu+doObbIYG+xRgn2f3YtimKYamy2u9QScDAbKEvQenaJyAFrhHk1+oDN3aB
P7YeRBfyp+nPVsXO7eIeU+NsT8F8XlyNCUVQAAkBadfTU4ccKsh7ZUmzW+5rNq2zhlRgvUHFfBuv
uP68jgJmZpmLPi9+dX24+PIpc05Z6t4v/6yx9lBZJFDtlYmXqJmKV2tAJZGVcCQotekOzcpMJvWF
NbV9EsB3rXztb4TwQ2SF5ouDfcZTgynInyuR71qIkG1peNJMoDltvEfUPXjYiLl2SH6UFborO7an
QzNGocHn6dbAceItSke7FfiDym00+fC9dwgQ4IVsbI0ddfi6l1rNxJ+dClK1Syz5Uxd5EeifnD/5
IfYEMbHgZnHHKh0ug631EvExrvfVnwWPlPgUtOLGmq3hYnFQjaASHlSp/ccL+TytKU8dPl8P1WSf
/lNo/R9G+hKIisFvt8u0SxgKS1n/+a4T8iG7LlGvn27xyZQ0lmYtkRJbQ2rSBRoVn31WvX9MUCsw
2yDiAKI3C4lOgi7ELqFQbt0XtbxZ/GaHimPUBSr8MMz5jrgkcqR9P48vbWR6oCFWgauZuecEODMg
+2UebydWDGEsJRhtLKtzz6DwervMcdmOYdayw4xS8gN10Ohr9NUeW9SriOkH8YkbKuAPOKcgI4H2
3mPfOd3GQoHDhnz93Nige7oGkKcaFDQDLMPcULyNZ/JDi8pXTVnemCBdK+JchLWYIWvlR/k+nUFv
ZZtdgecZMPcQjsDqFxAKaFHhUuq4VnVI4E9GsyVf7wLDiH0aBsd6MERTYOM0NQW9rIVdftgDfWlH
ZX5aLtbvJnUE0Zif2t79Ogxxv11cyygWBUDP67DFR63/Oh2NWIJpbCIgweMNwI32ZoUVzwhtGJDu
jLvBA5MIdg3AJ4wGKuPB8VqtKqfv7vvK7u6hz/jmI5M6yCe6LRh/9l3qXRQEp49MX+qIg8ufmnTh
cw5+2ZS30fHaXLquoZUXu9j0Sf9tgg9RUg3dTk9PY/AUt/aD2W9Lx0ZtDd6p+NY6/AygFw7eqNmk
Kag+2tS4xzq8AY1GCoySD36w8NrU4bEEH4OLROkxA8e/MxbozbAH2VoTjh+odIguIvGhGzb4+85y
UWFEPiozogKk30PITy4PYic7lroPgZFgEyQVQza9ZaDBhEmtWpvU+k/m/zCMzyUrQR0xvQxR/ThW
nO0FNms3vj8Z646ZzTNQfniOQOzlp8U7vDXA8RWOWYmKdjn/MHzgWqUzsqfJ8eoNG8CjGwxlA12h
3t9LowJfnJ4JtWPNMwS/wANY1BAtHvFygTCDfW7E/HZBZb21SXtPhuSjXg9gt2ZNdqUDBUg5wk4W
ztaEfDpKATPPBl6n9Zv1PGgSerBFkUUdNMXcNykCf5/86jSgM74HGgjk+8BWWOZaNLF5Tsp4PBn9
n1WFCgHII8NFF1PUGXiEky0z8MBOo+bNf43LtQ3KIwxJkEEPQGN1JJ8Dia/0SDPkOEaJ0HuATL3d
DcdUJNj7og53OmIzDsoDpxJi30OG+Qh0SsShKCF1gO77m5ccgxo8dqKAZZolfoJiIltRJGia85X0
kdEe7KoH1UTQXS/jZN0IhaKzT34yCxxDVVAxvCzx5HecTJx9e1h98pMJsUakqFL+cLV66MvVow1K
/xWW+NUlMZSYoZgKJNfBqOV4QiHRLbCP0y7KmvHk6wu1eIey3S1AF8NHm/ohenDbD6h/csy0icAX
iTEUSBPGSH9Gq2Ui6oH0SQDC9L8GBgWYUkKKuTZpJEX6zANHkVeI6xsgEtizour4hl4Faki6vXIn
8ETwGnAm/f5wbOPUc1mupghSy1E8jGDoK/OdIdsWILFkfCySRj1IfD9LF+eF5CmwREztHpQV2oQ0
dXYGGv4XWYDNIKxpkW7HIulqAcN7nZBMnP3PJ9RtfR0jaOkAxpSg3Bnck04FdkmuL2TSZYpBluDr
kBlVT9P62qPZI6lnzrEelkRDuUyxDFzmXnqXGywzzLN+FFzn1p+EYqS+9TJDbrKvs+BsRyQn/pyC
mQ2rrIXA5BOfCbGdUGwyg1dUxy4uGkXmlftE86aQ+R5Lfpoyx8/u+HaE6g7g4q7T/gmnPsAxKj8B
ECcKTrMdNY+e1zxVxHPw7q+ZbB51vGc5ILKYE5SzuUjIu6peicbedT22MJhKgPYJLXvKB3ylDasJ
F5taVyf1L2PIVJK30Cs2UYr+Phl1uPPM3+ZpdA91X52LTU4Kz/nM9r5hXT/T4v/8cejTXqdxZvwq
zIDbQbfKWMvQhrrAGA/AR+sLmXQBjm4Vma15WFzUijPoMl+Hkd1nvD3ZnNdvTrKXMTQrza8n7IfJ
XRnmVwMP9i+BDDalWTmv3hjxbWuUbEdmCvmhsrb5S2+U8dERKJwmv7SKLwrr0IfezGLowWJXQf6q
qsH/AO2ci+8x6yGp4yfLydxXzwdAotfviomxGx+kKzeNitlNKsxfjVON+xjPQQ9464odOeQIXR1x
9Q2uLVDoWEns/l3TgibRXzNkKxYl6i3Mrixzo1wDZ2Z6LI4OkcOipkCdQJex+VhOOI8L6b5A20lo
Nw0/lWZIHUwBgkLkybzzaDjpKQV/80nmVgPKlHebnFVWY/VJTbpQ9zWSbOwo2lWWSg3/+F/nWCbi
MU7WuAnwfAXJ90EZMsxxKrYB8K1eAR0SgQ95QpWH61qvU4UlW9Sb/JLnAZeohE7MUwodDYpoVW1f
qEUh1Bpl+TYVmXSpmvvU+pKC/vNBjP1Nk8jiAgRO9tD0VnKL2qMN9dGlxdtrX0kwBi6+Xg7uSiRJ
slt8v08EAuzpwip3B8QbCJFypK4AYD5NY5Cf3BG5mxU1ByOSdUhN6veHLj+pANA5R5bBWpaOiYO8
6ePl/+VDQuJtLA0TRykjvPvfZ/wfJmugOlMCdoYPQbOB2fnodtV4EZ4YtnWSomQsj9x7Ef0faV/W
HCkObP2LiAABAl6L2hfvbnf3C9E9041A7Dv8+nuUeExNjefeie97UUiZKVG2y4CUec5p21UUT2B5
ryXoeez+Lc2zdssDnYFSyMD5F4MEJWhxxTGqw+5FBkG2DaH0uIkqG8M8jE7YWw0r8upgS3n0IIk8
gLLihZqosQ7IOsQPFK8bFUrNGPbS5LTxmjCvVkuvOYRpAKKsrAFHjQMc92nSIDFHvWWIAoIWUm9R
tCEbc1h90lWTQZJUltGlHm2oPquGQ3kKOfSnwm2QmyNTFScr7Fr5ebZ1sjoA6mIePbPA252bAYjl
GNFJgvn7kigWfmraAbrEoOg4kj1XbP2LU2QuNNhrz/AjsBmGrSN+1nIUvgjr7N5NhvKSAUTn434Z
/QQxzyaDAPHXNsvwnOay24NREZWGcryjACfChohmBqjkjTy9vBQK1Jx3EFir++QH3kXzOzGK/G5U
PcfMx8N7KhjVP7a2alpwfIOuFzQ06q9xxqs/+GKEIpnxktHbTZZ8ppEWwdQQyc1VYD+6hR+aU7e+
cgXNUO7jPH7KVSKamjhEoeZQ23xHyenFQb3OqH65biX380gxoc2z9KS4M2vnR6PJdnbGymSDOhnK
dEjd13wc8dCMvWNmO/VLZ5uOEqXnm7Hs6heU3IOANhLjiryJ7vJH3Gr8USRT46MG884tWHwfZHnz
ArXrwTcHx91TrG4n3a5EzfEaSUmcuZTiEKIst1xNtWAnkqK8HYvKSQ44+AeFNTQrl7gJVMTvQpbk
sbwCoHYuxTnIdYnnatPlL0yWCjEC2V8FabssTQq+jXnY4rD1BCrEOWKx38Z2IOHqpLVLLXwdPgv7
D9eyGmQkQY4CWcrJHlbWVEYbU/1YBKJcGrKBGxO/GDLexNCwVCswtQKFaAX9GsGAg/rCAdJ9kV69
SaQzQITIHe9c111wzjIbGf863QxVb0GLckqC89wFs0dwprE0oNakRd7Rc/HmvKbJ7+Hu9AuCm3I3
D2nF2a0mU89whemXYZmvaUEnMIqzDqoRj/X5CsgdeWqw7cpB24SbNWvt+ERGQ3lGCiIjuRN7+mXk
0lGIH9z+P13iarW5S7ERqLnXwDMnW6gzfiGoSymYB4h0mZ5Fk2l4WNVfpEIkd+nwqf2TeFon/1gn
MafqUIJQEJTAw1plHF4BNbKRS+rXRKH9MSIK7XScZh9RaNPo7/NQOXGzyjJP+ZKdVoXTco3lisq7
xKrrL6MPH30aB4UiHctAKC6Kcm1KrV3FdekEgOaV6alVjWFncbxtRpGeBn1KT9Rz28QGdOAjCDqh
4w457gsnh1NPqDFbwnUwsAAmO+Rrt+nrS2527VaipgBV3Wl9IRv1hprXF+rVY1idtAobQTWBq4Z6
Tgkl4XmaXk4nE9IZh9m2rEK9CorIONkCgPLGsVyDPoaTekjbq4+xOGgGXfPjY1QeGK66ogV0adKt
o1Hbpb6nrkldr/UsMKY3xbuVXLzTIlSb2ZV1dJIBpWrUtSe9Aj0hqBP8IXcHn6a6lWZDSUStMi+o
u4ZcAVFrr0JdZA+dK9N9Wo1gWB4L152NQP2CaUwDYQd4gx4oDrfj9zgaUkNeUYGWwWXitNhpTc9t
saZRZ/N88qrYFFm2UzDh0mTC/vCv66vYoJscd/URt8znhZfsDdvoVnTVxfERu9iXNSVu2BumlKy0
FZOs2vSElAfdML4AmVNsuhlIH6iTgavxqNImQxKsUTaywY8znqyoHU/Um4fDBEWoxaMZIBEySsic
E9OuLBVvr2po+JmNQnprfJ0pfz9ib6bSkObTcjLk7Q6UT14bH2QRJisNzEjYe/GLm1UCJTfiurmy
9V54EKY7R1jxBP0UyHvh3oz/Ttu0n/M01x9A1Loh9DY1LsvlqooydpptfQedF7yiAMEMtQGNNBKB
yyxdLVX49eqCxCKDchZKw5lCl8hnFPsGPxd/UUAprsaHxa5yDDRr3Yssv88gt7bjQ9WeXRZXh0hW
wcHtNPNkxI21Gw1wxHYgZN3kXt4/so6hNiBLnRcRueAidPvua27JaJWlcftz7ORdM/bsdwP9ROYM
A+oO+y9cU5p6epgejV4f/ii14afuOv036Lebqwz0FWBAczxf4DM8iWJsNsvHQtVfe+4Gp5w/Fgi3
QfRnJe8fC3zOLooPGTBMoJY5pLLiT5ahsPQ9O0Mhhj81kcmfSqWNYxRANCYpbtt2HLLHNH4hH0XF
OB/ZSHBsbSiAHFY5rEFyGT9QRAik1F6z8tqni5BN2P0rqwGKoXi8y7rHyUEtA61BEa0SlucDVN1o
2LQQgoxwurpcxc7ccB3kEaSC1McdjYo9euwZyfARcIMR3BjgOBVvbAywD4/1R6FYLnQBmtQuQKId
z3xQfGjQgv+IsNou8YE887a9m3SoUYe4Co7PvepMvRzicCjrKDWfhsjP17NjiWsBy/s/aJsN1JPf
1gc7KPpHlbBpwQk9hpsac3zrwK6KDcJDZcfQAgbAnLlJv+pEkvzgofcwQVj5Ny/B/zrFrkCd4LRm
Xhr9Chz9a1cm+jdkG91V6bXmi1N107qdrOohLV0HBfIApUkxItcEodsDc31ZxmJPBZCoU13FRRK9
OVGcnhLBwzXZq0pHvkBy626EigKUJpNnqvTR88DZGDVr9hEOk1IOuVIL7ObfPAA4GxwX/myrKVpr
KKjG//uY3w+xHfmVcqRsOqFcbPqSgcAMeyX9aCQg+0EhCUcqtcnuHc28j7WMv7hD2bx0qZ+oAVk6
S5xxnBvc57Vjv3hR/dT206ovRfbC9TC5S/LimUatMrGRrZHbrR5xL0hfehmhIoMLdqjMJnuZkqTZ
6cC5r2mCI6txG49VdEomO79LLLNHTbGdbjhe/s21p8n8DrzrvZ8oo5lOP3I3+11LS6TtKnUrUMyP
nbbSm0rfM6pNsg8loLBPhao7sgKT7+OycFe6qlSihuLtbNL3jS5Qy1SeCiPNn9IJhyojUoB26vhA
HcYoNZY4llN8qdTQMJSKLxXVE9iLVgzdrBt/t3kL5KEKnJSDvDfz/nU4L0XTaD1goX97+q/WUORX
UFJkdu4cDU/jV81iQ86cg57ufwuhuf8h7j+EuGBu2WEDe/4Psctl6wmP7dU8/vsnvVmm7M8QQzWP
jtE0JzC7NifqUSM5g9KXaqhHtmK0vG1Sp6+L6Wbq4riZSnF43OOwdVnZDkH34hh/dlEsFHcnoB0g
MQGaDg31/n9sVeGtTfDgH0qn+cdyEHThYBeO+43h6L1ftcL73nV468mH4FfLBSQRqvybC+z5uhva
4d4ajPSA22uxT/SIP2Rje5f29Vna3RYCJKDfigpUPpeaomcSe2/SeLwKBb7vrbLAN0dBh2tblCCy
NhN+ysD9DjEG+ykJRfeztMcfI254371MgHO/DeQThASGbYAUPcSj/mqcossvrgyjy/DtxroMqddq
ieb3uI2tXdGIYUUzBZRZhtX7fE52CwSdvmxqgyMx0Qu+Ac8eYHZS04+EM+qyJ44Nwxto58qzjvdT
n8wU5Vrub7zh8hmLZjih6wcmkBRSAdcAVg7WHf7iO7tuildtAImAtFJvg6xl/mo4jrFrwTYxz61z
/o5jo7lg+41xoh1DolHNNTycKgWWg/MONRdEGBFujPx7NmXeH5Zh30MCMXqTtki2E0CUR5x2ubi7
WgW4WSz3D2PcjmEm/2i7wfKLprPvilqHNh24Jtc46/Lx4BzwWAX5pafjuYODU+8B+cH0Trhis5gg
VuaBh09sqkymdxRFzkBvpXr4DofFprUoB/QSvERAR9Z7oLi0xFOZM575FEfLKWrvk5fzl2WqG/Pi
QcQ7W7rQycGJJ8NxC7Ytw3TpPMvCC9/U1xu8H4HVXxmpabWsH9ZNaYMvFBoL67FMcY9yux4v/E7S
bm8jQQf5Irhn7OdAwCPWFTA5J4qzQO95YYVu7Tvb5upovenztS3WAkjtr9Bnw5eXNS243SulQG7a
fhK18kRDnq49nouvuimc05gXLaotC8gVVBwsI1Enj3UPgDCe5znwmYEEZRJgqxY+dtiM5o8MNL0+
t732fokti/Y9VojMeKuFcZhJFiDxEK/rBLLFnoK6M1TDHwcUIMuLPhbnwe1/RJD9g7gkGidr3psu
1K6H5KU4CvlsSA4K4Zq0DxEwuEML0gGQwAXy3HFslN3sS6qInhMc+iJzrrqVEo+niCQbQBSNMuHB
8cD0tNJcL34UgROvvd4NL9RwCa64tWHqxdZyO9Sf1WMT7opSBgfR1S4qqqBkh7JJCQpB1nQnAALL
AHQQ6LqLUPfVuMhdttEdfFaaNAeR/2oMcHaL1OqEJJnBqg6wCOmcWwF8mJkC6XFl9KzGgaYU3FrH
oBGCIxK+c52AHQzmPVO1MbYgzVPpAPlUBa2xaelZj0r8Swv07YVCQq8fz2qCSS8OSzB5Rw1vqFll
HJc68F6WOOiVINmKjTy4EnGlKnGKYzkoWFBQlw+rskM9aeVyH/n8/FQo8MXSkI0RAOMzN/B979GB
00JwJp8ATlYrLMHIdpx6vF7vbuy3i6bq6lfTIj3dJn0vH7IGlN8dJLAKdLQeilgWaAfwl587Avpw
vz9ilKt3uPGWglfLKbduZ7mruaKyq37H0gJr0iLUSY6bksqbysuPuSH0jbc0oqLNq1WQ3Ef5HbYc
xp01aeURBwPDiZrClMMpic334ZijKEwWYnNjpyFNoNib4bJSBQmDckVuG2XpQ6dBHkhdDDmI90vQ
8DPbEsKL0Q8Zz4+1+l+LW1COxQ5K5mmYqX/CsYvAMEfjuTuUxm9WNt2WbPrA9m4d9XvRAVd6pZ5H
Y9TPlCeQXLzr6H1mYz3yUs7rZ5HLxMr02s3A7Qa3DeAXFoiCBCf+plESpjcOGi42EPFs6jg0cXLx
t/majPFgj9QqJeBH8yrLXKSMKgiqpQ3XN26fGD5K2aD1K436PBYB25pB8ItMSwOasfq8DKlnqwl1
oYkN4AKoaVeLLI5leDN3QrUGCDtDgOXUAnTZJZhsNFwcIXZSK9DTtZssK7V13E7OsQKu9GD0stsy
UXZ4CalOduckf1QpdiNgV3Qf28zjh8D12i02gt0bc4pTrVD+FIHC+n7//g9kZJAB+SgYplLhuWr4
XwuGOyogvqk7pipiKkOupag2oDt1T0EXeicP52EnGjqAxYGN8MMT4Pzv0IOtaQmhGdSgoDnb5Z5l
gq1u4D4zQPnfxB7eu0coCQKTY7/hR7mYFov+rL3hZwNW/xcBcMrOMrP+AMnW5DGxEtTpqghL+9Wi
CPEnjh4Cnzc4qIn6OjiysOvWeSbS17FwtD3zDMunYQxaxlMd2wzsw3ryymQ0XMYi/JOcUCtMHmoX
GSw10wub6Lk1Oagbm/SVTHlw0RITLAIaKJ8lD15snFdeIgVltIoBbyF9ku4aBYJ0U087CEOCUFt5
+xRUQnzqfDwGITSjKhML7Gu3HdLU67lGse/a9zGVHoIBpkby2f3+zpLpuSj+IvQYkonDfkQ2EEcB
fyHKtBpQB80JnC3ZqOGDdY/SkeBMo0ik5X3ualcwtJuFKAwaX8HVQj3e/uxZxwAsNBmKy7NpFTGZ
PYDT3MOmlwf3fRdXp3mIU6QAdZble0zFOhznqhjbS8E6XhDfZ9V1b2PSj1974P5RZ5q85JVu301y
QBWUste5Xm+0sZ7A2o7h+FeYcAr7TrTDd5xmd6ei1fGaJcv8LrIC7OvT2Dwmg30guyVkBJ0L6b3V
kGs8tTyDuqSRQ0BS4Wdj22HbtOuamThKV5z/0rHZTBxVxfJQgKTtyRtk+ZwZ6Y5wtB0ggiCfqr0Z
dEtriIg120EpLJuejP3Ys8TRAPgMb7l5ul4oVLhR97usar8EgYUDKaJPmSlfqWsU4LMZUV8vEihV
QBBteKBmyHIwhjegUJDjg7DRkBlKtuBkb3CacBUKNOUOAJ4IJ1t/xTHkoO8ta55EZtsG923l9XdO
MbXnGjpKWjQ2R/DftWcy4U+Cb7+Lf4HY9XADpzFOJKad3mRfaHQTt9jIQUtJrYv8rLFxuqrWs8IB
qWFyz91ljtfK+SP8I2a5DF1ei5MvtPb8uegjLssI5wVcwKUIUOtcZDqkXbOHSC/lBYqRzVMTj+Iy
2tZDpyeAP6kmCPtyk0dVvaEh53b9lIriwbbC90kM9W4Xwdk8qYrBEM29zlv16iSeGlsdx1OvwDkv
9GmdO7NHKpbsoWbGUFOikMHMy3meAHvJ37ofk5YVA7dWsrcB3v7UsldTKGYJ7GlduoSUHFVGqbm7
ss1dCgdAFx9mmdkikY6Mf4CkvWwO2M4DjWVK0zew+ZyHEB8xIXQDr6lyfTRcvBT8/zgXlEQOsG75
nqFUZzNQLiRWVEaANoAeVRlnimCiEk7qGvgPQNc2CwPx4qBooSaT7V8dhUJS1BNI0SKk6iog0HoU
Ym4IRppeGMAuIO7i9abSpH6026x7MnF0CBBrFP0MXS1eodoZxxM1ns92JT4mDonh/IjysJkn5gCL
P5i1+6JruzivIa2bA4LRx07Yr2ncjWI3Nul4nPQQ6WxAcVtUlKsuq8WfEQ91YAyVLfG0bi3UEtBl
BRYy6rLNHDgbPxY3JrDkdrVT+XSt5apLXIZqViD38ePkk45LqTOeHe+9Xy0EqE7UmF6Aav9YdsVG
xsgYVlzqSCxBEeFkk4u6TIB7Z9uAIDxqQM09D2k+AEeT5i/r8V7Hrk/Pi2LDUY67Is9sXII61NCe
rhbxogiTcCa1y3EYtKfAq+tSOBn1Mu62/TB9HwSyg0zVhFGvjZAAXGwMJSiTw+SBTIt9GXZq/jL8
LIRs/yGOPoW6IvRW/3HFtAhzJIzV1WyrivzWFvEGOFL9wtNvFdAUM+mzqXj0aWiALQXCCB4ky5R3
cdAkz/q6WHimawxiJ7UPQSlgOUUDJofYOhB9HzXE1ud8UPottpsQGgLismaFY87zW5SVz0SAS6ws
7HadWJ23B+IbgobG9FQhYXDRdTwYE1Nj3yB8JXywRY5Kl1l7qtvoiexTapcb2VfVYUxDDWT8OzK7
Zd/tnQZ0TylqXL6BhO0UYcfwIkOnO+ObiHN5WrVq+xVO1MJ7F2dEj1NsorIJV8PhKpA53OmBxK6i
N4Ce5nh3CJpdDWmoba6W1cFTh+xX/EVOQQK8fJ2spxz/zppdgP5RVul2LCJt7Y5O9hxYFSrErXkw
GFn+bDUCyvdaaW0pQOAV8R4QtX1tTfkzmSRLpJ+1mrunoRHL/uyY/BuNqMmsJobO4VSdaMlpMt1D
boNxlLz50JcPRY43yMT7lrmglJ6IhEXUIKOHeESxncdOBCBayiowrLIMWYmmwFsLjp4eiWOlAf+y
HBxxT2QroSIhBsnqQtOiFuf6OB3JT3YpoQ+iCom3ZJsZXtRFGKp+/MVGF8LtcZ3gsNQugGiQwRSc
QBcUnGjYGJOSOqaWXLOfe3KjVfoEzoi/5txMpCEzm3Gn2+FL14zIJqoGclk2DmtQxgI6jXrDQVj8
bgutGBzas99URdut1rzRRF14FuBY5Deh3bjytNZb12lvHV08WeZmArr/mGIvkoG7DF3yUIyXgzZz
Nl75r7oR5DRMf1nKhbYQcAD8TeiWu+YCZalVem9VQ4KaTie5TKqh3jKEzq4FwjvULlFc0XGzX1FX
gOnM1YP0ODu0YN+VLDgsyy2LUA+FftAbaOW9HidQYlbXitxnFnrZ+Sby5poUvyxLvRgMu0MGWWvm
8mZa1d7ooGqkt/bI+77SyLZy59LbuoXMYzr8DjjedZyka9+Dye2Cf5NmzMGVHC94CwRNQ/OEUpJi
RcnbRLcvbZm4XzJhW1tdtO2BIoqwLUDZib3sR4SVjdbWydl1BO2H8TpwiWPLuV1D15A/tYcdndkn
DuNrp9LrAw0h27Q2rKl+LcPYvnBF2U12yNVwYPBdEB6r/YYOXeibsE7ZPQsH//8WZqnVaDqt9veL
9kPYzBcFN+D7RZfPRouri1JYpSGpYLrQRZB1MqwCIx8f49EQIHIt8E9ql86bY3uHJpIpTstxCDgk
HlRtPyJ4Au6mMg3dNRUqVywDEwXH4d5SgTwwnJJD/Rc8kKqymZoATOd6ZkIVR5U3jwNkVno9/roE
pPhV/R8LDSwBNrwB9Z8NEfVDquuKmw+yTVw1rfRF59TPZOmGNPM1DQyRJNq0xJNOE4UY+RzfNcZJ
hMm0l1PbKHkTc13jJ/jR5T/ou8JRSeJH0B+9+5cALdVGX1jVewDHhjsHD4xX9igcQErgybRBnNOA
nvWP3J2OvK60NzectI20c+OoZ3n1MKXQbaQISA/4YyuDJwitPiRmHJ8LE+xH9InpR9HifNfhBfmB
TKjAhf4yKny2IoAAWYj8/8aRQNIGTmqdRAt69dUyJiM1pt0HYEBujdVio57WqCnU/WweZEFsvE1C
Bw+EApAaRAUK++0NdbUnhaBZJkipCHmpFh9S3n8lE+p9VaLeCcw7x7B/Y6dQ7UlXaJYYCotMUjBL
IAWDV5xwS3dtyFfgnr/c2a/GeQVV3ji6owfEfIuvoX3+jwdEz4JLa/fesTBMH8zj4m4p6+KjFACh
OiZIHLS/6sJUHDiyQqASlK3KIbyGlFuJp7/f4kmp39UBdC1i3kdboxIFKLSdVl4yb9iGfVcfZ1vc
AHlfQ0Cul+BamG2ox062GrbCKBkzH/53ykfkQP/BDueZrqHrpuM5TNe9W153SzQgsBqa8L7rUJiY
OVoH4XXUhKWMp5tGnfunZqhpWw42Uzw4POY72lisTaiT4bh/YNp57pLftiyUQQq782ejx/DaPmhu
lhMseUdlAlQSsNQK/GvpQNvb0Rq5XOkvM24WmEsRbtbyKqh5Wq64hMDu40k9pd9uepbZZd9EjaPv
DNIBt966zJ6HKEu2TBPaSZusAOUjRdVtSyV2QsZCK1B+IMMVeRc7DamxjOG+LlP2wEYI6snpe196
Ymc13NzZmud+c6wNTn/s1ShqbMOsAlhmVTpG9WMiewKpi/FEFpPjVRCkwDieUwGpC5E2KVJzRbVp
vRIesdr2lz2GEWgzkwK0t4Pu+BoSwBsylmkV3YPzM7pH+tDYCZTM4kYM2xydVEl00evWJ9vgeTiM
SiTogFBFc0cNMNWWP4HGf4PymIKtcNz/7gHwEkemTnuayEHRulePB5lXz7MNf7rxjmbgDC3wAQRz
1rfLuKBFSKREJYwoIXyoFfUedMrhXecV702FjV3Q1ki8whKF2JIiA42u2peu1MHeuijEQUjUyuPF
+DVuyv4INgx3jVz4+N0anKNe6/kreM36Y9SDD5CUkJS98/CGXCP9v6vUr9e1lJwhMB9H5EIh7KdD
Ih0HaaDIU94irILHnPUr3Q60JwbAhp717BA0zrh2Qj3yeQEUwjaOQBjC8QJE2TFhFEiMmVllgjCj
AThXgSYat8eFiiiAYHOo1ftkalNfS1L7IJQk89BGPXgh6mZLw9EIpz1z8GfN+9p+YfrYn4EFRkWW
GoJOMXscNH2O1SLMT8Z2VSOv+0QBPYu/doUeXGgxulRaNND90p1LqeidqRm9cIrXLRK+3F5L4G/9
GgwG96hUaO5dhowTOFaOZNJZP+JzgyXwVKQQDVNhtmCgfVZNHpfjCamGI5myFne4oYnSfeDpvlD4
mlSixEofE+O+CI0RSMAp24BBlkO7EtIN3LH0ldEnwE6hrO4t6MzpzBURvpOBxHzKwCJvoPIx911z
uPLayktz9QHyeODOH97w657OxBS+zHV71uOpa7GVZmSJ3AFlC+KxznM2dsCQxWkUoRU1OO7NL3k+
5qg8xukZecPCinYRt0GbEYtp52QRaKm0WP8SpPbRUbgWHWA+X7Cyv9ODARi7qBp8QsKMtbHnw5i9
tU2aogq+m7bz3iRSGxZ6FFFjJRrq2GrIvmzMRt0+aetimuOdA9XdvY1E2gFlhpcFmDNyhpw1wXAg
1Y59vp3O3gWeU/RSQmBNwXhKlaGdBL48bQsihhqw8HtT3TyoV5QRUulht3XsJLNmLzlaIJADF5Ve
SyzZA6MCEQwH7piGSyPyzAJhGy6hTp0PIgePXzB1Dct9jYG8rCapCNX0ub4FbxE/dAC1nDtSlFD2
wqj6DAQf6KZO2m3sVJtWS4xH4hLLGHVv0PdkGmTWcQC2HiDJ92zaEY6amQ6uC4yosezmZ1270xmV
wngFDOxpm0XVn6JNX52ow1OW15GODR61hIWFTTORj9NrCY63NgvOroZvQGxmw6sBGBdOFfThFXml
996kbA2KVo+NZO52AcYtOLkkHCbQYShI3eLuzBac1IOGv6VyXGHr7ABsaO/hy0yA3fFVsNhmMiIo
5cSQGJsi0W3iDPI3yVSXDHg2ZVTucpLfwYXJ92SSFvTmV0BTJ2cRWOsljHoBUAJGjAt+wL7qtHou
+rzax8rU0s2LvMu38CNk/q4t3z2K64F3qdoOLM6Zw46Q7GDHVPXaVuMpVKvQrZcu+RshTeQdm0/8
U0TaRWqVq+681tWyyzJ5mt2HEde2t1e6mk7R4PY+dlhoH/xdPog0hCADpZ9bZ3xF6T/fLSbqUUN6
QzR19o79bawYQQNiixQihhqoiDXQ1t3VQ4bkj/xegyDolfV9+4Df2QtZkVD1DtjNh6DX4vlbOVnJ
JnLLZE9e3YF2cQ+AOk5zUVrueU8ManQrgdcF7G+xLaYN8rwZBnM5uJpiKAyoLTR5lzhmT9h5AJQC
0c9MbkRc4RaU0tlscJ8RV0n59yHk6NTJbXDPYiAifRXcODxZeQa35aWIUSXNgyh3DyHuA8gs8WTz
riAImQsxKYY2vx+hDEu8HUTqQTQeJDksLFFvWJzjtkbudw4QMCpiJbjISM1C/bHYdLt3V72R1ZtZ
nXhZfB4Dcny9zmykhfCeC4ibjcz3aMsQFRejdqwcR0MBBnpkq+LoTSusBvWGsCMf9x4xMCvIQOzx
z2nWWGoZCg8RedVd1l7W6JpK4L+c1H/xXAJySr1woohuExtjf8iyRkeFs3ofXZrZyCR/0kNZQdK8
rVemGIvNQsl3w7+3OBZOvs9C+hqlVRJni1ELwsJas180o8vOgxzTVaOGaSy8hyJydgVUoDo/6X6h
gr541u0RldJW+CWqwN9PkfVoRchzaxBqVhMhvFNuQFY84ZlR8RczlvXetqDbnsTTeC+5OETDCG4E
lOz1l0iXKJqMomILJCoYGFSD6q14RKIC3UricUZuiqaG110M2LjxGuLQ4OToOEYFuZ7xGjjmD6dm
4Iyw+5022PF3FtfFGoX2xZ2X4yCgdJu3EgK/CgTLgd5Ab2mubObo+b20Q98OIQV+5fi3ueCTvV7q
s2uMPMC/33K5z2KWK0ET7493uEiVA6+L3weke9U+Axn+wo/7tr+kbpM+RsdZW6cIQQEwie9By4rN
AIaXU5c39r1ljNI3zQqISE0WftOCYDVR3KqAqrD9WKdQUlV0q6qhHjWTG4/1ahnTNGbYKGP8a8Zn
025sRRw+SPBN3Ydpn51KCBD6jJfWG3iOwk3gZPpeg8jEWzWmX8xeGjjW0PIXKKzh49fivoV8wE4q
Aks3ccCMqXrU1GBWWg8m62aOzJkKk+guF6bLZd7sbrUdGxzU8H0sdcWoqSc8wpkIcDKiHx/c6NSi
ZPSxgEr7418WGth1UT82yMOqGLL0KnB8n0UDMnups8T8bR0vdl+9zqpCpnYdeLLL1rsnydi+m4rT
6Ix3hjItdgjwsnWQFda6xS4b6IHQu+QsbCCbM3Ew3VvmwcPbMkrIQahISVMaekA4YAfZmK/NqGez
lxKu5OWJfPfGwHkVHmhrUgYyzKGAYLwhXH/eMKDC5VDWI0jqSD9KU6rjIISw79lgWHNjMfEIpDFk
Cz7sHtQHL1YhfIpa7EOTeTs5SjCWqemLI26F7Y9RbW5qN+N7lmtfm8BkYusEVXxy09xOXwfOKh9U
ivgsNC6SJPNHJ8ik3EMcoATYVW+Pg2s5ycqIQGrYJ0G+GUKOsjE7CFeg3wJp8aCJQ1DZKDi2QSkW
yEG89Q3Eds3Q7NauGjLcajZ5xgA5cmLxFhegL3JzkV5oqA24VaPc69mEdvRzDyncChIWkfEiDGD+
QQPXsXUeo6yzSgE/7jpH+J46/68Gw5v2jcoHqCNxvIFUsbuhLj4YN+co8s+h5Irp1J+6VuikK9ey
os2o5rc4C3M3tDS5BdhqUNFVxJuA93ixK7MxPAmoynD/tutSgJc44WnulijsOjjI/X8eySztzRsj
JzeftHDIwPsgULqUhTj8nPRO8/Eqnst14zDTB1TTPBX601gLMGJNJr/nUPL63uOVGmeX5YRDD73c
Qo+lOTMolRyBHZ52AfajD3oKScE0nPo3TXZ/6Cjw+oV1eFqixNVZNxGkqyLICRqqYkCNehRPLqOR
ScDfQFGiKyhMhKzNHp8RRMFqSGgZKI1YK2DRogPZLFRPPboQ26wL437C+VOCN0JkxwWe43ltakdq
5jG5rsathQr01eyzGGd+J/Fto6gGJ2inJX6x0fTFkUNk+eBKAbqCbRaA9TLRjW2ttAKZG7cbU0Bd
edLs7ssn9j7ognsnlOVOUlGqUJyg4xTYJ7DD2ScaXnloPGXbJgUFDYVFQfY8WiGQSh/xZP905l/T
WxyMXF3ANvqnGiLG3IEKtNBXYP7m59DM6R8YslKebhfgpYDRtqcdVHO8AxtiC8pkkodHQ8u2hIIu
iq7djaV5xw33HRgNorv0RE0+FTxfURy5yUhD6pFNDJBQxd8CcwgXTT1q3M4WvjOUmVhXQwbm4JVX
jfE6HuLoRE3Z1++9G1swcHGCdBxS52VeoL0JJ3/CdFSf2wHI1dU6V4HzTK+Kv+ZAxCrxgdH1oOGQ
4o0e8Lgb6XBDDslWuEM/O5Zbf1/Ev6N4gJ6j0hoHTtO7T9P/Ie3Lmty2tW5/EasIznylptbQ3bLb
juO8sBIn4TyBI/jrv4WNtiArzrnn1H0wCtgTKbVMYth7rZU9yxiVMZ6GnGMGJNEWsNvOn/s+5gt2
dDEGEN7W6fFCu5ORDWntOWg2awZG3aEBGX00zB0cST8ZQfnk2+UXMhQWOIZxEPC7Tq9dvASwRutY
LwAHuSZsBJ4R5epqE8rPDbD3fqaebkimXPD/ZT8MVXYENvFDfhIJVOIRb+PgtISPGU+US2TF/h8A
1/mGktfgTE3pDe+9R1lmuIBuQMW4tqt/NP53XwpvTic8wVFAJ0cPtq4Iy10SN6N6atD/cPVkUE8J
+n9fyQcKo2cLGfD9bEzhST8OyIBM758tqv/wSPET8FHxEuekQIDF3jcVYauu51ioRaydI8nCospR
4UCF2/StBhPScWrP+gZuUHEIKrBPanKv3DS7DcOmx8FbwQlGirT0nmzw4b2QKF298LmO+Qm7DlOx
oSAgS920NrjYbEmKiQJosKcXQXyYZV4iEOflqSvznkkL7DNQxwzT58AYnWtlGx8TmRDJHHARiCJA
XWLQ5bsmt5NkfDVcEIPQpuOUzt+6DltetPEYgpLFBfrOcCfTe5NSPvTYPNMi6t3ktF1JImpkbG2v
nWoLG2QZP9ne5O7pPPvhUJuOrRvhr5fQPzyctJNOH3N33pDusbYDgPyPx/LajhQhapwjumDCsuzo
9P4v+Mc+5UXj7DCVyPaeHCYo3QZE7NxuSNunTv/CBPCC/ZF9mkBb+EmAmkVakmTxvCvIXMMXcq5G
kW0EaDmPaTCY156BQ6pL8QYazXlHBaw50oMvQZ6AUhBr1n4z9MBbjM03KmftxxynaF0HvkZZCYvN
sXzvVvyUe625Uzmlir/PAy58VKWuAKAhittxf+6zzkhNnVkpKAE17Nz2WJq2PM+PQdKWdsZuKGeU
5QRDvCVhavrAL6XumDsxQB9g2YEYTvVWHBkaO625C0RCoMMvx5kHipdBkzNo3ogHWYMK/W0bAJKe
FLVcGFGPGpMWRnpMzA5Iwrh3Ia0/lt42AKDD1s95HRydeESqW2IBb1/SYtYyub/NrMp9xiltu8dk
oIg64sokved62FqZ8IhVKhMAZ0AakK5zI0K2J6/GEEWkxp7kK3YSHDeIAkm9WOckZ5+meoBow1RP
j60Q2zaR0pGYDBaQ/p3N35B2550SmjhqP086KzdyAKXbX0jCyPZJDDrKPT1wJnrKZPkHVrnOKaTE
zzuFY8bthrd+tc9DezqnQwI44GXkb9SERfa5dKfqmUa9CIJDz2N7Q0NLmk3YjWL26n8gEQiQ013f
oQrRGDIcRIHh+RUEDHtSrszDXiZyC6MxtdojyeiiJraJrUnsE+w4Ysc3dZaLiEPP2buTh3pTB7ty
QxE42KqGpk5ro94mQw6aBxOwXlJ2p+jGEcXCLBWXuo1HEHekfEsyXiY4LQPfuY+09V/BUXsNUTf1
cVj49KFypjfUvjS/4n3iHQYDeE9FtdaYKdj4rxVP3YuxDObnJp0xdYF304UC1L0A26AhVnhYKKRr
elbDlEdZFrS/FKVwn+MFtVsULXEEzvqTpH6iobwFZMqDK9cX6z5xPFQZyqZuZxQfTSi1B+ebpxQG
Ng9wblKiELr3cJYnTXLPsa1IWdt5u22aeMFSNIdQx1l7Frnmkj77VWmp0KSsknrag4bKj8bBz/0t
itbZy2hUb2KdGZ4PckSh3L6vj2uTfaELkYJCWeDdFNb42jjjrouz/Nlu8bdmsolRcnpaSuMDiWZQ
i4PDMkCK44B3yVbbUc8Zmz8mzsQxA9Lq64g95FfAeE8vFnIoyEDLjSFcD3PaI19G2upAOYg7N0Gc
sr02Ju3t5tJ4eVlQCfxkxxY/A37xvcEevswwuo2pp23Ygs2/AMQCWqRtSYbDqft4D3akfZBRgKQL
8KdDCSC4k78H+Jmd47rTseFgV5TFH0bvurtikimZtPWrx2qjGACILhjHC5D0Svxq8gFP1j9kZDdg
trU18qn/QMYUS/uK2/W07D/Hy5ETucEJJsq8wA3tWXc0WkSo5bl2e06WeE/EWQTYpojFSJE7xl6Z
ScYxzcA1gfNXe2lX6v2opJAsSJ4WHrYnfZrY1DOIw2oT2+Q/njBixtSNwCMDH1vLrCetVSeONEZB
+L2z1U4oOyKN9EP+kfWEYz0+bknmJf7fYLTtO4AV5uHznPkdCMqmGDg+EmAgl2AC1MtaMwCClLgA
9PteTkpqqiAHUsCDm1ZTKHImWYwCpiiOB6QW3a6hjT15cT20CYSAxv96eZQpGTOOwrTVnZcO9XAb
P7v4ECwhKqctJJr/eBva2F8XBm7CH+/8YajvlIXFdS2a8aDjka3+NkhBsoa+xX9VF/LP4ODPQB4r
EDCwdOsjZwL84iDXj3a2AL6UxoY1OIDulFJq7saMrJStwUdzUwm731gODv1QoB6/O6ixJ2PHuQGo
VOVGAn/x2nRPXX1xTOu6RVKOShcVXbkIp8O6VCz+Lq7w4/Xr9aXL1+mTzQKxAdCgj98khqJAYZpl
dWA3lMOitPoLOFoygFUZ0ycnC/M3bMSTjhoZjE8DyKwUGtIsJGzD2NgfqFm9+IuJpOOzFuWSddtN
8ldDGPaH2eu6a279rfU+5kGYt5ZXLeKDwY/rEAIZMjHfI1vAnt1j2YWCNRmHjIEFNm2rOQhxeIk7
IIUTBF4E6IHpiWQgP+hA7Ug7jSEYSQVKZDrs+WXgmgvwqlbjsc6csx072AADwloX6TEJM2uyz2G6
GNCU27Zp+/OdiEyoYTIC9ZQxGa0icQ7v+0UsDO0oaX5x+Rpigtdg3oF8CnCwLO6C5MpmZpEHbrYd
lu/BxSm8pj0FwMXYA1IjQVWVxaq3kilvcwX+pQGiiy3g6gAqL0Dyc0nxVr0EgxXsqlFiGhjGu0xr
67nKp4gMk2QFloNvIyUGaVNTREY5chvarRNOzQWZ6xRBaTnK4iPbWbzdSHPYKcBnMZMJxOJy9kqz
WwAgdDJH1rMjFCpWOzagXE7NmUkfD1l6xEzjpS2b+MoGnDrytlIjZ1zjq+jxCO5MCwV50oIamyGz
hoWYZ2tZEVqoE+0ctiG3wA/Cq28sxcma879IRLbOhJ+9axkbNZJXoF4yFDtvqqzvv2LwLgWRfs9V
C/B4xwETWXrt0XvOX1iyYQaeBfq96d5kmQDhwlSELo5VXRfElb0HQq6s5hGN7Yyhu7jGJazlBIOG
pJlktYTBLTsKkUO490pRXycwt6KMavD3OMJFtqLTToDx39e5xb669txtvIz1H72Z9ftVNP0ldEf7
1LateTB5bx6RgSs23mIeKC9HJed0lbtZK9tENSxydcA42b+yZr2zyLADvlmkBTncLJLeKzbDCiRr
ncrhWXOCvC6Z+UHpIKEZZ8j6KeY92bxnfshEkTvL3I4BDOuIFx0Hq5gF1NpUeQ3gCGvDQE11Dub1
vXGXAvCleix8azwjUZvM7JvtnZeN03YjI47SBdm6u3FwwGqQZewyuCDXNKvlRCJqQGSAfAHZGI6P
jCyya0EoeGzZdLqTqS6wPKvD3CLh9wMWbb/TCrhqQHZWJeLo43fsPpPsR0VSJtnwcZFoYdIYqB7g
uBzxN+tNFKe5c7oDiQAIWn0+HMlTLcYZsjenEIwhd/WeSM7BKjIbkAHqgw9EVYuOIfg+6ypcUG+8
GigS9c3pEqLG8Tyz9AdZ0swX0sZDPOEhgYZ6KygqUV3kzFsagu4Rf1xt2KWfRcObS7v47bgNMTuK
8gw8vIYE2ymxmATF0QwiMpaYz3HtyslSa+6BquaBipplL5Zv+3jXBeW3lh/wf4P/gTLoARyYwj00
1pAhEOC2W0w3BeiQOiBvs/aQI5cKmYBA5SZt0gDIOhIoCX4Cz9THjIb4Bt/VZIO6bAaErsTZkiIE
AcbTeyIDlixIN5YwWD5SLI7UnYMFW1zYmFqi1AIWthqTqkDSZoWF+wACuH7cJ1Odg0EbTYyfPKCn
nb6JaDyOXezhbKQyj6PpRaSO4xJHX1y+0FVXe4rX2AU8CCUY1p0/X8p4955oKHMOvd6tkVAhFaLA
g9ev+vtkxO8KcleQHktc9sAv7OxDigwVLyjjMwOAyt5KqjxK0xBZ1iTkMk/hcRyvSFQgTZFgM4h8
aKgV2vlBpmLNtiO2qWvxdn1DyZVkkeHNW5hae9cvqlOWifDisqHjKCJAlymIXUk10FrW7k4DkhZr
ikbmrTvTHCxwKdpZp/wTG9OtsUf1oAxBTYWN6Mj3x2ZHm/lq915t3NNmv+r+Q2ewOD7g2zn9w0jO
1li5CJy2ye7K7ZPMJ37SWRyh/K70EEtRBwDr2LIlBSb5+KYp8dhtO3TJksYqQ0R6N5nngHVutTYP
Cm1c+UBGcN8T3IjrAWCQfzgFFheGxZD0dp8AR/rCzL4tBdCG7/WkqUHri70kHDvSE9r3cWRkC/ar
eiCrp/ZDgh49zzu3/4IV9HzQT2n9nH+QhQXbzP6Ew7ASJ8i9NQOboWPtduYJryMSUvO/jk2JKqfd
/18xmMSaIyO6hWJun7D/h6VJbIxnzYLywKlC2v9CNla92LRFzhQpCxGsaDfq/U8yvL/f4yluFsn0
UpUV9n0H90jbn3qzVMSAq2wDd9hpBZCtvm+o/nTzlPZWHzXO0oF2io9iH9RTeQyLNjj7suk8w79r
fibLMuQGogoPuEH/Zvyf401Btp+43wMI+vvFFhCTLJXV/THXxcdOEiE1sqGebwHnk3ptaIFc3LH8
jZahpBzsRw+GZonszylOjiSnhuIx4lSiMWhOuiNYDE86FPVKYNHv+ViOKDAHVHtvbTN5JFu7HPO1
O2SgAO+fmRf5riQNGakugQMVFTbT7+1lkOzmpAPdBVY+SJFH9WWKXC4vW0u8FoHD3gPO5AdWsEwS
hLVluL5zh9GYSMGm5ku9VICPkOxiyu+u+1M/0pOzu9bC3WhyMWBEjScwLKGAXWyzEFn8BDpOcOMK
OpyHEpmcBNTMhDiOlMUJNBPUJzG5AbLN2M2L941EBDpOcmWt7VRklA+m2V5L/xHTK/OXoMGRs74n
iqldFvnSvRryBBhLNJz9Ujfp7Pq9S2NqkF8AQhLSxECvPdM4WUxjVy/Ztwe7urGAOKOFFbBGD++o
JMx2rj4QQl7HIQteerCfykHnhADWo15Qxft5wtKBFCz0TD/KSxz++SWIl0hYxeACYsPq9vh/4jkt
UN8b4Pok7bSlm8tbP0n36iOFHFn4Ed2uviH9kah394nVRyTzolospI8iKBlVSFt8n3r7FTaQjak4
T+BYABV81qNq2SnwTkQVttKYS78MF5KSpWOk5VlkQF3dkBCENUgkB7vcylHwDHrk+Vw5sQBrMqZw
Ycrxv4cmaV4Sj4emBPG7EuopHk39umrxAH+Xh7tHRxp3we9D36wXoym7zYoSx22GOq/zIs92i8Cd
sKN+G1OPGnvk4N4JAYQslboht1X6Psj0sPaWegeCUJRL3uzAxY0TLn9Aaq9nTtOuzE2vQppvh6RT
vwy+ADCinq40AUQh0YA8hFaS9GBdTmX5eec4IIQDtzbmbMD1JGGQxcW5yC0AyIwu9tmzAvC6OLhQ
hjkZkhDbhkBiEfa74Qha7V0sQFAYACD2CQzK17vylVlWh2mQuB9NtJw8TIKHQw1wf8iL7doN1de1
nk5NY3t/IjfzF6tm8y8TK9zd5HjWGSDm5nM6CRNEeAC4Ri1prdZaDc6QGxRMCeyR8eqo11+LM5oX
hq0Vs6z5JU0sa+ugau6XMi3/tpBA8nfbAZseyG74Hn/rjXn6Uo013xbjML0OS80w8Qe2KF+rFERH
zTZZJrDu/YQcDIDU83OH8+vNlDJJzIfFMKp7vhOIkUtnebNSPypuRF9tZcwbuggF/OmV5EX0fagL
3wLQkKLQfdBQkZKpW5CGtbyIVqsIksdMx9L3QbeqfcmEZNpEax8+F10ok1+ZVjxe7fad6Mg6njK+
fWAaai0FBbw/O64eFoq3T6Uvpv4MHX2224Xu/jY6lr7Vu29LB9IfFsjQoDHiEuz0hsiRILcElWjI
oJWiQiNoKDANwttQXaVT/Ql41O9IG+T3AA4CpBac6HnIkANsyvM6gdIU2d8oOpQgBt1kddOexi5V
Bv1o8w81WSZh8MxkHOVCMtR/ooSRYv5og2y6+OyD0AgUJqEqD1H1IDNqjkrxcbGw8NYVIqsU93Fr
HSpvrKLHOpOSVwDAK3zsHJG/DZ5o0xTAsLC7cAFoQFtiigMMbXU/dx+MutSQUVchjYXuLclzVERR
l9RjVXw0wV+zjxkK+FwJrWzJGT31HmRG7g5ISpQ2AJYdD4M7IOkMI21HQySKvYei4f+PzAEl55Zj
5wnLzOU9JxnQtMYpFX+QRKUcG1KpLThAVPo7j6RE5kzRg1IgSXiFRPxbfjPO2NPLXQw7B0PF3OJ7
tSX5E894dwiX9EMwxZJWRbJHqS6p76TzhEJevCdjYxcCqjjKpp2DtO/XtAVUR5JUlRP5Tfu1Rb35
kWSkpSaOrWbrodh0+6DI12F5qrAnFWlj6hm2rFF6vwIDvHEeeF2bfliqbN0RHqqRgM4tKpvwm4nd
rD3Jlt4fz6NEW6XegwxAz/BQfkELKuRFODiSCAX23/mMTCOBVPAdjX3Xjg9rP43pbi3B6POofxxP
/Vjv195KPsdrH+98NnZPztx2X4EgDAoRAZCIxmzPNQrDNvVkd1/BEDKjjsk2XzhIpj8CJvUjDhaD
Fz/ollnsjbkp11+wC+gf6tKpzrkbbk1slB9pVAM7CJk2UiEqFKjPruU3kVJJ4SyFpCEZDjtizIs8
c3kak/GghqQx6q4+G1bx3Zsc76IbgIr1UR+HmKvTgte88wH49BC9NLDFQ1dTkUmf0TWVKd3d2uDx
uPZJtVMXkTHvwitXfc9kpO5MfUR5Uf0J5feRY3p9VCFSO8P5eo8JijENyB9WIKIE9ltKPNGwCDOk
dKfNnjTUkALEdljpVH4KXD0JRqrVfeVlUQs+rL2yIQ3P4187bvt7vQdMPdrxRZI5HlNxj2fXbcdY
bwXf7R03mcBPSqvIXHs/KPQFfhY2Bl9Z1JrJsjVD8Epq8kdg+//V2baxI/kjh6S2I/WDrx5Sj8gk
qSeDrvIB8CDXTJbalmQ41EaSp1ZrP5KFZv7G5ya5BIXrvIHhoENqAW8PM5VfVi4721UNKGRelFzm
quzw3zQ8TTH7wJAt/mym3Q4V8kaz60cgLIVJihUL4Sl4a6fUqWTmoaaSpDjazpiQTRUhV3kCpRjf
MJGujP9eAH8yBEjXST0L8mB9uxuCSOoNHBU4zDKyKyEFTw4ACyMNGqwwhUFIDOkjvrAag1/oGNRh
/aQhjqnnVM1vEyrcUJeHetQRFQbfl2yASYu3WZDP24e1nOuY19JajZOWAw3EPscp5gHSvcs6vrcm
ZNMkFY4IGe0223Lj2arm5cTzN5KbRKiA0nUvB9wpsqurBJwWcyxrpqzC2JZg49lQpVTa8OWZeqqk
KuUS8FWqqdjqrs5KFV/96E0FWORN2tQvq837stXgU7s3bPCLduvyAoCC4erJxjKadju1YtwxB0UP
UWKBeg9AV8iUyIcrNWQcZ8AC7NnUH7Wi8CcHaemlIw8J4UuGSRYA4sEE8oyHDRHaFZHN4jhAQ8+B
0kcyYxE9VsD2H2HGulMABOmntEOuNJKSBBLUBvCTttUaYf8DEJfe0Fwz0LNIYMvANeoYICy5GU2A
xQKlACzKeALk5bhYBxTPY0ErZUvCkp1tIoncRuLWc+YP/nMAHoKdL7EVBHBRV/B+uEAl4vjz9Xne
Xtq0xNAcvGYzAyfk2ciLSAAFPItQiP/ek7IZXGFX/K1zLBIBczwQ52YyVyUWphjrJlw87gPEGUJS
ryhyiawkqLZa9lPrIMPjFJCy/CRKC9zjwpgPFjB7P9MQs7f5wCYPeItSi7LV5W5IWlus/HP7TQcv
ZAUz3UTlx9Vm7etA3ViKrxJzYXmPZPNwZxWVN5PjTz/nPIBYFdQXi1py6Wk9rRjmAG9UADxff7Z+
IFkdgx0K7OfXn7Mvf/dXKwcfOEDrHB7HavBfJtv2XxzCyAO1wmaQQ5KRNgxy/ox8i4jk2oGGIZDG
5K67sSdF4vaTDbiaij25bvbngzHFnBMcShQzEGLlpUWDrZ8QWN+HSWQdnkMgfnMqpEhiuyp9wdlu
aUax7JohqrPb5pc0K9MX1w6dGQnIyI5s1+JIshB1D+8OmBc7G6cT7paEfrgObKtDV5iebTC7qTf0
HdMCSX0rc9IC3WIKvzx8+Wo5RdoAWvq69bpKG7M+bQCHbSgLMmslaHDaWhewBPlncOSAqs0EZHKK
FLxENtSb2GDuayvDf1apZUM7v2g7E4g5m3JoQ+QEQEEeWhumzcnGlPNEch14LPp1z/JqQnmUjeJi
kCEO8sCWOLTVEYkcKkwAGt/s7mR3XeX9PRaFydcG1Rjk3HfvF2mKGSdUQiy9tRlqv3jirQF83jyo
roNsqAd4rq9xkpcnGqGyu746yLh+sroMJPc3M1LMS/fVEHjRjdlSXUnUhhkgpqXtytpPsfCSo3qK
6xLahSP3sm98e6ffBPRAp4ae72TChtSRDBqzelmQolYvlDlB9dVav6vfhfIKZK4vQEO6Ct7qr2sb
vBaGgQmWFQCEP57DJlLjFHQYz0VrW2vUGOCEahvvnJsclihLBYSJVAdWlwKmzh62NCSFcrHHuTi7
9bC/D0bXyWwcV4uUr4e7aMKfULcQ/p21v9FM5m5a1dJMh6Y/DnFz381/yJbGiR/jhzV9uzNxc2xC
dcgDRX1SOZjYyV1aLyoC7P029MTP5bshlc28gAMjH5oDSPWAG3eTU49kpp28mjguN5EcGlzCfLA2
mQSWTWQzTsCZKRxeAfoaQxuntXcK7mN5TjJqJlAtvXJ/bp60gqKQr1bUBvKFld9DfLIGJOOvc1yA
QBaw8Ml2mLmDTDQ04KZ3gMtq1+fe/IdyBDzfuZcN2WL1iOxkGpPGxFlABLSbYk9qbaiHfuPDRY+p
R43h83G3OkmvAmqFNlbOSSj+BBeOu5v9eD1Rg+9+xtaqHAPwe6oAiQPC6dm30LUza5V/nO8G7yqY
OmbXRxNHMeedWjmNKrT0p6jaicLp4d3lSaPcHy//YD/SjZErNX68B9p5e4olh6WvmC+RiHMKJV/m
3di1yuUA+r6zkgUP5uROPtQjNfW0wilAkobTaMTFpAYYE9RVUu2EPHdUKjrWJ53UljdhsqkbZAML
Soz79zQ2pafEuHl1+anuZvyukRdHLjph7qcJdDMFb1x/BLhoeQbwxBfR4oWJHJXpYkr2Z2J6pobo
nqlHihiwMifeic2D/Ge2FG5KrWALChwj+teYD7632wEpRH1BFelgjEDoK4Lsgp3tedlT11nK/NJX
9gWsScOTl9VzJmtds43Zr2K7ovAErKnSR7C5x3GeNPdxlpBvZ5aUAOwKcwBT2avxQYdzQ/yewSMS
ZRXr2NGZbRYhzTUGtsuM/TUk8dlbv0XhgBo/PIJS9qm0bP9y99yipxK5oUzN3ugHF/VAsOc/q176
+c5Vm5Frb1Y20hRgqy5LD0N17fcr6htRFjh5xEYFXhwGHqabLhXGc+3X9808587JW/mTlrtjGq8R
jbk7f8AqoT3+zJUPBtvybPWQ3vNDTDIGoomtA5c3C5EhjyGyffODgRKdo3ZVlx1k0Kwb74NeOOof
sBFpAdOm9CzrhIo767QwFAqidhBdpaqSERg5rt37O4GlxpPfVTsrcHsb8GkwIjX17nyCZTTDs1Yp
e1TQRknXp2EHBmpmo84iAQF5ggXTuXOnHeBjGmQvoumGoH6h4U1JplpOPVIC0Wv3IKcYpMSLRCkf
3A2wmUVLMHJkmfpRYYfZNR2C5GMNRvqL54pXM2vSj0q0NsNBGD14B6QFNUa2rFhAAFERh4LvdpnH
riJlNtikYdYXRXsN2Rxpp4KJ+DjnBRb0Ni+KDXDa2p3ViwrAMN+DWCPe1ijzcY/kRwqW+pFvNfl1
miYTz5KinifQdsukR6RQXiZJHmBgL+upNusPNBJ92dp70trEKtA5fb+Z07zHvvV3F9eYpuDZDpa9
jULFozJUPkOQ1VvB3W7fxwlYKirXvzLU8F+bAeU0oNDqdyRTim6ungwX82AtaxwrB6hCftSiJRx8
4Gu4KORc1heSk8gCRCuo52x+TORlfCBesRk4e/KXYc5LiYfCsBySCuQpkS51sKQGh2XLgQzv1K4w
f/AxjTVBuc9NOsjAD1UVpNXR6DIqJGlYhSXmXfmFjEA2Oup36wZ3SXftMnMBq9uPdRvS8T5iO0SB
kfTIVLoBnmGLBqTeeCYTdJlWAPnafq4t7EL8iJBGQxRVv6HwKD7SqFln7JUDwg55iEDw35GwMOr1
qVc57FY5uoCBTTDvdZqXcPCCkyOh8pBBP4Nseu2UrHZBFBIhn03ZOV0ensiLmp/ISXSLS/Yk0nFJ
poZ0RcAlAkXpjN2x5gzeRfOVmhDZ5K/jnvosHt6lNjiwzkG4vGhDUlpTOh6At41tjFuEVXp587ji
bcKs7YOiR6UankO5OOjo5GFg068F8OgZJ9zdMx+CrbCb9G01WuS7NeN8omFvAva3muY/U8dM30gE
NEqkwRnWvUVZrX+SEoQ/yVtvIWGGYpBXyhv3fLMgM96k1wHVoi1AQCZgwB3dEs8iarrYeu9pWTbx
FJgdSNEhWX8zeTBuurjet1kDBNpbPB10HRxJ1J0B0dpHbif56lDaTvviqPzu9tZl+fKe619myXgE
0DzeFfTCkE0uGzBCAFqMhODBxrsmbpHkCF55NSKFizQ2vPVvjjpOI99RpCDZXbBex8U5YmdvHkzJ
6c5IXajyXzMOSjlQ89onE2UUp7T93tMyBoiRLWcjeHmkiVZwbwwrJSTNg/p/kumo5FZMSfxfhWZg
EpiNFEnELUA4MuRDp1n8i1N5w7GZTHNXuf3L0HbtBbwpF8LG8YN5ud5GAHNUI4LRSRM8p8sKeXJW
NjfNUdXBAjfo7E1WdgxBMkeiu/LZtrd/L0AR2RXnDCtjJJnhOZeYAJ9qjeZII/1GppcxcyYXqegd
Uta+v9n1i/6mJNGD+7+GNeP1iP+nxnCMk7A/OKtAVZBs2IT6oFU2NMyT5a8lLdmORia2GJSchmRG
DjT8L2SJU3ZAVJHh3y9kY0yOOo6+uuVierICGQgETwtyd0AZEpZlDFwfh6VbIWWDaYMfCecU/pka
4Y3NIeyrz1qEfEYr3aoI1NWqokZB0pqMYqtld+YzF2zY03WQtr7t7AB70yYg3osMiTkKtoQwSDR2
yR1OyQPUibbRLtSbwviptv3miSxI9OBKMoI96R6gUrTLT21uoUn7cAd89FCxazu/E3yLb0+YWFKX
mhrYU77ILjRo2qCdUD3reRfVHW3Ot0uN6jDtQb3HMBloKhusc7TZowVbwFPws1B0uc5d3xpJuteH
bfEsxgmHrmvytUWxTnawnbUA/CEaKxXp1prMZNtgQ+c5LNkCZN+gETNoBuBY+ctXbiEVj6y1Hym1
7NesxtyLhHdxaByvowCDF2YSm8Z3utPMM8P7UoJOtynC9ZKleHYIdxg/rzYOJ3FQHP8F1D+sRMq/
yizoIzcNy0/tGjT7HgDOyLA3h0OyZCuwE40SJTwAh9qBp6cE0nVlAfZoANc4MHB/9xoHUGBIlwej
Q8L9nRpL69jNkafrNPm2Kvr4BXny8Qv1MiNHsRUS2PYk65vWBftmi3lY3QBSUBsqzQigq4qPL1wG
UCKKYOA8Zq/GFFbMmDFSBCXUcTKxA7Me+JvlfdCFMgGw9G3Lw4Nn9tkFVGk9KMxRrMaAOHJZsi+P
y1BaQRYoLcSp0+IAAXfGklYvQUdL1FgzpiLyeYIyCjmzoLnA2PSHApOYVxJhM2s9FKbvbvT0IgW6
TVn3oL+VUwmy0DHIS8bIpQWNeFADDVhehdmSX3DFCdpDAlw+ZuxkAcWE5JQ6R4lx1GjbH820BVbM
BcCQUMAxhhOwtcDqvEfqxohq58xdUdm7BHvTsDuAVbnL/FQCN+RQt+6TJ1Z2oqZf1nBRY9NukV04
9AEDAGuWAUnhZqXtSX1nqbqkJ5W2pF5oz21w1kK7w3sFGEmJf0gs74lc7NXxIq8Dqq8++wlELYaL
HuuDLQAaIf2TNOrUqBdtsSsZ0jvUMdFUged64vEWIILY0fCr+EU3LY4SnnPxK0lEXaP+VyzIg7eG
zjiQsPdAYxSNOSgrgR4XR3FSvYxxffIkqCM1OMj17oYPsqHEK/Y/m5CHyAcgO+qoD2Fo6NyuOcUl
Pxqtrxz+NXyZoLCILw1YhuSOH/hknBOXN0RDCzOzOtIa6pGaDGlITSad9ZC0SGqBszZ88DMn7GRP
rvmbtngIxYWJHUJ9N27/u2tjC44ydHVVlcesqBTI5lDVV6roql8672D53Z+Ur6tkSt9zJDnzdQRj
EtVyDYBNAEUQzpNbAkaZjJFjq69JATPUYIthRuHnloROjl/6HudTYBGX1Km5Ufps78uiUmVFXsCp
86M7exVv7MS+sDCdnlvgPgCRukKZGE6fyqabXlJ5NkVDZpmgzsYccUcy0mo72xw+Zr21giX0uyv1
RAVQk5ElKqRWUgx9wZF7CTIRm+oAJlDvMhVlHe557gdgZBWHtcjHbotKHO+iul5brFEnMnvHFs9u
X2YJsGaC/DpOxYL8DDyrIjaAlpp8KCTPBpSgi+nj3Z9uzFcW7PQf+e43dadyw+yrt67IXurwXtvQ
H10FefhR3PmoH1jjAoKaJSLccomW4pQ1YFc8wf9yA8/fqyFpPK9YLtSLJcwKDcukwsusKUFEcpOR
Ca+w/FIRkwxQMl32G1kw4OmOqCPHlbRHN6DOaojNxajwOjProykRdFI8dYbcGE7qd0K/A8BhozQy
h6ZHEtrp7mcipAuNC9zOLgXRdgzeRhQymkOyQS5MdhAi7jc4A8bYwHHCEZhHYB+nsZVxJk/wP84s
7JPNxObxpY7dbWLb+Qeb9/mHOUnzDzzHR2rZdc74mAAN0jwADN18Jh2ZmsH8a7yY8UlZjJMp8M42
xRPFoAZJ7TjwDftlr67FsYbYcSRLqIsZ+Eu8xGkYWa0FhijUOmDn1OdIl0vARShl/tBDIYfUI1nb
YeND2OL8YEZKU3oNpbMc5sL8419jkKKY1zjKTPPFzasR34OBzD17yZqtUSzgEnwYi7L4M8jG9bJ4
3Xjt1/bZklimqxwtnGNqB3bIPmZK5/HUvBT4RkFdycZDUeK/8xjiB3vwg5WHr2XPkMqWgCzAEKss
53UuSBgPnjDPBfZ7LFG/qUGaj3lZ47zcxzN4gkEJwSO7a+2nkLJEAA1dHmzA2WwMGgO2e3it7C9+
tgCz2vOw9zmlzqeqCfhO0+Eu3YIapGV6JZFrZd6lxMYmjYhXt7YWZ2+PA9YSkleXGs91fTwRPGQQ
WAyTDlG2+xF5dddBpkxlszlgjo0hyZAYlVyryX+r0hkvfCkn0eiA8zHx2CcyVSKpbJCvsLGNCa/F
PiyCaA3c+LXYkMG0LOnVMLLyOc/4brCt5uSP7bPZ4ndrh+V9E+cJ308AhY0eFEzasf/j7MuW3NaV
LX/lxnluRnMG0dG3H0QNJZWkmlyD/cLwtAnO84Sv74Vkuait4+3T0S80kJmA5JJEAsiVa3EQ9Ebg
8tosXnJQF/I3r5ZlBjc0sTey9mL21j7Vjq6frs3qzUD65WS5kHBMUXw+JRGDJnPLHsCStO1R+3um
np5JeRdA1xasNG3sR0GILGyn/aB4t3bYQ2f04Q4bPZUXwXBytC1EYctk6LY5jv5j/LShnDSlenyg
IdBLwL7BZc4miHs8P22rcg50GT0B7lcpHfDPokW2uvT+Aspr3JhLGOqUwN2u4pZh1Loae9WlkGWa
Zew/TuXpqYc9fJaAHJdXoFqkEpvlMgy9D9GEbh8lBeqnycFzx+Y3VJbj4mSzWJHVpmbRAIxtdvlL
OACvnDcRiplU8fZcrU1NutQ4YowD5LeoiptM2CIWJ2zwq3WHKpRVheIjPu2sEIXLeHpF1WfWjWCC
0sFD3Ei9/Myz8icYYYx7iTvl/ZAFf5HZ0B13HXaDu3cKK/3cb7inZ3ugWYCdgKjMuqhzJdNiW68g
pj85vUweeTUZj1Zb3LZBZb0mSR1BYhU0sw4rqmcOUUTppsZxSj39iIpKfW6RjSXmcKvz74vPDOpq
w7lhQKKpye/N8hWwaOjtKKxiIHExLafZjBK3M7LRBfubn5YcnF0JMq69mHqoXNghdp24oIAE8jBL
f8yHOQS6RHAkH4G/CVlM1IqNSJxq0b/PTDMNKDOXJUhMQLDQqkunuBQcYl2g/tx0h/qvulbyklTJ
2yl5DopcxpAtR65SaT7fz2NDEE8DUlJsLLMG76u0sVppOMobTPxiwPE+ueU54eArAAMzhRgqzkX+
ZYOdornRFGYRZBmZ8ZRXrd5vsuJAC3bQwow4VJXZLmvHy7W+gNDgTg76uJoX+hfLe2pSeF/mK52P
DxoYKqBNCe5fjXHoE5vDjkiAyRShanxbxrJZU5ccTZp873DwtZmaSWx6q2i2XZIbr+C4O5hTDVnA
oUd6TTLrIRNxsP/PESCZKXxbN+TOTmzjli6yEebc+rOtk9ETkv7VxVAj0L7bmqeDDjd6r5r6e4EV
tvEvZt+PL1Mf2BtoSVu3oWf8nEtkeeBEh6FSVcgmiAqxl3KPywVlX/gMpwlHOSOqCo6ygdQ5TFcR
YM6+tFlDBLxO2OS7Tugj+Ea08X4CHcquCR131aouOSC3kd+DnYI6oVYVARAYyKrmgsc3YBv/hKzg
k/nBJt47hQuoh4Ya9w8btcRgI/Fnag5o3H9Rj1Ory1u/gJTTCfJNIIZmFQePZBrd99SVgVhZNYDr
kRTFcQQF8TF32gIZAbFOlInsgCHl6fqiiW0WW+kQpVzzlsNFoXGZaCBtco0aag09gIACRIedovSe
W+rWf9FVjioNxJo1tjcHF7UEqSFFO1URAyXw9ylq1SWbp5ugrO3UlL1rcwjRqeaFtaKplgF6BlaN
d5IiNwB3J53tzeeO/0ifvJwTXh0tLmeCWoEFdKIFlf+74KE2fa9Lq7cmRmaCN8YrT213WBdRJLZZ
GAxgFiqn2ysZijqRqF7NIVmMmiGHr+Y+RcoKleBb5H4ktHX16WC66Q+eTcETAPjtjT7Zxq7xRPbc
B8VLHMbZd9TV/4jG4J8DUGIAtuHU2eVBv+udDjU4thGLY9ObKLJRrTD0EkCLPvpk1GvouSbM6jZX
jjFqBehhcaG4kWakfp9gfwHk8K5vmu6mF97BG3SczVVQSp5T+nOfEvtz9p6y+Vqlt5ZPTSQLwLdA
zRkdMDdVBqjVFaZgHta3wHcMhh5gifIxYG52RmvcdFmA5U/Y9U/gQwQvB0TpISoP7slG9hA5T+wN
Od2xsu645ezIGQrE54kN7Vp85w9ky7nB9kXjWTg6gdfFksssxeZiTx3E2IlLF4iTI264BoRvPPEs
+i0pD1CnK7akO/DLoysO918d8rgSXAt5BM1FlrcoWAK6D9eSGRZowpGFCTnIVKjMiQqcUhwdx/u+
b5JNIa1gZaAGCEJwEPEFOTV76iXyYA7KZlaO4uem7qQYwrtJIM+mvHRpP1qLg+J4l4JU/M9DaP7I
Fvs6L3ogPMPpLfYSHMjWxTlC6vXceAAugKYkt2+VAyShSJlXkLuc3QM2lbcpHAmUHXYlD5MVA9Ps
rZX+pDLXpep1Zg5a2IZ+hV2QC5GThhH/EHVxONCr2Szml1g6na7BGp2cTtq0/116SFO+il0knZbB
IfJjJxYfKOcEccDvso1BmKp4MhZKizxuN45uZfvFtLBc8NRUJV3F1EP35m/DyFZzR/d1btm8BpfK
KBSjQv0gFU2k1ZVfhw4IX4ZzbuG7YXPZjWX31ZikC9UpfB/8j+AqB0UlBEfqZXxpJtFDkKLKKzL3
PQe58tR2xRfT+ik6Jr5NEmrTZlSx2w6Al/tOB3a4sBrxbQjCzwKcC082zur3/KGq+w7ILOiOZW0c
35s4ME5xp3kikyaNv5yigdiKMrUoy9oOSBYAUIiuBjLlJZ4ios6+iG80Pdg6AVBhHnSUbodqajZs
DF+HntXHJjH0R8ma/BhlyVvh8CnzO6t0/ACglJ0RCuNRgH/hETkJ8g12BNooVWlPI+kCSvRXy+Wj
X3jVDVPVTxCSNm6ptXT1KUTVoG04myvH0l2ChygtDgIKToQExznIhEzpp9hkEMb41avzciwAPVE/
i7D0iUuTIB0LriMO7ZVrgVx7QZQsYWFtrfom1ZXYwASRBzB4S8nvenUxQaQA6mPt4CraBLKPOP+9
DUztlkyLvQr1ABps3bAmG59cfSchFDo+JDo3D6gXY5vISPWDBz62+9EM7FUr3ex74IpdrRfNyetw
y55lFqBz3K4DFyqwJJZAWgq/k1Yg7xIy5Yb02wTosYUVKCQaIOq3Nj5pHK4r2iVTY+uuMaGv+yFX
urACLbaZOWjpe7H7Pm4hCKIWOHIVjrDX907txPchb7cy1vsnHI33TxJ0TIqZOdiPyuZ6QJw7iStX
s1fZorHd2RCSvSNTZgLojvXQuKFu2tYObsN1edMKHFA3gf5Il57X7RaaccO6FYWe+blRnUtUOJ76
ojIeO9sCw7RdRxcjKm5mvgFGqxuaABsp8aDmnBxp+I2nfw69wVwzYWm3UTAk986YuasBZRLftEAg
XWc3L1oWY8Egy+gGlPTGc1y09xQAGUC5Enpl3+c2726bVIabXPfEtwaFtmoGmnoaI74em07i7/RN
S6Pofr63hPzrP/Yi/rVK2+h+6gTuURhnWO03D2wN26aEmiYoXAucRKlFEfXp4k7B6B1BqnKWmWPt
yFZ1LUE4600T2PlrOnwije/QEvIgXCsCuQqf3hhjqd/lrDmOUJR/tb2LqMjxENVF05spUB22RLXl
M5mBup0OpS3iOUrmyXtUxqFexPRsOxqyhwRyhHL1ahRPgWmZ57KbDjoLU7GuFLM9tp60CZ23rb2e
TTu9S78uW9TrjS6FyLC4CKG9K8S0sb7TwqNQghfIz+AMI72jTqnUL4wSQq1IsYKfTgUsDr1sUGWG
s45dwlKDrYK4WsUoe5wKQGeMfrNgg6/gvxJ1vChxHz9fQYhpQIIqTbxUjOI16rMs4yCkHEOwS4PR
eHU110W4JoWPQzb3QOOWuZGIydcohsNyNC2HlRN20T3IxDykr7vKn1w7/gq5o9dGZuVTkEFlKzdc
A3AG2JOp2MW957x4gFrcmODk2aZQxv4qO9+Tvf4FzHvOttVZeQMZIusVpyRr8kMRMNpoOCQ+9Hmd
fBq89pHms8MM5LF9lp3y2nbvtUHDeke9kKk3qHEOnegexbOHPOtB8iSRuHbKcnrL2sbdgHE0uuF2
It9Ypd+aMiifqtYe71AXjfy2sN7DpnqIbqj79zA9dR7sOltjDbDFoaTzqRtFecaBQTdr2EcB8qfh
kId7+oraCIOsqAEQbl+s7cjSnty8fhG5dL6WDOLK3E6tu6EZstPEcSslhyPSm7Zu41evknyXgdN8
N3GXv4ajvaGAuIwS1ECW8ghilebeLpBAnqbE+QqU79cIBdZPphU3h8ZFOp3sLkoRAc75Gmaauymd
ku1bu9KenLF9CZBoFzme5iOU6B5bW45+6QGWHn0I3E9JcqsP0EAgU5uL7lzihhTHJnQ08hrJ8B6f
r59A/jhB4h4TZBAwvpgAp2T/LxPQ9EHbNufITreN4qCOWqyrM2+6BSq9OHXKRHbq0iWuUA7asrHw
Fxu1lrhJpvVx1KHdW6+9IBgOyyITUuusWNN6ky4fIYy0VV1SW11Wpx8xOMcbD4Ut/goTF8e2Hwtx
WpJHpOlDa3Jag5N76VJrjllW8GEaRH7PRrFeAmmc7QaQ3ZrzP6YGSgOWo1449JpqI1RFja0qamLV
cpSDaVCcIgfZyLs4BlVgQ7bFARDH+4gwYgrqGSfYlTV2AeAfFQiZVsL8GHKHh0Srvfu6SVDdqs6U
zBEnPINmvCWF4JvfRQi33pUohH2zNBcVzJFWr4PANnfQgNkPTSIhMtwH2jrxBNsI8GhmWBOX64x5
4r6uEuOxL/JoPzUVcCMUDShkBSxPVxzCztYfQy0ez2qucMqRxyrzZuupw9rlOHc+041Na2uMOLkO
PrxMtGA0WgInJz+7HfBuZPLsIfbzEQeiro0UfaTESqll48vTImO0mCHcAERHk2XTusNq2x9RQSSR
Lfk1DCNQQYcck5I0haQyymnJ2Y/1+4haechNDjeTb+/bB6zbjTU+D/tMDEnA3Fhr4WjJGtvjX7RJ
RImE7EsdgUOYwmZOpUQFe06Srsl4MQLBkxOkc7AxRPH5vSA6q/ZtY3Y77MCxcIvlvZfZ/K92+Mq8
0FEg436DauvxB9ievjqeob3VKHz2s3YIP4VY5kFe3JV3ThphE9GVDuq9k+agQ8rhRpolyiCy2tv0
SdFvnSpD8jQxIB+iNERAZOXtSy3YLCay02W02diuLvptL/EQzU6LiZiXaazQURYGxNuIknKg7MNU
j8545+lzpyVQi3KGt1GLmz2za3fdjfXwpoPtGTTQsTzp0B169kakWlVYxhyoEMUeZCK0bHwrPI4S
RM2ucX6HSrd94BaBX4B14RQXAMnqEW52XWOAlQrYXy/Nk32g1yjroBC6aHGIw/8qsfzGbex+R+PA
r6lu7q6+FoN5Lmz+Ugnc770OT01T1TKnEvdW6hqq0nnpkrdQwYEK1lXw1VjyiiRZg7MFmdySgf5h
vgqgXn61B7f4aGdQ73B1E1gY3hm3dLHU0e/SXWyX48j6MXh+jX/zU1BcY8szieRW5KF1MsYe54d6
KHbcAAEKVkUw0sVTFLgpwJGtMRsWK0EukhKiJimS95Dy/c3IdmA4+0SlOR6Wv6YkSEeGzfcEdD1k
2x1QntHLLCGoJo42oY2yn8EJCp+BPQ9ZBSh3pKXo72J1GTpk83kIDmNy0AUVP/1dnoBFXJRed3M1
IpritxiP/f3VgBCpcS/HxniZg1raUG+DaBqO1GtiJDZXEUtWLo4EzktsbhpACAGB00aKNV9dcEYG
il6sZ+cu2YI0Uzy9ykjui2gs4FoGOfoPtaxQ5zkEJJE7JPEscnQmf+p6UR/JhOrreM2jEPw0tcs2
lo1kEkh5ihPyIriZUnO5GJ2+M1KtOCwmajF1D55tsX45Czm48ib5TYQznEce9PjtazUywmpjh/1L
v88yrGUgpwkxHs77tYFyznva++k4vN+4gkEdACKuT7YR5neZ5HvRd1CbvZpKL6t+3xcmX7Ujfh5Z
Yrq7rAlugAESTxBZFE926+IYB3o9u8p2Afdvsugu1bw5Ygo/oxLOTcE9FQQg8iuhGQbxmwC8TboL
6HyhB0fq5yk+v46H/Ya6JhRStS25JyyC1zjarXzqernAQKYGLqNZMX63ba2+WSCJBGbkpolPLymK
HR6mAKdkrR7vBoaqnKkQ2gxXbEKoZhVD+ha1KZ4VfWrZZ+z57LPDs78AKGtuqLfYs36M9vg1fNaN
xj6b6hJAF/YUVix7KVj3kiDpBRjQaiRtzMKznmusDN6CVpO+aUbTA4gzOP5zgbztYmeAVkCubWuM
fECZMfa7U2G95WPzMgpRqXn6enQ/S818oiMF4BFeK3sIttRbLouyI9lKnruzRORVSNXy6/Eu0Kkd
KFVpK+ci8TSs5u1eHWurvAa0hDzLFhCHdMwPIASjZDiaO9MGHNLBudiirIbiVOMIaeJdZoKyQqsz
bzfLQkyojw+h0roGxXr/yZ0S4xRn05teREHr4wmSuvknUpMAugOML0V5onFcWr+fpveUllTN0z1L
muEmMoTcIfdUP5tdDf3QBHkDLf5pJLb7NAe4PR4jLo74dCveGbz+TjrvjOAhJApPau90Ic9HHJka
gMPWMqsdPA2qohKQ3Ijte0tdcmP6aYOAZz8wy7one9AV3rqMpLZebFOBRya38Mni8EALVnoW6Pce
6pgxaGA2LHZrXEzkOeDZHLGCgDK0KdmmlRE/DKbjHahV/6a7hFAcKCjfRyzDirhZ1cLS90ssG+pX
5G2rLbbjOsC2f3+JJY5ecelS6+pd0NiruBECcCurrwvfVQSLbYMsVpZ77tZWXeimDfOFvGRbQvCZ
ge+mVoyAS2A0gS+TZqAhTSubPT5YiJGMnryZtHLa67UDfAlv+03DdQjZ2VjFWFYqvrHYvOlYCOla
mwNv5xnOd0gnQ7dpZNZzhXe65inXzjQTqEOnfdrHkKrgeb8xAX47c5FmN3TndwMeA/wtn+nOT5fC
nsqtUwT1elZQZArKDJlyQNIcMST+KKyVpUXFPUVbTZ4sExgx6NY08Aw7Ggiu3Bbyd/hPi3waTmui
16DLBeFJWLIvZpeyc6KFxiOk27vKEk90KbEN3DixbW5iwJmesAZt7sr8a5GnLlajWPes2wCs8nN/
ckDKPoKu6QDdUPjBnbiaEje486JIe5gY3oXXStT9V8FD3JnBg1dAeze3kJWhLjm4zOQ6bRy+oVF2
zeI71EjqgOQh7yqOAWfpLbbDR6twmrtm7N4vheekG54l27ArjCOrvGnd89j7Og4PzVBl3zmI3vGO
8+7M7QAyDCbeeyaADTRYWm1H5uE273JsUANWu/4CXwO9GHLJhEmjSw5gBpdTva/kYL07oG2bzUg4
c5iMLT6OF70ysY4w2S3qPRTQK23ZrYs31e9zF6zU1LehPbKeOqPxiwZI5L5HWScLvpRWgjMPqXCE
JNNHrRoyq3vwmJ3CNP4BYeX6ueqDeqvJycNxeQkuvaFK1y4Lhy952m+1OHB/qFDHdqs5NOoLCYxY
7ByQ2erPQwxOAhfEr6/lqCc7nkz5NpWm9So5TlCkLOITefFpZjl3X5ZBie4U91KWAoXIinAPvHO8
XHVm29/iHOiYgVETiP0PW6vo+ub+ZfzcHsFgcCsyaOJZXu0cB/zG/CiW2fcqeWaTZ341JZbsRZSP
xyE2xnMKTiy/Ak39Vk8E6IpVTogrSnOnL/AmqB+obBG1IC8KAfDRGP3F4VFGaelT63qKsgqnrSGr
7/irCBSlg0ZnuZCNKxLcsEm9NZ7B715yxHr0IPpW3BhePCHt3zlI6oCR5NhNJSSnKqAOyIZ107uD
WpKiqVlMeKpkTgLF8T4CUViVI3+plOORI6kfFBJ1ttlKX36xYWkc71vDRTpriSF34WXa2clDoJqC
8QmcTdO2HAIkNpMkPmmVV0GxSYteYjf+WauaE8381Nta86NEDdoKWKzpCYI809Yc8/w2SZBXBrb/
2dSG5jQh8be8tVTks2l5Z2QqXW/PsWw7/+u//uf/+d/fx/8V/izui3QKi/y/8i67x8fbNv/9L0P3
/vVf5Wzf//jvfwHKCF0emzMP/1qQALeV//vXxygPVfj/EGld53lbWOcMyNcdUe0QrY5hpVvdQI3j
YiLmnaU7s+9E0GnBvXzLkjaaCXko4orsp+ccBK+GbQLdFyRHxwXPQYTMoo/HaXLEGTM+ZmpCxCEB
Lgwx1KULpC4Sv0v0h2iybb9AvvIrNMp9/PndHxP0g1ZZqZWfNOSgtnrjpAczm9o7y05wTzBB/0bS
P5qD033s9cKbWVGP+thZhjcpZS+X/qzAh5VMsArdSNyQON4UbCRfz8+/OEzibanpOjQjSgASqV+r
/uRmzrAGWFo7Jri5oejyIfc88yESkEKvJ3ZHPSuLxru+7XwWImHg96B0u0XZ+Kcl3hoS5wY6iyj5
ppCsEdk2c4NiTRPQBRpD8docx2bbfLyODkHzlSlYuJ+njnL7ESRn6ZGm1g07Og88AkMVF0+UX+ir
4pxiJXuiXlzqBtR+kLpgwVD4f/6mMf3fvmhAl3rAC7jcZoZpuX//otWpE05JyOVZZ2Z4SzpKbj2W
YhZfmtWVClT3RRGOV2Y3lGduwaSbd3Nf9EYh1n+P0WUZNFvUZOLuRhSGOh6v+3Zqw1Uwmdk9MRqS
I2nH76AOs/ZIF0CuaYqMzYQv1VYLV1k8sW+5epCZrV2eBKTrT9yw8F4AvAS80dnOHN+O6KKzW+2L
ESVZu9ACM13YePa6BXv41gKvEaq9qljzKdsEVlBA0im1VNspFEWn7M5NkWaZe+ATlrs6TKsjhEOr
c2sCLEibObV7K6y88iEy2s7bt48IfTKywk9FA68dvXtD58ufPyr89K8/Kwj84GZgAfDBwTzKlP/i
ptD32lhktjeeAcsM/FF6R8ZN7cmsGu8oPbv0yz40PmMTaq1QulueOyspH11TeyZ7ILR4IwtL7nFK
aL4J7WAPnfEZJX3DzRSZwYaiXGw/3Splm7Br2hs7LZu7HLiTjUq0+tSNuWzuhLp0iXXpKFGZd+ok
Msi1EfuxeuIGUL7b5GEZ3kxxab0OEXgJOcA2eeOWz3oHrkYVNdWjBq0YDAo6+WaETYvS4ATwKR33
nbVm1dynJW/BPZzACp6tG8M7BoY+fO46LfAbNlh3kVeLPRTn8OfHbvbeMCrUjlVSfilEtC/Vzb/I
naM95ZtYE/APXvPIXZGsCq81DtQ1+GTfjVmPg1Hg0f3ay8IdilkCSDqV2l6LGU7MI/NtKoP4m2qA
jzf5FqExKItqkOXDletyiYFrZ+RpdUu7xeVC+0acRLA1lHsKnxwWbjXbP397bGZff3ss1wVCATIK
lomnCj1yLr49k5mwJBROfNaAuPMr17NPjjnhJ8Whvdxaxo9RFSSRiZxkp24e69mtJfTNlZ26dBFD
365ZV2jzvL+La41kP+qoKCnUKy9D6RWmESJBLDFer+z0Hlju9Ye4DHdOF3sHS130DLkxVP647DBq
I5rkmptkpT61wDHhHRbbdQxNt7iphWLDmxDVvTfpIJ7wczK376/3j1NdvIllrqupr1+ZAundzbNT
+PK+MxDMZuq1F/tF3PIqyzSLbdSiZ7dvm22Aj+7AkwSCcNSkSwztpAO2d/phsVHryobs+ghGBTUF
XS76NMXcZ1UEhqYWx1C/m+N3NnoZgAGxSr9yC5DUrSqtzrcGB77BKIKfwNwhHcnlS5vW4KOwy+Hk
jpIdAMeEph/ToiekAcCTCMTAdyWdkrZ28NMoja/gTZUvrjf8GqQWKVU59tu2ZCes4VNwkRpp7rO8
kah/wYGdlmvinAzOyaD7+aS8RZe8e7O+jMiLTLF4ogGyE5fjKSLCeB0Jue3gJdF2BKziyEwr9Yse
1Nl1hKf4aCaQ3zI681PXWYAcldVnrA+jXWKhZnuYWPnZzN0bdzSMTzR88oBtcFTYMpzj/0zDkcUS
EFnGvm4G2hmaztcQFcf/9QNjN2PuyOMZ5rZiebfu7SJ905v+zBrT/YFE64OhJcOrDWKezZDbLTil
c++YWZbYZI2ZvvGxXUKrGJIVrfCevaq0z7xhIORpwfupeikLLBAtSRwWupOh+wDFVxuKIw9dUD6G
mnSMuLJLaI37+lTLjTkAi69NYTtnuZbM2ZLgGlwHK9IMixKVJJvzZxTXW0DidUH8PpZGXCXH1Fg8
YSDAoYkdSQUmmYbCSWr2SK+1K8MJN00bxQeyFSVH6Rs5Sia1PZ4bLrRZJC8BvFEVxZVTGQdqOapL
rcXRqfrjnuqPqUnRNpUNUxBKqVFBvIzsqrRcTbwBwJrLfsuy9rujVl2VMbxfZB9BVYn6Os746lWn
xC8X/1ikQDZkwMfkqoKCLo0qjaip3oL6IyBrKzPQ3U2i4CtLICoItX2Ig/f5f0z/+cjD4sbFjWPW
SszUH2T+oxnxu4f+UsCjGH7cKlRY3xW3eZu+X6qAg1l66ZN7MhVYlYzUh7iLucFCMFrNnv+fOebZ
3KbexppuJScvK1McG4OIVuOc3+OsdDgYWJ9uJgNgDiA1dgSgpogKv5V70wMdD0XoINBclXWerYEM
cI6gXN0PvO/21KMLV/ali2LC7lCFNXCuqBQs7bBAfYg+biarq6oVcZ24UTfdzn1qisrJyy016ZIh
z61XhbUFeWxX7MlGs1ErCkoFGVezOyD3xTGr2x7zBpvyuAFW5oE8y+vQGBxT1wD4DVrs14NR7Alm
OYFCYF8xaIgTSpNsw7ZxAv2J2o6O3R2Fe4rgHDVQl+Fh0ze+G6SlD9po7pqrru9/SMPCK2G9vqMS
xUiCfoy6hkI6W42dbVrllapLXjNOix1VME5ZkIGb3PzD2CWYxnqOeSjC1FvVKPO9TdT3zMaJPNSj
kcVHxY+y6qXMkRpDHaJP/RTVlajnUi66xGbWb4bQQZJQRZJtyKMw2VKfJl2i5yHB0K//vDQzdON6
aWZ7qAI0TRe6jQa3XLV0u1iaMV1oLo4lzBPgW3G79z7r8ZvFKn9Bl16BUhew6T+GIDes7dUkwsSv
tg2gHRz0dzhbKk69nraof/b4MeHDQ9aN7SOZOrMsNk7XdBvqkuM3g/JgeqAAujRqEFODlok+Bg12
X62wYE/nbV9pg32uSL1vtP/LoCQB2nQpxAr34WpPRsPETT8e+x7FcZmnhZt/k/HA04bjfnkYSNSD
4PA5IeGpaUJXbcvsuMQDLUe+LvF+2CXDiqCYXosQNAomOEEeLJB8b5OwC48NOAmhj9nau1hazl2P
vTtArIb7HI5TjRTc4H3rXJBL4xA5BMLeW/Fhx7HDuEWZIARal1xkGid8bTfYIYrCCcfVkqCc+62J
nK8aGEF8+89fIP5vG0Pbc23X013dYKh9Ma9Oi+KgaCv8dPtTyEH6E1qo8F1VskLNa5H6lhWiq1UZ
VKiZl4P2CxUnYPouIaSWZvaajHTR8MvUcbwkgzWEWxs/KAxrwxxLYpEEHr8VJbDiDhzKXS6lT13I
vgIzpC4UvTjwR2jvKGRxUByNWKYSSrpLL538S9AUSHqiEuVpiDTIK3sRhMZcFwVUKMryA91B/Vn2
BkaE8sZB2s5v1PFr9yGZQi2yoc4k2bla8URSKov9d7EXIWlgbvuhl6t4miJ/ajL9WLq299JYP12F
+0uhTXrIGTJ27cTGN4qqxaAfUYjDX5z8p62iqgmQudBBQo6isBVTtKaYi6IwF5mXKBpEcxng2jr+
+Zth2M71rQWpYtewDGYzD3r0xtWZgQnCyE5wuzvZsvF8qZi16SJiA5KCLjhyFhu1smn0QcESn8UY
QGaC4gw85S7isAPL7lk94UCqic+dF4X7obObVVGm2RN+65Rmp/S5h520H5mxuyMbsPn6kfXxlznz
Lt36Vast7UixrQEKnhQf/5pi67yqnvLjHDmIkPtdXVvzPB2WeMcmbj97CQCU/hRlbx4DazTNo3em
3FVmq4HlhtXrYrKbfQO6dACbDb6fmJa84JxlV1Tm9GXoxKW9RHkU2XmZX9pVfKwn8kuQTp81p3lq
HfuM0vP2EfvQ4N4zitcIx0VvbsOKnWIf3KZGW71ZoX16B0XFlg3YWPijAGnDiXA3qifDMDgRKOfD
58jWfP7oESTno/cxDhSCF7PQnB/jwLYQnKiXh/H8ClkCYGcYAsSqpvqnwSnC//T26M1+vAWK/Hh7
0mv8Me9QEJYyR8nOmyWDYKyn3Wn9kEGJ2SmfQuyqcHTXlk+57r7bFu/Sojitb6z/8Fvg10ed6lDd
cxgzcKvE8Ydz9VPoBoDzw2xITyVDxZjR9ljmUwZqTkuBumxn2q2EEMKv/JTFK2TJnfGoyRoZCFSf
+CDNcj9pWpic8Mv6GcaO88mevOChdcc1M1L3E1cXlHVDk2PKHimAs+p7rLvVae6NKDrvu7bYUyhS
n8A0CiPcUtcwk2lj2sNn8JSkK7AZWg9d3lkPddNku1FogNUqG11aUfF1UrNus9i0Lkj8STC2cxzn
PQ4Q3x9mx51DZzEcNAPSukuDsDzTqKzJs4cCyyD1KmTBSVx1AmjzdpnB6tPwsLyjxHEEIAphfpA6
SkGLpnHuUWo3qLPSGKfhufw6dcDvNUH6yuMouqn7qNhVpW6+pYHuUwBUss316KDqYMRRy6Pl4WtD
DpqSeb6mCRxEr/IgZfv/cFe0ru+KpmG6um7alm3bqA3Q1VflYsFV9VE4QoRJOwoHbOpLEYmDLJ+D
XM8sWL3Yl2KSKxvkudu154UoYUEV20pkobygc12KeUQBcQKd29PsXRzEGWtmkESgsYvDAgjHWJHH
idIWZaDNfUvI5UIH8imJgZVqVNMGunXL7XBakVvDIWOyoybkpveBGYYHvLf+oHOsB7JCK99KcED5
ReTk26LrzwVu3T9Cp75qKNcYl80PKdsr1wiLVK6/xSAnkq4sZ6xu6o3Lq/Lu/1L2ZcuR6tq2X0SE
JPrX7NPZp/t6IapbgBCiFQK+/g6UXpUu73P2ifuiQNIUdrkyQZpzNEauNTA7h2phRm4dM14vKbbp
p79GgFjjs4ZMwIUibOdyor7nk9aVaeTo0T2H0lFr1KyQl4UySeazH1Vh+ZtPcdMyHyDnZUcTNR8D
oJFpXdOlTkGCsoftXccmLUvVzow8ktG1uTcTu3PU5aqb8AJRWSeProafHrZ3gLlOPThWbCLkefBN
Vh7oqHBmFgJWhhoY/npmLk0jp0FzFQQjRC+48pZfJ7rh8b9/wD37y1ufUR8PONcDc43atvu1UuA1
I9T8fIABZFwgQwRC+7MunLeSM6+ZX+FCJZ5SaCI9KUnBpXW5u2ttlT9lvATakVcu9E7QJRYcKYDB
zAF48kCsUOGkiNkiqcAFCQEHyaq1KeKYBrbs2T6p+M7s402Zx4yTstiCyJD1FyJ4tHZTZbXlJKWz
TKxffYvHEp5+32OXo7wL9DGIi3+6ZhYH9u/tnyJx9m/ErR5sIqBCfElx5rvVYaALRIHOREnJVG4C
W9K9DsVrb3J+na0oXMe6j1ne9nSvMFuFoNz89/8FZNb/478hxHc6ZJSGFPrH/1Fc82w3wJYfmZIu
c0bQEKFMPs7jrGsS6CKSCgyd2O1/VgPhxxpH6kcm8iW0WmHrAwjSo1UmNo5iqkP1pcLWJaXjsgjj
4MolOPO99G1YFDTBNSutbp9hMwX5y07Ox7DicEMM2cYESwLZQSj9bLqs6uW87oZ8Uco4Wo0R8a+l
sN0VoNo++T6mklycsWtXEMBTmzGNsJuFeEaD+uW3JClbpKJ7ZMZrPbyBSzYTOKPdxu/xAjme+/jf
8eY+UmW/dAADDcNnJfAaXjvIDM1dw2W99820zKHY53Ysgo9vX+5jjsYdJAylRg8Nt/S2KMTaDJnJ
exgTeGgC8Y04loK8Hagg2xXaJUAzorFBpjmqgjyVddFtteDl2pU2jqlxPLazUJBmH5jLvhV8rYb6
+60Lj6dLMVbxahCQ9p9ZyCg8yDEkDzgu4MoJMWj6ny4/hd4uPwXclk03uN/qttTMJI2CwUsF1GRZ
0V2aqvduSOxVy1voOLHBQmtmAIaku0/9W/i0xlzVNmQaNB5cy1vXLL/dBAalkOUqZ//HRz8Iv3z2
UaikMOAmSHYAyABm9ZecBoTmBA6qHVv1KlMo7HlqS9smPmsXR0eP+ux71tQLIDvEb8/lvzOnVc/c
SbJVBTGpHVZTmN8we2EFg34bhTwOvoN3EfL5QQSi6QBy1it0P9NlOZB8Y7qOD7OIpPMB1Zhm7cSZ
KvPWI1D89ArVkltU0jjV3tGeM+u8XizKPh+3zfAtpsp7pkHfnVVqP2E7Ur72dR5tbR1Yc557xWti
lfnSFiTbmNmyS19RfTVgMgMhoxbslXVyNSMtLD/BFgGfMnFyCVgfuU2Svso3SQz91ZCJDLWBf5u+
7F+rjsp1gIfFPi4DWF5Mk3Yb6GZ275tpMwN3XhgU2jGUFdzChZoDqvgybByUApLiWQ95Ps9HN3jp
J8SWO4jxzUGFEeS9uPlmtRqOG438UeTkUY1N9qsswbAlUfqPbsoVIz1PoMqDFH3sSD7j+TzrSf7S
ElHPIjbq18BXu6oS6hr7hXVVtsBOA8PdWCTbprdeiNvsYSqgi7XrjbBIinIKgF+zl2OHwi4DsGnm
ZkW2UmptlTT6CUZVinzEyC8iycINH0S8IQFV1wDuljOK/5xflK5jnv9HaNDnHML+Do6tUzxqD1/i
fdB8b7dmaRBsGMojt1v/Fcrt2H2KVfAzHWuyT3I1LAlSHc+WtP8pwsr77eoXQTqJTQ8UDPACFI8W
uMN4xKTPwCyGs9Bn4bZGSfgJGFZQOUa7RplFiKdOlORoMesEGcehQS4l2TRWXJ5LVxVz5lT52mD9
tKX3RRrDVWhC/vk0AQulLLu9l7f22nejdyEs8kL7/rtrxdZvD6AwlLydn7Iu7FlTq/TR4VWwAk3f
f0gK3h9cL+VLOS2ClPp3f1rU19CT6PXHIh13IEi2HcSEJsXYrAuuUWlLuLtNvTSUWxhXwmly6v4d
wTLWHFKrOg82kMyCdYcbI/hP1zeP86SF05mn+gMkpnsIDZUMKpJFSsuLw9uOrhVqgODxVD6+G8Q7
QU1w3HV+vjdDAnBYSGqIZlh6AE0CmGR5p3hqTLD08QkVuUiwnxMNqF1WHT8w1cG6AfjLdGp0UDxA
DcM7mCHLiugJSmG4EebMkBMn6UMTQLP0vogOobOsY2XDMB1xpIXqTW8DGdaoA3EiF3huNOYKSQYP
3z24lShA0zc91UhdTmDStI3pAmhZtbKmzWLAkupiA/BmngymAeqfLsKQqJVZEKMSdoGI36cIc4+8
KGATn39jeNo+BXEiH6reg9Oh6bZtfup6gETxEVXwGF2qys2ezJzjZWArhcXR9Pwa+1RIYm7biFZn
xVH7IHFFF1K3ANz6Al4RtVWy7a3fynd3hCHHMBE5uXLGHe/c99vcfa2ZFV2dXe/rzZg1psMJZDOc
dgjcIAPvhy7wK3Md19c2gwBDm1nlwzja2VHCmG8hbaZex8p9MR/QAYvIn0W5TaprJMK1Yn10qlie
H73S2kHM3rmaJg94sRgtGS6Fq+ojVSJ7SQI+B5PYe4TAavICFV41ZC95YpFHTVvoYSBExkN7GZ3m
wSwgpBYnD++JImT8cQQV7jEKymEGBEv8YLqlGwS7usx+mV4/RWh32hY3VQyD43QRd0WyagMebXow
1y68G/mc+JX/0+Vb8+zqJZwL7drtrnJk1tqEespLbqEFZMN/huNGtVk2cyL/sYHd5rMsZYJCUgAv
75yxZyDoUYzlkHU0uvtm9t7Nreav4GmtHZQHWCd4u7qLvVluW+wdiOQMQCivOARpWT9yCSzWNG5B
EXyJugiyHFXYvMOkLMPfdkmKQm6UAj+vgqHc976wNqXlsH8qd1g3QMt+b7IKJIi+8q99WA8rt+cM
1luthbxswZdpLDZp5IqNK4n9DEcyMG10km+M4yZ0jvQC9MWPWZFneiGhPbEgEcsWEA7tFxWcG557
mWcbq+8+d8OpW5OAPRdu+zF775q1pSPUY1Hi5aiTYGfbOahiXqIX0KOJ3tOuWseVHn51hf97QIbh
CXtQb5ViN/nQIc148hUyLTkP2Q+uf5tIJqphNhYW/geLyIaIPlx7aqesHnqWguSq0nZeTl0zFmfJ
x9V/HytHWBbGPTDCgJXP6YSCJgzlsvU4XQYunCm1hOA3fhjw0YlID+bKNHna1kt/aNmCaNJcFWPg
3cniTVdIkNMRpkdtSYs3v4BdN6+K4JDndfoCqB1gzQiLg8J5EE0XzLshex9w4LYedVXSlatQVvSZ
239rUySALYvoIytJcTYTGgfKbwRi4bOgsT4moBiHmuSUTzUT9xVmInSDWTY6+SUJcFZxK77F5iw4
ml40nVKiuONz0zWN1bQv2Dq+DHjMo5yY/2NwBV+gAjpI3qtQpdv7eJNmZwBCihWxHGtpAc/4JAPQ
KATxvN9Ao09oEighwUKwgz4E4Cf90k5XMC/2zmEXgrIpE+tNu+GVKu3/E/a/qiq1fnkesho1/lbP
Vu/HSxUoeSyQ5dgyFs+BuVMPLmDhB9DZAuxJQbpFqX+vQcf8RXT5aAVF9hqlePzS1HuwkxLyRkUp
f45dsWkHqKXiDXYoHWjnglivz0Mpom8dpTA5zaDNWDhBtxiwHznnvRbQ82avje8UZ9PUXUVWAPjX
gL/9O2auRp2Bg6PDw30c4lx0KWEpg2LPX7FOuhtSqU9Fh8/6jI40nKOiNcNun82pVQKgF4biR05g
zez4oNIhQyMOlpNeIOM/Xs0Q6YlauCzuVqZrJio4NqluAM9nCgP00wMoj0azxk46kLXxvMmVwJ6W
kzPR4bALI/hE89SXP5KnxJXdj7RPXQD/An+X9FV51kjjzfTIuh9Ee4ceXFcogDfVyuFRGc2NfNLt
MiMO30DOYueSFDN3taUvCky3aSO0dNNhskUM5pUld8rx1FKGiX9ASdKfD8Jtl2NWQqP33nc0bZau
n0LXx4dHcx5azV4VHn8VdbqxpQivMhzIY1OxJd59/NVSSXzwOyTsTBc4N3etG9Es5SCzVxucQGRx
K3DZp2Bm299anoIMOk367qyzewu7G55cpM5QKgNW6FnCKGiBj3lxzrA5Ww/AFEFrlArUeW2yER2I
0op77pKSATWKMQGzwMn7VxCFIHgzNOVPy5EbjsQrPoACEmelRnGT5icGTMR3Lxf9rE9S5zltrGKh
i84/j25IV5ZGsWscib3VcZAACjEoUJexiS9gOX/hiQdLZjsEwhqmkQVPmj3kNUDMnq7uDQC41aoO
8cRo4E9uLxy4YS78lMsFuOw5MCfY7976pSLFER4ACDKDlSgmvWsM4sTQ7ptaPMUEDiV6ymMQSAZd
u97/nuYaBxkQf6AMBemvzM3+MT3TtA1EeWw3qrYmnkOy6BjZ4hZvWYV/1YCRL0qvT+Hl4LfzICj7
h4ZXw4JUpHiQxOneXAjxgDb83rgMOfy+lcuOD9U7L9LvYdHLi8+BBm57d1hFFBbwODsU77THfk8B
MffQV334BsicPw2PyiXbISjBejdd0v4Td1EH1WLLxlOp/hVga/DuqTxd9g3vtnHbFO+du+zDhLxJ
uy4eMgefBDMM6Gs+g1oSPRFFhgt8d98yReDOAFO1fWDDiHwEVHsDRor3BvmKZQ8Nqmd8vdpDnoWT
WcHovumpuslAGH3ossR7G/RCBHHxVnWk2AUDTB/McBNlUNtxAvh6QN0UiShLLCOIPrzAGdV9KSsV
X7yxOpkhJ/H5nuFsNTPdAKLSG5kU8W1B2qTxssOrf2NmTZw3ltW68SFwE1XjW5ok/Y73DJ+vqclg
iCPBgzrrSfHYU608JjRc3wPKuvW3fmkXABH8uwj833o1ACa1EBmA6HOIOGDLPgkfm7uYQD/L/ynU
CPXGaZkZT6ARKkGUXLSOIxZ24sHNIYoLvfdwhIbCuh0Cqy6EnjkeCCSLsI26PZXIOqwCkW6oO/Zb
MzZSwKBvl2ZNxCEuY2bM3cyVTkMkGXCCSWFveAYKBEI0VqK/2W6ezvGPTo6xphFYlA780qcJP8WH
zKfWcFDAdV3gaf2PXWj9DWgnNWeRlR3qoLQudcp+3G6kpp11/qjipUiC8dhJByI23JpyBDDNg+5D
x4DFwCUv2xepIeH4aSy2YJ7Agnhn1kLlovcWhNsoAvnMWZhlsd3Bp6OGBpGekrXU9+e0yZNTOVF7
/gwR149P7kTvMeMk/ogyQ6ML4URW+d0aYLcC2/EGBZBmBMUmEOVjTVyxsxnM+QKf8nJeu8ULtVxQ
pE0wcJwbpoZ27icqK+ftwBb4+d3ZzOagmKzsosqWCYSQIQ/OxdVxrrdQSE/8AFf+lXlZefvJuQ3D
FycFSHD6weYOdVF+/DK3G9IUkOjplzFd0xS8/vQL1SJuNuBdtHPzI82d/v6llK/2cRsfxiTMzlFS
iDMnDjYPSGd1EOk438dVQ/W8BVl9dZ8IkqE6wm51ZsLMuIBEN6g7AQPUB4/EirEWNg+BwCEG3RBW
aQe4RV2LJkWWmNbYdiIflG7MrO+Q6AT5vqXjtLtC6voBvho2/LRJtnQzWEpt86ruURxI/LUCQm8R
AVe/MnqCpulFJBZVRfinMRFS6AvliVgVicdOwSCWtdPXqxYq/S9eyx5B9El/OSl9gkmhRHYlVqsc
250HeMyn5zSxsa+eIjT+QWVBftLG1XOXteoERTT/AQpM6SoFv+Gl4Pa55jr9Rd3g1UVW8rkTBC6V
eV2vQJBHNr1NTgHEm6CcPT04U/fMdBL9rm3wDFFm+q69pJozbCkuVFTRGrjSYWsW8UiVC8HG8U1g
kSz66HfXliu/qYZPi4CzjNZ6WiSBpDzplJQLPi3685NQ4lxB8W1wxHsTDnTJrCx88Bm+65XGXtpQ
sXUcLv97xICI+n+7Byq24meSQU98ish6C0a6sThE1Ts4S/nZNCyv5LmKYMFZZKxd5jQDAsvpVHJC
GJQjsd83cTkQLXPo7gUZb49gvwcLp2jFiyXydCYtSn/Dqh3ahTaU3YPXFmzeV3ckYtE7g3eig9Vs
qAVlBLMasuYfq8NpNSGC/VkNPserOyDtgccf5ImUB9WyIBq+yTKt8TCyxZnG7ng0E3zUwzcQOvGZ
pfifLQVZWxAIWCY+RHZawSp7wa5NCtZZxlaJ22SgiLXZexA8myNL3WMDAzJvhn23n717n4f/ijbn
GBPNNYWOXlO9qxh4jy2ep3LfTo1TwP2kCX3sSZui3tA8xIEpxuMD+7tMXKHRaa/dXrrrajqhjrT4
6RM8wTunY89OVX/qMfQyCDsc6+mkO0WaXlKr/qe0HkMcRU62TctnMG3nI84Qr3Gcsd0YQijLdJUW
GYCsHOo406zlZM+Z0P45VNJ9ZEquOxZ6r3CEh8Idq7y5Ehx5y96jcz39vsbo/O6cTlqwl1pqZzMA
JbHlLW2vufVNoPFPZ6Vs9pXE7hXKbRzpQ8h4BizkF6jgQPgDWFEz5EF3Dpz0vNwZoU9oEI3rLwti
N18Y8CnEdYB0Zk22qApvxI6QjPs4SrojeFAUiSt8rtv8UdvC/Q62NIjZbTXuZQX0Oj4AeGMk+bt2
B70xrlZIWwyLxg77lUlZsjDnlwZMPz6UeGPeZ4GjS5deakMoFGRHnKRUv4aYZflWKf2Eql596XNi
XaBXCkmzsnwDgAMKZZblLk0UlFNK8JojeIZCBG4myq7e6cGGCBhu4UnX2hI/qBbN1M2gXzL3lIWs
yNT1LyFu9lDRKRxZwocS/ny3psLmSc7ufVqA4WK6deDgBFjZ+RKHf//hvk42CdQj0v7IJGrZFXJn
W8jS1UB0puUlzK9Rr+urGRGw49hAqIzPTddMjEkczUqZsknL7iNOFqtowMHZzcBbzAM1zDVEtWNU
0gO5hRlQOYuhxXoxDUp52V7L6sQDsLyQJWr0iTFsvkyXhhA9Fhkr5sSBHIadut2cstTpZ7wM24Np
KhDXD+NAYMQbhr/MUFSO7eFTnB/xdFdUMcqgiDUhArmcLScxzh8UNHF7qq1HWRQ8mCb4c/V1xoQn
3gBGBd6HcxNtxszVLXpIlb2OfVCN4gKKNzFk58zV/9T9/xoLeQfZAN/li/v9YHdQAo1DrlYOFQPT
ICWhD8Uk+VAC0YfnLLyJ/kxCBPwjzIwN0KvZCcubm3izMu5iyEGYS6Irvs/hz2pizVLtxgx+LjIZ
4boQA995pw8DNxotVJ0kc8Mh9ox2nW+06yxgq+CvPQUgPxjfApzK7pCKtgMwIWTUHnCwya8psbKL
0wD4FATZPGhhTgGGAcQ5nMzfc7z3y7gI1+nQ2MsAIsNvsQX9fFWH+qCRSH2Nol2DL+ZbHVO+L9iU
rEzK9K0rOISttUy2phupfi8sSLcpaK5js04f3bzNXxrnW2T3+pRL1GXAYmVr03VLyr1ZpKy3NCB0
a8Z8HehTODW5XW4tlDl2pmfGe4gbH21oPFlVaL+C+Zrsxj4Z5qar6gCqJUBfbLBRtVGCJE8h8+Ff
nW0osP4LCrOMo+oKbc9yCNFAGLu51qzAokH1ECKV8oEBDr5zcAjBa2Mqv+aeTXaXrO5eVWe5IAfo
+DqSSF/GdmE1cPyWqYivBVfJDvkrOP9iHgoN8bVSmVh1QYC//xRhJhJ+DOml5P4zMpblGeIP8UvR
P2ZTBZM1oTw2pIC/9dQdALXZDCWqRKYbTomIJLPdrelOt/A90q2kr8NlWlEITyqHvsGm6LZ7Ghu9
sq2h+943djV307G4RH1srXEE67cps9NT9mdRJLrbomKAKfi0yEZaR2LnNclGmzdG3sGjMkzyi+nZ
QqeLNk8p6qF4p7gBrJMJ+Kczs8CMSXgo3hcMcX1ufe1kB+Xkz23Mf+YTYrPOom7usZYfYke5F6Sy
fpVTptIHlmXeWa08dI1DLiqxf5t41tJ6Htsob40y7i5VwEFEnm4EB0sQbPumP1DAhiBGBFgNIBIO
5EeCcEWRLt+bRvbxMfQV6oxB9zFkxk23cQvdzbpBtgsKxdX5l5iUwWBgEWm/evDyYGnW5VndAPph
Z/jC9gGFKnf7QnoHQGjtTXkj7JQrSotN0GmyhTZifoz9BIc8yqPnXIHfGgCc+bsF4Z47zj9/r/Zr
J7mtTjzn8+qujUEpauiwMEkYloGRnjpRcYTlK5tbITaXHRS96MykY6o28ZZgkP5sQxXOhyqCDzIO
+hsn9/UGGyaU1O0E72nWlE9h7x6HoN8aC1B3rPciCel7PS0c2xGFQN//WJiooTuHHMfWPgiLHThj
DSi5k5p8MgnL1/540UhBb297P+JDcX4aU9PYbX+Iv/CtayYFykTb2OF66clllQb+2fNqnUCT8nNP
BQsLKjLnrM+bSz41GAFd57XRaXkqLJufcLbIZ3ZcD29IzQ3LxtM46E1dFZFticz7owmLClQNC8cZ
3iInc+dxVczBOmDPbo6/LWhHem/KIPbfXTMb8FLvoTQZwzRJ4Q2QOy8DKbNn1Huxs3QaJKAkT55K
aUP2G3LceT++2BX7CGAWVDJHmOJZADdeKtSyzkP76NW0vtxHugTo+Bj/fDOPnplqqIrWMAGyZkHq
I9xDYijtErkR01/CJd3HWJmWcmO60Z84M8ZSguxVddSaB9dUiQddovhten2QWZu6T/EKbG0t564O
3scoz/dmlvkNkEYSZGvL6+CbO+2cOwC6tqZrNtKmC4roML93zaz0Vsxu3OwAqYOz4Rhk+DE7v1Yb
wzMwQ+YqCWtrlwO6h0wtOBFSV3hU82RT4iWzSb2oB3y3+KaSRP4ETeVdtuH4ZAKITtJNB7WIJxzz
bgGCRu9VoD8CzB0SzbJZ1EZy/59RvVUlG5w6P27j4+fY8QBKw7+3uQeYX6TJ62/MhgYyTlbeqm4s
9wNWaHsZTmbMBV7Dw/brBi7MerYqwUjZfhk3UEMzdltm+lHA1qMEHWmtckovNG/dA3TjrJkNNsR7
GULIJWd9dgw7klyxtXzTSMn/d4DQV2icSwG+dW3f9nzqU9RivsCDKq8aqMvx11D+8IoSzYMhH1Qj
BDRmBNXeGQRSARk2/R6F7/0Ug0rbOw6EHkoHFb3E8RAtinwktyszVjh5tDBXSdNEC9hi/Dub4UiZ
as6X5oA7ZCQ/40QE/Ibl5pOqx8cJeUj6eJflzdVENIH3fyCjvK/QY3h9Om4A4rYPMLpD2BfoMURf
OuqK0D98bMI41MkT1NDncU+dZ/7nqhiSj7H71f8ah8cMUGtp1F1k9ARGhXgfc6iVhynwV3hxDN8C
VJOAdnqn03AKIZCVldjVocsk9gIFzgBQVAAPo3TaF6cjEK2CXHrUAR1BQZ9Y8EljndXBjyB1WXYQ
pBpO7ghg6TyOUF1E5b4+xHk+CWkq+xw5JT92cFuBBgR+dFiU+UwUDjsrSFh/mjArIoXcjVkxODB7
NiugN5nPUBSEJCP80G4rTF5AcI5bgfj93z+MYTipnHyW2/GYTUMS+NiJutQLvC8EqhaPMm17xXBA
PjeAfkuXgUGYBsXONEMmyh2ZGtGGHDjT6RJpi2UvvRhpUsRZuSp3XlFj9mv/Fj0tMTP3bhNF7cqJ
LACtJmfiFIoXy8KvihPvaXEyV62fWYsiQWrty8QIV9BVUoJbZCbwqsDLaVoLa1cUspDGB/H031uJ
6X7JEKUP3O4f73c3ESGyp3tpj6tP95hWeqAVHVWO1DoWm0hzG3NV4/Gd11B9ifuM7rjs+2NV5in4
+AUwvF4ONatpTLBGsBn4HNWsDCDWlVPAz4p8sH/1bjoz+xG8Rx6J7ry30oV2EK1of+41BGmbGt4p
NI52UMJo7EVdF9+41sMm8YDNXP8PXXDPh41rMPOQ5Jlb+B4fkryk6z5kBFgUYBUBEoMfhtdqCkgr
OELKBqBkiU8a5LhOtwgg54BKKoEgy/sIsWbBn1VjoMZ1C6PG43gzZrHtn7fzURQDV+QPVCI34ZA9
c0PwC80pyvTv02aMClt5q9uZylZqhLUzSgsw3wqRQTGnrtuqwK92JWQj3pHHDoEUs6KDzyBsBW4+
oGXp2P9QbGFSh2oKIFMA9grRlvI42BktvEZF/goatoAL4/07zMzgrTHSeaPtryDxCS2N6bxpmk+B
yZ9pe5IhNNMEOS5gYxwB4xAKXKCcmOBxnLziEKXWwvQc7OviqVGGMn8LgUz9hsXiFPa2fxW1TC9l
BrnXQSIZ3Q+iWvaVHpfDtHEwIWx8tQFsnqWus8GrxAUox7EWTQFp2QoeZ48JZCD2umy+2aMW9Vx2
EIWQqVrwyvPAOYOUeSpgSwqzmvGh97qzGUpCPQJWl/vtg4NjEh59I0A1Pvw0uQqv91XmalABh6ti
9vRlXDVDtIUw+vOnW8KGBTK4bfBifmhpiUlDGg+crRLyzYzdbjL9XlpH3ZZkzrubxMD0NA3Eixxa
fe9aH7+0+c2nBhqLYhs40Y8QR+61EDlE7iatAySQ/UM1NVDIhBQTTv9fxk2EGcvSQc67EO62vhEN
N4PJJEQOmMFtrQn+NHtb7LUf60ywWYZihj+H9aiEi0L64MH/8QfqemoW5oo8twkQOSC8WyfdI5PW
dzzfAVSidjBdrNYcGI5zHwMD6LRR/IJtU43NXkl/CI9tYI+WJkC+8RlSl9bvUNpvGRLCb4Ps67mX
5dUREvEwtGXRsYhYvVWD/QpRcNBCpsaMm6shzFcEpbO96XVNBM9z1KNwXpFAytw1bW/Tjqq3fuS+
3uLM2J+7SOz5bndxsxWqkd4kD0KQmYa2vh/dur4bhMcRqodm0jECIpX3OcKrZXSMM7W9K4ZYfyLM
2N/3qCfB4JKVv9zcmYHVle2gjAiCMtCgJLPxecp9cRszApF+19vA+rc+EvhDAPvgydFX22wJLWHx
YAU53YetgK3vbTqaLH2n6byHq6Dwne/Ezw+0QfIfx3+GHBcHM84V4PnmtbUYANrYG6H/IrJs4A9S
DqA+TAJMYyY4484siSFdMmqNZcn0ob0PFuY7wOSwqCHs93Dzlb4zbDSJXu1mgLL/3dP8X/ty8O9C
GbymvVuvP627uVQPWEinhbdoiB6iBJ1GMMLq0gQQQ/jVVol8UlPjV/Q14aw/2ADmP7UO6M6AM0FP
2G7lU01F/oAiAZL8U2wrFHa7bYoKGibNgr+XWymQyGkM4VKmUfCGHdtGBf2AhIizQvaYPEUotx/x
FmhhWIhxOoUFU5ieuoAerNIwI0/wmpjnyG/sHSjizRJiDW9gR4nJbzPcJCK73ZFPdyy96OOOZtz8
YBNm5extEHDHBnGwe+JpMplvlK+oh8aHDCidmePH5SuLo3rtq85bmq6PhB0wMVDPMd0gCw+oVbCL
uUeRxwszPGBbfsine7A/90gLEINqy1sAg2FBCRmcLMPOUgW8jPDSvw3dx0FRtOc0gomEGbsxtnCE
bLeuK15v3RFJgwpnZ8iIaHEq7W0eud1R1j6xFjzuj0GGanxMFJizlueJ09Dis+w18NhmDTRYFqLQ
HDYWXYwyFqhDXaLgVtqhvGwapORwrGssMavypIgWQT7gL8k2XaA/IpDuAkpVZt53+GLG21vXrKW6
ATgXRrkLE92lKGObCW4pve3wkDe9+7jpogKfOdyBelCIygdUbdeZ4yJbgXQMlPwb66mDKPkRlfni
eJtAOricdyyAnEcNwUwjsai8HnLTkO9B3RFesPcx4AEziPJAlnEwMWbKLPwTbXqsqXZ1gER4uLTh
lf3J2MN8PT9G8fJqTr351oYwl9fl6ebaYb7XHoDBKVyvU/c5bgprUbceZEAh6gm0UNo4CtJCvb0J
aKoOg5y0Iiyc2QzVy+YKyTaYYqwyo+0gaXOLyfGyOBtKGCxZUQgCcRwCvlAXzSYBUp1V8cF0TQPA
4g5ll3p7HzJXIELAEdgLJwjNBfrawxMOfyEgyjhzT71OuTieu/wQiUyfzBCKzPGc9MBVmMmI6WiJ
rZq3NLMjr6Hg0MpfJagIM4J6x3vTDdhruyTeFYUKXzoXSB536ADuscJ1C02NlQlDeWOPZ3L8lHlK
HCAZkt3CrLBJ533blTjdRd5jJr29J/EBLonvP2SCgy5R0eduIDCvg2r1FXAIdvCJvxd46Fzl1Fgo
oi+Lzk2X9zFkzq4sdt29iRABbeayyXuo4u00I+5z75P2KaDvptPBbPUxgZSq6bn4P3mE2t68xvft
OU1odAVSYnGLDJruiicSvtmR94RTYJXB9SiFOmuJrLyeBYXssIn/f5R9V3PcuNbtL0IVSILplZ2T
upVtvbAse4Y5ggn89Xdht49b1sznc+4LiwA22FIHEth7BXhg0B4yAzQ1iHALQ5KOzWeFSkSAJJf3
jF3FM3na0KGKMjyNyIZxdLPpGG7JKMeexg6LXqNBBovB+Bb+vBeokZQvKL+kG1NAva9RNnuwuy4L
SJEnC52LBem5lwg+l9eIGrSQx6Zr/ucI/Sqhzf2DmfF6pZA/C3IbKLMklb0XDB0M0uJpXNvZFEHH
HQ/xJaj1agWsXnoRcQHRdsDJL/1ukh07Uy8dqtK3VtzEovvnhXS8SgcU4hrn+CEuDe0Nc4D97vHr
qVYqdb7mfR7v6bLXOCet9qg0v14j6iRH4WBk8wbcJsiN0J84tgOMmPUFahvSnPQnXttsX/UJO98u
l/mjtWonDrkEmsCcblPpP8rMpwg4dbfZsGp4Q05G3iHzD34LWrxpPrSymMk7qSHnAiBgGpPhYAGO
Kv9t3q8x+NlVQZKyXW+7+M4BVZMCwnaklgnq/dYL4YpBzQnYncKLAFJSqzIELFhpP71BVsUyDdt6
M2ijBmUr/I589uSTykMbz+8ZsmJH5NeGxzQCQYgueB0dxSrxBS5U83FRwi5349S4j2SOuvovd7+c
mD2ZYuFcJ8dBd1F/Y8HlhlccFIoYJs7UNw/5dGDOeKGwW/+v6XnIIM9e1OPam0bA9vuZfQVG9efZ
re/TWY2S69sMb83rDK8F16eQh26uxWmclAnsMzw5XDY9QO0fWZvp1W1z80U/+i91DLKWjoH1mqXL
fl7gOGl5ymMAUkEuah8qczoafi5e57FwdyqOsCPVru9s9vKlEULAippoHZ106h+KdgChxXQCQYBZ
ZDeGw4T/PHyOgHNB7d0LF1dd6dYqs61yYTeMFBV0c3l3cvQfNnIfIlVO/OCImj2n/YZ607i14fHE
ztSS+dgeYwuuJ9QEjYpva9ytl9TsosJY4c2vrlNLuwb3O6n53rVbb8scbDJFw0wL9UeFBYUEeG8a
akgfSD5PsC6bltdma03+XWz6fwGVOG1xz4MqtVBQLPNhODi2qExbcKI4pxC239RAnqHsiL7bgMJH
uJqgx7u49dFZ3oxyacAeeflpwONju1Bel69p4DZqiUF71yOZQC9JA/Rq0DR497O+2VF/4rjzyfPn
eWWrryEkrPDddssjnUkviwGB1J1Rj0Psg3IOckiRLQzgP4BkQicN0yGlYTodChuJuXJgS4tX2ckc
+4v0GntLrWhUGdzu9L2b2tbk+odojpAbxQCN5vZsLP+cYTNd/3OGzfKx2/W4bfu2D0XpTxk21/Nj
MdYqOfG2mgJSjgJQF9BV3pdratKhq7yt04BxQGJSagbwvOPW2y3g/5oUV7az7hh4rgn2gMsQtLZV
xCEpTAfkSqAJEH+/9Vy7f4WGwwzsE4X58XfUIhYp0CmmMuNz1LnRU+3BpHue4JXiW2X8BBY/30fA
uAQ0Ogs/fFQLVw9RB2yxkdpgUuwpnHsyxz0t1UhdXAy1B/+u6ZwTtWgWoEynwZ9z6NtYRjBGafQ8
I2kZ2GMZ7ltAVZ9lmtVLbJATAHLQLMsUXhQClqMUbKSeA+i5shfUnDj0VxK9lqTgWprNeS7TyzVW
QlmnGJFJZU40AhKEpxjUJR7oZWajeLZZON5R6GDgN4vHfnag6zixE8gemFEuUd6j8hUeqdFS/d6k
Uap10ShrUdK7BcOs42Pz3+Y2FXxdMnAk2pBjaZ8N/DEaG/uAykR7j4SYvNdddhHbB6rTUX/NzWuX
38llWWcAmJsoPgQwNPLPY2QuEk+vzgGwOs/6ECdVsTMm728KuPVjrzYszCos1jRwvciv+bfgWMJ3
aJrBfqCCte1BgCgb0zfCO1EXNLf3TLbVmcrVmVSQlASfYH2Lh5DMG7WaNjXurQ5y6zoP55CjB2ke
k3tHOEBJM0fpE94JOvtGQWVn+OsBe59FX8XFGewc/cUBO0fCBRZvX6/O8Jotzl2eGFd2Toek6HWA
ZiTgIH6YgVq2gohX4SAHF/MNOZIjvYHFlv8E8V/zuSs/NP4zQmEN21LYf+ZMMnmA+oq/xlZgOSt7
BE4iVdW+yZAASsGQWWNDUG2vRbt05l/o8U8rA/gkrJkDLCq1Sggxr+hATRrQEbQEoEUCNFtRhYbd
xJ6adAbrEWit0aLh1+XoFWCw+vNyFJzgi372Qtw3bPySnXjArzI2vF3fOfkCTw7vyU2b+VRY0zdq
WUORXVDTmQFHdcNdwlTyNLCBY4GlpY10U2RFfUYx8VjWYEEssjk55ZabnC3UY55YZNZLVRTjZmhY
8gSecbpPYTsQ0FQrK8qjUtMSJp3VIYohptTUI1h8LK2pqUITWRZWlsXmz3dnkOs/351d1OF829Fm
WyaUCD8Vpaw6BQe7x64kjkDOtExsXYAe/+GHDKSPAdZUcJOegPhPtMMDrDYEfFhmC1rW2BB/x+3h
m2B+9CYEvl+obdkvkqfINJTMflQDAHtg8MX3dTNE69qT/V06hfOm6JwUD++m30XNHO0NXwwHmYId
MExcYPdZ9msFRsYF0oDRymrjbgGxRmiuYLkJZOo0vHoQdoRikFm/23l0Av1DRUHVP/CuTuDAOgIt
5hfJX5YDVVtLL7mMUMuiu/IZYiDVMgtVda+6oVwnTT2fWMWMbTwZEkIOI5yn5snYiChld9hzdisz
w6o7B9V+59i2eYD7BchSYWu+iMlNtq7VMayt0Jw4JC+zfrI31CwrVLQGJM0O1PR96wUMQfNMrdTr
A/gwiyenHbLHNk7X1B1ZbX03Q5X/+gJjZexF4Yjm3bYFjKGCzoTbK8Q4UGfqMxjYaLmw3k/tAMjJ
5mBqgIH81RxjpF2RZHwMw+K+n4rpNZ9GCPz2MwR+3cQ7mhWMcaFVl31BceCOmKpIcN1DEGZ8DbHy
Xw0wxT7C3cc9OgkYLJYWxhvbcUNAYiqRWhAKhvCsOg6WgzwAVVKZDwdqq87GDTUp+FdcajX9hrMw
CXKVTitWop5n2h2MCXVTAN24BgPyZ5NGIUtoPXu8hbMZS7IrbCIWbGFFdfxID5Yey9Rby5mjZW0j
pemBDwbduuxqWp4JPO2wAfbupDeWR6CWnOU0FeU3bvzPEWntDQsF9dt/u0bKZ/FfNGQs47NqmeOD
A4mSseUYkKf1XF26/CBVxUPYR7AGF26tEX67EzQPnZsFTZIZ2Sr1UjDHTbjUSH1wybuG2tdImmQA
5lrCDQiuNNSmmdjh9/Cu+3VN2Gskiw7KmcvQivjB0wdsKOcDNaGOBTlPOqVOGs6gtLJ0SgduiDrQ
sXzE0Olt4qfr3Cb7gjVwe8ojmHggnUPVfgICQIMD6ptJNmypCSxMeZkyZe113BUV4OSq1FodbTAi
g7z9CRXQMXAhe7qqFyYQzlx4o94ihOpvkvCbLNkuTCPqTvDVhiZRNl77wcb82T8b9niv40kK0NCA
MIqnfh0PbcG3GAvxrVOXxom1k3GiM22Qdor7lT+p4kO3MbgzkqmJP+ziogWDHZMiFnbHzHIvEN66
n5xkcqGi1nnnAtXSJci3YklNOtS9LMBNVAdhpuUTSlnzEsmpHJnxEU3IEexSP/SDGODgJwubPRjp
2IC8IZYmQP3sGSlQ53SbnjVevqF4lcdsBzfnn9ONGMkPzxuKXd8O1mnqbesEG8xlkffywKGVqlAc
xyoqae0O9lbilcKGyWcAS2bgOQUWdqFYCMtsRZPp8CEIy9TrxaiPrnWLo6t6jflK/UCNyB2LxJEP
lVEHJmPycDtYoCl9aNrUhLgKkobm8hZGZxR7jdAX+TSVQj6/BsXEMvJWdpnFwVCavA5uEztqS5ai
ly5MQyqJsahJygt2r/1DlnkWxG75EDQe7x+kPswQw4IwwJxtqUkDVb/IWBcD5IlJRdSb2xoMxQDi
A6Ca6745BHw9F3O2o3hmp4BiyeuY10AzM3WtOwur0QAan/JbZlr70BZtFHgce8XS739EHNp0PQj3
LxF43TCaAL00afxqO2MRvMGfvY0cbEmgYKVFMyv2xmGTMWvNlaoO//bN0Hsq2mJel1jDYtuDUJBW
2MJpnPANflorenB4CXxYUTAlKgO8f9Qdb70vRHpwMj7fYR3x5TY2+fYXgnExs55vkf8yT0fi8Qzl
bhkDli1QzAH19pTCPBoy7zAgpb7bgCbmnqjpdUqtMjeEjSB0urFX05P7iHmrpm3bFTMKbw21MHff
lM0IQXoYDHB4Xr3IzvjWyTr8q0/qIM6E+O7DexVo4Cp5DC3nXA7jc+yBogUqXo8Vgz7EhiX3yYRC
dvD5lMYhRS73GY1fJzVRd515m/4hhk4TmCP9eaVnf36auFyAjQixYB8SS44jPsGuBuXYsJ3z5LHj
0MIwvXhfGj04PeS2RO1qnv7Tbgosq2s9DoaJvCfLJStPpi1MA4IWZM2rb4LHlHs3tO7OGHO4KoAD
BOkE2AQuWDL6WDsyGAQsOmGvbzsjWIDFQZaBEUFbowIAfzhgQgCCNkOADlQXuChjo+ScrLRF9QT2
sHT44BHrTnAyU4BvB652e/Vu7rHUvs5JxJGxRO5kKvjhz+/lP1IaLrLzAB5YhuNyHyi2T09mwKsb
AwSU4jhfHS+NDDpL12eYF+GnV/pFuIYPjQ8JnRl+XN6gfj6l6NGF+sreGd19K85kRxd6cXjM8EAL
yBQnMrNsrWqJrJi2spM+WDkFtoB3yh/ml39OKmBbthjjqdoS2TI0wTEeWVTtbgRMWzI8LHUf0S1p
ILJ+i+s1d/PWB/2eFiaJcdWCni28bu26yEf6UfEA1bvoDhodHsggjvu1KDNN7/c8VFq75mFs5hfq
74vcXiI7We5tWVSvfl8vxj50vhpS/2PIaW6oyfmMXSzw/37Mm30CTNiSpuuX44WRP4B3HF9fjuLb
vPr5ckUIZcI/f7B4kHzaDrncgeGv7xm2BWnff7ivZUPjCNce66PfjsEMbYifbmSpmZwnNMm7jH4O
/v/RFSZicbUsowh9DfoN0Uz8ctKzjqDW2EAxE5/zAcvpas/CPlubQHx9SQekwrAP+m5xB27vXtSA
Ag3GN6ukdjssvzgxv5/jRt6PdTI8Jma8pS8OPCk4frUzXjGtrddelcYSJepsR034S36YZETptrIY
C6SC0Fwaaq3K3w/SgEpzQJ0SJitbuxtP/xZ362t4eYJsnXDeUIQag0SDtVNHWNumBJ1bt27WJIYL
1Daw59YWa64vs25R1y2MZs4YvPaH1v0EkEjg9XeEfPbmXisEsvYO1TXryGsLMjHwCnqfs2uAZKhE
x07T3sUuJIX/FOCETb2bfX+ZCOGChPvnb9U/MIauZcBozTZs6EQKgF8/3S5K5G865RkxFDcIzD8m
w77oM+OlE27gpbx/crNqfgxTcxnXFn8ZlfLvzKZ8D9OGv3SgJAKsACU5muMX0Mf33KxdUaxqAHvF
K6Tb6xVteD5we54ONFdvPHkY8vOvl+Ohu7Smbr6as1HtNqmmeenDYX5FTTrkvumcAcCnxk3RM+fm
x1AaoFA5LqjSO4yaPiYGhiwznDZQZRdNsxxqLuFIAFyC04iv3YB7WAruzgsKc9QL/x1xFw3IRY/j
XL1C5NIAqxGO9zSa/36J2jWul+iNiS5h6Asngv+8BM3h0uXXS0QaHXH7KzKv/RsMm2h3w0NBSPxi
eg5AQQSUukGoYgj14eEkioAwV7cBM87+SyLG09+BjzhUF89lDzqh4DU6JgdU+PfNntPEAvIHs9wj
3wSFXL2b7/WGH85n2Ny3pfUsf28Cj/pzlCSWbsGyFe8+h01aWoty1YF2u45C3370WVidQFl8zTRx
c9LsGxu5Z9fuYJKru3ga/oynwQzw3VPaJa/U+hVfYplxd71g046LylOLKqyc3li0Iky2JPFr5gxg
rQlyJnC5Orf6QP0WKFHUT63RzmsgzZMFhA7LtTua2WMzYzuTgUD9TQGxAVBy+Heh4KjEq+E9HGwT
5LbMfQSF2ltlzoDURO/yPQq0/aYwpkTfDmF35aj0q1Woh7Kpwr9l/gZJvOKvCTfhwLZk+pLDWWCZ
+5BM9DIZ7aBdwi5lK750NXO/8CZM1zzh7qaCpMiXHFrdrJyypyh12H/5yK3PUr2eYbi4nwjbdEz/
n3jwDGp8BqhG6gC6ENJACsotBvRb87jjK1V67ER9t0PYa/dLkfy4ddEZQ8p/aTZpA8EW9TJOs/3X
4IeB5aPwH/i1XHapE/5QrfEWRl381ZywQgF+WTzOiZetZC+zc8s8ezP0E/RQujo9qBgEFij3+WP1
X+6FSCt++qLDiMDiLr6AFowJsHj69EXPbGtASrRqDwJ66keI2LrbHqjWXRdV0d3k2Xp1bnRPzEcm
F+5l6TvvjG3T1D3yYnW6RM2MfS8LkD5NCTyhaTG+5L1szqVTt1uoznk7rHMbyE5yiPmxfn4EN9EP
ksJEqhJcv+uV4h6bB2gv/TVXRQwPM2hlqsiulxbe4gs3R3djDumwRzLOhCp4Uqwd2dsPYIrmixCA
2DfoUJztwoappckugxfGf/t58R7H3H5VM0DIdImkhArBGb/EYZ+xSW0q+EAsmhL8YqkPzGz+0Ech
FExxdQJNT1LGhQGKt2haaJYxze8FRhFcKvMeTKP2wcGtfJfxbgpoLJ6Ud5dPyILho6xfYlQ6gsIB
Aw/v5rkZgPsKDP85NBIX3xOFMrr0hh/wYf8Wgtf1FdvpZOGhTnQ3tz5kuork7bZ4rOQAAIKZvdFS
ktaOv3eVGbBnVehUmyhuF1XD8V38/Sy1Mgi/T1UDWWQDZx9GV9i3AQtjtqN8oG2kbpU5fBt/tWiM
NpVlNa+EjqRN5a95xCPSYzSPxmq0/rd5v67yax5dBVQGf+f31rRqE6UOrsGmQ11yKLn1tXntg7ia
OtwOFHdr0hn1Dbm/9pHX3Y4jqxpQB3C9KoeqiFCDubrGqeaHx1214+5UPkDfzNlAE0cii4DmMPvl
Qwb/1QU0Xbot9XW6Dz8BCMwW9YW6kB+qD4mQ36nVRymYAFDu3cD7E+mQaEb+DpkrOpiUrKJTiRLj
pkeeGBssnefKZ37iNEzt3ogBV1cSJMzbnNuFogwCibCuSzYCgtw7pNaRTgQW+ESkpUnG9t5utfwU
1pzVkEVQp+xrvq4VnF0y34IShNvVu6vsaOTlp76sH2NImD1Cey56vEVQX6EjACi+ypTSJNx3/vUa
qVvdIev13NtJ8m5Zcummk/gSRq69Hj1hb+vWyJ7rsLyngDiFJsVkIGlfpi5cVlmXLOeEx++N0S0h
4C2+FInpYE8DXy0sPqAVH/XhGim3CqtINA0RJY8FsBdeWwCCrrtwV/wZQYPU93sEXUMJu1oCfN7e
tdx5BGYUvkNGghRi2rWXFHiahZgs770WMVIUkJuDHJ8MwNOpH5GF+Blbq9g+Tl2xTfJ2WkBA2XkT
ebdlFaRgayGAFIXsR+d38RJqFeoswU3ZoQrYbE2/FpdMTxr1pA6y37ZZdA8OAM/4YDJo3LJix0vH
/jI4ebjJ7Clet0gywlZ2flMzcy9W4tT3HhOv1A3RcAZMo4XydMHPfj4ucqtx782UOfddZUPkoLJ/
tPBkTRcAxgGvD5fl0Eu9XQxt7q/ZxSvM+qtZiBlymkAn51p/i7fmjyqvrQurB4l8wYCMlw4L1Qyt
AZji7qC5nmByOWfD659X84b4nEmB+DQ2icL2XRtqqyAP/b5UC+2wnirTSA+dP1gwvTFGlX5J4xyq
wdoqCmWrlRdP3ncnC7OgFdJ84R2sUKCaMF0sP4beuCXkIZwHHJDE2LQAyl86kW/xO0OZzSzks+hR
IJSGWS5AwpfP7jAPB9SfeZDpZuMCitvaYxr4ZdQ9d7yf7rDufqWpHrRVL5UXnWgmEza7Dzsf2vKY
2PPYeyzHHx2qOUsZx+6ynqwKTBMc+jmqD0MCrmtwa5tFAl7Trc3s7sidbGxh9QNJscWg/YD6ZCou
nWMWGzABWEB9t4OZtXurS2vUkhBLhw+xdi+wKWRfo4L5UNBNQPEpOjNex1kaBqhacoVlpWLLCf89
YIkTtw4N7rco50YnMswlE106ux1mVFYODLYbty6a8CmWwuwoC5b2lHMWhK0B7VvDOsnKqI4e1g4M
8pmNG4CO4MFVSrcdQAxWuG+on3NciAtsG5aB19vj7wwiiEWdkJNf08Wuc7A5XESupe58HvkXGmga
GB3ypLQAynoQHfgEnNAJIzK4nTM+ZG4O/AL1lWDTLO0C6ucfOvtxhFmCw5A50HgGjXMAdP8699ZF
/U0IMTORuuZ/8Q+nHcnHHYuHdRwWsJ7+ObiQc/yUUBzBiIusTqUHtyjgDtEgmYwUslY8jxu4RJfJ
Q68tNCqWxGvoMmB36c/Lqx0E1EEx48+/S/F5BwVmpeG6JvdR0eYWslC//yzTxLZrJMjsfeLy/KgA
ccBXFQc6uzWLqgE+RNVIselR3Gn6te/VUMooIVs5QtUBZHIJ5ghat4Pn9PdFEqvDrSuFmP+iTVG+
TQoLmeaROfW2BOcIvGnfumSNjwJuPsChE6oIUFmBzn1Qg6i5JjKV/YtWdSNYCcH/E6IpWhT34aD7
xth6+PP7pt+cT0ty34V3nIOMpuHZWI5+fudAl53AM+qafelg/WvjXmqvoLQ5nkiMGLuTKKAmiRFb
LQzaLQdpc6jeQaoYMtsBRFfGZQvvkQC2kvGpSqHF1lrFwSvb+ERdKMDp369uOwV74JAmvI/r0N8o
cyhXrd2zF5MreN1MLN5Rk7k8CzKh4I+hR/PKWNS+1z41soYaaQGf3NhjyIZycFsq3Bmp6SXfeTSJ
rYjbfJFKECSctObnCrAM5UrQJaDD/IQf2SKJe3ZPAdFQy0BVzXCgwbQz4BOed9OaRmcjM8DQKuC4
U7IABMXqFby8cN2iuA/ZUyQe3NApF32KmzmNYu+wT+q8fYiyUjyK0l0RlwK3sx4pKCREujS1DjEI
kpCgSZn4Dtrzj3SsIU7p23KlyKqkfU3z1nkgfpEFe6XVEML+vIEyudPlscYRv0SOZQILVcaXuBqx
mFJW9LUqwSVRQLbtAEyMv0JpPjAh7/oqh8Q41K1pLGg6MgfxooIkMBZkff4MDOraADYVG0MWbYcx
xM91BCBFjAI5HFaE2z6BBi2D9NvlatxoSKhrqbrYX7H+cx8nQep4KbTE/RoSanAJ8TJxz0ULMJCK
zAvrpjfqFgo2zCLJwQvTPOMB4qFWEiVYtCIq7qe3UU92CzGs6Vp9rDYhks7YY2n2lczFgkX98BjH
OJjdUgh8magxqCRfinFoN9RkUpUnwFyfM4g31YupZ9/G0eqOoRsPj73BV5DIN1azSrE71oY3TZ1U
d05qPJhej19/6EHmAuXa+0x75XAfyknY/8w7fyxBF5L1sFHQSQwST90xm5VhwJJJwN98fAlne7rQ
AYpcCtowzrYoHO94DSsSCwD5LlarfJqRY4AuUhJh8d+8uNjvrsvQL5eTzpKPbfJX5afZfc5LBqNl
CCeJCRR9wVPslwQY252Vd49eIi+xzsInoQHbujbsd8WUDDCqf6bLJCkkd5jlTPDiwFUjC+++b3jP
HcBkh8wVJURrwFyLcaOEgpmCUFoaNv569Mvv12bU1fECWiymUwVd1Bk7o4/ByMtjhUe0YTxZ/eBD
6DucIfheQahexvxkVv5XaonJ7x7j+pmliKQe/OyOpcPMM022RW4HednM+2t4YbfLdh4WAkXWFbeY
fKg1VcIACaVtGbYguos70XQsefWEdBjPF21mRCua4DsNNLhc8RIpiAAha4BXicrkXJszalY5nGxo
wK0i66xA9z1zaX0cgP6LeWas+MeM20CrL5Vp8xuZ1ivTb+N+V6GSEWeut4aocXVXVfwfZ+mv0cnJ
B7zZlZOdFGDXkA2PkeMP5QuYB8XKaUwYxWUtVAiEJpbh7oIPODOwU6rjHy48HLSQdYy6wDBkP+dY
FQj4qMxFWMS1Yl2FEnNsDzLSUtzmZF32fVAy3I8h0sMdZIPWYNW7O+a1DjhgTh/IsSm+d158MFHD
e71FiDpy7nkSfo5o7XmAPQH7u52aSPP/5uK7Ldxu3UskRVxDPQKxZ5wzkF5OvdNC+QN6t19lJHHn
6evxpLArerTC+cKG0vhahiWsHiaLbeMRTX/Jy3r6akJyZecZgPPSZGy+7v3Gih5HgPdHIDHWubR6
8I185zEy8JE3rm39cPITvU25BFANawX7ufDjYRWOE/ZwMe8OKEYt1aS2Lb492N8hCzrogxzgUSwa
+0Jdft/AXcAx5YYynQChqYNy4RJkj8Z313chlgn0YHDlH1fWdnJAEyVuMjeQ7nCRm9xeqcohHIgg
MbC1ffikAqgPfWTwqY65KqDbTO0+mjRat7czAJNyMJqsMV933Szx94zp/AKuJeAPGibFwgcD+r1P
psZklhZU/tTPRtI+hmMLQdSBm817LUereXcB159fkr6qX8oC/B0bUjwnMOus17aCuWYkXobSnu6c
ASbI1A1rmQKCZFmxHq1xwl8NPbAOYljArSh1V5SGuQTNLV1SU+g+OqNDJxSEeX1/x/MEtVDqi70i
3LdRsr/2taC07WxwhLdGaBtY/WIvncTmU4dawVPPxgIVAr9f8y4F6cqBdaoOkKXRLF2wo49QyK4u
Azi905Tiacya/nEsxn4Fnho2yn04bQ3TTbTv7XgE+YSvnaqr7hvJ2ELVofMCY/UCz3lo5kBtaJOl
soyDGvAvTxTp31HOXliTyK8CKomLIq+w+lJTCNAUFg1JVo9YDzK2TfTygUvwXkeW2UsahZNueUTd
NAtoNGON/xANSGzpqXAkGp5i17oMESoccM8bF2DNxtset61TltsH8tFQAn4bgoHY2kioCVDzOuCZ
xXUC9dHBnNUGTuzqjlpTLqvAM8YkQN0SPuMAMCCZHzVPuSHg0AaCKST1zK1bVs2KiKTC6P6q7Fcj
tsNHr3T8VQGpnSMSUeEeG4dsk7WGfQ+8ZbsQVSXf0rI/+tYo/oZywbJvi/j7CJB+wEQk9pCd/G6z
zn503ysscR/p3I/GfAHIf7Fz9dCQTOMu6aAhSKP1yPsF79kEzy3ICoyuOSzqGvvQ2yKYFryi7cdt
4sHjOyrBb45q0MTLpvx5lqBvBOQUAIMUsFo6u8X9PpqIVgQiHuTGbaTYdjk755p5eDtkqsSSVVMS
IfZl7VrX3kLN310lbQsM56SVyTOr+K09hNJdSQuv7btrMfsnD1TTkz9i1w26dnRysrmSS4j8Yy3r
uKcs8r8bYdq+Tvb8ZHUcAsd4vw8ZFm7Lq2UaviV8xO1+7gzUYQsjXko2pLsRMIQFQC2Rj69BFb+J
HoTZ56kxv81u2HWPrpoLbEn74qq8DFWhbjvXnhXE5KnXW8BqJQpmiZSgvaZqb32GA4Q9zaGYUQMA
4A2iIJXVi3WTOoDia1Q5ZMznwLJBJLA8O946OTJhbViIA+TaC30fq/Udrdc3sE9NGrj11RNgrKUx
7KRi0d5VI3v2AQYndzhbwgZ+SKxoPwJTdusPFczjb/2eVqTSD+BbvG9DCgXWBTeL6SiEcIbXjLub
/BNZT+v+CYTGHSlCmbCJW3OdU4KnIoyu2i66tKWZ3Ru2+Y103QHugG5xHrU7Un3ncj3mfP6CNXGx
9xifl5NWf8cmOQ0msH7a9rHBEsaoke42sgsEV78hEwbd/habC07A1qmzAqOIhwPh5WmUmvhQrOdb
k0ZzHaz0XEvf76k5hm23CPF5LGhhmkqIKbpZjGqYXqfOqLccaGFKzYoDee7srtaPXtLkQVUW/iGP
kIyDPmuhlf3sAzy/7cOsD9SkQ1028BdT/gxznbaEepIOpAMF0pQ8wiMXevcCK0Or5i32XBxaIDaQ
Pyfms8AFGnQJRX9jR9gEMDxPIklT0GAj68FxUAzXGIUhkeleg4CWFAX1lGZZp81lquNiur8ulTLu
qbUxz+WpRpp8Be6i+QQAVxdwNvjf+zhfOHia/W0Bn8VrMX3tejYvJmmn9yi7TxvQVvq9mqpvs1nb
SJQLsQCArPjuq6PDVfLeQAF8iWqFfXSnpL67Bcj6mKRj+j4L+VuAmT1MM0zkhO+XELmoyqc4G870
reRW2S//pd8YIE+C700FnC4+KB1P33qDyX4Ze3jSVKE3SxOUMi+Bich4QPY5PlHBhypBusvKK9Dz
Ca/1qzlreFZmSx9Sydqjsy/68jSFBbYwqKW+qxKLII3mAzG5Ayqwrx4hRjtuwCTvd34dlTDGKxyw
5+3WYVgAGcLe11758clu5uMaphPm4fawp2d/poXiC6N6oX4rggrd9bEPKq25wKM8X9GVSjdvcAMW
CuK2CjeYecDyTioQWnWTbkyf+uhG5PyKoyYFf+7DEhO6MuA7VwA/7eaGfcNCVJ6vmhSF7lOW9699
o9ZbuYlapE3FoRj6OJT45gyen753WKgC6+b8sNUEiZxp9h8jp8s2ItNESscUZ2ibzgvbq3f2YFuX
AjieZama7gIONJ6iTgaJFbiA7wHhYdiSquzMcjATKnBDniAC5EKoXXVvXWVCqF8voWEMcl2TlDKC
FcmQvvcK/1kcj+7zNOcvUyggzjXl/YYg8nFnxSsJ44cNrQypSaO0Nrw1CUAvU1iEUfD/19zblT/N
jX//M+h18RZ6d9eFp0TSEOA/CbUeLVUDaEU3B8KcyhOoY5+QFFfIxYTMzgIo7GlJqAwf2JeDEt1W
QvvuaTaQMmv6/8fYeS3HjSzt9okQAW9u2zs2jSiS0g1CGu2B9x5PfxaytdWciX0i/hsEKqsKpKhu
VFXmZ8rn2Zqs18ZGLQbdzfGC3KP1Gs9I/vTtrB6k6bg5L2kMFbcy2OsD82j6Jc6oy1xtyLyHtOUN
vrTaOHdfUn9E7ZIHyY9KUBga4OemE0oq1IWdV6SCR5DanOTlzk3tHyXWfienLzn1W2qtbPHBwjtH
sgC2kUwPmYI6fq9aJ3BL1jqzGrh/i7RHhiQepN28eFAQ2H0b+K16F3UQUnL2MU3sze2vx2L/3EyD
DQco4GVoOI59Cn1+QqLP8Ze8aIP14DrRFuMwnBRlZOo9mDayCmUw7ittSJ4Mv8ZzDzvrN6p0xaJ0
Uf2VIl4/AEKBSNJFGwcQ6q/Cw4aoCPXkPa6UYGN5ufc04lazX4oW50EzorM80+1RsW4Uz7nkfgLH
2ibrNLqdftQqMjlU2ucvkBEqJDr4wmjGwHmwGJ4zb/bXVqudHaQ6rmblwdjQyxINOnJfaTVSz1su
mrmiFoeEoxKW1VcvsY91H+TPwkIfVOxbYVg9C9N80JBiX/q6DCMZXPJwRhg5/ae2lZ3nwNSfbdvI
kWbl3FB77i/4S/6L0QTlyXEGqsluW/5QtF2zlP/UBoIOqjrPRtFqt68UihLsQ5emfPClOU0qzWX5
vTflK4U3LLLEYVvtCuyTiuVV1i/7pyqyn30DQ2FpSZy1CQbOFF6k9SekJWUI6Zc5MnQZJRNJGZaP
tRZ97RQIfjehUr0p4j1nsn+0I94SK6WneqbE+7yZyL/l0++bP5HPN0qhejFbZmQAzJnNLor6gQ4S
TFGDq/wO8ttIiDzwNZA9pK8xYmne/41o+ZHwcgOPuh8qZHNVX0Cdmc7G7yPUYIOpXM+DFrl7PZ03
pGSs4TbZbDD/aOJ6Owf9cPuJ8tAlVMNJv436E5KJ9z9QGFVbCYXLf1OlqKBdq/GmzMwS4W2W7OCB
0xebipy/ntPYT37SRhB4052ENQ9iELY2cffY2try2yYvM8C4l4l36wEwkLuSmFxSltN1Bztnd48B
ucebIneA/TIrD+PiURtJg/A1APwc6gp6tWW9z5aPtTdZAOiUYEmTQbGQnE9XpM8wrPnAz2VzEIlZ
IbF2zvg7dqe5An4mOXVT627Y6hiKuVNmErSUOOpvbfwkaah6zKxbOBvT+ht8bwnLaJJ5rqQAVOjM
kab9ahaec1c2bAnq5owpaPYD+oxHqmwakVhr+L/jFP5Qel548oooO5iRPT9WjtpvTHyz35oFQoVM
tX3V1eRv+FjmdUKUj4SY7+yl2Wd+AFkfG7ijPrhfzInqnnTIZfYx08GH59UtvPnZq5N1GHgJB00n
QbIkqLzT7QSpDcjtW5Z7OzIiOxlsbpkQzjM7Ac5qieNBFkeoRJpysdP5d+wOWQ/z+ndMILvkvI19
kXThoVZNC3wiRf/Ks+IXufgqngZYyD7eWgqiWU1oPkvLmdPkpR1I0Y4Dqp33mJGjH1PxNUipiu6i
uJ2ucoG+/vuuh3QfRNZDZILcQSSDETqkub3rBYtmBk0Zm3oR3X1JISBfHmWZ8bhOh3TZyS5yZnme
jpcYilC5qKEhoj54m6wpf8RmFRxFvqwpSsZlYa5unQhkngSTZLJ3vVVpBw+nrYNZsmnRZrX+4vZF
/WWM0AIo0dRJOS59wcoko+7DkiadFeL7T5OqbKVTJgFAxqq3MTDfW6Yj2micyQewe/nzyMz13/QR
PLu9jFCWH8p/z6WocjjBaASvHMQCNlXY1s66IkV+dpqgay+GEqZnN8dQmmoqUblIUCYZRQn5zvHz
JDmAJFGP6dDzD6y2abSro6zdRubUPs4mtcfE8v9TZta7ZaogSS3sipQyDq5toKJEhsXsPnVxcnSz
EKBhSz7DHsp1t1A+zMl519u8eK8q6IEyKTcPNsnRyYCV1Qxa+hSP1CLkgn+rMhcqip1EpM/kVLnN
UhRwXJIGn4ZqY4laTq1d748IU/xc8C+BoraM9QMLkLSW4Z0HmPkLtms3wegxHT+1/vQJHHTSzV9s
g9jVd3x9mqTXX+Eyz1vbm+KH0QAJPisFUmmmMjxbRdThMVnn3zNNvxRqoP2tglKAmGn9VGGDreAd
A5SL0nQ3V3Fxcfq+OwfdYOziDiDlWLshzhH68KOxSvy67PmrHrTvTu9266Jm70Xu2fpiFnF8ws8c
6b2lKZc2eXY9RX+Rxn18gJXoF30ZH2lkJ6R3Nrwvja5mD6Cpt9hS+4/moqxnFQAmtDQMN1INE/G8
ivrNUPX+o4T8FJBZg9kQtQwNo4//0VstvVAneU0vT29mFI/tovmRkrbd1Qmg0AwRby+b9V8azq8l
2exvBcAWAActgt8I4hxqp0d7MK+/JplvPAVKlbzWgb8tlzBawfFZ8fthbdeR8e6Gtr8h12exHMB1
ptZUsVUBgvwOsaD6lmn1wJs2dw/D5JTfrPSjKAfnvVZy7cSXCRTnEq5wh1hlrds88rY0n8FAv9tW
+VGE8zt+HfNHYUNIcOrppfOBVUDL/lWhLP7hjU62UwJY1vjSNnhMGu1u7q+ZHtov8nal2IvGilnr
B2lmThCeZtirq8EIkS8vbOsL4/NhR027ekh09rCnBp+2TdI08UpPweDKP1ItYSsoAMH28icoSYiu
cDBRr5Y1qG/RfJUwVUwf/SEmwePZOSygw7Tz5gsn6qdKx79ghTBd/mSaOKw6HIMOKcwbSDPIoJ+X
MQsnAl/K2DoLujxSsHNQEAnZ3yHp/DHccxf+BrQH+lgeb4WZ2q75RICzQFEr+jnHCmSmQCleSo9S
XWZSxpIMc7BS/Dz4mSp8e4tE1U+kMusXmRjo1BudPI+OTe3WLy9k9KlGLUUogDTGAXo+KFupQpnV
4K1a9lUH25qtZyvcWctmpzRLkml+/3DLxy3NwsTFQ06zs92Zm3KeJ1ifWXEFZVUgU8eFw3Kyjgxk
3O+xCoj0p17LKUj8LIPvHTJY5jpLr3TIhQLD73H33vuTVexUjJ4kSlQMH67e8Q3y42FeBSYwKrGo
bvxquCSluTZrDJuUzKxvgPRsxpsTsUWqEws+3cGo5tYr6HVp3ntl8P9hLvKb4MvuVdSQl3uXglhz
5cQVLo4nAzDpnZRXZVznuspxaMe/pFVC2zyXZvMc5yWbkTLPUGue3XFdjAF7UldFVSRxvUs9W8Y1
x/50m3ZKujaazPkv20WIL2NHic8tqPwro+WPx7Fwamg7RU+WZoyTN0EyNdnc7jMLzKI0Mb3h01u2
7llDX/aGeGr0LF4DKJgOulaju92W30o9d5t1vChPuFr5IkXluSfbB1YHquCSygtISO28ga2u9PK1
OUYNpRSR+nQwzsb3I2/XovUpMX8R+ZSLu9xFNnaojWM8T5gykLrx0FMu7cfOzzwObAAv7/GqRwx9
J0FfHYtd4mvJ/DbqxWOXVz5SzDHGAIvJQelrF52jwBcXJ7JHGzLYCvXx6QPpVwsfLz96ELYIrM5s
j2WsspLv7J1BUjbVafl+Xiynyg843EarfyWIJYcsMVxTPqhuxft7bvk+dmwtIIXkJDdgu/vHIXR+
J7x9tuOPNf8bt++bwxbJ2tlx55ATCPydVZbTR12qX6ek7J7bWi2fm6F9k3BJQnsDF+IQdxNyeWpr
ZF8wYOmfvCLd2aIzHIdoVxeTYy+1VtY73or72o4w9Og4JSIS61jO8SNDIOhrXcTscXgfR5k3HpU4
M9DyptlmvApHGOYPGmUPlG3R88PvN3oo1WJdaiN0X7XMAlzuHOVa+tNXFzjP8R5CCDHAXdPpN3xR
h40Mk17pMIaZjbc2fDWB7IA0WQbLkAFVI/kxMhbkRkCmlAuHBmvV2akF3ZDmbVqztIul51Pwzy8p
D8356HUA1LBNdM+lrTjnOW2d87Pc3oPS/F+xfw0xLVvnS4m6173D/fPoe+xfz2OHPuK10l6i3vFX
KAubv6WObxmnVDUzFBG8reSUbrFbuknGh5Fh3rpuQWH3yBzq9dtwEUq+zblnrO4/h1T3tEPAW101
/aixixmCPYQD+4VXJKycsu7+Aq1GZol9pY0EiVrN7lvjo13aFrnxEDVaBnaSfWFdlcE71LCDgnsI
sL8yfc30eCOQpzlL/QeTV9BKmvVkeIc4IxctTexbk23VexxmFnxU3mcTiZ7YviR16JyC3p63AVpp
Z7m4WNKfAyfD923pGOwAGREJ3m5vg1JsgxjAJGecqjNiBr+n37rdTtvpYxFsWHxNKFH/PTg5bYfZ
YxvNOzkmSUenNy8N3OuLhMIkMIH+2uv7pHZgAyQPms3wOQKKcpFVMYhJYqCalq0VM6Y+dW93Uq+S
dpkWFMR037xyeNlIgjisu2kv8Xu+WMaiPpmt5dH/ev4t9VzH5MAp1+/JzGqcHqp6F0L3JsGRWNpx
Vry/x7qanm6xxkFKL1RS1PHBIMhlwqUwTLNlqSyRQkjlalljsk4yr90Oi47CLcjLDUmF5aJnWIOS
gj5L6zbxNlBvw0OvuT+kFUSAQoysDzAoJz3y0MweH5jAtbaZ7UThNurt0bY2pooi8T+BBQImyFnB
T4NaIx/1B2sg2INcV4pDYWl/A3Oe9pVe+vual/YbKiSnAGeun/i7VutQr4ar6uNpZEz9uPaSKvpJ
XfwA/T9/L7IiJmfjPdmaH7IHQijK1AzvyVAiKiyD9yqhqT+0hZe8SgSb3SsAgelRugCDd6t+yNSz
dFoqp+oswb5eehvLrncYHcxb6dWasjhW6CCupbfiBXXRTEgrtwcbGHsNpe88z+OobEc7ay6wXLDE
C8ynsi/HM6It6BuBo72Mbtq3GEXS7iseVy+FS5bDfaIkwFbEW1Larsqp1iqM0kAOmNydgdLPqia1
j2dzZ73laJOvFD7kAFloxn13yAN1fFH4j/nKfxY7WMJ1FE+Pzlh8kCy03hKv8U5dDBpNOsMwS/dl
1VpbaUYddqNBpCZHN0RKLoljjou4EyZpWG4Fk9KiDXJFTxt8C3iVYKH0+eH0VrfdYsFRdWczar4L
9/0TC36hz3NKXAOkrM/3+CcyfZWFyXYGeb34vxcPMibrrfJoqOO5BxlO9Sbqpt+3vZtMVALH9gCM
7CgtLMvz4ngbwy71fEtjG3M37gI7aJ59zED3bdlzgBfboXsbdIRx9T1jrSyVcymfyyUz0vhkROP+
XlaXeJda/rrsA9xdSDg8tmCazYGz1zoKuuAUmHgdJJ3uP8vF1X1jWzSluYn+xMKUFHzf1OpBhkhH
W4WnuJ+p0i/D4riwD13W/gfNqm3QmeqLXJSAk3WL8gsgCnfO1pPi70fKdlfp9SvLOzpa0q/uM9oU
cBn6B2gZV4n2MkyQcIei28aBHp+jWPsqe7I75foT21qCvJcuThY3h3+NszoLe7AhqlZq4ZG+0d2x
2tRKqq9FKTlZsA0A8OjpdOfjBrQuggB8tum5j3gPeY91hC/vPJs46i5NiUmv64Z/QxFEJOBPnMQd
/J/Yw0We6Sy2lDfU8YqSmcY5NS+vudJg9VSrLUfwNnmxE2SXx7Kbf6pTuBHXXMwHv3pabj0O/WSs
5eAmG0MdaNkmNntUAha1xnvHMaQ8+zRV3kUDcEKCyrMOZjuY13luvc3k5v3XlILzakS37S8NnTSA
u2ieoJ+4p8re/OwUfV6xPxpflS6qQUVCLDRjqzm2Q4jXrMa2K0a5UNIBVslfEz2sWyoBPQsk/5Ft
W4PgGakQgDIfjrpfqvnJVY1u7WpsvTq0mPOTqdestQOFcXX8kEbICnUZGjyUqoxUDuqVegvIfHTO
edm3HC5yv1tjtAwgaQmOFQzLjXq/rTEDPctFgvAsDn4V4Zy1xG9Pk9vbxNttQEJMj+YHG6HJevXp
YVZWWOtuDOuNvmRhEXDr1wEr2VZSsRKTuyiLzYs+jmtMpjku3VK2dfqXHutoRVvdsHXGZvrm4h4u
5lisD8G6TN30CfRfcv4fI0YnDdZ6MqZPC+ny7OuzvdYr7NpHBBee6jpVWNSMAPQUTbmoIxpDWmK8
6FFs3kISn3t/pWse+eY/cZLu4wqGRHeQEVWRXPXEs07ZIkw/Jg+WOiQ3gXqJyMVN8Y2qlBrzYD6L
3gYBWWNP6aZczXk+engNjt9vh54YkXBYMSU7LJM7KYAowf9o2/3kb28bko4j3CZp/a8Ty8FtacET
vMw2t1Um81A2HrtfoZoW5x7Bg5Wmsr8EanTkq2uc2B/VxkbO6bzTjuoS05Q50Fb3rIDOYN5cxul+
2J9lyDJDnhIZGS7IMuPPk+/H/n8+6fYjDAUWqc6PLsrsKKu+DjIHpb0wvRqDVV+RL2puqz4cp5Na
9dZbiL/KXu07fe/1afTeO8mxm1zUofTq2fBt/Rol2cctOdkP+jU24k+tnHVwoqp3MLygh+NboUUe
m2GzVbGDW9W6DT8gKY3qMuWPN9zD6GDTGs1sKysTw6mU98Wtjf0U7e5P/w0TYVn67/GCmIDwVDz5
+tU1zBn3ALnK+ViOy2aYe3ukvF8l1HX1vKU8kvMnQXo1AnSKZgUcXflF7jFpCuRCYvhGoIVlNb8J
vVZrGyuJyS9wn+s0HVprgs+Ycbg6YWJc7pM0GnZyRgQZ/z2bXQDw/MNegtJ7zqYUjPINmVHoHLNr
oAfCR6hIex4gAi6cPkBj2qzpV1DFz8PSktCk/ApcX3mRBi95sElzUd7oD2mYmJuwzpK9suiy1Fp/
cWdsLjV0Mz8tEIgsWg/xNN7Wh/vCEXjoyNkDbzFZIO4dbfMSI6k6sO68FGZqP4+u+YRfX/RBq8Pm
ZSKV0nrRh11YLMB5414WJdz37Fjg5P5RKY12iVqdOtkyp49aaAxRoB6kl5I+KydP9svXWx3tZvbp
NB9G4Cv7Lna1V8vov4mpHl+T7wNAkVds7uIDRmYzjhvdj3zZgWl+WqzGltO3bMg6qjCJo5kvgMCc
124i0b/s2iwf1nYS4QG4zEGfzTgNztzcdm16FYZ7o/Xc266NzBryn6VeHnn9Bmz/OrhWqP/yoQZh
0A3sC8aAFGa7QAyyKE+u6He/9UsLX9Tki56kaFMp+bI3qvaRWYTP0pmihrQqippt6jI2IR2+HqqC
/fTSNBxlWOzDYKLlxYRKN6gQeR3qbLdXwejgffXn5Qp5Td0pLtWk+1vUqML6EvG/DyLLfLrHncKl
xtpYDxKSt3TTG86GNb54COfqRxbnxh7cQfHANihJOPPitTHq5ruM8JcOHy/CbjNyUNywq3LWYZ/+
8Dkc7G8dMlAufcKxN4idd6RiUQ+9PUEmB2HxI3TShpRwBpw5yCD76+aUHyscwYGbucuhzTfz5wGa
5OX2mh7N9LkGucN2npK661GU9ir3jMp5AFq4roqH2y2AgXKrjGMIJyQo0Lnj0i3dn8ZMerbJnYi1
y+3Tc+2q8yM+Md7ey7LsUDRp/eo50w/k7rK/QmP+qKfWfgUaScHbgnH7Z4DI1FTl+OGnaf4yeFmy
zR0T6OlykbtJWI2JFoUPMArjKesvkKsC3Ad+UT8gE52PH1quVFvXBy9qanx+CqdMNoqW6j88mAFl
qcW/JmRlVp1Xas8kB5KjXahIsedKSSZB+Vv3Ov8p8oEhek7wFqBk+qWvk/RitSUyBbGOCjGn1sVO
qUEyk/fXYI0nCoFXiSE7hdnSn4vTDZeoq+zTPSTDWk9pNl6BqLd0GMj0QKbY22ZXrTEeTv5Kox89
ThO/tGr5lo1+/EXRqFEE2GocNcofT7hOoBrmgrOu7P4Bl63yC4z7o7e8NHIMXo46CgIbaZJ2r1F2
9PWzNKv+Rxz301uOxsGDzy0cNCZBMsDxBLOcvYxCCu7dNnrtKUxsNhDO/O4vgveKr3Qo5XBHxaG/
3SH88D6orrGTuCXq+PchHq5D5UopMN/OwiE5dxHeh0FWHioRrEa9zVrBEP9HOyetsIl6oMfdYELz
7z1tJZjO0Ajns2UtaPgFHnpvCgBUBktvlQUG+5zoq/DbY4wRYrZrHGkhlSfD1B/9gty7dMol/O8I
aZmosR2h0v4eEaZtd0jGGPhRMP90k2o4O7bVvChhb17VyNp3atq+SAgoQL2rSrvd3GPLpLKzN33z
ri92A73ZfSOFkz5B7LdfsybfdChRvuO5i4AohjhrpTWNdxPm3FYPRxiSoebs42JsdnwzC5Rk2nCn
qejd3Sz8AugaeI0s0SUzAQKZQe1ykbsYngEe7sG+jnFzGxEsfUP+Z94XEztVaRbLK7nKrPYoTbsC
74CK23S9DcbbOyQb/grrIXqZOuWk+X3wXnMCufD6slaePx+0qv/LNxIFTw9sMrrJUzdK4fl7ITz2
SoSqljSpC36V5jhrxmrWVZzgzmWVvtw3XHKHoDmuJ4M172QDZ4pX4b0nInVAbZxiTlqH+a4rcu1c
ZZt5DoYftu+PW94q7QkTcOvFS6O/ZbNmGkggq1HgPpcpMC3MwOJt3rNRr3Eccck6qLH61lmZdlU6
FCAF/2JTkt8Pbk7dbkHJDGWC4Nw0+BdpMsnuS3cX+Q1UgeVEpoSKcY1RP5LW/ZDmt0aEUw5bplts
KazF2ghrhAqij5zy0Q4s1nIBdwzJxsS84UYOsD0lX+t2EB676keJXty+xB7pQVFrf8YViFvy5Zhz
13267RJDwRqImF4YuMaU1P0OaAy8/24uPfcxipNs7awbzlhmBjvXCXroah2GSF5JplNuVVJYwLC5
9EvP/4oNHRWH1Jxe/jW2lKdI0M8uZVW7QPNrf43RBGURDJpJ9sXJxdZxLoz1U7mk+l2rwnGtd6xL
rCf5U5kPqyofpqu0Ugkphb61rTLYSKz1piWL1LMUdqRgiyaozqMkau9tCSbBzL9Jbm+DotpY83Zp
gcEzJ9Cg/KxAFv5+hgSrZFdl0/hYdo6yKosm+1RB1TH5vlCSOcmxXM7hJNIGxNgdbyWLPaafOV6R
l/viLeF7swu6fBOgVbW+d9zW+xDhpf+Cmz0zj7ZdpY7/BpRHf/DlcncDnd9Q5oI/T+qSD8QyEayv
mVM368N4m3LAdoqVM1gTUn1JtP28YZXNaY+D+qZOXXy+l/TF/eKgQaI4vX9WURzA8zjJrZNaxi9z
mNQPGBJx1sUNhhPu+ORp7S9tctzj3UemVfD9SB20dmUYGP3pKWlMB1uU3zPnwe6PJjAvb68VbvIt
sAsShnNUbJOAbYzjh+955mp7IAT2Htd3803x05MgFzM2YGtADxjx2DgxTyPGWiJIoibJEZf7eauE
cbJ34749d8asrtvJGT/Cho0upLzhPCh6/4FZg6UUr3hy7Es9Gp6wbf8h1NpEIbOaD+CGhY87e9rT
UOTFy+LLxVKdzrwPEX19U7z2J4Jk7R7Vg3ov5gIX0+6G7/YS1Kum3ueVPn3/JsFsxHqn8uHXaoPV
PsCIVmDKgXVAGqlh8wvAJxzb+qvdqrsb6AEx+P2gRsatWeXF2enq+Av8m1sNIePUg+aWeZKKQWxX
/rNzvZcXxsbsT2wxYnDTrMJrmAf4uRZuvZXxjWGO199WVhEVIMwssJkm4XsvkMrd/TwohVRpVkuK
J0TTVDBi9x+p85HbAC5SQTVT+ZCOBR/mL0AxCZHm1x6tINzcJwnETB7U46yw0QXomriciapwaJI3
PwiCFxggt7U7nKddDF7wUZbtujK6vRME3vq2pi+Lffz/GSE7gWos0gubhssNbpzXP9zSm566SU9f
piR7lrBNBWnfYlK3Gwo0Lxb2+kYEPKZFaBuqi9FhjdPHgEokMi/CJkqD14XEMhbv3NXUhyQY34KF
rOn6UbTNq0w/qkA3P7r+Ye6getZK2B1KtIh30iys/lIlefSqT5iZeZkFi3mZ3YEGhhGj1teOXdTL
8tQy/JbXbZb8GnhF70qlLg9t4LC/hO23F7/GzulVxE2Rp5KmORbls97i0VM6cLeBGb24mHhcxc2x
tdrzIGQS9EINLF3wMLE9dzwWMYdES2fpTfUp3VZLE32O6ax3cb2SXq1S45eSw5l0yqWOkdXh5P4o
LT4I4GkRztJnQ7t0bTqdU8c3rm5VknILK9hXRfy3hCx9Jr1mS4eVfcP9NDxO+Prg76C8BkFUVF/h
cVdrf1925fQd8HW1Hzqz2xuJ0X339wGr6HdqWdV+VpG7kygJraD/z4ywtV06XrMr2sh5hs2LGKxf
B09xWpQHKyqAFar8+TsUVC4oO7GFH5Ng1zQqfMGlo7eb4SJ3AA7gHEj7dlvZ9Sl19Pho60OA0vwy
+z4HVQsjWxwKhjB2ntXO+CWIGifx85XrBoiSuXV+5j0bbAWDY7k7wx2KH4CntW1sGcWpAUB66i10
ttENR853AZAjAbtqo6r+Obb6CFEp9R8nczSPPtYf+ybtjS8ytuyufoeHpK9auBkkmXvRMhuLzmxY
Y90xXix0Ky7GcrFntJ13jeu3K6B9QHNaK2yuqYf7mxayvemtfuzRsICYpnp41ilzql/Ys9tILigg
AZzmzAYfoy7pMMqpOVvLxa+NU0R+ch/5ZL/Wrl/H50KZNRd3Mm4tP2zRwqyT+tD0KLTio3omR424
jdxaXtqxeM11e6QU+il7b2hOh8e4vrql8ZMlox9qJRl9uf3TffdIpCZP8kzaKZzFLJiRIPPM8AAc
4iMzrAojk/9eOOo240rak0fZNu2p2Fj95yGYO9e3GVU7ZWs3Zm/5adr9WXCwsl1GHaFzUvTbYgDB
iMABBDcqDEnNpDgKyKaTzHLqZflBBkrQX+DDN4jOMlpV3fxoLJlq6ZXLMHT5oUY+ZiUdemgda4De
p0lV++uwXNzAiMmol942RcDjeu+QOz8sTknDaVU6w1DB0nAZ1qqKfbYUNBiWlsRlvDQ7jTVqDhCh
kqZ0uFXI1zKE5leDeHuE4/+GvwRKe00dPspF4rkFObrEPwis3D87VLU4WEmJzfHSIYPlzojL7Grl
1xzPNvPWKXFnyg/wPTEnTI3Dv/K4coRIO/UjpSJxkJZc7meOLpg+sMFz92NJBuHV9KJsfcuk4A/7
7DZOsglmK7oqSRlcEtcvt6TE5g++5ie38aNfWseRCbBo8UoRFWPDuIkxBZj0584b9ZUMQQSULIw2
/5CnkYit1+3sF/sicLQN6kvKV22OcR5vuvhXFVprqNFUaFpgVPjdGj/MDBB8ZRvKFzQnsB0o6omE
iGocldFjaSyN7DFVi3mBLx6DkP1enGvuWSgh7SRQwehzs3NrYCjLWU0GQ+P73JxrbVxVqdWfkMbS
1oEFTwzbuLWwVQAecr6xuvDV9oNoHwCDOfF6iE56QHVxGjPKQV13tmwMao3lIneu1mfndOaQnyfD
ter633HprDsj3dUqtQtp3ntlfqChG9BQi97de+9P+fMDa46bHfvyL7aNxUzjtN0Rf4vgW12jYpEM
7xnL+NnvGnstYYt3BXsIr36AEWy9AjfZW4sEjDfiSAMQHFTXMttNo1elVcOXpkLrwnTwT3WWYVaB
WII7hY+SD5Hkxj0z8n+IyZBcn5WjU9ooGpNKueVJhu45nGONSho0EqvhA12MJyo67LntmD0je4B0
969ksl646yTttId7PE8R2Vuqk7KDDyxlR/GuOs1J3FUbN6mdQxG6D32SAjKHjwovql4YVDmCpisr
LcfdbaRu2WjYjUhgoJY5PVV2+0wypz0LtUsueZ4nWx3v3s2d80UNObuYmHbIpBvRq2CquUyV2H2q
hrnDJk54B3A++z1Neu/jlp/aquWhRHLmLHy80g+Rpo2T8kGa9Z+mEI8SL/ndK81PvQtnWNx07nNl
sJrZxYOwlO6DE63strM68a9bvIFdtsRKH269xQDY2nxqhHt8mzAGd2NKdCQeOL4npna+X+Ym1D83
+S1ACPwZkxWkjLB//2uWDnXuo03eVA50OpUaxXOoj/7JhMG8QQdk+h4Hw4PaITTdxHW9l6Pqv06u
cvgNF1CS9MrFbrJ027Yeqmt/Ono5Kt/bMlAmt7WBRAxo25W9iA7Ui88atnX+gUPEs7QkLqZr0ryP
6I32eRrBPKzuHTJOmXX/0Fvj8yfDNhlSTRi2hqlzJBv0Kmh1e4Gxs9zxxWiSlkQcTTK22M861au0
5II0I6WRGaNsmdUWbfiwPOM+Qp6BLsjvZ8iI5Rn3n3J/xv2nLM+AnOKcp9L8j5prwauXul9tQBAP
uMKFr1EFwX7q52onnRFY2TM2IfgiLb0SU0BqFtQ2XiTkccpdzylqSP0yokb9jowZsFzprcKieaoW
08M/0+GG7BsLeuDC0k6rrW/l4d/IRFB3wsL8TY01kyJ1q14LZSo5dnkTIKNyfuTLSCXWy7T3eJ6/
eaQMTyZSINXPJoBkmFLtNpx3tzBJb7n+9L0yqOLPU4LLOpqn7RyjJjYPSPUQdxSfeNqUZxVZED7S
aAZohp/vBBOWxvA+DU3DOVcwZuTB/tGWftcevLVgy8w8eAlNJ94EmC5YK7/KxtNUBs+mX/DF6aOe
V1zpP/FvUL8OTspJubaNddrU0U/bs3jv9/a7gpXqPh264pDFVvjGSfZBBrSA+9echLEfw3IH457g
6LQwVFz+mx66EIMyxLGcbep69Zsbz+/D1Dq/OsM+xmbRfHOUbtr4y1DNzubz1PmfhopW6D+HsmRG
p47cR8GH8uIWbblV/VL7GCBBJFob/3IdI4B13OWviM8Ne9efoyMsI/MZhA5KSMuQMnFXaeiMP/LZ
Stn+DOGVjWBIruijMfN8TR0HsJ7VF9+VJvTOiHWPL5nqlg9hpTxarPwvElKwY9iUjh3t/jsh3wLB
Ux+lF+Qi0jIF8POiV3NOcKOlrKi+GgfpNg075/zx4zZV8bQQZBU2NdIZtGiqNNSod6jsR4du1jNQ
BVr82NQ974Qk7dVL26CgvcQwf+jNW7fq4QNZeTk2xk2k8C7kIxwavbnvERX9PSbKVJXdXsVH6v9R
dl7LjWtLmn6VjnM9iIE3HdNzQStSpGy5XTeIMnvDe4+nnw8J7aJO9ekTMTcIrFwJiJJIYq3M39wu
lB+j9EhzKBjthAjTXVxVhS5MhelkTwmy5YPGvnypLiWtWe6q3B72ir+gDnOV9aoLvNyvgvzRLzEQ
jL2ifULxKeTj4nU4PjGcYDM9IZKjH1F1BXwtw18TCV7XClwanDyXtCUeqBG6tBnMk9h1ISSqvIEu
uWOd5U5rXt+AbmxyF3B933npoZpc/6yps3/uUIWCBb+M0U2/DmndsDr5FYuM6i1RsiXv3XRF51DZ
y9TtUPiGam29JsmXD1AKJydiZV8mjorztW65ZzvQ++QSwiTzeZMf+bLHep4SBoUIHvTbSY8B6CqG
c5WzSLN9VJjm11s8NQd45yHfGNcWl+JNlmbj0U5yY97FS1DTpvUSGb2bGBQ33FiePxxlRu44dOyE
7II+NsWzGGGUbVaMHf7v4XhdI2luDOsYiEfudFdkZcZrKtkyJ4ceCCNzct0t6s5dyX7R27duiuCp
YtFkxSr+pVWqAGGgg1HASEKUDvlgP1AiWMrLWFH717Ie7cVeRn1RURi6L0bnWxMi/LFlozGBG23a
YzzspJIj9Rv8Qt2jgSvTRoo+pfiuoQjyOLVdey8p7VL7sbrWPWZ5qL6Tc5W7LLltmb7lQmK/53fx
rmObNDiA2clZXoxuDdoDnZxT3Pjqi4QGC8YZTx0TdiEvd0Aj5cXEkiqxS/9RQoEDoMQF0rq5XUUb
9kdj/szbmQaOnvrPdRN+8dpJ/YPihr+zBhsVs6krvmTxx6IPtD/6RuM7tYGchOmk9gdFDsQW0+pD
PpbzRYuMditX+0ZBnwSu3EOedo+jixrDsFnRctRqeWMGjntmC61stIXbAo3ybSg+i7ehzN6SxZTR
ifBATOsZMmY5G8csbVVa0x2Ib7hj3xSz2fMk9P9U4gk58zn/UgYBoiFDSvct6a3TiErKtpgBSszs
Vc79aNXXKIFnHPSW88FOi2aT6F78E8mAjWMW5l9xrD05g1L9kWuetq2wuYJQ5ahHx0Mb37Ea+PhO
0J158imnIDXb388S8Hrnvg6U07/PY7lUHAZkpnDr1upnVJBh930fBdTZ+ukyCMtyvLLeN1jxB41l
IF6FUjGYr/Pa9FqPTeteOiyP3+GZrF/sJy3xL+VyxW1Du+KhlomUJ87BS73lv+WX4Ud4i4dQD6y/
0hBDVTrc3yy0ibe91VUvbRHZBzW0mnvIsvklr5TsoFHbep1919qoJhWm5XIH7POejlN+UG1IHz9x
VX+x8aMoZs862bk/QehjmCJwuUlpBDywuquR1V7wxb9cpuVMG7rXoHUA3y/xMjX9Q+aZ7tYJQHlY
QPnWRfltKMt9GVZJGF1FduA2fDdLE/oqq3+Z7Qv1rzcubOMo9LudzPP3uWt6ZyeFxnInp+kyHqYR
DQo59bPYfcsK0M05JyWbpdiYnwfMSHJI28QGK/TPgDbsQzEMr84wa/dyMMeERb6cqqb7FrxNS2xQ
jD/0stUx8vj7staOYOmbAWaLNauSMzog+JZ6c3s/Jq39WCkpFPDRyn5EDpsEtTIfPEf/DgxXe3RN
BQlIF9KZDTnRBsxKcBjYugWJ7R7qsdQfJSYHaw4eXJs9uVWVfG7qUdEfbPtZstpfqSgRQxw256+3
q2WytRzai5X9UnQ1BdK/YV9Ji4dKnrSXFW4mwyUjw9a5LRC/gacFAnQ5yG5z3Xj6aU4jrY8PErul
5CWdsc1tjDQ0fC+YPHtJrBDBpkU8eUiC+eAi3bQwz7oK09DNi2w/JH6NrHwS729u1WBHvMd+ns95
mSv36ApByIlx7LsztcCEZsnX758ZDk6DYLhDvyyrzbDAt+XwbvzuVKacQi/O4yL7NALb8YZhV5h+
/H3xkegVoCmWC54S64MKVmrSnDBEzo+jpmsfzL7/KRmOAyMIsfgvOYiUfV4WOpXPvHtwNE3ZajpL
fcVSAKY5ab6F41ZeILfXn+1kcXiCoWUM2jnO+EvI8L9nRdAIviCV+pYVLVKykkVfrroUoy/3krA/
WNoZt5EQQX1ufcuquqcUGtspiYb4RQFghdWBFn53cwA4Nt111qjRfEZBpN33SWt9qz+qQRJ9N4wE
eWDdcM/mvKsjdvvQb6HFOXEHX29h3skhUlqI2ani7W8xamww9JZsiSHRCy5REuM+9fd+kTjHsfA/
/o/a5nmvAvX24R/edM3lDCHX4LoqpEcVmjGSEy+oom4I6nsD2XTEnVJjACZEfTo8OEt9Gpg59WlT
qtQSCKWMHZXg2DGadHYY0KJxLxXrZClerxc4ugalNtZ1YNRVrl8QETwqfafeabU+AaldyuUIRFEj
70CdoZVUo9FYW/Yd7DLWN+P0hQdRfJpRl9wHKgKFXpXgFdbm6QN6sOPD2HjUKIz+GA7I34tmiEiC
3GI3rZLW8t/yJEWSb3kSk2SJTWwSqP4tpKJbzu3+t3vFAzaGZdbqNBPRLxJimHDI5kSLd20ORVuG
MrGSxypdVa/R91uqWfnZZrSC7NBNbHehfcX2vYsRx8ZXrHZvAxG+l5icyUHFL6s5yKkRaXz8bumB
nhf1RqY0L0y7RVLtT5Yp1SFcOudySKRTLqeI0HH5tGi6gfj8wEOjwvOVxHc5deOTc7tczuQSOft1
3XoJm4C3H+Nk449i5NHBLpD3r7yVEcVyzgv+QN7iElpnnRV1u7zxYVA45wzi0/q+X+f5YDVU4fGr
cYy2ue97CgDvT0fbeC4jLz/qaAbdS44RZoV+kVMttLNzMEYzi43JqT3+KmHWbOpeDy9D1KKu8+vM
ZR2sQKU7/RaP5Ypb3u3a2ON9Ww1LKfHXXW55SkDNETmWfxKryGekQBbxCjVtuugQK4530Bvlpfgl
aPFO6wK9KNLZCI7bXp6QIZ+I3e8MnQ6DqHtq3ys3Rwg6iQAvOw2/jCGAICZBFzuK/Zt6O9T1ctso
0AzaoM/vpFGJWqF1DA28SWQ4FFN6pRD53Zqz/kNQ+vEH9oQyJQel0j57w2xeZST3inzlg+pqxr7r
Y+WzXRVbJN3nr7Cm48M4Wfh3gsfEiEI/Qja1NtGy6QzjGUxvzG6ULy31QWL9siVVQELscEQe9pHs
RudlN5qxG00Q7MWlfNnslp3WAZ4lW66bft3a4wmOJYF10kfNfJQDv4C9KfueN8oSc7TKfJzbwHr0
fHNvehUaBL9yU2Q27ltzvL+F5MxIKYE5fYfl85ILRKbEOMvqd7DwgEiC+NK36MBNOzR5xqsc2jiw
Lnmp9eyI9WgjcvB0qfs7A2AyFQHU4ftMy3axPU4nGcam93nssuApcuLmk1Kcw8WdrnazDuSdU0Vf
bTei1pihzTwlNHN7owfT7nWs1MzW4XnLYarjv4YoNc4ykng5edskd9nFLRehBug8UHHYN5bV4iem
w14JtQJZs+VyuYCe8XiIdGQX5Qq37WlaJqHF1j/tw+pU5+iDbfB7xix9OaxjAz65pcAgB1KZpzuZ
WU+TOSxYYVfmwarCnwnGkmxSllhE0sEsc52nFtoSgACW6quovQa6Ve2aGPG0W+zmdiD6sJJSLSmz
nfEec8eXkOrZOXZhoYqkN7jEj+BU0tegmMNLhokhUo7Ig/6Kpw4yW/8ijspWeAnb5KEcA1TVHMi6
navvRQz2pg3bSGdVxqbna7ip8dxTQMAHx1umXO2zCN9BHnCpBanspYWT6YGb1NutmfO54UowtqLR
A9uAjkVqfpeY6PT0IvJT+2B7zUm/2HWl7+JyMs/YCPwoAq/8FlrlehL/ffJrajnBC6z6JhHdyr9a
ztfSH67tglBM67p9WkaCZsz/afRrLoOeufX5O51WoIKRj38pqOPjQ7ooexUxarRTbH4RLEPk2nhs
5neithjrSC4CrenqhUHup4D1f4kr/h2WHMmWBMr9kj0OA/XT/34DyWxG8AlOkf9VJzMrVxMKomuW
6Z3al7hwaNN0L2emETC75uAukSpbCTd5Yt4VgwJdhXSdi6mUpLitYrf3dsN3F0rS7XC7u8Qg2CFG
mn2Z/LY+R6iB7qSZ1kY6IMMKCe0Oj8ZXXS2vEg/HTAEjlIS8Rei5mYZzaXyE8Nn99w+1PdLHX+JJ
0Nc7Y67aM0LJypefEjRCXjFN7iPK8DHERRa2rKWxsrDYhyygls+F/lHC+QQlJIH+vP6+8kLXX0xO
1z/L7RdZ/zQawv0o4PALSVKPMtNeq5p8kw3R0G7mwawvRty42sHwqo/KVKtHN4yaS1qyO7FRzmed
f0AFxXrFHdl6VQ3P2YCesU64dJuvUw1BPXfsciuzbQTBoSv3FPRtr94iSIUA+GVCYPyiWb659f3G
2taGimrwr4nbMM2DudngrDLfOYF2DvAutrdlPgX3/+7URTQfNPMQFxtw/vN57vYSspe4nMkt5KzS
ET5FoxNpoBlN7jf+SxMdQNApF+k0SgcyMnr7hJb4V9Mc2GLJRG+4yE4GpbFfg0USP5lli6EtaNxq
h0LvJo93eYZP04wUhrkJEW5+jOfxO796cGrGNH2sloPFR+lRU2v0FKzFcn4ZOq0FVrvAx2SfAOaj
UeHQA55iA1dg0//x28W0FWwwOeg9JgD4NzIrt6lGbyuvQEKUbE7oWagXw9PDe6OwP7RNqT31Y6H5
G9c3d53ihw+tDNN8TrdlUqbHIvPVJxMRxCckpCywjOz8+uU6uTjNXf8BOZ23kFxblu231BnKs6TJ
waX+sYdHou1uMfqp66sAJbNwprxPY1Oj1esZ+TFeujY1uglp+VWiGK78ihq2XnxNVHR9JdqV0ZI7
673yjJV5vWkKBF6acdC/ln19bZ0ALEOBcD9ustmffQQKARSq/ynv9HIXx67yGNm9h9ddV5/DWnUu
jl6Du8B54FXuZDasKNM+rZoIxCxI6nBpmSTY1BxMxU0/sL1JF2sY62dbzNu8m61vg8JKwcvi8bFZ
RHejuP/ejmwUa1tHEdW0QfEZUfmcFh3iRxEKV0tDENcVpN2WDBn+ypCRXDQkhrpr8uipwRRl/Woo
Ff+T2c7ZMx+/4TlKwvWrQW/xRqgj1TrIRnks7U9mVuXPEfDQ37JQrrJwP8J9IYtTVmPLd3mYBS9a
kjdotTCSkLF8rdM8eel6v34Xz3oUsJoBs4FhMRWcpsAedoPdjVf0hcerl6Hhmkc2BU8UJ/e4DI0h
BnvOcxcYxbo/uW1A3m1I4szCNUk2I+tplixmLbS1Nx7O8ZsJ7vtT7VK3UyHQ7UVG1Ex6uNo8axed
UbPuEkQSwvmIq+q4zw3NuhsWre54/KaNo/E5cmfjbPdaAQAKP7nQ5hniJm1JA1FzniMTgM/iJ9cm
FiiBQflg2OArDOpEz4m+KPm4lAC1LPCfVX7lVfc0RaHIn38iuvCWGXvpWybKQsBXTaqOgjnBocJt
1Z/NvNMpN1xX3sNKcdA+DXaTX/FSgxkhTIiV/6B9Cv0oxwUFhzxE966CKVDNr3HhVI8uewl/U7oV
zwnWW8cVoqB0gQXeaqnbrVq1cawckfsEheHZ6UXYS+DxcaeiePESmal2yuxhPsAoyz5TrLnYpcWe
U5y6UDWgLlgUnzMIxRcIHeoLb4Ti0hfO50AI8ZixWFvkEZqjzNqWOr/8lFM5ULCtQFAlzrZvEloX
iVp9pkwDE7JWLrEJ4GKTDHO+xbVn3ntKAtvD65ztoPaLsAa93pxCzhNsx/BBM8xoK2u/pJ3fJnS6
HQ8Da+etWZsRprCLnmxRob6f+9ornZpygwy187MdKPoXaftdgUG37aOMDmQQmqdCm4tjxFpvBytz
3mn5MNyb6lju5OvFTKpnPTCcV4m37G8o+tBw/hUHY3lFWaz+4Zpp/rkseiU/tQ5NKkdt8ytgaYTT
FkNnKnH5dazBgUnboJ82FsIxDwBF/HuF5a3guH6Hey2TgQvrfOHA3JBe0eCVZxQlMhSu9sPCrVIb
WrJG7pUYoebx3Vim9l1jNPCCkZ5DQ4Zez2vtl8h7DaP24Li2fS0NWqNKi+QHRoxHqyu6z9hZ9Mca
DaTlvdN8cgwgrcWcP4E7GDb9lBY7uO0mUHVb+6xVP5pZRavOa6y7LBgnungMDTSVKBi7z8UiIlX7
fbXRxggw+HJ1EyFMZEGFeSPtRpBQoKh0d2uVVbXyt/FK+uXr+238Ll831O5OzwZjO7blhCBkDBYD
SPqu19Gec7oiOCRObR8mDDc/GbFGG4In8UlmqTEkKLfn1lVmndi8M/qkfMkGx0Zo+06SIF05T1pV
PcrIsKMJTHVI12+5P94Y1FhTtHdzeBGd5XTYNnjZq/oDgGr/2i8HM0feUken6ijDvnZnkNnFVxnJ
JW4TfXZMNcBFjXwgTP0xRmZxFxWecYf7F13QpQ9XGQX0iSSsttKvk5j04QbPBrKARvwtriihdlhK
oKsto+TKbJ4AvF1yJZSnPpjbamLzz998C3L+Y5WP0/3ayAHEuA7tCE8oOgcjiPzcf7DK5pO0IOhQ
+g+uUn6SdoUbep7MSbfCWjIdMgV99C+uW+4imX4BcdWiP3aI1Owoy0dZNPoKivWOHcYXWWaGfhgc
vXwcdzLLqjR9mqEu6VgKL5rLciiRtb762nC8Ffxs9PgktNb78ILwsDLvj37toWCTFOldqhef/YWZ
lobmcNe3YwwKEt6aFQIhb0KtpvLJEILs3myi/kNuRv2ThaVEFf3B4sf/0x3+TIBu/MwU3JbC2Spf
scMzDhE49ns2QCi9BdbiXJE2n3y7/OHF07xzA7vZIgteAF/FvTXWNfvoiOgM+PF/Gst8usx3qc5H
uIIu8jf9da77YiOEvCrsmhc8VPj2KaerhGqlQF4x1l+FwCeHYOm8UoZEF3bh+a2H/8+LypBm4yhs
XDV89IqZl5PFzj5uOvfkit6B3rnt7o2h2wPiPjixx+6uaCuAK5Py0YJDLfVf27XNE6o6066ZWLNg
xhDNn+oQdGBKYWgn8iciT7cK7/XTjh4tbsu2YR1h0r/aZuFco0WgS87gTTnXtuLLPyzbaf/bhKQM
9Fnwb3J2MsozXOrSEZGQdDLtfYg8214IFOIv7JkHBEcaED7wLbRSu2toF541DNOmzQ0iNub+yQvK
6Cygr1lm5VSgZJQBAPeP/zS73mGZkevkVoMTq3sT21dW+w4PKVUBy+9UfaZfjP7HyMMdEXkqn6ws
WMwbcroUSlutQAqQTUYDaFPbNAH08Kyf9N36ZpLx6Bn6rgDArR5v8+ubaUj6h1XwIhs9uCcaQh5B
3yr38ayphy4xgxcV71G4uEbzx2C4L7GoRvP3SwpL/ct3+j9UpIm/pGEOv7uOgucU+7zjODjD3Wjp
P+axe20FSdXYDeYiDNfPoRXr1n2nD69RqWznVl91BFY86Mjfa8P/ku9W2We5Shw94Fy7brjWWJpg
2cJqp0Zg3AB8GTQfhnFUP3c7vj+NzzTrdDwz8g5IiWd8xgRXPURGYxxktnax2TJDC9iI1YHRNks0
FTovQjnOxG7AKFg3alN4b7c4x8p/X2J9HccbwwYmL0NDdd5SZCgHucsRKPFwp81qoh7r0P46e2Px
hnrlN9GofyXbKsnGXZUiZIVGdRschQQuh9vMLSZng1DE5VTrMEhA7BgaU6Sd9cE5xSFcLMc1/tQV
9ZJUdvAzT4DAwOAEaZZ871NF/2pXORoDfZ78UQdQ4ecW1JjWADWCMRZ/Cnyk/EYK2x+GUve2dpdC
1dRZbqQpO6o55GsxK8cHzbOyBxpgtF/rwPyW9u4xzRY0H0T8qKvVb73HulzPGvsF4NJ4qHjB98XE
d7xd0xIW2bFW6ZKToo93okcmITlki3uQnN0mRMBMhoNpZKc+Te5uoUqZPoWD20Od6frXCapsl2A7
7S3WjhCekr0f+qAEliGM8vgxDfuzTxsB4S1Q07SSFWqnmd2/oudXn3xtaSovdyqpgrBPNBaXDyCv
2i+g6w3yGlSOXm1iMHgH083/uMFe5exdXsL7qkV8Y/5ExcRYdngeKpV1roTPsqVLeuTy4Kvxdlh2
hBLTEa7U3Tl8lhBvVCQGMx59MjkhqH6BYPsJSdX8Q+TkM2UnePN9xPPK1XGznVizCB8qx5llC0ai
Ohmemn2IwL8ex9nIdoo6KAe9sottoQReAe8r0i5I7B4wvwrOa8xP69e8H4xHZ1MaZoHwT2ZhoWHT
DlzWcLah/ZVXxQC60ZifBsv6U8J0yzy+pR39ZORF+KGvquNvNsRWpMG0CWY4vEvfWg7I4fQPY5hg
i2u9hSSelYF+6Goj3fLP74GoLRY1DjWji8iAre5arlrjMEOZbSsqYYEV8S1u5/mmQ9yB/jnM+rKo
r93sBE98C4ZP9XIwi8jbmhbgApmQmMxGYOvVBd2x5Mst7EDlC8IAx//bPZJC/T4WnnaSC2XS0IeP
SPIZd1oPE6dwcfCTvsx6yCxkMRYJDTkkduMALHFOt5Cc3Xo/Mhws/a/af4EynN+tOzwtTOZjHozu
ZkWYa+MUPeXmzsZorNmjEYMA5JLdO83xzbLTYAMD7jq3XocmsF+j8Evb+MOLRNJ8GEFXNMOdzAXl
lJ+V0qUQHoCwXPdQYJ/nww3ykUcTb//bWKAe78AhbZN/oukUHG8p+ojdMtY36UkM8dCBtICivyJm
i15NUARY8oXqReZy3xl3Uzk3R5mNXFTro3BCbhfg+AfFUquHKdLWS+tJqzdZs2Chx8DcoiOR07xZ
PFlsahqnzE3+DNHFaPaUcgDkx8p1/RtinLlPZ7RN60Kz6T8D1EnBPD6VQVk/xLDWJXSLq/wmcNDI
9VAFeZdLJeRdrr+Y495yp3L8C4g38GMkpoziAS72eFQmpWB5SElX87MfTTBWT7UZdy/gKB8lHNXx
W5bgHvS5fJ9l6I8SDulS+Ije7cKqMZD1Gb2z7uNByvLWAD9RNlsq3uXXoDEvWYJxX9sPO0NX4h9h
4c58OKLwQ5Z07h4vwmJbT6hLombbvtioNp7CzmsWq4nmRQ4jD1dWHb16hDOC12rsQoxE+fopXtDs
nW2ba7/NjtmIx+Y830nTTfpn0oPrAK6O6HfdwrPpB/gj958l6RYvIifda5hX7W4TPRbcfzc1q8aH
EFcW7s4HVbFFAQkDxAGPhfVMi6YHHGJfUgu53FtcJnX2Ifc+b/PQXBwYJCaH2IUz2jn6X+xtu8fc
AalY2rC6qDN9HtV+vqc8k2zx4Cg/VyO6oLYSYbZhN8VnGHLuxknN7CKzwWwePG2Kn7sUTU5rlxZ+
spcSzTyEP62w8k/C/xBOyQz78mA5nrVd35FuoNhXeBvrBZKSjjgvK8gWY3aMmVRu+85VziKlcK9D
oKHfFM/udVrOKDy472dj8xP1pmCLSb35BSWSnfjd+KxVd0E9updRq/RH16dyL3TzUamfy1pLPg4u
bhh+01qHAIj21u5b5wSOztwGSuMf/YAHJI+F9jJgpSzPVnlmRtH8ESW6/CojY/Ff1kZ4hfJ8NRZ3
Zl6BzMnBxfAKeFYe8skYEsrvtRUe+7wzntvlYLtejkG2ap+CmSfotsnMSwPc97oOPeVEG9B/klyr
4OHhW8NBLi+Adj7PZRjcW9r4/S09WvysKVtuta5le0BNatprNbLR/rTcPVV8dSuvQK62q/7zZOgY
UCwtyowC2dZpy2B/605KT/I2vKW4TkLhU2aA2tAJkH6nqzXabporfSmy9Ub1OUyHZ9YIVKTr6YyJ
dvnXrLXf2nJEA6kyfWT5ExMRsHLBKuDHGdlVRvsVQkmeG+ULFN9qW3YOKCmvuGjzUOM0SJnXZlFl
HefJ+b2jPQ1FtEsCvgTlM3U7wF35wDaxOktIPqlOwF/T8H9KhAYPIoZBjamfPnvFRoK1o+wGz0cM
yxhhXeWz7931aX01Fh1E5FyrfrOertMGppQ97wdUQZZ0GOR06WIUs4PSCR+NOaw3ilLqRwMBx8cB
nT5zM08oWsWGgnvcElwTlzOD7u9Z0fPnd8ly2lgIPc5Je73lOq5i3TWu81EgTQJhirPA3Q70nLe5
QJ4Q+IrvZVoOK6xJEE63a97Bom7pa1DuKelZg3w3v9g3HIR/2rKPj6j6ouA7/lSXXX6MxiUiTdQa
HkbsQ2RizUv+znOrOboz1PHn8EseuOXNctVonF+VyPhpAmk8ymQs2sJyOkV6emlbdXPL/e16J8Ty
yipz3MJ+3XiKw5OGzt6lcXrlEQcT+Y668dO6sBo3peWXd7eJhtXFsQS3sJFY53jzY5Vc5b1ewCbB
zmt68enQWmejVhhq3UuNe3NxtMNcu/zjP/73//0/P8b/DP4snoqUB37+H3mXPRWI1zf/9Q/b+sd/
lGv49PO//mHpnst2xrF0HTUt1zR1lfkf315QyCFb+1+AosciCvL0DLY721tRAoXO5UO+1Ealgi6V
cwOGLuVq/XXE6aXR0/GDztP7hGuYu8dmff4mB9qV7p4ShXaK83r64Fk18joLpVXTUhT+y+lB88GH
18OINK4Zq99QP30Zx06/05PZhs82QGs4o59nnhG0uy8d6nrYly+uAviEb7Cm9w92rio6Vn95cEEd
8kBLmzYS7rhrhS4YfewCKhjgWh71YCWWYZQit6TiFOEUVrylFBHjWMEhmdBHB1aWHoE7JGssmqKr
rfD+l4yimu2HEefj20UgSLM7uVGa4jz/7/8brv7P/w1DVT2k2anWWK5laPw//vm/kSYGZRdwF+c0
AeczWUH9lLp1TcNQa3a47ZZ7ickB/wjtWjbxGkJHDtZWB/xaN5t4R8cVfZe0Gh7h0/TrAUOOHKxo
wXMXYDXiLmk4gFLutOMUDU20b5vqJ7q9uzeZj9Jt3AelHYNtqFJdRhQLeuNtTKOBDtYcNI/1ciYT
ekV9QGJu7gBE6Fq89SS4Xl1arY5iwDG1DB8qMhvGdYuZo5gxF28bTqXlWZ9qxtuGE7nAGNRRfZZU
uWgyGzadYWec5REIp6I53W65xrhlWnv2k4zkll0xxgcZoucXP6JYtO5Z5b5yS7DSxvpj5Jaervho
vLHp1fkA3f37f7WhGr/9rzXPcfjIUSY2LJDj6m+fPEVxDczG8vAuKlXtPKYudfsGdwg9RQMYBwN3
14YTeB6/oFwn46lLbbgxr/oUWw+dWWKY1+Cfu0XSqt6vYy9SmouHsJsTdX/n1A3/hTFGL9fIS+ch
BP19V2vZQCU98T5MXvIVm7z5hzFnHzBR8j5OiJQdDKXrT3MV2M981/Md5nbqj6Bt4QaEzR9+SKdw
piJ5j5WOj/BDg3HnPMw/kJtrhyn6Yfu2t83qLn/Q/RGncd7vUGysGkohJD+Tn5YEjb3xrEF5mpM8
RZQeaQ/TS1+RRg3OBmS4RzmoNeWGME8axElnFw4t9C2JyeyoR92h64xgW/d9u9gecl1YUI3A1+66
xvJxYV72un4KhrHfJUMS8fRP0bj29ZY6FG99+Omo4chBp6bQ2GxrZTQ7w3i1rfH+JnhtIZ2HvzLf
3utNRpc2c8MiYn+7iVWggQEEIV5vnFZVdaIGluEmGGsUB3E64Otdo40Ua+VDluJLNCR6ie1JVT6U
S6yFjc5jzrX/DNsovluzZcZs48++0wELkWuXK+QyGcLIfVQGgHwSWm8ip1rhnLS+NSCqGNxYYnIX
Tzc+FXZ0tPo4vu9nAAvjr4NuF0gaoCgPlpg2+m8TMgyDFhZNBaxYhnLFLc+0FeOUoVv7W/w27FA6
czzczP7V5YM9wRrLAEDKBU6nz7swRLL2RvNSa2fnKmF2HyBHS6NcCGILbWyZ8JeJW2gllVnXzGUL
qX5Vimz81kWVtWmacnzUzNS81pXbb2VizuYHxOnzj441V6e4TRP05MrsG8KZMo9BfLfRSuNORXTk
gSJk++CMDgfA73sTVP7WWoYugAgTEXpa2irAiYMVgCzfyTVqlT8aeGWfTNfVtY2kWxE7clBOy+0k
sM75VW2fTLt9WpPkHngR5AfYnO5Gsnv423dsjKn+U9GNX8v+ztEx3is7/dJQY0bJ3zWfEwMBIS1a
BzFV+6vRpSeZ6pYku+fDR6Mvw/2MocRM9l+0FmEjy1AmzEXRGS+NlNI2eRLTqX7gYj/k6/3kpqUW
sExbIDvLT5fcIQapFrTPtTFbIJGN+VoGCE/ZQEAmqpahoqPm0EG1w292xsI2rozH3leNRzmrMnPe
2Lo7HSNk6WygIEx7anFoJse8rDFHidtLygJeJtfY0NCggHQLbEh+gEw11qhDIsb9QYbvfkpKcWRM
6vO4/GCJZ/MAb7RffNk8ADtLvCwm6oF9+HONAe+8/vtHhO56vz0idNV1PfzaHMvj1LSW5cK7xRnf
97pDEcs4YvyxIL5SW0sPY2N25Rf/FI/VcEaGy38yFcRI26HKfpiqeqywNvpSmzxKqmJ+n0GpZ/xS
ZpiY5bXm8X1AA73qRzTY3QYu8MLKm8O228qsiE7L7NzBFLZy1XiX7Dko+vLRenJnpT000RDxJHKh
gCdTuXzHuujHVKP+HC+H0QAQFePVfSexMKo/RUOt34+u/T2BznlG0lh/Xg+qcsSBPX6QkaTLmdxH
S1omyEBwx35ilVvea4vWu+GFXb2ZY7SiK0VbnomouzeTSnA9XcZBCoPmX86g0ujN+vuEJV/uPC+3
l4tkKGcSk2HH2nPv+wGWNb9+AkoZPGff/bD/6V6WPjzTQlCPt/utr2654P2Lv/0eRZg3d62h3d9e
1nrJLUVeV5rFJz0D4hd7tn9lm2RsRs3J/nDxotvCthnuQSQ6nyYPJDkLe9RlpvGgLdQUUVl6p720
qi7xDYdC8LLFux2Q9TO2k+VW7PkhssjE7RajhzrF4bcZq2/w3+wCZ9vB73+ye+MHqhb+adJLXN8g
wdQYZenq1lEWF7jZTKlHZe0G2b++aN0v1ETKuylWxwOKVQh39X8mneKsYXdI8p1d2f4x0waj38xZ
gpNvOCreJRqq4tAv5A8ZxktMztZMuyz9S6vRL+zs2ryXJ0vjVIjLh9pxfc4I39jqdGDkka7/6U/q
+DazPGgkJ7KMZlt3FpJ9rLuORuvgt2rE6WfbdY7dVJjfbM9xt9geBlesdIOnKqYqXOJC+s2HZTqg
fvPaWiOWCFjl7SXOpzTo/h9h57Xkts616StiFXM4pajcUquju33Csr1tEsw5Xf08hDxff/+emZoT
mgBBWVJTANZabxibHxYmWNu4LqxjZpjpa6rk+CUu0XZpKA8RBq/E9BSrPDXqWzAaSKXdO11+WecB
zRvZh7O6ee2MkNBpFqrnMxW2sDPplJfrxANj4gHL9837P5Po033VKOHZNdrklNYluYlBbaj0Fc0O
iGn6xIRfBeA+2reyzw3sIfT0u53X72CWMPuYsgCbv+k8xfij9oqiXe1Cp14+lWzlPFW/3vtyQlJf
jMMxYfY/d33990KznpkFJvKQG3n65DjZKe+jkvQrEriO1H0cXZPkQTrURiiJq6EVX/UErhuYWWUn
m8AYoSg1pdgvzNdX6Vwbs1IfwyQalJd7Yl7zzA5IT3uTYMkpVZogTYr2bHDL69ovkUuyP2nL2/9n
qlc991+RuOl4nuYQgBsWMaDKIvY/J3v+LIVta5V1XFQUc2O418vG0/ICs0hNme+nWUmY4DtrL9C/
4VgRNGt6H+1MuNtbbaq91zYOMx9UmrchkWVuZF+MCetDO1WFr2aG95ojfnYbU+uEdKkK754CXuq+
ypFiEWdHQ7dQXwe2uM9QSCcrKy+CnbU2MTHNQTahSitbr9WUrRwsJpQb3Mj9dKDsbIha7FfLnpeH
qKPcK5uYvuZPpDR29YA8vOxCQN7vyjhD5ZbxyLm/IwFTXmUL9eN4I3QzOfX9TMrRCZ2TGXkYB4I+
D2LYMod+7O03LynrgK+IUnkH5ChvcsR0l8S7X9Ujzyap11dHOXipjI3moqlUAkc89t3SvQ1wKin5
VPlBNj0V5VveV0aOPu/eSqFhOT328M7WwXrWh7syH1frbJqKsfrWROkUJJoqSLgBifeaNrk46wEq
VXJZbBUdBq8PZAsU5N9+OeyrrylzfsXpgNCsU/7uSxUV9fVgi7K6n331aZp+m4TjHL66pixEomg9
yD6Q4ITslaj8f12QV5U5FBSuRXMqu8w63vtCuAVexOq1WOkL5fXiUmRRyJ6OQsHOSNj5ys7/uvLV
HqmDeY4dkazivq/D/RWMfOV2mf1Nm/S/V5fSBa2EkP9OX3L1eY43RW2Wz7KRqq6+n2Nz3simug7I
7PqXBrf/LLtCAduqtNInaxU+kF0FheiAHOi8k31dF8e3cqiCigescqJHm2joIYrH8XkUKnvenHBR
NuUhNXXLrxpHHCEHjM+2nYqnPF+F47lBHkDNgaqqQ4xs1j5i+/FZiOq3NS0IBK9dOqqv1xpRNNmS
rzNR1906TlJuZR/YkTiwKsvb5eVyccAvXXJR9c9xYzUP1IbfZKty1f4Z3KdJ+hvcneyTB7Bgx4Eq
31W2OnLvZ8y+f8rxsgu1ArbljfNupGMXOKrbfh/Mf5SxNz4mJVqQ9GI9zSme8LTrlDFqV33LnMkI
4BrHQe/m362mVE5IRRZ7p0ynDU6fFfjSGKvjRbuJ0UZBxlgKQDCN+jlo4qK5ufcikLRBvGP5wRav
3TckuPhPxmULUGE4TIiYU5ctUHebutOUqwhbTMlBLSL7Ellhgq8Cfr6JOzjXxjPeyoZSq9vV8dnj
TXhamx1bpGm23khCcGzyfW2b7YNSXBAlyAdMDLwBTrPGOxrtg5Ylu9SoMLSurYRdYkaxPZr9al6I
MovYflJDRG0NVZlORSzUF2gZ77UzdT9gYDG/VKZ6RRPbutpVFFOaq6K96TTatpsy85FFd1PNevQs
D9RA1ePSi44X/999Me4t2waI7/arb/QQjsbeLjwi1Bzf743a1UM1y25ymEoV/gEvyMevm9RaGZl7
MAX5uiklt7rRNCfZy74ZUOFDiPjPYJZl5hvtXJ+UJEbbQrZLs/rblp023PBdNCOqC2A08+9HHS0o
sFBDdUqVAftn2dYHszrJMypKDF3W6628S/b+vVWtJj/MxyKQK5FcpPA0hTq6HmTfV/Or71/jErmW
ycv306/rXy/Bj9X5u+DdT/N8AHdKvIw44mlqu78HEcGwT9dD4lhx5su2vCw75dlX39eFVODT5n9d
/vdLfN39dyR0xn1N4g63VIFKkOU+KbADXkQ24Bnf/5N1w/KoDsg/mEOkB63phuw+8/BlyXJMDjRd
/LbM31U0Fb+IKPMNszj4FUzODpXXViR6YvNpGHPE7kSX/oOhY2JoyW/2ywNQtjB/Ubqq3ZdaZh4N
HMrIvwLFdU2n/ZHMTrCoqCNZHjvQiHplYAH9PqOYnb0hHnK0II9/xtkgdm7ULBt+zCPydZ7Ch0ii
N63nl9m3yc9OG6I3HQ9fx8RiFVeq7jNd0u3Um8rb2C71QWBN203OeLaRWTjDscXPw9xiwDgfvazI
+dxK+mRgTxYYduMdLL04iiUxjn1EHRf6ao29qfHhKvqnnNgTVRdbt7XKIHxj9Zz3ud0BjFQ08Zk0
ylPDF/qciOoQAyy8qshA+PiSILiyzPuiQlvezZdgVrp2W+dYL0EPAbtUZOreiHC7YU9qBDw3eAwq
4G0cst7ULN0MqWMkCvBePpiYn/lhQpXA1hz7J1zaA747yFJN8fjQp7XzyLqyyRUUf1Aq+b1EyZPp
KebnlCU45aVvGfXoH62CCFTktr7XN9m1xFb3ivA1pcRVJLx0lXMo+uIdHGN5KIDp7hfHMl+wet97
jdgXruh/VQu6QJPbDE9kYt1jNifTLgmxYmiV8sr2vsbyeyqCPCzMDYIEzZn9bfahzltmQW2z5Dww
wEK9wIrJ39c67u31VJwzF3M5py4fsRRBabWLsk2rGyaGm0b5OGimF0xQDDy7CsbWNva9ML2rrasf
no7SGzsBKiloERyTUAWUGOn/OMinn8APkmEyX1ymMScti9OQ1PjyVSo5rjzCjtswXKD+2OmFfaUe
bCU/mSNGoK1d+Z7IOix2izooYURdHVtkJ5sNHVGdr3S176mY/+LxHn7razD9Xe45L8lRsK8EBaif
l8Zjc2Llp74VxanGUWQ/J/Ob0dfFS3G0RvE0dDb6uaBWoA73y3M8lOPOThvFNxbF3TY5u7BZf0R/
VDmFRuv6Uz5FeGSR18vBRiVe4p4StXnok+kJ+ywKJU8Kojf+nM+C6T7tH4hPozA5hr/7BBX+FrHA
kzzUXpMFM+pYc+kmPtiX7lRXUDjr3AOdV6QHSzF3eMrr9tZO6x7PRftTZYCjo/Qxxi/shDrsOaby
JA+6J6r7mWwqlV2evPUgm9hAJEzj/xn9r8uZgKfhVCP0mtE9NasMGMD6ubi326L8GVs/ndriOYid
DfJT+qnMM/2E54iV+yX724wsIm42ftxV3xGLQcmZWQQnSBRCyRV4y0ae6qn+ZutxtYsrLNZG8i8n
ZyYLS0w4+UV9DFPh+WU86LhRou+T5MpeWImCu4vLK5RNtUmSnlW/edTN2oVntvr4OaBiPFhfG+b4
Ja2Y3o0k3cIAfbJHledb9VV9To9NYxfaZsrydyd3UCxa3wFJJ9tTq+PcvdVVMZ08Ev4nZT1gN5LV
MbDqcihO4XqQa408A+QSE6NXZFJtRIqDcQTcqKJfeIptE42n9Wywhl9VU75CsMf3Tk35Bup1iTWy
0drPrAjoQjU85mO4W0R6hZmonJpV200eQgFqQMnMcqOmgHfb+WgJPpj8+2lm/W4h4LlFmKw4jfNS
nNgAYZ8+nFq9MI+mVfiFreXEaE6LSojRF1tT7QE7wBo4lV7+3Shba1uoydwcCuTKd0ldvEea15z4
lZJG44s1J+VsJ+j04eebOp6zlx8sBni4KSqs1DXE1k+i7paT1QEIywjQHMutTmL9e7OXd/dOItiQ
FOopXWWi8qbq71/T3xfia5JnWVEP97MUOtexM4j7Qqr0uEXpuAuXWMajS7/sWtt6MsocSGzkwZFV
4vYkD65at6c+JfMCIx9pHWtm716WPnWn9pSL8DtiLk9Nran8wOpuA9g/UOL67Da9r4ZobOKzFIn8
OakzSkE9+84hgtxVkBDSHOuzsZXwkkzDsumS4qlM8gnRAu0npFC4jO14zidzhuwZgXq3C9fPHbgj
dv8QpWr3XKdtFNg2OyJ8M9qdgDW2IQ2PXHxtgpUTOxPE4Push/kOBEcSUPtrtmiN6QFOQRGRH0UA
peIHZ2a7InR/pIrrBpbdvcxlNQVTFbnc4oWbRtdjHz+IbBcT2ZOfGV9iB67BNA+fbP8j1lmv9lPL
Rg/ZATvmzSoyh85alkscf17Lv52lbzWY0TvQMClqIrUZ8KMi1ec21sEZ0OJuvY7NgYW1Q+zFLBL5
U04JKDDUkeJHNFkH26LiGgX4BER+qPOb0MJi2gMnMvivJx1QKJ8niRfNbyachZjx0QXV+ZQ9e5mm
P+ThLUsj2BeZp+wjgZFRYnUH1+4e7BCh8DSujglrFqZYYt/nScdXOThUMVFIzFAK8lHbybfNUmLM
oStIGSnRNRU5ljBNo26ZW+0tqrNTEDnZO7Jv6tZOqhhxkBrRkomCpcBfYfR09KhBVG9TN3rPTZJj
I4IvkdNNVxa7R35DzbmIUZZ1hod1WfWpqX2qAF0D0dXQfF100Bt23YGrOuXG1rTvg0slrOua+OSG
w8Zq7BnV0xYIyiDSrdN3feBF9bWJxbGIDZdZ0HxE/zFhYfbMgx7jJ+u27afXZ+2e3yf0o7Z80svq
VdebdssfaznYbm7tM3vYQrZt9+1kNj6UYx7qHHX1WPB3VRIcVQweOd04Ls0kdgQT13X3/9AKAGDZ
PJVHzRgIDQbVz1124+kyI/bds9DPFe4OFchlCzDcOVPFn2Tu8yAaVmDUAAENRB2aYdh0hiroILdc
JQ1TFj9vfIzS2fEtZaEQjJTqQ9bfWkwbA7Xi83dz+o9V1cVWcxXjoliIepKB+eOZCdC4rHkjmDov
rQ41z6ImMbrqY5JQC628Za8r3sXM4nKD7ql3srR0DCoNmEiauLsU0uK18y5TpEXQxGLx4hRTSPiT
WQdXGZyAHJKFZHp3S0xqbKizbnQbLXtNQGaMSf8lXhheqJjAsydFdq0hRj4uFnI4iYcRQD2flKxf
9tROvpcl3gDYKzS3cXwrswyq9oiYLBs+bcs+atw0jfVgZ7F1gK8KiUNrfk0z2xVq7eGZ1eiaZFZ9
wAsIVKzlW1Ri9o3lJGc7U61tH18cb2iDApZ+M1TuYzxBKjeaDgvnUe98IzJ5RsLUudSLyqy/4AQG
ylRDxYcd1TjkbhB5ub7peqPyNcPKd1Pl+UAgnWeBqsxGy7EF9HJnXbixz0lxvKgH5FWiGp06Ulsw
WFYLxQy9Ab231jeVXOOhuOHtAIw4ClsQBxA6Uo/nJLdtlXSyiLC3cmwA3SegkHx86gZL7cYbZaH8
Bg4c90CXtJxmDgGGPO9zqrNEg+/c46O0Q/3uOwa6RhBi3MD6oZfHshLZYzk1yWYx7A223h3/X9Fv
jMKqsNaIITCymd6MpG428+hMpzHXbnrUN7uc5fkx93C/KSzR+ywC8S2Kyjc06x5As157PCyuEENm
tIOunlaNu9AdvCfTGvbZzPpT57WxtVXU0Zta5I+zMmPbN/Xr52ErWtT2vGvU8iVrh3brGtgslkr/
Iy3ybme7qJxjnqVtjAjprjQGAYoJjo6ygz3yhyDYDxd1xFijBNJaYSbRjuamTd23pTSVVy9Rbimq
7Tqk0Qupj2GnqwkBEM4gVy3udm5aaed4bfWdGK92buANr0TWyUZkgXIGI0Rs8eCX1SYbP5YlV4KC
We0q4kW/5kqEhj1ooo1sMmmfJrRF0BTAikJblvojMnGA7Kq6/aiqEetqo+8/Jgp1vodp3wc53cGf
mew/ItZsjJWz5QM1MdTTwHlgkIinoAVj48Nb0t6fisH4aHubWgwP9IeJ5hSIgMb50FJiHvDB7gfb
D6IfChfB1GnwG01yM5Xilh/EOzxRTad9S1rs5ULDjL+tLGHfCPMBY5oYSi/lwrdGKBQP0TYkx/9m
UzjYdGpnvcZ9YVBJj6pXkTMrz3asbRwvLA5Tiy1eBtThOUKALZhNM3qKtAuJfwEgdXBuljZDcG8c
/dGzx3oX6R4F/QiG0CSa+eIlwtwnWTc/lE4zHkzUX89k2WtIxq126uMBdGSFcqg7RMAicH89KHOG
/JWdZId5rA2cklii8tzGyMZyjjCQnQAaNW+J4gIwhBYxdaESxor+KZtVXBza/NY2cNw7EJ9+upgW
0KritUnRbEuW6ltJNSOw51ndlKhvZ4V5toX5gHCQRhSk/Rpa453C4p/CRmkfYQE2wfUxZf8w6TZm
yLWwTxOBeI9z53mJx7+HIVVOBe8Ftw/XC/K0ebC8eNo3zvwOIHkMLByGmfcmc4dWybCtsrw+E53g
DQE/XHO06VCAH9xMwHx918A6ZkbVc+OsoURiGePRHPNn0/t0HVV/K5T5dzwQmZs8r7Fy6JUoeWww
6N5lnvMRFlh9VJbVv7kRdnoUvSiQNfUuiUjpKo3eXUPFIBhvu+sgRncXeYUOaXVGFZH87aA/UDkD
YrTWWhM3/dA0yku1lx8tj9y6MTChijyOdznMABD34nnWDYhHWfxeOe1LW/vGuFiB0Z8qoWhY3okn
Fq5gNLFw1WZAQLra/IFZpdlN6St594eE7Mhq3plopwvho7KOH/aiDdul6AsklptzrDvpvgy1D3pv
FIVakHEdlnzKQ+bgv1BBL1bYBN6rNuMaNWblGwkAQkoQ3yQEXVKgxQ5bPrHXzU+9zI0d8+NrPSDw
refJeOl54H1X4BkAD3Hv9E16zo0BdccKafXEHt+mrLb3URh2KFMM39W2JKWA8Pxix8x9Uzjg/Kex
qWoB1BY4hIuq+sTDsdzhuv6Gf7A4e2wYFld56RuKsIpgZVKqalt2GhLnDgt/3VNijZF9wEl025d2
/Nq6uzpDG65UBw/1CnBbHh7yFRriJgCOJPaWW8lO2k6GX4oOwlBzU4DnIUgZ23nJ9Z8TglxMMehr
5FP/+eTEmfuPV8F5haO8sWC1tUV0Clst9Rt4chCSF+8JyLZ96vT5dzPjlJuO6xci3OYRiipTRitI
ekLbeYw8oe/GYmlPLVJkgQnfmACCXEFetyOpIlIUOZYqeJU2j6qu8oALj7ijmgk5igrR35dG7Y9s
hIf9LC/LK01ds+0CZMl42XF/gf+6Jl9Fz9WTKfJ5bzt/0jpsjkOvUDdp3I0aoqlpIFyN+EanB1ql
2gf0LzaVRgxZwdzQ4sTeG/M2pYj1DKTlmkER2IiudwnaoZ5MnnDeUD1HAmPYFiZmGmMXio2SFkyW
0TppenulsJ1fUTIeYb4DWpnLJbCXkhx+CJFewOJSSUJhhmMQ51fjuYpxHx36G+W1Cs+Yrt53mkCY
wuif+iU3NrZemUdUt7ZxdIwjYDBGhijknJo1VeZV/i1P8TdI8ysoyfi5xOGO3dJVQfpz9uwOhJFl
ALdtwiAM41c02b2N7py6YdDe+uxVnY2RwmrUXPty/I2o0oz6e50cajWmfKaxvi0u+8oGCKiIjE05
Af1TlPmKTVFFQbp9E2FDZS78E45F8aqGww/iux5+Ybubo3AlrPFbrKr0aqPUcEQDM9p4tr0FsfNJ
HA61Le+Xbe+EBLut+x0xwOywKEhXGMlA6cjANTOvnchHWYPnqnlPTTsifmp/Az/ofSdZXq0q3aXF
R13G5o+w7i4Ii8FWh9aSz9+iPC/xobVQrpvLZwRx+p0jnGdjyr6VBSLPov1MJ+0t7LvfRcY+tY9+
qGL+44qmYEfh9VQOooi6nFDPrgawyRLHtu73qt0vP2DJw8JEv1PPBgQOa7/sSKUohVbvtNrocP8q
ND8R/3SIKFG4KrvLOAA+z9UMD626BqrvjVtNtG2g6CfqCHmKECvcjz9tiYqp5WDsAqtLvQ09mTee
XOGgdZqlyBu63Uad2X0MSBR6i+MQW4ff1W7EXcCaXb/Pl+8ZXwxq0sQj/a2sDW835VV8CyfT8h1x
LT07EATOH047HS3szn2TAt4eetMbLoHicSkVtBpChSWq8zCwjjzE2qMfCpiVUjWiYxGG5XPUpL+A
c0++qyFlrRvK+afDBMH2wSlPEaU+LG4BUi7ekG3ciQn+wK47PaaYYo0uOy/8zqtNiSIdKYUC6hJ8
LD+FA14bVREIYI5M/wRUIva03ULKJVB1E4Rmie+hPDM60q2OnXxTx3L8DuAF4xunEU/IEx+jtnIO
tm0rmzKplKtR8lEd5CQsVCd4hDPjWosZA/iabA4bJOXdm12CiSxd1v2S8m4sKnoCkZ0ddKuNb0pS
4oKnxDYsJAD0jzoAa/IqHmntKFmarT13/E8oEXcvIAmg6mX9Q4dx+y5Kl86/q9/8VbnBbaZMh/iC
eVLvm0uWPbiJ3QSdAI5SOkt40Ts76OwYSks9Jr9VaB/s1mNyfxrMAoSMhLm5+yjEMwUp8hcYUXuJ
5Ut8WBPlzXlOI4KeFR+GW2kNGb2wfIktUxMS1V+D5VXZZEO5sRLUnTISuWtheEBZJGrwfVfjcZdP
ofdoa+XfwxhusVZpH7+6dUND020Z2bcuixRs/ju0UdC1TuaU0K3qod1BEHhQyBQyQa7WXxXWsi1s
W0pr7uPcZN5zM08X2S1H2S5bCOSP7qNcwqzHpbXcZ90aLrIbnNjV8aj8pQZFj1XWWkJJ+hH6Rpam
5zvsxGlUpHImcZYXJTBFdq0jSBchECKb62sYqX50kzJmqbacmzzo+e8azaFHCIWsISp/ExAD4vQ1
IHeAUC+EXVu2XIPim5k77WNM2DdC3kJhFRkhtKLkLUW1VIGdpBSS7OSDXdX8UnVzc1JJu9yZG1p4
aSAtfnfiud3V0IiOmhXNSEAOF0neiGdcpZRINS+F1nZIqY2OLy9gp/PhVu2lnwB0zB6k8axNqU9C
XdgrXvJtGLx4v+BJdY4nnMPDIi7eDdF8SG2vRLTHeTGHzxJjg6A0rP4hC78x8SXP5cL6Zts41SUJ
hhWUA7pdlpnOVV6NEAy/WFl7SfWwR+zcCNO95qkI15hK8mzC6L32ufY6qHag9KaGco+rv5Uw1GSr
GSseU1pzk+rPgznob/8Z2a4j15aJpHeQdMbjFwX9zlJfrNWZKQeBN+safnKSui4p6v9itieTLY6r
XJgUGB5KlIrvAsTIFbV7Uugv8kKMXBY5xlW5+K5HXC4iOQIJWfV369F1Hu40OM0pNnHbGOe/rKD/
3YSOhoSG7eza5gDXwLuFEJB3hr5oG+BmHvx9Djpicae5zH9/dUUCFg66k7DcY1OB4sAwhDu3ToN5
3tewqVVj3y1660glPbyhEOfdFpdMHfKxFWoA3CUvANx1iYVJw/xIDNMfpTdomgv9Mi5DF+RkUAM9
bpJHbfWDkWeTMGC6unPt/+vCbC/FQ2plO9k/3n1h1ntbYvC6AE4kX6RrVqOZcHWEKdRIkF5jyNdB
sdUuqBYNUZd++i0JpsW0WNvKHVrQ1SsbddZXC7tcXORV7Ag3tqMMr+XSqk9un1xxnCi/peT7T9HQ
AIwJs4EoDmu9MoyGXT3CXpXaRV1B6lRYCnu+VcoIHjiC1KYlLrLJ9/Og92r/JFszy6M9vmvZoD3V
wEZkZ9s15SVpkUuT8kkEROPRaOMo6KdEfY/nYiDJR4XNdO1fuof6QN4ONX9Q8CuQSvLXNJ5z8DOQ
/fQKLZwxNj7KUm8vcqyKsHyQ9sLdybGWkf+9dVg1D+SthJZ/bx0G635rguH7K5qJNiVkx9ndx5I1
8REVpgi5Fo1rp0edPozSR5xfH8u15VVCe13yLYRScW/khfrGFJVd5SUO2DCjIYhbM8P1HkjVPHbq
Vl4V2IOeGhUTorgHkhyRInxELus61sii5LkWo9Pfufwgou4hJYbfzss0fKvy6ckFXf/P/xxqu/rf
oYPq1v8aOs79FYpFnUKFr4DP9VF9A0dnAxcq/5HaC9YyR7jSZPNx7MP6s/8DVjT6rIY8ZCtC6lsO
kjeHaMTeivVmlNb/6+ZG6PNRDmuIQy2kEL7ulq+pl0nsy7uthozdUKfKJpwAqbWQFg6aCL2bGyv4
zobUl+tF39urwcmkG1dvKcVn04o06DujfVTR0vKRhqaOsooSqMNIcmQZ9Y1szrkini1U/mSLecR6
GdJxQt9mmU5tpFDCTZxseU+zR+EtLUhooz6YkZr5Y6hD4JKddVmgzQcj3jcgw98Hzo2JMhN2QJsM
S18/6gvx0Ixe/qpASNp2SadsZbNotemcRKBg9GTKX2M3cV9Qd5INOcCsyNJR73uYi7Y9Wbg6EVOm
y0cXsfFuG1M/yQXaLm9j23XfWElqgHidflOJ7gttUa7SphI13Xeohsq1WU0r12toUipXgWzdsUYP
OIhSC6MLK/xd43wG/TZka2+EZPcHXMCmTD3N7RLvkZ4yn60ZLn6m9O0vg0lGK9pb1UpFxmS6odwb
MeumfqEH8UhpkkIz6Vq86tcTBdAv2huUQv6PMSrKRLuq8xBscUb1MLSk3tt1NUL7TT2odZUHs1dU
5/t/Zdor7Bm5CoMkkZQgWczop1rE0UV2FZBetqRLwPitP2Tdlgwye/Hl1aoQ+vOC3zdEppUT2H0X
mkq9JG+LBy/tohtkEYRRyrj9OfUuRPM4ey+t3t1TYLf2dudV70VeXMhptj9bBxhAgTLnY5s19UNH
gIzAitefiyHBfxThQhw9luHQatnz0OdkyJ3qz2gVh1Jv6j8q+bL/ebKOkT0TJ6OTgS+M2ujmIEAZ
5PADjyCa5w9Kf0Fddf0bzrLGJQUi5svHYB4SO0jGuD/K5v8cNhDk3YdN7YcuvG9jZ43xVsVmgzT/
ArsOf2ISjUTAvVpe8QItr/LMwQ07MDXV3mgjRWaqB80RXqiHdmGhP/3rjLf3t88oxuoM9TS7IaC7
W4i7nttc19/WVosy/HOrlvo2i3WkE5FeRxUXFW+0WE3nlU2PBfsQhE1Z4/keN/NDHoO7kTKLnRsq
B6mhoenI2Arw3TuWOjAq/dBVF1JCOymnIVQIM6miGumlUGOUMKSseodX5r5FAYxE9eqrVVSdAGQB
pg+4RqcelHEi1IldSuyQrvKHATwD3vZnu5pnIOLuDPyNM3kgrpl2dmWy1Pyn7+vq1M4lhVdn2su+
CtHT+wsY02BfDPGAQq1+arLx6E0iEs/5Us3nzj6YmCBjKjBSrAbvPPhSrlsKd3cRznnAa9DZaMOr
PNxlvJUquTbmMp++xsozdVkQOFlXe9kEyuQdeqeESVy64VNhtDttJADs15ag4n1FUY1CIC15WERY
HQ2bRNhXH9iqYmusB3mXvOCSsvHVIq+P9+YcZY/OUGyx3ibHNRhYFiN1sfQ9CWToOmSvpGFY3xNz
NaMCgaHWnjNTuFdHKQ+dvBpDn9rmuoJcmfQeW18v1ePhEWsjPVOQlR96xHPt6FGZFuepJoX6lOHb
dOhSAQhhbcoLEwqU3BgmWyvrEadX4tBDlCtqDxEqwBQxzfC2WOb0IEd762vZTxkB7v0lRSEMnIbt
dOdNO6XsnOtoDvxqrPT/3WLvA3iBXIpcO4Qyi4eyRJxrnypOHLSly9TGnjBwphqjDkcdbeqKKAfl
eogr9nqYsK1glR3OX/0jFYAhqKpVdc4zSr4axnXlvHpr/+e+0GycfZXr37+65Nn9ZZKtbe7ipolu
nf77Kz6TPWgV38Ozvo2iW57/ySQpYClgq1t2hIYr6A2l2+qaiYhaPCqBJL7rC9HeaIQHNLsW8vY6
AoZpV+9ac4antzZTgTd7J7T6Wml69G12dzDdjW8GfP4H+HrNfu4EkhfrVM+C/XqfCO6qsZE1ddA/
3TcMOGz0sW1kqyxrRpxrgsq0KhmDOOC3T7Yq0MxIvCykrgMMXvM9grrxi0Ca9QZRfyvmKqdIHaVJ
gGXm36tGnSS3kCdUjs2yWN0MntFvJ6PRUDpg4gZuNey0SE99qVvVCsSr5Jk8yCFN/pnjM7JVyHWf
Js3QL13mKkHaWO57nsffIZuFvzuwOuzThl/pOJAZEKH9nJA32zcVlI42CYOI2f3F7CPtOEVA1VJA
5y+TNlkvnbEpgAm+yB7y+MXGJvo9QnA5iTIy3knoYckx/UyMqQkQ3UsubVEpl4ZiPWW5Of+VsS90
ovm/BgzdolzMiGqR2szdc5tF7aawTPKmUTSkx/za24X1uLi4guKmkf9KSShjfhF/R1iv2pJzGs6Q
KeIA42zvGuZLzO5Ea15iNvUHb7Ep7c6a/Tb31nO1TOmD2xGDJ6uus+70g5/UUFakJL88/N8uyL7c
QleLCrm9c1eLo9hQOz/+X5ydV5fbOJeufxHXYg63yrly8g2X3baZc+avnwdQdcnd8505c84NTWwA
sqQSSWDvN6iT2CbTlDF5Jg+KsHtJA1MFaJ5zt6eY9RoLPLpj/60+majaUimj6F5KVo591x4iBzSX
HCFjDlzupSVg5YrjfwSmMX3z+/SC+9/wrARZdGyBday8kGwedKNrHC3S8Jg0ymfcZXwrxtsinol4
bAcNMhBtuq69IF4AAnMuJdyZVzN9y3R0ocMhsk6AkkkEporxpuk9UrKZ0mwt0VRH70Etg3x+Jedh
r1DfHdbkodF2QzXgCSU0Ly2WLYJ3q7bzlHYPmsYDGKOMbUBV17VPHT67ZPXK6Vtg6d8LJIIf6yZz
/oi3mXqNRyrzhx5cup3b6BV4mNM6ifrhKigzi9W1PrRgHYPhW2ZU6lLV0WQzO7XfTXat7NCrRlPI
sfjfDQW5ZTtu7kB42YfMtS6QmAYEsMauuTMC/Rqj8MYC2mhK5O/VBIa1WSo/DX5Z7TNeO9ajPrBI
67p2L/ejADPU46Qq8VI208yvN/XcmXxX7EMp/bmketPsJJtO5m40q/bOKEE/aVyLp6b04pWUHc5F
yhYw23ueUFJqEzI/ajEEL2rhPLhJFf1Q9VGQkUfrTkuLaHNdcoRhPu0CvTXWbILQ3HCQCFqqqYl3
UNgpe01140d5qL2TpRrAp+oieew8bIFtrf8hu2TIclpR6oCGIpVxQx1XN4QMQ+4wY3YvY1JsF1LN
D02rXLgnOMh6Cfqr0TiRzZB8OpdSRKkiXHmNzQVcgTCKDoWK5EGQaNbD7WzOSncVjqX1ELCEXcEa
ng/xlF0izcruyebCp9NxFq6ond3HevJ58KAElEpgX2S8T0t1qXu1vxyB9MEqTrSHqbewb0yNauOb
nvHmCWC8uOPcRqTB+DnCKGrzLSmK6widIgtm5eqxz3LQ1lE/dwv7jyM76WGjeVkClLlTT2h6NI5K
1spHmHk2pmCPMtRHPSN7gj+1eYnzkg6EXH9lGFXtqgiPXhIZv1I16M8N6mutbSjFOlWUfumyi9r4
QlctExpsrYbegJZZ/TquYYw5hnGP/K55r4vD5KONFpc8ltsIoQuj58lbd3oNI4Nx8hC1lb/B+7Ba
yhky5iujeRIvhxsjMEhU9tle+qR6t25VmheyT7xb1MAX2aT6JxmTFie26C2bEfc3dK2XMqYjo2Bm
tln9SPr2uxshmqVEfB/CWC7AE2sftJm/kk0cPUj9sxE5m1aY8yTG6qfR0TKu8ylfQnBAqK5BDeMu
8pE7lvp9FCwoClQY8Vy76xEGZwSAozGqFUYu3lquEZS4bx5usVvWthDjml7ASmXaFhL7Z/u2tpDz
+rJGrEPV3Ht579I85WJNs3M2xZ2s8AZzF9kl15O8m01WeCd75dgwLM1d67fJ0gGmAD6FAmyJdVNo
zp+HTDQTEHhLZJ6H1a1jtLPmOk7rx3nddz4IGn3oLsEwrTvfqx/CRKGEcL1lhlVE7bixDKDQASVP
r8yf58KwNym2gitDbM4pK1TnqW4+OrGRb8Qhq+aF1TTloxwfalCJQSVtY71TYO+A+w8DLb6f5/Tz
TMZiERtFLB6sYjMCQfyrasAEN94YHixhJ4BKYHUCgP6RYWDw5FjtZbBUBGyHgXsmgqPTWaXQ0A9K
wE/NBwHa2MNGuu1oyKyvkZiHBix2+rfm1Zmnopo8jdQ1vRa+RY8yOdWJ/qGrDKSH9bretJ5rrGQz
ruPoqeoSKh3ptnEGMzl/CieboC48aSZYGlxUFpi3FYUq7SQfxPKRjNwEVzV1/18sPZ0FebbvkTa7
d5USJi8AnFD65aZh2SUaYhPqR55odhT+1paiUe0U4rrQ26+TWq37f5o0Bbl27GvxASsLf1qxtgyA
Eu1lsxZ5bOQLPpuyN5z+0UzQubgOTnQFZFQQv2a1Wa1KV0sPUG2ndxtP3DSq51dVsRz4SeBOlDHK
NqY2B/tMYXfplUb9WIwkaDSvrdcmgqc/CraYPGKQ1yvhhCrmoU+s4tGbWBl4osODvKogeSHf4ux5
6gWa9bt8h0U/qxdnnt57KAovSlD+u29iZIhgDoBSh2Km1VB9KSElIg2n7q9S9kMYAHKfe3V/8xzt
EdT9jzFXFHLky4S93W4/nULnSCsPc1bdkeNwEdakCiXPkogkdo4lpUh+/NmBgPK5Q97ueIuj1ZMd
zSneZS7QS5FLlRlUOOIHm5zRnUzFxgnIslG1h51M1MY6gv3geIylnDChynSXTcZhzpPyMA3psNTS
pADhGIR7S2mtp9zXtT37Fm8xUHB+gtpvPQ3JqlSz6klGeG7/iAHuBX2o/YhsdHnQhwiH0l+qUe6d
KXCn5zQeqpWTU0dp5e+/1fmOxVoW947oTGVzJRercikr422Cb66Iy9AoL9d/xuQwOevrNeTYAWTV
1cwq6ac1OJx70LUgd6P8r4FtOM6ObU3hcwiO/DbndWbCixcjete4u+bEaq1dS5M4eYiKejwH4iCb
5L63sQX8fAQDujABkW/j8VA2GYgUIWsvTSt9UHLhMN2bTdlche6JuJkz3bfidikHEjEqd6vrDWli
aE6skNArWV7zL2qJ4osDLXMh0zMyCyMPo+VD1Ym7gz95b9owhcfSJKGXR96VbS6rgLqT4mNkeBf5
+JAHXClXKe5y15B89HxNvG5XRbPRm0Or1wDTMgzux7qa7vWmgB4IpmIjY/agTffQDqDfJC3bOTHu
WrZ1QNagsK1e9PrHOE3DexSyYK9UDRmBqDiwr4rWMgcl4lqXf8YTJ43WMKznb/8cL+MZq/x7MHLx
IgnVU4ve/9MY9NpZmcDNy6y3jRDMsvWcFIPwUH9RWVhek+Y1NeypMcaNzILPFXkvBQWrNgdO2VYd
JK2+OQDWwjhJtqxW5AVtCwKFWAvhyPJ4vVU3avsyuKH60ERAIf84IxM+aG21HhGdIyM5Dct51NT3
KM0/tFiPf9v9h9phXrUogcnlaWx8H3QQHOlo2c9NVyirAtWEi6KA1RtnLxZIA4N6alCBTe8Bkrgw
XX/zYTAuUgs7OTfzDFSt16zX0Iv9jcd9b+3JJiIJK69zm73sNQcnA6Xm6ueqLKxXgX0vs9p77N1Q
f+7RRZOTQKpmd1lgfZNz4D/NB7Xsu6UFb+PihcVT5mT+ha1steoHxDAb3QcwL4NqazaHOKnvZEse
8nYkjSZmuMZ4rOJeOdziJuYDFKTBSdRg5S1g4xtpgFwJ6Wh5FiAuEU1s+m5xqzWcHdJ/8ULGgId6
d9JAWb5I5dbUMoLonvT0VLEMFNgTJU13iq90Rz8u+2OmHnF+VxF/0aptVhTvNUbu7WISRmmxkkKp
6BUsobvAu3YnA0XJlYyZsfBRC0BzrKapL5davxp01Tx0ik8iMu7V5Hg9TcXp0HvJUZ7JA0pjFWQn
0cO6HaPQP6IBDAenNg/+bPN2Z+9Yidq+fIYAg0MrJXr475HrI6f83UdT/HC1WmGwbMmnyv9lukKx
fhclLQ7WWO3c4WzUAQSlciubtaKFJBXpgERTHmITXI45W8GOssgCp4jynM8DAp/XuUXSABrS5+1t
muxI1Xzl2yE2hGhcA0RXx3t5MEKyz0ObvbbiPnGLW12wp/jhnAKlQs4+CEp8eb6mysFyqhMnr3LW
JG5F8uxrqkMFB+ukpPuc6rbatC+44ljWeQYpccWhahDH+2tT0Yo7H2EO2bJazXzknbur0lMDiqyl
+ViIA0JBXckqXY5ygc5tOz3E/lL0yVEg+J6gCLgn2VLRhTuqegeEUYyQsxJr+p3BkCT1YO4HkXvC
cBZuXquWSzeBj0lKMn1K0o3skxGFZf3i/2t82g8+DNtoxGkvJuEwDNZG+hXZvjtBain/bN565WDZ
qwptJlcMvvXe5kqvI8XVwSNVhrWx5lZ/+dfcW/P2/4YBSOlKd7axyFZXqcoesMXrQqajncnJN20L
1bIYzCkDmu+fGq9x8eBCYsGMLaxk8yFZGDJZXXpVvHRR6doNSjg8mM4Pw8jzneZSkcpFRUObvhmh
prx3SfBnOAq/d2iJvd9GD0FB7ib8/q/RMjz232Fe+NfRZugaa8wh+EXXUL1jt3iDo/NYlZ57T0G4
egngB8iw3SX62XDRVW+7snwDG+5sMThrsCTpijclC+3l9TWyb06NgKvpxkGMlAa/9taEaWG1ZnxR
PSBZxqBZL+bMqnV0guKXlT5luWn8zjWAIkFYv1dRQr67HJJ7hQzsriYhvHe+Zmtfs+1yzH+541OO
B72cHetp9R4HpBnn0knuM2hru6FH7F/ODjRojn5bPmnWkD73fgiG0fHHD0cr31hwq78aWHvcasdw
gZvfatZq7yf3t2/KEHnv7Zhl2HwB9BksihgNia6LZubKti8V79CaYLKc2Ji3oWm0dyrbrFXTJulz
Mr15wMwWsdbGP1ERWAB6Vb47CD6vRNbzkve6eUSjrFsnZVi8m257dBsfuKEV/3J4c89I2pTbCqlb
2MtTS/WCVLARJvHeBmZNza4Mj3GSvIYC6ZRqkXMPJli/Hw8R8lIY0HktYb18Dp25OF5jUQ9ObG64
WGTvdaaJrkkxIB6SyHnVCLvIDsxFjB69EpnfAk/7LU+QS7qegEn5ramq8U2c/K/HiOmzmPWP1/nv
07/GqDhH90YYPFq+05+hX7xr8ZA/h5XBXppdFqpS8aNs2Qksodix84Opx/kzGWSWDdDFVq4/9mcA
58nKSOLlFVLn9t2T70DSFHeEmLLd01cfxeZrn8TiyT6NebJV/D0P+Q3wKWNUHK2sQvncJ4UEmsJ8
sefmIjdlmKSHy7IOs7uE8soZ7Uo0TjoczFTUR8jNNK9ljqSWYB+mxQjeoiD5Gosz0LOfZzIme+U4
ZA/+h97bq5DUgbwUTu1+gjSOJof20XsOCVM9qndmNGgfjfFQxWr7HoaKufcn/mc5qpq6N6SYI/IS
en8JUmiIMk7hpln6Sa2fdARxn1v4WYOHcUia1tqjN6Cpaxddc2/ptXLQzVxdk20vP4JSQxXEy/cN
RnNrN+GW7XVlvZM1Zuod+6Em0dqPenJX9Ri/yXgItO46TFasxTCW2cbTjH/lXY3gyXXY7IX5KnGz
paqEhoBhFtvCbvX/89n/PM5NNfWIlPnSaYxiSy7jf/9KjYo6c4hIkSlQHI3StMvGyIJN0TaThZQY
qhnNhK6OhFjgYdZv5efUQ9zFe6V6xHGiu3fd9oerue3JqKhzGmqjneDq/pAFHlnECVBPDzUDyqCo
+ZSC2WqAMNnIcg92qd0iBGy1haoAVNNU840ss0m0qjwDfV1coPnYi6Ds/uyVYtRynNaY66lPFoN0
xNQsssaKlYxn2XYUcgAqPLFN6hQkRLWJh7zpBWd5KPBlOZMqWaqBhyLNV3wgwb3TjJrKBua80rW3
kuvSIt71imYfZUgetLbvW5SN1WDlFKi1OQ5Q0zRMaryO+M5IYwx7u9LLe60LW+gltYM3YkwqCkPB
fnrSc/1Rfq+wh8mNefF0/ZojS7tjO9c9Fj2QIsgCf1U6mtefDvTgpb3NrQaPL2EOnVv7LQvvsmiv
wvrXF75a44lkF2Bmy7+L+LcxaIYiQVt4J1mqH1ylWflqYm8tv3/RO8d4netaX4NxRC6x5FY0RI1B
YV1X3oGhHRGuy75rrr3wS5g7Yc5v2iqs5s4dECx/bp+tCvcTIOoAXE1bDbaNjUoKLs/NQyIOMpbi
i7fsp3ADzb87qdNcWOekryCRyvIOqghQ3tgR7BAjrlnSe8a9PAx+3d3N5l/ZCEf/Gm9U/TXXRxce
fWFeR6li1WkUQMpusaaN3V1Bsbuofjc84O5UfeDnbiRWuAvDpoRJqVO1EQfZLTsiASdX4VgtSzSC
t2lfJ49Np2s7DIWgWQukqYyVXs/jMdIo00ioKvjj+wwjipMcEqVGf4eDF+w0JhQee7xrJiMZ9fbu
ur2f5nr6tDWqon3dJl6D/UIy7ecmX5dq0Y9wMtiztNrV07lGeu/T8bnznjvySVvYjGOzkC7QGbyJ
ky3hFVntR7uxc54mmaTRFUc/uMaE7IeCjLdnJcbBsoc7PCnwGtfVEP2yBJkYnGHQUpffhPjG/IJv
T7bkQX5XIu5ViI/dQl/j/x2PQC/apIOXuZLyrft9M+OTJqh2vImvlngP46jEixm9DtSggOLgoyxS
MnFEfXZEjVmzUfD7u0UVoFlHhcjOi7+obaNHoHSZeW1mWdoeAZYcr59c9ScIF6G/D0Ria1by+yts
IdP7s8zBdBqcgJBU2O6qE+j5SBJmrdPvPgEDor/VwDjJ/MwQz8bG7utwKU2F7LCFaClPx3hOVq7R
g+QT1kT/ch+6xQAeqx5pNDFIhfO8+bzIm9D7kMHra6Kokq0bV0Wo+j+8nHx1r+x5CRxFQhKmOLL8
/b9OXVXvI+gP0VYTko+xph4GWx/1veXo5jovkO9W7nO0r8jHfv078CAQ7enz369+F/03xHF4P/qO
VLV7Rar3GSjJKMuxqZJAdJICzg4XAeExzhpPDsTV2Tt7LbbbbHcxBRMdARCcibLHGcMGYt5sdovA
0PSdbyNGaJFrXgGp0Yfvtp5+i3Rn2HR62x/bMemPsDUrXD2qrIQeVDYLaZd0s0aSTXlQfAqrtjPt
bqH/NEzGAAD14MKm+IpEkkgivfC5tQOQXcrm7ZBjE3+qSJrdQhK6hHIDQuhNARWmjpGCAr/UBaa9
R9IClIPPXyE2cagxKwh19uRjbKDj63Ruvd9Xvc5wrsO1mynqKuvG9hENm5VqjPZdr6bt42xgv6Dm
c7KQnTLmJSbkFdfF7UUMqSb1vcERmfr07HXDFaOqB/7a8qHZWIaan4oY3QKZhutCwGSZ4c7n3Kjs
p8AtT+EwVCTGFDDKhjXhTjP5C8t2rK18IAfh7O6qOXm7Pahvz+N/dt7i1VBvfApfhx5y5pUhYiDa
dtZ9AFpX/ggptbPslerDpLn/7O1E8zZX9qJh9DQHOKLrQSTok3DO5fKL1Tdps2B6HBXEK4Mo/hlP
rrKs+2E8BiNbh1M/xMnFMhHwY6W494pA+aU2PsTSaPzoBPwWowzjzsYtDjqP3+7UuJ3vrRx4gYFV
0zcxyR/6o6aFI9xM8iaD78znMVRgGYssyFdqNnTTH6OPUpIMyUMQi6V0NnvL2CiHS+INq6gMrGcq
lJ+0lIGyimW1gLgES2XUlW6B4l1xMZzmOkx+ymCIg301zv9tmFJiQFwJwKWPLqUzPshHTjzi5jFF
/k/ZkoeElOu6w9VnLR9gMobdJNhAVc8O+dBCw+dyLU2khn0o6tdUsvwQcZi/IUuvH0KZHcoQWFrP
Lgns2+eMI0NB7B/VP/GVmPXkIcLuuCv5DIcBdwdEwj0aXPLXB3buQS9yyb9u5Aj51C7MKNyBwjGu
j3kZGzQWhTUCj7cVgd66JdqIGtLwC8yW5m2PXMkFfAb1LKEP7MfAspIJJ/q0cn/J50TXT7uaMvtR
tq7rgDYe/4jJZQDsz3o5mGwqHmqIhRAgFoZZuw/ePNj7yeaJxrO2f3MLtGEFIOA/jSjNoX+DuPLH
iKYROqJWi1KXWNZEseKeCk3dG1HCkkZ+zHyOsRZo8/PtY5YZOCWvA9J5i8GNCbeW4xdLOSvhWbef
3RjesNL+GIa8ftEnMuwwzSmHdE19R60XjJ/uZWTRpgX8rPHn1Lj8wuwWdpNu+qTfXHvHVzo+tPzB
rkNy8h9q7v0lX3rQdVF0cOEmGHawKJLoPcON+RA3dnuouSAPdoW+vaOR6LPmrH/uw348ZrmBhEk8
98911oWPc6AupyLy26WftqdGa6e7xko8yPnqhJEsv7YgNtOHGo7bocOQdZPHagXTst3JOlGYYF0g
R+C4WR+a/92IpMsqdAy6P17Dm8t2rWJPugRzkWxdLU6XuQ3HBbCsX98p8Uc3OTDikglarB9iaH3t
7WBTr8wq2WR6QRpPeB0rKIUu48COTrqXmm8mxadsKrqXCWj6Hdm0v+SoIii9rWV0TOIj8NGmYxSE
LOmKQEVzQZzavcLP3iqe4LgQC9DO2PSR4KYLmLJaKN6qC0qEX75Qy/IsAu93STXLQ+AqMTGz+hvY
XIszi6TZyne8bOUNMIRxrNk71uAB6AZFAtkZZ2jknjJ4Q5oQBKny+6lMkRzMzRdDw/8DjYxiZTpB
+TbkIG+KKZ0wm+zKNzUGF6dFhnqRvaEFfXMeXuEtune9ab93bjRfUECAwVZVUJSU0Ptu+frBtDIv
AJj8MXlp+rvR5nelcKz3uY06Vp5m+xiygdkApA3Pbq7ZezdX1V3UDwMUEiNdqbAM4srrNqWo6Vmi
jKenOXdVEUP7gDUivkaf7UEsIOVAGbO9uL/OkzHfHtCT0PG1kFCJNgWTorcWC2nH9U9zNPunqdKD
FXRaZYlQhI0Zl5op2APSnekGWVyvX06q+w0lOOfudqitOlnZQ4gji+hwO3ZW4BfCk2ZhgXobl2Fl
cMyxKpChNLXDReG7M662fowqSaD28bmzy3VFVuYO0SMLkyjOhqFOtuxiXSEy9xnzSr0/1LH1c4qs
pY6E9AvZjO48zzjD16U3vncTEqlmb6l7M6gnaID8UrL46RO8IyrFsn4sC8tGrG+5FIJ72bK0SF3F
U+ltZFG5HkGMZ0r8W5ak+3D8TnXMOWviIM/UVn33M6/dheT/2i079HCnNt6PyGk/R7RqNW2Q6mLv
6WEhiH+EWDAOkCzsYqKaPWjbCEzm+dpM1Yy8bVHUKzkG/5rm3q7blZtk/aXA35InMAJ1qIxnH/mU
WQgezOOxTgb7tRxR0Uya7AMS7bSbB8R8TN33RflpXEDXaXazwdSpCRALQoa0vrbJVPIz8nXjyfS1
j8m09Ncxn1+cRrd/4kV65LILPhKU6lcJ4JCzNabOETsqneoNKluqZ5gYNTR2pYAlG/FpG8NiNRdY
r3R5bQDCgtZ74jaRrIMOE6TrGFM4vsGcGbbcCmdoAipySDr+6Mu+eGbd+Jm9uOUrSDkn6PsBlj75
6vNkoRzmxGsUtvq9nXIdbWdHjUBKJAWftMDWWwahQ9z5YswmgSK0KKtuOEucysAlahr1G7CD6JJ0
ZM5luFQhjmm9029kU04KtaZeWv2Ih6cokuVOpbjoyfM32ZBt6/Zzqj2l3OKf0povpjCRQxEA3W92
ZTxN3vhnvBHP6X+OnzH4XaW9d41PqBXF+VZPfMj9cpebig1u/nVA/VtsfeUR5gaEl5L3AT8NuV27
f+mgrBx8NMdW8r/SWn8/OPPwgkJl9UdcjA+piQjsdHPOazbthm8+WI4bPpXmtJd39tb0oM51DqBR
avhv6Ef37DnZZdhlmjx8gqxK1jPJWbNSuFngq9tIuAGbDmo6aUNBawAse8X8yW55sNPcAiif6dUP
v3T8fYX2wcrJcGfyhMDBHIbTfqrxLUsSB/5U6aYPiYK6DG6AzzKUahVFMtY+cryKVrNel4eURMHp
388Y2UaYTSMBVKO26SvxRtUbZTlEtX5BPxTJRS0mLW0ZAEyUbthBpx2X9VhbT6nVjo++y1VFY4Y4
f0hU/S/poh11aPpPNWbpsnk7JBT/z7KZdSmaHmAbtyg7DRAFXL4Ji635pqKStKcm8+aMUcqFUsVb
W8Dm8HXO71VPmCQLDHCh6D86u8PrWEA+rsYMX/YLddqC2Kid7/+KS+8ftDfGs22kqBia+GyLSSiB
PIWmXS/cMtu3WjN9jLDiVkCL3XPT9WwzNdT0o1zNXn1TfQ8TUndUrChshCddad404edajXVLaTH4
XQRxepShwkuzu3bMN7MYIEO25aubGNeGVR52BpJ1Q7MORnzSjcEKrp515ay6GBBP9r5XST5ePeuM
/KeCWDjems4DWw9nX0VOt5nHZnjDH+wokevAyQCWiuIAEm7cYYPwkuQNJNHAeKlVHdE8WgYV+2sL
eae/jBCpntGfENySgJ+G3exixPkjDHX9cYqA+bq5LnDFoNVQw9zXCGgBLKYZjV200lI3OsgLQEyy
8KHDqMNFb3gIAe7Nnl0c2VCdEO4kv0PWi3cahidkebK7Tmb4Bm2DVKTQtePbk9+Q7vjT0vCUcXv7
Wq1yBKLszvcyhNhPcAgS5A6nJq5I3YLRyRUjBjltVethcsoPpZk/PMVoH8Ja0+8cngQLGUc7EX1w
P2wPbWzn701/doay+nDc5173SJukyfSeGrx1BZLIGbqv/4I81jVuJZW5p8aARkPsrMZCrS/5CD72
Vd5WAsQpJPpBiQqHbRryF0AhZEQiI2JN8zYz/pDLf3XkJQpLfY0TqOzQPT/Y+ThxH3T01cagepE7
YytdhhMNuS+mB73L6gVJyvmiacBdRObbNh+0wFVPAZdesR2MiRqTVmn3TVWlQk03+1Vj9ZDhKa8q
w4vNL+99RG8F2Uk9vffQatq1hmns8QiIL0MaR+shzZS7MUeTykIZAwdEtzmVQ/XC9hBRVsUM/dXc
1Na6b6P2UR40sgp2EtvnLO9IQbh+uHMjS0/OIDm0rZm5D9A11Dv5i4xT+4Gfn0quld+g6JMtIG/e
46zN62DINrXFnX/CwGmFnqt60ZLcPmD92OJpGOYvkJZ+Dn5m/xRDB7PJlkWY2NWPwAmTfU8q7FJo
8atVlcG15StJcZHxUXRadfjqUy/cy3gCjFhb2MnP2jDfam9ySMVwMHiGwqIUpwOgxSlQ+Z55gMpO
N+27GYCTWq30LIxXBVo1mysc6UrDc5L6tTdBCUceSyD5h3RaPPxuzVuvLOgZHpXcfgxOep7wcf/x
C0Kl21gB3kU16J8duV5eei+oj7d4k7v1UbyGN9XFppoLXrWzjPMoDlldKiibxhQsUjgkf8SuYxon
2wWT8iE75CGRM+QpshD5Mo+dct3V/ecLRtsYc2mU6Axr/uF0lrnzhcJR2DcoTIrLMQqdcgmGA9ZK
44YvajhtZZz0PUUrBRkp2USp64BtZf2MB0F6ltNrJ3i9Cgh4ZXBWB/z4PqbQgw/CC7pBcUz8sjiy
RQ+QLnJVgL59BxSBlXoEepX+lvRBuZCnf7SvE/7o81xVXxhGWeyQ1HTvHKW9l7/LJOzcOyBv95oV
1lgFDxnifYjZZVlZnhthXD3U9dKtLOs5K5PmoXRmFMKhaExYXx5sUmpLw1XLNx9F4HWLxcNWTup+
6x3ggvkoMcyx7ln3VQIZ0u+Ro+gm6/6rL/AL+9riFdiRaOFlwLNr1dZKckA+3SDxoB1AgVvo3I7B
Y5xll1Ty0Cpn3hs+UGWvm5t7t0LZwZyxgXrHmvPSoCh48WdrvI/trOcWHn4oZjLdy9A1nnTbhi3h
OaSgdo3zUeMVd3vyQQiAnK81mnDID1rv7/IxUN6tOUnXcR4XJ8xewZr7GZZAFJu/WyYCuWEGlKCF
N+cZvFN2I+6Ox6G2xZgH14jMRVnN1KOfrqtg/Yil93UZ1DqGt2Yx5x/aPHxqJ9T/1nqP+pJhtuXu
j61qRG52NI9zy8boUI46TFArt05GjBi1psYXeYuiRhef1GJ6k7coGSpUDRIUudbrnQz/3uo8dM2p
jvUdCTbjo52jjsRVE1ywt6yPzMZgB8LjaxAAwhAbga+hFehZVNSjz6ENdmCb0UjCV7Tmb0O9vnJO
s5H8kiuiJuyD67LIMZULLHxnd1spyeXSZGvQU6YEdv0XY6VUnqvAT+4kh0WyVmrHqNfO5BWgdOG1
lLl2UZTW3dW+DmTOCSqkml18OMLGATdXDkp/QPro2zTwVw3Drn+afD1+coEPCidWXxidimfrMp0j
dyubXqKOJzyGv8uWnNMUzesUT/FZTvIyv0VsLotXlDNV7GNmdU1eOji3MxwXshY5LleUXOVBdsgz
0nbhyc4yGF2TNy18K9Z/4iMp1llmXCH61xvuQ2nCYXU9QFSzaqoPaUrOGnvBdJ3UoNRxFXqGIRRg
SvrHCWYeGEMRYadxPXHLynmzcMkuOy9D2TCxHhK3BR4Y4Xg7+G34o4bH27U4KFjU/S2WFAfdQly1
M8dfsl9OtNHHWpY4H98h1Lt3WBs+OsHQPWlCOlVe/zPPwhJbmIVi42ffzQLy1SFWIHuLlLyq3Wbc
AMYoeilUc93m4JEg4cE8C7d13xgsCVvvQw+vYRUZ1q2apJ9hRs+Kn68rXxuQQXtpxJ2DvUL3TEMq
IMhGZKKkCS2ij3XZI/nofzcCv0aaEq+ihyvpy+oKgHQ2hJxqcr+5KYILCTuci6NzKwMACEgXrc1n
t2l/I5A8fbc0nwzM+NZgprSbqR6eiwG0+nYi1vE4SkieP09gk2BMhsVZotRkE93m4ixRanONuJjs
ZW+qb7o4yVamhX3ToKvd0VFt7ymLlfuK/1N5juru2tQSZ/wmhxXeD3UGAzOXaMyK5Ct/qg8qvNpz
FPXKttS7eBfWKuKNfjvubFMbHwb4QHJHIQ+pl1grvbLKTS34tQhHT2R5P0fUJgzcXIzI7alEqZF9
SOhUz+g95w+GabHAMqLmzHorfrZdpIaBnX3gsGJumi5tt80MliTELdNl1QMzpe9OcVYjX9fbDVpD
IqFc6NoFDFv4lJjsAXwfeS6SK3B3p0ZZBTWmMLI3Er2BQm8oeL6p4QZPc4PpW2Un95Pd5PvEJ+f9
SqU+2YUpYjGGilvBFZJaIPZHzYK2I2lLso186t/tuTdxW0alGS64CwASLm5QKmidZig7yaaEQFrY
HeEz8CQjmVciaCnGx2K8pWELcRsvh7jtfxxvZPhSR2GR7GpYEufeMfSVkuMXDPpy6jdXDHWRDBFp
UVHj1SLcQtN8OhnZQu5vc9xSdyWVrWUkdsBG6+TwMpyT3AHLPa+Tz7iS/Bdr57XcNs+t4SviDHs5
VZcludeccOLEYe+dV78fQo7p+MvfZvYJhwAWSMWRSGCttxTxtYg3QmwVUvjHOxNp2wMF5RcEliYM
sVzch0WjbZ0MBC0SjZWyRLy5XKeyMi7NirXc+SOoCZZ1Yc8qRWQY0XGCMYcAAE+8lccW/gZToPLG
RoTkso2tCdrG55bc4NwUgyJMREiJsSphSm9LrYS7Py0s+xJDCifRtXUQOORmPtaX4oxfUXpwHR0u
O+vO85LzPG2o9urZJ70KkB/jr1kPHrThseo3OorolLPp+3TIOlTAUqc6h8wDQ4/CFc7HvnbE9fbV
Tah1i5pIZnj1GQbRBAri/dOAqPlbZzvvqdNyg+4cLaolYtiZiqdiwFEw2XrL7BjXxRjLmysUQPRt
Z0B9EP9hNeTzyzALkKVqLNQtrXyDkqBx/q+TQHYuE3/I913Ue9eDj4lINwyYMUrIrE9r+ABFf22l
pglizU9BCFbqFUziANOCTb7PF2QVyhSRv+QBzixSMVxRUzwPz8kBEV0ko7y0kRk7bw8GXyoPLa9N
cdtPOwZcWVgRBIjfiI9i69hFa+HJLRAFttNC2ugmwnLoqk5bbKv/Ae6JzS4kecUA5+oV5iOKMx7e
61W473xZW4eT7o6AZMWx7Z3A3K66IkeBQTQlbAhFRAzY37aTSTs20C/FoSvaXynpi93cJYONuvQG
HwNQ3XkW/WmiwCEwS+ReubxdJP5JnCHuNa71BOGouU8M6Co+rjllyE2ceslBDdrn+TtdJcjWIQT3
HEw/hACdckiqgpMNYYZfr9TaB5QtI+rpGUUgF+3dnt38m4m4eNa7b4EBJU/u7Oih01JjrWZadZQV
oKKV7oyLdsJlK9qAoIVthmfMmINs1GkMy0cBKBMwMhf3tCRFzQOibL+Im9zcpHcI4PtgfbPmKumC
V10PpqW6H+9RymhXolmD1FmlXm7vRNNypZ+WPQRXopXejY6BF6FIi4wtwlC1iTBPoqmYn026SWOW
aejLXWtaF5XLYtJOSpQ2uBDKSpQR02Xjqxt54jEItoJgNIiz86EwNB7pwb3on8MkFe92LS1KCF5Z
dakE5vpcyPjSjL1y1+lOsmyTyrvjgRLiBuwP35DOOw2VX0F67fyFBWzqbdT6XzE/jae8w90V2H5A
gae2toib1hda5Oj4p+GUpuZSsjG78i1uUifemwmp08gov7fq0HffR4DxKETBjtRt5cAy8v0wN7Ng
IFEs2qk74CrCDuNvcaJPbdYoKHgn8Zwyp4cVlHOVB2BuL8SDaX6AiVHR9BxPXWMG8R4yD1QG6iGK
fuUVQ7Z2ocquUKJNz5xncRYGV1Jg5VdzN4+hz6HSSPzv0MaIi0+hdRxcgwG9jMGE3EStJG+wNk6P
0tgNF75cu7y3sURo6kxdUeJtH9oWL/CRFdlrzSP+TC5yDWWhmWmOwm3/w8Zf7qnsCn3ZlDZuASQF
8XQozKUPvuBVQpgj7khCloAPN27Quns1U/VbNsXsqacI+Ew/UMnv7iInb/aOOyIArTbac6NTG5kC
hhDGKR4d+SU6eOrJMnmWASeXjjYPzZM04YLmQ1O/NNWQHOcecfYpFFbXCt+xfjn3kaVaWdQEr4Oy
yjeNA1jFMNPxrsXb8dpBoxM483jXydZwl1dGy85T6S9E08wlf6+ytgEV6NfFUmsfFbUrb8WgPu1F
+phst2iyauMBNxqv51C3RqdTgn8kBkuLNVmdeAcAvZhXkvC6RMILYecgrNEHlgBbUmA+itaoBMOl
CMHNtdmNUfRT9J8PYhaGOdlyHCOdVZWcXmRgphZmxhbQVp3mquEXuYJh0z4hZg0KyTN+xdHSkOT0
FyrkiMe446Pj6CqJoFK/BKaXYCYrt+tz+mskHZm6q2hysnK6wkaYHbRt6DhAO5oK0XicOQ9hEwzP
drhOpqjBGn9HTd06mZI/o6SgkD5f6yNqbJHyFtf6fccy8FduAs9RGlZ2gnTu2If6bZOFIe64LZSD
qTkCFrptYarjCDuegralZQ0YqylmjiEv6BpI9cG40HpV3XvTsO917aXS1hdi/nlGVmHiA8duE6Nk
yYxh1bV44Jx51H0G6iVvMc2J+p4cfki+Z5J+zw7vS2Cg++jToMQthuNp2Hf992EyPrAop9n2gNFN
qBY3LVauCkJ3NbTKjpLkl1oAeN+DadbG/surXbzfRR82I4c8VY29WC+IriKUuoseRZ2/lS0iRbse
W1PelbiBdQsRAuwFFwWxYf8YFgNqmGXYfFg85cQoQpXnyQMJ4d8z8F1FiZ2dOVq10WH00Ok+n4p2
PnWKs+YF10npQpzrkh+fe00pJX6OEsNfYkTTk9rogL7wS5I45fmf1rXpmxaiCk4p8D398Ld/8pSl
kOM2PU8S/5A5XyEmdEmKDrQ1oASZe5M7k2yDSvCyfROoPn7P0vsBew5GkX3w/M3cW9qFgm/tFHoO
EEOTYkxiYfip5ca2moBQy2ZMH2U9M0Fp19bNEAUcXNTGWSyeGwHf29A2Ls7hbu+le2Sq0bSf4sPp
IFcaqas6UFdihhjwPCldWtNt2kJqd24uTcY54BYmxwO1OlhpjUWM3bpIQ9taDcZn6k3MyMOpRXLW
X0cMEQ/JghpQt3KjKr+qI60AExImP0pK/2mYq986IFfrMUxs6AiUTvG/LvaZpi4K2QlvsDTVABlh
L7V5X99L3XfkC6InN2rzfTtZmAiJG7mXSOv0yaKgzLFJO8sFU1Mm1k4d4osxb6mFKraxHoII97ke
W7O8xN4uM02+sJZY+NUN38TORvaBF7q2mExEpkQCC9cIk0ho2eQOQldldVasRe5AjNCYR36H/Z4D
B5AUSJRqlK/aiRta9wuB3RV06mKAL9oFCJG7+gTP6D9ixLBgYptq+o95SJBEuIVUdy4pvXvTs57V
oUx+OEOG3ntR3Sct9QswVM42qzJvYWQg9qh7BRdg9LCDqwf7acAzXeQIUvQxFrZpdDf/OaIxkoeq
DGssLpvq6qzh08NfaltgH7biA2IW0j9TH6K60vFLnDz1pfKgbH25YnPfBP4mVXLv6Et9dmRRba3b
qJTuNQ0eidr57puBk7eivWm9jUqnUsj38TRn8EfviBZPdnQ73QIq7br3sCXe5zTHL3PEfZwOz8nQ
Dh4VHvAnMKrKGv0ODD6nIkDTOxQB0M3VyHXSHrv0ze8j9mZTy0VgZFiIeWzm0+OQYR7zESv6zyG6
212iArp37HanKI35M1KNlwwhIDQ3FX9TFXJxaLTOxxsAlAa1Wv1lCi3ScVy4cfKLypxT4bxstfUW
ZddhzbsbuwkFJR2eiuVdWBrfU8X2X/O2wMChV/IbrHa7g4c640qk4wLlmtKA8S2stJcgbHVwS8qw
k12EZYLppYjrWU4aAycFJJrC+9QhfyiF1d6TLR02K+U33lhIwVeKVaxMv2Apag76Y92AhQb5jTJh
5qGrGA8J4orgDqNVpJI1HwMJ/V8G6saIjpNj23K0c+PgK/pdpbnBbQfd74o0Pu4tqPi/dD6GPYU7
NHvRNPMXVyVP5hUpmugxUpM8UfwXvyOpaRtadQpCW7vHJ2cr+tGo4zkYOWyip4tNN7FBQS0QTTd3
Zda6B3Ew7dhFFFp/bxZDCMOnUTHX+ggpQW0EK7vvFx2ffD3kbnNX8ei4qHuc5ERTHdWWhRxeMV4k
XYJZae+ULE+woMNMRwxiF0RSzjCXYlBMilrVw1JMyvau3rCD0Yuer9KIQZ7VWrdS0UV76BX+1i+i
6tEs2YIUafXQ2mp3UU3udZN+YT4dbNMNLnhgxLwqbPNGDKSyBEbcQc9CcdUqXPqTSCGiL/723E5s
5WeUNdaFK+QMp3mINy/1OpSvxFVQPFMvuzDbdFKTbVposhe4Sf2sgyj5gePAo+9m6YPeFsq2Nnly
hOHo3pVa9reAok+aXdqSmVSsaBPr2MJC83sLXBf8pAMWUm9dmPyx9hp0YN8bL1AfugobVi/hCxHy
3trmdaoi/dGHR+TV4YpoXXUzQjYHrKaqT+ik/ESsoLvMp4qPeB77bbPWQqc564kaQ4d6QtfchP0D
mvoBVj9qBrI6tp9a09yLfxRMFHbCMXLIbYqzCKuz9ChPKAQbdlIm+9q1aKWF4eztwEQcfxoEzFHf
ItDQL/vcl7dzH2aBX2cZmlotxAQRZvQmfkCsX/7lrDalpAMhuJrgpBSQ5xnn9nSPcmgOPC3cI+BI
/67LnHFjODBm5C5mwYjnFT8mi68e+wEQIaG88cmlsICdICE9o2TyvJtKWXckJJ+Mln2HL3c4JTXO
0bcRtWonJakxlimKaXGEoyUPCI0wLfb7T2GiX4Q1CZIPlGuH5wKArAjzlOj9av3H1azpaqI5heXg
zRcj8OKTq7OHj0UFkhfGk0nBaNNbiGiBx2MrIPmTDa/tXSnYFzy4arwU/UbUVocBQaFl5LPKr+tB
WalDnu3FaM8/pkCt8tYcev3GdHtgMVxMDam7Qvry1qKZj9TDJbt0D6Lptb/wrC3Ar/CBXM9YIYJm
LsoQNebRS8Jn1NSQdtDLxwFhtUtEuWukAovguewRr03bbNgiJxE8q3b0okh6e22lNvWiPNqL7lop
hn3S4+QiJhVeD5cwd/uDGP3z2nKYsWSf7lklxudrI7P/0lh1ex3VWfe3a6vTJ2jHiaf4ce0mfZY7
cmyadhwtzUehhYMs1+9nWs5zxNIkIWLmXyZ9imejCEQEw13FWoSw3xSNwCojYnZvx9U+aJobmLfB
pa7UjbISU+AELaTO14+dXhg7hFwfA1Q/kfmUYsqHyCW1cmngLVTn6U7Kcnb/bq2sRIzhGPZJPTYY
sScHTbFf8MxC7mGaLg7Rx5k+mvGKzEua6P0mnaSXfJu1S2v5N5beKTd6LN2xe0YXya+QSchxSRKQ
TmprX6LEZBElo26PDqqlL2OeWRd2Uf5MOyP8Pp3kv090UgWiR5yMfvNTnCi/T6bg/ynmP91CXBB0
6Ym/KUtECS0sqcuHHQuA/jlL+12c1sF9k0wVKCXIF6JfhLkaQgMmi6dnXi47343De3Bq/whzpquJ
MLltPoUVrcSmyUdWer7ax02HAbX6/s+r2Y5cr8VNDcpcq1zCvtgPMCKLBvgNopAlmoZeS0dR5op5
vJxHhdzCPCqEHAbJ/H+dKz6GuJG4MnVx6Tjfd/6Q833FaPfxMYagbrfwCq1lZNhgJhznZISdfiVL
pn4lzsIKLxQ30nuMWqaBtgmsReGo8iId634rAlXRWZXFKjbL6jRP/m8vOt3Ny2L9ar5wnUYY2Yp7
flz43Pe/XFTMjwHWnT/tp4sqIIlly//8aX0NxQFPk85/gnPs13/+x99FXNQ25X4rPvj8b/53F/50
/9Q1k7XWrIQAfutHT00eytgWIr8n2Xjoku30t6IJGQ7AR1LiXDkp8VV57d7kAfWRSblPRGSq/2k6
dp//mG4X6efplZktxcU+puNAMi7ysJJPXkMS05ywDZH2PRmH4AdVUraxKFKjGWlDJ8TAcZu7bXTn
UXb+S2hkVu+hvQkfR4QOSvEWdd1St4L4Qct0fR2PUD/wYrUPAP+An+JWdz9OubeyHDp2JIuah/1b
hh4UPUmyrVkeLZSprDFOBy1v3aXa6ZiLTXUQo2zRKEINUMfp9U6EiX7LM7DZkVRKpi12LQ2qrAdx
Nh80PBCoOdrvIfPAl2DRdG0tXyYWWECqwN0pcksYD57zisJwhTDK72YInDsDv2rh99dK4zqjooCG
SAxiKEiHyQ6yu2DxaNy5KIkBlcOBW5/E3BCQjG9JykNG/oVGYngPBbi+L6VHse0WjVx6FBvyDJXa
P0ei4VPY1zkCDcD3759zxEJT17XqXq6exKXN1LM3jmShez88/i8T//qZ8AdTl36Pk6csN9lSvJ0w
LJCWyPrrF+IdhpgnC7L2CRhacnTsgW/nxFbwc/1zlKKc4NS2T2xf3qPksXyN6zEFBScHCFj2yt6R
XeMu7NxnCkr+ayMD2Rq1zkbpFDL7MCLeJ8Rvw+ytl+3sWz9NhI+p7CvED+5s334W4yBZPk8MvQI9
nOmKbfpLTOxAwW4C7bEajfaiilzMzBFIAjejQKwyeGX27qP4BkuB87POveiREkGxVu0uOrFbwqLz
L3OK/lFYU3zMaac5tZ9Gp77IkoNVa+NGzXaVLqkbFh0FbkK2cWiTVp/kE5BzL/mN+VTVXmIZKRco
KN7CKRd5nrnT9+k5R0/gGZt5fdnKTXKjjWG0HSN8kLVkEl8Fy4vyuDw661GffCH7PrqqrF6hCN6F
P3J9L5BcUhCHyyDsh2uW/c6+QVd2k2Dv9GDmzrOIUAz1KtNAaubNdykdtOtoYrqNOYZsWAFQvKUl
+jM/w5hg5LWayzXLdAmfyY0eK+5SDIuDKWtU7xPpphQhYfjUmxh7A4oIT1qVmfui9eQdpY7h0nD0
eG1bYXVfDdji+KD2viM8dMrKaX8WsY/XdflXng2PVhuFL8OglMsYZP+tp/G/WSc2ZiVNW27Eb1sc
UjPvEZrlp25lr0aQ1sccBba9zAJi4ZGUqO+GAdV/50pqSeW9Ik+aoVIPR3MhdG3DsNkGij0eLMH0
RQ0v31hNKOGDOeqXlJUVlFoD7xCWgCOHpn4oPSCSkaX2uxBFszvNVt4QyMiuvSgalpnaLqG2Ut77
8yzTBxSAvKjBM3Y6+3OU5SJ9bCLfR/+My+SKx5ONX+o062usz6xQzP/zml/v+K/ivPyYWJ5cvAKw
jiG66PItb3NE9qquR92YpmkkzVWf4XMfYwe6dIuxXQesqdddFdHGK21bsQm8EsFd4aHZJZNYLItI
uUWoK9lqCK2uc2osCCN+J7nnrLNIa/d+4ucP6micYNhU3w07QmAe2aqTCR/xGr+nZiEG4oSH7dCb
zU2KL+oxN7E+F1eSrHwPCrxCjzw3dnWht5sqtrRvur6qC0B8aMYU297knQOJ74EMLBIKcfFTQOJT
X7G2WWKMa8EYMSvPn/Z38VHg56dJFYipzKeqh2zUyGrsfOblJfzokL5e9HlgWT+NRlZF3cZWwNmp
/Vou7QrID7h1HAn24+iaeAZQxIaNjOJM5RZ3eJM94gr5lpqR+UPxpFNRVDzhC52fWKuBUhiAuIax
w1LCk/GUCg+9loMCcU1niR9keWmMHph9EljrxtSKl1z3t2kSWj9GVYIyYeXjrTWiWsw+StmGSlnc
4+X9Zoyhe235CTLHIawOVTVeK68k7+yU9r3rqfG6K6r8UpW9eK/akrfvzL5hZ2oGayNVgwcj17CR
5U/yQxpd7Do7KtrTlao4Hd/F3wMMOFBVq6KlqrUmiarev8z8AR1MvTe/G2x9bR6Zj1TJm50x9tgh
epX17FOO0ndOchLQ267PtXvHPAm1YNEAxiZGRgTVppFPYclJAHT795E/5qiQMWGI8USMerRRcqNZ
U2pRX0irrwQ7oysLf1lg4Xn9nyPGIEsPIOtLv0Y4aoE/LGYhKYbRHlaZHX8TBDE2Npd+HuBCbKIO
XpOS6jVQxqQ/R8RFd5ALP38qMLPfkGJrWLH1yq2kSfF7RGbe1GluP2A/3myjmqypUurune2lP843
acaX2h+7e4Vi7q4CpLhFGN1aGhN7EJDfdaJZ/q1nxdVNrXX31G7zZ1lBSozkBG/TqanA11t0aeRc
JrZv3JckeEV/phbWvpOUGgaJkT+jWkAJiTXaUYw6zxl6fs+NAhikkHGJ920ne24MIVdX93sxBzrZ
Ru2k4p5tYn4l2WgKY2udPGRKr0OazJDNvuEtus7wsMT/lLNR7TjzU/NTXxhV2LHnSMXNhTp8r/NV
kg08Kj5KY6LwJZpmn/nHprlXoCYdC3UkiZcm902fQ1iZugAz19RdptM5ZG6KM1vCybqB17b6MhDL
WYe2OibbGN3CC0mLvD/E06GKvP5g2LANz51BmSwLRbX3YmAOETPOcWLEElPm8Tkc5KiNpIPXrT5d
W5w6ceQsUFwcVkGhGAceKsZBnM2HuS/ywwcSt9QRjTItF38Lmfuqyv0dUxveed7Q9z9r+JvPJZZc
Bb6G37I4ka9y/SaUevA1uabvU6QwzzCtsUkwoI8S/MGAeM2lXHEm+qYIE9TVUdRzRb84vHsH/B6d
B76WjZ3rd9am4WrxnpyQdla/x+USS57alldzXwN/CNK79F2dJPTn/krZOL0UnZX1RTd8oYgHclXv
x3YSECZzu6lsVKyhSbXxlpJWsTi3g8HPLhWrzC77jxHRBxvdU3ApVLNLMSfUsZ88d/qwfNdhg8Y6
7jJXbtX4z7bVhWu5Ruqib5oON7YI8jAYpifDNa4Fah2+7xUCSu+hddThzOGT0LbgiP4ltFQkc8le
F96sG1cAz9HPMXzDWFohbvGz0PNZ35mUF7kCBubgLwPiAnEWjsuqHSLE90ErCpxPBzRsOXbgbuEG
gkwUnTNc0VCrfml6BUDKvwAcRd98hfmqAi7UWUN/YI+40vO42aY9wFPFNtNbeD7pbQTtFts2yeRd
lmS3dtSmt+X4Wpmecy0aRecYF0WCpYVlqMjrqxTXgc779rrLGylaUsm/MxOtO4rLBYA7L6HDbURL
XGC+awzcfV20kM5nBX8h7T83nWzC+Dl6uJyl/cVohQplkrjNhe+UDmxbwVgvW+MH3hvxvvY0c+Gk
sbIR2r4N9i5nzV/Dq/Qtskr5Yhb9FWfnuOZkyF10Dp27dbCtC8pT4mXXA1JdRoOCkfZkbCaaTllX
e/GS1LvxfXRuBlNwlcrG3lKnpZ9bLtg+9W/gnl5jrY6eg8RSlsOY6DeOUk+4VdIBbmnXF6qLF7CP
1SCaVKaOL1qTP+By2C3Goc9ehxKDTQUm8SIvKRvEAX4+AsreAguwqvY+HvNmrTYJUiKV1wJap/gA
TZ8a1TSqwIO7bqSSny6D5wkkxRu3Gs7TlcLrKFDC5Ex8P7lWJbg0RVqg5Gz20PgynC3L1N2ByxmX
ogk8TjmphvIiWg1W33e1TSaDSC9SlPtMa9EzltWrc3QExzB12+EimAbVxi/WZdXr64CKgJBQMHBJ
WOZWXV6IJpYQN5rseDcYBSUPoTXyHkN3oWjD8YQvWbnouzF7SsPC2Dqj365b3h9HrSt/pT4QKnHQ
Mrve9wnbxhaVgbk//ogQfWIU4VJsNWXXXZdjwXPpY4YY+NKcpwGiIzkPo3/1JU6EzDeyTJA3i6RX
XlyoANv5s8w3ny8qLnVuVqBL0gqZ7ukj//tbGNO/toHJhqRpg58daJBKKs37ZEjNZaMNyq6tJIPE
ilxuVOxv1jLs1XsvkNR9yrNgKZpw9e2TpJrPooWtgnkbtfJCzKyn6bIHit6zixsRILkuiCXdHI7B
aKAfmPPXKKShPAFZX2PYh9HikPjXzXSIAFytRt1XVqIpBkSIOrYb3QarN0/wFajXlFoht00XOR96
ZNDKOq0xQQnTnegTV8p+31C1/HXbUTVlHxHVR0SmguW5XOrYmLFRVerX53bu8BZiXe3s5vppJStH
EOHZSdRPySwkN8gInONTyY2ORajeieKsCPAq9PNI0yNTaqjSJRSjJXvj8iiAregmT5LeZD8u6sI+
i3eLUbVu0U4Up+cYcfoRKKCxpZh8HpjAtF6Ev4Y1evqq7fUw34A6QLmh9i40zcM0t8q94dDoY5Bv
xCnQ3eHgSwokesTHSKghSLqB6rnNbBt61yDxTEBxxTCxmM8QMinCRQatNkCoBAh7W6OPOff1CDfO
o/PZfxPX/mXudL3OA4EhLJK9SEVtlW2bl2fKy5ezrIrUl17Wk8VYqP8Y7ae+cRr993FilITFe9yX
e8z3/RoXoMGWIcQ/5SqFDkhv1CtsDQLq7OQr8V6PVrC60a6cmlVawf5pLMzt/SYpl1Owlar+jVAV
mYPF5aAovweLUbX+xoKruc4Vfa/i6/0Yll1/CXPjR24P1WOA991BNgc0iabBABe8vazYMWRPRmMz
sijJK9ZajKaOgW1fYiIGMAU3/ThhAvz8giVl+ZiGEghPufd4bE+jYX2ro8l7LVpdlULxNvo737Hq
B/A6ojdLa/PGRTWnGWwHHi1SNpJWBhspDZojBdrkgLEZDkkUKm/lIGNPo9XaN3R2DpbW6b+0pl2n
aNO+QqLH2om8051uNMG68m4nsTwszL30mCpokEwtVUJEBXwB/GPRDge1pqI7hOtzc1JQEWddL1kX
VaBtz9klT+qGVT10CMZ1Csw9tKPx1Gsu9WBEpnNE1zFY2r5251iRCUJNKfwN6QOWoWKt5Urjr0RW
nAvWOvWCfWZ0EA4khpxlm7Iby7VoerXUYhXa/Rpx2oDSZByUxM3vhHfJOFyZELS/mw5Lh6DIzYcw
0fpV5WjGlZ/XOnxPxbiQssY7Gj5Y/VrVM2hZhb2sM6t/KmL3rUM+92flZUvbmawZFKvbunlt3ncd
S2rbHuDdDNle5FGcWL1GwLa/Qbk0vxtTdec3yBOMtt1BcwA2K3IxYlKKM3FUArstl34R49yeVzC8
a9U6NYNnn+ZmZhcLNzLr41hI+giukbgi9Lx1ZGjdsvTTbh1lsr3AsKw8up78Uws8nPv6EdN7l/3w
0RSng6nmGCfHxTq2+Bxlb50A+HC36SwrvXac/sC8axyvgk5NpynHvHD8Clq5wxcX8QRr6drmN7Mu
+gu/Gt2bjMrJZVfpoK0K6UZ0+a1j7UaoEwvdk9wbMWDFjbNSvYr99tQnDnlhFovIBQbXU9cJJ8PE
VVKE5ZWH9PYykfmWlwOJTC9/q/CoXTRmaz4oEVbbRVFHlxpakfuwMtjA+eRnV749Fs92bj0Ytp3+
akvA73sphLKJyuCIfoXck09FSyw3sMtTjNC/qdwQSyqyCUhPASwGLTaHWrEn8TMNpV0StT5epL9D
uaom2fF9oI/DIsrcbhNk+DG1fZnIUOyCJUokdyYWbRiYyOVaLZThVFNjQeqsMbaAZjXeupGxdF1S
vZBeb+BR6b8khIfdQKp/xhMlJUrzYlsVSrPCn6xgH48rrVXaJSRYLO9F+iZRzFvZ4l87R3jIrHyK
MHT7tuY/6yHtVJZu+IJsP/GEqArA92CXiO4jvg2khZ9SxdKQICqkVe3HeEL1iXHftAG/q0nAEZlU
7cTX45hM+o+iq9IkZYWE+tJXHG8NJbK/1bJyuPUlibSDZZxEF+jK5mBr9U++iFmCphXqTqbtVFsR
K0JQYVdqQFKi4YVDsdNUNP5FUxwkcKsoNGIsLyY5bRleWdgyzBFpCWdVL0L//DnUxn4KJ4AEsNIW
NLAZXxqKVFxWsBOXrREEr54r7WW0IR6hQZjbrDXULa8+7ym2gbROAWJm5wIOruV+4fCL/9AvFWfz
QWidoltkLEfTLVbzwCfxVdKq2lHNt25tShtwmzgTp8Enp9EcLxuEArPmQshUVwh07SBAykvBKKrw
07kN4VskHgWgFhgfSk7IqCDtAkAfZ/KtOjVz3EnXLs8THmnIqsyjQjtAjKJiQ7r2I1g0o6TKtiRD
seS1s5Mtj+rP6SQFbStOPC/x7tLIJPe2CNhwmMYqa0b7UdNNautlClrTDsojKJ1w3QZV+FKBh+gk
2PV9iHu6pVD7rFVX24JCMXd5mUa3ZovZnQhhV4pH+2jdpyprG01T7VVA7eFJcyxtNXjGsBPNoYbM
00DEPImmo9drnrvyXaaqxZ2jV/wvKdLjiPfjKcT3fSGart5WO3HJUuPP+65jG2h2dzQhLIAFlJsb
M07qQ9LZODc2qMpLKlhYVfpmIDOyDjspIJNZpHe65rzmCDI8x/g1oG3dPIe42lNqkuvrbjo0RokE
o50f5n49LVPWzqEKtYJYcWj7wL6Kss3cI876OEQusYDjOQ/ElEQu1DF/Tht1WPHHrpeqp1hjuohL
BfuT0gPOj0c7Vh6+HmwzpLy7YQMu1VgIJWCEUoaDZ2UPojUoYXXzZ1c5KWRJ3XiOEq0/J6ohafbl
xyRpciIc8l6+TMJ3R2tk9W7TQXX3QmR21py1ndFdFQkSQWKgynKc/WITOF1s+V+D88RUL5Pxe+iT
cNfkw1kQQLzMAMiVyYolaYRUzSayu194qpkH1XaMQzmdVSWI1cWnUzEUdJ15cKkO7jK9OokuTwIy
anSsZvxIxt43aJI96gAIx4Q0PZNXjfxIVt+8Ex1j3XhoUmJL1/UJCw+823p/pZd5ttCxWT1EbN5R
hfjjDGvr9z4ANv8YnWd4boxkozyAzv1LXJdft6UeUHok4N+HihvOcV8+jrihpxnPCBv0F5lbSSdx
KBzkixSpHrBfBVYyD5ybfs+KMcoAWH7M+BLH6xSPS/U0d2M0bi1LnM54QhRlKAEvyAsKtUNxEGeh
N+Z4Hk7t8+k8jhlCvdRCQzvPEQN2TIJ4IU7FYVADexdkyq4eR+cqb/XyEibDwoejmaxjXA83Q9Dh
zTzZ4YkQceb3iH0iwart5oEqas5z2+lKc7+4SG6V6fLLQNKWYKOmi4gBcfWijclaoGhtjfJLYWGV
GCZVvotKP18LI8UxkrJlFQbyQQjTOUay8qXYvNd0GPR/mSSiXAv4C7/efznJM0r9JjftN+oo2BTY
DuolVHN6LMi/YV2FCbJpFSdV7rVjia4NvzxfedF6ZyOPTfjTL3lwtAE+AAri4LtIthAUh89xm2sR
SFLFqtAJScZ902HZ0k2PyLJK9KtUaZDPU8dJxqg9NZ4ZP8pq7gIDd9StUbfDo+GYBxFQe4m/jJOg
uSr8wTzKapawyI6KV+SKFik3/UaZXVoPUFz2Std7dzwu38RMY6ISGsUo39ZthnNrXxvoV0ftNx3Z
HhFBsqtE65JBmN7oBGX+fdgbZweMVAn6naJi/VJMILpRxW1LteFgmZ3s3zeRvhP9ImzQ8LEyJqie
bCug7hrcZ1zT8sTVvoQJSWNlutqfYWqcPLM4xRSa3ctVNCAsJxd9u8JJDPqFSCrPnSKpLHLR84AG
oP3sUDgnqZ0QE+mkgAyvy6je8lP5P8rOa8ltZUnXT4QIeHNL79qrW+YGoSVpwXuPp58Pyd5ib40i
zpwbBKoqC2RLIFCV+ZtpX1i1sa/S0P4cdcaWdP/8XfFRb+ogbF1URSmfrDArVmEzqd+pAiFIUKCQ
2+kmGsYg4jYyY+pwd+c3+YXiZIW6zSlyLB8FE1t/hVThXZsi43VrXpWhDHZdnuX5Vy3ssYmbUz+8
NLh7rbrYzR7tdMof5wQ9azDdr0laT6dbv4FL4kFi+W9FP278r7hrX6cb7zFDVk1QyIxo648WuHsV
Kk7Bu+dya8aY7knTixzetMshWXwbuLnXZlpnDxCpnScW7NaxnKBIWWkHSyslc7yzvLzaBG3axeu5
ADKI80O5v7aVSv+uDPhhIh7hPLHgcp4yLHjHKgwf5YKwzat7ZJP2MqbxJNoWQeXvC63dq0U5/7uc
jKl1Pen/c/K/h6RH7Y3tPA7R1WlS7o0sHIsj+7rvcn/M4obwu08iMBTFvZvP+BB3LV20TvMQesX/
oR9oCpAPz6mvxQupPUS6v7yKtUepSVy331LaSCFWHH19frR7StyretFpmJVx2AV9oa37IZtWqoOh
UWqF6WsYlyizAWMXQ+QauZirIbKtq9sx9E/2SfYrFVaVm9521Du/09o7DEnYmkZd+KM+In/Xrt5f
HgUshEMMgKdYeVGWnYH+LJXJqEWHZOkMkj47ywFL5/czaX4Y/jD9Fm5r4bwzGyBx4aTcoVDNSww7
SOVu9ki7BHmp7GTEtbE02DiLCGyQwVmQmGu4jBe+od1ROZfGtcdwVwGCKI8+ClVI6jj3QkAIAaKe
bav7ceMk1Kg3b/i36nYSMQdjeXK77F4v0UhCLx/diqWMgQraf5oL+S2L5vemoO1uTUHIfQj+PTdf
DKfU3MxRO41SMp1Qh9IKRmNZzFO60SK/wCKA3+AOLzx9lVSUflowafbRnPLyQiE4ARI/B94OCYt/
rk19GUHfKbWP6L6hOeDne8etnF0URNarM/tUgMBgZHr32teu8xp7ob0DTWQc4X6nTxH/e6t4wXPk
8Bs9UATfg7ZBB6fVsjsN+iKKTOO4CdA1/taOzZoe+0c5tbjW+1r+VA2ZfnSN0dnNpTUehxZKSNXl
32wSBz/ttjgMtm9/rRXEKRzITmiNquW56UiFIZzpvf4OBeh0De1M8++hhl9erxpa76HNEtoN6vtV
S3v8cNWUVBV7EJAOxTxeHMR8DqwAnhFV9fJNtPTJgBxGtRwvqLaOl8w2tlozwpRZuvQggV755+mU
LK6XUTZuZPLfrnWd6LJrPWCHs0bdDtv5fjW5QboYDRqvKf4mbBm75NIvrsW3UTE4ltGyM5ILm4j3
4NEv403voHa3/NAUkI8Ax1IzO/vLr1E6c3MYV07JJvDWl8iPU4blICN/zPsQA16+X+FnH3ZHt9SN
fbnAphIINHs3q1k8dqb6fD2YgPXsdr5ICy8I5dwYybcrKGvqgQB2ujbtZRTl/OIZkUm5mPSkeYaQ
aZUpa8Q71AwEYvpa//fVKq52hXTdriYXKLsJYnq8jgX/VbCx3rXuk5sM9b4uqvYxrdGuiCJ3fJsM
uLleWBk/4qrdtlIEtEN7Y1tV8FPzMWKtS916U8MiRZxdVR/z3Mn2VqL259LwyjNlgnrfOjbMj7HA
wJCtxoMcqnRycJ7t8+2tLyid8KHwFHdvx4gn/zHA3aTzfGUb/fsiMkGampe+hLbtH6Ul/e0UHgog
NacssZ9CaCnNuquCgx4B7hkrxEDmNjXZBXnVATZy9MnTlfg4O3a5ltHOd6onfW7ZsNfxp0iZok/+
pHzJIrsAGEp8PPHlMTqrdzLYWe541ku+d9KZDUZoIQDNrn+5DoJehuPjq/BNmdqZerDXbSrO0nR6
FIRR6HuSVh1GX5NFuD2iYrXz03R+msg7bBDHRVuclPHKRiThG2vlT2jwzL8czVsDU4JTlIXRSksH
/9+0qx/KMtO/z5VZrQoEcd5wTNPBn/vTM2vPceuptXGPBYeNnDkqe7U7z6eBdfZh8HznLlg+OTbg
OPVJyP5Qochp9KVzj2S6ua8Ms8PQjpSv2QOaNFvLvMsKM95h+94/9WGcbtym017bJEFv3+2qb04x
vwbN3P3yyxwZ3oDv2o4/E0+JgpWimveTVtrf0UdlYaMn4ecY3MO6jDX9WT65yEC8KlqmbzpyY8am
ZGWOhAcvSLXpznXrhY9WT/FYGRKfgrkRfDWjwiYzA0c9L9se+P58sHBK/pophYoOTIHWyhKWIw2m
qlb13Nd59wA9mEXm0g9Gy9lkeqwenWXWaHFXa/bndiG1GVoIXintjLXw1qYCwatJG/RzEdr5FxuX
4YXm5nh9cdb60lgLCU6ieoiI0JHy4ouFge/vKGpmxlrYbLcouZabXRl0YAsL8PNEoUep7sNuTLkn
gYPklWqti9ji/2aBiMihX1ZN9kS27jYgwcEy4zYwyVJMOsu/XCaGHXyGz/8ouwnbSpzV4OCNAZQw
eSuQE5F+v7OdY2P7A6rhWIYg6thi2Bv0n0yP/apnZM8wivtPQxZCdlVV7SyDjg54NHAtbSdQAJTa
+iNal0hULFNrM2sfTDu/k8GgUJQDCjnamuWdc8175abf7f3ambeSBhtTHuqpr01HadaK/qvqE+te
WkZarJQmzFjIqc7TDGFXEmxD1YWXMjSRXCtsqvuVY7H8ytuwetXiV5/qW7AawumhRbHum4Z39Lpt
au1Zgziwa8xyuGhIAZ5Q5lX3/IHto9HO8aZmefDZ6IOfTpblXxzSWzjkkElCw31NMmdu+pWrq+2m
j2FE2cEUrZTC61DBi7Id5aXi4iAAdCZh6+xqvCieZ9x3qKCVCqK85cnTTfNfR4+RNHTbf7iotfK6
Utk6s63CjS7dXVaS1pYdC0UJbCbGIjtUTWxeZHciAxLnoLhzjStk8zLN+SHULTh9yy5G9j31iPF3
HrrHtseQRFTGHBEhq3kp7P7a2dWxu7oGSfwtcqi5QTwlb085hMCHDs3C/7a90AvEGxBPJbu7WGEY
SMqd4nj4GmGfenB7tnZdZSAXWMfRyzxPlz7yynvpqjXjPSI0F2GMqFIvjTm9jxqhFxx63TbPThhZ
uDcl2lvWFf2htgxS+6WhvuVTpW4j3Gr2MtqF5NMdw+xPMppF5b+oQ7T3MljieRPERvBiJMjqRsqv
6xWKJmOPUbxcWxovcbQk+DSVepxTY9GOHEh/UrwsXUsa+9aUNLaj8WkyKmnsD01Jcv9lbhbz+5Mk
94fgUGVpvVwqWUblg3JsvPchX8XJQvucK5QnpDqX4SKwBb+bHKSkp8XZ96RxvAdVraJXp2bVsWjs
u17J1i+Mgx2gIvNzHztnALEDRZexfFbHxYZjND77UYnLVuDmG4vaz2fHdRKE+U3/2NbRCVtTqIaq
cXRsq3mGFd4+p3kY7/w50eCu0icH2wy+qpHqnaWlWjYCy0xKc36EedE9Kq4/ffvU6un4LVQGhA4N
o95PWXqe7QL/dCxBULdqrU82XkCryhq9X7yNUDub0iFfWWXgfIrg2G2TfE4vqFsnl0XN0J3mhyl1
um1WAlEZxBJP2mWIRNB1U1rGfrpP0rBc23b+hBN5dy8ih0OBEfLU8iyWphV77TH3lHQtIns5tp5P
vq1vy5g3PEqL5VPiLdRjE9NN97fD5c3rcl6AFpqAM4LZ0Lau5aBodeuUU/JYpIrlNGdleA26XcNR
8REwMdBGvLPYjnFpfNZ5MK79Qp3P0ozSYoOkkPVpKFEgV/vyqxUl5mdXNcqDF3iHaXJfqEqexOlI
rI3kLJqnfRh39d2tP1MBnnhGXX9wRSpN1d/5tQJnbeGZyAFGhXnp4+LkZlixhfGSwln0K6nomBsn
tI2diMqZHVKdzeT9yFwXrhbac1iBQEuU0tAtVqaqMwW7JVYGpStEUS5wbePBM6rp8YrtSKbWu0gS
wcw8ez/PTbO6/heHtvbeluHOAMKHKtNPUY2HZpZuqc5UV83v1IHAu6rt+KXm9X9qdIdmmKXRRcNW
TWZUkeU91EUN4a4x60P/pfZyBYbP4D9RYNHOvHm+DIXrP4Ea85965DV3cF+ttfRJLOAg1DgLO99L
nxzQ23sNvDZEsIALTaFqPPnfwgDx3avkOpoyyTrsKv5Tam1gQcBZMbnDPl7OUKd5P5O+2yhYnhgx
ysQ5+y0br2au2y0Zf+exxsbg0cElgrp2r7Ogp4+aOgOVGt0FVXGULkRAWoUXFx7dna7eXyOWWKOE
aedac3O89ZVmPWIWztMYYz+cVSFDx/VdZlgVJg9qjVzC0qZ4pp96NrIf+iSmkpgqiD+5OoqX0ldX
RTOurpFB4Zqb23UtA9ftCikktWNrbCqp8uCN7Bjbocp++BjyJZ1qfS3zDOepv0QoA3YiQ2RfIxqV
OyBk0fnUdfFXL9KVt8rGs82Lc2S4YTWdJj0ADq93xUtlQHP1CgwjPORFssn5VVU6+7ThuNJK071a
EohSvFGz9FRqFx6O3FfS6amxtrIsa4YQhvy83FMycJ19veVuM2VcIm+zG93tER7y6zc9yDYVskqf
U82Njo2P4XDnxYs81GyTgWYbU0LXCxG1aQGsbqbYzC/gq8kYoxG5avIKOVPp/DAu8dhNkVKpgr1p
68NRQq7RjQUkPrFC0JROe5aDOcJnWc12bJYr6chURJVtYzGxlk5bAq5h13M86NuzOSTd+eOYTI7Y
hpSFHhw/xkdFh8oZKJH2PNRsfBeVo41AthNgOSikI+3lgOcWULf0C4i76dV9BqTl/Ee/RGgmmkHL
TBm8TW9HrDEUy/sZeJ12NhJMpOTsb03pU0qHUq6clonnbeKQG0TmKemAw9DkP/Lm7c8jb5NzCyTv
eiZ9zTJwG/1bn6Y7WG0U4+6PWBWdE50c1ljZZIjV9pDMoKpZW+YPnTkYB51V48Vye/eCOmHh78oW
xFKGy9faaq0Q5Ut7mI44blpkAvIp+pW5aoz4nv5F6JS869ZY2WU/rHnBgvFjegbQDYvRnIdTXc/u
HVw0d4OtRc7vyMw3pWfFz3OL/ZA/V+publiRr8sieFYaY+YrpMnzhMHJQ1XCNV1i5aAFg30Ar2yt
pIkDs7sJe8D9KFzyDB7rB5AYxmtlDS9szusHfVn0LGPSkjEYlh9av8ckcplnVs5d348pAExjuLtx
Fm78BkRhfgWzOsKrIUION706aS4RbQ0Pn6Siv0t0NzimTnPP40d/rVUV45ygvq+XpFM0l/nj77Ey
ceIL9gDQLkjSWjqOxJ3qFFT3WtRXpTN3cuVOr5NyP5K3hCVD8zZgSV5XxYXNanI07Bm8dslpEwXs
qI+i3zTomzKy2u/dPE7b0Hbqk4d1x7MyqL9k3MsWgecgt58CmJtnPAmjbTlA9sHFwlw7qBCeR9dF
UzxuHuSAdWTzIP1sT85XZS4Z+N0nEbcJlQInC4kTDFIQbM0xPv1SaejyeJXdcoPSdBz7mEQqMLYg
0x5LdDeGEGPDVg30vROPHsrQRKH2vWybOm4xPYYYrX4jk4YwSd7qZ7m0jTz3oRu7eWMtBdKiN86A
QMxzZXo4SyxdHvpdJ1f3EbKhSw7dUh+tA7XH80ihlP87lgyyujbZZq9AsRbbOFCAYEbRYknWWl/n
zPiUpdb0b129saGjfFfN1oF1qvXPEGbUdNupfRuHYEmFue6jYfKaGIo+uxRNWJ9KB+gPRVjtXq5d
9lG0nuwwH59GJ2wfkNn0DwEGM9uBJ+I3MuZrqqraZ+4R/1AqDls93Rq/KfTHRZ3cIc32pWsxumqW
g5zJwemVVZe6ykkMsKRrNDsVxVEqY1Otpjv560OEyD1WcXfyx8u/XelXwzGKhh/ShZ+QiuqElWrr
MomUrXTKwbSmcWVH2auxeNnXTbBxnTS9ixYtZenCKgEg2uQfUKg0nU1vDY8QP9kQsPV0gAZHw17R
QP2Rsq1xV9xF42BhUqySpcna4atHrQp/yS/ogkSnxvTRnM6U/mtjhD+1cVAeVbVGtaLuWN0v4Shl
phtnCqIziuzmm21Pa7Szh6/kb8z9jH7TTqYXYXPSa7X7ZFaKcYFEVa1lOjK2PNOw/7orOiV60X2M
Z5fLypdScndGO93WucWwBlu0lte4ouHNtSg4yQFm6Yx95LOYKo1xrhySKMFF4XfA3ybNznWSRPmx
gqOHm79Pkgs5zky5uWdFr3vxZwVHx3MT99Uzi7hfaZE137vOwdG809QHHDvcO4+bft2wM/oeJ/1z
qjbVJzjiyamson4rE6z5h+IDXAYCFuyjXssOgOebz3mX7mSeFUbjRkVn4hy2cM1nNBwP4kqJhrVN
iSC2KH39l11ltXLQZXmc4qa6XEvG+HHi67i8fNXlEDv+2QMIe5JWoLrOpUERK8xj1jpe7mynIcAH
amnWsrrOUvt756naUfp4hHkPrq6nd2babqVrWpZJbGfZZM8Gjl4KAlDyJeUg6QO7m56dRFFO8m2v
f0EQFIcE0UADoYA0NF+FMlMEfvDwu1XPRfgQVfarkG2khbfAtTVkcyiRM+gP/OKqHI1XvVGo/Bb6
hJ5IYX6RdFVXVyDYKTBdJJflx5628UxkP2XUooZ7aLEwv2a6Smwd7u0SOPJCkpEDucc2c5KXrJuD
s12E/aoFFUTqTWEX1Rco9JWklWRAmgAhqpfE6e5MY+IlPqv1iz3WIbVQWCEyKGHJvkQoGxE7rmAH
RbuZPfyxJNwp4unea8bL7XrykUVM+U5Bb3aIwuzRSMhyD7k5I5adeJ+0xMqPcYw7nTQXOe4LOtZk
5pdRc6zcx0YvD9KSg2fuHQvPPGlQK71Hlnp+kJZlOy2GWTWrq2WypU/Rxm87QJJLUz54GveW+aV3
c2S6ZzVR932Bb8aCewdEWcfq3oFavjXHuF5j/Wuy3CpsBHEa5cRPm+oFxKQCAbQMx5uuQb6hhSWm
VA3M1L7KMAbxivOw4Ot4gT/6quM+Olqbv9VwvtNCeSsmC37kaH2RVp/Nxcmwen0tza4LF8dUsm/X
2OWC0VhfkNXr7/twLu9zBVtMxL2abWvHQBzjHEvB0BgR2OfglWG3s7CyQm4tmh6tNprudIp81I9Y
6UAAILcBeIWHAE3of+9NSRV1tfK/mmakvQf/MVeCZbTPYwtDN7PesrXN7tDTTe8a30rv3Lo2L5O6
kW7puY11S4D0cd8nOw3T9pWM/nGNWxwAtwy94V7f/RE3qA1ofGXYZ6Hi9KyV7XiGwjc1+1ajSDIs
Cexr/uXW+QF8ood2s6fCPy8P0C5kS4xsgTA6ys7x8Q7ZDpYf3g1z1mJU997KR7WWVqV6CcIa47ZE
uvUOQpe7cRxr/jLk88Vayq1prr10VRN9zl1v2Lq1Fl8KJZs2jWv+6hfrNVc3hy325nCMlqYYG8Vx
/dzkjnWRLgOq210QGvcy5rkhdkDittMU3edGAeva4YM2O576VkDlv6PgnK46fVDfyiojc6Zo5lpG
u8awlvsq3NlBrb1VqoGhaeMoBxktw5m38OzOl3G51KwlD4GXeY8ymCUHL+3d198f18Mq5JF+ylwv
QBdxKD93vzx9UN7Sye8fyCh9NxfR/tnClDFW224jTWUyNVjTJYj3Vis+O93wy7EU50g5W9mWY2pv
nGKg9DibOYLQnWaz3JvKfhUib8umEz9CnBXJxgaBvdG7o0FeD6h/BpFowATjbEUddKEgHtmbLKeO
12K60pJJ8zyNAlmpfxZz1qt5K5jWegvb3SaJsXyeDI1IubNAVEr8V+1FHbuzLnvJLbgTbo92kQbr
D9kDOZXDRPbgzMp7JS1DRe9iL6eJUv0zgS68XkW6PmQnKG4B47nqFts8fDYtHrpP6uiaT12GGXKm
q/quTBtw43aTk+f3Eud4bWdOeuraWbuT6L4rGxgF66AG5bx2ygkxs8K5u4bmLXCYsqWOLLFyQPKq
2HlWXmDKyafZmfsP6iXfR68lURPii45yz13spR3Lv5DXohpk+kHrEvdRQgLXCLYRXxEvX8t5DJbD
Qmg5DLWJL+pyFRno3NlfLCi3ty7p10IWplufytTndoqrHZyBkD+nmp9w6BxWWoAfUJinJ4nI4qra
8XsMTgAc5qdExcCF3Hr+/xMRZrAToowNt+Vq3Luqs0kdDWDL9TiZUXS0FO3lA9rlesovYV/kRnC+
ol0ExpLaPRJSJnwypdjx2E8/2QZoNAvpp19tRIq78H+1hYVCepN3r6xNgff45O4RK9POdW0Vu6CI
s088s98n2YjDtqb/y6thr5WZiuk4u6ttUJnzZSi190m6YmVnCybJlamPnFa5y0hQ3zj6f/L4tYX+
L3x//DWzepUgz88vULnwVKs3flhab10PJdo0lOCXjlQy/8jkyQFQXKqydr+5nqKsJi8oX/KetwUg
HNTpUh+JfXcIDtigOg9yJfhAeI8ErXqKASifylD7Xg5T/STs5nTpQlDl2iVW3hK1dElLQqVL77Cm
ariVpWvK8n/yEfdJGCI7SVTlkuzqLUXf5tzf1J1YwF075yT6Fqetc7zlvoaSv7TN013g1afC9vUB
AKAdAfm8anPgrZYcMDPea2k/f+e9G+G83s+XKDP1R2eA5ioDURKFEP395NltInJLtWogfcGM1Mfp
HGLpl2xA3SyHyHyoJzv63LJT0NCgWrVNEWN+bvSP9dwfhXXaL9TTAmce0tgv0mNX1UtKKe9eeKhT
gk4IdOr6JIPVgBBAlZnOTiZGnRMd8FsHLLoQYnn6umczQ3FN5iLHkW8dL8ZWLXZ/NJESHa9p69+U
/7S1PvRf34ONoV/7rng6gVnyxPjRTvOnXIHI5LRheCeHKFK+VFVh7W9dLKPCuynREDzJC5Az6AGA
qVALD53ym11cYSg7q2uzU7IYykl/7xS/bJ/H2TC76nYuNG+Dwkr8LIes5WGXJHF8cpbsjvSlxsFq
gvZJGlOgpedwsH7c5kzm8OpA7wj/TVBJWA1i0qWU2mcNouFLpKdUCKDXIIi2mHSZVgngseMxtbhy
wUM1MLNNOjJ/y2g6VZBJDBs1CcqerdjdspbLgFwWLiorI+q0Tm/9TI1LtRgCjVUfrFqrM19VJxq2
oASci+rC5dGLoNtlYQvYMvLv0YzTN2lcTzt97OAfdXXyYM9AyZaWHIo0MVZdR4VDmo4ReycYjuVK
mjJLs/VHpUmcO+nqrbDbu5UL3n65iNJGNbZrx8nv5udZs+sXV61I35T6tgv0aS+uk7lrPfqZMjyl
c1JRaZwP4jrpt8l40loKVtKsUrh69SJd+/+c5KZw9aalTHSblFN15lWla+sKnX1ccsE/iPs0CmjR
cdDTHBB8jTe11zQvkLbtGSWcP2OHpo+OMyqJ6wCnhJcutCQ2jk3SQJ7NkxDxVmWjgtqr8kcgiu42
Rn9xB5ui5+GLV0riYhiyF9ZRauAlntb2UQbssKWeeOMfUX/Mdgo0z9WHkQ+nfOtT0ZAP9TPrP5e9
fZZaY9ZpuKOqZNtaASbgsE8/XPHuRvbaz6H9WA7Ik/pGspNuyy3ic+aH41pg8OkU+xu7gezwe5Ja
65iJ5hjUaXP85ySJclNUs2RSZFbaOlX78Rw6AOi1EcFXbE9I5ZfJS73w87I8Mw4GpdanHsYxaypC
kF1YaRQ2//HUwVg3mAk/FHrE81sv8p0Bw+qt773XQQman7ybyd1102dvxOA3qRv9XEYGJrXgnzYx
fkXflw+mKtcdnJIXupMlcJi8Mttamjq+TX2C8UAFUFsfcyTybCxeskbtTzI69ygAmVHg38lopQan
xtPdJxm09+U0tsh818kza/GjhJhVk9yHMVpbznL5OWu0U+6zZZMp8uFhp+rryswPppsa30ofOfXF
lNK1ul8JheXXws1RcfEd49Qp+E/FEG43v0OHqXV++oQ6ZE3+Gurk6oer/g6Nh+79qko/LDp59oer
5mj/6npSPmNkUez0Nlf2ZCXxsAa1qodR+QaWyjhjq25gNDhUX7OkI6sbhuk9mjjZCwZADxJ/mx4O
hKFG/9fptT2+TzdMK5Xpclnfc+BaJVDCm2KTt+O7xogIh3hG52Lkmb5Iq9F90wDJQkhUGbA2uuEs
A609Q1IaixYP6olfYC/t90Ac+VBNePkwWeb8vsIfH6njSroJQMNdv4uZQf2bqfiv4nGmmh6ZLep6
f54mYzGssKI1NzKeaUpwlrNZ19/Pbn0fZsuw56Ip8P6+Aje7qdx8uk/8wMOGWdtK63awgMjfw8Yt
t6ltTDyhiAUrzG9ITp0K9qQ1hUfup+n+w7TYR9jDHcg0D5jCLa9gf0SjxkNpYidNGRDUOob0Hweu
7+W8YW/ipTCMPuxXpdONTH93u6xcwl2u/X8YkOCIp9zoZco50/3qTklZIZWhfpKWHHK1oLy6DMqh
mYIemzTV3PwxkJtqdSd9CRc+IKn8gkwU9di2gGmzksl9gdXK5MaoLS5Vr9vhVv8a7IIy1619i4F5
irR0GNfXyUpdNTuY2kjHLFa0sppAPmkx8VkWFlnO/1JthCQ8ZAEinbniZPB16gbbay31rzN7v0hO
5tDvINs2lOnwhRFzmKsFjA81K1Sz8ORUfaZfZPhqJnMdr8vovoNijXtYqodA/fOYjWeEaYZBZvMM
UMuz135HrwxVSJSUMW4PXVf5wEGWcAnUyVUei7FeWePQ2jvJrptKg9onUgc7ybiDjp66ldNEKrDn
JfF+C0p7m6Awdwoce+vvaaUkyNQYmJXFHrvhudVfb02RtpZm5kFi1BdOy21UpK1vzau/axSCWs/J
oyCpWeTuM9TW9M19tu2hedMyp3uO22pfmnHzRh4+xjrb+3IdU+3li5gqfwaDM/oJx5SaCIkrZjaB
ATphHFklLaPlSMZF0Yd+L6Nl4vLscyaWDstobmACFIZ+d5FR2CRvyCf2CIwxuEjQyxeLjcI7zrUy
vItySQ026hrkNiM/2V6bizDXu0bXMuKU5vtIGWmgQPlL3zv/FPK6jUjhV6721wvJyEyWc331zFJi
mPe4Wpv6d091nybbNh6r2i03xoSupDThJJmPWWO5hxglmpWxNGVATdUObv8PadxCsUJ9A77qnKRr
nC3ME208ZiwyfAegvf7ZHlz/rFslAopGPACPIAkGMX3ECHnpQ/XzqFrlT9Rf1gLkUZVcObO5Q/xl
AfCkM+KdTs/mDoke43Nuj/+UlmY8tGpbvi6Thqpt1vbYli9WqW58dyy+V2CV1xrCbsviAVgeFeKd
zp70kxq74QrbHndR4CBksjtypri54P/bPMPUYVeJKGUEs3xbVEN/6CcM5xsEkrqwTD/XvRKf49gO
N9Iv0xMYNLkT64g3N4vicjgGyFBbyK1he4uYmZPOb75n2/d9pZ9itdA4AeznD1py0KIEerukb3+P
+qDKXtDqTQ7zMirBgTU2LD1GWryQwziG4vSm1AP8f06uPQyFzdLzMWYAKL3tUwUnkkwZH0nWpJRA
fA14NOQR9vWwvpI5/tKF6vjoVn7mr2rQ6bGhx3fSZ1WULoC/nHvyclvHN1QWMP+pMl6LZSYqnyxu
j7f+mCfGHURJjIApQ976Hb/bTGCJZizZgw65riwxk10bsHtP87FC/UWdV80CaflLxGKj+OTjY3GL
0EyUwPU01BD2zaq7vkb74DcxVAifiV/4W7SN9Cu79MYOteLghxq101FIpNJP5X4CFpOH97FZ/Ix6
ff7OxhUCVVkVj0bQK5cgVpw1daz5uz8MxzEpR/SXMXgxjNTb1ZZTf3X1cSUBSoiddRnV4ZlUi/qs
BfFDJ3s2kDYgtKuqe9H86rtIFUBmb1jiK9lTGVMG80206NpFw2BQnhMn1L/pZuBty370jkiZ768+
9qlB/Zyy07BGciL9mnVA+EWZmWyhWZrev1adfekzs/nStAhIZGR3npDYSMC0WbDc9c4+xyp2MZ3n
2VeF53JM0HgtZrQXKTm/5KNebxQrsXfhsh81kRZ7rFRRba7u0nhot51lHeAwd+HaG/35zkFGBIoi
3D/oNn9tuq2+G3jNvCaARREk9uc9AJjkW46UVIIJN+nRlKU1mp/Szc0YUvf59kf0co9SYX1RIKCu
h6x+UK0Q//PR7zygHTzUr23TZC+GGVZ/uAEw4qDY6jjBPUhXM1rB3XKBTI2VVaLo6t6b9OwxWNw+
gax9cjt+sqnW5NeuRO/7gzugEOePORVJfp0J0AlUdZYXfUwKECcaZSvN24A0IxTg0MjytN1QNuFD
zOJmhW0R1GOdQoGRAWWSplvhkq0k+nTBi8L4nJk/Z7INb16ubW07sBrEgCINuXfok+OUADnBXmcv
TUvt3/vypc9fQqJG3erk+jbD4nzbDooP9wp9ATexzBfpQ1a0Vhr3WXrqweVBWrBLtIrwUev78AIX
rD7ZwM2QjCinb5Ydn9p4CPeNSZXvrRlQkNBVfF8BMUx7hGwjNGB1dT0bcf81rJPHNAvMf8c4Wuuh
5//wxw59riY0P1VKOW59G6aJ4ZjROm9aPDrN8j5WbVzGKE0kq8A3mrPnhP1L0JrWYajUYu2XIKPX
A/DRAbT9U5rZ/QvUT2PjWQ6MvxA2yhCiE7JcysdLfDX4cCFv5IHIDtwtbjTDWogBMnBlGky2sw2c
kV8T7/C7zBvXKKnz2moySJcQ3/3zh3at+pQV7GQvfXKwSg+vrIQbRC/9B2+2eJx2VnkKrflbYCXT
o9OXPHDdQduFpJ3uJOIaVrNjidPcxWqWuMGO/oex81qOG4fW9ROxijncdm51ULBGDjcsj2fMnDOf
/nwAZVPjs/epU65iEcACWrK6m8Baf9CPsaniWawH/cXpUakW70f5NpRvz9hkH5PoiUMC/9dbE8xZ
d8ma/FFGrP1urKmbGGTv8s6WA4NpJZdJP3mR9kBePbhVurCfzIQ67QgCj3Ks3g1n8vwPsk9eEjH6
P4UM1AqvINLZKsaU69XivnBYNOSjruD0Nn0X/g1BRzuUkV4KRZzgL2TnPfyNSNDGiDW/9pNgB+X2
WyhaVCPTFxdakhyT8fr4w0QL+1MTDsqrM6WPObr+j3LIaZA6yHXUmWW4alJvt4fcA/DPWqoGjdUW
onxydLKz8ORmTrlTRjKR74Ii81SHKCflGDYoeLHsYrUPdhVU4xuK/8ZyQTAFfzvFze74UExnOeA3
qnFb49wQ0KxRqQ9L7Do3aItjm1sXWUBVS5U0kOPzxSMqss4YH+usBZWhOg5fuSawa7rHqNVvc98X
G9mc0WY+RR02A7KZjoA1lTHPAWlk2t2ywdb4VVts5P6ebS7yNCl5wMmG+Lw01w3+h/aH88FyCzcI
12DdumAZlVzlxUyjqdm4Y0UhqG0RPJNtOTTzRKLS2bvmvood8+hpKWQ5XP8u0m4rjGAsgfaJN7I5
OPAAES13zv2DO48zxt6JeY/zMjA2BY4qAJV43sjOIGak5jR/B1pR3BbT7JHUDmeg0ncwcXOeQyEl
PIlagryLZS1Btpdb2VtLfWBw++NRzNEp1e3emcpxGIKw4Psux+TzrUY55Oj4pbdPRRMX5nTnT1l1
nvgQv2EQn4s61XyTzb7Biw601EvpIgrhNXiCikmTXVfUdcNvMgiaPVro4gVCROHOBUjngwccCNuR
Kr/pDcqx26ipLZgA3WeJrFMGq9z1kd+delhnqL747811tKj17gQ4NNjmScXDYPJq+yQ3dpF+RVNF
f1y2dcOgBVs+gPVR7uHeN3JOf7LqrtvICb3YDsoBpsZWYvBxErs/cADBtpyTGhZZVSBTw+775JPI
3Thyx+jyrfQ4TZfcrvki6xuqsbiX4xTY7axsSo7SzNzUB5f8CHgEQ9qZU//Af6EI9o6aBkzto5Pg
L2MQKl5C/hT5zxoK7dPyIkZBttyxsDSXP6b8gddZyw+KMShflj/4XJbL7yGjgt62KMCG5vKby+mU
xqKTZzXPqdmdY4hIPLCFDJ5UxJOSd/gxbBIob9cCnv0vfTwRyOFe2UWKO2wNsCynyOkMsqmlgihY
lAZQ0AylPDcCF7k25Z8r7xxzGZU4ybUpR9dgm0foZ9d3v3Ve5aDR0Rx8y8Rew7CSQznM/t/gGNnP
ASOCSA5/qLbN5o4ybXTWKzc+F91Q3fXQxasgNr3XoHWASuNed9b9FCy0DXPcTNz4JqGjvq0mfMOl
yU2iReWobM4CexE4jK7BVqA+Q5zE9ruxHhFsr585Jn6Tp56WTAWgjSA720NZfR3sB+p4PNtQAB12
sqvEe3Nj2LF91pXU3Wud0xdH+F2Y4GaUvTm0T8zx4Q5ONb418o0l3wXpsEOyNn5/G+Bs41J4yucP
b2MFFDCHMqZpdbAP1QLuOej7LNxZlZOckgksPI9xHVkt9i9Ih80DX5qVDpoGtSQE8bprbeo30A7t
IQKhv5xm1CgFCkguHYqpX/mnpR3nXXQHK05CF5Tl0icnwk26RNP3TAhYSCmLyeg+Tx2gUtkCUt08
Z0H1OR/j6rLIYTg1SDTR9BUtPSMOpwLYQWgGcHfr7jKlVDcSMfAneADkEXo8bmfMe3dAhTSqq1Mb
FqDC/RpbkkxX1H2Pgt1L0vjqiwNhV3N7vENEayj5BlMMHSW/ArjItg3rbsM3tXIOKIK8RLnp3MV6
OVb0O2cYcPTY4Z0AwC1x1CcOB3DGtP5VXqDAHvpY9Z5kyzEtfaPErvogm8GkWnuzrfy9bOZ11T3M
xsxn2AuHV71pmkM8NOaDjincI/vfYDuGZLqBhiVgnOmTFwCL+r6I1GGraVr82MQ2bitsM4dzH3Wf
Zd8aHChKd89qnuaWzTN9SB6BVY8PyyTyA9o1wfZOoor6cTQfCksJFtaYhAfJ5gIyauyPo81/m51o
lmgmb3PDKa+JryXzG/VMbY/CHc96xSe3gu6OUDPynUMpNJfWSycEmhIwNgcAZT3PLkYVtabEL2/N
QbVv1v1Dj+yWs+Sa6gRfRxsobkBmBg+UJf4tCm3vhkWVjoNJRV1cjsjOVFEIqhOkMCCFXYxyblU+
ToS3UTjsgBApwG5677auI0dNla0rT2R0yIj9sJS8rfy22oQOGWLZlHOnsjnZitEczcmDUec0yEJS
R7DNNjs3lu3vamG05A/gdwYUFh50s+XMNo3R8l2/fIGnbbflD9Xd5SdfXtTEG/hYlONheY5FXtDx
9Ur1Ngrzz+8y+hyDrFtpatkWTG5+6gRISV4gVZL8mZ/TvGtfksopENvX4WeLgISK3bXqepeS6Bye
q8lSXqy2TUQuKPsRKPrTDL7vzSry+FggnJ3mnntUora5xZyD91Nqm+AwLFsop/Tf7aZ7WL6n9RhP
5Cxs/mlwYoG9yxphqwqfeqN57FI+XEOiUnuwFWzvHVSxqiTGqljFOjj1OvChlguFrE7dh4yCxLEb
fPUZLl6Ld6uXfRuM6CZPUC0aFoVJXsTSwYWBGfyqDm2zV5KA383Jppure8MpMOf6OgPPmbv6MLWZ
wZ4YtLgomCx3sikH/ugrfVtB+4o/0DpQKbXPX16sIOdRVKa9LruuPZS8rG+mp3VQLqOpg/rgND/L
AGPjTDged8LdeO699phNAzq4/+nvg5H9pAwp/EzIDWavThxEN7NP+/NMhpotISUW2ScvBefBm7xL
Y8/AcnD4Klsf4tYQZaCamqgV2ih/LLOuZQWes7P1viBvxwuvA380tak1tp2jlLt1QA2GaGsmmbmj
KuGDBIjQUcdHCM0LHdUC3TMf5IC8qLAUEMKXV9lhiUB5xzdMcamQy3YnewtPu99aKgfoAvtxgAJC
RWfV6JB3/7tQhxxG9u9d+mOdt04h9R1tyxBMql2VW7PgvR40aIYKOl9A8vfZdM6xkqD5OkPViywz
v2ix/122ZH+oq+pBR95vJ/vkZc7SdgtMZALIyjqyL4M3KJfGki/YOC4ghelgWb77AIugvvglpWB9
5jDAsc68S58rDzAPliLJcLDkCGn76DrrKoDVS2dhd1LFd7MkBbDgi3P15zh27GYFyz7V9QEGtN8u
yGTNd+ZTpmPCIkcp5RZ33VOWmbHg8Ef9TYssY9eXhbvDr6u/27bV31G7HO5mbP7ruFZ+kl2m6F8G
RVha7ktbC5bIdWLPBuekjuUXuYLm828jJ/mU/nZ2Nie7dQ2le8M6hR29OENtJ6VEIMTAsji30AvJ
G/+kTRoYkEJtSL8a7tYwnuVGsi/MLQfg5JM8Mvi8KWXL7xV3Y2qByX/xqLfVNkBzGLLLMHrLLXV8
NLZk73LbxLq+V70aReM1ijJjc2HrOZ2M3ii2Kwy9y/X+kGOrsDUyQA7rgJ5jrhSW1a0Nu0+9Bt9O
lhWHFsir5Kyqob5Ip639WmV4VyXSln5ZDJSFxN/9squtRxReSyBta6m2Z9/rQNXBDSzz72v/1FNN
Aaoz7tc+GaKjUQO4R/m69nsuCSKcSzQ+VwIfi868jmxanny1PXySs9odb6XmmBdzVoy9n44zKqXp
m0kW8R8RKsA+H0IHP7EuQDTfQ9EgeysLw5ahAcjqA5+Msn/DcC+utOIqsWYSkQaf5jg6lX37b5ep
sEWQyDPZb6neErV2/Z64gtREl5w4p9iphHVf7qcROOpmUsbqPKrqfbVAAWg83qSCmOzzErs6d9bE
u5k68TJL3spLVUX1efSHey00xdb+BHuMCzzAnVLrqbrxiz68z5y6dq1Rdh87XTHiKmZ4ivr0nyUa
oR3hoiyEufwWPjcRHhCiexilCIrKCeLSeukXjW3wae2P/aw/lCIrMHZBcZvbEnSTUmynhvT6TvZ5
SSxMP4EqbBurilAFIHDpzGoeOJtiQtRUZVKg52lylOPyMgQg3SHeoKcOL/e2DrzPNivvlA8+1Jtg
m0RBciPfnNzKPhyp/P5uxy4mYxAkik3rlclNDoxWCENB3vZdLuS0YGgtE2sRNOVJ3u508SlCuuDs
p3CCliVdeas04vf8z8ui+1BnRf3QU4i+TOqcXbopzC6yKe9kH1sU9KD+pxi8M8ifGy24ZxaIRoM4
ebuuoLuai7y7mVPsshEsnwftovZNdy9SOI5DliZ/N8BL3caP/rFyz0bDRy2fqZM0ZxK5+dHWC/01
ctJ/ZISd+5dSz5IvSJGjRMMeSOY8RqFXhSwOPl2cqfX/NlXRBIXxPuoZ7nuwYdf9GaVQnc9w5Orx
XgN1/uAihnUs83IAnpdSZYuM4Js6ODfLIiUdtcrWRm/sR5toI/7heflaYVi+n7rUu+pTBVBgWa8x
6nLbqwBV3VScpmI0dKXUruzjQFWh4yBOmqOIUSraiy6vCGxqUAKyL5cxcg7pI6zSF7FVi/LkNvWa
UNlRk9Q3IAKVgy5OP5FfcTYSdxP6h/vEj9z3QAO50ZOqTz/Y5L+HyDi1aPRb1GfAAK3e3Mg+eYk5
rWZtn19kK5p16KdNau/bFlrdCKbq2kUR+42iPWMHg6nL7y4ZIQcxJskoi79k7HkOmWeZu3kkz7A1
O5Q/TW18LgXrZmw6YZgAphLq+DfoR/o2coLqqWrx0hxUhA/8rsG2JIqcbZBG7ldSqIjsBf6/oPV2
QTJd81mpceqGmBoW9Xjr+goFQ8lijdHqisq8ER+6X30yUF6UQX+Tc1fG6zJ3WSZDCEWsrM4l7zbY
ZVuJw5CIjSGp3vGfso8Tg8PuHf4caI4V0rE25Z36MeoDsmMNQ/tuXUe+RpQIkvqgz3tPFs1G8Pxn
Tiw2pw1+4U4NtwlJwItsrb8HKNv5AU7zj8i8RrpevDVVHz2ZefM5i93ic0K+/BwAmNmBsC0+282o
gMTNIUiLZmc18UbnXHKXTSe8sTmKKa85ygZNVqTwrMg6Sq0mbbKwjKjtF77DlUe/zH7K7h4242H8
HYUs0YcobYg/RNktWeDI86YvPABvYJLf1+qM4KfUf1rW0kf1UBo+ZkWVkb0WGLPuzCyMj61XZSiQ
+eFDlBUugHJG+65ynj1MGOVgILpSt31zHXI4ZfVvC8ziWCT5cOxggr825hxseqFcPo0hmjOx9gWy
ermf5yq8FloQARlr+Y+yx+k7tIUlFKkAFEOT3HyeehMYaNf4bNTEZsyN+3RTiboXbE3A1CHiuVOK
T6uboxRc/AzQWcRZtX8ukjDcj4P3fjf/vltH1zskiobnEVT7/v8jrphAQfAYPvqZWeqf3THeUhWa
wDKC/VaRgNjG6Bl97bXsZcHJe9Vxdsb+Zz4032oFMzY99F1wFYH7VKL3jm82NFKsASJ0C1mnUNRq
Y2bCprfFnGNT98B4Hzv701Jk7jkhW2bXohqaNNfO65q/kBc6sLPHuHMwu2Nv1vrBBR73VYCW2soL
XiO0qW927VPsEv1qOvNUn6oKOG0xnA1sU57nKb/qRWW9GW6kXlFkFwLDBnn3qRhO6JqCDhZNbD5h
vSiFcZTBUzVQpbVxbJGjQTm+5H3YPclBUz90/OHfmr7ArsoNX5GVVq9mP7kFO4H+PPYOD6LcU6+2
Yc4dJXLQvnNdK1W7KyAvTf8EyVjvA1U9FXWuH1oDNl/qYakFAUzbRImTvdqaNb5UebaRg1IaBxrM
dysgwyq7NA/cYT0HnMDN4NCXTfUl4+jm1v30DRwuWwlfty7kRprHZpw4brl+cDAgmuwXAs6YkmQm
mfpp1RKR9JzS6im5/9YXITF2yBFCfPgoGCIDrT4btkmfGtjnWCDlxEXO81OfPQyFVYtTOjamu2Jo
rFfD1pTLYKUlphSW9ZrXzfyEXOBJtpSILsyni6ibP8keNYtfVZxAAY0zpGuIpTh2WDzItbSedGSN
b+BBNuUrtWEE3QkrOyqKcW6r+4ly8WrSlODpmXHgAjtXZOl8gO5WX4FRuQinCXUgvHNFvViMj26N
SrjolEGxAkfmoIq27NS7+D1mmbNG5qlNomdOjnjrJZe01/uWije3c8D7EVCgdtb7Mj6ZSk5TjsiL
l1umd9JM3TmpFOfDqpsvcDwwGJe3UJJh9mk9PtpxVp//HP4QudwOkaPweJymzdL2B2O+oNUwKVt5
61fYX2Didc6t37aXxpAX4a5Ia8BujY6inih5UWUtw8VIU7blZYmUt3UPcc1s5ngjiTayD81Ttzkg
XfCLEBHA4l4waJ0Szyd3Sr5JpNgfwiF6o05ycMGWraO/B1b42ToYZu50SuP822IlKReWcZ6iY+qS
tbwPULMCH8S2X+3Q/yR/piR7t0n57DTdzRg181FtA+sRplpO8qm8LxG6kwQHLN+n7RriapX5uC6F
2sEWmMXOmjOO9KMePZjkGDbepPSvzuCkT3Exn+Wg7OrGYu96dvNcxXP/6gU2MjEexCo5OA3ZuC/Q
Lzh0ozrcex3imWkL+TAvCfey1I1/anEH+koyQdxZ6TUYI2g/22DMnUfpstJ7wGKGcvIQCkMfTNqv
BF6JzqLu6aclRA5svKwbHt5tICYn1M49ZsZSdSxOSKgXQeJuZdOwk3EXF0G9jKp9+uTbg/ZcRIr+
bJaCe+P80nf2Q0QehBSj2YfIHAl9Z9ns53bCiA9i6ADZH51tpKDDfC+loJfQCfoLQPzpixsi1Wlo
lk8ukrA/VhRheCBNX1Zh6VJDBMiIbT5vqKxng1LdTMuwPmHrlUCypnokaRZ9hzAmKjHLYCDYFLY7
vJVdWd9kgIwHAwiAVtAykDAw79483JBktj7JLm0iceJp4aYpWDoUOAs+29MTVEITTT1UdHyBxJAX
U9Wcc5dE/65d8g69o11jdv5NtuQaJa+0tRzBvhCryQHc95yz1Sj/yC4Z9nu6MZGYX14YUeRCK+sF
xozwk41+IZxQCUhecMgrmlktk+o66Z8/IJNXgHMioM4I2qCg79fZcZm7Yp2TjAJsyRsDiBRZ3yS/
RtqsXYrSQ5EkFWlhzbskokuOSy9Qr5jBwcs2g6pbHaz6bx4Z2mUplvlu/fpHszMgkS6j1ZC/doaT
nNPR0J+bDhZOKcDwsrZYVry7Gif6T7OGtyNLjTJYjspSYy2C5VzUCP0XVcMCGXAbAAsKaqg2RNE3
kUKBeRGbN7UZtWk32W3O7jioOMEzoiB2P22WOVnjb1HB1WTaZZmTsbPahlmNCPC5jIpPMoOU9B0E
nTSJDwuvem3LXJSMkXe5PdVbTl3Re6Bsy4lyeM1cQaMG8CZTR3ZKdrZ0KQYt8kNSjshXLffqa27+
gFjUIZGCRYOnvghK78mQskSmhbvaMg8ttjPAvQeZ2pHJnLRpDfiRZXda0z1VPL73hVbMsVOzxbur
C7uTYop283u802za6xp/theeY4aImB16xqG02CCVrfvmd/jMyktINvyuKK5zn/TwsTG1+gFrOnRQ
M+Bv9wmjlb2rkZ+WwbJP3jUFydVoPK7T5d2yboN4C0fF+pBUJBVBrPBi8qVRJ3vrve4xG1QTj8mm
LA2M6qygJOGXFhf+WsVF3q2XyvfC9+E/Ymq7ZiToteShFyKLYoU1xIgwSdOb9CqfTesDqmudT6oa
FOcPzshyVAwYJHHO7yBrAdz+PYAz3K8Z61IKoAg5Qz4X0R0oTrUOcHAoNB9X8iTCd7lL/5orNKLI
o92dDi3+OVX1F6zotlofahjD5WeRoX2VkVVDfjCZs2fZAonzORvLepmHoQg64cjIXOQgBlADyjpo
NspVOyt0dm6PqIAcVSoE7D2Bi5JN3UQdOjFR3C3kDxRVCF7pNadD0ZQ/bj2juhy6M5pPUX6F7wTS
CDm2+NL5BlSDzJ9/dbjN+LcPrfDwIUjz1fiytJdIz+eJu8UKLSbHpVZbR8/Na9WO5tVMMeaLKOIU
oqUpGr8W+OlftzJGB3+PbnQb7WVznTw1ZdRv1k4vrraADYKL7FpG12hFBeqneBpv/6MzkaT0sF+7
ho7aIx7n98vd2mc2NXwmJ8UoOs7xevtfA+Vks79Q4MPBSKw0IDRynpRmQq2/Q1jKss4hSf4JWYgE
XwbLHpbL71Ff4zFGjYqBWAaCBL3ASL/yBWE0B8RCG1gtRfjJtf/Wi1h7lvDcUuvygwpzcyfH5MUr
f6giQDbQhn0PkPGB1v9lh2R7253giG/W37rFi2Vndhm+cOK/A5Qtosfrf4UMdMVvJu9m3d3o6Bs8
rP3LjLWtDcGuDrLkZbBdbTp5U1+d23x+7hXBfTOaezrV2Zc0wxkw0gLv6jhBe3Xbot4XM16WJUJk
Pdo4WwPf8VvpWtZLP9mfEHB2vlJqDcDEzO55gO//GYOqTTPPztes6MZjRqUE3AFhNrg6L8fspss0
7QGONCb1IiwqtG+FhfokerckMnWUjmQ8VM4YpcVkuGGfs5ssMOC9H10Was2H2270wm2pIJYjOxdo
Hfjm+GPo0ssGaNwng6qcDBMjwQEewsEQRXNFbX+6qu4/amHtvJAjurleVz83Dmqnt8CNfJg0mX2d
M9ANwL1gyE9j/KmJcndjeGqxxxhxzh9UvIUPCzqh9yeqX6PxWdU3E8TKz7GTxCgV4WZLwtX4bLSV
e+hAqpK6phkMxrCxNdyBhtiipMbDfT/FhuDdk9INOxfrqRghMOzlXIzcg01S8v81eaQXEPTaNFVd
83JmsO87I370nDQ4xZRuHrTQtS7g95KjD1ZcsEzqHeKbzl8IdLQoLtsK3LDc2kGMttiL9GRPK43s
FxIuOILJW3mJG73ijORHu7VPzokcz9hUldttfYyin4ZE0+8930QrWlbeDaof7gY8JDnb/4LR9lql
3wdEqmXXCplVpjj6EIs2sHmuwB+cpP5cUOCY7IXTdRWsmyKhbGd2uOxMSM3jWt/b6k6OR5UPJDJ0
fv6hcSeb6Rxn+2yqcWBd4SAS/OGhqLcF493tZVNelpipCwsBDfze2o3Zk8gBTBLa+tYX8I20Aiwd
c4aWAqXykn9Oc199WjssoCtT1StkNJBDlYqnCDzM29BXp2WeKTRRATraBz3sOzg1NGVfZqbVJXGU
T7JLToVv+C0zY2SJsgDUeOgqbwMy9Id56pqDbHY6OOuqR4FBNt1G+8vI/OhJtrwXBJfNt8SvuqdM
6z7VVqe8xc3oPcj1EEtBrSxEVD8ZnuemV3+Im6IIlpvx/+r5f8QEQ9N+icihzW6ABn9cvdkAAPcG
dPlrag351U0i8GGAsf5q3PDH4CHjb8BdRgm8+rvLKYvPhh9ga9RDJwxm/eQ3HQrAhdJsTbSZv5e8
s8Mq6f6Nav9b7ebd3ehAXU8uh/DY1bPvPoxvzJ0M61GxOUWpkQNoBCPA72pg/+WDn0fhqkePwhXm
O3Waf58iczcCJftsU108WWBkjxVqD19N60kuWCuqszfnfDij1j3+FYeQ28QLlaoRoH5Sd3ggVuOz
7QHJ9pCIek2C8dzahn0KQ7vZTOnIUbbpQPt0irmXf075npB/XQ7dhzzuzNvytxbvFSsaOoTyRv20
9tVhEuzNiSq8Kperfy9vzTOFHj86L/5Da60xHmB5ubN2lJXDtX8pM4rRYSLRKkeDznwEdlXsmkAt
b1Majvs4LcxXp8DOT9Xj4J+MDCNfSObPuUmfgtLrvhq6qW5zNk/P1CpAPvMReehsM9kmhqY/mpaf
bcLedF8D0D372Juza1Zl0RWxG2Xvqo7+WrgVVeCqcv4NdsgYZX+hdnL3RNLQF9nEuUW3KiK5uHfb
lByi72baMoKiOm1HRnZCDEUErRPJE/VwKSvzKGR91tLc5NnJuR1VWEuU3dZaWzmXlLLWODmyxsgm
BrC/inlrhU+O5BTkNgAevg5jG2wl+ELCMDI+QrvJzUM+oxbsurwo8QtHee5Bxkg0R5WoYDTt5El2
jVHT3CaScjjmOZip8Lw58fgJ8IMok6NiatU9L9S8/0eJFf2bken9HkvFEDbWZDzJSwlv86Zn+bFG
Qm7pkv2pMz1U7PCukVDTll22iZEy3hNIl4npcqDykvYol+SrDPMQeGjB6DvupnSHPRnx9obAVfY0
CV3/YfKbQ0+uddtFY/a0Dvw3Vg6qBuBAH3OWrQzT+hy6opLMV0QWBWfE/qcQ6jmDYpaIyin9MQ/7
/mw0Y/WUuCTdU5QHX1RH+9QPtfdQe42eb5zKg9TQjI6/V1v1160MWHplwBLbkgylQBr3O9kpgyrf
r60tVuDFOUX2pQ0T4HtaZfnX0v0Er8q74Y7m3cYAr9ydIcRVJ42Hfu6UuEXUYzWcZqP6IgM9itNA
MMQCY+1egrqNMN4Tcek0RHvL4D9JxswQKXl+5eODYuXqoYbSKjYpw9e8j9AGjbMfI3JYaILn2ZOD
HgR+pIHcxiwREjxnO9rHiBJM8MYABh86ffQlcsxOKGp7N6x7hzfXQ5OBbh70aIdr6Nu5rRd98Xtr
2lXe2J3lqKUbZ95b1acu7dSnzoy/FEUUfcGlSzuWjgt128KI8V2QUYsug9MEj3WlJ1e3Ht2dyUn4
ew/WTgoyKVDdOBWH8Dz5/thLb7y6i4Drxs6dXxpfpTj43A1gYTXBQFat5I+xVmmd+/9rHt4cw0Fj
L44DoFPcQzN4bIPIJX83Fndbz4q77Jd3/x0MMi8EFiRCxACyOe65FbPWqUOTaadxTL86OUo0g1Yi
5w46whOYiNCIsbUSd4imwsxrQm/3x4AMjoaiO2KFlGzWGesq4ve7Jtm/aw9viF4jyZy+zHVbnlFQ
K3Zl7RdnnBsRyUyS+TFscv04N2V8Kae+vSRq2R1HfMHRPEQEV+U3+UuNsdh2p374Xsb5DRsSISf7
VmGuEWxqK3ksczX4jjGdvrFBwL/2JvwWsMmcietNr/va43JpVP0RX7lpp+iduftjIAEBDqWCfEqk
eIYNuUxEu/HeGMDvLX1B7xtXFxVWFE71R0edsSlIlDo6yVeSnZOR/QCPU24BTwNBU6Kku/v8XG1u
3peu1HcR5GjSchdHwYwdC00E4SfEotGBY3ucTsDDBJhG0/0fQMF1vutFayg4za0PPKwkfhgJWCbZ
JSesD8LYTD+7QVIdZdo+NPSfkYbZsGyRAGRfLG/Xy5/iWnHevFfunPalFjJAFtaTRRrZ3zNbJeuh
WMOz6brWcUJd9WzPnXMHANtwBnTrL0OrPOMO5WOV7ZvnADBU3gz9DwXtbHEAql51DwPEHhOqq+r1
+gP2UjBMUr99JsmOGgOiiV+DLEcW0DR+xrgAIL79ktajfhuk/UQfaZs/mk0V5kdP1TMyCgiqx6Tn
T634Spffy7EwpWw08y/5Bb9+ra+xcmCNRe3pL9la+2VsEuEj6UZ4L900H/kk1AHwpcnCeetU0Khk
09Hm6No4wb+yNcEC+wR7/aWN1enW+3n/ybCy+OhAD0dZnsHezseXOFjGXLhQ2xnI51FJDfsRY7Dd
qo/rNxaMycn2ttT41RReiHD0qxP1oRrr9mXu3yYrbO/JHCA2bPrRibQtPsWhDmhO9K0DNhueTV3V
732tuKtyIzqFOH5v1mAeFq6fjFcJXeoKy8bFJ/i2IJ7+gDNJYFMzB/zlQn/BP00SP0UCYs9+Mt/I
qrtiJwpszDnZTEXuoMT7WgJM+GRR13sNBmxMvTlWLzJ0NBMPsoKiCbqPvscq1trLP4qt9m+OPfcP
siUvAGC0k2/zW61/4kk5eM0UoCBg8fQ4fwAkgkOFRasB5lpQi2GCctbGEDBFiWXUnNGJz2QoHYw4
hvmhMjN16yIGeUQXAu8gB0XhTKvHJxjd7YtamtFD6wR8qhKVpjeZj6WPGkbUArhagXHykzrLz7HV
NtWB6saAfcnvz/WyfZVDcqalIVmdWFAFRdFYnbufo9UOV1khRra23seuWSwF5jopkgv0WkhZot5c
F4hfaf6lSO3kmRLQrsMNDVSQk/q7LA+BLP3Gxq4o2XR6GQvduknILIml8NhLnTG2soYGmSsVliSS
7Jtddb+dP8kOJVWTbec2yNyKcT+K2N+IcB11JyjvohAtHkuOuFStm6NxuU+T0bqZU8EzS3bJS4qH
s+iXjQAf5wU6UHt8mspguqyXuS8hjsXGeCnqrqigDtK2hxrR7rJ4kHGya50h77xRpZJU3ofGiC6d
E1bgQBEf70BMYQmTh1/CPPsGOGzg//mdPmU69ctoZsPX0BUMPD9IXsZ6mg69FiIu33bRpfX6U1uZ
5gaTc8SGxCWFNHNXesc/1FGpLQOyT44WljvdO5yHIjyZd7Kr9SwyY1Tij4Xp5SeoQVhsWU39XPgm
TscDdeuldCLbSV3+asf1kD/ItlOBoNpmIl62G8FSqswep5EmqA6TSgnFtHr/a+OWiHmixxin/YNH
BeHb2AhdEuSyn8Zi1vCxw1BZMefo6b+TRqH8KCZl5PS+zWKS9z9MGlHnxiohblEmJQNe64p+J1O3
rUr8T1Q9J20fc4hEhCG4QVziTCgunZcC2LaD5LT2BcATESyqh53skwtYULTOvQWruxLnSdmn5cJi
1KGI0GChAJGWi7yTlyAzsGy0K54Ymvo+oI2BCpzhV5OcolAeHoTTC3PlgAxZVymtLN20JsDOte+P
VcpmQFikbOH5/1p4XcQJBhca7XXtkeusP2tVK8k5MuanP/qTgcP/XMbxuRJ/UdMWoBS4Lsvf2/XH
j02Dw8ww1N1dxnb6v5MxpM+AEvuHEgLsZvHL9G006yKzd+BO4rdp62P9ZCjjdvG/HOAUHgazcXar
gSZUrgeEEss7h2n1hbPM2ShS67xAJCR4YkFgVLsCKaIFWVEPNakCTzvNWoTGVOZpm1hrdaxk2+m+
XubBmO6Fs6+8IrrLUDkmu2ewQse4giyyxkdYH+oAzlku8jLwMWL+OixXGMODXG7tlneFVn9c7o8X
W5cElf/EZyJ+WCpLses5ZyUyXv6oTslaFGDQl1QGiOrWWp7qElPZB+H/Ie28lttW0nZ9RahCDqfM
pESJyss+QTksI6OR09X/D5oeQ0tjT83ec4LqhCaI2N3fG7xsvYSzltprtGrJy9BYNLc2Wl/Zyh+S
tU61RvTbvyi2/9VOe+10jbXN8qOEwL/JIhnSk5u5qKkxYLpG6BDQuGYXQDe0YcXRLlmQB/eT4oQv
Zs/slEi/cxNpInpJKoydDRgyR1nrxFO5DeLK3MkszuzEfgbN2sjG2kQgW3EqsZa1PQQyIFjcrsHc
VVf1CrgLi3AyuTJMtafC+iyrrp3hqOJNfHNkrjTrR3lUqQaanQXKt4G7CxJPGX43jV4FrTFn8bCN
bq9J7JlIolx4K1NoUUa3iIE0rGMDmBTWVy007BN04p8bY85aU1vmAHApVD3FRurVLX7m+yqo/j0p
m173kh38Nr/8kmyjAU1ZI/vcsQjxr0Nw5A/LvOOMKlaQ1apR/OA2qYlZe+YQ3i7ZaC4rpjGBDKgP
l07r3f2HJgQd03p1bSO7kPs4gxHjxoI1yNy13EVWfuhali0Vsh0rRV8TwzV2S3nBYm19Pcoi66ad
q2VoiIKkOcUYIZ5k6nfZ/6XsQ8//uavwT4eR1qGfrJYD/M/dJFnP9+R3bf54NJ5ewDodx4vc6/pz
126gAfzjp9/X/a67j4f6vv27Ornr9Rfelcpfv/4iLmIwe2XBvx3Tf/+7739ddiN3rZMWP4Ol76Vm
Kft4VO97+h9+P0sBPXy8QO/y7372XVIe1u/zlT7xvnL8kilplJ+KeSNTvWVlH7O/ayLbzXiyk0z9
cd+lydLuw6/9sav/Yt8PXS1HuvzaH7v/sO9/8Wv/71398by0ivKAQDei5/Op/+PRLhX/89EquKkk
MBX+caX/iz/9x3OKux8rYP/tOVm6Wc7J7/b9/zwff+zqj7/22/OxHOVy5v/Y9R+bLBUfTvfSlY0m
WZQEiLq02N65q5EBxN3I7Hlt9TXeo+DKNWCHFIYzOqZrodsnIvO2sqEsW2r7LobrMNcuFdceQLJS
Y1ggbuduEGv+2aHMBij1rJHaw01iKnCsqKtNaQzqWQny4TYRgYL8hDN+cglwN3mkv3gYDAOfU437
bt54ke3exqmD8j05uYmgsTPpz8Z9HsSzqlKt2Nc9ghEwW2K22rW1bCh3YQ2CqKQoTksHttIH90g5
f+jXMyYU1FJ8QP3BC17rWrNXeT+1N2VvhK+EgEviybl9Gw9l+Gq74zfUmvEUmnN5jJgDtMN7mQMH
j3IghCKZK4yJFSg0g2SvQfqk9l60EugT7IqqnI2mEMM6vUuaflDp6wH40M/SbknKtix/1IjJxQjG
ROAKAYdb6DSjMrFxbV/Z+38Fbmu8Zpg5Excqnjo1Cd6GxnVPYRjjA18ZCBn5TK+NIWt2srYuhm4d
JYp2krX6EL0MBNQutm+DvyCoqc3hUIHE6yoD3f4FYts3xJe0x1CNUVEPo9kLIe+/OPmwJjQR7bMK
DyzfGPp7BwXbe0wYTlGXmzeeWujR1lCQFkBq5m5pUSAMc1drX2SJTQMbOefOu2kaDFHnfopu1hFm
qfuApYd3ZmHy1QcGgauU2j/7CAMpInp2WHnA5O6WxQZnZ2J6fm97Jti9Bh29iQUZJxT2C0ZnOmKN
fYZBIFnbZjkamShARXO2DF1/D+xc3yAtb73YFjaZGLT4P2vRldxPQZJDCqKxMaCjm4HC3crG+QhX
Bgkl62ftOJW7uBuinWycT9AHNBRadrKxaZrGFhUD/VoLDLXdal4XIAmr0rOqpdsUCZC9bCxE6W3M
UdX28i8YLGrhp6QEB9lzqnv1hmlzfZD7mgbYbNFZxsFWcO2yypAVfw4X36Yuvy1YT3jzbFxbXKaZ
U54oT55iYZE4F4dmcY7NgZjtNMVvRl9HBysp062sDVWs5hXU54+yFgm977Bt/DtTFP3Za/w7tRvi
jeNqPgbgSvXcQtY8uEaP8M6cFUaj3eWZe1GGsXo22qp+7sZsHcQieYwr5dUEanYDTW3amyIR664x
B5zoemzJu7w/JZ6dYzmWfUMLMHlsgInvsxk8n+oFrL1o7OMdGH90VjxLe+sStJEmPatuZbY1TGwb
+CSas4eOP4pnAZe0cAB4F7Uini01QTEUEYRTmsDM4nnxd6UYbKB/xt2YViZaRLr5YIDxPXY24kqy
LIRi/OCoQbcrAzS6ZZnciAw9qibxWBCa95Xt9JJVeYLjKUK2dCUr9Mq7r7tOvY28OJwdzh4no0fa
QoN1kTgnvY24nX17YHHZE2wd1P5v5EZWRTy612yjZl/GGluyEGBSNGGeaMVl+AREm9mfU7ev6SAI
fWB6+Vm04hMySwj1jBYOPLVotk1gjjsiCyWsmdOy0ZO6xr96Lmz8+meNzzr1KmnRjxsMUd0F3fc2
7JIzru6fhsrL9naFctoU+SYIUH0TIsOjufotho/TJbaGTdTa6SEd62rviCZ4YOpvrXWlMC8iVe9y
eKebEFz2vkvtU2XW0GzBSayNpJ4OrStOqdk4D3ZlOQ9KApxZn1j3lWWaMJHC5JWzqsMxftA0Zx+j
M3jOOMFDn/pHNCQV5PDYVGZQ7hUnyFaoKChnx7K73RC39QrUVdOgtw1H5ZoUgihz0XXJtkEZ5Lad
2S4yJdu4rBFvGzVP1l3IepIG6CHvzfssj9SLLGGJYTY0CR3QcDSQFZWnDogQoi4ty0xHSwjP5ZhX
zBHxwfyWYwt5t9je2w2+YhGYl40sk5s89/KL4bzgq57cu4SxLrmxzjEJf3YT8zlGDuGuTJvqpZ9h
oBaEtLNSB9ULWnowveEAIRnE5NwXgXjwtEo8MO3Yj7Fin10kDcACIKfIQ/c4C0A+Fs6kb5xCVTbh
HA2ciiE/JgEYDDOM2lnudwWUsNr6lWuv3SDob9wmPqXl4D60rjfAlgj1rV9H6adOSf5qSqV/CMeK
U4lwKVHQKltpikLEKDdGFCnHL2bvt3sLsMwjMeDQVDddMNl/u4p9wb4H+Y1sjhhWBjL2ujkcU5cl
CLOJ8ydZBrbr3OklaogF38A0EfnBiMrpVh0Vc09YJPZCsByZZVzaSogN2ojRq1P39QqnuhrkTn3u
nN5YVa7eEwgZnVu5UWs8ApesTJnCyQ6sSj/lZYsMuizrrDnwZxvDJjUsZzfiSraGUD3eji5e34Gn
4wjpaOlfeDKtvUTJ1wjaOoektLUXvMfiTW8gqBGYivXgp8oak6jp1NnzGapwg9uWSpqtlDZ+GcN5
lZrwrl4Nww9rbL4Ydqu/icADb9ek0QHZlnxnAxi2h3usUIf7kPHX0WyaAUP1UNuIIjHWNur1ZyOr
/NNYI1g/6bcI+SKG4hZPkWpuO6UGtzDan83OSG+tiZVKP8B2yBFFfh4gKW77rp/elAY7B23Pl0RX
VnlueBdnk1iDfZFpWLHepbS0i1AGGxwtucCvaBOb3gpEsblfysbKKbaBVmsbuZes0OJJPQwa6pZL
GQp5xQba46dCZaZcAMx68dP07zRqtb8tr1pNoq0Jf/beCipK/thGiJwOnorXu85KnOgUKHyJh5Nq
nn/KMe8svNi8dERDLm7q/D26Wv6pabVgq5tdfzSrjuhB0fA68wWE3i5/bBzLfK5aF2wV6Denc5u7
hmEFotug6aw+gm+eNGIja3MfN/NwKvW90jfpWS8Ha9UB3axNJDbt7qRpTX1JERB6ngSsTTuyBrBJ
jnsI+zLYuiBCNoPa2PcDOpJ7dYoFLsWejUsbJKNmqA9aX4u9U4rsIYRaiJhbHnzLAvtU5l37lqQV
a3mZ2R/VPBsf3Z7Xo2yhRuODFfTeixo2mL5AKjpEWhE8Iw38NfWQ1XOybrzDcj7epnUb32hWbT80
rsNoExG7r1nd/+2ZvfPY4QnDaBIR8kq1yy95sXNwSFtpOBk+G/14Drxe+0uzcm0zToZ15q4XN0gn
5Ts3jwDOh0jmBQKrq0IM66x2kq85lJ5ZWaG+uDFqHM5Q3RRpI1jMj9td0Wn1ox0aBWJTjfNpDO3L
VIcQBTL7rNlZ/GOy6q8wv/S3yXGDTU/o5xLr+M87taLuUWxDQCNCpzEk+KK0CWR2QwN+ZlR3qJYX
PzpjlqdXkVAbLVSqiuxJUyv7byuxto5jaF+E15drHKOyB9WO44NqOeWxEHq6bYs2WTc+N6reWuZh
ZiBdoqo11o2W11hJDYAjAKcx5EOhNq0+cS2jTRR4DR7YVXVsO3oDawhJoLJKHvqHBImxZ9iPDvIH
EYJwZSO2GloQ97oYfdT8hXsb5PAcM67cKYcYzwu3BGXaBxe0q4Gra8yWYtyt78vEGndehHx84NvV
vvSr4OzoRXbA4N278UQSH+0wdE9lEf2wbWRj1EG5nbGuqCnoCL8X5VHmZLnc9HOLpVkb2l+SxOj2
S9HSLAy6duslAx/Z2rGeMz1fl1PWP+ZzDu/JL0aoj+feajGyCvVqbQADO8qsO6o3hPO+TrqZ3eHt
VlzwQAnWraizvcymSltcUh18q22yxD63kEWykog+mEGl9QElpCUYYwSJ8ijoNuXYN6ukNtzbPur6
l858Gtq4/gEBb80HCTBJ9EkTrlThQj6CCN5lipuvea+BjfKM7y3q2U7WoHUdW/dZPV5EH3qnoL+z
IOav1dh+FG6AuSBxQXfdYS4/w97AK2dz6TXJp2JcZ8FU7PA6bY+WAbxADG75qjseuhcGyFyZ9Ya8
2w41c+ZQd4aVw6jiQYdk8eBCrFt1mjUelzIxJV/bwXFO0+j3D7I8McMHy64E7Aw+0ut+cA4pCoNn
WYn37nfkejOgtTnC833dvaYIg5wGlA7XOBzXzODjl75LcWn3xxffEfnGDevPEhqJwpmGWJOCjYTM
yw0ANQqLMNgXoYEpPU1kucRaYtvoHjWvPZdqG94YCmhtxefdy6hmWFl61985Ra48+qN9zzOdfRIt
yr/Y3QB3mbNe6219RqXCvFXsLGI0FQ/jcYqCR6ws8tvQ+1tkcXzTxWZ+O1jVRYuL+pwHmoPHqQZX
XVNf1MpL71tRPRc2kiG9W1ymvvirc0btLCyhnSG/WttYUap1G4Txg58Yj0Wpajf9nJObeEz5f253
knArFzszrLhnHFeRtidL0zGktQS8hdThemJJ7Fg88U3SXyps679qhRutAow/7nO//auNDHs35u3A
PZCab2Na46c4eje+FeXbsvRPppkMh4SZw42wLGdfNxjIDQlrAQ7xoyJznU3QZQev8R5iIbwfQHw6
1YJyGPRwLiBXfhtcg5k1MKA3GybguiPGtLf5HZAhaOJqvtl+NXP7TamQ6EJqf5UXAqncAL8QXWun
L46v3te8IB9dz0dayuILu0LdF4jnWAbrTkxwdwWLirPSxFZx7RqIxogTnaFWN4HwCYtGpffXZOCI
q+9yEXU/lK7f5sw/g5UivpjpPTxt60Zu+iGyb/Cp5kUUlw9Dj4T51PThWodd8i3JjE3ij/qnwC7O
NjrzzL0Quofz7++n1LXfgMFAwO6qL3bhMFPXsMwt29F4HMvqK8RR/8BYTjuEol6lfhd9x+GiX3VR
EewiPeJ8tmX3NAzV5zSqAJGCtHzyJ11BfwrrX941Rzgx/gGvKXGHEWuxBReDhFgdXwy1RB9AD8c3
IwOi6Bm196ktq+8NuJ+vWdw9RJMDj6nM9Ds1wr7GKyPlrrObDCm29LtIGuuTEUUVk23fOyX4CFyc
MHx20STGoU97rUJbuwfe9ypzZV/WDD7SZlXoYo4oVvcLlihSEUON6jzejRmjZnXEnSoL1efCHNyV
GnnNTYt5x6bJfQuXGuHv8hoKh8DIboPi17Cbw7RHMYc4ve8D1skPqF76luHcicD2VglrWTsvdxi0
8Kqu75dCa876YWtvCIsWKxtJP+zHUNGDOIX7dIt0bwd8TS37zyBH7S9gLq6JueRXlXAm659t1GSw
vzg0Ro9mWOPZkN8N+hCueN4E2BHbuWSl+a1v/fKTqsbhNtDr4SitrCDp2xVKZiuzC80Nf4EVHgN0
FEbXnX8MsSa4rwYIQoj3hV9DZoViLL0X27NLaO9mti8j13vLPBj3dRV9ZQHNXOOr1Z0rmBtVtZGK
w1KGWKakCrFi9PZtLl4/FC9NGTyt0UhD4r6LVl44+3noAUs03Vhvh9m03M2ciFszTY9jomYXPSvz
SxJZuO0m5RfZghnuTH0PXdCK0BPzXWAE8DMwDrr4pa6xeDmV+zD3xie/rLCun2XLBlwF9WwUXxlo
QhJl9byfxNvoscDlORHrbk5QvCV6Fm/8oDCPstZU21elbph+Rmn8mvYPstTXy/IucdEY9lsB7gPJ
jeboNaDWYNHmmy4zIKfMGprQMMxvoDoZCHJJR4UPl+Ir6Z4DFY9yUxnmfuxi7U7mcj2qd1hIH9IQ
OzDPsrkVMd/7rAcHRQmbL5OlAz8zNO1ohb73XCTdPWLnzRfQa8Mackt/dsfAuZ3GLNoEbpN8ckSw
k8BmXYNjpQEUwsXPcHi6kKf9Z4vJ4hbtI2GdIB++6Eqk38CdNDbCqMOvqfIGIaD/bJiRsoWAah+R
d8y3VdRaqwr6JJO13Fp32Fg/CWQQH0ZkYU2lsZ5ap2FIb9RfDGEBCNSrcpspOSRn/uVqNCD6FKla
MBZw0euSJN86qXdlHZ40FBLuJs+rXws7vAGSMjwwVW9eM/M+D/LyxWGR84knDFIFpbae+PeTPz4V
OWchsNNuowdDiem8mhWrRlPEvnNL6wZv5hz+JxZQsFEe5UbzkKqoY2SyGBt2ydqFqrkJyiHd2RPm
mLJN2bvgGlV0vubd+lFrL3MnYYd9Ox6WWDD84mNZKoDIyW0DThEcLbkBVRef/MT7dLXkaO17RcQC
OnLIKVes6C1KfKwyEGx9k2W5jqf1h5SszYX9vp0i4PkIN1/po/JXJF0bjcq8Ubw+vgeOabF2mcTb
ECbFzphFC6Y+Ds9zWxAa8brQ+2RnSbbHMmaR5BAnZQAW1aa7lhWKqrNUwFBOGTag87pHmXJY2b2m
vF+p39WimHx25CPSBSpDR2dlo034PctZtFP9xH5CtzvbjwUTuMI2cbydEMVwpkh8ndvCODeZF84O
HQoUGKM1wZgbBojr1p7ukR/uea+iatRbyFiZc0X1zwq5hx6p93EXv4ZOA6goio2XCO2wvczWma6/
MN/R96Ugmg5fcDPhXn1SwNBelCYs1qLQ4u/p31ZhmN8s2BO4yTPtaKZIP0Ug83auY6ivfjI9KgFy
TYbfv+QTr4u6MTt0Xdp662fuS1SqTgFDMsTSXFGN5JzncXhnpEV9z7Vpj0oVfO5Un5wsmjcBU4Vj
5EafZVEWlsUhNHEX4L7kwQyKb9gVROdEi8wbPRcta5WX3m6HcySptlDShjOeN+RBj5wQ8rUzHrZ9
iHEWQm6spVcwatdawwRxx8tjOo2gJbuZMBLpiECbhVc+OVrU7fUAh6AM8v4lnkF17gi9qFfGHNEC
Xt7QBPWXQu+cTZ+b2l46oY1IFm9UB19u6XUma4e5sTo3rubGdQ1EXk+G6N4Tfn2pA/0wODVCJ7Pi
aTb4eMGm6UNUIWfKHTt7VpXOSVaCegaOWxM5kLVN7+WnqS5Q2Zp39TqiOCjUrmu/M16yTkl3TVqn
OHZw1RFezHZTUBVbYaUrXDJ5X3mtdQPXEofMOSvfYaoS7NDi7i+yKAu6epOELjepM2vPCKhBqhbX
D2pnbvjY6XeLkt5cFASpcVc4Xn9JgmSt2jBLWarJnwfGag+xgfWtRB0bqf+qNK56NmfcsckNuClq
I9zL7GBHyUnuqgwoz+Wwa1chDCJWi6fkVjVM1IWXfGY00wY8DvIHc/VSERlZAWEEGW3VwaujjuPx
xmIB7cXSeAmjiczahZFhgErAs3CK8PsU/NAcofydQh40cgWLuKYBE2sE1dkYo+AmdUBiWXVYPGUi
IUg62cH3uv/R1AW6d//ax8ymbIund3VWK2Eco+Sh873qgWldscYXpt5f3/Qyr3kg4pq52jOdgWHJ
NGyMesw2qmlHO4lAlRuCdsgr1erPMoktle16UFe7ab4csp0vmFrqRm3xgBE7XSsKWNDcb8RzYII/
lanoV2qpVXqiEmassrQKl67pW/e+sITH6Cnovqamw2JCrb/GDfypqY0EQ2i7emkrnyV3GgwORnpo
BAYPQ9ILVobwxRutyOCzt5MNTF8fUYbLlZPpPI+zrTYscAIcxhEvw+yakcXEJuKDIUyCTHOrpWlj
mu4qjop0LyvQyce1L8UXszAczEOURzlelSeay+neGB201Pm8ynJZFNXO4/XUy6xFC1lpzpbgnt84
Nz6shsRwbuVYKPLM8OR7mreWWd2pxbZGyOAgB0HGgIe0OcIBlbVu+yMzA+1FK73pMrbWU5Yq3TH3
IpjfaY/qGKwCwWo7nsH+r1TWqAReKuNGlsvN0kxmszhBAKnOy/VSgSRkujeiKV1JIdyg9bszAc7V
1RBVlklNXL6VEfFvpI5l2VLhhiy22SDm10sZi7bqsY/jLwJdT81bqY17bzasrkgoukSoS8B6BFHv
hF/knSySlbJcpnqoFcj3QAN5J//8aw/ZJNNFaKyW1uXcWvZldPmumulrUndx8NPyZCAXvUg6yvJE
+nOhvQb+GzYbuE+AsizufkdfYNoPeLTuWzMY3sx22l+XJYGcr4Mosc55W5l3jtGCai80fIyc4HYC
RfaqhlN88CaIgWbn7RggqTdRK9xDPvbqjdIF/5ZiCu0eftcusILbRn6rR6SmhgcG32j2iFtFoIck
ByTOHJfwrdE/ygGJHRXmIfC1ei1re8VBfc4b7jHfctEy41vBcBJS/JyVnw4ohC1zTLLywzLkcbeu
a2wWjDSMZgoK8H8F22W03OJb+RNWpCq71OPdImsNr0wvkZrtzSIw7y2CYVcF1NE8h02t3f4UQCWr
gHG4lZV6igT4iMbanpWC+rH1GshVqReipkYWBafmUSQPBPaqB1mSNM38PUfdXtYpWYZQrWcjNZfi
Cpyan2pi+GLb6fMkxM2CoyT95/ak7LQob2GkEiBxEh8l8cY03kQUooIWdc+lakAwt7q3xi+NN6ef
BQZTI94GLa2qqmlZUeyN8uv1k87SuorEQdT6D9fi3DDus1IfP5dMUzd+5pU3U4v9dVjGF1VYN+VP
Hdd01i+wJi+/0/xW2ZfOaO9igsCfXXwgezym7aEwdtl4e3U3jDvcYVqEzeIqs249GKobEcfeizBR
PWo5ABzCn6WwEk5RxELM+Jqb62ROtxrj5VdLKbK05P5Vp2uWiUUMIkLSgckY7WE9ZBhplqaNAWUr
nLu2QtRqVhqXm57R6s8WMDixqET/p63Nawu509KH3MFRkO/51ceYmMZl0IkeatAFIAwlJyXWtOcq
qqetrwz5jgUQDbWIsTwCDanXstYuhuSu6/yXMKGtij/is+ZsZZVs3lTFvdo56f21tYY2jYFW80n1
10E46xLht7hqnCE9OHJ9obSgxmqtWu+smYBnzJtyVrPuQ3e4YUC1lrlylrC+puZK2Yx1vOEGEv3P
FnN5UkbtKsqxwh2jwl2XYYkavYrVXucAGBjd6guyctPZCnL1MPbeczum6lkWObAVho0Vxh5Se7HF
+2aEulJ284JB8YA7zAhVsVDV7CwfgGkUyi0jrAd5/8siFN/QLtWJ+ywPzW92IixyfYZkKw/Ly62v
Ds1Wz1maXf+nHUJ/qh+XX1l++ddOTiK6Q13yAuqyvDiZMEFPtd0VJ5k1VB3L6Tyq14QTTMyaBwaI
9Zhvbe68jYV72rYIURJhoXYtoFdm254ncOXURnfQh0F3WIyMpjvF+/uaM8wxu3X77qiyCLcL9IzD
n7/o8ustP/5WpGWrMqs42b8qhr5v7zpeGLKFmSKgFNlevGuJbV2GYQh23GzaelKJalRjFl5kxWhY
F1xaoxtt9KI7kRF378bo4taxcvRUBBEjg+HxMJfVRPM1L/PWHQo861KvhXtCW4HYWyaaXaCiJ7uJ
DV89ZzOFJBLxjcMgAikHI19ZAXP1TaqWxm2tIvsLW83vMOPrPwleTbcm5OONHaTEjwsEfIghOKzg
JuWd3CgYUF5TTaPvnQCOoT66wxomdnU35hYrKqEPRSYqEIp0mM5tIG9Vd02AZw5kJESsO2XahENV
Pul1ic2zrxYvim7E68A0qzdhMRNkoNuckzQK12GDMUMM7A3oR8uNbI5YvrvIe7JwRDDJ/zxiGLTp
Ta14VQrcFMr6m2/508VoTHXvIpSxA9LmrtzJbM+J5zwlNgTieiiKfc4S0Savk3UYiBHOJJsk04ad
GmF6LsswnhoeM394TkWsEpPCZrWEiBspMVhDtanqe8b2RRA7+Rb7h3YbuUqyKRWD2aYfxddNWHm7
wen829HH+9zy8OdSUVE/yU0KgBi9zkycA3h/G7XNBpR4LO+1ZClkpSVVdtaD3H+NtWyP0GoAs5FX
sO+FG9kqMFlZ6WA7rgyB+WOgDeLYiVFca00IO7gwxQPDB/qoEs1dOf1QrjI91deOluWnALH6E3pT
P1NLmayIxUzOltWODpQODBPN5Ua2XHZcypYmMoW0fg4k0Rm3rd59Ho3BZqktohdR2v9MEoXiUNwI
dO00o6dlXjaVKVmmjA1E3xcox81e96Li5JVDd7Sb4tnwPX23HH6UhMO6GtGlagQgxEG5MfXZ4gv4
wqmfgf7GDAW3J+u70OwC8EZorTwrUNa8LJr5jdGcytplkW/Jx7WNJEWeZ8ceqAPLvDgIVioxbEkP
kJ32kx7Xf2lz10TiiBo3YFBOhTbe1UT0gZeW28oMW0TX2vjgxIzrYgH2Y21NOZwBOyhg/mItkF+v
iDx18hTLzbWR3+hckmtaFsv2S1PmhfZhUHANS7o8O9QzTnnUrCw7yBMoeLU20Cq5AH1L0BdT0/m0
oxGR42qVG+VlNM591BIjmMuX0y8vpiy7XqKleqlZymRq2cjrsmQ/tGsjlWvehLZ/MJFlwMOCcD4X
eGmmyLtC5ltQReP1oFOQn+OayE6JKk3agWHliJfNcuyyLGhb9+eOMi/PzNJapj7s8iH77o8v+2ld
xcFjR8jMNRmeY9Nwp628AxpHT6d1B69/g6wGq1CNNaRbeblY7M5Py4VesrJsuaJLVlEKAGnLBZc1
H/fzXG+TF1CmokAX4GrUQiXE2gjkP9hUxOi4nzOlntaygDdR8zNpZkCbcWZ5HjuWBQdxsnh3nyrC
99ycc1JucJ4t3+ezCEnotkGOVF6f5XS9e8yvyevZzSt723n+1tG/jS6D/S7gqz1v4vl8GPPv/C77
uzK5h6yQuy1ZWcaK2M+u1J7gsKr0P7rEu70+qfKZlJt2fhHIlCNJOzIvH+TftfldGVISXJal5uMv
yBrZ7fUXxgxsYFXGa5B2rALNf3u5pvIhlhf2Q9mSlakPu/2u7I9dLd1/2C30nJIlm6BbRfM7MlLx
nPyZnPPdfAfJd+a7moJJdYq2BVVjlpGUu8r8tRPZ06/dR+AWuLn9KpQpvSunfd2mB9l5iWLoZjK2
CnKX1+dZPqby1bV8FD6ULU/y0u53ZUKbmRvyVpQNl25k2ZJdupG39JKVqesTvxR++Kmlm9/9Uqfp
KAYGL6nRoMY8f02vb7+PSbnvu8Lrl/hjqWzwrpVMLo3CqOym64u8l+/Yd78lW33slZFXfuz8b8tL
w5pBYUs2mV8s8u0iy2RWpv7bdnJfuVtippsp1uvD9bW6HPr1tS6P79+S8npE8k0ukwFQJwA8X5YT
IT818t5uNZx/jA7yuxoE3MzyFZYSUGtu5EtC5jNgizOA8tcrrsRppG1eller7Ou3r9v5Q708aLLJ
h3bLMyYr4sBTiG+P6vUj/+E5/rCvnymsYqmn68Hb+bexUMVxHrxPa8RDULTrCVzoU7ozWWghjYv9
vwZr74YHoRxgyANZNvKonSDGVdzY2gQ3dvJkLG9+mf1QpsuzCHpNDs7qMFS38pnNZdIFHn0wWf3a
K4P5eQTYPq3laAsXIQW63/zUy+a+1z73IaqqUe2+G4Nej15ex7rTlJ9DzVQOQK/XVA5AZfJ6My9X
usaWV/Fb+yBvGsT60o0y5SPiob/OiPzH10spC9/lf11G8HxGNQ3H5Wa63mO/xryye/mzy90qU7JM
1v4uK8t+11Wq1yayKRtzntvLg5NNm0T8FYCGZc5Qbq6vW6NkhoewgAeKlylc0o0r5FP+bufRnXwT
yRSuEe+zIsyyrZ1pPwJDL09JyyokyLzy5KOoefAjVhrOXemivhMSg9GUCc2Erjy8+6QxKubrtnwl
5adxEHEyrXshILkSR1iBPvi2nBiZkpvaAv1v5M2u1u/bGPb+8o1WADLvQCreyYbKYGkbfHuZB0Gn
puv5q5yCKjzUUJ1Q5AJrjFFCFNmPZe1BJR/KvXznTFXKUEbAIN92nDJ598on27NaPkaTbTPPb4NP
Cqp1WHAW2aqta2sjm2g12v7IIPIBvm7Mit9vBm0jz6TcMBZCO8M5yqOUV+b6qhoxyEU1z32SZWUc
eSuWWC62NX4PYdUc2e/DhUl7JSMm/l0+4qkIt1rcNRyIt1YH/SQfk8prD0nLEtE0DTcMlDJW5XTc
N8VXvhjJluVG1OTny70cnwLueYvIxRf8kF4AdyjbGsuIad1gQ3GMVZbr8ARLV0jZfho8z9ha9Vie
GOiZW26Av+TBv5vVXQfW70qvj5ocbi/3d1+75QyVYGXh15htOYuakxAZaZqDfLyup2yeW8p7W3by
4R10fb5l4YddCoWwbVggj8hcfMTsCcsbOTD1850wUYfGHev/GDuz5kaVbc9/lR313JzLmMCNe+4D
oNG2bEt2uapeCNvlYp5nPn3/QPts19ndt6MjHIQSkCxBkrlyrf9A7RBzKQZ52F9ONljddhrLR73X
yQOBEoW2vzeG7JHCmaOgZZMF/q2IEzeb20eRPRSRbW7W/5og6blUHB3k0rdBybqbHkRnWR4uZKUc
wygx7lP3UtGwPEn1gx7W2nWRel3FXiOL9UFcn/PP4OBv+7R1tbCec335t+Nr838OMK7vWbsB5dut
nBT+romGLSwy87pc+h+jD6HV6G7nze460GpcxvRb3YbG7rOv5kJ3wQwN+3UXFXXmk3VMub5c967t
9dW6EYHESQEOFsSPw1ZXZ8Q38PPRG2PzOXBcw+C19/4VcquFqA9JPRb405L9+CsPsXaTMRaB02Ht
DWsm/e0B/BxF14fyGs/YsxzvGVNILxqunYXjfu2RAGAmqAaqi9CEv1OUdLs+fusdp9LmqH1k7deu
18799YT1f6ck3by8qOdrqLh+s7/93//bvrCzl9JsdNv2zMxuOQp5C4rr/jqc1UO/RbvyYf3a66eJ
Jih2WftnOmX9RHNsZFJI4Q81zJV5Y0oz1fx0N6OTvB7/bYZfv/d1orw+Peusdn2c1l9oKE10nC+i
1r22lor9Z+Yj6zXV62Yld34LiGUVB8xS1/Nrt/6tC/72cv3yepIXXtBqnXAaVOD2RWYySYA52KYx
vXCd49f1b6OSU5OoZgdltIV32R7i/lLNkdiljb7VcpPYdO1NZpOGEG9apNPbN79ePEiqSkVtfllZ
r0/E+o+xqZwp/ADG++x+a8f6exdthu6cFb6HPe1+rsOFefevrNVvV/B6RZfJf321XkUZoLfTjC3+
uX8NW3pXTF5RRQx7f0UKoJGOvZ69MNKTC0JhbQmJjFxE+xFAAf6RjMLrGvT6cg30Rj0UlBuWz/jt
5eyXJAkqP8LIL9rrKFp669lrDw6Diku7tltE5BfW2zXEWf/fb4PO51NfE+552Rio14u0XpomjFqv
zFXkrddVvUEiYaqSQw9bbnb1WB23KgXs9XHVsvZi6DFAmOvcP5BCwJvix28h1wR8bZN0qH+Rc56E
a1MIJtWrNlwMgSPY8gv/vFTdazvXKOSuMejaLdfLzLc6hmjvL44Cdrf7vP62QiEpXua7z33XWLZd
fhfiiOo1B5Ir1U8DPe9NSp7tkGf3a5dYe4NkTzOP9eAOMyShPf4toIEYkdb/LEYz2oQmSo+/PTXr
y+umMJxUrcx9tvQYMnL2psL95lAiX7wEsFIt7zQFMtA4kXbHdl6/rv0NM4NNGcpEZcsgt96O9ZVa
o8qIYP1fI+n1S63Hrp1GSeR5s75cd66b9a6trzRq2a7/YbWZ+Vh2hUcF/DsuSep1UWdFeg5cTSoH
QKG6j/vW8K+cndm10q4xy051B6Qo1ytzjezW8UivAK7v15fXROV6868vR6sJjob+1vrpcPhc6+F4
QCCmi8r52yJwan1EWecUFU1lvsD/zDZBOjmpyIDdkVIK5V96+DRS8NxPO2O5j0j7ACJY+8k6bF1v
sQkO10luOn1JP6wx4JJHTZdNvmxmRPA2UZB+XXetG7266XEDOKyn5+GDbfOV0yUKHpcnUrQ1ZhPZ
szy/9uHtWN+rUEC9ON/2pX7ftxrIFomyqmmCjWiU0VUENBeChSCt9jp4cGQ3Q0ev6TyCQt+GxVbn
SLWCdyZownvNEsl9N2vaAZ3Vh2Bx4orifN75UvQTMJvwcqmXPLtCDTgAmEQy32wotQfFE9qphtvq
9Z/NsqSYhRaR5kaB4cHLT49xZ4V7TdOknfCjDHothYpitrTHrqxL5suIAurSxGnnJVKNeqvOkYNJ
qP8wT0+zhldeDu7vIUuBO8l2ZuLGQ/mtlyY+EGCevY2gLF6S6VcDbvqh7EvxYLT0FSmtO6jbEUrN
VmR/baCweqBuZUY4ybn6gVaBT5ea4KFKAVTMdrrFp/omZ/HQyIirqKgARJKsg1MwTlY823xRL7LH
cDN32l4K6vhHqb/MWijvsP0VXjJIZyUJ0IiT4M1ojZfnpfYiwu89zKFmiYdxUMIqYClqYmtL4f9X
M2Q75C/hevf1Lw1bOcmNFUJbkJYegM/ZQ9IscKs0rrx52iqJOh9lK/4adSOkpgxLJPTcZaeOi2Er
dD2+7RWcqxdPn1wSPKuFOOVB4JQTg2MnLMT8jbjdKVgjemlcahgXB/khn5Unvo92HIEVHG2f0iPP
X+H3MDCzdQsUToIXZNgYrNX8v5WMuG6GFGByNau9K5ZPWD/GXM+22p9zDlMBy/b02S5exxJizmQP
5nPUVF8NtYU/2sbZfTuMICTD2TqJYcpdPTKazecEf11GIYKfeDPsB7dDXNXsyvyElps7BFwEnH9v
1OWWaotgRWCGqbfO253u224mtMkVnT2e0lDxXR+5SM9amrImP8BOKIH4qAcpwwse10PKXZE6bTD5
Ud0mgZYFdaEDTVwqWzVHQ3LGtqHa5XbqpFan4JeZdPus7JGgj8bEC7pEeOZcQzOVIwcH3+D0ueng
Xh3tPAOkxt2tdGpmrE8Xztnd5BsKNjxoufVS/YgRBDy+etSwKXNR745c1TZCp7XEo93l8Q3VFd8B
lguSWurhI5hNQm770W+VGHbHGCOHeGoH0LbXzaQL3GKLhzhVDZy2oq9tn2Kc3ZaGU1nZITETTAAC
E19UHEqA1UvhySqD9nHW6/axietN3yNKt7a0fFRus0E7ZGWd3CbLJjWRxa+nh7mAzqPbI1jc4ANs
SP44z8m+LszxOCbK5sNAUxRAmXWI1V67QRC/2iO274xjVbhQgkMMmA3mICo328miQ1mIY3i6X46O
VM3Gyaj7nTCz5lAPBaAyJr6b9dXnpvQjmEJashEd3qnDODoWYpUPPq3Wl3WvNo0CPV7rqcAsCCRD
erKNonZrC3VdY07svVLJjYcEIdRGIwuOoda7QWlJ70lhHy2cRyckO1q59d8RuE+AINRwZoqp1Xdx
HO+0ooCla3TWtziJLkqBh6Y0Bz2udQ1FPROtgQELCwSWS9lpqxAp8UUEX8pLY48HH6UqlPzctsgD
inUTAoRRiVulkIJj2gVuns8/6lbxnTSFXBAOSJdW+kU36vIJPiykdBsSasltzDoRbEzf15yy6370
foGbUZr8kOp4I4uxQoIjIi2QdBE/274t4+5Vj4oIxQwfZxmfviQENfcoF4exQliYLlockkxtsCmy
z2HW3k/d1O47SH7ugMXBLSy3c9VThJYk24mp85+EIktO1oGKhdW7yAIwTpM1kV0DI9g2kUw3EeyO
NAqfNYzc9qNVMldhwQc7DbhY7Fu7dokDGqSEKS0sFAlAEHurggJng3dBFQ8zT73FEjKRNa8MQseO
kfxUOhPS0NIZwYF2joporwv03nbmKjhXajft7KytHVGAZVHxwk1y06AozuVT8uwZTH2GtDzOd4bX
ZkmLK9T4SKp11E1x1+g+SoUNhB40tSNHVY3RNXTAZ012Z2px+TWU2ncFOtuNT1t/Jvzlu+LBV/Fz
K5/BrG4ltGcbaQAlDlcqUAN/k+QOZQEnl3Rjs3pBz9q/PKJ7mIqdOqKgUDdun+isApPS64aehGlW
MGQnhel2ErRvCUJAn1aqo8uK8aAE4sW2deMoNZXxgNv4r16Om60pdHwNE1erIn1fZ2QT4ujngCIz
9hjZi6iGem9MD5luKVsdBxKX8hePKYhnB8aRdizVWXVb+SEty9ZlOLRu0055i/oJNYguBrzmN+mm
qIv4Wcw+6w3K/+QxFApiilbeKgL/6lSxDsBYyVloU3A0YWPdyopUYSGP0rHSQ1eaobVkpIVU5Twt
cjZdV5/GolLO+RjUR6C5vxIEIgrDHaFf7TohnZTstaqF/Iyw7nQIs6LyhCINu0Qh+Wi0vbgzl02u
d491V90UfqgemjqE1ZGoE5g++a0sAxMaj6JtupxiO6KdjlwnFMoByd0YDTIQhhQD3awjt8Lz3k01
hFq1IrddnmUYuYZ4DQ3xVvhBuk3sXNnYijVstbjdz6IsXKPXQ7h4wwjYo608KxvtQ1aXu6YmKqsh
8bES20vIut8SrPpurE4PqRhbHLGTDr9wxd7IMQop0KzbW5MncV9J4rntq+pRhBJpoVH1Umg2G2nA
3Wtu1ZcE81ZmtgnspA7STauTZkM/qI9DK5J9kGsblcyoFBjqxk7VSzH2842KKZSTGqP8mAbUWf1C
vc1rDB6MWRroYZjepeUQHk31J3LE0qk1Up91o4z2RiKPzAL9C7RZOL2RdQRajgfCX5vYKuea0JOd
k41mEp8DqXx+yqOv/jD1jtbE8jbzA+3WmHBlbaYhc63kTg4b+2HuH0sdTG4DzQFwLVkbTCe8vuIO
zaPWbQkp0nxqEbTX8EjDW3gL9YqanYHrVB9aF4vYtZBIiEYN8jKq9pz2GLZ3/WAdFttLDzyBRCdO
D4Umn6TarL20kkrHwCmHuxPsI9kdax67GQM0Tym1G0MOjQ2wHhd+P7aftRntCqpeXVOMUBOUX4M9
6Nu066Qj5lCTp0QWUqLNMszGauZk9g8AEm6j51RK8Lv3sh7/YLliRByL+oBXCOwmPLqIjvYJTmJu
ahQXpYknLyMza9rVW6zoyAhBUnHssr+T8AurNR+usKheUl2mCJ2nt3XZWHdY3lk4WyXtNmzQxsG3
CzilPJTgnjZVAMxtCrI7a6whWNf6UB6nQXs26rDnm+gjVH9RnmYwxodwMoHQG1lzURRRXxLiXjlT
4/t1V0+8hjw39sfrwb5MhrNvIPIT9ig12LHkBo01kqLinUY2zXeSUp/1sasvYJ+0jT0FRFQ2JI1A
yZNtUUp4mmBDUY2df2BE4x+DlF/w+NJNN4zyqYl9QP1WhTwVt89bT173aYonRs0GDAoLDaHkR62V
6oNllFR925RLbjQtAhxVHHptUL+NIkdfe7Szk6h6U3ZGOcAKo4jPv+1bX5ppOh+1sDiurfVtPOR4
NInpFlstShf90O8gOshnIbfj2fTW1+vGCBp0dAdSd5/7KkV86wI/vrXBcJ2rSB6RHx2eP08Y+jbw
0hoBrs99otv+xCod8HgPBt6SZf+o2skHQgzBGSBUcO5wxd4m8LG9z31aXUFeawDu5WoagQSrrd3g
W81pfcdcaPOJWGu3ttZN2wxklSdVp79awVlYlqeaefTQ18hxqEJLDiocl3Php9pdJ6b7tbVuGgNt
2wrWwX5tynk8ncaZL7mcr6pVcGk7SAs4MJu7dR9sgu4eCsOOKH45g9OmCiclOLjF9YxKyeqHRsfB
7PoZnAEAu/P0Aa/vdV+aS5WXZ5K/qbpfpdSZZwih5tnu+nFjZVGD2Tt+MyDyR/x1pPBxPSXKUObN
mbBduVXBmIO/vW1ywlwB0u2sNgPFHPzPnPXk62YYFhHx3N+XAZzrotMug4rfMkFA75pLczSz6FLG
O3kQ2iUhnrnIcx24WGF0h/WEgUXUIZ4lzLuX89dTUE9JfJsFbzDqh0yo0Vkq7fyoTMgfpEkdneNl
Uy7Q0lrPCjJVNNeNFbJCrYBVHsmIlQm2MkhpQLjvZb1wARTqTyXmLW6mqUSMda49EcwNG0PBAXQ9
ygWy9wu13i3sWXsKElHcFWP5vp6LxdF49qvweiwZfspclmkOKyy9RXKbt/GvBMUGCNJ1eKx9s7mn
xKVexjjMNiFE1hTjEzeeyu7SGENyL5ks+JfWurGLxTXTL4frPj/QNQisrD18FT8ya9m0arGF+x0/
XN+FOdKGAXrarAdlbHkfKnzePz+ys3PhgCdVDus+XL2mY7io+69vWPf5PQT/EAbX9QyL8kCOTeVm
bY56VD6OPmy35VvmWGfeZ1K0Vzs7dgXyeYdO0eVL2QKJlzUWZrWVKBdSXspltOlbvdY+rrtEJDBa
n0W2W9/gj6K/7bXxjaBIuay70ti+00sejLVlqaYAwCT1m7UZCS6WXPWbqoj3lVord7beDGd9GFH6
KNXvTI7Ded3MVowzjNEqy4T5577Stty5UKKH6xlTYVFXAGevUQvYxSYCdGGHRbWi+OGH1t+tiinF
JL9BzNa+cgEsT9Lz5KRXBhJ/oaLsoGG3j1KLy1zRqvaPqQoP+jyXv3CuPo65FN0NdvzuL1rMNmH2
rblsRGX6TgWr+F7TqJtUVdFcujL+PpUSly3QZnp5jhRHJTzJjkIvh5p8Spw1RRDWqHiMSlZtZUmv
Hd3IpL1Vu/monqpeQUyujuy9eem6bGNLP8Ap6vfYLdYUaCGaj0Ipvja6feDZDLamL1WOibBDnytn
00Kgon1vUiydBlS6EIc2SX+E1mPeI/6i21qJNHRg7+WXvAE4HMjehGnyhZ++rRURPRSMj3OingF4
Th7kW5uloz3eGXOlbJLJQClkjl0r1JIffTKI7VDHpBuKnPKrYW5wVVYwcSTn2o6hfqPBFdXq6GPo
VPkYlOa71SQ3c2FHG3WeYdCoVfoSiJ1sqcR2mGUVZIFdO67kr3JqStswjkxqvlly30bSTxiPqMlU
EUp/JhjL8J1nQ/1a+OOD3lXPupJNT0WTSngpVm/lmMmHZDGBYD2JyyYukgfFbJEsQxqNYLRTnThJ
4occyhiYbdl/tYejLwRSD32aXTcKxsGVNKIrFpWzs4bTqVbn2GNQLozG+WnQ0TU0MX9Nxjw+4bkT
EyGKfKO0SrPdIzIa/TQR93DlMhL3OSIZSwFYELaVP7UpHL82k3lODCP4qWTx19ywsJfK0P+CWkLl
Qa/CG6Ua/aPZ1+m+1sfyhFR7QQUFGU7i0OCiZEbuRgCAv9um9Gz25fxLQXjGXJyPcj+l7Iw2Ae7u
kzPEZfpsVZPuzVHY7FESUByDpQGGrFVTH5EeJDQLZExJkhJPwdDvH7q+a59aX7RP00IRE1l/Xlup
mrMkDeX5Zm2OqlJuSrXstmtzwDzskMIQcLo2754SsUxo8Ec/P63KpW2imsbDer4SmQKLWqNEq49/
ZehJtg2HeNysTRv+6A3+Gqwdl6NhzdRvGBPaRbTWDT5jJ0sfSKEtuzi/hSOAQP3aFO0AJQ9Mu7c2
scKZbwMy+H9+mpnpywy2Hlu/n1GaL7PI1bv1u/uDiL2e4vv1jCmrWYXbE1mK5V8VzBen1Mif11bb
T4EX6knqBJMf3vc4q90DWkicLG5zsg7sWzdx7yueMgVAPmoheRNsenwN5eAec2A091FQvZdkKT+a
lf7wt/1rM4SJavTzdNu3JAmcdV/Qt0QqANu36/sHaj9g7O140/WVfZrGSt7VI3nHRjPp0OvOdYO3
nNPLPNifu0gQ2qcCQL3bjrF5/YD16HpAgxh/SNP+G670J7kuexZWaqFRQQ/FqQ2np8mS58Nv+yY4
SltWtAgOLKfkai1OShPyFhNwg0ncfXttsjrBqSgbwv0y/VAEagwXWEfF6mt5j9YU/Yl8/tpYN4j/
cBBJEgzmppaCy9peD6nTlN1EMJLUTBUnfdlcPwpwceYMqmLu1p0d+nzw05t+G1fpfELpVj3CVsPi
lNa6S63VfdAb88MYTgcolhU6O4P+DGWfOKiTry3s/HZEff5jG9r6c2LE22oWxXk9s1ayzZyO87UV
TZXXRLN9bZUgcXGrKi7rmTiBO/VcT5fIL43nTmXhqHf29Vha/1R9FqezbVg3yAGVz2WmbM1wVB7T
wSqeJbjYXRI39+sxJEjRKMM7+65Oy2yrJ5QbdKs+F3j99oYTqeAUNWGB7ZSShjIABeo0ML2oLy/x
jKtdE87aGUw7K4ZYXlKfU71HqiJ30fun/9P1UhZ3e7UnrzL1SuBoFkZHWllUB7ubmAI1WTzAQFJu
jbG50xb+dDJZwXEY0e5cm0pRqMjKCII1A5hHjLngiFCNi7Ki5YVAR3cJMmY7afpRx3X0HhD/ueiU
NQ82yoIOfP4EEUKz3PEAfbUaNAULKc43pTJ3bp4t5JY8vynhi6O2hDZIfKmUzninfxxYVBnPvU5O
IYAfG6aJ9ALAH54fXqXz2OUROeXJiU+WaumB0+MQWVuq/JFI0p3ta/V7ZsffqlWGbMI3q8mw6yOx
qu0xxnrHvORsBGqE6nCVgBFQkvtA87U7u6RjL7viZbO+suRY20EEiR0fpheqSv4FBpcjjY29w816
fhqL9qG3q+I1ppYIIyZTHA1xJddMpRY1PaW9VdXa9GbNRLTYrCZQg1JEdr5+MYV9n/k7kSU1iBg2
EaZScJO8IpckTLe03A377JJOkF2KEvvxVO+2nWKVm4yxzw36YdjLeWC6pYhVhEOKeluPmNYOuR8+
532i7IUKfV9MfYJZRrVLsy7aCO1QlkP9hLAUc0yHaCUSq49rq7X9r500tidhivR5ipCFgo0EYXtp
JlLYuboyTodxIgPZBoyeQyq/+Emv7fI5655VxDw2jSYMsJGDuCRI6pLsWFbMNRj1/jGL1PRJHYNo
F5h9uhFps/3yx3/893/9x/v4n8FHgTjrFBR589//Rfu9KCeGfoik/978791HcXrNPpr1XX+d9beT
noqMv//nKXfRe100xa/272ct3+avz+W///ntvNf29d8aqDhF7fTYfdTT+YPHoF2/A79jOfP/9+Af
H+unPE3lxz+/vJOBbpdPC6Ii//LnocPPf37R7fU6XS/T8vF/HlsuxD+/uGyRGv0/3vHx2rT//KKI
fyi2qgCpsi3NsoSpfvlj+FiOWP/QEa1UZEVVhSVTl1S+/AHupg15k/YPeeEXw1inXKkqwvryRwNl
dDn0D4F0jm7bPGumbNO/vvzrh//bDfy8oX/k3YL2ytvmn1+EYptf/iivd3r5aSYSPKqpgI8zhE25
RdE0jr+/nqM84Hzlf8mhSMdqgqQdWHdSWW2zykg3yFsmHrVOyEz5aG/GLfKGHbJg3RPj8xaVx01a
qJuE6N/1Q/1NCaw3pSpuhNp6eJ35bh+IDNxnVpGbTg+VnEF7qZPNAk9mSNQ/sgKxyiJCIrUKdSe1
FVewFKcYHUmOrCOcUvbppTDt+dg29SYYtGg3hNU3WUdTEUe/zG2CS6ZaKUlY0nKZXp40LdVQ0+iq
TZxsyzb4DkCFaND0b22otyEySViknhUDn9yCFQNWlB8dktF2Hyf7sUACREbMEvUwdN7S7DhH048y
qb4HQ5zhkQcJuyuxyewaBARxlc4YHl0UTbCwyvB+zfcR1VYvBiQCxNRyfDkKt5k2kjHF5tCaLFYY
Q5LubXh6ZosUe2Zve/1Qd8noUumbXOSbO+BK821kfusS/DuLUsf8CQDf2CNXP1cGIwDCyZbimoqR
kHZMTReUCVINrwX0vmpwEaFLXCkD1mWVVruJOwx12sCgOoSgrdrdB8JmhjWQplBJrKdFe5nN7EFv
+gqobRy4tUCEmgqMrCgPYzx/DHlp76UUV7ZnrSqectUJi+IosvkN3nSwhTD4lEbmezRMVNnG86Js
JOlTtLPLuXUHM9i1Moqq43BTW0rxDa3lA9avlKUpkzuU9gxPD/SdFKN9hd6nmY7lhkW2D02qkUFT
zTtT7aEs59GtKsvbWOnfYfvh7pgYXoAeD/rBdvBghziORtFjpqvNY2CjWd6aOpnL/mcwV8vVCD1D
kl4zG82QuI+0W66Ul6JB6VBkVEX0vY3WOyK9dbr5ggZ/4Eq1VlCGkPGohc03NU4+Nb8kqKQDC5W5
mj1tLAd31CYVnX2iFDLsU6GivJi/hHka7dKBnx9PKE4jXuMMOWQ7SJZu15UnBXJ8T7kEzY1Q3RbV
GHqWSc55LFilx3K6UdX44Ku6teksCsgBuX91VAIvrp/GjFhg7s07bI5+xpikW2E28J3y1k1lltLZ
mQrtlrrYa1nmhyGQboS5yWs4T00JmnNw7aJ+noNZBw0PgFbUbyU1jawrDq2W7kuNEKeWQgdgytLf
exNh5TCNA2SvtnUyXdpEx6UOVRqIhLKBTvRWBHrKLCxtyqjNnaQaTc/c9thbo2cm3VdRuoXTHXtI
aI4emsM6VQ4gImWj7qNJaQk94sdJMMHpLCIakhPbuE0Ut2TaAr5qVk6dSW+FTgXJDw5CQc7PNpCQ
zAPN1XzGCV+nUh+cmwmXXBOlY1uZXUSvMKXUfQXAyymaWlJyfuQAg4aYlvOW2EBtx5m575QE43KH
2irRP8KyXRLZWz/MjnpLK2wGezcWHqCup9xqH03Jys+Gme5jZKu3rYoK/kiQ1FNN8XiC1AOE1S3k
3iV1P5DQeCrGYBeLaibPHFI0Vm/CCiwrie5DYiNVZaofOElAao4RLhrA+zmlbTOA8hv1aFGcygHL
0Dv7IkT1hurqkGlv1vDdaooHZaB2HXfyuVEleYvxwnvFylQtjdwji2NBiUv1jd5GrNwtoLzzS6cw
TpUtgt5lfSPpgXmHxQCUwv5eUqfulwLAT/AUH+2SI4apuhk4lxRSLstCFZt5uUMP1ABZE3EzkaxO
PEkxg00hj6xZwolZAIuLi6It5QNJal9bfcDQT6USEZZANpxqRE+ByvG3Ja0MLwhkvYJd2cayzJsm
KREoLPVHOZHqExJL1ZaEQFEhQTlb4maM0aFE9CKC892cZS2ctpTUDWdU6mSrLYXoDEZGJKU54xxK
aSMFxIO5qOoO2IfcFVmD1F469Y95cxlDdLXtgifYsiPjgE3AoqcyyLtiTu+R9W3dqFzoyFOr/Ujn
9Cua9xhR+uqtoS8Foendj9+psSbfSac/Iy2geMMgJx5ZuJ0vGp5sLHmduqze9DRNWAehmpaGAagA
ZE0eyPl9rXZKaGTbhiI5is/Wc2aKr+Dafgjmso2Q6xttJgGXmmm4jfUWG94O3FbV++E+t+bIswJN
QYE//ylJ3depEZYnW3m706YlDTM/xjrx+TiHm7Zaek4D5VzI1TcNzwhIQnA0UcDbZM1Zse5Z6SDq
pAPsYw0ZgwAe72oVzoRdoitq6gj61/Yu7eyngFyY1OjnhMojTyk29FItXqoQLf7ntGME7azma081
qQ3MDxMdVE/4Wy2NIjBWCKVD/LCkZZKLqTmOGiAYdcDZVGzxcZDRIqUUoWfBOR/SLRmun2kiljf8
wmr8bNhzuCta8WsKM/wkUgAc2Ui0HR7sKfqF/cng4GmXOiCYbwceOVyTQbXlByldOCQzigJZ1F+s
lDGxajQXScS9JtR7kptbZZTei7CbSReBmqvjn639I9TCZ1ahoTeK8dYKxa8ksJAG2Mv1z2S0vtdS
9E1qyZAc/Kw6o5q7hwexkf1xQgnQlg+Vi3nisR+LnUG5uvN4im5Rz4wdUlBnVcoLt4xUGesL6S0p
SdhK2Yz5KaL9Jqx/c0rHRciB/P2c37e1YGHiDw7B0TnVyPQH6Xuow1hFQkf363SrGObdmAUsHx5M
qxTbJMX+IoqVQ3VOAhBa4fDW5rWbBnp/lDLxZiKVn0oDRTfEGDGg+CajQRPFKCuafevKuX2HtJlX
NPMR2e5vg59ucNF7F1bPzFpULqBuAUajQr6Li66kWueEA4IyuV84MSOz01vBL4h+qEJbDKaMFr6b
pA1wgpzbo3OPNHu4hAi64udgIEVcuKLW7vspv080uqCGn0kFgslJildK+RrSDUiXg9IEtaRknuGX
7xU+vs7gj7OnyO1RbVPV6QtBvZw4Um1jDPd8xAFKHSHFiVbaQCMp7QEh9XiGSNFDwzWU5C3e+ln+
nmjTRc+iNyAaP+DUP1sFkFMlAPDXgytIxDuLQERkHodclnZTaueOLWf0WjXeWmVzTMfwGX1IsD0w
yyzUHu1ICd0o1AY2x2QGx6pjAxRPzTdKTWB2FPD5Vn9HehMqvZWB2DJBZnSo7E2z8aM3gnebOMN4
LZjLPF0j2QXINMW0xLURrXfGykfzLjV2cZMsJe/pW2tVx6JhVDAAIObSMJ7yrtk2ZuyFIPcIsIqX
WY6+1RVze0Bdyahxue3D7BnYtyks9aBY4hVh3oMsimaT9fQe2UAOrAtexKg7A9KszqAIFCf4TWpR
UyQj26MV3qQ9GsX4jUdzgzpIi3NueTRAjHhKayAd3sitg4bYNguye+DzaFrE1o+B5Fb/jVU/TjXE
sAPXcmvGOetc+02WkSqMsEvCJhfxUIIKJ2BU5mYob20lvZOm2aaC8brOhLVBlgQMeTA5wcbAnEge
qOjNHRjT0XpSjPRFisUrFKzOMUv5jXzaAwkTgNRDinTWbTORvvvfHJ3ZcqRIFkS/CDP25TWB3CWl
9iy9YKVWCYKdgGD7+jnMw7TNjHWrVZkQi1/34ynFCDtd8yJZ9WlIbdVL4ZbJofZaJCBNu8k88a5i
bBqOwesfRcAGYX8KB2+5SbZZQPP4CqzyIqFa7/pWf11LpgDYWXbK655crTJ3VFEVFtIy0tUUtnZX
gHgU08WALQcZkiOj3bYMDswk7KjOYeDPc1qfwJC2u0Cu684QOAJS+7+BzygMJuvf7Og45ai3Wv1t
UW+/QTtiDJ2t50kZd9Xy5VFJxB4OuFuA8SwOynLu1DfZUQPKk+DdkbwSvgbKpuEkWSgqbX0QZsGQ
suYQ3+3qFVAgZ7d3hXrXAIk850n9lRtlvlsEwi5Bg6d0rk6lkc3xZC6IZB4etYyD1KTXZLOm6bBu
mSF6PsnIW34kJWw6SgtISTacg8XQzHGAArvXAu9fkesMQIYuNC3hIeD7PEPUGe0HT/+P+ufhSVuv
XSDn/VT6b9Tbi5PFzLspaITIt2GO7LtbmVpPSz1PUbBOjKhbI+7myo0HxgRhnk4d1lLvafuPcGCD
0AvOjLdOqN9hKEGzN6kYwdpcoZuj3uJJ80VkNtjYRs6cJr0N2K94tQx+yXVr6qHH+N/aa9eswLg/
Y7DFj6b3B3P2yyg17tjVaZuyGxHXajG5+vCPLGm4wJK7rLh6BL1JdZsCqJTt4/w2wt87UMWUwidI
6NqYWenWcdyXQKXDfHa4lGLfKkp6fxpg3WavDRgMmy9TYwGh15q99WkYZu0zG/OHNlDP2G1fF7l8
rCZfkJcibWpPpeuxgTvjpSNuF1L8de0wnPW56b04LYY32TJvLoZ7UvZfzuzbDLuutJ6oW69z0apR
AaI200Pmh+qYVul+6IcTM6/qxcSdwQxsKg4O95swC1Z6PQLjnLvgnbvFq6FJQtzsuBgMNIzc+BmJ
m30JrSKd4xZyX3cSaE3zRG1uzU2d+XLgNfeapO8gBAfk9qjYbEIstXRm1AwHW2DQPIu52UUyJ4GQ
Du256jzBnafPPqy2Duj9Hhn36daz7jNG40+d0IvLL+9xHjdqtef88FrWAQ9ZXbsoA2UTN4mvMfXa
WOGjCs6BKK/wla5NOVXvXrZuuoLGd51X76T2JXWy6OyuuwcuXIRFJtVplWOxLwRt8zD1SRqZodR6
Hj/EusjAOkw44w1yAN4eR7yiGwXYgIMyBI9MiovcE2ewL+yC3c7FyavzicedybZVbYikDQcEl3l1
5LKftNSNfduNWm/ITq3pQFh5EaJ76dZsQM6eXpZ++TDmmUtRzo9ry/p59quPbszcuHbADOYWLjhN
rtR3LtawE7L8HLW2DB0r6ON2WsJGGWwbq9h23eUoM1qt5v5podTm0qKwZsLNro1MnQdowFxPm1tg
de8tfmEOPzOLTp4+1MUMw2lN/ihZhsaYfJRZSdeZQn/MjFuT5rDncL/BcsYp5pRfrdk8ZQODNXPL
0mAhQwI79jARZt1mz/e34jvwT0+2RyVhDQHZ6V+RUkgGpfmKbQlDdcmMDOG+PJDNO9hBpbPHRYnH
B62YV05twcvNc+O6PAlefeOE3u+oyEM2tq2nflmvub3cTVk+JLJ/6HyngfZvXQw61y7pNBznfNj7
MxmdAnKaDfCogj4WCT4gtyQH2NtejCEoOClCRudptDZHhU+M4L8Z98tjXqQ/gfWvd5doKtsToNj2
mMwdu1hqnsdUXSybDx+ydb2f71OgSaySTnsZnM0/7eFqTFU0OgondMWuOefyBrPpplSOUf9ML1OG
KJySxuH0Cva3Qwr6aPg+2lw+p+72y9p5c0EPlttBuTfHy7JM1wxWLB/bMuAe7SJ9/jPZJPe81WUz
wsBqzU/6NF7cyZkIgGzOOn/ce77kQANaDNLPHdTQX69MHfbd5qtEKOE6hfchHcCyFbM6NBOngiGf
L5hnbfQv+3ts1blf5b7o8p9Wy1+GMZ93daafke73vew5ITpqZv+o/+ImxVB3AYR6U/N4xI/p7RKu
IoZfUFneApUddKc4GMFet8Q/bzb6g4OFbuKZVwXeXHOUd4kNdc05ilLN8d5r4P3xyKN3zRwX9NtA
215cKoqTEosZ5nA2Gto2ymkST4vVuLHVWttCnu4pvEl3Tc6WuMwc5XzAfI6rBkJq5tmc4BD783wy
3XI9NgFZCah22ZIeYbl57+XKAM3wXPQXrbyOYqgeCkeYz2NtGXjn30Ho7LgaD6ESHXR8DjeDlAwa
rOYRzvi/tjNvotQIzvSSbKn6z7JdeIkmyx1Wbv2CGysy6onkf6M/p+nsnpPORixdcEqPzsDZpPPM
Y95Tpg2lmpg1fRRSjO8l1aFHvypZVALL2s8SWsE6YaOec5YfGsb/tuDUdnwBScQ+DloLZnvZCGgH
vctci6FK3qpn9k4H26eePLpFlzwa3fpUekMETTbbs46epFnBsu/l304xW9UMB9ckFiTqQbiQEYDS
d9V6yCa7vIFSifVqs4YHvL4d5uIdhziOK2kdlRUZhGyZIiPXzznoQ3ydaJvVBNDfWe+zxyU6LcYL
RO0qxIbw68vgwcrXvd5lTlh24h5sQN8EnNDRrJLHyva8wxpQcKZ1HCTr0hnCJPnXYqOLDUeEbBG8
iwqDkZc09o6ez5j+PYb1ouJWAkYMIHx7sgDXxyxBLxnehl2XUkC5+OZ3ZfTQ9vMQa1K/a5IWx8Bs
HWfKklLO63mFodHLuymW66UqO04d+pxgfei+GhfvdL/PTc3bp2C0mxXvzjT0FNqjaWCE8vAq4ZLK
0jVe1AzrT7nIrz3W3LqpWP9Gm4MKDWEcmv1XbocPqTGJsKj4KLUNzz7gAnCT8ikxRJyu1WnBQXLq
p/bJr/eByb2GwAgNC+2P1OsjHENcLWu4Wcohod6bqTl1giGbrfhqO/riOsqI6AnhEqHhU2+05ORK
8wSqmvlTIKDCtcYnics46cqfkrPs2dq6TDbigVNyG6doaZcP3nESib7XE+PV4RxlpvQ6GfRqnD1V
oR00RphMYthrCRzBquiflxUHnmfPNpPkmvOLCsmQKIxZXAhLpsI4NcoV+rGWIWFpoP2uesY8r7f5
pLLuGccRdLysedBFdbYWC6GrmOAJOvBA5yZ775sk+VM7MmRCx3UN15GfqOwY2AgR6yi+ck02+9ya
HoixrXEzY/xFHDjq/txS6XqFPfE69YWIej1/9+sUnhiupudhGi6scTsOiONRpN1TURV0gnTDm17D
/JhS/te0uAD6cd4lhguUcau98LLXfui/HVX9Wt3Qn/L06hn1nS9JkTUIU64dh0akp8CajqPr3Er+
obxrGApb2yVNTaHEzl9wND3BDBujoHwTCeUwvc5hzNxYBgzrnYzrWlq8aIxyQtCSF+y4Ty5ENouV
du3sI/6fNGK6e8oD+n5rwPGXijLyiIt/1JTtdXDs8aAbwgkpJ5D1D9IUdwSblryishEVAypVjGJg
J7SeMlvOESiUERtD/SU6fnHd47wxbIVIAZRMiNp2NGre1xzQD+lmvFjWhv/1BnOOW8vgK8cVTedG
hXt4rPZ8so822lykMDw7afdHLcLfaUH7XdPiE1K28tUSKdpJ0anYXpcYcuyCLRKuY50k54l0Z6jQ
eFtTk/8F5hqPWvfSZHl6aGpA+0TGODHO+UU62g93Iwee4rg3RvZQh/PoPhtpIuPkr42F9eplGDuh
+yECEBySDdRGu49odPvJpyrHmLii9JnjuaFecOQg7/gAzac+dV/JjD7b1Mi5GY0hGNyaMEjKLLR1
kyKlzi7CebE5uDgVrbk+wzedMovJmDngd5ccX1Q6fvP5y4sq24vJTS7q5YIx1a7Gg2Ml8qMay0et
7fVLSQCR6yGSgUuipXU8gofW4odZPz4rUdcnfzGe/bLwuQRyiPDTIW5lp4UgID55dNDQJYiIXAzQ
c5vNIUDmMk5bttUEiVE7lq2TRhOJrlAyOOK4zqV1KOZ/Y5Iu4Zzp78O871V1XlrqJJgACaRgfNJk
/R4N731haSy86dmve31nzaURmh3J8LVAzO3pr43teVMvVmCkdQfEl6FeoHvjWY7622QWZSgkXvkk
qKDpWuk+43fjqGDtITnztjWtd10yK9I1nvE5zR6HRT7awhZXx0k+uE7i+Ogwxzo6IPRc2rtC1CbH
4Wfk6ZafsXiRqmHWmiDL+XrGk63YUAPe9l2/bFvagFY6EhpdGv1HGmVH3nY8NLPuU/9HBHHBTsw5
9aeyl+zgmMG/3E8uLt8m7W3IgU2D2JOCBO/tdIlnIR/KoVexp8xltyxMXmkccHNe3CmgW87pVGTm
vOADTU6dJYxDPXM4dLu8ZoFWyd73HSqdjKjCfx0W6/xOI/SymzUs/H7ej8duGXsu26Twi4/SpE9B
5/3bJZ796frMR0Q+YSIxrfLwa066GZfgjEIXsEqojmbhIYcbdAqv7s2SeihQi/C6dygvq/0lFBqC
ldkTIBYWsjXJQt8z2h3lEaD61/7iBssfr2HC1UNnp4oqmhtb/+xYAnQjtvQBui3y+VFq/2nO2HP5
LbIjvL061hbX4I9uuAhGxX7VVLC3RnSq2rSw1tdc2nWI9ZG/UnKcaYeMkrGZquR1bVqaktgKfYqq
cGaKiHHvH2smJmZ4XbnvtJE/DCqlPpTjs2eiNtYtqmtROimpF8kxIW8+56TFRDN1McHZ5qSCG1Yd
8+gu4pJ462MmDLaRgjRayXGEOnVaXWuNC41JOilksKF2nTuKiBT+NaV0M6pV0EbzfnA89epBfBhr
8WnRGBHbkk8EgnE82Soeeg7nJVSGi08ad2wSVAiRP/ikPVAXKTbwdKFFto2q4ZvzZz04zcmYZBb1
jf0MHGdnBoS5V69E42WSlKXaLg80Sq0rknHwtZlbyt9GjF8Z5Nkdg6Q2qjtDPKReR8O8uc88eJ99
RfWOJltS4f78I/TiNgwAfrXWQq5LPCrw2CLLXB06R3sFETBFNIsiuvMkH7kNHUrb2PdurUeJhtTt
4ITdcfWl4doiIgm2ihVTo4MTX9XVeUSjeC69lXKIUbu6ZAEOnjtCvMmOZq/LU6WydLt+n9JgvHJS
6o/c9mCeJtp9tG2AIQwqV2Lh8QKrPFxXlEkbZENTkFOYZ4WNqXLfAAa8Ziv3KI3DO58xbuKsOPp1
846YW+JcRD/qFMlQykt0SzLZIya6FtUHu4zHv4uspa8QN/W5/ml8Z9pnCfHgcuN2zD752M5tTgkR
zcIJ+F7tvY+7IzbQs9Y61ckPmaS03JVT7FQNaEQwCXxJbnX4k094t82E7E518iYlDjhiMbiTKsoL
gt8ahlEBdywmk+7uEqu4jf06IYQqBgFGduom4zhvuEsO0zSLG8tHTiUoqS97jZpm43sQlYoYn587
y9Fin6xpNKnx6Br3HkD2cTS3E7e64AIvI9nPxZESqDtI/QGW1GkUno7jkYOUks5BZsEHjtt/LpUQ
e8PGF5V59VlHzZx0cpwmto9CslWjHd5zRdnG6hzbBf+1R1ac7wVNrmtPGSa9sGXcX+o3x0PvwsJl
h67mNBx6kQ9xiAo8IgA2dJQ5vtksgTrPoIGx15+pNaojculO5RqWkWy6ac7EV5dJrhVfie29LnZ2
tB1xEuNTY3BKqUGytAprqQQoZZ5R0iPNP5ceM7maH7+ME88ER8WqvbnC+7IlF9pg78JU8COvmQBd
IBMIc/NtMPlE9okyS7sT5tpkhfVu1v53YzUn8lEvzJ2znSamd3O17xn5n126hTNT96FbHPYU9V81
rd8N5zWULPtNdTKN6TX7neFHKNsETa+eemq77fYHaoXgbjSdg4CpC1LPJ+pmCLab+b3Lom2Wj4kH
HttY1guzF953ThoYUEddQwwun7cvpmftQfv/y6nmGd/ISc3DcRtbEnrhta6Ws8qCG2I8RlFnjHKa
tNzSu8puuVnVoKIkX868ER+G8SJxMbhUjrdwBjxMqlaW7XV879n44qbNuxi8ay2mF8s/4ftodkHT
v3DYi7NM4fAO2he2rV8xDVpYDuZrMnzTbhxm+r90eUOJMMGyrU3YC/ux6C5O4Dz6LGJ4rYfswFSr
CGtmoFwEaNVzGhWaWz3NmkSs28gTZfKap/yXrl0oSEuYrFS6InhpjtehJCc5Dbe6Jd45599OZRXc
uDGGV8kr6eyDUSIse7OWhxNdm37xuhGhIm0rawgmzjwZQoImuy5Wsxtsc8gv3xLo0t5ZdkxQrIwb
qO+erGCI14wAIp3qdDbTi+jhqlycFwmfI8b1znLDlXMvqXUVDgu+ZRKf4jHL3eqG2T1cC4gA6RDc
s2r9EI52zMz5S+gGdBVEdqyGTmRYzNGWqWS7KZw9/XYqNmkl0yXgRBId7P/lFz/4q1nsO94LTtbD
o+UN9N+icfd2Cauc0hxTfBvZZbHU02gRYDA9qiUNdbDT6Rdt7Y2Xj8GbskMCQic1Jnet0m50Dxp6
trAiozYmv32m6RiQ5aVb/KfMFS+mzcciq4XTIG9EVhCCWjOOXn7xK2z9JMuXzObcmarqa8A6Qgjz
T+eXTzK1wlG5e0PLJHiZad1ra8ZGx3naMdhohqaM2cbCGm2SgQj/L36GgeoJvZVO2ORMvtLWuZq+
w1HMnvRdYcs4oENj+0Rs7z6b5d+eLguczbCXXED36Yh7fcSKMAQWphneSZ14uVZWzyUrPFM5nZ3A
/CGjoFX8vNS1DpDdaadgcr2DN8J4lfsYZ6zYRMkjNhHIWAvYSIwtVNCr5R2405vRIIHXpsdw1dJD
HxZ2vQ4jAXZugnlwM6xyjIdFXYem+sxdeVi3yvVq1W4cxyO8gQ4rDEAHtVU7zcmfrF/fR4Q65q6S
par9ldZwYq27iMzhIqHLEFTMrXA8tHE4WLsyZTv0an689l/30HjNXg5UBYrWY/rHu7Qzu2HCoFE/
NYthxL3qr77dfpnOQPHj6v8k6XDQdY1ikpYV2yPM0W/a3epgEmh+Axk8pXZxMjr1hHm1ifXV+Fjq
0UYb2XK7gOUYxIlosLp2BzngMdjMoW7dP9E4caLQfvizGhxNfXnjK2H0UeH7RjxEu1/Qnd3xIet7
kvUdh+ROfuX8nOOwMEkZ6uCDTddFQHlNCX4iflhzDFXRFeaVuzxTkYC7/8j4v1/nh4RdJE2Se+01
bMSTToBlecxFt+EMttr1RujHdtaOnAaJzc5qwD+VXmTvL0SF/DI2jFUyuNxXfkIAJ+OLLJP6qVX4
A/uHiggSYzwsHKV/9Ddtfe5+UFdBKE4LryuNkxhvGWmXeVxN/28Eh7dD2RVjiOHuWOLTU5ijSjPD
jfR3xTY+65oCiCOAhFoFYWkuwcAkdq6FqtLMW4EEB+hh+Q4SAbrd1P9Lg4JEtLvQ4u65b3QxlGGG
VxlZ72vJzC7k5Nzv3kYz9/ayPnX2eqpRbHyneK0JuZy0rn3ArdPsLTND8vU71MSTH+D8pm683Pe1
8+RVzspNb9snXBrp6fPeZR4f3faz8K7JDptmv/jAQbr+gKbLZAIJEXTHnmOziytD+LHRw6PvFtJR
2/I9rOYpwceGsJP4rBRaUT2nE56wHmgFk1fzvzZrfoAy1LnPL6KPvE5k+m1h/u0Mg/q8rniDEPoy
Fm5c0hbw5pjtvlLFlxTkq6o1+OvzXhuZsvZj7/yWZP40MtB6o7+7aUJMDSslpUblFT8BJzQtfQ/y
5tWutc1CxPsPHmdheml9T2l6Y497t7jKsNnSnqFhvPATvnVheWofDHnEyr6ZjlImFQBLiEdQ932z
w563kaXS1PooWDQMXj5kyhwXaNFwWRy07DA6GXNhGzjupi5p2RRDB3uGWxIWbC1pouSehBRrKV+w
qijuaKs8xguHgoLhygKg0a1rCXFIP5HM+maC+C1Wm9uioacXR2QftVsaJ+ku9R4cD5JE0BkPvdEf
9XT4NmAqHFZ/GoAgrEeDCvoPD42bcXlIIu5x9kHibOby/P9EbGMUGnxgnBj8Pbrs/rQLgHFDNbBn
dHZzrkhtmWCQcfSXss4yNnrzp649UJ4DPM+WtHas19lPruUH250DCirSf201yZ1eqV9dEF5Zhbe3
AxOHYM2YdwMuuxhp8A7ll6qt+ZonEHG6/8AkuKLBwybpGOgHaojKY4VwhLIsI034t9T0OWptf6GF
tg5Vv2CKcd8G9KEGBQXEzcIOuHTVKVf2TTJgDkUnJTl795zRZORp+edqUBaeF8QXJDfgfGzpIB7N
u+v3xpGRUDr46cPqL9aD0a763tlIgI40nir54pFEO8JTAnDTTqQ1MPcQDgz8/5isvBsphzC/jUSm
+Q911QYPi1wDKuaq514AFjCIB+7YU49U42hnbdBPquV4X44iI6xN2kiUxpEHWico1P9Kf72ZySVF
sPJk+96hWVPjELq1fB/94tnr+5JigeWrMQi3S49US2f16X6evs3BWnh2NIHj1vR5NCFHmI9F6t0d
EdySXEXI82eL6rCqHx5EbUXATS94lXaztUFYiv/WzL3zKVw73f3GTHi2uHdzOfz2+5ZznTlQPKrT
0Dtpv4tP+DXHPjjNWAzTaQ3i3iAdbQ7MNAHMma6HnMtfMs35DXTjR4MYwgYOyHCR7Z8iL7hC+O53
C0opmFqmI01CfCI5WoF2Sl0GHH7j+bzzhYpHfTgVS/uZcuapTa5JY4nhCfbnXF4y/A4RIX4HWlXs
etoH4GTr4Xm08ucep3qqaHPN/GyPX44jRWv/dOVmhcCovR/d/g2y2bORE5RlGMY+uxVildRZpePP
qjXsIklKT7KJAueYG4LrVXlYhQhP6yo/aYiju5w/ngimB8dv5M6rvecsCM5p5z0a/sE24BzMFxgy
887QTFowS8JJ9JZgoh/xNfiPchzp/Sa8UdrCw1DO3d1KoiKlo9p8Kzie7XIj2SSFO256LI6n1S0s
zszLBYqXtfsAMPyeuZvI2jM+bY3gpfV6ql/as7LEI0ZNiG4++B4reU4H8064RSf8SsV4TvxZJExg
y2S5UKPzmfrawxwM70mJpsaF1ESGSp5NV8EOVyomAbNzCQNu/rDzpH0nU3/ALNnA7Cj7Yx+4l6GU
X2Kc9zbz1QUHdSpY/HIOmUMw8fpwgdBIXZbEfRy3vyeCIikOEIAt72VixrLVoiqorknBjTwnoxC2
mCkEgP2yhGiQMLexPS72CoMe9O0hMheMdRZmZM/gTacY797N9JLfuMPmd7HZs5uV+rFnM5j0yNWZ
8XeMBav2VOXTk/AbnC7mMw0p7+hS7nmuxGMxpaE1DIgLtm/GTkvPGWHUng1C68V//sSg09N4oG0O
8qWtAZqm/CGs6uDXzinybYMfjP/5gz7KnShJCWuMUtqaNd4FpEw2DyWuPwopz9ZZCZJjWs9iQkiN
yVlJllFN726xTiHi4peuMRq3zpaZ3Ml5/KY4arAMXBp39NH3rWPfumOYjPLcZ3571EC7AYXX/oj+
TSnzNgT+5kdX4fbcoxyhu+qERgX3N44dwK2+QXLD466tE7kNN9bQCXe+Lm92YRqMdovLuJR0JwbZ
AQ/w49BYXcjCQuzkmqyc4cw+FTHM4C5OZXIY7fKiJ03JPMrjOawzZ0evdLILXCs4OLaLPpbgK2wY
iQvM9ufa5eqM9fZINxAZsPpk0+MtDRgDVB/pdFGC7SXj4Oi/TvZrlg6zJGrc9BzvHeiBL0gs3Ixb
Ysh8V0+rX0ciL/tb85MzgLqO8rFLVXdInOUe6HnHwc/+Bgar7xq3Ib5hvzhj+wLE8LOucvsykSDe
MW3hpWBqFSKgB/tJUBDbeh4PblVxG69Ar1gmqt+G1eJVHcC5cv0dG2QANpkpXnKzjnzhmDt/GX45
8mFMK9S6B4U6sqN7N2E5x7LsvFOvEEImAE5zymOWGkN+8JJPvcIyYPVUs6dq3ldr4lNcXWJgDlJS
MsgyOp0/RwVZw1fcSnt/i8LlkFaq9aToa937StMumcwgQdTDNTOMJk6rxIEAlL1ZLQYlq8sDyDHp
fFBEcVEudW6siRcPql0i3sovP3UOrpMglHJtTSuM/4Lk4kNtFJ8y5181iunXHwGQKcPdcQunXnNA
FfZBzBTr0BAIwPs4B+nHWuk+AYbuNlU9otmAAy2Dr0t4A3iWkt2hsgX4yxoFu+M43AcTC0p+0v3R
e5nwAQbM+IlrbhJrpu1w3mZzqkIDeSzLVfPkziazyHKKhkpTOM2ogk+fiT/AFPGGn3ECkTgo4yu1
p+9JmN4WjsXCYqL8IbpY2vCNm/5paNOrW1p/C+XM8YwFKNRx+c1Cd8955e9pg7+no/yBG3j3vYau
L8PG9ygxmzu3ZQwi7kNELeENm/Tjxf36ORYkTSkSvijp32uBlJ9n3Kun4sOxgdParXyvHZDcAVGY
HoXvTIj+tZJ9xgxoBT0LHFJMzk73G51LEn9j7uIkTcvD7G8xIUmlVouLP+HaTC4VKetYGR6ZzWUD
Qa4v3NHNUTGb5ZB2VaQ3I183HrEiV3zu8jTJoD1rnX8BbFwdUnf5yqFGTabun7Fo7soOgHqLD29H
VvKSm/18cN4xSVPHJ/94BYpxO3f76Upfd38tPEhrcyuNcKKebWdkgR9hYoiz3v4vCMaD5ZbTLqFv
etdptLmtWfA51wmktmQTTlwa+4bhIM2aiJXzbqshPTqZUYQk3yK8tenVdDXO0XQWUr3ioJ91AXdI
nIeiIpk6O9qX0ToAgNDmQwV2Kpnzl0JIcW3S7B/Gkb9NY91V4KLx7UhipID/yre5ANqP7O2yO3dX
CB6s2TwgO5c1lY1Ipso7jHVCTsiPKm38nmocjl67fJJCIwDiAGNpdQQAIyPWIwzGVoJUVllmcePj
7tJHh1u17SwRtkkgS8N4W5PyRRorWj2NCDuIhlrYK2wNU7fRfKagjS2cbW69ptemHvll0R8kP5Qu
Y6rlaKXnwrVccVWGkybWo+QTNGhZPg4edvsJ8wn+qwkAnA65qEXC+uOCyLvaFTN8GGHIqo751zaX
OwXZHqMRI6rNDZblMVZC+2M0Rc1UAx8/xKKECpaX+q4cvJ3yUo/bk0dgwBn8MC16Fsohoqd9ulhL
We48VcSY7v7lAHVNYNYnt/6TkV57dIzmETDloyknB8we900OAcaJpobGeMDRzvOrT8Zzl3oSva3l
P14GBZON3VJsf5ORYT6nhYAbCEiKofYQAHFg0N/o0/JA0mZ4WZsG/tB05h1pDmj+w6lmpj88BGl+
kKP2YfXWh1i7IdRSP4aKF7f+SkGiO6XRvIr+wL0ABEAmb6TSkojCvQsUoTnOcAKWL7i2iWPv/Vqr
cPsa3OERZiRRKoEL0c3fRtGzNy5hWc9bd+iwZ9/4pK7aq368Xlt2TMrrKNDdETWH6t4sFZGrqgwH
HffK1BXYexIYX06X8XLYL677IJv22taEH1m6uR8oHhZntoDqNrAuAn5aZfkk25izY9oC9jnaPGQu
EYJM7+CLWZ0VNoiSLYsj5ggEbt5YvPi0znsL1cblS+6pmM30S1fGbhxHZnmCkZtUycPaTLdqGb8t
x/1wc/XloNIzNFe30Y9XycHRRl+dPYKXxtw+ecqI09SjL1ZLyqiqs28PcifmSC+0dBdz8+jfrWLm
UFm/GnYHF2z2X7u6JKU5FVHfFfyZ6uyrDRp6y0v7ZcrKM7H/n3ryXyVMWSxbZw3ef6RKXt0FC1pO
1t/Vhss0TZRua0gaDQJbULNOk1Lla8m/x9TZXIOgvEfR7mE6lwQu+Bqm/rSk7CC5X+fncVJt1FXJ
RXNn4+Qy1d9ltg1jqNDZmLy3wsMgJPG7NRPfeI32r1NaN9WNE9U5QRKEGQxf9WzjLPvrciwlFFBU
UVeWUVaw0XhS+9cZjnuA6sNTBeLTtrAfl0J7NNsENRGXE6THwI8zoznRe/06wjFj5Rh+3BkhzclN
OCzYrom6OAfY3m89Fetp170z1hxjMCZhPRgr5ShULHUwCHYsd8AMWvePNlHPlhW/xtT+eibdOdOr
8h3vsCQrtLnBPxojXuDRyFxgVfnTsB7Yu5le5U+CguxDAvRisuy46KjuKbMJtCmniGLA6lJ65hU7
PNhwDI9TJ/+6lf+3pf0yXJP83eTdqHiW0Wc5eA9ViYPJhaM79RC3TFwVLD4JLLqYS2MhzCk2MfTK
5J+tqkcvt7joKb7BXnuasB0EVn4ogoQuwf5/zJ3ZcqRKmq2fiDLAHXBuY56k0JySbjApU2KeBwee
vj+0u0/trmPdbW3n5tzItCsrlaEIcP5hrW8hZjHQHG9JDdwhyD7ic0zZILHT9yfl7Uo2x3MedAfD
qR5czyu3y9pqU5Xy0QPBgEROfkru9N1U5bd9g2bJms33Ca35BiY/O6/yTN/7XrDtH6ayXjnW0kKO
8hT31odiEnVTopLUIhxZFRqbIGLig/7F70GMFBPpslGd3SCMi1ddn5GcMZl084tyOVH92rDHcu2x
41GB/WpV3bOyGibhrL9J0fuF4em2GgC6hm6EOrvlATBXHXjRNFhQ9eqag4znc26rvTWh27AZyKnl
BmiLbF8I1NqzZODEXB1TyKrrFMZGC6eZmCyyZJS3cSi9kFCzvXYQx0u/qOBKjPadEc6/g1SJDUTs
ep/G01a2+lOibGPry8ghastDUhlL555Pm0ibej8G4gnUNVUM+EMN3iWNI4DENSnroB0erPuk5hxB
Ov5ZgETuO/gJHuJy1BiIbqILGaZLxERIwd53+3UUcQ9N8/ghS/WqrUBttXFPu0vsS6kV286u2PQ2
4MeMNV824ewmwOms2dxsE+gP2I8Yxrdpccs88HXSg0kT291UoB25e0ckot3iyG1OE4pIjFg1LUpi
PqbxZQ48NkCW0SJi85g4IIpbByr8ctPyMipi6iQlyY5mg/XsfVWA9VMt5g5XjJwtty3aXcQA9Fle
cgRu5q9qosZnRwNrKu1mnY/BtBXOZGBThVmccMP55NLQKGVbpwdGUa1dcF5B6BnrOh6dNfTU/hat
/Y1Tm9XRTBqW/MSt7AC8fs315J7CgU1KYFruZq69A9v0Lf49c1/nIYtIrN24Ul5FBftEofFZW2bg
b5LcpyAJR1Jipwztj6A0wNrZ4cnAtlccqLvjfdfbqIuTXwsCdm17I+8bE9ogfgU7Vq4JG8LZlj90
mKzzUY9r+ABETs5Y8QWbPvp0pY6W070NHo+lJGhPue99dK33Qi/uM5cuvmtMEniu5Ton5RathbwJ
+u7bLeoEbGO8JyTyCMwyY/Iq5d5qmk0LO2yYUn1TV5hWpnS4G4zZ2baGYR3yAROJ1ffXwg0EA2H6
Y54mxgbbbIAyxtp0XYRcg4iEhncAnextYtbYezV3DkR0Z1W26gishqcAEn7A/rQ9IfCfzWwiWOz0
wJ2So7hAKFAMCajT2uJ0cJdktPAkJwn1Pdw0ASC7gqHbNsrqnNESXxzogIHlREcvcb6GqEKhjLgq
M5AE62iOzjS3PE9y01tZs3gp04Q9tstTBaohd/DsXtrE0RsM8o+BLL5dRsmIKfOnSrxJTfU11iYZ
PZLVPkG/w6m2qAynPFlL34M5bGV/wqkGS7Z4KrrW31kzCqrZ8/KtrKW3R2PG7zqzGDID7uzUVwlG
tqBbsXlpN+lE9m+oX3oZ8ersLD2WmQc7K29RAnTOnTu4025I/N8GrvCtYSGMmKLEQQ2bfVYNjjbD
Kxk0BdYOnk59njQyOamkuW9RcQSu3W/DOjE2+M6HxyiqTt/5UPAM5/8F/p1+JLU/a1ltVf1ke72/
MiUNJL39e6qnb2TvDOAyfFYGPe6tCweeBqjiwouzDCyK8xb22Z85wnxfFNY7iLyNShMSG0yeuoSH
pB1aHdKhbixtXU0JJphs5rJLiWcp7d0Uxs7WOTHgsva1SRUWyOhDifozNVS41Q2q9Nk99VpcxxBf
CgIvZ4tmPFzZzuLmEu57kXkHLvJzOZK+4MjpYBnkbzO+HrapJgyhy0W77cG8hp3z4sPC2LplbWw1
QohkTtI9ooIKkXBw9WPjNEaBu/Xm/lUl7GBSAwlzhfrjFwmqSAwdA9/+zN3WegBCUURbM8JEN87/
uGH7wDQYPUrK56aZfoRmhcTqkoaAEFLPBvSTPqF6fR0IklhpwhgYhTIgLOlW1ganJIlC1aY1bhKN
ZZh3m8YbggXI3mEfCRY0jiduR5t/U8fVqznwaB+zare8UR2HDc33szMO5yIE7MFfIkHEtDyoSVa9
riILa4Kjn5oexK1sKbZxTK/ViIfDauNmE4J08qmjCdwGSqZsvcbi4a65z/v92Pm/S7+GaIcmrxY5
ETkxGFMneCgC16fFD54Kr8gvej7Pne+uRNg/1BZRGZ3NvNRyjoVNonGCosRLLePs2fFjAZN84snV
WzlIbK3OcAfWrI9Obj0tYH6igBLPvQn8o9XTtIYAy0gsOteKejEokNEbafFuhv6fNkHxmndDjxQI
LdUUzo/zKLHNBrmCaLBrqpDwDnxPK52+hxVCS8DYq7RJniETnj0SgVivo/SdFetYNBUUXmOHedCE
xEFTspkbouhpfUbUYFZTnYsUVVekkMf7qFuanJmxagdI+HqvjWpfJniGhRuTbNvk19qr/9gFpoYR
axMnWbqfPMc8eHHZrusoaNfJkhbyV9xIJCjP54mMhLjOzoQ47Tq0iwoG7C7UN4PKNLvP6gCCyDnQ
Xj3a2XAI+mJZeTGZ0OG362LpbW0+ULjyL4U50LePDUqOAJo5Q8N0izgbl3Jk7XqYqruAK1wa052L
CYe482M6ui8UrtjKnBfPryTtLPPHgV1/hFqFjaoCj27V8rav8d+7kziEMQDIHhh3XszJPjRtfkdM
has+YO7qWw5eQn1UlfuSRNm9c+oDrpzCNgkhOHGCYO6tTiGzpMewa/Bbppgx+rG+elbKeZVfeM92
TY1KwIwT5oDDlv4Ysb0RRStr2dSF0/BeDPPBDGTGW4TgyE6fBSppVGZ7PWj8wfHMxjwTHFO5ee07
10Ml7T9z58aPsnMNFBAz/jPMSOEUVQiiraec7dyagPPP1kLJkz+HKUYTk2RjTcgyIh7vZvCdTz9i
ApJuPG+Ew559oo5aZVb9HeYRyg53fLQq/6Rb+DdoJinDoTyUeODXY8phmwss1UGMJSmOUUejBtMd
8AXliEOOhRGluj7YscegEzU64nr2YgkWANt219KdXoi7+YaF+AKH5iKSUrH7nitQ4O5uFlSGROie
jS7dTBE24qn7YJyhr201W3C/EHbyC9xFFJ1QAKAUNqGCFCM2neeb4GbvXTthGpWa3+PoHZrZmNdG
0HAuJPqV7MOK6IPmnnmBQgAZ37iTmR1i4W9q1dGVmdOlC8pjGZgEIDTszVs1G/Sk1h6/Ii0Azw0Y
vxmIvxxdgEGq/brM5dVLOAlLBv7rsTxXZvQegrhL3bE5GtG8SSIr3jW5EBtpETHaoOhsW7odElsg
WgZvNSoWkBk8CPrcZfk9cnJyznWYrNYkrjOWqxlO2m1kn0vnE6Tldwz5YeehSji1YMyjwGkIlN2C
S7H305helxFq7rTOPp0I5EC2pSddJcwkWvfMGsbjib2SGnVDWIXhIxZjZEOmlb5FTIkqEyRskjA8
RFgppc1YV1d3gF9fMmugoI+O46wfGeK1pAW2p9R48QzxXGc5JoDvmPyAdmn8i6w+5ot1u3SvQemd
RsTwJJ7c8VF/TODuCxeYSj1Ar6n9DJF/7YP6kD0ZJ8nnFAa8+cgZqDno9fwWg6Kl1c6oRmTUtZec
0f3whz1LSKJqPkjUYAPOLRDzA/zZNjZu6xNQMWZgV0YNOmTMt7Vk6I6mMjnWNnGdSddR0RvoQlM5
/XHT97qrAO3q+QE0kGAcDykiN1wuWGbPQT21O60lplTTfHWa7C5raAULqvedaQwQ/YI83kiXRrSM
bGOLqyveWphN5hyRNgv8de4zWvLsMUAphxylIeM8YuM+O5BMx7tujDdeCk8FixBCgsPsh3siPnYk
lJ5C6n3u40l1GtsrGyoLEJBu57t0otNsNWMTHNJ6ZectB7/Rn4nueJ5zqgrfnHCaR5x5hRpYKZjL
2socot32UYsR2TA3RieiEdF5a6zNiSveq6goTdm+V2H8Khi5FKm168zDcjoUc/RAtE24znJJ3gMV
IcyaP9g+QUckuHASB0xuarojOyQcmwYC6bBlwErRzSd1KIOUFa41BWcn7yEKu1uTqofaP3ogngGZ
PJe/pfUjZWyxqnPMkf26sWAPArgpWAIDxoqm320Q7z3l6fVsL7b4OX0K+6hC+dq8KsvbYHy9teHf
ED/yHNMLRwP4EVyuROdiuBkBmeCx3neRfPJG/pkBJ/0ou10fYKip8j0PYvCguYsbpS8OkWb97wjN
hQlRdiifE+l+N6PxlSzT8pEC+FyaJsdhnbSXcs5JTQCozgGgUOeaiGqJRvF7+lhONDQ/QBugsF6R
CbRb7bxgoDg2IRK2Htxgp8QfL/BpBV0c+UyrQ48hCgjFjYycl/Ct8KZdXFevs1/uubaXHYcwNmpo
q7vE6tytnfkItPx4VzZWey+qeW9VdgLsk2O3MYJLaLTX2YroIWc2sD3N/gr5LSPMeevY9RaxEhNj
HZYHk87PoWdfOe5Zyg/bq97GSqFnBcir02Ff+9GvPEHaBBByy/r7BYgoombqxNFH1O2dWaW8J6G1
LSLxkvApjLGkwWMcuab14w6vXxIWhwwhcPDn1Hc6pC3XvYMHwoqesO1urX6QlNJDvfcEWrlxQnRk
VkSn1PfwP0/EQwS7QTF/EEToXX0kn1FgceIhG9LMBI+uw2IAnuXUkYNi1mZ0MxfYTwevl5RVNI9W
26u9JRgswsJOTmlG0kfKoL7jeM1EwZ2TEqrce9Jag5OK71QTIxGgAoG+Sam5NKI5yuaNqpW6K1tB
NhP6Jseja/eqmp7RaUrgVEDPpfchsLZ9IV/c8RHX6F659qd0/FCdgD4fQ3MTgpzPIcGIv2w5PPY/
e12n8mTn+mG0DGxWZTutyh5rbTDAAU0a5ht4hOgQXVhHhD0EHnb+T3uKH+RUM57uQd11DBY5WHc1
TOhNwo7XT69LXY2o9WuMEIC4PEatBItZnRtUogXJiT6yfKSK3XMcynfHiKEbZKdcp4doivHFdR7L
FoEZl4csKLs3k3U4+3mWFTI7TjpAPGBhOunpXygT0PLXLKoYAAePFcEzq9wI/WPF59JKEv44Z3ZT
UAyn1EVdQRA3OqDlm0zLzbIRAFQwPo+NgiFd0a/i/r03l4UQH+LBm5lHVVnUn6p43Np+xvtQUSa5
cVifWoo+z433zUR5fJuZ3gsQ8fIMZqxYn7qegjZNDbmFBnrtingmmSfG3Sw/a8/47QY1P690XuB6
IVNPUJVhlsotV91aE9upPry20ZSi+q2fAJFwprn8mr4qGLwnQbIvp+m+RpiwSV0Rc4l3+CLLiPSf
+dzYyJKbEiCcU7JzMRzvu5K0f6rCXz8Xv9zBPjZxxIhDdcM+HpK7MGClpnPckNIRtzSysHjQgiEp
RaiM4vy1UhU9pG/k7O7HAnkL0hue8cihkmM+sScrym/bo1SdhOLtH9SNSYjR2sImD1/BXjXVeNfL
32ZEY+fpJU+qYncUdCfSni5iMBkE1CVQE3bljDGdIbkaFQNBOV9kMD6mHVuVMU8uHeE929K6q2ZM
47XPqWo65ouhzHg3EgYcj/rZD4ftSPDBOLqXWTjFjlUQWrTkUU0RAks8LFu3Rt4Ql5Jpe8/DjJl6
uqaHSGKEakbDYK5ISS56Ni2UJHhLzHWlxMfCFeXtSXCW+YPcjMRpL/QBHkV543M2Q1SpQCYUeMu2
wWwZZJ0hhJkQ5MdzlW4YxqDsYMk2B3pvmqNeWSFLQjlOyUo4Ab6hQh4c3CpER3i3g6Yt8EorPmJn
1adGyHuwqFD7F94sEtpHp5GkOLXVuKniBqWeHqpd2y2rfQIkt74bMONN2dmThXbt3NY518gkYxuR
DqmCw5PI8vZ+FiUhkITLNbIjhG2EgMmIhRmbV3y27SzhLVXqknBc3EelBkcxGndtM74OChOeZYBr
6zkpURDYZ6IprQtxCsjzA8QaAIZ5+iY5EzdSspSrB6Y9A8FJTtwWe29qkN4i130LvBJZQ1O2CJtC
9xB5vsuOacYX0dZHC3RRvvH66FuHA/G+ICJWhQRWNVXWpYoT8TwNGQA1DPIMtcRx7sgZmuLCIYAG
Hkg2t7eiHNV9XYmHSE/9iwWC13Zr+UsI9+SGbn5jJP6HkeD4oJaDTdkoc2W5ASI4nXTrgohHHVv5
d2xqcqQxxvZTz+4PU81qlnCU4xb28D5jdjh6XrZBgWE/O5P1ousMknXhdlSFwHAeE4gDR8bMTCq7
gy+I8QgNRttu0EU3SdhQc4bR1vGM6i0K+MRmEd6we5AHOQx3je5TvoneDEghiGORORtNcClqv9uk
bVt/lpTdFLcWmOKrhApxP7oudA7d6mFFOc6yQaYks+HOgD5i8JGQ2xbj72YEzZHBHp4pCAkKHRGa
ZlQQdmxzoBMLch5mcban1D0kXaDWVirvKlWqB1MG7W2cyK1d2AvGP2bGLor2VEVIhTVWmpPIyo8O
udV9gRYCh2d9RQD728ookqkP6cOVXV9jnj9rJFRL7vpikxLzlhlqeMSI5286BARHZ/A+e8ML7yKA
ghuzLsxdiyLxAgyISNGIJMPly6LsnZrk7GGCWtPH+7fpz6+V+SzoWzy4W3iD9o07CLX1c+2BOcUq
ODIPeEzbYWbftIiKQY3J6dG19W9E2ehMawKcmt64reISjOQMiMYJ1K32McK5dl7e2iZP0al8UC4c
o26g1IjjA6YLnEVldyhkI2/FAgYig+KXKbp8nwW9vDVsMg+rrvplNc5jV1I2CaN9mMMI2p7NfFPF
VrbP0D79sltxP07dhVif5kDuU343NzF8kuLWjkbBgpRPqtIYDuZEeXtXYclxgi8mD1/dlBrPozRh
oaCU3Y4unnuQ1PMD2j0A4TxZJOAk8E2RFZ6E8p1zPpucDiYyiY4V8cmBjctUiAGObFVzzb2ZBa4T
x59h01yjItyQoer8SkJcKumUzC9OzO0TRG0C1xxoEBMT/1r0prMbZHNLpIA+e4o4MST4zbvpd4fB
n/uvySFXzfG4LIvstsuH4QmZrLN2CRQ9SLqONhz9a6C1d+8zgDEmsOzLf/QCHR484mvp50+EPw2P
HPjDYyswp8HbOmqwMapMJ2SV//HFSqhLkuyUpgPZXCKC2Y0i54ArbWSTBKjIHsIbh1d9jEzuu5+b
z5HxThRSnlEFi1vDhx38173SevWx4AzA1OjC8ZkSz7vRJqu0PJ7u7LAcL1VEqAdGznDTsXDAdZ+h
g95W2OsA3C0+gsKpLgaAumyE5cPDMvdhsP3Lt8yQz0nZurzeitGCWnUj2xffVG+zQU+aiJGHYUKd
DGK7f+gb+OPl4zAYMC3d+ZglOSLRvriGCkEtoS9cV9LeGIm+S1qwfPniaffm3z51qY200qKhWHmO
SzAzC3gzRyFPiPmmkOoYEPeDNzV6QkB/mzHrhvS7EYW6N5BYwxzhIWYy+KL4yK29GVO3DZr/DZTR
Mohpt/xm3Sop6u5QzcsAKl3CE2SAANT71CghuTKhrogQG1UHIjAyAcQRKNyxL+CszQ5zAT/CkajW
0dFEO/bM9AY4cUktJ4jA4wBJ40XX9RE5Dzad+DkejOdeYWZ/wcaxG2jyTKP75YUU/UBt/erW9CG2
qCKQdEffOojDX2TXomoXWy6N/BD8JGh3y3yxCeJnOS56W3S7tme3Zx6qYOvC/MA8lfsErIjqNZvb
ftr//A0V4uZcTHbF6ee/Mwnyt3SIpQNZRAMhm3IlLB1sGIo5J5wPqKY8QDcRI/U5LRGhdFhzlszq
oe1KjlEClP8Kb3ascfPPP/j57q8vP/r2LHh3IUMc5xy6mixLwpnme5P5g7NksLaRV59+vrMmg6Oj
Isy5w2V76mvGOAYqiWz18y2HEdPDdyz/8W2Th0Am2fBoJ1Z7lxREKufqOAz990Y5kpbwJ+H8JzLc
ZnmyT2p7r0evP8wQ7yqH3Qm5lu+jgb0/pbKa6LQQnBx60T8SMs0EnhEhb0ZKVG11LsO8R/Ve7xtD
G5ssxSTBandlEEdnY9uveyw88C+DHXqovVgACukxDIfHVALoWf4e0+l9vkAXk2p+s2wN/pYN09gi
9QlN+qcoe4H0xYYBgbOXyWJXDxOQtIk43zxHcyBstKRldfBanxltmTAVy/8Uffg4WOpLomxIA8RU
c8kGK0zIEm2S9IYFknVsE/e9cfv7rG2YDHIhFzS6jL8AsmDjNHp8W3SqH0U2nvByY4N/DHggIuft
ztIcENTO3Xc+zje6IUMTcEEI2HHTzQJPbzWtuNbQjATdXUp6nmV0ZKuG88tkU+VFs9zZPSVrmT7Y
E9FCsyvRB70WyI21SbrrWLsUX7R3Xu68/3h2XEiPRcy5rPZpRMYM4TpXi2niXqc2mOT+FqVqP/bE
ltidszPjedfYvxj/6hUQ6RtVWujuzJdIdF8Y768aED/2CASCkfUOVpajie2u4w13UDYfLXcxcobl
Kcm83zAyj16EO8ASG2RjuHbZu65mNPcC6GDpXMRrA9diaKctcpZ+hdJXwtQe3mpjfGC9+eoQCsM8
tWB6je2CCj28KTwA0JaKS6aM/NQoj2A5Iz9SydHu7xwLOpZCRr7KUb5g1KATPCmVPbA3v6d9ZlqV
Ou/SxYcT7syo33kLG8cxGzhU8y/e9Rsvh6gFnzH21+YDQRImypq+al89We3pRagbDKDTBbhdA1Rr
7DMAKNl3E6CXwtO2EE7nxDIBaK7Or3PKgFsn+Ps0FAMljGGN0Yl0Q273IhkBMbpfyA7ujIHePs6P
i9ucDIetYy3lRPnqh4iApj2ItmElJ/Qtwtu2rHYKog84hNmCwXTmgDPRLmnUvJpEYFkPT+BVoRcE
1efoim6fkUXjEqzcToCjY78RGyc2rkFwMbMwIMNW5djhh54lKzJJ02CzN9DJIJrieWDW/reuKiY3
yXOtmbnHDdDmkn0YLO8/PidWqaHDtpSOZYmM0w7NC27FUbFNh+LhqWEfmHhujNk/8cRmSWK3LPf/
DGxvr3T1n9NcDnuk/yWoLxz1nDp0mDZjg6q+LRxUuG4x4LAzNEDCrnnAog5Nfxp7GiqB7yfpmUXF
FS2XpShWHHHjGP5tj9+ATTHT+rouT6AE9Sos3X4d9j3dBAobpXrMCYpcLoaxaLrXTl2yRG6yY6Du
B896SWIM1BFTgJVi+rvmYYVyW46HZuiHjSZrPIvmOzVkh2lq8AEH0Q7VprFJE6Ay7BOuXhk/Q6/C
3fVnnlF6RRUPQFhfL2H5u87UL2cYxwNal3YjMyV37fLAMsLsAhVRm/6N6abPVcbrC0DrraIRwqAL
Uybz1Fdg+XAUul3dG9UaSSBzNAemPn6dWPt7P4Sk7vkx8+aloAKFxdSgWPysV37SZ6bUh23lV5b5
967u/zRH0CpU0iRwTUQrskpBe9eykHI+KNI4zoP66KTTq+RAVXO/maeYlwOazkynt27aRbU5byEQ
+nhPuMpdwXbCMgBO1OZb1fAT3bYR+9o5V3bE5Tk6v5cYz2HBMDl4YQq3gawbvpM4wuSg0yfiLhla
5+91rTbTtCAgJvcwaOslGPLrcgQaMx7S0n4Y2U56iYml90e2Xr3mojrhor5zNaLVltJHz8aHkZ59
x30yffXLaiukdoqhD1WYNb1HWYHftOof+xxZcYojgYn0DIPZs9AfdepGxDRBbveVdu5Nh9UebtGM
NqBJujurZPldFMMldIcbt8fFkDu/O3xsbWPdFuhQzbwceJr4uypx9x6JuytfhA/4X/ZzHz8vaQVm
L0DwHHMYMzq+8J7fOXl14K641G37qhfWTGJexiJkvSl/91R9iyatcNhWUoXa68pEOI/1w4xL2lUP
msg0tY9CGV9CU7D39kswv5lhcQy6AlS+uU07DQG2g2iQuRhK2NOsaIrujCftDDb3LlcM0hd8HsjB
yWDct6S52Y7/NMdcgKkCk9fiD2j9axLVJ/bvf1wxh+s5XGK+h+7ej0w2FwtXsZitP4lkv6PYhnCc
COskzTwlBzbcxhGBWElaHptENRRBHq5PJUI0bm5ODqox7kvmUltbZwxphF2fRqRPf30Jl/+MpuGB
PcYjBv5l2F90ZN1SNZo9hr5aofXpCsi4PwXSuBRSyIA4q3++dfCcjey1dynKDOKVhk2YdIAXYcOw
T/Lj6iSXL3GA2XwQOJ9CgbSwrs+aJRH3NbYEafGyCrOnfUCwevr5ktnIUTo+K9Z6lIZpTGBg3wKQ
m1RwwimJ6kmimQLEueab+vTzxbTRiaWtPyA0cq55ZdxqHCXcSsm2ScvXph3EarFS1LXYg64++bb7
u5pH+9CZDXzAxiHufWAEDnN5Y5YCraINWKYz7rtlzxUG0VNvSbrtnFYwql+ViWaQ4g4IsiN+zxhl
qTJfRd49+oKqgLQJ44HNDHnCKaO1YOqjbTT4AhgcEbNpj6fIxrH1amQcp22IuBeOvu3tYBL8wgrP
bJHTyBuza8voihlkdEq6mVrG1WR9UuPjRl4n1UXp2UNEzi5QiWe7j8t7U2GNLni2J3jxfWNmxi1f
yGSMNslIjLjnxUc3898QoBt2El2CIsWlwwEWItLZoZZBjAtvg+puln6z4cnD34F8btr50fXFZZwZ
V0t6Zo7a86jVjdP6T8HiwmqBX0w6oXpQ/TkJjC8y7AgL+GOhLAbPf4zkgD1/HWHZK3w4zaUT76NO
3rh6+m0J64WB7h+H6sjrNdKUWu4xLO8N49DEPabgpn+cC0HrJpLDaEcTEyagw1Bx15JrHd8ZsDeG
nNHY+DvSk14nmis+ak5CHkJbmWGGbMb4iBXM3zY2rhB+F/KCOB/D+hBFxbMfsS/M25H1X7OHq8x+
auSiDAxGc5ysmyHgt5mEealK9xaqPyKRPlqshdl3axW/vJKOi0cKnG+/DbnAOFzIfBlHSnG31+kN
uKYnd3pwPD4Rk2qgV8CJrbZmQfci57rFgCGhGJqCH0VB7xXGSMuvf7sZYqNRJuinvfZSKUdthqE8
GkkUn7A4FMzSKQVJ1HV6h0GO1kiRIUhBL2afvenH5lF3l8SP8+dmHPe1JV4gtmJrZysY32inYJfL
PyDT8LOfaAeBWfUAGZGlWnG+GTDE8GhHMKaLrRPO7x5jJyTtiIcsdDllpdgHYltjDrUWNaqYrhlW
VZwJ1ArDY5lJSky2N3PYuLfpYIDvo1p3gPpPuJXQ9ihGSmxoUZ8R39qwfjvjCV9EFWhnLEZftYEP
o44BU5dmeKkSSZzjHyvuH2ZhImnPuo++oX8wau70wfS3lnAeQimenYR/jile6tV4jDt58R3vscNN
su8KTINd94cd9JOLlGpj27yksDHYD4nPSRL3mri3wUzxg/A6VCkLGMnCjajuuP6oGR2tcIW/jzl9
WUCIHJWqOxeb1OH/WPUAWbSTvcygEbHs2ywvuRIdKrVoQuArrVDfDpOEZo0VJxtrpnNluS8sGiNs
96fZMIqNV+U069o8ilbugsCfniYjs3bKCG7KST/iDH9IclCCdfOnM6x0ZQ0UBPPAayYJ2wVvhN2i
fwWegZjBt7/6IWKMaLDHtGw+MbZb7Z4E7dtChPpk6PIpiKNfo/aSbeIMd4wNmoMDZq11atyfhgBm
MBL0wnjmVkbXpkup0+yax2VVvKOsfp8UWxjh8BKqGgxgvxTryyiLqB9ro2wKkGSeWiwkzDdb3ui5
r8ikyGOQcSnvj7AEzknK3IZlHooIY18SGYmibtQo443bWDUbd8bdguJKnuWkjN0QE0tgRDykvfoA
hoIJbNUBkXCcgbdZFVszZR0se6YayBDM8gMW2usw06o3lsY/K7IbDl4CCmLCkn9CZYGqFyNNY0QB
ImpMUYmgO5WOfFNGewTlifx4YNmtTBuEIXjeTWKSk8SA7WrkL3pofeZ1tKopgnCnG+9BE5M5YMfg
hGJWbrr2vsoJlgUSra+u6c9U7PX6fx+69vT/kKf29zi1/zK97f/D0DWHODTC6f6r0LUyK/PP+OPv
MW3L3/grdM1w3X8o+LHMmjyWWp6y/k/qGtER/2BC55uSM/KvP/t77JpQAn+payrPReL1z9g1Q/7D
tpWlfB+3lA0O0hP/m9w1m5/0t9Q1x3FcxBDCM5VweBGOyUv/e+oaQFaYYAaE1Xjs5l3ptVsTjNqv
vnSCPaD+ch9PVfxWoKNRidN9YIFjg9ba7rFpzP4KYrC/AguSeyYBdymkoUe7zb+mKZHrvhIkOrRd
eBRmpm6icx/G8ibUzF95SiD7Fn1T72yjCtYJLKjt3z6Ffw+Y+3ugnOX8X7+Yz2/j8sY7UsBpcP/z
L+YqVwb48JMdPmuAW615P0Tia4pTd58qzXagsZr7fDzoJEZCmV6YE9e/y0E+lJJFSmH+uHhm+/A/
vCw+7//8fnuW6zrCdKTnS0uof32/F5WVWcCzV8NksT8dQa6K9nfNAujcjIG38kA/Y4t0ILrHdOhr
tPrmm5h6cKbhePzvX40S//I2uYI3xyTxTwjPcpjC//z531L3aq2iqRVI/KayabcOvmnYhk9BK1iZ
pjgwk8Y8FGVakG1ZBxvRYogANFMfqage6tgt7U2N/Q6+TTxfGgerQpTq8lxgOCqwllx+/nBICKbV
2XScba1PsPKCG5CVqOQiIXeN0wY35tRYm8n+N67OZDlOpe26V0RE0sO0iupLKvWyNCFs2aKHJCHp
rv5f6HyDN/6J48hqfFQF5NPsvbbwUFk64d3PlyyTTo7u4n/1NAnLRo/9AyDi/vTzDT9fZrv9fz/S
WX/kf1/284mOqTNhRYxkfn6SNeLWgpkx7SfTtRB79Kv/gnIyrHL/lJAgNEeEfNl30JKMM5vf/X9f
MiQ5orlBArHhk/99b9NZOx1jnIkT2VLErT/QyXARz/Nk7v/nL1mAACZgc/DzzWPfuKfMt6/QEWh0
3ISyP5ldB7fV+nE4MGLDtBJs40YzJVj/WDN5/GJgebh+9PP3Zl783yfBNBaR48e/kyT5XSnI+IUJ
V/jQOhV0aSitP39XU2sg7C0Ey2ZNN+gzNCY4ia/++UMnsGwJEz/9/H2T+iBfgJDsfz75/32tMnxx
HdI/cWAhV+zIJGSkAHEMw+C2T3mndWyKqMdRj93Pm/H9x25wN69/pGGCHJ42qe1bffj5+ypj2dq1
HVqq9SsKjcmlUlax93zY1BWpE1E6fatW6G3TzGDI4/x3Pi5AyQEnYxkI6jcIZEtEJYfXYsBMabQ4
bWaC8YgOy8P7hO00GeaEMsl/YPpdorANZmEji8qaC45pFfgKJekgCZiaDqZgiT3y4m0DMj/IeGUc
XfdU94aHqMaorlY4UUQ5/mNVz9OVZHWwsuRD4TlPkl2VscYp+xVrU7DXGcZGbCsX0RAv5r3HU3zr
SVlc54Cg1NmAnY6iK0YukzyyEyU5PVg38+rglOOV5SSjrXWd3ibJuX62c/9X7k40ncSasQuO1bYh
aQKlVrcBgcQcrTP/ZRNeTT/rCYliStYO8pefEypiGh9lVJjVPhT6HOge/2+yH1sY0Q6whFgZyWl2
mz33+nPVO7S5OUU+bNizRIy71T2j7TZmjJdm/QV8AsJgIN8daH7Ul19FOj57ZOqMreAZ1c0MVl2u
pnjetu5iHLwW5bRVISEQoERN6xUk/g6IDhDG6W7KRXcsNJTwlGUbvrudJA6Znam++CCB7RDjcc87
tGkCFsbN62qibqdny+anr3fODmAxpduaBpF8CxfonbLdr0RMapdNm7RP4EqjBj4kHVRxtG81ms9h
mEiDLH815ng1mD0xtHR3df3BU+OTVuBridfstpISzsJb/vP6cnC8ycnj9wBu3fmkFvsDORjpk+3H
j4tGWZqT2OS3D549XLK8utVWe0fsckYp29xiYhIpk9FBazAZUTsxlsxW4yqYJcw/8SPq5PTgjz8C
kw59nvtP9fqQGja2AqmNKORD/DySHA//3xCG5WnNWW4ZoG+KCZmKcIhXDmmwDHAJVIBwxs0JNZ/R
JkfQGMAFJSlINqyq1mK+AMJv6hOc1kFw3/i71qeBmnp40WwKjjPoT65bmjdWNTJPA/ABYwHbJjkU
LMUjRssfilHHUfkw58CeFn0vnrFTPLQWBGOKHJy25H7sjad5RhNGR1Cf2GXuExARh84TO8vTyVk6
vE1wCCCfW8zxjL2ApnRFU3NMM18futAviOGkG6KVmFp/+UyzbthYS/M+khkAspPgoph4szJvosQl
VCxlKwaan6BkT87ruDiNrEWZD0WWKUAfZ+VgQEHSWr0Uobjx2G8+qvSsWqc5d4jS9nRLOOOxsPsB
JsCgD49iBAdfV9355w9fkd60kaOH3ZqgeIySyGcZ3vDG//xn2lh8TOzr3itcHPoBn/j5uzgzG3L/
EggbrSv2AMC6lQL2f38kof+/H/58wnJ5DrUESRZyPs2yfEOsdsNi/2lY5Q2o9LyVHrf5jFuMmz4g
y2BW6ItRKsXD0Zkpw5zljqnyLzNvecxUuNY45SzBDMESA6e0+QhP29syRSp2eTbv2942I+eu90ge
L3P2KJP7FI/sqnFV0/KhkRzpErOG+bZZ4RvJEJOZEzMHupMxYg+/LSDnEDJEJh9LNoP92HxI5ZwT
YEFz0hyBQJFdVRbZq9/B68rj6QhvrNgBoLvZg/mRWYzNDMVUeSaMp7ZfYk6AqAmSGPq+vhZDtpug
KOyIxz4OYn4I+hZckfPOaPZbIVQQZv7slvE3mTboZ4AclT7k1CHfF5KreMBjl0t7FcWvmvBcQzzU
j3XevdfFSDQCnnrcpL4R5QNruzgjvImgwAoC9K4q4wcOTf5VxlsCUAyCnksWkBfhG8FpNsIHG2Mu
wmkbxop+kCs+oOoLcCS+uZ0nkFV1yW6R5PpnET9PAkAPYIytaNQvh0H7Bpqtdc6V9ZdsSs9nxT/w
qgKRJerAcs8y+nnDQsPOdnZrnIi7hQnRYLAlfZjlmDmAmK1xjhjUVbSq9T1+mKvNCWpkv/Owv0z9
CkFnu0s3qhd0VuqrpXnncbVJWWyoQTzSiWdefQ1LwgAgw6mNHVo7G/UXek1X7huihY1EgkO39Ycu
QEcguOLHBw9KtYqDgMRNmom7uK9gNE2IqeuPcLgzTTD2GiuZE5iPvvCSTdt1l5asPNeAl9cu1RUM
/a/MHp6rujiX5XRzx3WzyQSVHWg71sci9E4NxL6gwMcUQBqF/DfsSAJ7Cv35XzMgjQ/q5aZG5xFU
z0OfzEAM4vauVIBDO85DpmbPQ2dfxGBFxUC+qV33v3IJcBcz7RhTCJocP5Eldl0bfFeMho5GfFw8
qNylV3KMGtDpZT/jFSFTy03GMso7LmkjRoC8eLt47FMQaMuX1QOBq1lZBSggAmDi8H5MmFLJ1yJh
z0sDKFsA/wPAcHLDo92fFcTNWNLpwCllyylmf9MSOUt60fJaCa22HUOcMm3/LOwdjjNZ7wjSB/Bo
mLJcMjY3aTVfC2BXEYNpIRlYo4PgjWDBJRL1jcnHhiII4edft0iw8z74AS4geXAndTPmdTIS42Pq
ynW2YuXneADQ4C3Dr3IeXy0jeR+kOgcYa9AB4GQEHPRkQXI1LZvUL+m8peUQbPu2IllbeSxHucog
5kXVUl6zHEGo0VhbB43fxhoMOyrxZPTrkoJBnEV1kY/dt62wdaFQCOr0oZn1v2FiWJ479VM6uddc
lyADg/gWlA8DA7atMcccyzA3ZJuS3gtmcwviv9YmgDAUskvCFjVh+Rfgv9oNcygxuR1SkMSNw+PK
go9zFayTrMVxEZWqaJ5ghVkKHTwMuIp0A5ITZue9iU3mWYNyNuHiH03wUZjM4JuqlB1r1abXpSNA
wcX6z9oDB+wwvI6z7R8ED2FT++oshmINzXY/iFO+9AlabC8H/q1Cp9+GOy3bX0ti7SqRM8CaMnJN
wAbg2kqRdHBETNvQw/1ChyO4knY6QSmOpjUl/gndPEKhY5j1ryR1f5mF/9LUzIZ9lqa9cwuKjMUK
zmKjEP5B99y9IvxbzuFDkgf/zADRjeMamCbD8OIn7qNtFd9VDN9vyruLDNtuRz4496ZTRpJXDgDj
fVsC9kknRLNDDnSFrEu6pXzGqFxT28vXGOTfTOTdtl8mHu3Qev2CINcgqYBOliBdXd4PJyGGikn8
HauOl5YoWAKaax/4bkAWySnMoNFA76hR7+ARY1QPVaMhusEL341YPuZm+3duBsjeVl4taNDs+lzl
hU9emUacEOQj4b0//0n2OBxEc/2Cn6/67xt+vtceqoB4ofVT0Fz4qhCAdD7cg2g+A/3dhqF/cmuf
VTrr8toBO4OAzmN73boTpN8wvE9NeLWzA3SZRjXN1q7D6P4RU4YCHRl6UVefZucC2i/8K7hsb1P3
OdgPHwckAiNKDlS7xCvvYR9hFGh/2RpzntGZX3VoXAmeK7Y54l0esARNrxooCigQkqiqw8hjlbZJ
wMnZ0jRIE4SwqVeP46rNJckJD9yAw9z6NrKDXZuvTJEigKNEIOBZajrgBEC8U9SN+3EI5RYNYmCY
iMSahXN6boddaHj7KUWqzND9KEeb1BPgWiEBvXhVKFe6Ao4FKAkt/ZVSyf6hbZ8rwPaIm+bDsJgv
A42bo2fCTCG8hMZ9Al/WHRUnb2DctwikRmK1iF42cJtga0TRu51L+9pbECSsRX+JGckIW+w9npjL
THGwDfEymRZDWjNF2Y8mEKEicVe+BLGWV/6NXxvBAkiLsw4clExj2Owq3qF2yGU0s6/HKIzrapOU
wiRXjN0HjS1S3mVA2I1kBXo7Uup1E9lNU4K5gDykxZ9AaDfGnuFLpNwChYnVkYQFDW4jhEXMlT9Q
PXntcTAn++DUKH5S8BhlbD9Kv3zm6jXnfNdbPVSIEesi5gGLarSHE5LjkvOTi2ZN0hfdm25rsHxl
9cI1mkKFr26ypRh0iBOgRlXOyYST1MXOXpfhrU1z1BxF++9nm2oq43+3qazdnoYqIUGlHF/KzjpI
NVRsKdKvoWAXZw/GXnsvCoZeFFpJtxELDopm1b7aGQyBuBq2VK8VdO/h11qESSTdVIveXghGBVKb
H04Hgg/Pw94zx1+h3b3HOfQPnIYFZ0vZnn/2uVYLwslMgdkiqden9SqRDYRNdKnkPHPfRZkmsLkc
Z/QyJs5aOeaPFrZADOguvR8/R7J7mEBZkZXcfI9jkkYUcT6walIQWOOUlFUwReazdJG5AnkocLlr
+K401OcB/4Ah5NoJ/Gm4DBhSQnzDRFDV4nOAGIemVX8wpoQqkAAbrMLTEIwg19qr7/XHvHxE4tCB
6wSeHbvmnW1O/m6Ml8MUeEjEEVda3fLVMW4/4AY2Wfk2u/le5dOzHs8FETIkyBGaNpTWqyL7xHJi
iRPEEZvCi99IdCUYZX20plkxEw0O0I4t2kv5oNXMg9e3CI8nGLIfqkOrUc+Jcv5tuOZBI5ZBxuut
JF+ykELnuy09mnAU37YBKN7PMbLQVj4iKvLI7LLqLz1KfYcC5m0J8k8zPHalLS6u7YJlE9nrIGFn
pO0tHSY7ij3jsw/xcoF3/iYIE55ysOAcD+RzXnE7aMHJPxl/AAS82a66oUCC/wFgPe/xqkD2gMRl
huSPD2eXbCPlmW+yBFnvczbkGlWDJ3ITcwku7gCXDAfIxFNF3Av1jGQIqRbIny3TT3ND2PBY87TR
KLUa7ZymEj4IDE+DDTklfjNCvRhR86TQa5KKFJohmc/VnL4WhZ62dMoJ2MI31kinIC7LazMButTV
0c5iE5oG1PrGN2kEgxZAogzxx4Rstd0WH26DXm5xEQxmESJ+/SwnsdGM4jeFPZxakxWq4hfhMsOh
wa4o7uZt6k/kK7jWxcdVhLcJwnVtk/qWes4cDUb20lqkHS5FBzPSH3fcHbAQ80/dZ3uhPaDyGji/
0+Z/cjW6e7f3eD51bUWxhrViyQBjWKtZMIbpTBNiXmQ1308EKQG2EpC2YpgwDtIsYrg7cWRwbuzH
erAOhfGslM6Jnf0daGb1lcYCk+RJt+vioENVzzgCGBtitXWrVPXdGa8+G85qVzUY78SUn1AA41D1
dY4+K9kqa9pbtt3uZcylVqTt1QXTAVETVQmJulp4d6nJ9addweqcbAn9ByUy6eODmR8MxgnM82ly
wmk6x4E7oy5lkw6QMNWYZbKOZaMoEguqxFNoV9M2cBGIKq+nTVyOdYYzs/Ikv/RaS9lUSDs1m/F+
nc05Bq5Tb662Dky+fe4f8e7QTOGijcZhPoZ9Gs0Q5veTSv5Sk3FO1u5LGIcsH3KT7TQYYkGObmmX
yBMSYgsaCEvTQiqd7f1KwbZxPjJr6vyYolZsspTgvlBiS4+LhmvPLEvGwR22sYVE8xjfOLjEbhO6
s9ijaCEZG2TaokhdX0AuHbl71CF1NG5dNt3oP6/jH3akO7eU505wGFaawHTt/LYTAtJ6ue8hg7FT
Zf+YoAu8Z8b1u7NUvtMKtz6rmT9qsaazcE60Oij9SnSW7A4vU56cCqZDh4EQ5ZoIekQTxmPgLXiu
CfviLd8osOZiHQTWAJNIQ5rEVhgiIw4XYAAAO4aaa2wM+o0tmKK/FjT6wWSxkzVvVunQWQoMe6B3
I1GlTIa1eHd1/nuG2oH9AWxt5bxKQj03g+Wb+yRj3ZwXYKy9Fm6hIucxpLI8+LoCKQlcbWizv43h
ekeLMXEwgnZG6whJM3m1FHEZvpxgCBBtNBhfpnrNUpsedc2ZtILpugzzH/av+PZGPJZr8TMG+DyT
ArOH/BLE0VHDBE9BkGODkCz3Las/4faxbu4w7hfnRYqhQ7UFikDGL/kk1c6vxmObJiQlNCEzzpjx
JFcst5CY83Pi+Dw5Oo6TNB9JH+uQWCniUH0TcCpjwc3Yowz0V3sQisZNUbAT6Nq/tVlGk3Si0pPT
HQ5NMpeSlODObLaZFoMM5k69gX5h/OEdORm5imzbpLAwj/ihsZQNw4eskBD5iXqrzSE/6zCdbjIG
rOV2vooMa3gyRPtluqhZAdAMMOp7d7auldWhE6rJmbTcfeoNTOEYoiC/JRPJv3ndcg2IRbJ0/beT
OHfstD2hA6aMBVPqSBg6ZUlUnp6vDW4qb7XWWfPiHYjYvuealQTGVOl+oGbktutOwnOfoEbPy1xc
hJ/KrUVbaXC37WKmNxvFObDTvjudZntCFZiQN0/MWBlwuJvhvVfpABNj89HLEeUZzCfLY6a5xGZx
WPsEk6jbJ6eZMWiyCStLEhEq/9dUm81WBNhjQlyjBCHW07HgMcpNd3PCuIsqiXTYG/+kzMO4xy2e
sB6zhbb/481mt0NWsA0cWm6TvSC9FSfKOqxGIPSPjJjqURhw+TOCFtZAqsoNj8XEI0C43dtoWYC8
FC1sJrovxtYc57Z4r4oi27X0AQxH6ZISY71zqPFjvFkoQNhKaPmspw9s6QSThwHCCdlw8Ln2aRY8
dGr/MwA9x5w/Hw5D2V+S2Sa3b8ZB6pc3Tk+06A66F7gz/JZqfMutNaaPHK0owBmcxdDCKwkDAtgi
yGxVHSQ12ra29Dk0mZoqrCwu063WA+I3QCfzMgy9swCZkY8V+oTq6rEp2ggyfjbot/aOgTUpbsOD
sMtzjqEhCz/KTOORyf1dSrYtzDcKj2xmyJWOe8i6w3VCJ75RPpR3hic2A8EjB+RHEbM1yeGIJfqT
p4tiVpqQIpO0X6Fb33Jg5tDbyNvudLLHGOlu2Wzi4l8gAPbLfUs5RPMMN3EEl4fCu1/N5bs0aTFg
O7CmFjnQJZIcNBO7siE9ziF+Nzz1iNiPRUzrUKKOXF86F3pIGLtfbsGjNBVPvZrcFetEzbfKaHBz
Y06MR4bznNn+4nykJU6TqfAIVgvoYAjfhnRsEnuRJ5wNwaIiGod0Axp2QwsEvY3xWYgRE2lYgA2k
SF6acXU0zBl2p6kF34oQW5YdowUisOq6RLOfZpemZC5Sc4iwUWep46HEdNP8CCSeNJqaoqjgde46
sCxlPZd77B4cT7P5NJHBwFTW2PaoMsGLw4VVDaUm+yy/mgHleg31iqY4MwV71vwessKw78iidhYj
3hVL/OpzZ2yZ4WNlQzdTKv6vK7yyXYWxSbPPHA0jiSB74u1Q3YeU6nci4blgFrCg4V58lTJbbqlQ
8dMSVOF8aIimLSl9gV3CT8ny6/hllwnWUOxERBJiHJAMeDPOmCbGPNzyj40CzJ5nHwlAH071epkW
fbMtKCM9YzhnXnsDKXIBOXi0BxaAWe1AWquZ/hBAicz+c3IAIsXBrZ4R7C7trWmZGa7iX4h9Rc3g
35SOGRnEhmatJXduXb2nRb1zbMTf6hhX3d+6BESqhovCAdpWeYR5DP9wA2POL9JPIdS7MA55w8x0
IW0TTofxN/ZUdhzN8F/RShXReXfiT5a/LYqI6zZIv2zL/uZUu4A+AnSYfxvdfHLGs1nplxzU+VYF
hrNBy1eYabydvQTAJWLgvsie5sGB3cvQiwfNTkps1mjk5/WZH3BE7MYKgCSLSRsucsEWk6YTkKXJ
gj7y5vaj7cVZmu+zqavLMNgPrQ5wOxA8fDAq/yw6XmuDEAsR909MxSoQosraARoEB7IEF3uiyMLS
+pCg+ojmnrSHEHJgL7vVBKPBplPrMOmCBgzzuYqSRL6VwAuw/7gP2QoCKohKyGDtFQGGXDNkN1VL
gqmzm5HL44qnqwSuFmadbz6CzCnNnEMMQvQ02v2XEJ75jmYRyxKOIsB3f13lkihWsi+a+R9mZ8Rg
bYJ0yvTymKSLty8M6y7rqQAcU76TweBckeOR1jvN1uNSSOwAc/XPVWxHWYgNEduIp3xM/rpQ+jUF
o9PwrXnK47ld2m8g1GSF5IRNHzGhFFvoY8uW0GRuA47Av7br/w7E4P2qfwG9vh/CCVKms/yzMrs7
1YW+1B+02UyJRjprCspnQX+x80M1ggSSV/R1Ax7ZrcZKGdmh7MFMyRdcl/MmLAOwJj2TzRmSyNDv
4PaIPXkBLgQYBiF1hg/Bxo4T9AEmiZFQMyJ712GRBelqg61jPLph99nYxCuCpSfZnc3qaCC+c3Xx
1fBM28IPJXsy++qmNWWlcF7sCTNy2TK8SkjSsoE4ekl7T7h8HLVj8cA2/gFh4XjKC/sczxlRJx0T
JWd9vDq1eFhG9lguo907VZv3TdJl91VtbfezLqanWIagUG3O6qkQ6Is9D1R8fzbAbu8qsD/+CqRC
9knoz+rTZJjcIMfGI0kpmlmGQvtAjrg9eZzMzhvHB/yz8RVfGoM7wiMzNDUbq4w5H4JPHKuv6MbX
4gUcRuj1y8m2jUvD8oFnN/rW2Zz+yK6nwQ7T4eK0Gc8xDryyavayCPQhcYettqHxKRESTsgNEBok
XtwM4X/JnLgK27G/c69g3eWl4YFcNGgjdI/Ggs/eK96YO4ZIllz3aFq4Rxkntbp/mb2Y+Utex7eZ
BQvbJ+8IUmh01Fml7R3Gco4a8FEjtHEWR0BSy2zXs/69zD1GCWKNCOSqQCM6PvNu1IW++1wGn+VM
6pI9kCszMNRQrN/uewX0di5Z9PtBvuuUeRmpeJ1JBATBwl7oQqTkKe66TCVPvbPGCTO3z4z0r6PG
RzKu1AZlsQWAlJokwJJHEKx5zbzgK44HFmDovPPao19PHrjRsgj49xqiyDBNOWzkUmICUp1CQVPI
dUjl8S+xGL8h8U79eHPxMhNIwM/gRBfI6Q349ZFM6yevWp4BoFykyRpZauZQ413XwKiZWcpEPvxa
o6c7l76zsvv1r3x8o6t7HGlvrHI+FjnGEPzdezRV93befuTM3tCuMul3Hc0mhVTZlgS5ooAqYATh
g5zkB4g4XMwWHKA+yO4gUzIpWrqH0UDYLhfmOmFi/QmssxiL8Jhxo0YpxNqTZ6pP9AdsbILpTCEB
koMIxU0WDOQSx3wEWysKvH2elfis1v25q0v2fHZ4B/GPaUjnciNm/jkfpeCFsOs9KoUZe+yC3Fdn
zyO6/KMsLesalKCm00T/wtz/ySYCo5Ch7iTMyMUekqtRhlR75ryL+a5uaf4NgGDYg5sozV0opLgn
Ege5J555i1/G11EI/y2XeEII9njwc5/1qeivYC3eNQJTUtfrd6da806K+gkZE6aE7BybYC46pz20
Auelv/BBwQi6W6wWfQ8x6Bndct/pqyW5Os2YqPOpBPFbj+O1zoeRyfQIixfCt6ukjaCKZHtyJiAC
zNGY0wJYbfc4og8/kk7AjIxF0V447hPn4jt0exkV3AhUVfV7Z8t/qH7CA9f2O3GjtEKhw2QezKtl
wluMpy6EU4quuy5w8Vry3QsSce6Dso9kEL5UgBMNcot7gX1cVg3+M3u2Tgi7ozkJkM2ScFul/BuN
q3Y1FuJNV9suHBpRoiSrX0Ax4+ZSXfIAhucOltW+srwQS4ebHQmMOjQsQ5l8Zf7Wd4CeQy26DNkr
ahFCWnmIMq2CgQI+zQE1SMvGHgUCCaNuNbDaMqxz4rblwfDNk0WOEKChtst4iri01xlpjPbq5pTy
aejoxX2ao4J0GUvW87GGfTKVZPGqMAMlk8WnOuB4gKn5aRFDBqB5PLWB/Ja+Fru7xgLDW+U5ltTF
eCxn4ls9xioWgFDiJCYfPsoA4qqkw2JMbDseDcZobxnIJ2BBzQ+Dcgvxcbv4vJLxgic7y3cgQhlu
B6MVhSC3N4hPrLM5viPL/js28jSr+jkvA4YSon+Lp0ZtnaV8IVoWySf4R78u2aZK9pd5DtyAGQvo
Lzz+jFwBDrmoNsonB0eik9/Hq/2XsLmHFR/LFh4nNL/GdggPXYqN32rKGf929Wmzn+3y9ip945H4
R8U5Wjwrq2Kz0rTJAS/FthpP2lAM5dRiROi8HwpilECFdvu0QmHTNLh2R9xfyg4/iqF/r2Flb72J
QHf3HYi2fefo9K5jyRG2xafrGe7ekzbkvUDe27DDSgCpUw7b343Td+VXBwPs6dbtkmMNiMcYh4Pl
jMmRrv+JfAMPGXl17yAJ3paGE5H5jMlp76JvQycywwHOqVNROgIxIzutgG/I9tAhm3cfgCffMLU8
tljXO930h3Rwv7KVDuJwkxy9JDzG1ALbHnIN8TPzcS4rKu9xyTdNRpxw57U55DMQIj3R9E0GJhPf
v8i6m5ddUwezctbuxnQKyPli8UPUQnrwRAVuYCTraEy/agNmswQTgFaSt2+6EdaD2j9hlG1SK6xO
kt+STjfqi6Nrg/sZdI69sOIG0wgmjdAbdx4L+22BzwADx5dVThcCseJPNFM7Mcx49AIjsmfycq1u
RXi52V1gvUHnuQV5bm0mNlP0fVT0n4snmWG10eQzqg2IqAPYiaiCgEsDaUq+0EI123lk/mom9DhZ
BhYm8Ducd9TWbDnuer8fToEAxNmsL3RKUIJjMqWYU8kYemIRwVomI/Oh/1RJ/ncInUdgn1EmCqjo
S3tBjzFSxV0LmV5N7aX7uRwlOhjuihZrqZEUZ2cZY2yabMGH0blNZ5N+Ys7hLWvJqDWECWUVhKos
frc+fDrBi58TOdvoD8g4qKaSGOyqqc4cmO8st8ar5bd7su6BYDPM2FYDe1Q90T9kNnGZjf/SD312
Kf3ploSVvwet8wDL8lAzb3kNTdAGxPZ4dYhntVJ3oWsPzOvGF88gc9JZr2+HhnFbOPY5LMpvZ3Se
cm8xjp7nffmZiYEwZg4XG1+gWf8OdW7Q4cyMEWkFxfKQdCkK2fjbMnvC5sZ6PFXGitxfHlIHO7U5
wTYyY3tfOEVONAkwN9KpoRmKftimv6U5XxwPwr8xY+8PDBuvb1jjJlyPMJMCcMy9N/ySP+QvVsVy
eoFO1AEdI8gBjyYaw43PTGRJp4fWTGr2k/nzImR+QDojyrU9HqwmcgwNmDvneR5Pf7XtpqhONPCt
yX9WNobGlBxsT2MUM4cnrGBhLwkdwwQitH5WXoL2IXsxY8vF/MR95lIkumZHSJ9H3lPPghG4Ohne
MxeQHDW5iqNxlu0KbwYMXtUZak9kiQcwTgLrKpakoCbDs8+nh7D2e3q8zNrW1FK4lA0Qz32U2hP1
Ttab59ZjmSAajL/NoRsNiOW1QBcNR6Dr8fvYiujxHhqb4LUG4VUTHeo+d1i19VhOR3iFx6yHilLK
/N6Y3oqJiAE0ZDtP0VXHnfft+WW2j0HLbpweQ1qB2M/gFydUigf9I8y4R548Tw7RCz76Aafn2SFt
32fY8AuJUknznpv7cuhfp3jcwTi9SyZVndgbnknWKk+JV70uqX5xESw1WAiAiqbM1XL0ALXaGXQg
VYHQJYG0hfNtzv5kismc6VlvxkxkU6OoqUROZF1T+SdRY4UUyJCmxFJXswixK6+T+sTUEUVKEpXS
VthXmW2XBQr6XI7VfRMzriDxBuiySt46Nwd3nOP7L9o1YsSCjZKZr2lnXBEG8Jo7Zgc9SJUU3Gy2
RR3/a9iw77M02xU1Eg5C835ESU6UdqQXKCBI2WfROO4tDNwve0D0SBxNSZAzRLHkwAFvvCPD2GUA
D67JKuQnCtbdoj97U9geDoHRvAifC6f0B/7RRXwRX0r1N7pX4muwRWnnBdgM6V6a0ZFiTX/i3UVp
2TH1tqrePcdUAmq09cacRfUIg7GOpGHf6XEM1+yrPe4K6q0eYc7iZfdWnNyHvY5/i2D6cscipRpd
7vtuWPmlHwEirF3DPXSXVXT1Mnz0SU4aprm4b0IGUrjwQI+kyWMJTubKzilqQt5PrRZu5gVyVW8t
l5JF+z0C6Jsl7T8QRNhwgwV3H0OiFI+dCeoPDH53y1kA8H95B8KNspgq/UAbXyNsBGy/8h+qTFw6
m24aGrxwmR5k9nRXpfDacNJ/u08snR3sEaj3gF++F6LQUT2ycWtKEg2r4H3Vk9sqw+CVax4jBNOF
E2NI23gL0gHfwaj2emTpVaB9HKr6Wc3LyFbCD6j5p2M2qWuK6Jsw5E+jHNmALQ9Dh3wiw6qKyVCw
JHf/GLHJ3iLFPAg45EUSUk6vWyFJ6FFtOH3Ar2HKt1Cl3kb23/NH3ZVvTFyfENsT1TZ5dKTMR2Or
+R6CpNgoVGuxlLcyCy+mTuACYeMym/xiBy0TZ8UxZ/V+BK/tM54l5OIEuH5PRJ2nz/Tg9TYwqm6b
oD1HXQ/90WE6F5cGJw5z/W6ZXnxW2OXM/6VFaMTG7bmu/Ng6Y/TJWAzq3Wov3wJOSrdp7R57TEGg
7VCDx2L60qlxGQuN2gzSTDO4mH0tFVWJyfx1diBvs7236xk0eSremF/5+8RGgs7rkhZ9dTTu3RSF
V7xY9xlKjkc3tnf1WD0F48iipZefoNyGTb8+FmqilakIimxfee4psDQAhTz4yGuc/rWS+0QXY7Tb
z33dUs2szWb+7KFk23QKmk9NmUu2TkxxYBq7zq8zaiKwCqEaWM+E9tkNMe41zrH3CgTUyatZirvR
z2YKsob3wOuvsfXZI+GBt8KU3WR6ZJAKxXtl/iKs7CHTBzDr1D+e/8YRZ0aYQvYypFGYSs4RQqXv
/cqfjhPRBZsU2yrLhQT/nv84yZgi2n6FNkHx///YOq/lxpUsi34RIoBEwr2K3kuUKPeCkKlCwnv7
9bPA7p7bMTEvClJSqSgRyDx5zt5rMzUkRVK9IffiTE40A6PkpRcVxUOVo4QNF9YQM5KKc0USQi9X
tpsNC0TgxjJynpL+D3p6BP0NfArPtDrWlTGGR+oho8qebfi4fTnlO0QXgtuW3YGsoJewDjkIgr+a
yamqZZraRtGV9A2GNVREWpPAdMtqTmNetBCVI8ieoD/XlFa6mHCzHx0AqQ/ECPskiFkWBvu0TXmp
8Pca+AUcNhGApdGnZPAG46Ok0IiWqiqCQ2Ttu4Swelr872WHXmQafzpjNOjFQ9yxvWnndxRhWEVR
5TUWpwXQKEjUrJHzehYgpS/ctWm5jy336oPrDKsyJ02k1Ym6FcGH7tystJfnIWPNLJBB4VFh7x3s
/BGMv7YKCnfjxfTW2yL9ExtcrmqW08qQGJvAQK8MGIumLpWZLNq1EvicmPf3zJdGIjBMlNemqumf
xdHMNWIl9KxPRTWCFRQtvltwp08laP68XNf3EE01vbQ5WkWLiSsWPB1rJ+Q7112SVuxt8htiqga3
BaexghEe4uuDVO4OnNYimAiKhD2Nuzy1kIXS5rkgKwhWmdO9lGHxEoY2SbBfmho/RM8Zt290qjyB
A0pbR7DjkCoeM45S/K7xmwDRY7t/LOXcfKVNGzt1a/RPnDoBp4XnwXROI9hkYYgQlcm4pwlDXBhi
N+SmxpNytXfCSR9FF26EjsEW5qzWWu+5ljzXg3Nx0Zgx8+8+jUwZyD2oy6uIXxaj73uZICgsakAx
wakNZivwdCtRk0foasC0kcGeR5W7TJS4lg7UZvLuRNQRh24yrg7Hsz8g4GzKnSzVr9tLfPlO+yts
W1+/4QjeoYtbqAJYcdyxI/e5cYAh3K2AHEhSQcv+1OjZXgNKXtlG/jzZ/d7xYDOZ1jDsIgMHirA0
c+WqP7aJHsvU079AHL190zboIWNamQBwmx0NGrKGqqm9RMHRQ7310kSYZ3g7YK1MLddCZG7bYo2V
M6CnhFHAAAlPtCKDh7ZEy63Cc5CpZvb2Y2ZKdq5RVIw/nWzVk+UUiVIuEps3udCaTdj6Z5oiNUJl
D9RH4L9Fwl8Frrqg1D4GTvcoOZkvIqVosujbafI2MpBXNlPSKR0IgWkzoC7L6M1lhyBEyTyEyYuv
VU/M/AFs4esfDfPRwQugCrnzejHQMAvfgKy+kXuOFAGPDoBTze6wpcwC3wlrQzU4RwEZFvFbcITu
vwu0AM5SmD6rKv5N2okEJewjgWW86ArleEvKVhP4T1Ujbgxl38ZO0x4E5plFSwrdqpjgBvVxCNJa
e/dTKHeUlJnqSI7jSI8Sc9QP8X7wg36bJnq3GnX5x6CNZnFLlMhG0YQQ0V6VlOHih9UEk9cEWogc
t8iMXljTvY2fjReVq28nST/QHtMnqGkwZbTaekE7hlgdtSqMgR9FhoJhKm+Xev6tCya10sZ5uGf7
q8hM6y06MDPIDvQ+LrE7dptp+ksDMdyomANJ0ebequoY1AT9d2w5ydaoe0YCycUJu3hllOGOzt7f
sv/WlURDW463CLSJYQ9/cNZXazXM66hX71OfP74oAgC1mYmBreA84TPdJQ/5QRhylpknrykQgLxd
0w3cRjpY6NBs3vh7nGXRbZPMejMj1rzSNl4GJ7qMjr7tZpGgNNZa76u9PxAkIOx6FWoeh5zyvWdG
j44/eKjNweH04m1s17gJliEMHwRYsUYE6qOxabhm3Ss7/c7waZ6IzvuJGxwOJlPjMIuejYb5kGIb
aZnXAnxjIEespGnifyB29yw1FDITN/tSHb1yGhdJQzfZ191XsiQPToHSrpWTscbftfBCDffDkG0M
mD6qZSf3vOzquXI3eqpZaTHUCIMWMMp02a6n0BzXdiZ/Bzfe1zMoExFCaoV7ah1Fbs30brhtj4r7
0MXRW1ro/SO6tIc2baYDJ2aQGBwNU9A62gQi0HevVRq90xino45kgwDmo6n3zGu11yxifIwjhQ2P
82Wgc0oaBF9SjY4Kpv0cZe+tA5+eGitViRp7OOmYoqaU9KpBdzjyODEeF0fyZneIRmlZolNFs0/A
XdJqjywTCAyA/wYVnd6ghkOdz8O+ODbXYVA890W5VjXKY4/APK0G4m/Fw/dEAw9RL+tQ6sYXw8u/
A0UMRMa0VumRTRHGqDWpinDZuwNg9Cp4x3X1hKQ73YZGl+9R/hBthl6hf+qVS/tUSSBN3Jc9nsy5
kGTQ1JPIRhgim59nnirij+lKD2dr5lVxIMOtZjrbrNGrQ5CPOaM+Z2+IZp8m2iw1yjh60fWyLe+T
v8BVoooc9fHv0N5CWS5/ykG/lM04LIxUbCcnOGKKbBZj5DkbLQTR3E+UXCgliLketBmeC1pHAa+A
FVssyRGclnnixxfw6OahiNptKyt1zNDHtWbgnFMBDqRFh8TQBFg4hdebTfm5q1hozwlE6RPvXDQl
7kXkDtuHpLmPYfkzPhAEEl4Ka8sBsTmXGAdnQZm71Y0Oa5yaM2BsSQpShnVqwO0pc2cxOskO+xYB
4YP7zswVj2m/FRUjjbq6wNIktCX6HuCiPAxpbHAN+h/Mjdn6RLNFzXcK0T8GenS0vXIVY/vJf+rQ
ha7HnCwOGh1vcXQza65mR7SvZgTdr66g0n9oCLYogNvPwm6oWWb5hadIfjLHvdf8Dm1CYyPtfofU
ecHJMmOk0c43lrtxk+5YFIfEdtWSLjvxpfSRANwhdfdxmnMsXEWueGlpSrllWay0kmBIwY1hm9Et
SgPiYmlxjtL8Yor5kUy8NPw6sderZztEzi4One/QAa7TVZ7oj3kH23GIwr+VdK/Uwdsm6riWJmg9
9h8cKgLqLp2eQIIGxL1o6x1LUEKDIh5LAmKVvcMLuzNT1CD4Uxe9mo89gmmJbtt/g9o7BTpFbjZd
3aF+LEvjkXz6WdNIO3DZTxU2CpesuHB47n39ncb4jqoF2uXoYBWid4YHQMsxZWZNsMq94UD+ElbF
/Nsxij9uR+RNQB2bzi1kh7EjeSVMPFoE+bWRBNxd6bzLodivdOzg5UXrrT92km0oeiFEmu0jQ9CQ
vQ2WseGmh6wHIJ0mrHtV/ZbKsj6oulo0eJZ4r6LLlMhqp+w7mdzdCsRVofBestTW1jBKSKfAbLCs
vWtcOV/wDWWR8hI6isAmLa31MNAJ7Rvqkg7KeOwH1q5BoUSIZ3ZsIbI4iERHi8mCGIwPi7DUXWSZ
J0aCpzKxjjLSx73p5Dcl0qtgy6pNoouTGkWISTSvE1XnoarLrZmTehy1BotHF30LE8iQ+evKSaeX
TBYloVzcCIGBGIcSLW/hBhAzt7eK4RD7MQJBWgZLzcqHG/fucvB2aH3Cp7qGnh47AbRt71tlUbuB
GvfSC1bMuCgYheeufTIGF/53+NVqPhGBcXZqxUSEOr+vP9jdjmIKc5HdvrVm+p6Qzwab3l8XqjpJ
M/mLjob03IhmXIwOmqnqIsLOunYHdt90Ir4Z5v6pgcpDOCm59BMlL35ycz+q4E03UTQQcg2al35j
lcP0KeqzhPC0GHw2+956Jyj25kZka4W+aZ4UAkWVyH5NhvSizLr5vJFNhwFhsj8Gb0FZ88sCoELO
t4yZXe9kl3Le9KaCAzdnjcDCituizvOMv6JF0wQwYYMktFqhJ9vrSRQeu2aOye7qi+NkYnYSr3tX
1EfHMA9tZGXAePTXXtZnnEH5wRbBTq+m/VjXsBtCJKPFxk9ocykDijqbSM5CN3So39ouf0FPpS8J
4ZJUARz2Tb01F4hlvIc8eRQTW0yeYoYYQnOrK9UuBa3SFUTTiLKgUGT7rbN2kJvkcZLS2GgA/8iS
Q3dR1pshs25a0s7S5xLwhiff6yDGG5jJt2FpouVgqkbyB4HSjEcFbkIuERiDi0bYpD3HH0LDjQes
tqQ8ZoRio8/dSSGXAkvB1q/+ZG3acma115rTPmlNdTM96xl3Xr1rQ5dGckZvTfcROEsSOQt0R7rh
kwousYk7WX8rTO9cJag2Akbky56aYJXg0sCN7PE6VOstuQfxvqpNJxSg0sH+w1xl43p9sYWwiGB2
7ZtJt58JDJ4d7VPZH+3mW03tNp1ViEnorpEU8ebU067P8cci6vo0q8QA59kS1YHc/CE0Bgq/iPq0
ql/QkckHO3BfpfLaVdzAdyxCc58OBEl6fUaUI+RJwuXpJjUDiYNIcDz/C/fWQbQe0W6xGa+qFhtp
OVm0pZIX2+dlOrhxaaOgcfPCfuEl7YkegFrz2aWHlmNTTfUbaqO/aPHIfC482kExYlIN31JYTb9m
g6uLWh+5j8KQhFmGQTg+gY1l0EzTWHp7eqgbLH1iOU3NsxaMK73A666PJuLPGppGpdEloy29zA3A
EYRUc/AN+mdjHPaqyr5wj9YrN7EemWVfU6cERMqBZGWwHAQT+lSNpnHm1+1q8plhNkyrZh4CWKeJ
HtEQp8ZDT9J0Vur9R9t/1f65akfrUo/sYUlU00UOSFTKjIbdGH7vWmbEEsyqX8/8DNCzYUIdb8YU
3mxNm5Zeyfc5NgL6dLhCyrwMOgNMK/azM3KrxRiYp0lD+KVbwbvBUr6aRuQS+tQDn5FHkMAHmJNP
SaTIO2v6l8bAJuxozUJpwcVMA52yDadWYxDmAEecOF1/UxheuUa6BkQEwTpeTUArcVcde+NF8WJG
UbfrHgLWMlD8WWWnc7+OJSIglvuuAO9OpnTIJoo5OzV1k6WO6Y/IcFcMfFc0QeBNxPToVdFbLPpH
Jm/RmqD2lTvY3JYQD1YthPQVx2IaYHgA56rwSFSN/aQgJ67xMRVrNKQ2HjCXUDqPld6xXZPe8fiR
2yQRui55Jl3Wo+LiZu7MMGVdeOKo2zP4Y3VS07NmsAd0Sk+vBhGGI222ViLlazL72npju+f3qBZB
Zzsw0tJw3xjwixtYhJYxUda1bv/qCHqeAwO8DiHaroHl8TYFyS6DqEvpFz2iiJRrd+INHuufAPn4
LXTc+mm067OwMvsUVdk5SzgrhflfAtW+oc4ZO1eGz0gb60eD+jSMzqnx4sEKKIdJ27sQ3oVlGEc7
DrILoBNxbGqHzYB0skLPjXXnqP6hDm1vU4BwXwxYJnA7YjMfXC4Qu2TwYOAUo5CDuN//apaFXlfr
wqdJ2PBZRYz7xO63CsLDZRpy/rOuJenFR/NCVUVywzFJ3f6Qi3C6FA34sSGdR/fe9JzphwEDgh5g
I2SEU667wiWXTvbiEc5F+gA03NZo0NLFMcz4F0Orvpxy3h9TDBjlLH0eVp1zow5WjRXMwW+PXRUG
a3KIjk5Dkm6bEgqphUQF2jWpY9gclw2Y2U0XzO+tDoZy0PPk1uWQJbs6gAg4du4hdSI6N3V11MJY
nifObuf7o6SmU22HSOdtglc2iYOkyM0qdbJaGJ6lJt210ygFcrZedHU/5+G59Yk41nLPsdeAHS69
Rw/dHxP8yX+v+E+88qgSmLfQuZFvgtwlLpen1cRhDRObcTGAhj7P32ZjDnggfUNcEze0mVaWstv2
4llzrHLJsda7THHrXe6PmlG7QqgU+/un3MnXFsFgtjh3OXvlYJw+//UoLdwz9GRiePRU23ZR91L4
eCXuH/TBc/SlNMSa3y463D8XxaAp7CiESphl1o6JN6LqziiexkF7C1wUmhMHjPUEr/JEh2s4McAJ
s14rmXIRlgVmAy4AsM/YaN/rhJdhVdrsq0mroz/Z5ks3jduaSeiHE2XRBmii2vjQYA5xbeqECDQr
wwvMW6Cl3VXyzNWDbpuaMoPNlDxHRihvfurgZamJAUnTq6l5yUMZVtqeM5u+zyXhdXmMgKJFeqqW
RZBP2whMdqls5G5WMlgU6062tlBLxCtl0mqLdQ8A+RxdYc4hFnSfcYhZbBjkt9BkRQJ1NuIyR2nJ
HaJb3YXrnouxt4yV0bv1FSR0c+3G5CR18vyAeOi7JJPBo5aPDBfbYvzEHmvjSLUwfVI5gPhvqw5V
xAj4dUo7KIfknEvUFwd7fgrpW60qBcW5YYDyktqqWiHluYHggvw6fwd8U0gulna6P7t/V9hRBQlR
XUedUYjjVvZqkEF9COryVEKGiVeT1aBMS9hXWYMVapuEqZHvcq+KJiYs3XSaP73/hSHJ+Jl0MsEs
dIZXW6/sTVkPzS4SjnlBrkRGd2hYWzo3ySqAye4wzfyaH3j/eeAKU7uVsrpqqbuunM6E2za6+8lL
dMo1npLdaiGCrc+G5g6bxjXyk+enw6oYWvOFUSLHqCz1f0IJj1wU49LK4+Joo9JdeoHvHbDoFM+O
U7y4XmXuRlWmq4IMWaC/rNN2VSQfFsyZsPyAqKsDE8r4Y89CCwafp1h6ROLMjxJfaHNBSHQokZ+n
Viu/x8KyN3VAWgrKLxmfJp8yI0ZUUs3xovqWSfvOmHwLvYdh4Wf0zX3belqzAz9XHwdL9cs4a+yj
lTb52TCIs2j6Mv0x60PdON6Jii2PV6LJrGVM3vWldHVnCdCIUnt+2unatJ8HSo2p9RvlhMVaFsX4
PpbBj9eBkHJCWrPSbT6bME5/Ylf/aGfN06C8LL9wYA/3qtOAChSopJLqtQJDca07pNTwGqn5qqa7
yL4hTzAHxEBAfApmxoo81Ew2V1Ze0UtFVa9tfUd1z1SBpHkPfvrgu2q4SvOZgbR+zHmTgUTr6rvz
WON8GX1MwpvWadCMizbHrewaVgE8qTW38h4PM/St2iS9H5FjG4IKHfyy+GDkYTGtUvqa+lE/97KF
wMth4l+P8FKbGzdmrbF03v5Q5vVHWYgdwhn7t5HFlXI4MIr4mQwrdWzQ2RLHl7PU9M2ttUBSZKHU
zioIg4Xu+PorwhUNpxmPNE39+3P3r7qNMezc2pNEQqlPNwzsX7Cr27porQ9KbQYxZrtpiYdjWU6a
ZFVUQpBzLaN3nWiyrBTjp5sx+UVDfLDLMXhWZdmheOZlBvJ1NIW3z12DPMzEfe86K/yeH2CI6S6C
3mk2G7JaA0g3ecgrVdFR7odyrcPoeSQYUVugfj3Gkh9rRbl1odkBXolykmjVxNtYelc9cRgBdJ6h
q6/oUK3RdNBdG9L6KZLA4O5fGPVOErvLKXVerBylXatQE8f7M+Q+3Yk4wvP86VQOu9zCSJpoJTTC
SFAZhKHcTtIuzqPUousId+oYN7Vhb6KMLMx5aSyZrZ3/e5F8ryKVkJJE6VsIUVxkiQwpG+rhJPCw
U2rRC0j7hKhIA3fEQasyOj6UYMoefgdb4bsgbey5KzwscjbLUCTavwgskLZmbQwGT5hvwNr2mg8U
sY5tsfVGZOJOri51r5jKeOo5ICl67dg9nC+hNUii3IoaN5jzInqU7WadBtv755icT8tSd8WNCKB/
f0vOoOjYEaGKZmasnuLAr46129Npx6YtCEIn81aLEBmzGX7kY9ZcZ6DjQiZlTDFu1VfTp3CoO+If
VdswONNlumzzDllhXH4UoUTKErYeF/Pcyf5yU8HtIHXO7yUC0qmpvY2BRu7qhwmSY4b436H3Myh7
3vuTvaxBOC4lwfcblDR710l+oqGzfy0MJlU0uz8KbY4dbG0kwLW/1S2fZbqsE2Jc/vMox+j7fz/3
z1f/eTQzPyjZiEVPfP2zRcjgEmP6y8ZDY6Nruqs9DONW6RlljcPAwE6gN4M+uN73d1m5+N3pHGyn
eS1OTbAoZMVew9giorfhLxZU47tpt9Fyapxh75WcGIjv5kRB6tUT0V/WQendM2C86mkyIuLINPRd
lYpY6Qml0kNCEh9apk2XBnv1CiGqCRPdo3UqMbwpT4q9ywhShkJ8T0L864Hxnwfzl7qq+TAK0NJs
zVfiEbJTZwQMyWk0MucPOECnlrXoXD8/VpNlHXxDINw2uk2dzj/GZy6X9Nkv571N7XfmLSka+2l+
1pV2wQxismqsylm98Xs3OKExC4ARYdTD2016x/xUsiTieTHRJ2c5+MIV5Xi2uFcUQc/60wjD3t9v
1T5KxotXoDWzA35sNUp7b/Zx/9ZYJ0IrxnfOJ4hXQ9qp7hITd3Tq5+qsjdL4YEwutZBA79Fi91Mp
6hGpH0tlRNspsa8Dq+/RJ05vFbpAulSa0R0RiEecSHtuQ9J5nQToGYellXRa+1AbpxwMEGO1LWRF
81b40p+f9FXVA1gcrF1shIpgFRmcJjfuD73O7shJupyT9uqBk3c6fOTlLScUg8Yw2rv/95Fknm0g
MzkjyUk2hY7lwmHq8OHo3W4AekzPwDN25UQbpiiLY1CMoPPnd6a0gv9+miAhnqdACAT1ullR7Ntf
4RMyDPUtA7DJDeCzfcKIqwyHicS40TnREHcOEBmXVcvMKcuY0xn1DYPqDMjvISCLTddlYmuHxSdt
LkQzvbFFH4aIvq6X7HBq03uItidFS7Uru/4V6TCrYDdH/XEAlxXTC7wR3DiYLocuuFmID6XZ/zaj
fULXfWnidOPbDQvCuIQHsM0yjnypsbUcfNpW8EmcHm7XelOV9bc2R65EIVKlLMv/0JB0Pe0Li2G7
lRpusYgLmHRGfJyUJLRh/L0g9m3jRFNOby5c1iK85jqGOCv8mzPMJybS2U+4tWOoIRvphrR1DdJK
gmKtlWi8qmAHj6ZZ6RWGkamg/vZQm6XEMMVGZENMWnazFGxifGDjjcVghLHZpgeKNtRhag1ZlLoF
6RG2uE2dD2egKh/aPOl3XDfcJsAnHkidnBZ9l36A7eb/BppJSC+Ai0oaIPQCdF1UbWTuojXUci88
OIOxr2IPYqqG1Brv9roI3BfRgtjQBW1TQQcAVE/1ZaVGuzFA8qEX9hny9P7JCbr3PvmISkSRaszQ
xnCm6cKaCOKQ1oTr1++AVex1Pv+KqSHhZmrARTx0GGaWEXZt8OJCgmuVYnonQvrquilfwxjWmQ8F
g9I/Kde0IYN5dp2XOgFdsN1Nkh4SeOCLVrO/i6nHflq0xoqD+6JPs2SthdM3t8A2d78tNNOLNqzz
A26yp6Sa/y/TZHhrxfhwXilq9bWgKDamLyKb+l3epWeoMQUURVNt695+IhlT2xICih8KNiuiewYa
sWE/FV33GSvSo8uRPpIWVlzOMaAgq/uUnBe0gPCGMsa4ZoJJSnSdyLHGTNZVzxCnsUMC0Lt86VSQ
amo8TmHJdwrRbpXjDZthVufTgBg7OqJ+2y91Reo9oiByUjNmHPi0lLFPi8BCocmvFLneTz6RJDE9
BRVuQ3ZGtSnGW12b3oqJLiDgpnqvZfbSkBuPIAV52WgXG3SfKwPX9lYvCW8qgvJKFlW9aX18hXrj
ImL4M3E3LkgKind2RvA4k/izY84OPrN/jHTMJFbiwICp1xxUey5fMzpw1RCb06FkyvJVRbTB2vL1
BvBOdU4y+8CBG6+XaYj9eKuIc7yaYcfFTT7NrqEOcYLeeSpcYEFFHG1D3w0vle1O2zTA85y1CZVJ
ir0lVWW77eYUPHBzuFdOYYfIbUTCkqb+33auVpyq2lS6iQgwyOLPKi6HJQmGiHTS4BSoFvMDK3Q6
UvE8O3H+J6Ub/Ogi3fCqODo61hkQu7nOVEm0NXLFR9t1WKhrOL9DS/M7a7+wTEQbJ7G+MkTzu64B
06SBcYAImkLy7569gSVQM7xx5zD2qnIbBN4UVTu94GAMov5hLHwYX8wYtSmw9pAJ9afB1zZxyEXZ
Y0+pW+NED8V8imxhPqG+wz7FNQLu/pQhrX9qZeqcMDmsaRC81Uk0sqwmuxbJxFOcOoeM1hEydXSl
cAFdZibIVVJyYnYZtRC2P0+nLh+bZ12vw8XAMegTSN0TmjnAMUhF2nmcjM/syc2r7JMkWKCG0y8g
lOZ6/5Ci/7aFNlzuz/o2gWIDkmB3r6/DTjf3U91++y1MuyDW4fpW1KJU1tZZ2BaLjm6xnDeRuplT
9NcG7kPAgr7KM/LcrDT8aHLtcE+YZXkGzKzN5rh509Sdfi+tPAWF4KkjY9r81ELCJoilbW7sGosw
iNIfvWsXdjRWvG73aFlp9JZU9U+L6ecllQggk8g8w8iqL2noJxf69pHSP8HWpT+Jqj8iTiov/z6F
6eNrn1kdEjvSz7aJVs8nNYV/zCEHhdgLp91FCY5RPwm6zf0IoUfjOAdvycW92ZO0EXzEDn2iZlP1
2V10m6gyZyfHl6515jZCmrHUzZ44rv8NA8UVSEJ3rfOTsDxpjF2NB3T4xDWZTYO8wtd/8gB/UTMN
6VvfuFC23GZ8kuzY67AuiiMauFVhgvOAVlEdR72sj/dH9w92xusnsK0AbWPvTNkON+5RGE4Ecqzs
VDMOUTww0ep9OjEEPHALjyz8zlTxHO3qgxdm5rpABruoJ0c+S4NGMp4jDP3+dO7RJa+zFIM6h3M3
c2gdTfUcO3rvLMHGZjj+NsBGuDRGJR9VhoYpwXPx4LKebu9PGZXJR+rKYaVNEo7QvSIMqz0aGrtf
Gr14kbXebCsiM7EbENqhivzEBsEp6P4w8sf8JGzjy5eywhuVcorgePSg5rzaaP6g+wFBsOZsugGt
sKPDMB7uH0JvQCT6z/P7I1/Q0cbEBvsgKE9WXPrn+wdX6P9+ZBXdSdNHY3//fO167JH3Vz2Y4upI
k+RAolfpv2HyYisfGE3OH1BQpADZ5wqWNgjUhiB+Hwbbe55ZnjubwNI10M/oc8YV0lvESVVZ9WOa
Wq9GUES3CKoTtJ6h2vapCl8INfwRAy0jxgZimaEzogIgrhnbuLjdnw4pKHVur+eRPQ2rg15RP9vW
MzK7chcNKlpwfIi3ZY1FVRlW+uioKd82De7eUMTZI7Q+Emeq0dt3ZCKJMh/e84ZskcC0ur3nutqj
jDQBP62oaVNj8vdHBHGWlN+FloG0DKriatGY22ATd3Z4Y4D92getZ/R4f5Tlo0mUW2Af0KqYW41m
9KJzKghRc/8pHjN1uj/iH88Ix0XZmwiVTEEORzwxpUM+Wx5is4Hyg7SzRP/gIHmau5Bu6Me7ajJf
bK7HWljRgZkn4dbcBvYez8cmFQn5kJQjb5UmfxlRGH8q5z3LiwqNY6adtVpzXrW4p3mTMz4QdMnv
f9d/nt4PxFacsuOQe5M1bbuFD2F8uObRrtPpfaT9tbOAh64cbdKxqFWvMZ3Ia4Ve+yG3q3I7eu6f
e/qwmyfmpkxic2UDsX4LKItDPVq2SLLW/zRPyY7cIBjzzpZNlVRGRnkIBv+va6fto4oH4xE2zp/7
QVnCh1jWds8wzZTkefp6B93NY27iZcPRDR0OjqGnrbwOeB7iEDMo3bm1nr5EKQLJQrMGmndm+uKA
ilvKEM9HH2gXs2eSJ4Ix/Sk55TJvtj7S0qthEkoIADmW+JjjA14h3ryo8Dzg6wXhK3MbcV4fux4m
DO5TtvvtKIpqSxMi3eLnCZ+NuS68H5udPlx7U+5/uOEol67HTVxNJKYQHe/FaflOAO3XkBrmH4J7
UPS07FqO9GbuUXUb3GBf9T6qOSykq3vseigH4xCzDz6IOYVd0zTeAD+lyNFGporNR06X90iNy2w4
d/zPaTa2z31Dw2ibRdGG0eWf7wAp5X8OfAdBZcQP3W94Q6huAQnkzQNzeSHZUXsFLuKQV/g69VI8
uqP/xIEF24LToXFIaHBl/W5MCLQP5/No6lq8QRa00n8tTxML0ge4SWMpwAAxfp815HZUXyj1auIC
R4vaaj7a1iPnbZS8rO1jizwzHSd3FaUjgoUCCvfUk8j84GiD2rCkB8umyPyjMXS86VR8z4S+ETgL
DORzzKyjb0ku+2BE7Qlvi9Uj9iDxzlc/lmVxc7QODS6psvevsS8g8yWjfB8HMzOgzMXBtuMMRVH6
Qgc3Az9UpT/AcUn1MTFbwsB+mKkG18bD5Z6Z4jLhxFyKivjGAZAGJlLAXHWlLITQfbfxxYChPm8t
xosoXwdMQqvBaT8FfKxtr3A91Hrw12prun78CG8c5RZgiVUFTCSyOQ+xzSnb63Lva7PfLul+hs58
HsfC2Sa46LvkHDux9mR1I9xTPcUwkF5Vg1ou7mmUyanbYRSXO2MEB2NzHTx08lnphLpPOWuYTad3
Vc6uhqGu8boRdeeWJdLWkcSKXoOu4tMOtuJiiakZVLAIL0PKqUElzhtD6Rq3P0p29PzZg/MyeBqe
6jo9RlUfrcBckoglADkRb2VnOF25L1ZSy4ONrut4aABPPqSjvwvY4xb95HAWxYrSE4b+UKX0uoI+
3CC/L3F5Ga/CFRVeJrWWk9BPAcVuMunuisb6Zy1nPC5/hQfdncFkjIOsQLkLKvRpK5ynasKfi5Jz
O8RQl6a4O3sAhM+9oZ4qrridbCVxatLhYnOMd73HpI/KKV2aOuJir+DA2muCAOhUP+mkyIG5KKY1
x7UCmeS0ZPq18g3nGrCf/SIuStwV1iVCYlVvXXNb2Jv/YezMdhvX0iz9Kgdx3czizL0bdfJCs2TJ
lixbHm4IT8F52JzJp++PUdnVqGqg0UDenAinw5ZE8t/rX+tbZKratcrbufSsP4QxDlcqRED1eBa8
54A89Vy9AGCNjZSKaY4awK7TXsuRpXpIugLzvcitvQVnnnQQxIfR5sxZkVNb4TBD5CkxEDWhcWdY
/hOAtBM2/WaftbdMYXSqAH5F6RGxsDgaen4aCmeEkqmoqLbadZgF3y6+KvQOPdmRh//UHHXnRxjj
gA2DiaVc0uLQoHv6xh/YgaYsqtLS+AqsYEOrwUM/jfqWRr37hM/AqmoE1PbQ3mUJ7hKju0jOieSn
iD/ZcxbW0Y0tPch8zuNzoPh0x3w5NviTZG8zYwNugxUigWo6eWSj9NfaPIuhvtb4GE5Utu4cEDFR
SESlFHRU+Pm73RaUtjEpQINa6/agCJaPFlpnsTXNyVubA0Dv9GRJXAc0jsFbb8RscuVPfc1vtmrw
d1CVnno1ol47bb5i4qSbE8ATR0n/AMRiwY0n32YtwCXIYzVKTsitwvjJ8+hlCFSDoQzwQOjsogjW
E0CJbumFh2zUoLyZrtpg8gW8pYJPaWTLNKO9t3YLvOJNet93rlqA1mAIb9UFI9tsLx+dLUm4jktp
ijet9KxdWMRbJyvNjUhZ6veTYB4BFr9pZ07Y8FwreiEqC/zooM+NqjY1sVa4HiZgQ/mkw0nH6JyS
4tYBX6bsVxclfh4veR5CA/+T2eug9nUke+oPzWnmagdOf6/oRw7B/2w8U9sb+vQ+1y64pSt4cTmH
0JTjr/RRx0HX6e6J6erqGFG/86o6PnmGwtgPZtK0O+SUjvNGQRULwZIQokKTg5fVvxp75fBu5jHw
4gotpGGv61t7z/POxAT8U4pV+oRp9hX3U7HVcST0Lo8aUORkE/p4T5TyJ638kxhGKFG2OPWF9wrN
7r0R4Z3wRwAI6UqUzlfr4UXBj3R0JwgApFyGLUNhAApOauYrU9S4tXDxcJ1cA8t/7AF77soK/B29
3xe/8B7BG743IWlvWRYvVS62Hu3nukhwrLglrR7O72TKwHBl3lbhakVEKi59ProYxsCIlfUmJ8uz
y8PaOpo9NaDZjT26RQVL94N7IMFbLzA2T/U69KOnwpafIAmA5kbrFulm0eiJWLNEQGyyYXtGXK46
jzTTS1+sJPoJcM2GtuQ3j7hD02QMTtV2V0ZnwC8UrxmDZ6SO6fzZdJrsk8coVCfoCZ3ZFpskl5hj
mM4W2V1ZDE+V5ScbXbmvLCU2YUfW0eDijoq4XjnMOuwVA3uRTsG5j+h/qylgzuODar2Tbwjipjng
kijnjRB3CSWCg/+cYu3fVE5LF8kfIlmbsNsv78rU+9Of6G5sf1mY7g+lrdFdqyuUct26tuqrjyFt
9zVnDuyS+7wS1SNdImQFrDhmljLj++AzI+O8K2r3EU78YtKLZMmow0OJt9u00epMvCDLWujHGidP
yhoRUjiELP5PoHOKJdey5wGYaicbpgotAx3A42WP272YUm/Z4eRbjPDv7uKqYk8XhJtJti1H5e6M
OZbNtskOp5X63iQiuoLgfF8NM2xXVBRrTiV2gg5ISwM3C60k4t8okgQD0jGImSB5obuVJo1voDcW
+g8WR+OrpWqLBFEFcz6sAY16mFDnGKTegBPRKUthAxsS8FhiFa0ROoCF173XL4NMf7HCAe/3jEer
jH2XGId4zsykVr7lo871VxKXpxkl3OaRdc1KH/O9JL1gYCdGvwVuBf+lYWXbU++wpTkMt3mZcXSz
viMZPjmNqlhqUpfL2SDziH1goCTuSPfqUDEUTZV9yMzkc6il/6ed0ZRJTdOEem4oEXoY0/bipPo+
MtBRJw01oDW44Ya1Vy7Z6G4nG3xYF1UwwNpxnbve1a4guvkBBQTt2CBmA4k0TRmcefbPzxg6ezXQ
jxxXOpT4Giunk698E1XaUM7a7W1vx7Kd5EaHNqss9aIZ5fRojAq4KMDTxTDZfG08nuMwibcxLfb3
oSPSBTtukDZ18xOTz8WUOBXPKn1Ne809IlBQw6piCKnDRJy5qiqCYvZ40FsBvnCsdLqERQ1nkg+u
044ExBv6GuidLUzO4IQwNJ5zy6xmZCJpkppWhAaLZSxJ6r3R2neCOXDdmeOpUUSnC4lHnsj/HkuZ
Wmm1Q1zCjTfzQw/NHQMxuYSVMQ3fvYUc5Ts+lV2mWBbjSPY5eY1r8HC5MN6CTv8U4RsfTULgLgwh
U80VA2LKtjmZGFM6Zytwnyfgxlgb23BX6QYGzdC9s1TyRCyPSWSiITisGqDZeHP6xGUul1/hBPxz
rLBbJfk997Z3XJKYveR3ADfRz3I0X4Txhe14/qLkUEgMUoPN5MGTK7r11Bg3u2TYmmoB7Y7bisFi
xhIQ+KMYKYiA/xIcvJmhg+tD455xGjzXBNzCLoYZFcHZ7uLkMeqJ87JQzFnLCEEeKB7rfOXgC0+x
EmnaU1wYGa4f/Dai0Z5HvHFLEfbpmharyGwWAdXDC9NlDh2cJft/wplDUyx8Kp57wE4oybjDBhry
eB/LpaTpamV4Go2ZSPNLy6jM+zAcbl7AcsSpwKhgiyezEuAGM2iuJ+p66elFPuhyzNZEJKdFGgxv
0FR1tpzxqlDIzpjE9E2roifLrj/9VJ8P2fWDXgcf6XjvVFicpu6j8QC8Gax0lj43qrn0FnQ1xmka
lww0PmzJzgI+Gwh1T3sqyT33jYshLjj5FfbHdrIIWTPtES1pvkRHnkdVgoI2o1961VOSpZfUL145
QHD2ID7iZu7JGUPOwCSgNJMMoIJ3VPE0SwKHi5E3biWT7qphEknGwuXTLaNtB86Km5wD6jF2r9Wg
PSW1x/vaE2CuBzNb9Qa5YSxBSYXXytM1bju2cBetCdSXrhVDw5hMwBEiZba8xWICqVUE2b6e7/pW
soloKQcVQXilx43E0nJBnQvRhs7Ye/uhUtfQz8qn2NEfBj5uQlJ+SjEEsDsO0MwkMWvfNNs1Y02U
TDFzakfyCNvBM055Yn2pMCO2EiEG56b/bNoPqd/lxJOLYFXp2tWSw0HoJjdl2zoNTvxMrmmH5WHf
a/IpZhu+qPL0nXoS0tsdiTYDUSG0NhpO+IW396At0/3TzC7G7r5IXGzShX3nGWIZI9uTa67oW8Jv
XgZ7OHQSPJ/aw1K9J5FXA4RIry0my6UU7p2yTT5hOPIYT5pNUKj9YL+5vKoymyknYfru4zhcGBFw
KCkGXuMGj2FUAxM1Kwjj1GNvW1cjLQviCAqR7H7qsf2i4OnPZ6xxS9afz47xQDMIX2RCW2oai6oM
htBM443j2bhA9QZZqo9rYWhPFvrwaigwL0SkvNx+vHOBDAo/YkfD7sPq509stDMawP5pa3JRH80Q
8GTXqXEfTP7OFuWXw9zU2XKO0BPfbzx1heuMAVReeCYO2544nui9L2EYV8snqJ3o9bUVMW3OwXgh
wHN0LOsjDIqtrzi3ulr9jnF5rYvq2x57EDtOXW4L+7dJksiMWmefp+PN0sUbd2H8hXJF+dCyZnUa
KHU2Vdx+cjwOCYlAV8FdGSYUOfjosJwAdxXkyiDhRCvac6exs4csmPNr2mczIh1sNONDpbOniZrx
XIRyxcTIx93Of0YAVmtfUZjj63hiYp0n6ISSyGFvSNL3selvNYefBas6Z4nKzscCO5re4pBpWUuO
L3bCqlOv5Iszeh9AKn57HmAPvl81pHutir5hhbiLDrcyLXIvhFzphdMfXN0ZluAQjZSMak5XowcK
n8zgk4rlhy8duU6rlwRf/YpegI84Ak1JN8XeDswv3LOAJORRjk22pPlvwgbC0o9TyNCXrw06EwqF
eBLdzfY6ep66+tiwJtB8xDGpsQCPLSYJqyzICLiYNSoJSqvjjErsgZUk5Ig22vFQpoF9Xt5InRq0
guxWV18dl3wj3txitiRtpoAEHzeGFRRJJk+JXdgzthhk8nuv9l6i8tDbxqUYdIuMQn3HRH0GD0ek
PhCAfFy6ESW8R8GgKwImQwroWE7b5HhqZpbiQwpt7w7suQwoZ1snIjfowJHbtG6wCYPxu0bAmGwu
poJbEO65Y06WtSxJmQfymuraJauHc+s1xtoKqMFoa5wtTm39BE18rILunMBD1JzkLs78H1sdqDtU
aNj5dxsypQOnKhAqOOF91wENkkUPh6b2D33cVysipiuQ5QTRdSeBzI+8zQS8ld6A80JLTxmxuvmZ
6rb5ziXFPk3MCR3UBt+M7ubgbtLzVBw1VrzEMd/zoL6Ndv4Qus4pqdLPhGhBOLu72FEG3MT0oSZk
OQdre+y+IBcIiDAlVNKnP6vnOWCHUM8Ja2AKHpfCNNKlZX+P0WBzZq7loqZlvmYL69LKUmg83hkM
TtS6v1UXbbTZ3PJkxWeqtpBhH0sTeWc0c4U2c8+CmQ6gpu7XgJevvQdSJwt/0z2aESOEcWMaCzEw
0QWkBKaJBSjuFoKsmcLRCDwkvgHCJBLOJmPRBvGbDtq8zbDUUq8FoTJ+KNHdFp2VfzbPvbn2QiaO
qaVhQPeTnd0PPEd8rvGyQpytwivllcMC880tldVRJO2znskCb4r34VjJKyQQjm+R8ZWWAK3Mwj1T
vF0uOuoK3egVMzjmyphQymh0Vy78S5rXzxWVJgRsOZXMzXljSxjB7egecNM5ZK5hLCvfBk2DKBsX
YI/ozzEZqjENzb3idJ6QXPpoW5azPkm+uiAPBNyaKXmTw6hCV8VF79J2W0BNFGC2tvqgbrFHMbfE
ajaH1fdVngFHoWR+FMbF7hgFhz7fI6QCrrFzsZjEHr7VO2h7bcpYOWk1bRVp8lkKc1U0nr9yEtb/
jnmcGDc5LIEO8XJQTjl5rFBh7RcxN7IhytZp8NI23ZEsytW1ZpeB77zPSqFA2l7gPcaBKpuOnnn8
vXH+pRvao99pMGqCXsJwWSXU9wDh7wnqYx2ou/Ig0/Q9gwpCQJaw88gWMQeSfdCKY181Bv798Tyq
/FWH9Lqu9Wk9e2ypp1mht90FrvOVpWrVWv5F1Dym6nbo0L7gYUywJruRSifctnj5yt8KA07fwfuI
pBFuXC2BU1G+OpmFS8PiCJ5RTdp4xa7W4n1iihebHZCDYhu3yUPStLd4DB4TQz9NBFzmh2VXVa8t
7k5Kws6D4s7qxdk2RMVSvns2yNzcSU9TUK5OesK5hufWJrDdbjnQrFFNv1Ef0ID9gWUqTADV0Gqb
tU67Jm35nM12QWVU7Ozz4jmv7Eujc3GNPHS5O2ebiDQs29S9P+FSLuyHunFjtHPS+AL2ysiZBcbn
yyiZGlRFKVughd0aHf2AKd4kGTJ+tMYnmpDiagaqFJn+dorSV5oLMhRScSrow6gxIh3LNn4vGf3c
1D159NatzT5mONYscOBVz1097g6BC8K88FeuaKyDkeQ7uAr1MiaUTp8h3CRYTLmrgX2KXvFtvfal
uxWjvq9M7yt2/X3cqQuvxxHf3ENWetMyArlGwPXFjPLZF88EFZN/8ke5GrXmiCxEl0I73kW2IyGk
WJT0iZ9+pPqidOFxNHdDx2Odke+5zcyv0sZrUfq4+AMbly2bxUB70i0ulIoLtDD4W6rKnlCexSht
fDeOYAIK4NfrEAMCHLhkD7jfg+IZq+7qw6yB/X6yGJRk1Or3msvHHtMboQO24eCg8lVe8e+H0XRN
wg7bu3Pgs/CN3534AblSWBDIgjz/cmPsuZM/9gke52hgqT76Ev5uBfCsn/Xpyb3hb2IzZbbcH/Gm
dIZ2xvuC5Od79/PvMQyUywJvbDMoEeXEU5aQjwW8higWLX8JsDRypxjh5+siQIYLvffAj35rY2yv
LZ5AeVqC0+qyho8e3VUlE0FfRKS7uDnZnFY0F0iuQ/sA7UpBlDO2ksImlXFcepQ7QR8J4Esn6ilN
qFlnhvqKpubUFiy8OVctIKNDjSUrMAUjrHmmC9+WqCZ8MliL4+FNdmH12w77jnvQDFWSU7UuxMAL
tyKYC7bZIkg0SiYRqDkgMIhINyJ7mIyGogCbiJpBPoPguLIoD6jw5g3ZA0PunAemcsm69NwNEZTk
obZBBUudsavM2y/mlInCOYvicLwk1baMnVetHO9EVm+KgPofnW0p0nhMaXpqB7CIs4hVlazOU3lU
ZfdFPcdGzXYPkatuK+mXjKdkVxIThhCH4YXnihPqr8gSR6dUV2k7exh6KJlUSeGwniO+a7c0AFn0
Cm5gYL+paKTqSj/L2OI9MziOApdpm/zZT3wuNUTbhVscpBs+KFP7aBQZcahdpvKe0+9UwRrPLHw1
QMl3BJGKlUhzEpeqfxH5rRPt62ga3lYM5qUNnWyD0zshtvisxeAOhHWpYyprsTbSpUe8vDdegrmQ
NbXbO70oYenjQbbSIWCJpB6zRlDFFj3axWsui4+ocaJNrKVHGoHBWmGAXVptzskfmRuBRnyRF1ya
saYWlab/UJzACzvqtwHvnQ89cplr9TOa/3sfh4+U49AnV5yDkdpUunppKuN5pUeUtmbG+5/fOdOf
iq47cUwncTQgL2n33oT67M7MH8tNvyc+ywdJDzeOKueSEh8ffQSVTGYOun7zLoswX8PJyCidO+Nw
vpH8Id+JNb/uujsFtJ9ocL4jZw9IQqpHV7ZLEjzUcvF4NGvwNIxGIQ0GoJ+i17wiRdzzmeMx2PI9
E8flGK5ImFbdsZLhC8yE17yBzhUp7/cIk4mFqXSMU00DWaclVMsL89jB2UX2wvqY7zIt+dQnlt9W
tjM15L/ESTDHkUVeEMZ9Vm34wHqS6jZuCMZPmRXvVVZ9BzpIN4+jY4b0CfnhhL29WrS1+9PnWFiK
islnagDPu+MDzj0KsFMc1zjN9Awg19B3j6g0xGpgHY5JuwFi8ZhAo0tIvjPgX8hm9hsHHJJJIsTA
ZWGf9Zg8DMzCfIe0TIZIZxE4prcxvbiu9mqaAxKObZxAuwzo1mzj2VGgmtzTmbKkTrZdBWn4KJU4
cigHS+kbJ6qSr7bQNxQMrCAwaLvZQpoQG1nFDRpbIJIzwWnBbDjNK5JN7w9LTwwLhRdgpZvda82f
C7/5RIu668kh7H1Pe86Evp8v3Mx5Lgx82jRlcZxjznEpCJZc6wtq4fGhd9qto8d4ITxWV15dXKh5
/4YJsC5seFh2AVacA8/cCV2mxQOely8nbw+5DsemKhGfkzjYuEGyEp0GebjHGtgFN6g4T14afJcG
gMFgmgfvgmFfdtdRTRxN4sd8wGyJD2kR6MOex5y3KHhxJfchozNfCT8d8+zo5TRy6Gm4dDPJZSPE
FpebuR1JqtYOw1QxnmZ+3sKxOF9KK7r4JfQJRktf5VcfdZMx1d8ATzmlgbM1IX3VojlDrLoZafSt
EzOczOkrpyZpaTn1M/uxm2YbN3ZUd51D333D0UCS8WX6WHlMeQzF4mra+fdgkZEWLG+Gucwjjtqr
xkA42t6tSrklmX0Fbrezk+3E0hhdbNdhO9vSUKJvAsokUPqWWj9171BoF2SlV3lt2GuJJ5faxPFc
O+VnI27wrt4cXGXAlBDotLQ+hNwM6eO+dONW6snsWOShZGFcwPJNiclU76POJ2gaHQxkj1Xoguun
TmFdNvzx6LymRfFA5yp/6F6yMnwOR07YvVvv5wJiifPUpeFe0tlO9i/prLWGTMDDn4fFMKGHZRlt
BtDm3RX36YfE09a6QYmBCJAt6b2+G0AGlcUXLVVV7NzwmG2sJqxAj4d3TtNefTKMIhnu6xhcYiun
Y15qD/bWEpT0ZemooRXR01p3uBRT9SG05kZ1kP4Az+AuKT3n3vM7JJ/MuqXfrA35ndU9tyLKyQ3z
VgfqIZ5AkXpnQl1YdL1ir7oQFDjFUORkgFRp/YoSVlx8FAO6Zba3imbvYhT1x7MlqVcJHN7pvIOA
5LCuFS3rG9ju5Vw/PY1DsgJCgUAP0r1n1uUTE024cYiUdXHxHMneJV5d7LQWfnHJXVwn5kNsF5Nc
V6cvBgC9ZAB0NCQ8T1NnpBmLrHOnhg24i9l90V0bThrbxhjTXcINlUcE9OxYXkwG3k2SUU7Uvihm
zWpiE5y17sZKNG05Zs0J1yZl0Wx3eGxfMw9Ojedgw5ra/dzqDApklw9MVUnkPnoGul3hPrkJ9zTF
PY2IyNzGl74G0VzWKMjyMgWvcN9ilzaPHGqOlldW+3k/oEFIXBUWKh8ZCwaAlKNGmfrLKabDqgvo
mShN1KqMPQ9pzG7k0odkDLlwOA1a/Mru29t1RXKty8JYdaLiFL/23SnEyv1OsgeBbsBI1FLcAkyf
Tsy03mqwYnS7PATZFksc1nb9d9Wd1JS/qz4rN3FfAM6xDCrDEg5QpgCk0auBJE5/gosC85MsP4tS
Oh9YyVQGX52RnOj65GR5U31v87JUFRZ/2dGIUyI+tla5ycq5W0X/aQMYGmQlXneVpbjwXK5sL7yP
u+C7x+ZzavX60H0FDbDXxFiT0KWJxZm+giFotkjzrwGSXRhkb11KYssr8GPWyryjMlBtQEdf9Swz
gTnkP2kv1ewXjVYVR6KxokAXk39bzP3L5ZdnhpxK+YnQ9HZFz04QGBF8IBanHM6jWH3rlZPuo/rF
aBleQ0BJKyb/Q2cCK2PEkX4Ao0E7gKh6HlVcbxPnzdUYkpAyMUOYDfBk7WeUhD+YtuMlQrDjhKt8
mh4kFFSO3TAZu+baRDn5e0ri1zxAVi1wNfY535J+lwUDIf5ZUopj4RxEPjtyzZuDR4oPFGpXXXy1
dQuixWUan1u2RWkdoU5C7nemK9b/G7XyP6ZlbfvUu+GWv/Hcm98zh+JarBasaCRRyJ4Bowvg/uZ7
2G7hvV9yx4SxYcQGMzukn6oQH/oz5KL3nmop7HrsDPwEd2xKGSkJpYXEabRILk47sbj1st84y9oF
sUDu9P534Stj5SeUEoXBdxyhF0NtoMovBb81N1X1TcUjOs0OVvjbTDoMjxosTZv9WVCaxjKD2Vzg
cKysUi31vCAhh1NfeJhzcNDHjZC7wEIebXNsjMARe2iV6WcbWESmQy6uzI6vVlV/J5qx8/A8w7Ju
WaC6FyvBDQfywxicgrX7nuU2lyOXzyKt42c8T2OL0iop+uIBHd9j2mU7lXEQMRLfwtvRrvxavmRD
fR2aioehjegr4+Yxt4glo+/Uq6RsMGFJ9YTedW9mit+FToug/5klgXwGcMacNwXJXydiMsloLlqm
NYRHRetan9Mdg/y/7J3piTOBvfiN3vk4EbhYNMOAmOViaXerdVID+BmBSRSTiQGG/vK46c/4ooGg
M4w0PrhBFfxWibxjdXhX81vCNkjPSaAuyJPznDIFHNKrdHoK74Dyw8ybnEsnVLabCnro5KZqClwi
I8peTFiMiwkIh3PKfROGGFmRpt3QsaYRlqh+ovglGMndQBxa4XC4Ua9Ovh7TgpiuE6FIzFxPruIm
SqMheK4ZJP461vEN5iFUoHhERSmqvdUxC7JCjBDnom8KVDaVhr4jwDaAXMTJ0qxsQOeY0fMINcpg
4FyWRJQYxnDV5bWi/TO75DRmRoIVnlHC3J+yQV9LyPVmXr9yEe2SyBiZQelps/RbO+Pc6vy326OP
K3e6t6eT2U3IEYoSjDCeVXXiWQcj/9RzAhsR2/5m6H5mO/qSXPqavlWfm3VB1eiEmbD1kGU1bXhF
nkwXNZS/ldaUbB4hfDNgugDsayoXA0SfvmMmRvPm+F+C79SoObHd0llrJl0/I/owGjEFShl4iXD6
rgz5Z9W/CMGaW0hopmLXpwy+kdQ4shvbQLZymVvlIawfy1rPWEy4l5KmlZDKKVo22dnzZKZSvKkJ
F+EX4aeC4ZS9DAIJu/VeKeHGVZWUa0Ya/GSpOg+4xfiVPHZxVr3pButhKEmvAUu5iAaFGlDwmx4l
2i7tnCcRZe/wmgCbTefS6SDzRThWzOGrh5EcYphctpLVdUm7EluSbh+VDgg6ylrgf0Nz0s2RJR8r
QeF+/PkDv8yBKYM87zjJeQE8ImjOPCv18JLMysdkHGVIFhykz9xVTndw7jq7DAAFBDoGN36pRL75
o1PBolnKnPe2n+yDBSHXn6aLCwd2Dc/h2XI3ZtpRpeo7iqWFZN2eo26JfdQM72gdI9vS9N0cxrsB
bb2LrFc+YBLRygG7EMx1GmTnwec9i8yl+1rGj1SAgxVS4oQxdeD0ixkrYJtQu/GOjcar22pLO0Eb
dlIotGn/wH1z1RrThQKghWln+JHBYzEexIp+V0uuvPEykEfPTIxfJTJurfyL0tHpQAO8Dcw+KgRM
YlrD/TQoC6xmnpDFx+9ruHj9bdZyeR+XN9A37hIJWLszJFwfoOB3yvTkmyvdQxYjG7BMgeylTf2r
SDnfWtF72DTN3AATb3Vqet5bMMlRk5/dwSDFpKySJ4c2rC0mkBu3vo3fTnstFMWzoHDwEPrsbssh
LN4NM30aLTqHNdsp70byFMcggVOlm8zs7GpfZVZyOs46cwuK0zxNJadfM4d5wLnbIdqaVvd5WNZ7
dCsGrsH/cBhw3nua6VYYcK07rcvUE3slwrRu+p7K8qB7nlp2PD32qdtRVPEEL1U/uEbfrKoIZ6/s
fNITv7s5d5214GaJxR5rfDrLmjq+uiQ1HpHlTdryYEWOs7LHJnwwJx7TScqeV5jeY5V72amsFGzA
KNPYEWL04YRePPCkWIuRMQ3XFeaS+YVEGeM7V3l7HPNCv84vIg1+wbmwHIqFG72CN0Ky32yj58pR
c+6NlMFY0H0a4bZlm0KJKrK522OzjHrS8SwPpOE/Z1OF0iGf+sAND2ljfUqL8xu2lUcSY5y2Jsyu
UGI8IpgtqGsd5kzfvHc+D9UcfwO9xoBp3fC3E8FfwslAux9ht8wgjCyfAuVtk5LNf5zvtTxTx3lP
2YseuLZI3g0yVWtIu/4CWiCxShe0fB3P4YBkC3/8G/hFs27QJU21mXw93HiKF6iooxW2OWbjLlpD
c53PlkgzljzFIrNXXobvXSDKhaF/0zz9DYIGcKI87dagDh2xL9nMrSKH1opoKj6tCc86RgpkmznQ
YznfkduAUbXMc6ZZb0q3+ET0J5dG7J0VtcUiHmGSshIZRveJ8k/j3DNg9vmxtIPo0mmuS03mJqS+
fFF4WBcxj5h0miJ+s0kedzlMbbfAqasNtP/kh7QsnisDpHJ64OAqlqVmTZsxNgg3Jk246TECCwd0
soRYqo8m/fR2tYSfx867TxTpjgyYARVJ2QNZJGuLSaKib3C6Cy3H2PgRK0hJMIFqonKDJzxH6EWX
j5wJGnuooS6kam1Z+o5jWhdRYRx1A1AcB7O05lFd9GYMxGN7WWNA7n43bd5xsXDApWcEcyCidAhW
d+eKiplfY9uixemrRjf6IQCA3kxdQIAlWObZmK6cGl+xR9nl2oi/CxhUe8OPn5Uno+Wvv/7tn//+
b1/D/wx+ijNtR0GR1//8d/77qyhHiEz4zP/rf/7zqcj435//z39+zX/7klP0VRV18bv5f37V9qe4
/8h+6v/+RfNP85/fmX/9Xz/d6qP5+C//sc5J+42X9qcaH3/qNm3+/BT8HvNX/v/+5V8/f77L01j+
/P3rq2jzZv5uQVTkv/71V/vvv3+ZnvvnhfqP12n+/v/6y/kX+PvXtWib8K9r+/3xf/+/fj7q5u9f
lvMPif3ckI5nSc92dfnrr/5n/hvT/ofheGRCDM/VTceSxq+/8qJqwr9/GeY/TBMKvRTSM1hVu+av
v+r5n+L7/cMWNjd83TCF4XE/E7/+92//X97F//Ou/pW32ZnCn6b++xfm8l9/lf/xbs+/nmfxzzq2
lJYnLEfnZ+FfKr8+HiNWyfwc/wMvHjUbY3sbiJRZ18mCssyyNQFPQXVxY8WLMZAy3ddYLwi8yQEz
0gvZgZTnch916S1qKvEWd3iNOUwTSv6qHROfxMint96VPFuKjYETA1pplCfgignQoMuUaQDlp8Nz
xsoUYLNqfhMkbbQ3FmFRQFFglbZWvZS0j8YlxTToEc77pMF2xZwD8zNZmQTEVH0yfS9Xy4qqWwoU
ZWy7/NxiLHNQeYSEePDFGGaovLCPEGyk+VSx9lNvTSdkvvNahZ7fNyEadKvSEHR4bev9hUgUS9yF
GrWyD5fK7B0dvsJItEHjEFytGkjV7tYBnqZ9WsLOnW0zWMaexYfYunzAsr1taiFUD1lq4cfQGaxj
O+pE+vvE8XvIj2kJGjTCwi5KZHbShA2bktGxV2VslOZaL/S8XtcKo8sGY6IM7tPanJ+PSG6MHtLQ
nYyoQsmzFVelrX1XbVBoW8OlWxQlnhPGTcMo3h4LLInTsS1EGxxMpxJyLdrSUo+tsKrgaCVBHC7K
rk/dh8jQzfSUMD990upKPV+d90H4yJyCSUL5maN/IhaOknxp5wY7D2Jes6PgOoIpb+ZpcQph1fGj
WRrwGMT3J8aZaA3Zj4aNwCzG59EEI7nQp86LDwlOXRZQNI3Q5OWnyTP4sxSrbwgrhN4hs1MLiwZL
0iDK5VEF3mhqNikldxkTV+z1m8jMvWkTsYy8dt0sysVCs9sT5BpZnuFEZcNDY+KJP5pwuNhAa3FV
rJu8V9qiQE6hsAmkxFNvwiFbhQjKnACCBBW96YCTooRmcz0gNkf7Pqg9usQbcvbOIq+Lyj21gbAp
u4zgkERs0OAYPbIEN8az8OPR+tQSLRq3FTDXnKBG3ulnUblOeoGEZOPzmHyJnmy3vU9DDaJBjz0L
OzyCOJ3nHgYIvErO/2LvzLbbRrIs+iv9A8iFCASmV84ESYmaLNkvWPKEeZ7x9b1BZVc5M6sru977
hRZJy+YAIOLee84+6PhpfLCLRiQBZSvDaURkaC9qO3oQPmlL6ZYhpA1pEYICUDYjiLPHgG88+1rm
Gg6aCGLMhLWNF0NOKnS80aHfathGtWakBiydPqHUftbZGFHqEHRSoU5rw96v4d5qsbA6QkmmkMge
GiqDfCkolWp/X4UMFM8MuAFwkNzCu94lritD0JQhRMqNVqs+Ku+SMOM9iqjVEn+fS6ZVDMHBcUXw
ojuVjkhkSnE3ZG2OcsHBP7SleU3yIDNMWzMwTs2udm47i+oh5FIWW4fJ0DuI6mM5jchK+VtQV1s/
zeQpHGeC2TaxpZXJd83g6kInIwmWsPPYsovoSy2HKHsQhmH33/oeusOD3uZh8Q5hLVRH2BMWqFr2
w8wNrEq1e91Y/GiWYQw9UeI+iWI0E2hflfTlU1PXPbPgVN40xjDomyJpo+YYEIOE/wBdDvDoWLSP
LpPYdGsWoYYKBhSRuQLx30x3uZtYRFkmqNXpik7je9cnfQBdUMPll1nGo4mZKT04KoS5NpMRIt+k
6AZxH+ZGaJ46Z8y0fVvIpv3cWJW/dOUR5fDQoAnFValxjEOAx608OUiw2H5g37A+oR2peQk2LDPO
KBMzhG+Ncftek6RubZ1Yd80doXxtBvG8tsUVwZoy4FpiAkaji7Zgp/uMkOpyMN1d1QYhVPC0dn44
wtHEPoHiPL8QbAzlJ5hqUi46X/ZMtkpJtsrYDJmJ7Litxfepk417l/SRP975U9CQwKtbVJKxmOxD
3FS5OIZ9PtKb0gr6whzho07OGrPhre7bpXOcc2Vhxo8qR34JpkXnWxJaTF8I0EmzH/0GLXChc53Y
6ZBymnVLFguQpbmLQabMOejpAsRq71VqGPDn4SiYNn3tDIQc21zrNzVYlOFcJlAaV5lVogKgc1g3
9+jsejbrRi3jXW+1lnWvBaWvofy18hL84TihdNEmMl8MuvH9IRhqdAJ+3ynQEjJV1dFt2kx5dqeL
bTRGwP1x5dLFUHb9Zg+qfyt9g351JIcU7BnDRAiNQwrzCauGX+wyK+E1GkleobSyWJu3pAQU2spk
nNVACBxJz/DNVtyXNjNSqrVRtZStRCYcHUtj0JE5s26CD2WE9tWyOBYE7LwW3X33HVMw1OOZAGpa
a3Ahkgts7Th6Tni3yT7W9ImwvbKDzlFPlVK7QY/FoxsVUXKRKJJfk9FkjiByrRTHid0K6FuflPQD
UqEQMJnMKXrqMhC41hgfNHdWltB41mwV4gcybKvdF5QXFSGqEpfQtICvgZpw2d/wMWmIkhdg16WG
YCBPupoT/wvCZFt/h29rB8eRFj+eSKh3FjCOqq42sdm1cjcN2sy4hKpuuDfrxq+2dTPM7sqYbUln
32a2vrOSNDPvAMRm832UqgyVwxyGkP3JvKwPsdNzjdPBahMjBVJZJwPVyUYPL6tOqk5Al/sw3QJb
MfW34UZHiE4AX9M0jI1HFykiBSxZwxSVhv+jCloXnxtuuxls3OwaJ4Jdm/EgAlVBUJ3scW/OPRPb
DqyIvZtY/tWeHMkm2iECJ//vly3q75vAXzd9tz3dr3s+ZSpHsgA6jlLIZ5bd5a97Pq2lCePk9lfX
53wrXwlcTeFIWRNXnwe6LYA7TRCm7bHPfAL9eiYIbK6M205Lq+Ts+/tsHDTHJyDGVLn3/5XG/6XS
sNiZU5H9L4UGPt73tqij9/S/9l2U/3j/tUhZfvWj2hDiN+jmttR1S0pE1+Y/qg3zN0sg6CQ9UCpl
m9CO/lFtGL/ZPGq6riV1R7i6+89qQxO/KVs3AHxSHfAP66b1n5QbwqF6+kO5wT/CgsIO1ZAONG65
lCO/lBuVHeCJhN8zK+ecNRCVXRu8sGHkj01vKoQSJGd5i2weoVOPtyk5x60oP5vt6PV6+9QRDkIk
DZBfn16SXRTsNsM439bXpsjSI95kmoyj7R4xabA+JIpECcwZ+wY816KQRLsfn30iH7fk6667WjE9
zdOfYZ8qLzH6AnnXJLZjN8JOIlpTEDX5KOXeRZZwxa2wSlNp7+hciJ2d4SS0lL5hzDWcFH1eXLrJ
PvWpTWBN3zvQRh/HjD5oRANwR2S12NaZVq/rYnbxzAirOJJDUuOzIx7GYv6PVn2tlYvjaya/pQ2z
bS4IKppQwu9lE27FQtgracKTVuq+zIaJpDsICINGhxNqa1AFzPUM4oJ8LLdp9kMbckiXnf3ILuA+
h0G9ipb/gknJq6ZzReNlDasiM4ojoAu2egkaXSPN2B1O3bxPRfEwz/anUkH8LTHegAqIGMKLKWdc
jgZWWXQLWWpe7KF7BaufbG1+5yRjnGgo+w8mNd5B2dplqCDj9p1/SmmNYmB4vv1rZb6xunTa++bM
EHih9bWRxO6QES0cJ1XixVAaV3EQfGq7soTbMvLdSBMNNsFJ5eMHiUCQU2wkP/vBuFPQ1V+sQacY
sHQoTsvnpFn+V11b0hNQCVlZMB9CwVwxU4+UgeEb1MI5QRHodlq3VYR9+o5xV1YubdTSOPWywa6T
xGh+ehC0GVMfpBNMqcddHz5lI/KEmuAmWkjI4M0viePiVqkAAXVxEuAdLtXBcQDh5FyM99Eksfiz
hTrlqH83XarObHwIOGM92WZWP+/ifOiXjciXmKgouGZMpTJ3vmrkM5ZW6m84hWEMCdJy7TLbuWRj
Hwklk3Utr79cV/7V6kDb4Y+nKN+csTQdlj9Jd1B/PEVni6OuMxymH7zcyK7DfUvQUtTHDuka/Lda
4kBhIaU5r8b2xahoEwYxKRf//mXQHvnL67CFrSRBEybaNWu5yP16qcD8khbCTrBMtefELL46ic3U
dmwfYdN+CgMmdG2H4lJUKM7KUG4HKKKg+UC5hzZmyXF865Ol349ZeZqjrzH6gAzQOJkNTrOmlnoM
Y99LMVU3hfSsNLovIJZZ2V0lx8LTykWMt9y0OrLKAdmhyhx/PYbqR2DRUrew18hM+VtYHJ9gU6/Q
BKRe1xKnnCpgIxSGtVeLofba5QaAE/JnP/mR2PQZIC+SXsouPSV01uXZKmu8209Nkg57p8lOYzG9
6wjQQ9uEE2kmhWcAJvIgyBWc8v9zF/JC7I33t0fzlkwBUq3+57l+7lFONuWX8vbE7dcNydBuItya
UOC1nXYW/fhoV6DIOBi1Vnk0Emrv9tM/70qktFib3b2DYJVIUN18wD3NnTCBJdGM38ZKMvYRLeHU
aU5kEPtf0vmYghE1D8NdT/bMeD8Z7ZKlnXQzfSJGs74zbUnpxE49OM9A0pbEl7o8JOWAoz+sPJgC
pSfsRTz+j7vpeKcSXdF+wIm2QBw8Emnwjiw3LmEAA15/VMCm7kE456awOIodxyEUmSBhlQetd/vp
nzeEVW/x/+rYIuMfeV8NW8fpGlIHuClc94E2MyTLmhSMAQuP1Q3TOiusNx+U0Q66ROehCWQ0EYSu
vR36/j3XpmabFmlCSO6id02mOfcQSKL1b0KSu+pZeLkVIwtRk1zFw1sR6OqYJe3stSUyUOANPptG
QNVUd7eHTXx7Xg34Cr/idFYSZqYWMZukDCbvArTKKdB6Dr5wID0bzRL+t0h5ptu8RWRxQIZPfuJs
PN/eUbl8DGbt4p653d8FOah1PxL4TXKuwE3qnJipEYcdGGLvi4xvs+gJYaB6SlYMRrufqWWWR3uC
jGbitmxqdAkGgjiDWcVdKz+XgX/uluPddgIO7tuP43JMuTUoTjlR31uLSB2ZcuXdfhLMWTiiFBl3
x77lW5s0qR81+SVGRctxtBzOt5uhIfXu9lNqinGTKeALajkl/vkENR3CfRQXGwQWJB5q6pPPuh/O
s0kY9OBvIGgWBH90WNqQThwgKM97QOK5h4uA9xpofGW3+wrKALH19s4FjGEFKLzZnaQH3/KhF8qG
yDlrkVH7sOGil9tvaE2IwYy6JjuANtjGgv9ICg2o9A+Xjhp1IiuY65Z3IEs15j7OXL8OSFrV1O+c
8FM2PFmp+wJQXzul7WPSyXdC1L7Mjh2ss9h6dgpOGdPkShTnIdLBud9QJaC0REbVMU7ZTHiqczSE
q2AsB8Yp72YgA4hJFp0QkmMURZBMyHitqHKw/FbtIRvhczYJlMbFyEJNDDM1imhbxpmAuMnEf6CC
Bsbj+BsMJkyWqSQTiU5zvENF9USfLcCZ4ODawcqMHouFFRkNbLQtFjxkJfn84ndYcm2khwwkkgbp
MH22qxspyUCJQUnoyLXd5fcZzqot8EQStbRiWz71NRdUx0q7x4nyECoUV3bNQP5iJtpnfPPJni3U
bJQwxUYStKaAwMHS6qiuCWCCUcRCyU4nFa79YJ2chKvQlBmmF4rkMItG3dnYbQJ7arzORQx62480
XUxyNObntd53JiZ2km/zDJZpIlAr4qljoMfzFopsp0bTgoQNBuNCPF4B6Vd3KODO7PymUFzkPCkm
hRqh4GGmrvUXGh9sfGw5YT5c4oBtrfw8kOs2xj3CZVU9CMWmhnWGDFrE1GlFgG84qfFEnK00cQON
s/aiNTncn7r4fnu5vDVxaiobBkQIoSp2eSVgI2ZZHNMweMnZIEAxAKdQubTZehdpI2i/9uTgaaNj
dRCQSolLmpGfdUTT2CLlAqawwgT4IBCvL1760jxp7MFofmYH240/4wq3L7R0v1TkZm0rJqCbvsC4
b2S99UYXfmqY5eXhHT5vlrrQAUquSCoAM83bKfpx3+ijV2UpsbKZ+yQjN96IMaD1GWR01HLD9ThZ
tALDcFtgXpJtRgtGaNGr9VZO1j6r/eKkfDaaiC1nQmHozNLOiPYVWZibuJan22d1e0hPzXHb9C3W
g3fLkBxHQWsfovic4oc7lYuHC7dVkBXGCSxftxm0qvPqNHwgE+CQukOxx6BNO88U9sEdRbEFKr0W
HJ/0TF8JqQVn9mpSIh8CxIpjY3sMRL75E/WKAxeC4TER12zjyHNwIwOtH/L63A29cXnQUZn0Sjit
/lwSQGDWHHdO/Xzb90UalK1Kl/JYaXxlVu28OrycSwhRMoBBMpoH003nA2Khb6Z64pWF1zb0urkV
fOz1Vc/i6t4JqpfSxLmMzaZCq4j+e7SeRCkW4d2rzaB5gyty4Xy+hGbcs00ldkYVxmfcgTEUPEoA
vLQXHb48oIWLCZgQTBrSKBqvrN5F0Z7nEURwg/UZ2AyKGc3WdocqAAXFoN4gHvxUtLFF3ATR2OWQ
b5zabNEqghRn+vOVPMBg17GoIGEWC8ArR8uK1hRB414TJNOmpfWzMNW40sJoF5pVsmk4hUhFNqyV
9t3lspxA0r6DFbvlZK09K7F/INQ6N+B8qqD+m3aJ/ONG1NEZZjhK6MuMzl6UbH9qlyQGzLey+o4S
u7mY4qeJtGKnokvYEEHS99cIbOw2VSTE+yRwFnbxUy9Q1XXh++CMm6ECst5qnVybkf4GkIMwCaM4
VGTKYNwKSo6WfNholB//30b5v7RR6Gv9Umj8ZWD7HL5H6Xv+/df2ye1Xfu+f6PRJSOdiGGK70rUc
uiQf01rX/s1g7iotonF1U92e+X1aK/XflGXQONFJ4DZMypV/TGuXrgtNB9eyOXrYqTvqP2mfqD8e
ibZjkY1uuIrJr87EQvKv/aEk0suOrJBRaw+hxqBqkYru5n4i5ldLirtA9XegEx9Hkcf3APs7j9KK
0PasXtxQvvVpTrRLQIQm6Sz6l5GTZ9alu4sAUIBBYA6rm0100Lv+pY0icb4x550JdUsNxGNmZLkf
+27YV5pbfUmehsTun7lEs/45tdK9WY4UwgPRm1ylLrEsCy8ZY0SksiGNkp3rWMdPSd2auwivOPia
4aNv+NEP+xd166119EtXkw8HTQU9ZqGELZVlcxz8Wi/CuWN+kIYt4mFiDTsLmj7q4bHVtUsV0sEP
SAKgrIAaE2n5vpVzAaZONI8JKdMrcxG4unWL/rrCyqlid6L08uOdObTO7uN9xjHZyrcYgLqpUyIj
FFsY3DeILpFiD742POWBjDfT7acG/eEvR+q/eIdieQe/vkPadlK3FYuOKXUmy3/6+hkuwFfsiqVb
zI1t9eXZoNNSMo3Yz3r0KhxVfp7ZlRQa6CJEx/3BBHyyrX1iM7TZCC6mk9V7rXcMVEaWPEVu8PPf
v8a/fAu2ubT2dNQEHPlSKE6gX78FBoKLJTy098LF1jTbzKibBRhZBEtYLFDRY9W291YfZZeKN7P2
mdE+ou5/r1khd7UpMTkbwl6hajaO7hReHZxfLz0EyKZ2YJMQ9reN4Tpv3bQngpPu+bUdgchSrY1X
KqvVqIGfxOnZ7WIrVQ///u0Z+l++ApPuqXK4DDi0S+Xy/C/9yzIRjjlJ3dxrcaGLjU6du28zUWzq
OiLLvmMeEdtBEDNjqR/zfDTu9Hw2L2amM0IQRJrZTcymTgetg1z1O5qk7ATWFu2gzMo7soYANrRu
8ogLZjcWFvJeU0JV6yknkoVmOvUxnuVwLJIdEzCXjFzouEHkqw+9z/96Nonle/rDsQbb20VeogvT
1YWtL12iX95oUClTFk7S7x2t9MoAzlZlhE8xLrmnDk8tw75hwKFlruGSH/xqertBU7vZvu9klb3O
OgDA2kHFJjSfTRYGcQ9BaPw3L1P+qZ/sII2hdc0Z75rIIa0/nxLCzQ1LlVXHEFwM21Lg4YK+2UOb
TCr4D1wDrBC1FynXimMN+w/SyQCgOqd8rPXjNRgdEq+jyPs4xeGbu3uSiulMjbjip/ROI8TuoTMX
fvswPxEogsQiCiKawMSBNKOQ/9lugxWEpcRa9hymoK2sL/qjXz94WbmR3yLh23dNm4N+1Kd9NYJ2
7WYr+zbjPVrDsV8Q1zp2ltVc9UQ+5Nl4cebwCZ7AdGpdA+ApQuMHgv1wi7qBtZ/E7JVQ2LYwm80n
u4yq49+cGH/qGt5etosDSUdExAjB+dPxMphhLbtQ7/Y5QrM7zWgElvQeoKtNOVF1nac5Xf2CU8uT
ejo/QI37VI95xF/Iv0JHZXTnav45xLKwAoJV4szqNqR5rpSpDZdCDSHWTbULwYM8oL4pd/imGfUP
1qcb4xWd85rV8ACgTLyIai4AtYi/OdbEX481FnCLc4HRhWKW+acFZoqI9wU+W++N27KHTnDJR3Gz
ixwm8chvNdsJiN61AmJ17JtsWrcuKQlksD2wSsMqyJ3hArXpZTT+bmUw/3K2cvijGEPCJdmm6H+6
LOWFPavB0GuKpFgdB2qsYzC0GOkw+qxbAEn0ncujQXDdIZjwZlpG+TbWEFtHYnjWRBIA28ENO5af
/+aw+POOhQQldlLWsm3mT/fPe2eUGAJubdxiOpZgIJnLPzQj7Dm4nCYJ97NfFucJKzFiVSmmQ4E+
Dvn/ijR1+6HQUEKnOLhwgrvzu02bqk8ljIAc9cxoTvVZX2rxUlINLmiHLbZ466Qn8m4KjfEao0w6
NnHbbZhjj6vcTu3vSt1PExhGOY+XEOzS7t+/XRR4f1kgXNu1aWZDx+Xc/csuhBhV6EBoh/Z1q21w
4k72RCOyBk+qx66Xk1DIvPopLCFmDR0SC9+ePmVJGIANyo5WiNxTZVfs5f0BKRrOAyCf61LCtm71
fFsUzLdorqCk6qdPUlhvIaa4lQhYWIbK2TU1kQJJpud7velDchZxD0Yh3hwcuk/Z0IJkKIMfdM3o
Xk0O6nwwlKuEBugGmaC96216CE3rbBSgpEvRZY9JglNK6ohTTbfIVlFfvYbRdTKqdDOG2n3A2bIy
IXQZRCkR1pt/N4vyS2zDdZTufdfPlJ5VeLYpU7d+jQgBfbOG6EeYZ3ukQk/lFK78SYSrOKtIL1lc
lBEYhQ3xBhs7Tc2dGwXXsOe/NrPmu9tq934+ewEHE13275aB0d4dXzXI7eeeuMwIOcW9OV8xwK2F
v0CemgQgYYtZ3IpB1juhuI6aFzwauXYPeoRmDoSibop8uF3ZiUQJJLXEzBg9IRVR4SIiIK8t9WxM
b5vZIm0+8/FZAgvY1zW9sdBmvUYqcaKjjKmEjmQTIOyLEaxtRmSM/UwTIepBTPTs1XItfoma/usw
Wz4ybvJjHAAaIarkmDCSfY7LD5PNu0/TCT9LgRXMLncGfb0s1i9s5nZTob3opvsVDdeuK35URDCj
riOWZESlh1ToNbZCHWWWAtYK4i/FlSQ4YVY1y9YSVlPQg8P+Y+cvju3PEAc7erK1tvQ59J+j0XzS
y1oeNALnS3xLnCUACAKLpBPHjPVjwYlD3M4nlMgoGNWp1wdSpOwDq+/VYnK1ws9PSzbu3sPBpSY3
iLA85+l6Mdb4AmuLwOaHJpBDGCj+xc4dIEqD3KlpOejTaq0FHa0ynbaH0Z/sNCG6wNylVocCOrRA
GMI6xttIVyPOd42rrwDPPDcKxbkoI2IP0ZX7akb9BmNOhFVLV/4B+yJCOxgTK4yKXyYQZuQKLVOL
YDwUSS+3ok5wXVf1RarxtWHjPzbflAKeZ5j1a8XFyO/qL+AMz3VlZhu8gS+VCL4UPQboaT5Sim3R
12a7sshpwrfHqii/BklnrrOxew1SvV+oygeLrB6mZR39y9TdVi7+qwph3UbHBLeiFwXu2uZQByAB
Eom46Yadc5uPpyxCoNmR2hvyCrxxPIloJhDK0p9TbGcoKHG5aJ3Cekd/1Cncdea0/WFqefluGDA5
47Q8jAQ/ocqLCzvfN/jx1p014yNJ2mcr+xSblrERfs2XBwQtct9I5n01lZkAhyIcwCK/zGysb+xI
x93cBRcXGE6r0UuOB3d6pGt4qMrC/KQiWkVibvZREbQkuwFayi631MkuI40HFartRWyV8djOHuER
eNOGQN63rYqOotabQ+5r+rVq5ITwVDef0Uvt2OlCZgna+lAve5aktp7FciHiuqE9qYgoACUz+7se
YtIj//ZrNT74NcAkaxhDZvml9WbqjzkDk9cikuLkqAL58mBYb300EvUXJwVCgF4BnkIywBK2E21U
7gOGe4cynYmWiErxeaYQJjE8fK6m0D4bLeCvEdryZx0gyaqpZXUXz1p6anznMKXCuHcYOA6Yrx+m
0ulPjta8NnmbnvV6fiurRDwGndLJdKyIdEZ+hWjtZEcBFEo5NPeaqU+7OQ1fKBNwy+On+jqJ6d1N
sfOrSo1480aT4j36dEPzp4FBSMrQDp9tLaaHb6ffBhsDIaqhczIlOheEKfHwPddklgbyoXHSbcV3
twqLlmgtktOPiS++lmiJ8yg0nwcz+0hbtTrTQHcEdbax+43l16XXk4B7ngZF/HK6NeKBuleqx4nL
7xPQF2zao7Epk2KDJjpZJ9i6nyuU3w81MZm1WyW7bhYW7WVHe9bwwYc6klJ8XJ1VjMdJg49gNLr7
2g6Iod25/aHRdB3Kxof/A/jTRhl2h+gW4ggH6wWgeLl3xFgcZJfWnvQ59AdiXNad8q0rPquC0GS0
HRxyLHKMY54TRzCgJTzOxGC4clBbXR1lJ2cQKN2GgR2B9EA1SLQlGqrhyrDSMdIM5Wi/UjafU5ur
aZTZ5UNLWJuHzBPNCsjyPbCNYYd+bN3JLH+fGolrh+2n57LdeSbh8/H2OFD+HkleR0oiE67VoPvN
vUrL5n6I0nhfRAwFwyUPSEvM9Gxr7r4LjfYqZYWN2yktBq91ex2Wxyr2Ax6olFdnNoY1Dhd3G1eB
c5cuN7efyp2bGOqXB+oZBDvXBwsPf0RoXwiEvC38+L7S599vZjcbtpwkYn17QsgE9EaRjtvKmacz
x/t0lqquulXhohuMWgwoy2M4lX9/9p93zazauOTpXDR3FzSNuNrY6K71ZIgrE2gGIFNHKnGiyGTq
h5q9QLdJ6JdvbrvoLBaUDmUebglgNRHKV08284oLjV/cTRGT/yyNSlo7uKOrICjWWjESorskvzmj
jB7cAkd/lWXhHhsPfXNRP5Qaa9JtT4v376NvYwOluzStdrmF2mqJDvkcBjKxquMRkly8HQid3fPB
E5RnpgJEf7dFRDB/sbs6hzSd2c8SSZHop+6gjaVcZ+APXtSyhejzq1AvmGOaB2Wa810cxht2iCCZ
R21TOHp8+bgXD87CgIlf2qxb1AmWwXHuSOuotSz7vY2BwSjMgGhga22EU3XirCFVxmYMAKCzrmE7
FBWAdG5uT4vl7zh1hX6gHFnyWNz6TAD44/MImNB/K/za6Nb0Eq5xZ74OTEdPA8RT9jQ14WODc18B
pSmWMB4fn2xmTmm4GZCSruA1Gy8S/3UCBRxQrCIoav64EhVqGq/+EEy7W2gku+R8S0FGLEJvyRcw
blAxG7yzSATWWFBKjBOV8Q32OynSSf6IgbBeTzlbXLfatAl+XplwnCXNI3bh+FHaVADF2FLDuMA6
/WqUm1vClRjtl8EKoBPkXX26xUDX3ct8Kx8aDWmCZXThk1EkXDU0PLSZVgbb2+XGL6If7H/plXXg
Eou4eipKtz47s7kv0qWkrKTvoXxEGZEaMXS5gb5mMoEZZjBsMuqt+qPetC+qbudr0eo/lKh+9p2R
3E9wrzfmpPw7Z8msG0kHu+8SM9v2pQH810VMKRSC5TguDgSkRwerN55InAvf0HoNIADFI1IuuRnL
vrgzM3vz8X9XwqhRmxYFoVVWzm556F7z5L4gehIhCCBqpHzxooTRoTNTOdzu9kH28vHr5ByKbbIE
Czf23G3HwDU2dbeA4GqwWCm6+kvURN9p5hEettzTHROi9pirI+C7YZO3Gfv0NnUx3I7arq0Tgwy1
rn2M/exRF511bqv21AgHgHfkiOyYkrI4jfCSiLbV/XlfFKl1YNsYXUOnH9dGuyViOrz28ESZa0cX
rAJiK4uuf8b/1EOUiVD+lz7kqbH/vYNWZe57ycjnu/IBsFopm76unMUGy7N+9zBG1vjYtMHRWtaH
2LCS3z85yF7RebAMey0Ra9+LiVyEuTjyxcjX2ZLjumfAvTfbXN21JF7chTltlaXy7V2wLxDIjOd+
dKJjbgbxvqyG8hOehWuT6cZO9XmMQZYE6hmWPz+oXJg01/VDQo4rtpnhpdfi5lJzUq7QNjWogFJQ
7YnePjYkTzp96J4Hdvl2G4aX242p4utHO8EW/Y70s2WjzskHXOyeuWuwV12akShivsf4l3hfTrLv
6bKtRSdqZr60CC8JqXcIUYLg2FTud62tvbB7qwcj+tz4VnowQyhcdlVDEZvM+3mM/a0ZOJgI/emJ
PX1KshWzKHY159v3n0j9pxwupd3KT7VrTneGviiXMBve2svs4oyV3hH5vsQj2yKaDiIkay9uyXLE
SDt4DO6IjhhDYzPX0t8FXOQ3LjqyB/YdRH80g3m83b0dnrfHoNiro+FKta7QTx5hfs2bcE6gjmhj
/zowpO7L0X1D9wbyskVPA/6OL8Z4KTinP+7WRZs+NEH6MAwD7iV/SJ//1U90QF9Mxtin2xpsdI44
uGHVnEY+dhmFDwHR9oTRouhJkDybSzh1eW8sm69kMIOTqoECTuxOTzOecqwqmbhk1fQSg0u8ji44
BLoYJDlLcIYFKveXUUPQSnGnXoYCj2qTRb//dHv28nFtJomaDGkDdJERG5n30T9OymTcypzI17DI
k31AHFayK5XJFmTpPE595SBtTaItUe2k4yVZpm+HfYSzZ5XWBt8lwvRzrpPSF/f1wWilfcnKxr70
bTIfCyO9oEPr2xUC/2IPresbyhXQSoyF/YuMyJsiJVxUzJekigDOLElmt8dkVzteIvMVKp7DGE8E
RTN84nRqAZFoRbZjmqJvbo3XWVCC5AYq+BvvXWRVfjWdhJKhpwopKZuxdBvk4ml982g6xRdK4sEj
L5EZhgtEOjExvvm70bEmMgmG328iUtCQBlB3s59QF92cftz65Plcx/uR0GKXHffTyLVqkzWEA+gR
hrN5mIB76zhxlytcQs34gOuq3dCpcZb0X8ejEo8zq3gt0ki7Syrth55BG0TqqF8mhL3wfPALTyHT
k1G3s10QKwHhMEw5OBomKqPZbbIB7MmAX/GgMeK6QybUQQOz2q2sQxvZDL2GXayH0SZt3fnZTY2H
KnlwG1Ao2WSdzGXpSnrVe0U+wZus9a/DSHkYA733KtsJL7nlCxoomXEokWlDRYFd1EPaPackS24/
5hFJYXC1XjK2sYTUeAh6vG00XO9mhiUEi4w74o3KQ9xp9pvqf/QE0D/jwYK3WMnFJpnsksmdd2nb
sEwKlkI0IkvTUiMdvr3NuwYnXubZbc7CFPKFSgXCVyy1fDAWd32qn5zYze+RA+aeTtt9ddsrYJiw
d4R/XGszdVgHCdUQQz/s8kpOX1JIOk2WeklbmC8xUQdbEgs2eitAgYawA8ofOsFTX2kfIPrr2/OA
k466lMzsa4f9efDb8CuLIClPGIyKKkJisVxutJYcQj1V46bkeGxXVg4lQRSckP3yUpOxf/oY4Uko
QDlgA99J4uusCmDCy/Apk4XcU6JO24HW7qoptS1fj3zh6/yhBab5hFF/zzZUeAqW4LbCx75Outg/
hg7spY9/Wh/m4VyDhEtMOT3ddp06RpJwM8cof5LC8gSMVXiZSfzIDLlfk8aBFrgX8eZ2QPh5/uX2
AQ5zoc5564rVIOLco92JQ/S2/EJ1hcDhjo+lTRZyllWkM9y60DKGllT1ln9K4EUmAgMYx39zjKXl
Xph7fMqLNmEOOn7F9NY8inRSZ3xMjyHSvbVR9wRYLpWsKbSCAEznZ7/cm2lDknXZyA1ovdDDQUJo
kl8f+7rR7kY9/Y5qUDvMoRi98fY13UZ+H4eOX+DOC8r/JurMliNVsiz6RZg5M7xGEMSoWaHpBQsp
JWZwBmf6+l7cbrN+Kbu3KkuZUhK4n332Xhss8n9fqjWAmCTKiw6xZc5fi937weT39dYyJvHZO1o4
x7E4FRjWH2wf1ButlO86/XhllkO9q81nGPftXiiq1yhhNN/nPjsns8fdAwR/GS0nAlUZ6J8Rf75J
8V0EOdspo+JpcGDf+2u7Fcym/GxVEpaNkbXv+d//Vz3WefbdYIg5JViioF7RwDOtyut/swUS1HyA
dbcbvYK3aKWVNGQY73TtLvwFOQ0ZwDY7FGX8WvFGCcEE2qfZZeMct3xbFNqcxnlZjv/9U+W5GIvW
/+6/f9JqXHoU20Q76pvtsMnnlhxBVlBQBIl0EAq2wDpAYhSKK2a5kiXJOKfFNTXX35y93G6WkvVv
lyKlxUt3GntnvuBmjPnMVmJ88+NIP/bQN1A3b2kklmeboNuxmEBNVLyCNv+BBP77PnHBpZBBc3t1
51z/27HSkvj43xH033+MOb9TX8q7pWt3bCXpx1mcaZ92KLRjRd/siFZ+3/S6dnIqLaTInNnftR/9
OiuYYhhXQGS7Yeu6gCIJMB6LBaMjTcEPrlO1KDrVFz9FkzYoiFWYkPA3JpnzqVkexrTMTy5LhmNw
JKqarS95kycihKsBi6RK/nfmU0OCRXIqfj2qGVLEXA3RIMP85uMUr0Ay7GKi4vBKN1XOKroqaccg
gZj93z/Fur3NZcRu0TUmcCzaspMcRl8+k2fNXu4bi/CnnabeIfXMP00tIpRZ0l2EZIxCi7ovMTg9
IcJr2yyethboMLyW9ilNoxKkl8W1ai7fJWwsLtIeEQC1qvuunwSppZ/qonV2eTuVGz90s7IN0Dsp
hrAZ7izyiBdrfCVueF5M9cZL7uaCdtpyDCHdCBIYTfrsRTzlkYvKShUwYq4OF+eQUIK2NUcAqMUy
M/JNwNadND6AY68C3WQQTeL4k6XzTK0XVLbSvJFUmXaE/I/EwHk7jGtlQlz8LMS/dCoCPaPIdjnb
u01BQ9xG85adUVDYSwB+OLf4TurkIKpB3/idw2DFYp3044BUnexdvwMhzb/BPC4eJo3yFRdJlNMb
N7s+0qohKCrecpxlkAR0BLd03oGxBo1K12EjiOhPYmU7wRPUW+q7iiQ9U26B2TZJ2ApMLyPY6bbQ
shOkZS0aImYtmOh2v5tpZdpoo7QDCudIy8GrLHy+ZhqznUKmSBTkwBLiZTDTVO/0XXHgsb3ZgouN
oVES0v/TRWccFYTcvuvc88qHjtgocAlst6kHlSNS9JrraFJUHBLs22eNLHcOUFHOxY5wCBiYOnOj
bRlD+9BI6PJ0J8fpH/xoKHRsRwho0mPSvs8GsdCIJ36DT39vZwcUlrcUZX0RzdZWChk3X55VTGCi
Mrwrc0IaDAswf+BC+6kuaW0bBDU6Q3d1cUkIf9Lux9Rl/wAfxSpApFdLc0pzEGJWs7ZsfDP0wgBK
2/1g3uhmBsGaORfLW0s+QASyCaH9xHSoeVpPK7Zq70NqrMCniUVOdWyB0L01LBY2ovU/WkSafT9H
3zYxJMtOEbkrYF5pq08HoNYXads/07wCUdJ+7+eeHXDw64fCWPs5kPqrpL03peiplzdCwyCp5A36
STp4n7Dex6GI5VvXyTCO+/vOMqzjchSF91amts7mCHSfyCwNcyH3ppg7nE/Mmqn735xUh3mqO3y7
DRzn8t10ljNRnU+EuFpPHvFsToFupcU+nvO3qFTfJPHnQHO7W2YlV3MVzlPXjkKPNqu6BErm0iYS
pkI/NXr6mU3RvDfnhU0dP/qyizo6WIa7IUu+2Wm9zMnv+lkhhUbSWKOZgm4CXpkRBbCZt9GI1Ejk
WlDYf/FaeJZ0DQnp+Tam8rePR8CsRC02tkfVAbETjMkxzOKo8u9qbzTDxUvZ4AFVNVxeaE4577Nx
ChSx1NcBr9NmMhSdR/JTON6xX0AKMHW+Z20Lsy1vn63SPxKBzV5mmjJd2/9sIpqgayGeSgvYrz78
OXXoSjdG82S3P9l2vt5AAVLWxedaR215mRlGuD+zyLuL9erFIXjFZQicaFEt8AfTnV5H5EwVa4qY
g2qGbLlN/1vvJ+WVkisyCrX+pWXeHg7QRKItPTtZEh1MYzn6VnXz4oa8msmmr44taEOE1wMniY6G
J8nLFeUz83tFxIQ0XD4znk8oOSE/Hhaerh3vLPhSHFD9Xu/LHz7e0LDzngm9V0DQwA0VlE5YLthY
8Cmf5Ljj24SlhDkYi5vWkISrxbFkP+QtmtjpzSqtsKDa0s8C6ARDZydROuh1J0bmBl0tPvoRci54
KDrVcVcjO78R/4u3SUWBxeReDFQcaqCzTyN38lNSVbdOHBOg3GuerEMt+6eMNmdtIFfQusuizIBN
QIv8zicb2RoG96YO5MqwEuyUGdKk3G9RiywGVHiafX6loq0g1gGU46iqvNl1bIw2S0uXEImdtT1s
7fzSsocEF2sVm7yYUqiLGGnYzqFLgrMbgeNDQC6w29D/Hixl9zzZnKLSou9A5FRwcSbX5iYzLITb
+ZVWX8iCU0030M+QZhFPp0W8sGke4jbtth06UiBFvqWhiQACvdiXLpusTZnYJL8xaQJRIl/igRN7
yPwHvbX+hIXepSgASkwFjkVp9JJWzWvZmceazCOsYr5rxs17z3hi69eBmK3/2R7NKSKtPicahtah
GTp/Pp+qeG25zwAl2iPzBh2gV7w+Ct2zCkr+Onb+OKIKoB3DRgbgql05SOag1emW1HommBbATS21
p7FlAePlQqzEbbp6Cu8znbDwN/G0qwEDbNymCdwm+xqTvgmsHKLhIAiM9on1Vei0FEeCKw+figmg
WiAQYh18O/Uyk/EfhwyAIDtJVpdj2+4To2LVOfDn4GZ3L7UG5heJ/tFwiTrFpFL0rPxxECLJBiCn
LNa8dRGrJ5W+tWWxI3CxbIGafLYZ/nD6Ivc+U+SCJM4KW4c+ABctc81fe6F/baK+EsQC/a8UtjRg
oJHs5WOM23Nr+fdpMYpLUhjaDhkAQ4Nv7xs36g88MMeF6G4LO+Es7Iae337ai745yFn4Z2AXd44s
zAcIDvuFIxDZuHtEZzvyp1fQPSIj7AZayrSkDhc5/SoAg8PggasZqyNDYxLkWqTTM5CRwjCeMuUH
XHV16tJW+rkvzVM3f2UxK+Ql9u58/uhiyONDC55cM8G0wRdl9JpLZnVbXvq+XrCYTwe3yv2gAG4h
m/6r5AUZ2cybJplWXDxEdGNM+2lcyMBrKEUd4yfLy8td6zrnmtq9sJftZWSpuJswXRGysbb1BKh4
UVMUUF/9D1zimIDkMwArZfTrXEab4KEvvtiI9vu2dcCwK5/qNQn8xi/mYynYM8UiC6kVfpwMf96s
fGA7a50DDYjIGuKbrvYBqR51binYshoDTjyzBFHc+W/dwg8ibbPvqkOf0DEY5sSiHK2GjgCij3l7
3C5+81SuRpllpsgkclgaa1lARzlAS9+FzDvq/0bDoPB3EBcAuFyeu/RXRPojNVfa3qzZV0P2p5+t
jxhxdNwqjXiffK4DFgmxRLPoPSHe5kKRzNdaCW/CaLE0eHBSbS3u7O47WJhBpmBIWHLmgBXwwptF
P4ycgPuy5FRpHf3TqpIjp3p0aNIltHOu/pJReEft5itu6QuBakpouQ1uKH2mP6jjOK3JFsGGHnpq
TnI2dYFm/ItlfvNIaXKp5UrhwY0pZwYlwBQk82BLhO5Qhh1TP/Be8SZHUW1TemdjJUywhG4bTAMB
mVnk1R4MB6hCUthSn56rVxS6t3la7vSwj6FBMO099Qk9nA7TNEE/TlCLPvMovnne2uWVd+dsRtgD
ybH3WlT/crqUutC3uWdcWx+Sp2FlXDENXr14UQtqB3mKavzJ9klT5Yehla8xXMi8z7WjnfzgH3rn
To9haicpUSfrpW+t1Cqe9Kre4Dt1o3djqGjBKOYAkRpUsdVjCyvTz9mhNA3Ui3+qtemJKPlGEErd
+VEHw7bd1B5HjgA4tYP7kgVRO9TBMNVBlU+3WdfD1DcL7JBLRxc02UlL8a9VlG97zMEAhehjVkwa
2QjXmCMSpB1eEtb9z0URnTWI0YV8EH3/qaHDBWpeYLN3xHJoYkdgYRg112tNzft23+k1CCg3PUHS
GLZxq8oV3ssFo/VYUxC598cO25JD6C7nOcjijqq2PGsORvftLcawA1pXnO+aesb3qVODXbrYB1na
rksywpbADe0GlrLjRgwtkrLIzs2Optm9Iqg4Wy/rvKPm2J8GG1tAgc0QTPpMnk98CLOEpjhMD3IG
8zWVk81Pr2C8cCweEDqlkpRjJDXjQMnk1eCQXY8bFFP7mZ72/NCMPJDIoh9OTemuGY3OgaTyc5tY
IxqSM8M11AgfPk+GTZmISsoDZ2gYrxwTMT9kVR5q9ljfTc5wmfRIPNg19zqGE1j+BgrOAmA6UlBV
EL7YAEt3OCSw9baa3lPK0FukSfPhzizR6Yf2Xae5mdsNWldy9vFRb5oZmrc3a3iXp7eRop8NBNn9
0mvJxkziXdv17z11xXbnfaeG/1nG2EnczD9GGOG3Ce1brHPHg92mUDFTmg91imCrwfxWC/TjpY9Q
TmemTa2AfP6BumbemR3IWSdmBWX5JlcBfW/yNr2jwfbO9h+0NpKn3rD+7OY159Z6aHWw1svo4O+L
0IGUM4eNYXfHEcLmtilX3nDgxh4+JsPQ0O/HUMsml2xiR6OeFl9Upf5Z9HRs0ltewwnnFTQGttTp
rE9DawIyyypsA+OBkjINFgBYHY7DquPE9bRd4dOpWx3tGcxZlLHHavjoccOgpwKDO8Yrf8HlBQMu
hoWuDHBEjVTfgCSM3YK5L21MDGCWt0D9tf80HV+oPUzzRk2VC8/J/sPKfPDFL3UBw5E4Zx+QdHMY
GIsD59tEaWL8zT6FiqnauCTWD83kfADWr2fM1PaAjzC5zJpbJ6EcJKloS+tgnAugYjiJzMfSUzgS
MJSwexk+o7hNzmNvg9ubEjZEgkcAAwfqHvTRrnE+p4Jf2JUYFprPOYUFZ1/avjDCyCRV3thrQZT2
N7BBoZbG4R0qMjoBxvxDTOyzKEziptIvD3lu/UvlpIdCITY3SXLI6avbFH75O2XcXzy5QmCjcdvP
5RU/Q7bFgPSt2e5XOupvdlTS+y2kvX7Od5XItMCrYJVSbku3zrwd+f05iuIDJV0Fa2Xe84Cpy0Ao
Lr0pzbaLYYudG6fl3qRQii25wce1ImY6tzu/0gImRN76DVmyvuFXp9OPbnPTBIYXBz7uZu59nxhJ
4dijZtCnslI7yVAnE+t53oA0pSg59qEwhQamjgw8CF56kz/UAPDJAJy4b0z61BW8nXzRvupugJrX
EMT97z9aaBgBh36/wz/GXxn9eXZK0scZaVrQpTwMI1jusdBtrIfsECSytu0MvxjGxcbRF5ORBlyd
oAmgle3B7sfxYOJpWW9UtDs5F+5kvKyQNkjdmqw/nMBhTdj4sIq9ZXpHjUfXMY6d4DCvO66kFKGH
RueMIaJevpY3unrZhmCLkYV0ICB64kFpQ6LQENgN80XNkq3coUy9NxyEGuRLNOX7ft3ol9gmueD0
J9pa+BKZRV+0fteaZlCtL+8qM/FRRA5gyUZQGehHnAalvrOLsg+61S7ZEoGFaWvT+Fp81Wpsdlbb
EkHOlrBz+dyNSXQRpbxVOnVSCfueDZQoSukxeAkNOfY4JvpD7Vn+vsnSHaTJAkoE96pR7IVNu5NW
uM+CHg08x8velPp6ZeMAtQSRTJX8M3VgUH3SXFX1vKATh6hwEJ5KSSodDqaq72kFTwK8lldb2MFQ
zv4zvgYGHuruqUyRYV7Ta0HxIFWbtei52nCn8Eh7PTnmvB93bWEyFZsA1auy/suayUSYmVwsnl/S
asIi4gfUtJrJ80l/iCq5gxHScsFswazOEjJN1WvWHxq24s9gPN98wUY1SnADKjewc1qVEX2zrW6q
epdWrrtZJ8DA0os7fRFXdqHD3mh7XFuxtZ8o7aGWh0XzkG9T9ohcACc6m6qaS4WDtctZdhMrLlrF
4v1Yg6BvNOXsHd+7sZDOZ+OQ6bDgE81/9FcovLYAMW7j/IK/k91ORkx7UdyM28NUcYs1BhXMtvbS
yk7uSst41Fr53sYO79GJNsy6zr7KKLniuvOO2VIcYCX8dNn9gLd8MyUe3xmRCSjW+3TgsStoUimM
MoFyrxOF9v78kS7cyfOApw8ssqjlqDg7LNO4zGXZXwbOKC/OCLynEkSw735pMJqTPH7RCMtSd4vu
qlLjKR4Qgy19vtO82Qq1FusUmLcjT2hH2bkLum+ciVFXNChCaJa8F3d2YsAIFZ9q7HBKiwSaTDVd
EpGrvUGObmiTXeYq4uU2B4xsntpueV4McvnNWjwAmCko5p71WGI/y7EmBBVxwR9NC2GwHthI1DQS
5N5k7qg/5+xELfab6AAkzj1TnPMKoXhft/+1g4Hup6OncUjJ2sBSWlAJM6cpGDP2jgV1rIloqGx2
u+7l111E+8Ji5erDfbzEAOQCl74Gw+3ZIqb3CmPXudHta9fim+y4fkMGuEC5o3yFaMmJHlRUN5/y
iaQ5Zy10dgLKYg3myF1kGc5OH1W0ZxQKMCtQxzG6qE5CL/YmB3G3Aj1rulZYbnq7PIW6T3k4FpLO
/FsUPcNejCEGUuqKCaKGTsaPc1pNoWbxb67fe0w6RlhYTrcTtpvvJ/cJbGyCLkyTN/FbbkKklXMy
KaGdfOb4zDW/ejF8vD9RbBaHTnlPdWUEwNC47fiqCftsfBeFZCDqq3860NCtEy0GpujkwO2QuYto
kXI1KiRkvE8om9/WmHyOlsf+Ysifo7TTsEe0nPd971xG6RwmjwM+692S/aKOFSlvj0ukYSxHqoMT
EJ0kJraaPiig+N4924hQgM7Ymh5mV9cgQE87Q5jlvok7rRvB1pL8YLS/dTGXe8wRfTXUx8pTB6uJ
dtwTAWLAgt1iSUGvzOS8b3y0cAXHEE16DJJR+Y+1pCSYLAWvcvtgzUhkDnQNZIbZPOMPfdEEVIso
N5+4NpxZIKtwaO33uqTOUV+8a2HgqtWchUkCiXdSitZIpX8MZXktIFtsWqp0WseDT1hP8U50/HFq
G3nISoffpFHxdinHB0Id9rkgVBA0spkDkEeUGrC/C0VL5Gyh9uEoeeQ3Vm/flizqzjZnYkNpJZdr
/REbFXIpyJUDtUG/wjSefZ+/oXxkI0RgJNW6c0EnCJfoh8Idfxxs+Fg5zXMzKLyw/NUABTL3C0kx
Onm0ceeY3n5e8kcoNs/9ipwpxFTv+K4woDUJLKyKIbmrNPwTkm1s0jKyshWKYrArXbJci5ZaUjiC
6MXJErSCCiMKHJj/ndXr5DtYKedHJfsIlGT0kPtGqLudgypQATatnadFjVu8CeOeOQHczAya1ijg
wAy00Zv4XPFuvHODGh59F9uA5OWa6xjhU18ur31Uluub5W0cTH9vdVgFlAmxNB7tnYz0gxjx0vta
/xhnP3nBSOYMB1rwjklOATQm9DtKIFj+Z/XOI4y6V+1cHzu14FNzeO3ULQ9qQxz6ZemdMM9oXMvg
xCBVG4/cTjw2lMOzhZhLvHMZ31OH1lnf43ZbRfI8lHf1ZMaXzCr3ErTnMY2Am0kIw1i3gozrOyej
+cajlJBzjt/GjN12alIelsgcAoMYdhlfY/yNC3Z8cZ74B1dySc39MWHtoMSGtlG53PNBFQ+Nx4fT
Hpb0XPhPnWheCEIzLbW8R7r83mOriw4Uz+dK81/mtjPuscYcXVTTtBd/XCHuZsnKzEsBrBpMtuBa
Yp2kR9ufBukQBBm9o2+wQwPHsVVertNsT/mPqSfOq+dF17gimL3000eOwkyXGw2vJewRTdSHuR6f
ol5vtpKTWLV0XCmixHV8pEegO5M2fKpsNBM3F8sRjGaCVOl+1lwxzUF7mubkZHEhCMtaB8OY8dm2
ugXjScInJ5EBlk3qberqj2uBH3S2/9rimGc88t88o4r5WiowteYjAt68S3ozzE18EfPSHFXn5sGE
BRbld9o6E1g0DbaHXXHV7nNPCzUs8W1MDMuqn2eZUG6XSZeLG+BLvU7PxHy2Fmi3zEPE5pY4lzZX
NIOAquPTfi0VsMulwySMUW4LFeTbc+AHJaBkexqF3nmcv7rhk42AdVvUo9lalIISAT1L4+bmFMQQ
YmL35NoXxMQWCpDx4zpmQ81r8m/A54AXhQGhisUL1W0HjDAMUK6TbwQn5DD5sN7sD92wNn1bNscp
h6aSWy8VCt5Zs72wd4sni2aDx07dWdi5AnbWT2WLYPgzzu18KSYq4TaypG86ibpim5rUzkB0fWwn
xwVyR4uXa53GwV9bQumstGy+VPo8sThlj8OSGuJLv96M2CNIOm6n7gYOznzUoPrw5jL4vxbMTHYI
VoobvtR3FDV+zw0o1rTkh6eB0qNmdlu2TPRdZOZh3A406Lo8dlyeF/bb8dy9YyZ4dMou2dg2NpOG
8fFkxditYJhiBR8IA6ajdiQ/+l7P90rW0WNp6WoLcfkWGVSaNelXHTlPhHZ4AU1kh5i4560ps4yy
4uWVVWp8Sv1yP1MqNOJswTP6nTo29MNK8RizZQh9W6yducVrk9/WcNTqojflft06xX3xQ9L9WPTr
jahUO7MlHOSknc2IwCM3SvNSNC51nb15BMawibpBIn10FDfMWN2dmsSbVxlba/YoI6HwsOj7R3xL
gSfrkD+lTlX8mB64s4ezPv3G2D0g8aTivOEHhF6UORYWzvyQRb3CkO6TzyOOTXb87FqmuXOkRFex
Pmn2bLa+rHOU2XLP1YDyREvTg9lwQXQOdWjJBi9GXg8vU5PDmYvDokMbxm/5XaesRfxezgdSZB0r
muTZMsvlqFODsUljzsKZA247mOkDWAkwTay/B+1F5CJ77bSbhvUYSBN5m9FNQm+i49BYCmaheoy2
QikHYxm/QTkLzsdC3efLzGKDde62EiI52obiGJqaE29FkghBmg0TWIjypU1fFo+Fi1Gyvlh6toy+
f67iElze6BpbXWjPSFlJaAp1NXNu96Sl7qyu0B6cf4imSVgNHO75eGBhwq6H9hGL9V3CbqLpwL9P
pl/TVPFsLvRTNPetB/RfIZUdTU/SfI6dyjJ4CjEU2uZEcC7FusLl4BeqAaRFbBQu7WJJkXKYljp1
Sc7HMlhsmUGEu7M1MKlzSyYOFufena2xqRMZhZF2tmaiKzAztXuDWAwfLxJn1bovPsUdgSX7W1To
J5xny87TWmrxslcqMmE3EWDZaD4tSlyTXts5vVuy8r5dyLB0NHBbnJPHqq+0U6lwwfOA/9Wm6s56
U1xLL7H3MDG+DAwagabT/KGXSxhRV+T7zc01WM7VmYWtVgAE6gW77mSsPrjb5czxQ7fLpEYRe0wl
Nv4TVLwH6bKgcJ3lZFMbydKYpZ6VvbEYYwRahvGCxn6vNOcNhaagJUut+OGrO/5KHKUObW1e0lK6
xlS/VyK+j+ODPffk9HQRFKx3NiTDMDfAly5La6arquAbwii2MBMxYPAtmGEyGx5enkQdCe0ykaxV
zbbbv7FWTMNcMuvPLSw06ANUGCYNBUS8RV7MOPRoBOit6cpMFcwFxNPIoBE0A5XT5+6FLdq92c5X
2yjEXq9ZmhAR5IkvCN9YkdpFfAq3Pr5si9CFRavDpu2Z/23LFIcO4XhoYtQOAKuMguIFasXNGeb7
onYvM4nojcPCTnq8dVL71czsk6viG6R88g0Fb0NNQmVeigc/l/s+4+YiBjRiDEKvTlZg42zQTUTd
7MkhWmuxE1V7O0s/03Ap942hLqZlvqeFfufnvJrni2zk46KG+di21sFaMhBOSbd6aB9loeJdYRT3
iVIFNCAuRIV7sXMCVBPipNI0fLkULG10I/nq8Dc3oFWw1DPjswm6S5fhUU1WtYfxgU+3pR7NNnkn
TRPFXB5SIdVnNFlP6MV+/QzYguVp9YRT/6nP9K/sLRP8ahEvT25KAaczzfsJaBP8hvIkFhAu9H5O
gSuykzS0/SD9fU6ui4gsaVwj9m5Lb0hKbcHxRhBjdMN7MdzlafazvwE2xK5DIk4T2trI1TsYWhPN
ezQydwlgtLI6cRLC1TlyuSYKqtHf1txyAwoHWhs3JkgSr7lVmJuUim6evPld6dOlJ9ejzLW33jWw
WnCADyl6W50i6C35EVhAwDuQj+eUHWs7V2xi+p0L73Zjld2hSzKYveRKuWZrW8yqVG2Jt4ZEcmK2
Z60i4okZjstTFr85TYyi3ClMicNPNz+ZHu5/1tmKPXAuHOSTioq+JEe4AWYBTg1aPxBupwzWaysZ
2Gti0NLZvpnGRNmF/lD1dEB1OuVGEtjU1l/NPAOuJmSn648z8W2IpeEbo+By0zQ2S7GZQod/KWUR
rMuQYnvsDoVkEhWd/5lYXrxfdBxwdcfjr55GK8KTokD5zCcD1bHH8BV5y76T/UdWIM+mKv+wy/ZP
xI+uNzIP9DQ7GxK2ph2AoaIGhX65rhuu+aS/2xS9bAByMr6l5wazhJZGH0AFfyu7sUM+eicynmfl
Ykhs/WsdpcUhQXUxhb0u6iMfvQ3XrPEgjPGnSskOI2OWjfZeTxyHIkL+xuhIPj/F9a5DAYoXUrT8
aEwQwLvGH7dp6p4HDmX8uvo6a+dUXpnt+7z8JKkXZNZ6YfBkz6YUxwfHsCcQ9N2+NU+3hSmWSSy6
NK37r4WcEVhiOo82HeJtkv1UnvhFuPrKqKdhW5xQpoa7QU53UZjW1l8d4zxn/c46NXrm7JW4emWD
zIgFqK32Vm3fleRNexsY24CB3qGtifmcBTHBLy1mReIbzMnuLoOBX7Fts9bhGWDwtoTMi/0u3nfj
Z55WeDSXeO9huN/Gcx+27IeD9a/AbIxrbAxXlXU3q4x/8CGFQ9Y+0PHhr2bkg+OjGUjzL4J8Soer
efSm6GV9SrPGeRzmPwAN2MR6/27hLjwPxqaZmAOboX+faCRroK9pyEucerwki4nPip0jzDdg5B1q
9GJ0NqBA8Pf85s3NkkeyA9hoiB1XWH2uVquMjYv67DrZhCxL6r3iioVNZt76pFZYIqWvjYe5km2F
4gXibTrDQE1wUA8WCJfVUBIQRhumk3aoAg0HDSI4Zjw9uaY69G2u7s9DSl/wVKbz0Uh+EVPeFsf5
11X8WgM5jZDuNsKeyR4FXMJ8UW72i7H2qzKQcmDWhZXK/y2cbFuR+A916iY7pyGXmg4OwamejvAk
eeCLP3gjzFItKrZjwThm6nwHcRqkxU5bA5wDokkDBdG2ut8mS04LgHXMGU+pywwAg/Mripyr9WT5
InoW7bdLznS/pAB7oOcfs2LqAicty0uZEOana5lwvWMY64iz4e6HDKJHfwtL5FBqTh+MVnmhBMOX
7wOGzaDLsCZEMAXY4WIm7Czn2M28Kwftrp2pnlwWnWW2cQ+HoGbdYL+rnoW6r61HIr4NRfyKh64+
52whDsWjYxM8j+TIkqv6ZLW2GaVusyzg8mVOiOipycu4dFDFYSW6lhr27lwfCnPW4UxCSaYncYx2
lYz5nqoJUIivNiWEmGDEHz2J/F/TMBAbTa3x+rVD13jGSGCf9UTdu6O4439o2N91tJ3Sg8waWDxE
1F/KrJy5SA9FsOTJuXfomsRoZxjlBwQdpLHuW/daa+NwEw8BSgSNUucaFPPahVLtJw+7DtvBQyqy
oOw5n2k2s2ngzCnk9J1fGYkXXStu1IUwMAz6y0hMamM6dQnBoL410vqgzEm2YM5SNZZBZk9fkE6A
/vR4Q+YIzw2AqLuVALp2xXLNXcr2TNkMPAn2SKn4cN3x0PlzWMSYYpg8D3ossycrG2503JDHjJLf
aMle6sykx1SYx7YUPXo4gFsNK/YGdqExRvWjZv+4evHj9ebdYGqBKLkn6TnGX91YqASCEjk+M2/f
jTK3DzyQCZzNKN+Dv9zXEVOATg0J8xZyl2Qn5w7qVFJYfyArlu7wvl/1EbpDZzrUsapViz7NiDKV
2VyUaqx7H38vWES4jIYeSnZmS1yddRJUvKajU+Nf0DT9WqaH3CgfWpM/fNl1HoNwd+MBJE9RhMDa
fmx7BZNSUuX0Rn6sJVp7Iw+0Zxuh7wz/mprTKGcAY0NH8G84ubN+hzjO/nVOWYK2NfEhH6qoRRo4
XorXgtYU7EXXEg40ToyBvLTG0VD2/jYh9MxShyIP00jfZ3GkVwSdNhH2Zs3cbOTKOY60Akx6w/Tq
0VBIEyAUXwOHhK5Pdxavf9xo0y1N4ouOQpKb3lbrMPk0jISbxEyjrWMUbgDR+9wkp5K6pr1UpFxo
a1n/pisROMI5z52q+EuaXbZ6hHpt5WykOQl6F4lkehhzUQ3kKR/vyrl+F44mTlhs74HugH+z5YtD
ydlxFLhU0aIIG81vicviFAPquFOp1QaRoNo4bikFyiCA4iBD9jSssx/b/iG16QGAJAweM4mCWqWf
qcDFbMYaNVCz/TT3rGWiWsIIbx4XuYrqfN1Nb1sHeE4xSwMMfFS9nu28wGnVvKnm5lT2g/ofjs5j
SVKkXaJPhBkigGCbOrNSlOwSG6wkWgQiEE8/h1ne/3ZPVWdCiM/dj5Ps2/VtLfiaYF+DacAflpzF
3IGScmxnO/nFjQmTwRnFxKvGuGNT4ws/0JSMbrOQlOd2Gw9iXM+QTdBMv3EI7KUEV8rFGLdhQZKp
9PROtA0vMhlN8hfxKrDnlJXXeCESx4oWxcPaIh259YOvvIMigYnyzlFkMt0wYoRdWvsiytdFEV65
Paa70C9GFtlqldtLQKUK93DH7tCmuxVNO+82JTIrSGJdrzYTzyXBO7X2HCteF0n3mVv61yzhI7Po
cb2cpue0ybY4ND4lQy2+IbZ5AW03FKe5MS9Nx/kThPaeRHvHOR08qUs0x5wZai1e2rFG0NAepAnL
GS5g+ZEmZ4oYQOelmzqqSa1mFAEb3nvGAIGhlInVPb0TxGMw+AW3GogRDgr1YLhjvHeyJ3/U3H4Y
pdLtHd3bNV3Cnac+mhmmPfBC9LsR5yHtD3oy+fc6F09ywXcgE2MgYT5gdRdnlPRaVPCCGvOgi6R6
6Zs53yZ6ni/spK+D7PVOQ8UlSpPfuQNhjYkXG+jzvsokdBZa1iO2FyxOQuznoerX0uA/HmfZLa8w
2IU5yw8mwbEmrSJdMZ0my6GRvH6ZjCLD6hWcEx+X5CjpgKakbJLxu9HgaBUm/xwicRXDGU7dvFqy
KP6xrD4BinVWE1/l6K6ypY8v5kqC+sZxkb8GMXc3BymDzWQ7hjhC/dG5Om207XwqVmffod5rLvAN
cgAKC4kPP+QRYcjaKD+6S4N3uGbcX4PO4ezCT8in/p8p0dWgXGYbEaH1tPeZD7fNj9E0Gd7t2iZc
khi8PTAHT2MShWs3hrMzT8o/yYhMWSXP4wLH1C7a5RB7j7LsQDxSLrUqwurZHfoa43m0YxrNRxE4
cqWt4Rh43+SLiLNDZ9r4SfCPofiSFx1wpDWkR5SID6OWDBzy9sFOCHrIYP6yFouyUk3A89RmS2ft
d47qD5FFxOcqsu4VheBlzqkrsVjdHpj2VrfRtzjdMUey2KBCZgusyJ5JzwQvXpq8WIChqCWRE65t
u2uIoHKUpD/rFPZfrREM58misb7z/jj6INw7Jeyo2jvKmg9mqgkK9Xb2r4ntcy4NRr5LQs5sTlP8
DLQuuuKf5r0hx0s9fbrC3I7nif4uoBT8nx1dW5zMeEEjpe2LriQguIRQEckXbo7pymwy+wjCCfo8
WVKwDleW2OBYSz9hkpKTk+HMtPIyBrk6qXr8MxnXFuk/t0VM+bwsUSapn/JmdAAj2paBnUI0aIF3
sIS1Yf/X1nLchqn3Ig2MFTm2WX74xLPnQsMBpmTsvXZ+CmEXBsLiJJlfEwxvG04BBUYOLsBuZX5L
LE7daHxqE1elHOiWIurI4db6hB2lVl5lX7ySUHRdLmEK9HFq3DgBh/URXaHNXM7k6aIh5f+8fC64
V/Ni1BNzoJFxBkY49qP5TANbuq7dymducqfLFpttNeOkj9SXUUDJkcP4DY/0h5k0pihHrGUXmusZ
QOZpgv8RzOZ9TQw+Mas3y1Is6fNOCf8nowdhsW5VUAoHpuE4AOyqaDlcnfqiZ62k2neFK2bWyU8+
hhZHuvBLUmg9a1Lbou+WvvTiwtpU3BCAN10tADdl5RVfA/cJ5MhIkqyb+dDahvONgZl4F4ZLhZbt
kRMtw/UwwsEyrejJm2Iqfpc8TiNbgzgpI53QD7HqgAldKZBLVmbSuAfjmfw/N3I4bi3xWWar83ZW
GOiTrTN43sFvu0sYZu42MTkTZ6p79Az6w0Hd2KtB3AMeWqcq/pUyfa2DnTsOcCtWvg8GKvtpzOop
jZeSwzb/TYcWsnRoXj03Ja/vnng890Fl3/dV+9kx4pjKjwwlaqRprau6q9b6maK9PXmCM2eH+zIa
3jK8oX1vMgv0blLbx8leTqwKPDo4+kElT0sYp8q5LBs5CblKexg867Us+zfPIbBTGMX7ONJKI3z5
bRtqg5NuOyW0+eC+MVROR7zaFOaMn4XUnNUY59ju6LyQ1pOlv9TAK5bEe9TYt6w1HjIcgjZTaFG9
6Lg4YorkHOkfy6lyTkjRmyGJKFRrXH+VU+nQWZiAuEgbxcwNCypfbEMTzYtsEzGI5XI8AiMpDEKB
wU1IGg/N4McaTfz686uxSB9TI+aj2/lXxuH7sGdIYCnOAH7OMALL0x7aNT8ugIhlQns/EN3jWNAX
6qCd+ddSu7FHlUCS4+6G/GWP5bHwI7WfojrnBk1I0aJDyKNEar1cFoZ2bjellTcH6W/p2C2XQZW1
GTNBp3b7AMUfDCv6IC+Wqh8j+FcC3knF5I5HnJOSU+EvxNTFREtseGx28xj3B05k06Zr17Kh+qdp
jn5W5ccwZG4zjy3dCqLz18VMHme2T9KXW28BLksByyXVZyN0L05vj3BPn5ysD86VCJ5Uz3krkNkT
VY5nm25WIrd89ZoyHcrT7fexwngchd0uGiOw/HipsJuMNCLU00NuMrXyA/iGEkaKKLJ9EVjBJhDu
yk1xOtfVfPXz+uSXxkso1KWTGtsLcR7Gjquyp/yVrYP1XDFiaTy+KscOHrI447rkRVsrMpZ7728f
6XNkNsNdb44QoAKmat8Bo6oNINJoq5udK7yzF0GerWsMtuaIJmRN8Vvp2iQMZptc06R2dTj/9qCH
Eb862P9dibGjzZ8LlHS2uqLf2W7C2SCmIstJFE8czUdhzVwkIK64jLPHYCDiKUakHn3oXPXLSOGz
YZx/8f1ki3D4jZXoL1PQNIsq2Lvtb1n1/1pvyrZT2zzC6iEYXNf7EFJRqS7Qpu5Zm7jquNzF+4E6
jOYu6Tg015FeEw57LlscPtMXp9PhjkrFUzyh0pBuQAdBJYVgGWLYt86xJhOQu+5vO3u4TIqUxibT
Q1bDbOOBneJ8az7Hox+DgYvmXWMzH5IGbnPEUga07TfHSXMzLAK03wCUyPJ3BpvAEvkf4iFmIssJ
JnIXdF/fnsOQhhf9Ecask6S064vMx3SV+6QK6f+NdwWsHdvj1+ustz7mkEokmDKbQLMTn6jILbcR
i7xHKOaIYeQKcw3oY5QfO8VZIBioYaBH8WzMytjJGuOYTIeNjfmAHAx96LV49UJQQ/xwx3wh/af3
XrljUIPCBxcA6fyLcmcM/TJJVpaLgXrAG1Rm7Tnv7Wo3UJfWld4OO/IWgpGJlrRyjMbcRQWaR27r
Y2GxzpdzP5+HiJoNxMFLViPlcjJdmwn8VmpYuXNOZINJwFRVdOk5H3C3eW1HTStCmwIKJyYOAjBB
fpzTo5rsfRozp66416/pdpk27cbREcdJI/pwMeUMBTofEY5Nxq+oW4zixEWQCec83wsqoa0yfCOe
xAyQl2U/dPY+b2ISWEU2Maxg00tCMp/aOhQMuXfQxYgS4og34DiooX2sm2kp1ITGkrX7eIKFQ74n
sAYsbaN3MeLgNeC+RiFMifm7E88VqvycYcX0DDJbSTOQX8Cbs9gc/Rb6zf9lNPFUv3LB3nld8qID
strMU/YZgZmwV/bRRrsl/8RfTxOWub5wY7R0TGS4A/qgISCWh6yyvAV6Hgm2ub7eJ/ZTPJb1QaTW
Sy7pgAk9cFBj6V0So6Z6rPOcHY3em8zDTdlph9eaF4Cu6WJjtTigm/TYWgw4tYlszqwS4yifELYs
cnS0eYhZN2uRpQs1S3+G7nSQXfeaKuLrDIc5rYXhueppdh4F0bnU3odNwUnDZ1oTZLgGRvA/eJiK
57R0mEZZHQdl+xC0ebvXhN6hMr85+aAvrftN8fGBTXiVYsD1c/thRNLENes/lcpRBz6MLcUru7zi
XcCsOe4aK4IDxvfPTezRtPAUFXO5n8LxM80nn9vHuxXx0Lrz8IHx4kLBJmjVub2nhOxFRKgERIN+
ehrFsSMaeFyYGHQB0LFSQg7SNWpomm/LSW4kZoodesVLK6YPP2KwUdvdY5tbKMR27K5kZGLSK/J9
aMbTOtZMNcpBRKswSV9Tfp9VLwBYgI941EwyMajyIcT+NfQUvFsU1ru588/KPpe4LrbxPAi0sUXQ
LWcMzhz12vi+H6pbERgX11aL1Z8pYoVbIY/8Lf/UBe1pnb2xaba1I347bud4RoHZx75ktQGfvgli
RjY0F968sA/WYVcgl7sHzCRki2crXY1WKrkJ4EysPZc7GQ7LtqZ3JPmsxjZkTWQZk/xhE1cFtqTo
CYoWIq5AADV9/5cKPP/AYW2Vp6w5ngwwugXyxLVpRe3wYcBxtOfrBZY+Ir5hb1qMQvnKTuf0QCDW
ZyDdPKYjekBccNdNMswpNODthRivHtF5PEyEmIpw3Kkof2K9nPdpO5Ks6BlzmJTBYUA6eQMm3abg
VhBmZbqJLcDeytScApYGxpag+yqFC4gygXgQz/1NlVGNfN/PW9NO6Tah+HcvO1xvhDqKJhArylwE
rsy8Iodp86+VWwBFbyoLX8ZU+viVY6xjTnkYrAn7XOPQcm61p6wybv3ocWcqcnWA1U1hrltvalD2
q/qQLNBb28N0ZlnwXmrGNqXPtafTMTJ/SfCt8UCKJNHGhMRZew3DH78+odLsKbr29ph80e7c4NJG
ziExvKcuUDbjePZeV+OmDR1UXxlnj4FnPzLyJtCTgg9wkoqFB18kZtMqDe9jDoBk0lX7ENYsuXVl
61Uc5eo8yunJWMJf/ahtztU9Q2vD3E893FgD5wyBrKPhYVVrCmsnvTbcWBF/mstfvZBB6P/l7n2Z
C7lpTdq2AoEK5AQPdWpAkCkJODkpor9iJBfeJjOpnrlIy4Irucpo30bGfBVTWJ2YCjKxg8G+8aZi
0xvlh2cOLuhPCtG4mrpO4HF5qPMdVXKQuef+amr3HVHrkYB3uq4CFZPt4jOx849UVt2xIQCTZNGP
ngg/s2HucrrVGfLLo56yfJ222LQrEHvrMKXgfP6jM2tau0z+V8o4ouGjZZbUS1KESEIXhIvpPTo0
HaxrrS9xiI84ht24S9jOfTyuVWtzXys8vCoZpiz1HDZczfw6Zh8wkTQ8FypA+hza3RHF9WYBbMZY
WiEBE/ZCC0lv5eDDdo5plGQJ4VqGdNO5Vsi5Lf3CIRqd8SbFCjB93noIcsT1IS7tKb8mKO7RHuT0
21qk8zKyPnDUDFYtBcnQuYx/UTSZqxHV9sgMdFMvqXITm8Fq8EFCmxRRGhj0JF6XIXGuo5dcHKrM
BoCjK8HVhGNpKok02AE+UWdbRy633jEN1o07XYoWxDAr5Q889X/CmyX8XTJ+VjOfyxpIcuwKnAa+
eDOwjGz9OPuTPhYh4G5qq9SJ6UALldSCCeFEx8irG3Q7HiCHMWXkMVgVNVMzc7oMSXjvQI5rMvLd
CP7UXbjFuXJdwM/SOQUZkEFz0S00jQ0sv37KLJy1os11/dnlYmMSbyIhvqUa6imyyZfkA/ZfP/m1
u3ZHfSRAhODUlinOjYZij6zM3guBANE5V1bJYYud+Hnuhm87sXaexMYsHGAFsxte60o7h7bguYll
99aY4NNqajEWIkHGYo1RRkECkQSUERbJHtauAZMMx4YxhevJI3M9DmB+6Y9liNQCvuxvlmYc2pQQ
+9ys+3IUDCRRP3XkP1ZzYWEv5hoHlAHTlHEf4MBdNw1M5JRyRgGkomBF58heYVNmv3WiP9Z73O5N
X94DPN30TvFMeGZd2MZ48nUFey9e8FWZtQKDTWiOX0krEKRadoxIYnCKgQvBl6xmGeEgr1P/sZZE
H8r+QQyMNIKMUYo15DYJ+4zLdooGZEHn04iwjXEopPVaYwXvMwXFkBweOKog5uUomgLNjyRnMHnX
vMA3oDzwt7feI6ge5Gn4ypAKrCr4vglKRY6ZK9PEUnCwrWgDa3eMDV4EZSBOpMHw9oRQDcoG8bsx
Sm7gg/CXPFiTW2UY3/hxr248fw+KSyieVXuT4QqmwdLDhF3flYH/hzeL7UiUPQ1e/1qCL5u4dL+q
LMQ67Zq7sCFs0rKQ2dq8FFn4lI3qy/VromrtCgHxpXGvIJLxjde8PoSnbzqDPdpZSbDr65OoyKMi
SK3jCZ5EUqirP+GeMHV406WBpyZP76wUvF8u75O5xvUi44eUfyxz0GlfLmYo7plQKZ2ETYjObzYF
WqZkSkdb9BxNdC5b4pURehUOp76amR5ItsfKmddJTVgPksBLMQ3dfghoCmg00zHB1HjjhtkHBZ/I
3ylzK03YkfZNDn9xQtYZRMRa4Jm4io6wD53CLjr1jYxSxiCNwwHp0b5UP2NXtxzIkTa8y1ixHw9h
8tGNHfKmPhpcNftWvEv9R0uwQvwLlnK5nZ9MdEEvUa/Ygf2ja+uWWcYXXO5VHBDzA+/+MZCcnBfo
RTdD3HZd6tiGOzY0oQe1ae0J7mFck7yccBF2Fe0jXPqwVCbz3cz1spvbtc/0aDT0yXYael3LZxfv
Qj9l37VvL3+Z1SmWYQbqIrhkvT0xEHbWWoUfrUNAl4vIXx9RF2RI51655DQq6uqANy2MFAVVtQYL
MRdPfuF1RxfG2CqiOpQ/IYMSd7asnsOECF7R5DvEzZuLquCAzfBqiDi+nf4DH8Fd8NaCcduIUGxi
fBrMAWG9OBVEoOjg8/9ZEZRzMQAwXejFL6NBjepCYONnytR9z8EaqcK6FVlNkGvITjnkycIp7gaT
RG3bKMxE6loWHPTAIO1q3QH1x3ejksBkODKd2yr+MpitFURkcQLfZfZzLQoAdRiNdE3wAWVyFUXh
ezGF9go79zmq41vILxpi6DCaEbM35TUp+39MrHSDj3INUk5vCnpJcFKnD95CgHAxx2ZAXnLBotLn
GYv0aN3gNbyCOkdoirqvkl2go99Rx+alHZrfmQt86tFl6loq4EvxfoMp/QlSElHE5eEnBYyR3fCr
ctrrFJg7rJcnDdY1KPTbnI4JFGL2OWtne1RMio6gcjf5zsppJxyOJVXC9njfmPWlqks++qZh3ls8
4g0ADqM4qsbhPuM53I7pcE+c517FrJBNYxkUMLgk6OlNIELqm5iZmWeh5vBcMvB2927YsWx2ggsA
EqC3N8QSQtPJG6ehW5kztWRbe6Y58yWtR3Nbm1NII3lPWZM86cQ8ivmfNfXHPJAxFxXOJCa94Wzs
k8VchVo5+Pk4FEHs33OEeXCTkYmuz6VkGo4tgL1R0Tnu0Whr2beEAEAyLeh9p3kupu5SG+UX0+MH
u7srgvwlVM0pzAN0eEY9kNzwEr8OPREDwzl0atx1Cumis6mlpPmBXwOD5qUpvD/P51iNBr9NkuFz
rvUl6LG7dGKbO/NzCf9CTJjHTAvCg0vXpp0xB4q/A2N8DYHMm5bBD3O5qOH5tsvHkbVtyh4IfhyZ
Xg5FtamrRaPR8rmNk4vRd1wxQlwxqFrGtEvb+dTn7guf+EvKzHc0qKOs4autnSL952HqgNLC+uHX
76MhiJqEBbSqWcDL7cbXjqkHhFDur+mMqZI8pJLtuDGILA7B0WvbDc7dTRGBf6N/dWWOuLdnYiq0
i/ZI7MsvZzaEVvvgokJ/Hc2M/EXEiFOSeUulfPNG/yMMIk6tyfBb5uWX1UvqK6PkZqr3EfYB5SHr
opWHrC2ctWtjidbum689AqZQ5AQtOVYpaEuHYxXWr4FuNo2dIHwcKFDdTeHwEhbVfZKOB03Qxuvc
Cv9X/UbKEfer8wZe6lKZ0TcJzmXddffIkJxoUQewJTUbhFCnGj/qmffRbC8myg/PGX9iiNFU/Ohz
uU4h2bkwwIhGzjgBJhYry/gIFBDYgbJJ2VcVeTnVsLd52yRvtiZuKtbEYyvBXGAAimPjsUhhu+Mr
P6XFzAEls14NY3j//wPXCNX4sbC4ZtA3RIpOYC/LRYODx2YMRVYQUf+loUirJBDnm4ek/5uhsURp
9SRUDnNvlQ6kNscY1q7wGbsNLAE9GWpW4o0xzOcm7pjNkCV24vSYalS/5ZseiuQjG+MXzQVrVXcE
kPpr3H3bUJOI3wybLq3+WUIfTEkGQWARMRFJN/1gAzBT9ckuyse+SrdgsA6RHtbO6LB3qyfBNZ4b
ubR3hWl+hZiqcOE63q4Zu52LinlRznjGsYRHWLkDA+jioapgcZMmxcQgjC0QEqR0Mjw1Li2lpvuw
L4i75tEl7obdFACBqQMaYlMEU18IpCp8rulDpqfpODf1TQCe5BTX7zyBc+L/CcfQFe8m7eVx7Fzd
ECsZc70LWs9XH/ACDNVbi9pU9L0PBShI4dZbwA3y6RlJK5Xtv8jVoPT96J9chKDGgYNJ8R6GwXs/
ofZVjuNKO9M2DnuyBv/T5QSW0PGoIu8hjaeMEsC14wa/UcsLU6kmWUspvo0GxgEzgpeMq8u6RWvN
gDU6/SW2JZUaDe5vx0mvXrtrGrIyox8+1eBkmCFzgYrDH6rVMIHfcSumZ8VeN2o8ID9dVAHlLokf
hrzJN0Y5vpbPrecdFxRU20O0qFvzjiUbpnJVwP6jTAJZJvs08vKh9Dx18NNHvyofBpNihXnvpuIi
Rvk1SHB2NIOyd3yYlM9tqQbg4XTwC/LAlmP5nFtjv7EaYC0ZlQBmTBdrZ70ot0CGrSFP0JVzcg2U
z7gE44tvGP+O9Vwra7jzPER9SIrTxik4tPF6Y0yoEufkFE7PlFW/674+Spy+EGGpl0HpCY42fILZ
nkGbgEVeWZqDVWGKP7vj44HYaZ0xhK7KYLprJtwxUJI86rWdA7yis+0Mn9ivOG/GzW89PQdjyjSf
YRbmiu7PyyIw2ZVGgn7qmOqsYzNu77CJmMr+cY3xiEcbTXBsFRa2+ldhkFzcsNeBoBROV+j1/B4Y
5C2EkmLp92MmL/8fNccX7PnqkMzWs92O0U6TyrSbG8syzvqY02LzFaOmb1q2s23H9HtNMu+jnYlc
keYMRBQctORwSoY11KNe53149hwYCb1kueBeDj0i3uc57GWKrlKWQ3xZefgXCx4JLIeraWSmGQ3o
Y2HGiNprTlnTuECYgMdMtvE0dc1Vu8rYs5k/pFOyjX33ZqhGby3D+Jh1Tlt38OZy0CZdqXyu6/4F
juxSugVFr94LOVwGxyWNVLR34dCfA4ljsm1aMhBESVc5cvo8mDu6CjhT5PbXFEdsHBifsG7kq4ST
xbos+/Hol86lUvT9oKwe+AYyk6uisNJTh6yOawbPnQV+UXaJvZmTg+/pPSsmfd9+Q5AROFNihn9+
TfGxjZi2twzuTs1kHVzTB9zSGgS2BSMsoXzvas53QY/lPZ6SjeNAjOCp4mfgaeKEZBLlxDfG+fe9
TK3f2rHzu8IZ6JmJ07XDNH9VeUSv0cpOk2nMe059lK+YNZFrbD3CbzA/p4LpH0gkbNkIDtZ8Htkz
KFzqSdyuGyMpLtggMRSheAFDYKTBPkNhy7qVnXfhmH5SkhaFwOt4wt3hMzbt564jF+U0+WKKX9iU
N4cs+sm3OfCb7oAkI4eZzF53bw7jyFjGbzcQ8P/aadxVEXdDpxJHhK6b9u0nHnwLmLBFQroonuCC
fFWWuYcMwWCp8Mdtz0a6alOZHIiGog909KFPHEZNGHekuG7SuJlmCB90ss79HH05bX5t6yHFNkZR
J8L2esqQNkCXfgscE8I49C0FR2RcGC2n913P4zU3MTXmbnCXmFz662Gp8/LEn2OOL16CPs/1BMt0
czQI6FKxXZn7WsZ31MEfiUWsW9tor2Oodw1TYA6iRcuQCg9ajlmn5HRatYppLb30TAUIJouxeoUy
qvctlVPoWUiLkYHBoKFh3SmbG2mB51YanEkG5NRUxO2W4mnilGgDJj5/w9F86zXQXh5p/GArOrxw
IAn3rTfdqz/fNAk7ejxUuunjR9tfwFFMvzm76K1AIKSTxoJbAN/a7dUtzIuZDW08EhapcAoaxnq+
ywxGBWE2rNMO+EGXuxMar/GNqZziOu8jBmGzFYtF0BM41Atkg8Tt8qOE+kf7BJLoBAtybeT1Yw/Z
Cw4ITWxpW/Ln2cOJmHHQ0Z7/mjpgP8qxFTsdxjdmJ0+u8p31tDeVfEkwya01mErKRxW2ZmILnA1w
+AzK35hBDv8G4H2oHCwOeCCaoAVfTiChHgfiXF4e74AA0qKxQFoNg6URWHFQWOnWtMgA59U1bwfc
t77/wUTdJguace4RXcnwGYnIrSRYIog6g3t22j4+pPjWVjE22ngiEkcHVkZUXT16NoA6+i2tlKBV
XfrnurZI7wTMDAKUjCErHmxJqq1y9WeFa3bJIt1Nw/wiO/uhnxWMjHDXtbLd0xn4N+noNkyaBbt/
Q0Z/sIYOdJvbrcPJKffSptAXujEEfN7dIEpPGv/TQJg2jJvHaghecdLCZNSxWNdrNDufwTBUGtgV
mHIq/UOWgMEY6r0X0JGHSUrwHBhrDnUZ/7kg2KHT0gVG3Hjy4HaSWRASrqePqB88CoUlP2alxSju
IrLOxp8t1afjc6BOwgbzpXOw7PZFs0dttOhuOg4ZojH8H9qBQG9jkUyLfkmM4zRKPjsHXgt7I7yf
qHvmmP+DorV3VXoa2+Fe0dYFpSz7RqHj0xC/fl7cis5XKEHzJ97CaGdwSwdslibJJoAo+uCGKHdN
dMjl+ONa0bAXZvxqJXy6sfHPrBV8bjdYzxr+WAPxbOUoQ++8oOSiSOJ3tTg4lZt8t2b3UBrOWbLL
49li1IPjyscr6hMsqQLi8J79oY3wrml5uiI0Tyx4zltPVC/K4Ws6Ga4ZhW64ShgX4awdn/AFQdTd
B9y0kf/ama+GDa9FZq+ngF0HYz56y+mPO98/Y4lQK+N9zsZHlhwq0UKkmskhrzkyw7H54Tm2GC8K
OZlI9et5xidbJ2RT+7uZ3WHXWYK3wo732E3fSgYIhYUlqzR6WBmsccqFT+r2L6Kb4Ycgc4bRuxW2
z1pwZfNZGQhGY+1O8t9W5SDr+aCaDDAYN/6XBhJMKJMPmNI80YGP0w5rwnuTeD18hmTbFcvQZwQC
FXnFsRb3qublaka5LwGlMiDqmI2mLAdkApFjns1E3blB52/6gGODKqKd5xTR2pfhp6h5ZOiM+vMQ
7vlaihPnYieA22oP3OgIvHCdYW/nkbiHnNAwqxf4Z8FM9SU3CSMb14UzHyOJg1UXQ7DLQX1Nyy1I
MYfz3frD8wcq7/yQFSIM93omdozhkTMvmwv0Z+Ya84zFPo6vZeoXG2YssBUtWgxHkb1RyMQ3MyEH
1/1460x0eFeyP1KZ/WKFyE0T+8iK/OufJah2cRNC4uQD1vG+8acnLxr3cY+5YJolytRDzCV0R88b
BgqRftomgtFcJ+/zwtRj8sdDCoOgSLKz6/dM1nlVSpyMhdRHhKqnZqBIT+jqPvUV7s/qGjiYaBG/
SEybPyFr2GCBupm9DPOupKyLJuJz1tY8t8mhB9pzKr6JkLw7PTHY1F8kAjRBEIxzuGMJ9JIr5SDH
xmaIyzCeYWql3xauO0L/iiXh2QdHzeGBAV3EESILkTl07S2uiWCHr+7GxW+vCu8+zwEahDxlwxyC
SheE9TTevv8vvJIac8ReRk4GU0K7/yrG+KjqDkpnHRwabxi38BMXkCKDHBQUvmpdrqnK+u5zG2oW
EwLQYfZ7ph2B4+Mjyax5J1tSVKp7r5LmO1h2oNiZHcCx853KP3I0Kjq62Bt9JsNbnFA3graj029w
7gL5ULTL2OInciy8GTK/htEdlTOUVM0zirzd7lPY+Rb/FWQR92gx5dwBVP91kmOT48+wM0bhpu3C
JemGk9U9TjyczNz4ZdOVzzvNdd0vmDTN3Ezi9h67+p03w+DubYvEA2fLhAgFE277q+LixUvTd8xv
iujclpQl561LwqMogOUZ2If9YnyoHdgiuRAAXDqOWxHJX8WhCPYv0NZFkMU+GbOWrAG2pITE+NLw
3zop353hD9i8kvMYxN5uGL9Nh8C7kS7jT4eDYeAZ6Ooua9Ek8pfaGd6becQhLae1jAdsVCM17Dle
EzyAHB0JBsK+S2jJGF0sS213LrMk2k52+UpkfONhrVn3r3jeX0sIIPD/xnjTR83d5CHWQP4Cf6h6
cNyIzjzraO3KJysALZOUTI55AbTHfvbh2ujl5sS10AwhYcuAmXufQv/NfHGommmLfzVfT6NdbFit
+NENxtyKGFEn6kPD0IajKQ8VzLKhSbbFUD+6UHCsLLqP4+ozVRnntqb+hpA1i8Ddumb6jwj1fCZs
tsltbiBUKMNRoa5hSrG09G7nrE2DabuoqPiso7eGvs3biL/c9ozHttE/5MTnHVpft+nElbLuYjNM
0SczkX9u8DNrWKtDiDkuMoWm8oTswRga976JOGdxkHKc7sU0m8fBjbnvLVkyO9Tvy6IhCiiBU+w/
5Wl686Li24jNnxnw4srJELSQkzofTT3s7Z5Z3KulGZTlYILDZHixCeJvRjUdVK5+clBm29KpHv0m
/+hl4jI0zWAW0rW1ydzyrR0dD2BZ++Uy1MVBF7E/ctJymR7I8tXy43YjPTJMGqv3NL1QIDZyhMqO
8fhpsQ4npX4g9/eGNfAULjP5xq4+w4JXohHeP+2ObE+GpCCTG0nq+qeofbUXR/hUjT44SuZMi8yG
9NmtgZOk5wxLtzmXr2UAvZEjyVdhq1NaIuraIaKV5DsyTWmveRXpnuUxpam3MNNrRmsLk0+GLZrc
kvsfY2e2HLeSXdFfuaFno40hE4PDtx+qgJqLs0hJLwhOwozEPH29F3jbdnQ/OBzR0SFdFqliAcjM
c87eaytQ9lTZ45KUSMVBuggrebA82nCtkb9O8XwztUW6IXOO2nVxVuNWFoQdLlUrQ8ZU26yJKmp3
IrU/CCoq9zGWuLnoDrML5XVucYrQ58f78ZRY0BcH9S4KuGDKwJFRowNzet0vcx3SRTk8SlgjzCHd
h3DsfrR07sHgOAgDt7JKHIoO7kQE/8m27vQiQKYeTp23oWX6uyLEMyuHijgSnmwO1t1mYKINp9zi
00reS06FSOUVP71pDq0DPJVhop6Wr2bb3NsD+R6J9tHmUHXokASGzShOVQMWQgVFyMFu2Y7ju4Si
9/WXMZboRBugcFMp6ZuSCxCJ6k6gXgHGjA40qS7KouTPZnazcBleCGMM7MHA41rXqHx5axmg9T3n
cYb1+b4q0fZrlvuGpMtPW1pMlkM5QsNpgheARYlJIWUHMyhreSOzcotOCyqH1zw3YJLNtv1cOqb7
6xsVFU60KKt+SY4I/iJYZ7UyDDxlXZuW6T0qfc3VaWnjYjYcOI8Zvb0c3T6EONTp6xvWhXtQ4Pix
Pxh8d1bdZYzoc/MUh93zvP7LkVEXgSk1x3cGHwrBZjCXR4WlB3odc1FuilMBWmvGIh7UifEQU0Ng
SD5KC74ZjlkP/4+1tyQpPlH1aVM5buyR95A6OLBkdc5nvIXO6BsTuzKncFQlXr7VK/E8Io+nRTje
ug1zk+amm6JfeDwhxAnrfSAfZSnBN4WFRNUy9S+AYAKYYmy4NPG0sLX2JpGSYbNSFRlN6xF1pVZX
aEcF9tXQDM90tnCmjmAiSy1inMHwmL1rpKWL3LXd6qvFIXTLWwJo6PWS55BnpEsOa/BOghN0h7R/
4yyUtpyLNDYfeamtramLigE+Su4wUgwqU7q0DBKtnRaZvz1rPtBvgiDQx2LHzBJfNvwcj0GiBHpL
O8GA5IsfoRXJM32h5FIP+7E0nhZrQN/UTY9S2X4f5tbea7yC3Rdu2wRYLypxitoV5BSZnfRyyreS
A61gRfcTmpl7b7m1NUluOCU7SHJAo9gHNhOJPiBSuMpewmFYiPKFbsR8Aypo2jTLr0aN1Q7rZEPP
du0gr1eqyF+8EXF/2K0TSrw6eO0mscUk9Rv2LpVxagXNxGxHqZ+Wq46hTogw+4kfdby7iMAJembo
BiLIKnBXaceDNkIJSfWJlHPvGScS7uBxEEAEGz61tove+DpEu02X4HA1WQag0vy0RDhsB/rOsuez
N5zuRbm5DsSbo0tj0ggwlzdCaG/ndKl9vbcgRDPu1OqZRXr6jVbpLS5r2t5TTBwEDaqu5p16hI8R
dEQU0lZglJum6FjX4iFLyaell0kYF04uVBoS13dMdlVTLq/gaOTOGAlHEeNnpY/VIUJFpPQF7oyo
jzSZSu51TKIloiI0Rc1byxxrYyxeuWNNHzR0dVbUXdEMQSRi0sbMOZnJH83H7swfrnSpUKFBvmbv
uamqoMlw/8eiF8As2LQBkSLzKSIObOfapSEmFA6DsC40xmur2Cg3uNp07xMEuxtvHUgQT/Rklb+7
vpRMq0knionyQwsIGXwKsFkuO6fxmLqCp4KSZG/7acFTwZO0JeZqDBKLUsVjF2OHcvZ1+H2kM2r1
IEKS71bvtgxixaOJ2Msa4qAvEfTQlX3J6/KRugQ1LJ8C2VLT7Kysi92Xby0l6mSuYBxga0An2xuX
JEYfLSfW8kpyHrbpunPW2k1LxJ3pOXeFYQSk8tJuw3a/1UxauLrxfSn0XWoX1aGwLGhWg9x0FZnr
zGnnTdSdidpF65e89AmVxRJ+lmbL+aHbWvj9LjRfXuwV5W/gy9ksnXqnQ/qmhlVBaoK7JiKwwAuw
Q8Dd52jAk9XvNkwM7CnHcTi1mzlnwsV8wh15PiPKAaT2pHCDKcD3w3zQWK1WS6bRqkqT2zyFqWzi
UN46VA+Ua2MJg701HurR/CgET6BbzGTgLEl9Z9m5c9AXDGF2hYPcaGV3dj2rvsMi96ClOGdtxbyq
TEMmtAQ49DXE82Jm0ZlZceyZoTLW7u+00kd/yAZ330ceYLoweSX+6rkZ3P4pWhhXdK55a4ZqeOr6
LOPxQsGLgvFIJTi8MNk7953W0emyk8cUia6ZzwOf5Qj3bXGZJDQAI2vT3ONOnn4RYVsFeUuLhBDe
n+EanTY6vThKoAHctNBgsTmeMzttb+Xc0mwcVoPFAkjhpNvpL2Pp048m1W88sqNeynn58CYmSoGU
VGMO+obvkT2sTa/uwXMncIl5AhO1GqomsLRO+mUIyJXYLuuELaF6WBgnOA6TXsON38Js4LAFtuGB
X+x1zbD1TD08MpdiJJUSYsvoNL0o1L+XeJ5/qmEh+aDu3ONcpp590qyzu4Ylfv2fIaIf7VeEHXZc
pK52F10TE1rZOHMgj5eImYknJJA6R6OTqfcLY7Yfxui2OGGAHoQFbR0U6TRsDHI5w4rZZpqoIJZF
sXeH8XOgm3DQFiu6GhpYkUZgI85rcMTrf8pMTduDuHysCSM+N1ORnUtJgxqJaM6TeB+6zSE0Fnwc
vdgLg9goqdQprImomm24W5qA1WjqRBg6tSbuWQDlvemY3jZKEnNHDGsGIL5oAmHPw01eesNNCnwT
kFvI2X5cgwRjaz1xfF0aThjVnlvJ2fWo94/CIPK2bu3IovcIGzjMVXiu4LZgwqPW/4pQLiMIeCXf
tyOtsboJZ1DOC36TbeZ060tylNk2c3SsoYlPPlLyVtqMygWc1L8+9MUU8/lLI2M5TnbjEQQi53g+
VJ12+EoCbUpStzNzwGftpJSZXnwdpQ36ff2TEAvwtKwrcdXN4KcNqEjkaDxncdz5taVHZ2O01w0p
B7zrmMQBOAm+apJRD0a+IhbWwGJrzfHk0liXmAuwlzB56NlLhx06+8HGlB4nW1vudbiQh0RoKIVo
bkaGS4HaIMidoSEy30nLp1l60VPxUK8bWmsSl4VVqn9ZJKY1h1h6u38xoqm2qCF3BsHlCEBYC7/i
0iIzzs5tizhyDdiM4Jn5RZOKow5IFY4GQvGOg9fJ6gqEKlob1Xcim587UYan7q97t1i9KetNneHo
O1SeeIzsbLqKhAQ6e71zka2kl1mm2k0+Nc9Io+e7tGiTq+NmTCesOXkbmbBskgrdDiJAdRiStjmX
UOxwGvBz5wFkbIGtZOSYCijaAqtB64+DRxrv/nr2oaOAtDfQIdEZTlnWdMam0XD96y1CdQqDr9hI
w4yqTYpYYBcphEAg/T+K3JxfZtgRejXhv/XQw7T4Ra5fN2IjG8RBwigOPM0DKs8pPTKHoplkL2Bd
RI81UpUfWtqxyuuxePrfP5VRhmhl/dR4IEgqi1bwiam6w9jWH05s2UFBPNPW4Lf0sBBc2GtL0kib
ertggDzETeSepPHOEGO6zlZVnAvwWJaS7W1smo9f1wjIzeq6pvNAaoW6LLounzIbAVtcGT8HR3V+
rlNGJkgARXfmjlCYM53wmH5Ph0YEJEhwvURK4Dkiwo2pl/Jp6oj5E5BmEa2HtKI6cFNxYW5tXNG3
hC3QFIG86lr1qYF2elv0nD5cr77HpPLAQd2+U7bTfa8pQeOi8hejYd4smdDBUW0u0tXzC+FQ4Ivm
HdJkwJ/TXD/apJnWWvWWeN78o9ZtnVHLSNqF0wdJG9Hoz6fsLK2aBoxo03vHq2/MwfMCQw/VPf1P
vAHE0vpRu34a3oIvUo/AeVPtbhFHjVd8pBqeB3KK8SjHD83o3jcDWV1VOz5ABrSPlOyIs7Kxeimm
32G8BAJWyYT34jEKPfloC5eCRaa/gF/p21SjBI66+sY1sN8LAfNJdBdIr9ptyZq5hk4x009NoDfC
KC9hFSKohahxAytUv4swTnPwX6wN2Kwh3BE9dEO7g4rEqJ0KQPv7WFrxcWowK1U2XsUhIrvJxs9N
PQoHT3ei+ReOEo62cbNXLiy4oXECc26K9zGHagvyyrhaRkmizFS/YPUDAJnCGIwk8vyUluwjiA8i
ALQi/WB2sJ+n+NR0lf29Rl277aBt3Y1Zf7+qU4NsGCsoT9j1HaVI1Czg13w9FqOZJZdwXvTLqOkT
4xpiAoH1c9MMwntIfA3vEUh2N7uhV0W8ZCOTi4xzchtdiIPNTCJhbgmqj9E5K8EZGv99cepotpys
GTFN/KTTJgOJbDfbpR7royOdZl9WEG9lKRQLJeoykNJ7ZoXysGSuG8iIYCYMZNfeoLhJY4NlHvNg
6qaQogeIioU5EQRLQ2AE9BeXw+2EshGEKlKZJC1pzguPXFYWdcSL2o2FsUda2RZu9jUjkPuQEwOC
sEgB0dAvA+vFvutGHZ7ncmvpauQxRLeZMCwN0DDzMI2QAMZpAaHiOdu6IYi3JZE4mEz8WzZus1Rr
7pwMpLyLBBcEMaSGrj/E6NrBKj404CXgrYz+CETjgobLO2Tso2TMEVqCVp30ywS/BztqAk10vLhQ
SgGG55lfMMISeUMYjlnQE4G4SgsnJsm2cg4mCaRqajjUFi6l0BB+790icMNw3Z3CN60plhWlRbOs
b4Ollg+N5UV70/bkxqvMvVO2zqHL9Z+lKZ45RxQcXSt3u7gIBD0TUq/Fo4EzBYDskB0KbsYyjYxr
MpHoMqPWZ5jmIujUz6xtiroMeVGpJa8FO5Rs0UW5Bsf6oS32NjdlkPadsVe5Qh+T/GQOlmxY1PEo
YbiEPP3YF9qvZF3/5ta6G1jEaazWt3NmX+OZgb4e64tvDfqzRbdqizp91X45GaTFC8rj6Zm3w1QQ
tY4i+WKG3Um6krhzyhnagn2iqmECI/ihE8SP1RxDpwjBIK4escNz4EexyI45S26J88YptN9Kg1to
yBoIyJh3gQIDMHUoQa0kJ7dkiE7TkPysOKgjjoZogJnh+1QpuPMLgYHZ8nsyCoe4Sv5ZdqcdPIvQ
R7R71U2sZCvig/iw+JjoI57CZaeckbKdsdNWFxMjvNpZOzJbEabN2SP3eTIxNrp6/VBb1pUDr+Kp
aT4a2vVOLumqoUSqbA0rNS+TMnZJti6c42K4yFvrH0KFt50xfoQjJtK2tX95FG6ZK89c0W4fiuxg
TBbyb2d+BoRFZGg23mrlUB+TjvDKYZ1WdoVBvxZFcEMjuJOkbaQD7gOw5THVfvvd6JQbwG1WxL9y
7LKN6uK6brwfpE6cKuMRuDFoYS0GFK2V0eWsCp+CnmiJ9Yd29fQ8WRpFcm4IPoJGETtHCDmZm42w
DktZ4ZhR6d7Ku48ORNY2ih4Ke+ouUyIqnzHORaiSBIiRgZFmn4cMWvew3BYFEv/GmE8VY9e9l7XP
s2mevt5ItsCZIZ5hc8/BRb+GpVH4QhLySBooy8QmyTH305IlB7wd7p2MT1lzG0iUaAKKerjHjJ/7
2LNPxBQ9G8AgNtYA7hwXKSGKs/6YWvPPlpvY71bfipMiZHRpiCExzH7WPWejNUZFZgK1f3w/K338
aacIXsr3VNIFHDKIW86CUdnWj5k2PJMg9mzP7JfJ1QWADQi8gss1k9PGSrzuvj+YBNAXXjXbSwLo
Wy/PXZ2+tw6UsdnYiRG7htC8556MskPFooZ4nlFIjWAj7uP7dOnfRENTizS/3Mcl/LOUDiaxwriz
Z/27rSFDpZCi46PyX4gd7YB4QNn0x5LTwaZWNISUSe8qBOHmSokA2qWpDs8RaFtK8zZdp8MHLWze
W5wk0SxfSZyHmNJ+fX6uNFBmJ/XOs3CetfyuWVXTkHLAfzF3+XrIVFPfM0OB47EUJEvwfrxYP5Yl
umZZzCd6seFDRO+os5PPSlBDeEP0VMHKIbqcGkQoHbEfQa/f/vj3v//nv79P/xF9qjuFN0aV7d//
k7+/q2puAOx1//LXvz+pgv99fc//vOafv+Pv1+S9If3pd/d/vmr/qW5ei8/2X1+0vpv/+cn86/94
d/5r9/pPfwnKjlil+/6zmR8+2z7vvt4Fv8f6yv/vF//4/PopSA8+//z2rvqyW39alKjy2z++dPz4
85vpfX1Of31M64//x9fW9//nt81n/tr07b9+w+dr2/35zTL/5jiECztUjgKWpet++2P8XL9iWn8z
HBdsgLAdym/sWt/+KMGcx39+kzZfMkhw0YUhdQtP/Lc/WtV/fcn4m0mN5jmmcCyDg6z17b9/73+6
fv97Pf8o++JOJWXX/vnNMSzj2x/VXxd6/c0cXTjScqXpeR7ZRYYhdL7+/voAxJLXG/9We1CyEv4d
Hx6KWRCvmD/GVYHkrgcCyFF1Y+GzPbg6Q0Wae/e4ht+XhMPdSPb2NpXZuTMJXpwGj76l0ZjgAGqG
TjHjexBFhUSQS+AsEIZHrXEd8EnagT43msfuju639Fdbk8XpK7QAehegQkPA8nML3dJuYbsuUnvr
LQjDUflm9sZpWnDrK41E2xlTMaRvzjOT89gurBK1ovQfqwT35ZqDzqqf0tlj4JDqK7SMPpMszUDj
VLdxDMZOHtVXjiEoNJxnhUkOsXJXM5dELNLMOMUyXdxatN1rtEddNARgDz/q+0UAT6SLeKxNXNZK
sky7Y7jvfEkWCBq4XVsA6pnt7qMGhgIA/24s30baehthBZaxCm6luWLAFOd/bOIMkoJOeSdrTPot
sOsUbQZ7QE9o17J20Vh0Aa8SYF88dzacTre1Lqp2Avrue6RitMAz/B8eUrxWN6pApPMpApKwHZb3
DPBf6rmfCVBafwAMg8oUv55vdLBFkzA6jpV6Wa8I4XG/BdELtPSY7XYiOTXRal9xxl/CPVumqQes
ykwcfv/QtU7s9IjWHjCSFslCr8bfVBoFqfDNraqYcruMOSpO4TFKang3tEi05qLIiOpwN9cxU4gy
L4hjqabzczF0bVAadLNmB9Sxoz0tU4M2ZtNXJhbuHoEZ0B0WYnt8Ce3qYaKPEjvkngp9IWCpnZ7K
YjmkGFFAVbHrIOp5mmiKulZ7iYs50HvW3jAjtqMhinmWZBk2w9lbZ27VxKZCvDcuR66FZ+sJ1Rzh
1NF2xHQBNiYdQG24EHJaqp74xtISbz/dqqVEoIhd3Z+ShhPzGLlo/NL3KnS5oGz/YcLsyo1uQYnT
LR2lc+lUQT8eMrck/xhV0rarHeSA9YiCUw4RLaUYLahwLlPMv24aOMZEdILFlSB6UHjJPY44OdlK
rYUQc9SgjkX9sxuWOlF4PHd5LH9aofsDmnS7J+rJ2SzQw6D1vxo6A9Umfe+NI3HSH/QHyLYR0ffG
xdOSlsmTEa+jxcTSuF+Ii/coJlyyz4JolF4QD6DqYHyw7fbJzpD5ejst1FYI00l2KlBBcuolZdKQ
q+onmcCfuWjd43EPXRolLuf1oFW6CXCKFC7U3u+0q+Kd7BMEO8htadHa7/OQuWfPW8yz/YtJmrhA
HOGg0ZdBaAwmGE84zOaieTs1674+1tatrk4qrXQqBIPjCXylQnfqe4EW0E7UXbN21bGrpb4CoEXg
oXFZIDsPBNQFsmK8keacebuRGrTtJIZKDtILy0CsKeI5ZutJt+dxr5WxDCLbfaSb2drWbc8oOMlq
72xrwaIkAsLqd9ZG4S0hr5cpTe0bE4dVsYgX6Tl6MLT9WQPgelYM9eZlHp/s0v0+dyQSCyXfiDKQ
Jxd/J7wfCVxj/FF5pX3Wl1CeWfIhZ7m4nQySb84dY4UDNywGwrS71KOHCJhxvuyg7WQWKMQKxRm8
rJaAxCg5aZl2X4HYPy0c0G69pt7FZpTuTdKq3RQobkngBKou+gDd8lvWxnKsDNrUNrkfZZj2u3q8
IgCidlR1GuCspk8ad5EfVyZVUZ+91Outi+rkWc7aa7QGC5VLeW7pHtouWuxwoHNiOPa2bJb+kBLn
pNt5s6sl+Y9ZCt/caJ6Y/rU6Ymq6q3AtkPRN1Y4LQhW6LdLwc1yDP8hVhhgpEdVLr1mQoIQ7g1f4
2EhuTCN2Dipyzy0DYyCDFXQWg+qWfFbOhQ32zXQJ9ztXQlaP0uJJx8OJq/rkeKzc0Ggwc2Roapb4
vYlM4ArT8jKmDQsgxgk34Xkbo6OaOP2BakFv1ixHSygHcTlnz2HsQQHlCudf8ytJEWaoyJrRpNOs
VNPLXIt2VSlU3DRgWhuXUqY2eaQ9dCNtlO+6uXlhTsZn4NVkwUAgJ9KD6Q4rbGVYz1Ftk/cBRCmH
hn9l87tRg1k9zPkbBj/OrgChKKSMhzEBoc+l1VmEGT/AdiuAqr5VjgVCeZHufkxr3gP+n21Um/3R
6cm2EeK2Zn5x5xn2B42QwZqcI8CJjYNf9FqE3iuiDtguKkTupJfomFKWBmFW8IA5BiR19kyCFhkU
nojPFGaHVo0wdeei9+XbYK6p4zwb5TLMZy/lb8wzq9S6N4byR+4g7iBW+Mwon06HRwhfxQKEY2AV
UWOjCgvwc2bp7KVUd71TdQzmLUi/7rzzNIMVkFzpqZXTG6qgNO/eMo+MgGTKxT4ri8fCaNUeURvz
uCVi62XW2Kxy3KVtqaHN6FINTXVUvzRugPNo0OqxEJoSLCnhbOiHSaFJQ6l3L+hy3eHv3Ds4dvaR
LBZSd+P3ccCTa2jup+3KEDlYf7IquglD2dOQSJ19Y8Y/w6Yicq2a7tnfpk1t0SkhCZ0bU8fy3A4Z
zHxX30Yt6hmggjt25JZsH3Zhw3IuLTWQDiDIdzBsTwaj1JRWVD87pI3V1sO4/kISvNY+ipppy9H7
Vkd5fS0dWeNdjX+k/Wo1s4HtUjLVHoJxI49/LyGCqTH/NWBTGRL2ZKf0ogA03smrBnUtwL5Obuqe
BNZxvJfGBCSuSP0G3o9fmyFjuwJ+L/yyM0naqH9GFe3KmAFcZH6w3v1sQp004oIBOSBeY2PavukQ
ewDxCxJv/qwa5P91XVdnOn4noxr7GwxyHRnHaMz0DpVMK1JBQ79lIsQaTTQ6cs5hdZOVuN1dQi4s
wnNiPdobSS7u3GlVqS0F2TwRfS9vIPeinkZe3lY5Ib14QWOF5sbrgY5mOfefIoK9Sm5GZHBMUmqx
lRpwZdiKGJeB+pKsdew1sZlxlXOf90WQYei2+7tsIdy6bD3fgOy8L9Yv98L8PWV5f/Rm/QB9fKcJ
WM908wE2mBLXZkzjJLRql503bk8GoHNmpTbnhsXBt6zbfp2fyJa26NLMT8PQzLvIIb5vVeokPUmF
/PzCIHQHeNi8E/p9OXloyoB2sB3TCMqG7LW3JkQiqU7GQorFGeITGR7T6g7El+O043JAA5sFS9qn
rEfWcapu8z4pbjmc2XB0QczoKb0FI7tMVr6rcPfhkNODWi4JD0h6Je8A8VVO9M6IZMSBjO4n2BLO
Srk7lzzkE52efD81wgkAKaGxjdEs6X0+7FxCu2SN5DsZuvc2wguQawa6VDpmqchhU9QtYnrHXEPe
Y4eXVttcocGysLYfl+ppZp/flrT3UF/tLGDY26mBSLass+91h8kn8bvWRvq65SVq7Nu19pcDTMiw
ehuB3Ac5KRr965jRQ+ARP2rIbyin5RFducPl+uGmV9oEjKD0kUuMDrxTNPC8hIW1tYgoJ+NJkjOZ
s+h1TXgkt4hz4vS6hFNxkIl2WFamAVTMNft1DPJ6+ZUbyXCensRcw/gFkhi4vby3SRfCMlLv3QWt
cJfMTH2RSYG2baMkPalIPoCzn3dED4pT1fdMUJLxrVEVQAQTSKzVeTRD9DJICYnaomRpAqhrG+UU
KLg7t/EB1f9oGJXQOcEiPKYoJhVkmSV0oXd7zmFqq0M8kauciGEL7NzbAVrFZr8vB+KusWzR6mYA
hhQguTPojG1tHMqIeupTobnlaVLAurvIQJAccQ5NIBuZeCyvSYQ8qs3TXTeBfkBkuVeI4rZLqyUX
TKSMa9BVFzEqwibv2ZFNMPhIWDCmlLe9RP6DFZv+DhoKg9SqPbFqow9NItpPKxxLVqT2MLjXLVQx
ulWhtwRvsg2L+GZxp0sy1cgIJK6gZgBoF+Go80pcuZZOQqTrcHc48H7DtGDI2gBlcj2GKxpWRbNC
usOtRiznstLqoj0eyHfpLKepsIk6HJk0w3cAh8IWGsKVR1OudZXhA6sBtyq0R0DSL2GU9YFOTAdx
CtkbRCR/BmzLsgvNkKZjYHWUYekAFiZqvhdSRxjtjhDGJowPNXWBvyin9inHMiK9QhLhTPO2FBnT
7nbm9OcaZ4csnpohwQPRWltTQonuasataUPHioblS+Niph/t+LVvIOYJbseirDXs3QzeplUR37nd
U6H06eiVd3bTqgPnL2I8DJ4LUyOR/UlSdPhiAUcmbO9mmuL7CsHYJm6J+h604SbRMFx4EFeo6TcQ
e5/SnOe+LE5yil7MZlXxubYT2BY1cBTDe9Xzws/0/FYXfs3xyXfNhRxfl8MttjiqWLc4wM7d25kF
dKBIyLyMueKYrkbT+dBkTb9cDYCcMEZYefbTGTocCstjPMw/ulBBIq+uc8lc3EQNDy5ztbjjE3p2
0xkZeNw9uLpHdQdToRms02xbFVsvQtWwvPEAZEU2JizCOF7AN0HVcYDTjum+7Q2UwjCTg8aP0irb
yYFjdtY/Jq4kklUfdX/uY2+Lox0IsUv9lRTnzIoxtaz0VWCV5PYN5zS3TrkbxTynKJmiiNyZ3HL8
2J1/MDxL6Z9iTPKYmbeRG8yTb9mGCOQsnguve7Ydl3bEuIaHuf0RWk65Rba0URpapUohBi5S9dql
GtrvEvaQh5Bgwt3ppnAZh4ItxZi+V6RHbixl8oEOxQvY2weWnR/jcIlHZM7g+V4cKgx+u8Q76Niw
lVu88whRcFUtBQMKkvVAf/h6tUpHtAkdt2qi9wTCmBkNh0RBThzY/giHH7YtJlqiZkVGcY6sP82q
4DgQHXwBCl9vJ91baaQehWECs3SKKUySibVjhNTnLa63RW4ldAry2EUwOIXtlRbYJjWG4iYElcAz
K37ofdIcC9V+GC4CiSKlCdQiJQMYEe/arjQPKHAeWVj2chCYLsmYzsJF3pPeku1bUN1bTysCBdD3
ib1guPk0i+EmQwhw1ylUnylENxeQzhhNF6NPz1r6hOSkwxqJrzJdLTfWwK/paIr2vrhFiY3XLncl
jA84AFm+KkNKsIZE6nZ98eGssW5GkpyYu/idRoYiebacesPS74r6XtVteYq9DmjhUAZ6kd1bY3EH
w5TQDxr2m5GdhdleEoy9EQWQrtpAA9NdEj9OOmc5di3GAaROrm79rDKvIH/Qnna6BEram95nZXeI
Ag0GBvCrkNuvY2Bv+Egyz71ZiJOVWRYFuKnbgR1wsZJfYTP7fE8EZLIEt7IwaQY/aan0CTUMCtOI
4gk/t2GkN6E0v2slTeg4875D1dn3C8bnCRirb3CO7glbpmWztRfWFD11GI6Z6RWQmw+PlOCaCPSE
GOc9z0iXIt3NMP9sK618ikrj9zDUJOOsaHK15yB5bqjpSX36ydNRBIuoTyNfyAqhb5mHFmTVGvTR
XsH10I3KahQjHRaTDNcfASEDCIQmdZ5dszk0+F9iA6vkNN9SGvpSNxA+TWAz4EeocNki2ym3qCGo
J0SAPe/eCkOBiltTrGlHEaPIbCzWI4G9iC6ls63Ko9Ir1LtdIFWRME/pA0KfSPNAl9KCdumpVNFA
lEsDNqW8zNpxgdNyJNJrMzUDZuK82Wq10fo4Ag/KohBPxDMRwyekINnBydqXtmPAy8m1PkQlXqoC
RvC28CCPIgv2ydCS2zlKKdl1kkkpo9dAp3WzMcqMZop7TwEb36DkaxFdds0O6fYdSFF1o5vOOe+L
/HbUmvuclK7ZNuzrEhKZYXKCPttyOeprFrfRUPZkahdB4E8Kd1v32QFw8wnCHtQPRQBTgseMAAEv
PveTx61cgATroddModMBJAIeuSTNW5+1y25y2ZRyB6wIDHmU7UjI02Xxk7EWvmGLm6HLIJg1YsKY
Fk5Bl4Kr7VFHnop5vk1TNPdmAieAcG11pWHLlNmICZthLrny014d+AcDQZk7Mh2ZO7fFqnhPOJRz
NiHZ9TWuy+GSIwicvM43n6sKt0xrT7djj5DKk1bB7QBEP7VXAwJa/VPuPNPeHq6mjH8UTLWQtWv3
Yk2TMERxZ7At8j7draQ3vUtNPvwe7ptn0S/JesrbebHRVrUophm2samjhNOvaETVuZy9ZzrKjGkH
mm95pW35cBl5msZVwQ/mnmt8yT64sRwSQwqmZyDrbwrhOMxH0SJlln1r8C6XPjLRoEaYIJeE0roE
I6Aq7+QRwpsM6OfNNi8DkgbRuKKrxKnhUn4IOLx1xjIcgdhvUiv0S0SjVp62hyaEeZFHdoIJd3F2
DH2GVTQLnjYDMW1zO91UWnTGs0CpwtNBeozxqobiEvF2fG6xR745RM4ZUWEgr9rmQq4ZDahfEjAV
dtEtvxiY3ehN8VjbmXbVcDgVqCm2EnDvbknFwxAPdIGR62zqYt9k0tuR52XTT6oB08ni7DhVeyNF
8VSv9heHSYSjndWgJYcERxxJeiaMx/A8M7bxyXuEUud5m6xS5O9ERYQb4nUeQOzBXzD9pMY3jtmA
OaGskPG5kKlwYfALwV7ROWCbdHr3KceWYHZ6mORYhgbLqxBDdTKATW1pBjiQyfBniz7kqvGXwwLU
cTHZxajamGC7SLdCd6MN8TPzSYYTiuCfvO3vQgX+cQY51pbqzuMksU0GJPE2osycHCxTJf2+J4ME
hXO0Dl5plrUJ0w+odvfmpN+TVi768ajRK0xLkheQNBHSPJp8nnp0qjTjw2vHJyIs9vlo/V7DXopw
Ga9AXH6Zjl0g//CdcPAIzaBoHWqufq3k1SEI8TQ305s2AacSTF2KGEB6/V8cncdy40gQRL8IEfDm
KnorkiLlLgiZUcM0bMN//T7sYS8bM5oZEqY6K/NlELib2tZu1KEzdNZGvHDRfNbKfCdLRnv8gJ0i
d7EyZBBllnVMTAeuiVqZ+d3M9WCnWxdhDowYlrnLbY1H8YDCVtOqLONmOrHc3urUey2zLmdbPldE
mvru4pCo3HLMeo7q+CYzcehoRiHI2Z0NDr2LsvTes7L7U6i3TxheqyViOi8x1AF7jNXOEqAgck1S
KjMlydLvGqSzGBuJUVLtNtmYUQa8Rfs6d6lSdXDWcIpeaGlCTk6qBw4q3Aucb+uMpEjf3uIQt6eZ
OmcTS/DS9noXn+mIQS4kaFqCy1mb5ls9pFiu2qfQIvToy+LTt3rGsRKxkfce5Gp8p6UM463VTOyH
Ew3ot4OC1Fc8nyfAODmYxSEDMlA29tZxQxRVpgt8G7eaJY3T0x5jBKyFSlVtecr9k4156Ow9fXkE
SgIwG1PE5GZaBCr7dJqTuP47IhQHQCgyWeV7NEfOBB1qR6bIINXNP1ctq2Z0ARrW1qK1flI/03b8
OTaUYFLB+1qy4LB1ngscFPOtQ5/ttuqTT2HI7tDBQ4UFwUXkBz+J8uSWmefUZbhcMxeGZu+WTH+S
K13G/Rn0Sooo7FP+XbrRykwQNzUD5GdZpdG6zHkRstQ65VFzSEVc7kQfEFNt9LVtpMZr0Py2ehZw
4A3rJT4jjSzmwncoTEs68RUTax/Av8RDQTwS7xkMNHqUUELovWCW4YzyFMd/w/SbGD+q+Pb8TzV+
MC+l2dkVb1WT00Hko8LlkFuhp/B3D7R0k8o3D/RuHQp4DBYFO07MIZaQo3PU9ektF2wMiHKtMVD+
qlzQYAEbeFk4YsLR6z6KgPtbl+5q7LQGtdZgA19ySxcWzytlWUByzWPQ6enG5/yA/V54w9bI3S9P
dT+lk3+S9yeo15rvcNCTNUBh87kdx/qUBBbbizwXQLYiF1WsI8hYlx9GPPXXIH0vCbssNIN+2LSU
w9ak7QsvF92c0E1B74bo7eY3aHWQsgBKN4DwNoz1n7QNQE7tPQ4ew6/fMDRnrtUfQT6WLEPpY+rK
EmtTwmsXiDB5rLhctaP5xhXHG6v2MHLXyUfyhcwDrMS5CtP4Qbrjc7A/xzZ5m3kfQQKjCLjwzhj4
63WhsSfsii2HT0QUhTzyOAEaO/kvLSxCYqEvWNcAwUaV2Ld1RDGw0M4I6OxehHiYMj2Muj2xQIn+
qojEnQM0HFIyOMO+I2KnTfrGq5p/Ra1uFu0WuVPgCiWrKNUI/LsKVpll4AavspvMKyCypfhDH78z
GlvrgiwVCBWebFMXbFXrgyC0yhP/xqvGgIzVhR5wimbKlMyxqWvpWsVBTQ8biy8UXwCF+Y9g3Vik
5XEABbV3cIJMtBqgdT13pYOAn7qY8ZVBkoqjDG4eXqDhwm4CRAmkhVbvH9RReifTdnMiZg2jnl7U
py62kSNoQ1h1U8X50/kmUd2xzCnHg0xZ4+YZjzWwbjdiX4uip0DFlTn3ncpMlmIRCCmx6jNaonM0
1vug3FtjBtt8ljTMCFK8hpRCW1RGYKF2oBB31cEzAmqmKSksFL3Jgx2sCsVrbIiduWnzC7uwdw1N
AdOm42hWu1LSnKCfpHfPPVucVJbW+2bKn1MCdzvo5qeuZdhOHN6SK4M8WUiMNQzRRDKKr/JPxJYj
WKiN3UDY5qe2dnrsYzpd/KeWo4WbN2sZ0UUQZd9RT7qEIFI0IBOyNBpOHgirANe9l7xL+Uo6Hqn6
FrXWkZ3BsrBuNqKwyx4OBEZbZegMJdkpB7hpxMgCCSQhZVzHr6n4Vhb3EQPv/CYs2cQabOmzGZH6
HOYfvftZQJyla/6Mh2NjiPRl4EvtLHc71WjLvEgpPzX3mqE9IPUs9D6F55CY61Znb1eHyKPGGLLy
Yl3+xC8iznP2OvLOSXXREbq40yZeZzjrK7xHvvtHtUfxlHqb+f8Z7NZ7ZEVV4GKNdw2NoK1enaJB
nb2AAm2UnM0IZFRY/xr6/XxpP/kE3/vuNyDg1EX4FNk1sPqFWUrRm69fFb0GGqY55pA73eiUmW1K
cjO6LX7G8a+yXD6JP5V/SgStJMCxIYoNAAB6Oeh+XmIaJPP3v0eSivEZqqR95kX47phyqUhrsaxG
Kns1kKexU6yGdI87ou+g9wzwrEtrFfm4SHIqI5FvUroSUlx0U6jzIA2fuFQWmkMmwWM34a+i9Mds
92WG5cvfcb1ehlG8jj5tMn68gskC9IfjIcDbBkVSEL7nK+WQU7/ZrCub/D0PYHmzfAGatNMVmAHy
SWnOxqb6ayvaPYBrmN3rGHGN07FKLl4Z7p6V0toZzVfWcWTcOfQZ7HlEVK+71lyOKWwGb0Ya6QAD
hntkpm+GIxSCWjbOEF4okdy7JdJ9eBn1q5WXT5m1jQR+wbKCHDkvohXPl6C/Nog9tvqo2WREUbQo
refRorlGhAfLHjcMIDzRYOU6ONjEOTT57jgAGA+3mStU8cCa5aa+jvkV3f5ileeUKtGAfWVZHYLu
bplcxBRUm8U2tz6cHl5+/u5X18xLVq1XL6UGPraCF+7e+lpb6EwjHn8/TUQbB4PkBITa9S8kt+ZD
BI42LHB2uNSNfFW0CLrV9FTkxc5IfxpmL+7pte18OT1IMMpZc09/aQX/BFRCkKBGsNIM4JuAqMj+
E3BVvXlO83LRGfLoYn22A9p2kgerj1WMadHANuFmhPCbv3lV4KJwC3KauuoeDMBsIvk6rIXCKk3F
yqEYMw6Z1UKGp764xV3003Ig4Tfd+5ZqTy09EO084DmJzA/D4LezyfBXhXHjENeTrExxKEXEuwi6
XEs8locsPGW2sF8U78R7Hmp3vUrrc5n7/nJSKX+tAZDf3P1nGcFONVghU0XAK6uCeifbbrwigHV8
7o21S3E7J1ASznYaxLsq6TZT952FS9P5DMXXBFNsFgkmus4oQgXZgKyCIaHc6DqJGkMeAOiU7OBD
HK829v9+gLUWYVNnYmKj4OCTVIb9GdPhsMj09B3AZLOgOiVl9w/tGs8iGkvkXzVsz6WYK0TcYoDs
DyVMYtXWuGBcvf3zpuS5R0Bfi4rj+BQB7Kv8ZF/xNGmx1ESFOKiHHLrfVE5Y+enn4koPCNZYsDiA
Mfgh1wrZV8GLyXzktXGIM1UChzP9pexDWCaRyUuGF4Q14Uk3IIgO0P9KVrKWgzgILyFKbLTZ6p22
DXJgGN7TfEc/1643WxseioOiSmLE4wCVXKyoRYdJ4Yo85Js/YeseXRu3WXcE7MPCr0k5oZBjdTm9
aSwrgEWQNuDncGTKvI0iYCbiiWgNv0h51pVt3q63rMWALuRa+ibqtF08eG8DKS5gPho7Y/OkZYea
sbfXoy1H2O+SEK4fjE9eanApDYcuLNdtNO7bwFm6Zf+tEIqHRB1GP7uoevjX7VnEvuLIfHUztUHJ
gxk6FzVhC2AyyKLvLmDUbWNnwzKGo6Y9dygDQovax+D7G6cQW3wYqMjEVI0BXkFnHNm8Y4a35v1Q
cGJRMPufmPAGll/mRnr+WtBdzNcKRhIvTPnWQir2xmFXahqTrbwyl8PLbnkpfoPAwj7hUfXK/TZk
Np9izwQXTehR+UeTJZjGsqXrG2clkmvhJQQ9RmdRtC2HxCDHKt8AAo/WEyxUmxvdHtVaT6xfPfsq
4uLLnNxvfT6P9h5iUrMC12QvOrI/6yjU3wcbC4jnzsxXOGG+dnR4B9MpffAi7ogqbI9t3Bkn7BPs
vZu+eiql/ZZr/ktVGacqapuDrPFjFPISp2OwmWoO0dBQHEPjq2z1Bc7jt6yu1QEys7uonNWYon/O
TufOwvOsqG0FvvkOmHqRu+ZzJqXxmpeoP9HdDDR330nmRZM2hgUBUHclA5K42Nc572NaplScw0CH
76LDNSVRDtZBTQ0fCPu2z2+q3WXmDg1y4egb4dP6aOFrC64DCqCWTvdEV/wMV91szXq1QDjtqz6G
npKXJ0m50yrBXU+VGrdJnUCvtgNoRlHKxWEt05inqjxm6DfkR59dcI9GP+56A3CGsBd9rZZ6hiWM
P7vq3xys4r5NF26cXK3x2zJzFu7aepDek8WjoocARqC9X8s5JEA/WVW/q/c4vun1SfYlXs+FCyu3
AOPislqjqSvbjjDVXXttNm/etFVdsGwInxp6svGxGYmWnNtH0tZrwQAmPX1t0n/LnLPpjA86uHBz
kbL4HBkNa9vtnxJzuFk65QkUzs62NiW9BdnTTY/0yyEyZPRcxoD1j22GjzmADjxKwpmGq696l6Kq
IMx+WjYSkuQthxNX7quyDSAAMhIq9aWZ3quk2S+kCaIemVu1RpT7gTX4yh7FOYdo7+YD+BF4TLm4
yyk9aUVBTbsn/X0BrtzAkLmiVpVrBTpSXqmPMhzhGuXO2eV+29ee5i/MyhnmruhlRmy7l8nZ96wL
HvUbkPC7COkoHs2ThwMoLyYW3/TQmGHlUiHxWfgFnN7kw2TSroKNaytyED7QIRhTfL+UlSp3upeT
voiU3ETyYrbeFgPWaT58hue0+C7UcZjDEM0a0wBaGu+edxkx63fhfqQvzPYbOD/NrWBPxst8MrwX
u3kkBvV9FgknRj3VB9swvtezMS7/01uM9BAmDBcGj2suspTDqzFSL0EjhkZzYIdx0SZPW+Z0hr/o
Wn0K2O+BInuUvFVHgC5ADYdF2TN6FT9DrFYonOvAvxTdQev85zjHwJGgzbffJYsEpoz1FBZLmnYW
SVNie31vuOSkoIXwknfDRneatY7hXcCyCaaI92qzpZxCtY9A11ZxVdNNTgldTEifKFlMJK/qXyf8
8nqzqeF7gAfSi3Zjli88qUhySDbpA0laZ8kc2ot2Y2tiQxkqQjlw0SkCHVbRlZw8MeLzM0Lo74z8
MYf6js6eHBFlAFgMHN8FgOjVkBvp7+AiYfm5qPEZcPby1kNaY7Vc0YFX4QLEQdXHbDgY0WvvIapj
xWJpHr7wLefK2uZ6uktIjTK2LqKkvpSdBBZ/Quln/6COvl5vcT/TpONuBOvKUu4623vpZqwHPWEu
69oQ6S2LMtYiBLqqD2I0S7a6+Mj+ZfRmjBpsgJyN2aQTJ87Sac/mbEVpxIlNkcuWmuE0c7DnSPuf
pJxCDc/Mx6hU+REQLKynKFgm8Jv8CYiACjla8keW5U0Gw7rty3ORGDiD4TPnPBkn4yVtoRy4oquW
fo+jMoenEkf1cxIh0sY/ALtoT6JGoMLrEJyS6QISE/SGQy/muFJ5yt0tV1kaLKoZnJ9YG6+gxBZZ
Oi0OkR+sKbte1nmzVX1zquq30WHr0+GrjapZ6Iz2Bk2f4JW2QUKmBdrruDRFe0jIMZL0gr5t1caR
uCvyqxp+ZcrIUCZn6fj30NKOnDSWXhA8e8FKSUwIptgzqQ4d6xy8cTL0HhTiwtxgOI5qg7/mFw0k
TFh+cUkDhlUfJ0kF5FoZ8L2BrNHy2QpBm+kF5XvLzeUb8IJrpou8/4tr/NUFR97QS/RjQessp2jm
ABhebkPTEeENWMB+/c82o5+S5ksaZsG7EUVdlB4bj62T+H9RqY408AXrSIteQxusrFa/T5X23IXp
+2QUO+wKQNcRDEil7PtB1VtbzVFX/VhGrNi59EVHZZ3bqZvCe7MS8cMF9MXCSeOBPPoVAdi91pYO
OXmstrGt44A0M3Q9un87yNB0p679IH0RNd7IAK5y9xnIdy9iF4zXJA0Q//ojT+v1iEWx8nmvq4Uj
WOKk9XsKiatiPWlGr9QxLDEAn/CgzVYyT7u07B22ZmSCUdDxmY6tgQ+7oWbB3AG7O2RC3SVZwie9
LuplU/1YbZvtVc/YOEZPiQKANwvUSTJ9d7bNEy+GcOM7ALwn/zdqXp2pJL3pajeI5QvN+yr1Y1Xg
moSpQ7MOpn6ueOqj3F5b1l61MSzz1VSI0H75aaTaKrWrrc0Kwq0TNnE/g2dR+JdS8yXZOPQJcJt/
fRxpPPUbBkzj7AkPOXYN6JlVneBDxy7Lou+EuE7iVwZbA9rUaAwbo/deUkN8j90hTUKdNgqmcqAD
NS3q2KDkxuzWcoyf2QOxEMbr6PfiOIXgROJgvGh6OsIqacVBo2Cazel+EgBaBbmyYui3fmdTeRg+
6kCjsIufbOccz/RIo30oRXtxM1LqKcpdZN553r6LgSoCP6Tqru+1S9lwKnNwYTUNxJugQymJDn0x
g0UmCpz6+hoJqmyTsjxxxNgR+bzRhYWjAZiHUhmlNPqHZpE1nowf2fDCD1sqwuL6XZ/1EzmsLcc4
+JF6jlMLzNE5zvudEObL0I7bSB83FviRuMARMJl4nOIDtmdCzdbSw2ODX+ojH6u3vgLx3YDa0rxx
6QzlvZ3ynWVxjVnGT900G6+xHvzH5NPma0O4K5aNABrdvWKz82SYmFvI7+O99KpvswdFjSX21kBR
8UvGmzDa+Xr8SdWZA0nUuTMzH93p13cpDvC1+plMz7ORhvYTkZsLX+vGTfRlPHVHWBLNOmWDQdsn
gc+EhOFEgTjHO7pI2JwfDCdfOEkARL/86CLww2B2DkgmdxFJxFHvmUAiQRT3uSy7A4lD7A6z/AqD
NmQzF1Qpw/IORiz7+ia4Tj3Rm96+xek3foBl4sEU1UT6+zSZzYb48Skr2iWaEHWQxhlbME4tZR2E
z9OVMBshaLZvwMKuWVYcTSfYJPFvClukYFVQ669kiJddA7nF5OvnwKjTmWG7q9YuXwrQdVPZnwdW
zDYH5yYIb25lQJBjxON8JNo14IWlHQ/bJMgWlUHBdRXeLIYxytH3Wv2NSYpu4MAFu+72a/K2nC4Y
G1Pna4asNBwUrRFmzcQH6LzNleYZgrBFWJWzxVPZ0SF7TICIWa6gj4+2KSs+FFq0VzY3JL9lj4dC
MVqGj06AV4Efq3h9pOaRIlyBJUCjtzR2aFXQT6U17JhnLtZoHRub67XWm5mxn/ImTBNIuFm58aEX
ll78LEwkwaLeNJ1a1b11Ly0fS4F9i3CSR4O+i6NHgiNuwdOg8fYxk0ip40gg8BTmf1XjnCGQQjFk
jHTtW45etTKmYhePr7Qx7gS5382YO1vb+J6o2N6PPVqc4ysweDytorUQNq3DlnOgVPzeSTXbSllR
5l10l5jOARfHV00U4zK56n76QRX4uouKFxP4nNHGR8OdinXZTsA+53qkIbzNtH2hT1s/DO60mYFF
RVYYscxGtr4StGdhUILI+2SP9evIyneVsNgPtUPd/ugN2L3uHcPRGmDfkxFpmyL01+7QL9qc9xME
kyxWm7Ym1YT7d5qaLy8j/Iizcc9djchDOyRn6YOb0GE/VqBIfHHIUfQ8Ye5H2wkP4TACDSmb96Bx
1zBsAflTudFPxHP5JR3FC1Fj0SzSDu9wYPZtE84XY46dfGBuM3zaAXQXlHSY7bXhMc2SqfoJCLgE
nIRcPzmGEutfmR6yzLlVQbTvlLxFr1EXH4LwrRwKzmckXARhq8HI56Nvz5G6N3+aAPsC0axdPbnl
E63cq5bOlpLaqJzpmnTVBK2tD7mkgoMdYJikxHcFQOLEmAlSi+Kklr2fB/gBCqbw/AfXCFVYNlyN
RYlnaxU6DfiCQKPJCGmq8RAkHXPXGMYmB2tIPCJGl5vEKvCqFy+atbAUP2T324/UXYZyOkBZ2auk
4wJuYQNN3vfoix94vktLy3Bo8sZrTLdcGdhP8M8yOeL8oxM+s6hikNEJuN4m8x0b8ZaHu+/R70v1
rBm+DIVBewlNyTYOnjSN3g0Th+LkSsWsjJVdThtjAB4rrbSlYNU9M9PhKXMX2G0XuVFvs4wgPF9B
SQshRDAcSqbdrjwgLyuPbhiTaMrKsjjtsfxdtlOzdxpK2v2yenjx8ADgsQ9iePphE3FOxQ1PlSXn
tnKqVqE93UOMlZ47LM0BC6BrOd88Px5dQviq/Bwg/nYhh69MrcGxbOKoX5ToRAXxwMWoyW9s8Dp+
tLXl0xrSehyEk5KXjGIT7Ue/NU5Atm0fpOyfHZLrfiiwZ0fcJjB1YsqHWDWbfYlQxpxS2ubRcoNb
qNEzlW0G8RLtKfbaBzI4KZuAE+MkdYXX0UE9g5qGDPMoXfM8pnflAflsEPtrqi4pp246sOkA6saG
xnTWwGMVP8r+UXvLkk4Q4TuXnnh3kCevvjbCytP9ra2pYy2N55YWqJRZQ1mw9sa2Wvs8jzzx7dgn
yNAcUv+B4V9QMrMZzH9pth9xcLuQzQZoyXX/0LAJ1KydetktAIssOKZXnOxdqS9iLUYUQp7KpxiW
WmrDAqrx5lr3xKofqZl9hFlwNNnN6IV5Sm1s3G3FmiKq0pWftOdqNAghha9C3tzeo0A8XfLC3EUq
/C0SrA7g7ayW/ZiVvnD6x5CT3HuqhGGjyWGhdaQk2LlssqrG66SfDEVtCkGh7gqrdl8lw78n/5nA
KD6w0X3TkIf6ughYWM72eueoeXWPWlY8K93ahpzDCqe463a5H1W8HSooKka6CRKcmpElSEhUoCiE
u20aD92iKsTspIE8RYAO+NMh8QdQD8a3b1m4niVmogi0L810S9hWy8mxj4afHERmEJ3KXgXl0qRv
U+rf4X1Z09FVzlemmtkDv2oa/RYCAu0jJFRO3DxwtkYDKq9wFWYVKZYZig/v1BXW8DVH3ZOgJbM2
cZRZ3k8ENIL9efqiA8CW5rAjXbR1mHWU9uXBLcdqg+cCOZhweusi8fasKrg1jPwVlZELX97jSjD2
A/aAeAPvwFoPTrc2lIfU+0E39Hdab8wJEG1eRT8INztlyRPj/18dcgaII6rU5CzKNhQeGMW1q6he
LNVfl0wny7FuI+ZBTBmb0tTuA6NFm0D1KmNeOsXBHKZFZnxYgsBQ5ce7xMj3IoHn6lNKH5q+gUmz
+sYR/IVRY+3ULPcc4gBazGFX66wbyolZl3sRy08l++mJQsSXIeVllrEapJHsn2jT97CU/2y/+POH
+sOm+oVp1SOCwaNciXPSz23VN3jS7JVYcMXEDjOBek/cwySTNEvnmbFtY4TZqHiDvLKPZY9/lu8J
uTeDm5oXJsWfiQbIDLNkkhsbzY0xOCjuGj8wzo3o/8bQ/bZYJaluNlIX+ouG/wK28KpLw6Ptme+Q
mhSy+PgRw0kaWQD2cb3PiccRGOaDx8dO1+EEWznmdUPIe9HzhoE9R4xsMQRvWQGp1M3J6HL4pbCd
QIx+CE0Ht5vhkRwzo6s3G3jxXtZ8xpaF+wRbixAe9xWiNOuEggjjeJdMfBFgy453j/g1PbbDxb7m
6dDHXxMSqKK1aI0nTzzpGUjKwm9g+dbWr+ciqzt6li/dl8AoKXW36oVn8YhliK1VusT3f0QXeEUW
XNRUOBPbIjpmUomJPKjRj66rr8rC9xZsM6E9aVJudUSTotSuXu9TA5ZsKjmuWB/dUi974N+gZURf
5yMxsz7Htz4XMyLv2A1Hac+n76y61Wl6NbTxLd35ddlQ3VWdEvhYsfdDunJf2uGttCPol/NKqeBt
LbQXHDDbqSBCFkUAHkenwiZfb7zQ/KA1k1iAVW9pYF9hIUyfjMw5VN6WTqIfUitncmu4VWT5xbnq
pYBltWrEPFQ7alEH4U9Nq0FShtep/VXYC5Z9HhgM1ihXQcWdSbIryIOHijtatmlg62j/JvWMPzYO
f/ESL4x2+vDS8Eshqzklqx9c41eyyTVZ75Ccj21h4QKnQqjpGI/+Pw/Zgpwmxlk3DA5e/pozDVfB
sKlAsS0yv3pVboKCN5fuPUr9o42seRPGzcmlLLxiqwLz3XQdvOqsbjXw6o0zXKPeeSYgv08DbDBj
DpSNRZuNYiGaCKjx+AjbVdaZrJEJvUx28RgcbHXKjChWiB0suBXxHZj0ohr8u8nkQ07de69YXMiM
W9GN/3+a/jbjTx5k2PSrS1CVO15WX2biraNUMoQWZz8GcZ2haWeYIEuxZXSjRRCzWvsgYXYrPfQa
S457X/kPYT1CLXkOJi97yvA5N2wJneIbdDeHP+Lg9PQULGQ9tBwm6X49zLTM/sU2omXnF5s84+0o
e5hz1aJltZeb4T3mrEG0+MVPmhORdiIqitvAwotVa2tB9y8eLuy+hn6EY3iuJV5HLWY4ImxtXWOT
0cwuUYRDgEEAZmzs+eRrtxn1TLmbAN5S6acOPAjpunKyTWx9sds7DH2/9NE9MB/tZUAKVdh84PXV
rbE9Wd7zPIbZ+lOFUzzwpjeE5RokOs6nXRvxKY4ZDVo4rHUf8dfRV5InW+wBXY3Y0/mt+o6BwkaW
xy5F3WO+WaUDQC7dF8/nJ8TjMTNf6bIiD7HQWSPWDjYITbuDUF3VDoh9iBF85/6aKC3Rw5nE241s
NySGbHMd1WBwYHwRMyEY12Atlzqb75jVNk+likYj3zNeqNqjGukOVvkJU8yyIv8iJdKtOSa7aJrl
UQx6Wbsepf/RBHzSeXsjHb4uIpodEijHuUiWsSTy08BzlCgyCYtJ9j5TQMFNMJZXvS1XPXnuCOU5
bJlES5XSnkubY3yXfUKZM2f7YrwT7fxu6L2n5GBP7eXzZDTXQux556LUZxcdtce1OxwKw0o4Pvaf
ABUdXxzUnT6g84BAYojVwJkU15KHdx7e0zrNsleH8AirP6Se8EQ/MXst6pgo5Sttte+L4NYZVzVd
bMfc9q11MPFRaac2+JWZtqgHEIh9vfZmRIGGMoC5wqox+EoCy6PPYpRuXqMiUOx91SZU6uQal/XD
sfT3dkIhprV+U5UfkYTDPZtT7bJF/+yPEAT2zCfpUibeNhnk3ULGbt3u1oZ7o7g4mXlzGmvl696y
ni3iEZF6uLm1yffsT+s2a89DjevBOWuWuwNA8sOaeZ01SOyM5DbGETuT+7jqLhWA33KCcEGdcF7/
o36KLAOLjKwcj4lVru15hyrFPQf9b/XkuTmUW4NJdwvy2mLUPbpzoi9qX580zmiWpx+ZEF5iQpEg
p8svnwEa3FKg4ncqnRdtid7bDiKYjcRfGCANTmpwrboztlwoT4mLYkrOYtSgC+ZUYEZrQ2cJMXYg
2YvlnCxTKjqOuqtvbCfioGfHSGbiNrXeSQ5AdEbtw7BZytf9AULZXeMISjVZPGW7NCeNN/60tf2u
HAesU0pbpc8CPXVeK4qyTFmD0WAnQrpvw2tn2/oY493wkLugpB4lrwp64NlL0M3nseQ2rUPXNYtG
aYQY7W09YqAc++BhNZQe4PAaGTWiwloR99i62jrWsYOEY0LrnbU1syNU5b/K1t4Ciy1MyqAi+r1r
T9uWo1cqoD7HjDtjXZ94WC8aH8k+hYFqBOOjCaNPOxsvJfqFxk0Tmdmz5IVYKG2XBiX7s24XAaum
+bN/KnvJyiF0ryZiZijQVpMCoaqaIGXFmtZQNiVDRAw8MoPub4RpbqnOeOKsS4rdGLY9xgYZu9e+
u+YGYY9UBQik8ljzYKQP7DunYHPADmv3XIb5eIk0+UWa8n0aI8AB8z8NrWjMJ64o1/5024w48yYr
RloY2bg1EO0ssO8GerjIT0rTjr4tKJn9qMV7UDHLJNlXAF07Tlvq/uBw6eamQqLmGTWBZjWeRxWs
B3B0LA8K4xj23TpD7pSQ+mPX/wVziRZr8uDPfeMaqwkjvUJWqdtt6Mq16clo4SUGyYIqOHOJdDwI
FDt66xMiorUIS1wESbQN9Y51EXyphMIc+lXthXjh1LCeS+NFEV70TttGHF1TAfo6MvwXGWUbjX57
nLy81mdciDaiUim0JGiRybUJSczjNiLcUJJON9UPmidM+xmXw+Z3fgBTy37ytU2LAKxF9qkcmj3x
kz3+0q2PfSCSLZdwdQn9f/jWEMDBgKWocoh3I8MVdTtxS4DNXrJebdjljfqfMeLqD+Nj3djcDAHn
frHVjTca7gja4J9KNki5OIswR8lFGLGNT2dDprgMyOz06WFxC6xXmhWWTGBO/Rrxo6fimMifLHx4
yZb1xr+YkSlPixeduTeOqQnK8k0yZM/6dElGtU+76FfTrAWG00XfNu/CrvckPM0RR0yeO2BJdGaS
2WCY668gQS5pEZzTNKGDrXz41bioeAlqtIPAtv8UY73inj+2Vrly4w+h9gM5z5BXXE5ymBhOlNC2
Od49RqUM/QgVv9uwJmEE7AAA+uuu0Ba3mLw7PrcFAgds03TvUskUZxTTClYKSu2pJV34Xb6L4YeV
rLvC8J/MWiqnMuxSvzqZpkxQ6/E3IJ06Et4gYXrH2Kf+dKXn8aLXtJQUWxH+BS29UlQyxRPvXlrd
u68++fKCdFVzW6G5CFdg1SIqkRj8vBe7+9BGDUCmAnMK6rr4tKQO+OcGD/nhpvO86TxrKUG+dJuo
GuQE9kdDznVITsDhLthZuEmeKMc5q1jHygzEUufZZUuvvyQDWWkryvadly/ZZh2Vb6+8vFvqNRG2
+MyHCMgBz1HwyQLjnA2venoSc8HyHAnmznDTFw2DUG/3nExQsKwOLFW3AlGwTfr7/BSMvadFpI0L
SwO+Kn95wROiGKbt2P+Bl9xorHq77K8yB/wB5XIo0rtVXryEROtfzL7T/I+981iSHcm266/QOH5o
czj0NDRCZKRWE1hKaA2H+vq3UE3yVXUbi+Sck1vi3qpEIAB3P+fsvbYxolY5lcV9R+mdiE/XPoA6
WEfmQ2cVe90jdg4rtogf7eAuQWDO7rTWE1JwoieCYkB8XzlzL5T2pg534KN1ZLGSuC4dLaPRkDGX
Eb2Q1RG+FxKQPxEXvoXK5k827l7G9sPCaOzuWhiIiObwzWfV9JIU/a+0IY9iW1EESLjZ2qVrcTCy
Lyovcrx7PBV0I9C1MmfrunfZJ9bTMLo3UAv2PZa2szNgHhyUuInK8q5WpU08XP3a9JG9Ca3cfe7r
6VuvwxGZMS6xIPY2to6XDbSN71rXVFnBA44MhQ+De0v0w9uczT8JoJlI6/gfQogPWlxKdB6jfQNu
flcR77IteHltFzagmKzML6QOvpYGGQ2V/ktgMl9B4GsPTnkPT6i6zbNHpu0TlGQChcy6EQdZtTls
hSeLxXUKPgcWQKgVpfNFb7oktqE/aPWPTGHY+QPy69x7kogUp4JyOMh3Js5qnfZF4DmrQvxm8lUR
FUa3rCHjFTaQ7fmNDTYs3UEdsaqPmYW/Z6wC0JMCn6kDqgYHlM68Q0DFSLhDmlmaCBu57aF9Cq1X
3IlucpAJJI6a3AlzFdCELO8GnmbN0PzJcne63FcMCFiEsmoNDGUddWicyLCgaDTbu2agO3htKexr
6wdNsZkwuscWbvdPKEU9dK4gJsiegrO8F+ZTgcHPDvymAKwUQoIYtq2N/rz5SZCHxIAfMY+uLe+3
0dSuBnuQopkj/sV3CZXMfsYi3CwMM/tgEmQJ2LZxOOOig2tQZi8VbchyjMxn9H6S4SKjp46Ikyo+
VtF319xqtbsx3c+RCOP+AbI8x6b+SMso8RAB6kAB3IBrewyaUx1kC4x5Xc73lSIBoyYoaziFg++y
/ubNEffKZmgvCSYbNdWr7gZYfNT/1PrJ+yGCcz3qR94UUtn9snrNqwYJVnwumOSVbXLqSJSl9xOo
lwIZGuGXIulZRUEakWPY827RiqRWX9XQFALxAhBv5RBph5cTcmaenT2O3SZAxo6+vUVUBs0WAgvS
rc6k2qbULe37qqa/gXScaDZ6/jK8yYIbVXkbT38DeQAUZkVUNlqJbzyGrkKkTdEiEzRBJBJ8/PHk
0MwIBpyFotzrOacGdzGUH+wavjZ9m7LbwlffYOgcaHV2JCkp/d623sPWJW1q78Eem1PeAzYk8kwo
JMDkVcbZ1vemfZc+mLgRazCXHQeQOTkCOMKbQAYjCVYq8TV2aYaHHuZjzFfMyKHlMGNE12Wh8zuK
GbM3tybHWjPh3m5ntAdevpGJ3DjcmrR8tRcDb0AUF81fGmkh59GkfCnliPz8PTNwN3BMbKK7yDkX
oj07LTVczVq5cKvfOu6yySYlWaQq/jrg1VPOXWjhdC0hfTkrJVrfRUxUVC/I/Oi5uB3xQWhcrQ+U
AgHJlQY5Z+kASYyUPQuDRwoDYqj3ko5+POxIyA44RdbmoQW1HqCBoUgEvYbFjnwzDjnDUwCYoIGj
llffRan8DJvBYL038RHdy2GwkkM4t6uZvOER4Sh6GAgoIYSSeFcw/VweGJJkSXIho0MxYsJWu46t
D4e7VhGMVk0fApanmu8XyCo4g6ZVB2U+9ezJY8Iz0/8i00RpggSXIRNzoILlKmFEahMtuUwqJWNU
Axp7DXcqmEAUdUenB7nIHB9Qe8ro1UM164L8XPZFaI9o/KgTGTBPnNIwFUma0lGEOwJ1m1c+llHx
2OjLc42t1Co4hOipWPcF8j+mNbzXgktItcciAilEggsDdmC4B0uqz06zAYJM8y2AZlKENzP9y4rh
TqVIO5QPFjwvxhE7jndxs/WCCh9KHRQQkhBb5oqQcwA5RCynzaYkx41OJA3XIEJiYEaj2iXdwtog
925fJ5B4Cz4oU4KNlvlDEWv7OgxvzbjYNIPwNiMtnygsii167OEFliWGz/arzCrO7VpdbcrUim9i
JZ6Dh6AyFKONRDyHaYvqL8keFWXWyXL6BwM18gBycIGpgJilcc6EF9Us4gCrGTiwvqRWhCJYZ99L
aBzRdEbP3c8aYL+znlyL3kSU7+wNvljFDI6aj1ZRtZ7ccQu1yp8ZWLGYIIXsT1F2V/WvCiNjIG+M
8htn3Cq8qOAZJfpRRCkclNYP6OIYaMPY6rauSRdWxzYorPzFIJpunztRev7jF4NBbzr2+smkgNOZ
knsG/mNRmr9pORDNZaMQDkUTQTbUP4nc7ncWkWBBGEBAsgbvXtgWp/u4+fYo+VaqaDejLvu75XjG
eGCfhL1YGx3kDI0881qScgyGP94ZdXTrGCmn8uQttdFZVCZGR8x3OJiVseUxVpfco4PkNJr5nkCv
amJOPM4mHbGDhOVcPTRFwJCHncPB99Q5tM5up4qBkSBJuOrobjoTbgEBVspZrAn1xGLR5tN6KC3A
hmQ1R+QDRXPwOnTTuczl98Dj+6wtCVFJF+4nO4tPWlXdJmlrvjg1JGTSJc7QkTgN7AeepwSBD55/
sIQL0nKaM6TOR6WwBQmcW+2mRarFO+wZ0yk1dRpvrMhldOnm+gF66m3Nudwy+e7UWRdA2lCSish9
BX6jY9MhyUYDTh5Y1sMvoy3Sve+bIr0UeejCdmw/p+Bk1+N7N/W7OgvuIkNdCovvss4YNjpMC13v
B+VOR8IQeJ/UIDsrshfMyTWzzGcMo3c1hZ3J0jBAZnf0S8+JoeNDkbXIaOhAHpsf4SURkN8iMbyN
ffsprQSpbLeepFibWD0wRiNXYBLDwxrmw0n21kMRGVAfP1pElXXNv+7Z+OkUttpPY6q7nhp7xCve
4Xgv2DHYp+ka/+TJh1beT+I+7m6CJt5lwmYjC329eiycT4XCsCbqKhP9bip8fA5G+FBjasDxt7Gi
BLwg2dn5RU+ZTSyJRiFCrJIhEbJNYlGNZOXxgWorvYvZpHFOQbx4yugtehMNPcF8KkKS2CEw2nPG
K1nkF9G7W7wOLd3/Tj0b2s9ovswhFwUAyRavHXLMpDApbr55y49lZCBXK/YkHFeYefR9g5vEauKn
fGp2UzKQSv1dpPWW/B86X2myW8790S4g7I+wML9mtyuy6cYAmbAqB2NHHspHQnagTg3K/hiigJQV
CoaU9rhK58PItjpMmGonQEQQSuqpO2ZCbBvu7Dw6e5UxTZuF9RY7430xVgfdRGFVW8FX2RXHVPWP
iWOt6ubCQHPTo12q3OS5lCe9pgtKnWDGYjMyc6wR8xHbErw1ZfHWi3FJUnpoAkg1LkM+zD10iTbF
HQkEAGrCtUdE6EwjtDLt+55ynJkpDNq7uYUWl3b1McCA2ujPcdK8xhZ8LntadSzeDliM+tMjYgvg
9bUu7SMcmzUp4quQA6tG28uIcRG7io5Cz6HBQcEc4hVGhDA4NN0JuYz9SOuvSQoHb9qIgOJCmjcN
zSyTsbyJw9MNb+yWpUsftkWKq1ZtmlB7Dph8yLo6lBTEEQAqz3Y2pF+gU6O1QLkn6N6hlM5g7ABO
vsTmnVW0+1ln5qQIAMLuFF0HL4atu1OFxqMC7rbF09d2HKhIF8ExV7YD3o691dFsAqnZsrdLq3/v
zWmd7OFTsG33m4zArWHpFssApzDy3cI2n1O+gIIy1iJadma+Dmt8rc0T0t5+n4rkYlCEUyZpob3J
iRDqm/aZI76nRdySUy5bHqvuuMzfk54hpKT93MOSH7MAd0ILVgYfzPw9TT9MM48pmYqBdRF6f4h/
f6PE4D9mJ2ifYBBso5wBe2mcc6SklXmKNAlNl4cNGUnWV4S2fFtq2E4kZY5QqabkifV/1brhBaX4
W5c8DAQR2ugY8X7cBtQsthxvFd0BM7Xv4L1utQjbnR1gTue8PpUMXVFkNOyOKtDQhjAtlenbIntS
QveJZtmOWnUOkuJ2sU+mwV0F4bFkLRsa3UdCS6IXqCfxUaQTPxeRrtDmx7hnOZiHI2i+V52jUKKh
mTAYZwpnV8t8X3galvL2foQwx55C3NOKdhNtkpYBlxHRsxOnRSUtos8RioDdU9tE9Z0LJqOfgPUY
dyXGADwK/h4A4cYb1VdUNA/L0UpHcLKOAuXX+G/INEMdTqweqvuNlPZxxPxfgALQkpNErtuFrs/i
wnMDMFEL+K9z3v/+BEPn0vIOF7AInehUWoiDIKOUrunntbW30DNTYzaq+dUQDCZde0ql/tBSC0zB
JSyuRJ1tRpF9VHOxM7/H6Gq2ne+O6qYoYB1iT8JIOvDGwdVgZoMuTE6+sLR7sx9PzNnOLeaKrK0h
ismVERAyUNSlXwxkcYiro5skV1PQKgCk44Mxg0cgA+0nooiN1YttEUYJdA821BM+ikOMUKJrdyON
UYsi0va+NbOC98TkUrunp1d4xq6Q1VMyTIfhqzScvYMBCBuub0uPW51Oh9YGE+k0b8qjFzMzrSFL
9eBRk5AIeIr0EhqHsYubu2R0X5KpvNSGtzKX7wcusklikPsccKwc9fnqLE6ZZabD6+HS32JqUmjd
VXOJQHZfI+Ls5p9sync90wo7AsKQ5D+JKh4NHn4NdwMvHkd1XwgoKWijIxA36dTuJzGjoVZHvUOg
1WlfMFVvlwQGLXrQUgxhJlHOCg0NGEy9jw89cVFgEW+6jOCSJfUc2SoGkEtJn9IuUeUy9U64P/XO
iLTHaABARFJvb0rsYFiCzAxZfrTWi9tc0TNssx0WJOZc8BGOOpuA8RMOC15iZVCa21qwTZMnPISu
4RxSYiBMPCpOED16g7dvezJVqy+3oZMV8epTHtTwdvrUl/S/Qk60RnffVfUVeDPVqNraLUwUXV9l
xnTN9eSVjIiGRn0pfxr1lEY2vJp00SGwpu5lVB07s4MbV6FRGBHIsl+j5xVpdSioS9KKjMaCkzWH
Hy+fX8L5xsnFj9XsAF/vs3hGHfZs9SbAchTLnwg0AAgFt3OmwD0H3wn0k7J5K/LPmOkb9uQIPWIf
F9cIPumJDv2hC/N1UqO731FIEVW3jqvnQb8DLgVglXEN6iMZvjnTUnCFW/tTS7u9Avoj0JWFmdpb
MT9bf+fI915zRsf4iMEHejjex4JWZ04/lD42Mz+2optypumrTSuUe7nZ0dx+T4lcNPN3WeIrTZwX
QdTKPL02wU9b6JuOwjnoDl77mVbjXlMcqoW455SqM2iCw+079gtCrV1TMub30BBz7C3Tc9nczQ4Z
hfbD4Gofmn2bjWrL4H4VKoQxzm9KaiqkmhXuyqoOPwpkssRHb0WlARMGrK2R5cMiFcy/km1+zHxr
RLsDtIfj9r42f6dIw3Wq+TY2ulw+GeUjwEoofhpK2AA8I8Na0I4wiZAXln5PHQp3DfV5slvG8z1O
EJKoFpubTaCkwWIWoV3O8mLnTvDo2uQjktDo8+E+D5O15SAsYgChVbtgYKQwYa+zH9qC3c29NTLr
bvEtFTWSVGbuI0gIUbY7K64PYGCO409QAapUgDfikdxyLAnKajYCGd2KYSTcGWJptNZPQ0Grb/iK
AWVQ6+FFbrwUZSGIcoiCh6S/CNNvnhi0aBxACZcimYT7I07jzYgr2Elu4+wOITjyU622aMc8B9E1
Ifem/xZ03MIdPdvBe4z66zzvh5SkTfxuG+fdKxcY1xupN1T3zD1lvdVI4JJH6IW+wUpj/8rR25nM
100I/i07ljude12tbRDLfcuzdY3iZVjvPdgFDakxPTO9nJrkVJveHvzeyW3pJ1nfyAF4eNDfexwP
NALWG5qSrX3HO8X5uOe9ivakC9Cgaa9m/1toAtXGxWRPg4lF7WE8RXrUr4bmSqRCF7Ynhw29HrHK
DmsSvLqo2o2dduOeku7JBuKRyqeQvuZEPg5afSc/AlzcJLnO6OjUMHLMGYm6Nx0/fWyWUPhc21uR
bK/l+J6HcM60MbxBJkGwCagyWzXeqhtIlp8aeYwjRWANIF62hSCH3sWp3UGQMGXWVqBg6aepew65
Ery1tOchQ00kCNMaghOEjoNkb3nQh+LR8dAOizrezGlTXOewFXeo6jbB3MDewHKztZLK24apDinR
dE1GsvRHWh3aVYpLfOMiKUC/sta8Yuu1KLjzzMLvDxtrArz1JKo9ntcOADgrQus68jjq4Y2ywY+N
UNpYsjUz3pAb9NGhvGPynr9KPSC3x/Jh68S7IDJ+mQl9KFUklwIqNQt+eBTg0c8BJEWGdx5VI8B1
1A3HGMDXqQOfhkS8qi6RZhHcUrUZYx3KXCPowxfL7GEBwiXa//GPrQNyLPYqlKHL7+INOOjJZNyT
3ZA/omu3Odm3iGe+khItgE5W4xX0k31KOxNNtFbw/lj0wawlssPpijuyTlMfX4xwj5Fe2VeyreDl
dITNFhZpvKZd6pu5m919ORHsORWudaIF/B2bE/Q4w33XSWngeDW4W2EI7dRWERDEdCYCjjQK+GJk
2+za2vocmkycOkZLJ69UvwWgzF2rRL5ReoJ4dB5weUJrwv3ljYemooqY5NweholZ3uj1FqFf+a1H
eB4/1IJR6obBrrdA8qsaRYpE3egtUIC+r2pUt016stukwulQOXReDO2YKaXxAfu7xhjLXd72mzgC
8BgtvTnhglbNukkew6ywDw04unTJSXLwLkwKcnLpWCfylJDmx+1tXUQlZl/8k5xHQc/EwxXosHvs
GrrfgRhjzh7S3OfkH56j+MYaZv1UqufYtaszCEapYlQzhqHwt9In0wug2I4e03cIZqRvqq79IjxA
k8MNhNloZxbtuxf34FXZcO0EbKQZxs3atXmwBbPI21ndceOsk2jWYxw3/swDDKETor50aTyjesqy
wrpY4he+CYtYWb0hM59RwGi3LfBNjoAhkz0l3cPssA1hDrrMmHZmbZfqwdcoKjiYHbUkmUrHyExZ
yqvyPUZqdWm04KDPTe6HdvkzTHTk0WtDDAriUztqR9vB5GcHdblNpLktYK9uKVVpq2lZuu/y/sjW
9tBBxNECmBmRYHQW9Wl0YrAH8wYMjmcEz2oqcXOmirqWmJqVUpOHKmo/Byo4dBon9tI81bMF2x7X
G5N4CxVWHnAyGBFCgOsb53SRFUI1iJrMJ4E1w/Y1XPBJY3iiZqj9hoBibvPSbo8xGw4Oxo7ME1hE
mMQTnTavwDoJMQVYX64hs8qDI8Hv5M5bt1C83cXCaM71o6XVC0qnN/Zj3T65Bma2JK+u0P0YG5Sj
gHNcmGereGqhY/u9jXCTBiOJb7TXSvCLdQlGLzQvmRLTobLoIBk9pFg48OQmsIuScMFalZvMXzUA
qfPMqchWQCKI90uhme6YvYFDnaKRrp2ODDRGS16jygzMoHmxOdAQ52ZthsUIGyuKvTSPl1APRrfh
WN7IbBHBsCQLEq92ziDVtY/a/oqs+MtsktSfQXOEhbzkDRyXvJ9irFSovGK2LDe7nXkYVui0vHU+
I+NtY7iCXul+WZIVPY30pXIMOSrlhOnkDrRq4EOMZO1ldcgeG5U/g21jsoltvo66cefKAf+9ExHe
oQ0vMkpsmO2p2HnqsYpFfWNE8Y9JQNhe4C1F1ao5m1ZZANlSGhXkE8Jgj53DhHHlKcV8SGbgvJFa
ids0tu89jSGasbQsOu+Z7FV7K031XWek+CU9GYfqgPg1Xxupbm0E0rEix78PqoxMbVI/ODt5vL65
0rYi075JbKBdIPESAquIUdYjSGknARA2gMg2Ge6rVB12ISDjfmDjjaXVt0qOGlCuM430TaMY4HhE
EZNZKp/MyMaV4Q3jyhLjtx4TdB/GhY2au3iaKcIyGrVQjfiuirDZa/NFzynXhgqpHpQmXNjk/hjK
w4ZfQSf9g2lfqPpUReOH2zoZpnHKk8ZAvpov5tC5HL4HFZYXZs3lJdF/x3B0j4E+2vtqdm71MU2P
jg3KVlPJWWtq+kC6sZ2Ah6/iGZZvzwCOkzEubjUNPjTI00TT61wjRghQhwSteIhofftel66bCoN7
BahnZX5iXnJXyzNeB8N3qulfWqkfjRC8sNvalT8zo07RCoWp9YD0gyQ4FLQOZiBbm+4RlZl3Xv0+
hfJAH8/E/AnzLRyp2VSk26tENlucWAPUx4YY3MW8Ho5sTSrf60ZnA7sTR74zsfVEkW2Iozx2dXkT
VETF92wuW4fxuTSoXaJcEXMFjzkekAVDPTMpBJr+GNmwL3JEa04ye7sw82DDmxqOcsAxRpqW5CSM
7Zp81VVkl8flIb+ZLbBdGo0tVGlEHbr3tWaEBw1Fm1MB9y9TFt9MO6MGfXOditZyRsh1WGUXWpH9
2vCusWdlp1oPGEhOdY1hgXSPRsBK0F7s0TzmBQGDkemwF4TdHkwzpYCmtt40BCDn8oqqtiH2MFdQ
Nh1JGV6ibfIc0fmZh1aweycu07wQE4hBDsVa4FQ3tSsT3MoczNifyg0DqJx+fBhuM63SjnkQv1k6
ucIyY+WMtcUuVkr4eIxymrF7j7ruN7McTtCFCRC4aA9i4mSh4UDaglxPJTiy1muPxMQzawrbeOtR
75tFFO2EYf9UofOSkFTJb0dr1nx3HwhUb1mu4+JkPIuL9C1r3OE0d+49AjwL+xq8Udv1QKxbvEuq
t/EhogD0av59x/hycis2T5yMZmARIZ+O4CqgceBTwS3vui31X1R/01C6S7MFoDSG1kHlWNdSrTJh
LjgVPUUcrhEE0q8J9tbiqWlyJJJROtz2qur2USof2yq1LgWRCiBuEMLCyxa0hJgx3qLLv4C2Np6C
kMnrYAFAVq35CZNK98sWd/k4h95lXmTYA8WD1ctDVgXGyUKlk/AzzhXKk7XJnyeuZeoOE/smsuT8
GShhvqth/uJIC6+ihvw4pzNfTQVPV7afwtNew6TnWAMB0C7rBj0EfcimHne1gX8j6RBF0rcAMq1c
IPkxVGFq5ra3unumDr5OIBYWJu8YkbZOAxfaF+U+6FlKx02d2wN85VHbNa61wNuMs0ATwqS1W0GN
oZJ2dEIaK8RnHWNyJ46BRObkD9tjgOM15ekB9osB0Lzq9E+IliQ3GoJsvtOza1NX5lPjwmQrAazG
Uku2E8ef11S8R9Y4vtG610gV2IgS+VmT9fWxK1BLmFI+Ywp4qDlXXuc0PlrUDjeA8W+Y/PQ7jmpP
qOVJcpPosMqWK6omZzfbqAEAcwPNs52WV8tmBtBeeoPYUws7xQR+de0IW6cWzQxU0Rr92GA23mGq
fozTS9+N9qVLnG7D2b2q5Xcx5uIyIWLQLcaXlggv0CPakwWRS7dr5NalDfSDwiAel3Bwho9W5p10
ob0FI6o9ikx6ifpiSPCeJpUvLcIBuuKU3tPmobEp6rNjB3AR4cUBW/eOVSj8XqNuQYestjJjJxpS
4zSOXUpyNdo1LXirIKujx9nONiy9ATrVqidpdBMT8HcLh83rPboVpOLdOnOPwj0O34YhyM/edEcy
YYiOZAlGceg05RTkSerJjdl0OGe1qPdjN9uYILHQeZ0xC8Dx0fs3DPD+FGfGrg2m70Jo1t6JTz0p
V4XJIKdzjZWybMbqhfolXgVPS0yXqUfnW9hIdmKF8pevDziErM85zFW8k8GwTo3mfXBNCowyAHQW
vkt3emLv3LcU4wd7Yu0aFEg0oyP8TRbEumN+ALrVY3Ad2kq7NEwNizEdYVzbftZMrFiIeoU7P9h6
6V3zUW7AJTps4BMg3o5mPsASIp84tYRFg4gJrhUC38zPlbtoI+K3SIXG1UHgVGkRwLZGnw541yCU
GMNz1WHKjE3gMsWic3T10XcTwLuFmw8HZhLfnaChj0AETHWi25sUc48etfdMAIEmAYo8DHzRePDz
1unOTqB2RszlEj5wMZVU+1lZCWpfDwlNUk0HLQ90bJ0GAxOLMx+PMuFrwtgXKtlV8gG1OwoSNLCr
tE4/EYozoddIgw5z79pY6UPUIFM1WGQ2kZ0RXdAIkIEjBEDpNGrveta3tBramFEBv732zmRmOuTX
pZt6lPNmtIl7oJt5Co2ueovR5KVe3VAEZCUiAO9WahpeeH/UMDl0HTiYmUymsUFRSCd2E/M+r/Ji
IVel0S8pR7BLEkRKswOzd8SNOwzt3kF3VxvmTTW2zyLUSPepojvbRJuYhiYDZzS7nTMOLy6k/Q4O
7BAyT6EIItdCb0fsVtGwQyuNvbdozq1CvyLt1tdn+7eB4LYJZ1ztNHY2odcTMy0oVcZRrUavllvq
GWScyWmYOtg7UXkDFDIAsrBPJwuTC55NnO5fZHd5sAzLE8+JsfsPQWYBGT99uI30e11zzhX2RKxz
mwaD0caZO3Qx8dFs1LAbWCUPJfKyFkr7JpwQUsKb6TbokMd1NnuH/yizRALVMecNnIN403ocKioH
iLUFptxGf4sjtXNQS6fxW6HdVwHClDJuCSCUj15gD4f/H/L6fxPyqusEsJKG+79JefW7j2z6c8br
H3/+nyGvuvsPS3AWIeNZCGG6rvE/Q17tf5Dv4QLSxsqoU4Tq5v8KeTWdfwjPksKRuskRhuiV//7f
2n+GvBrWP0ho8gShk7aH09cz/19CXpfP8ZeIV52fbpsW8hghLOmYSwTsnyJeSyuv8c25Eok0w5bU
epskQ4uUUwnyvtle9QUeAMd4NMXOKRwazzkrSWbbnArMF5fMbqmGhwb00zyEP21NofenG3n7z7DZ
P6fQ/usF4j72JJ07VwpP2iDEuEl/vsBkCKUnYmOiluorMqNkcnAKt0I/pmdH/kZSj2lsDtr0h1n7
GJVkPRcZ2S11Pvkkh9U7hiThJg8mjs7mDC6S/wlKwfb376/U4ov8863kAoXjMfuzdMPhu7OXW/2n
WwlPgW/QgoU5e2P1VobO2wxvDcJ/2+6jRimfjMW7qaLJW3au/QLllAbGlKMHHNxs54YlLc+IpNFZ
mT5fS8GQNTuYw5wB2aym9yYcELi+Be0o7xycgfewSh7DCraDzrA7WSd5G+87b/qkClp09wxO60gi
fouQTIEbVle3fRWmbT+OddLtHKTSjjm5p0Bh+6iNEOYAYLy1dDTg/QXqPdFn5bEdnV+tc9WtlfU5
umSXE4dmzgN4YFVxPEfsSul11ylmSn9/P5fH/1/vp+ca+MR5c6TBE/rX+zlrstK7gUZvVWmENtBg
StNq2nilNjIlw0cVB2B86sDvpkI/x431OBGYeEiQl6+DxJ7uSNR5/T9c079/x7phCMNwbZPShFfn
r9eE1oxza8GJmibyiDJYG8/FPD9X49zdDJ3QLgU7azajo0ir37lOscVn/fROBNNLqWhS//3lyH95
e3nkTJYaz7GEsA1dmNZfL6cp4lb1YHRAu4hq63RRhIEO3cqgozoRXfnWUfHcGl0u+lU82Ax/zJyg
zbEwfcjU1Zt0EZAZaaIf89TyS0u8cer0Xs0EjWmvyq8ASQgDC6Gv3ZDA4XxOJPKwNPJVb5JRnE80
72lhn8DGx7u//2z6v99qVzfoufNSOSxAzr/c6qJuOH+OCKyQYz2bbiM3lU5p3kfhZ4m+bDTGnuQH
NT25wYdJ8O2JE5zcFZwraIVwXv37y3H+7WF0sUY7rjRcKVmO/uVh9HBhl2XLAb33cnpzUY+0h3f0
dkpFDoYjoWEdmv7f/8x/W/ugM7AFODo2JiE9vui/fr1TT4oBi02JsbB40qyUxcRgDIrmkFexmxQA
VmaafhTHuBSCon9Qc+PtcmnEuzh7tbIwP2e659zVps7gAvt9pCN4y5d+8t9f6RJ6/pd3lSvlTGmD
fGekwllzuX1/WvsIuo0L3WTeP1nGS5jG+qoedeNClffGkBQ3JoPLdl8PlfFklim0n4X+M3RYJJV6
0wTE66Ilp0TN8sUNUv68laXzNnV5o9oc02vVE2KTN/dur0aW+BYDvJdex2p89kZBPkgepqup08uX
yaTj9vcfTv+3D+dZ7LYcdT1Dtx3X+ZcP51a4ceBRQyaryLamXoKO5DHEjnXVrCu6LejjsSQ5JTga
sq5AcaOmd/dRWe0kDOZz7+gY5twFfdlPTFInTpICpcxNgIVx//cXazrm8mL8cyP9I7VdSsGIyKTu
tT2bakGXf/0upAkuztQ7gR66JOacCcVITojZnDsEkeSHKNrKfaPmPWEm08nWLRAek+F3VTidLu1o
qU+NBtnzrOYlIW3AqE0n+mYAVnQenFeRmJxS2zz86EgjjCh40WOcQeEB9isqVBmhbe/CKe9Obi5i
38JvCHPc7jZ//CNxS//jN8x2oNWud89MdUK0bXruA4iQZ1PV2o4UJPPq5Ay8Y/IcHiDY1yiyssdq
XKojPJePQ+0l9LjX+N+AlmqGc9GXX/rOhbzgMKH37A6zVjLUN1OJwUnmOEcHGA4Pdh69x476Cax0
WZQHZGmZUcNBjRBHDu6ODKvy8l+/xOQOI28S9b6nh39vePOw65SndT4eRqfwTbJYv7xBT5g9Uqml
XUq0JJCF1nHNJ+KToAJTMIQ9URMKKeeDpbke/TGqw3SOdYgt48mIkaIQ2BNeCj5RHCowXd4MxcJu
3UWOoj+WOjNBLZhudayaWMSG+s0bBEGGfUZEup1/5MBLb/74hYDL9hIjD0DpilQ/c+X+v25P1jof
bj00BxsG2w1hUaDtnMHPkeamvTe9W25i+/myZNgAcI2oBPlStY9elI63wOu1L6tBpetITCtlb40n
WaBUxkBL0cHOctB7Wz7FErJtOV4Qt2FD6IyfCYDU7RQlX+lQJaheZAZHcYz2KevCpbaKm9J212EY
j8/lUnKHmDHi/+TpvHbrRtol+kQESDab4XbnrJx8Q0iWzJyazfj0/6Lm4NwIlmcGY2uT3V+oWgVN
92EeTfcWp91DVSCmHoIaw1Ljq0voKQy+ajxIcelzx/jT9h6LtTwj+X2ilw4b/eylXvBayuRdjj4D
0coEY4VVajUFDDpsksnWbtq8gZryrvHg8dwUMLRNXv0jtCNC4wNa+N+PK/+OAsa5GJXau4LV1M6M
iRpvLXCg8VAP1zb00HR0E8PPynSegrSGYIMw4eZ3Js4mf7gSmb5xHRzyIfsthECm/UIehb2eU7Rl
c1B/LSObU2wP7d1MyPeSYLmvHKPFNtNlD0suwpTovdHb01tNRx6kFWDdph9v/AJAUiH/9ujbVzL4
+O/knFBJUt4GitQ/R0BtY4oIThIUWbr8P5K8N04QXq8icH8CNx/eYNgeyyo7/netZAPFXe2773My
UnbF1j/y7Uwya1RwNMziYJgBC4HS9My9HoOB0BbTOKjlVygOADu1CZNShjTryCx8xABxv6uZ8txI
dz50FjQf25jbsylBskqY5E+OzQx8zCaAnJWSzLRH8Sa1eoGIMR3MwUIkZ4RP0NeMN3MM373MeArg
8vxRkmFXkiUv4ZBZp4RAio3KzEOT+iXCsrSE9uskdywlynuD4ISgVS8zRc6P6ePIKic3XlkL31En
/g9U27Vdh1cbit39OLbBs6E2LKE3JkG483bQsOkGI40xNrUs5NlmPXYp1CS5SImnGQtjYBbPLbX1
1pBAuW1ijpDjB4ScBHl1yBYb0wAskYeOSFXhETomwiCB+tdDkK4Lf9emDZH2QMhQ8jfeCnC84Ko/
NKOST2wZ65VRIj9xEIOcKu25e+mgrPWWdxjDRV5+EQy35XOY3rMC51bpwkrJlj5ODaPJkCm77/zE
BfXQFc/gC60Da1PMZ/XysmXTfTDL8d40Ar0PgEWw5fusR6UfXbNsL3MJUp104z1TxsWLY/jAXGcb
WB96CWAmTYsofNkntbxj/22WEtu+No7Djmd5acTY2LdKHAkHNdekJ+NrnYr4HsJYhOaJyXW1QEN/
v00Ear66KvsjAg6WQnriEh30s7M8J6YxItIpiB2g0wP16gcxwzS/wTtATwd57xgrTxNhIb+mpkOt
6rfhg9mya2VZuyXwBCJpWSu8cDS1VYtA3oybM0yfvUSGYJZBiluko79SoPNdHV3JH0kYHDFKxVVo
veqBSNakZj3ZEAnF7FyloX+Li8TbjNIZn0Pm2XWdvqQgZp5/v/iEXUWNd+UPEV/RtvTPaJUJVUiK
5tzaAYYOjC3TULGkcwVuhFBhq2Ljv586CvFsGMlSDuPXkQnrVntwJLsksQg97Y2Nh48d6faSCh0a
nIY2ej8VBIwd2dPsYfC1D12OJ42LvMSqYVa3CKhfa9RXB8n9IOLpkZSb9BSjxNUBW8C8AlY2YcJB
KhNFj9b0htzeOSljiDa2r5M7N40u4GQm3Lk+FqyRhVeWjOHBz+b8DpQfs7ZenJSbORvpVrzqPpGi
7iy9Xdvm4bpWVfboGZa3raIm21QRu+FITsatR4eBf4oCMK1j+5Yjx7k4YUAQCNuYnjSiz1YMK9UH
LZ48l9vZ9f+NlYRHK836nOKDZzZZud+WLSTXntehTdHVM+UoouSrGdfJO5cw0XChA+qxzNJ3Ry62
SZLhTRWes+XTGqPfpn0iBdv0kY47cXHfDCw7UzayxogdLXSL5sPWiJei5rGpxoJxXOrzTmh56jOk
M8uT3hXQfZLU5a8SFtvJsPwXcpgwDWWAT1iXf7UMHRXTRwM9KJs3eH90zrAw/9l5wjZjHE6BzIYb
t5K+85ELNEHkXg27eyX21L7phJDcebCA0rNgXJkjZwu6XQTCQ47df1xWTy0jhh3cx+rW5DYX/KzJ
IhmY2/dYfk6THT/1v28wAg4KqqJj6MiKZb+gXa+/v6J05xVUWp5JwDi7+C7eRuh3TRdPO/iwYCHA
tF1hTof6qCVSjNETgm1Xskd5yUjSCtxbMM/rHBTybSKTyg4i8UJRNh+9Mn4TJbLvlPkrV4Ta4hgG
NLJ8Ap7BzjgK5Es/aNZMgUyhK/IFrPRKOKZ1//udblyHM799b8wY9YqlYogsqUadTSEN1AIUz3/f
k4M137V296calKZyaN+4DEKS7E0dXMyGUZbTG3eVcI273181TWhsEDYPm44shz1c+IFhupBoMykL
BvxMZ7UcxVM+46wajHfoGgATdIIOgvjb6eouuowE4OHyt7WjsnqMkIT83vW8R/lFj8vaxHcRtgw+
zzdPy++X3xvZnSA0sVZug+nx9z9pIBq24zg9WgRQ39tgLPhE7wcRikvW2eGDF4as65unjqCsQzRi
upiW04UYjGDltdjlc66tgxmlYD94SE522EHRXH6e5QDIF+nXRGsFVLgKf3TOCD7lbQZmMj161Uyq
kRHtpqhwgRKzPJ3zKX1qXYyslKRkQAGnwJlnhWvRwvGPVCIfSB6SD4RIgM4dA+dYxlYAo6KOdgRP
rYoqjAnzbghFSqRzcwrCmvI02A7sLnF+GtlVaInPcU7fSZxqH/ToybV0qUhNr5RPoqtORHZwipFz
9VGm0x8UcArUCl/iEpgeI/RtBmZxy7ra3bfsYPrAax4Gh/wAJELOtX+zrKp+tfxwQ+DbcBdBfnNF
Fz8NbMghchGVQJptcNc4gX/XBAbjTrKJ7TZM1mysyptcrtnMIWuB8V6yi4LOOv9+setKHYQ9ndx8
nk7deAMK11APzTWDsVAHtD3wTladXRMZ++I6HmhKH96yWzccA5ku0cHxz1Y2sQGOZ0yHTjvmZXQ6
89JrNj8xPhGvI2Y167GMGYsgU351WeWelUVQF7so5M6FiTeLhGDj0U7Iu0is4NRYA3Cx5Qv7MWJ4
/JrT0i6mU9Xk+98n7vfZEwX6eXvCNR27PidJxcPEIAYUVyudA305IAnyuB8LP7EPXk9UxqI0S1I9
3WYrmW6/v/Jrc5dQN21lQ6rk72Hw+8VyO2vbol3ZWF7/meK5uA5dP9z6tvsIiJh7arisKG/0I6m3
u6bxsrtcuTuvzggoiJJvb0R7h2cQ4AZU+vF+tosCWSo8xlYDZmxbb9pldh1Zi7lyBUEg3Y6kKG3T
Nuqfs1rE587GFm+Wn4wEnfeltCJEALo+2BuLsBczOts+QbqTAprbl+O70NCtcrfGWmAUwz4W2OJa
k3+YTKFc9zGNWag8Gt657t9Cw8Ip6hMp8/stVrJz1JJInWOL2zB7Hh/5KM/pbAvMZ6xEE5sUHtEw
lIp6pzs3uX4r43x67uMQf3EsaqwShXhlpHrRZj7s0ryk/oCBTJ7tSuE7i7Io/iEt6oUkcBTJPaME
nYj0HCRR+3uPnrVM4SAmqXhZrlW+9bE8L99mXewdRIPZTFDvOknnfQQqsyBmJtZtzMv+YR76r1C7
4IDo9XapnZX3tSpi5FcOeoHlW0iVT4kj62tjhu1m6miGLerh5z6NeKp6cpQ0CU47R8Sk5uE7eLLT
5Bw52UyLGcRPdeOU+wxFX5+iCgiTyXkc88J5tArv3ZjG8vL7WxDV2F4uy8Ckgwv5+4df9KtnIvr+
79vKB+lSeUTtBkAx4UPRBjt6wc0b6YUdNgJoE0JJEdQf/A3ozdp4D2HRx1ALdCnU2n3gcl3/fpcU
c/YMXBehKYZzB0FHMHMq53V7F5XJ34DJDTMsHtC2DrvTMNu3eZrPXmu737BTiLJKfqBw9Y/uov8p
mjY8V6AKJlHFT0CsIODNh2KcfqaM4Pf5t8gDzeLijyBskahiC4cr58LvwR3NXD8lh81q8rjZf6/M
pAH+RFEDxgqE1gtBf7Cg0mcqLY5rmGrvDci0bTXEzmHIh4ncnGE/yVrdhih6lmMRXV0a8DXtuvFR
uKOG5jr1d5WaFI08UFf4ZgTfDnQVCXTCbT5xY2jTBlMVjXf5ZGC/HgaUqm4WXCzWCOsgyNpPV/YX
pKXTS9d2BOjFfnvsbQIzlkKmW75QeZd3Rc/PtS2RJvgYHH/PWkaOdK0y19hqUIkUDCv+/4tQPgWi
9Sk7ANHD5PHhiXg/W2bxoojmuYyBh95VJsaDCyRkZaXOrubu/o4ox7jZiK4srY+Z+RQbbG84mbp1
nx1UW7lnbdEQTAgmiBRjEF7/E7F6NlO3fbKz9t7t4hooMtvkpHH6Q100gq1SIu6bZHxUcxlviasm
qW55A/LlSxt1zRXRIWFfEc4d0V9n1xX3blw494kVYawmFjKc4uLocMe+V2TtEL9y/O8uTdhUZSGm
JhbUoOTbKWxQnrV/9Qh7Ke1iFFewI3FyWTEezegtabBvubrJLmNMUG1VNQCq3Ny6FBC7wMSF7yNt
Mu7qMr+XyQAFM9R3hPVWNzfJr7kmIZCEHDSufv4Q46veewbwW9kgZPkdNeVTT0YAh3KKA4Rpcrog
xCwRbyihxPF3bOx1iEWEzch4LuvpiBp9x7amxJAK8eOq2wnsQU+8D+Hk3sXEUDbY6aOhcPd0Vv9M
7W0+xgqoUOTb19+DefJwBmKYLA4CvgabBhPcJMVq3ZbeAQDGA8NHxGykfl+dpdfi57V2iMwFMaCD
ex7FbuMiPTj/N6kwWz97GJbTZ+Q+OsLeo4yUT+xi1UENiEuntACj610cZyIisZ3JUY6s8l4grCmR
xzO1AK1YNxVTPY+NYljrh6IiFJIfp/rM0+RYdXn5kHRIgUqnf5myunsQMze60QEfdQuBWG927vNs
PBRdkwEoCcS9AGZDKPSIwVe+lx2yNWOcGcGHpfdQEkkYyrA94D7qVsHy+73L4GGI6+Pvv/X7W+mE
ujmLXG6cFuXcaI10v6PlPOrgLgoD+dQ6Eu1D3tyU4MqPhjhaq9JRD7/1U+Ly87SwdWS12+3sRYM2
mNRb1UQk1X9NuzdASKK0vzlT59yWYxHLaMAx5c31Zi4m882z5cecVgAOLdLuJL42FOpqCQfAEz4P
KbufZdrapRBMCWf3eM3WVgCXKGTo3y7ruLFpRgTQPHG9maKZ4fYjX9Qjorgn9DmnKqW/xgjT6xgU
U/onbMUSjoMgVsciPDbMu9ZhzuBFLpl6jpv8nRwjfUSx5V/YwN1rT1mnUTUDQc1Yl5kC7/jJfpY5
nra0Rcf7u4TVdX1XDRM/GlO58Gyd6iADimF2PdPNLGXDbVREJ8qeo4dK+4Hu6B+Yg2AfZrR3tl3/
nTPLuiNp4UsZDGa82oq/nHKC6MjdmMXma0ntuS5DzDOw+Qk7zHk/LKm4Tki3XjG5w8LRxJNxZaod
khBKBlrX97eShQL63ehEwg4zc/kFoZpQ+cx6dAgITKs4wWyJQ6Oe4gsTol24BGMHAOcrlhxsYc1x
3/U2BJuIeGK/Iq9+hZfUuTPRcAIu4K8vIClWdFnIu0mZEXyUzOBdTu26hfVVDd6hoLtf97JGH2YA
5Q6AxycON0U4BNNTP5GSVBvjxP6gLvdzgagvCUnUE8DJJS7EIkqYSMX5ALPNnnekbtOkJZ9xXUsU
+/JBuQoVNsqw1dR7Gbcd++WK1EVK0h6+Mwd6rM4AvOq18B/9oy5I6tPaeGefsXOQAxwStpbHKITr
Q5+6t7PFz0fr7hK1bGZOBLELempDTTkOS7SC0JiEYUgNSXpqc8VMscy/rZr6as5elMlwGD9AtfVx
KcO++xsPYNpm2z5IiNU8lA3uyoXo6WJX74AGN3gh7hk3ke2uX5zBeVdj+SeBm2WkxjZfFMN+BLNP
93/b8KcMxocw6f5GYiiWJqOhmUw2PDkFIWJ3rhlWO4IDKibAxONpmIbrMTQC2iv5ExvD1uUzbLA5
Khx5zEnKWwHvNM/f9TCGO50wIImSJZ4QPDVDVvQAQLX+ZbhvCR3w7A1De0baGW2MMsfzElyDQWzV
WxPj4YbgpAEU7koZRYoIFwyiTqBNOFH3yM61u8ITwc6ToewYFUsWnHIJV30RnlsZVHt2FTAm4Mcv
c/aLWyDF6tgSRIyB2NyfESOyfCF9Y1UHzHmBYcFjSxRD/mEuwGsjS8SHTt4yM8KeU8YcoKAiG7BE
Zh8D9Tj6RbARIiZO2wEpb/7Fw/W3NAj+KQS1EoJ+lKTUYfPcIxYz6A9MBZjIY+dP7EC5GHcslt88
QKpN8Wsp4zOFhg5XlO489D6rRVXIvM1e+w0NYkfBNbTTd9C6EoUqyU/RzOUCL9k/xC2Q7NQhSNKL
sn2UkO0WT74HZ+8wy+CsdADDaPayY+SNL7hsNDwJqtiKqwGYao3O/IygO1jBewGvMVyMmeiFPJ9+
wmyBpjJvbGDHROi2jhaBacwsHXQbXMaudIZreYyMkXAVA1AXjw25ibLv7sES4VaHKlIV4rlY0ANe
DHJrNsCtmSm8g8jIgh3Tr6ccHd4lSMs92v2G0onNjK2TfTdXGQayksRfSpmNJnHKlcQcZPU1s4fN
pEuo9FOLKayUHJ1E3lqN8TTV9WUgoTRp2lMbcTyhlicwds4fNX9hFp6cDHajIlwXycFwujsTYvVJ
FMd6dhiiL7JEFC+tdsk5lIQefVdWVDCbI5dUmkWzBaQUEhLvTDti7XHyy2/po+YrQK+AoDLQW7qC
EaPbY0t3s3RrGM0hC70nKsAGpEn9t3Jd5OGDak+2q+6t7jU0LQDEWQgcy8hvmQsO0BzkXiTJfYe5
mXDQkI/TYJNi4V65VVbgIIiPcvZJzF7n4jtooLY5/mNZg3WBq10cOjweY8fNyqKkxVTR1cTZuwAq
y7g5FqOA71DQkfd4MapFks7E+MmIQtDxafo6tRp/QeTkAOOaZKdYcWA3997cAe2k5DOfm/A8dDK7
8ImXe7dO/9Vjn28hoS+hCeSn9WmAL5Cldtr0zTZu9uhg0ZmnJCLUo6jOovMubiae4rBiVGUxpagx
2Lkp5JlAkvKiu0RsRNwJxB5fDH2uc15VOw83w4rYs+hsUmJwMdQHw1cW5gxq0DJu9+XE6zoHMO0Z
2JkDWYGmurKKb1YMP+84s+DZ8gHZMP1X5jx826PEql0io3QIhMhZSqNEBGZSGeXVljgOGErXqzG2
9C7Co4hDbHS3uvnCc1AtvQ9TPLTOWDfJpHH8qSEZO8jXQ8zChta0YC8CMQXh0+L8AS3CNogYHMH7
5hlETfdADcKox65jEQbbIKkk5mOAiuujgrRNprFRSbSrV8N01rwEoUPMTFTtfGJC2B64RgFJMqOp
n4bW2uUNk88oPSgfIXsfSvbRBG8lFTr3omj2fkgEY5Ek7hXNehP9M9phvIYTZXvEgbRpBlvtBERs
kBFAZPN56zQBGJ303Uy4jbGp77kBO5TQ7LMTpT+Ebd95wn2XMnrFxFBDYCuQg/HgUC9vrBiNmjs+
mEb8YbL4XbEL/BIGnqM2onx1ZHaMI1c+pP1nz2EFd1N94peASQ4kI54Z1tRJ/7ccwBZPYuSO7Za1
hwVQI2KckcI+kX75WEwgLhQOFybWCVJpYntCd7F4KvvgqvbV8wgwEWjtxvCOnEJCznJ2yg5ZukSx
g99lBI9/QGtiPZxv0VNgUCOHm3jWZ0skbLkyLlkuknwl8CHuu8j4keSP7+LQusFuKXeRcVO0wQf0
5Vjdo1f+2mfHNsddndK6zAxFmdp1IADIq1YlH1FibxjbEfVpfbi8ojuy57ihkQDYDSsTag7yfUEb
4oCA15GxRqgz5LehiEmUgvgOV5FJSDTqY4F0ba3T9ItQgmxbG8kFi8Jn19rjdXIHfkKBOjVZeyl6
DtQl88+ZP3GsGzvfRfFfNn8x7b7x5D+x3c+3FukZqzKM7WM3mA75XnpjY5+A/z+tYid1cdTqPwMV
1t6nk2QuyTWKhkn0Q7iuwuQedF8Pxrdu1qAOMDoGk8D5j78/DgvrhvMIr0RD4id2xQYj5CjkvQUi
UUx2/lyW+AEpU2Gd+5+trbcxWEBharLsYp5quhhDFZzEwZNTokcDsWacxpqQ5KyEYObmNpV4Bvsm
i9m3dp27hIpq0A9FCtyEcl/6NfP8at6kBc51o2RJqVOW2MTswnGtMbt7372qPsxhCXKt2RArsDK2
SQ7X4Hf2YWCyuNKlvvTpMZwY8oWB+6Y7LnJnKuDSB921hy4j8sZ4k/2r7VTtJhDmwyBza+Xw2vsu
z4NHURBX1BC217wifXIBHdTEMzUE36AipE+NewD8S74QF26SVqcJ5JQmKaiket/aWfpIgKZe5Vgz
drGg78Ohve8MxVTVzOubMR2TFiyyU+VH3w05F6n94gRDa2dXXJnav8yoJQ8JK9PlRXAWElzi8Iy3
wYMTldx3ub1nS/xnmQnl4fC39khwNMVm7G1yf2gUaf0IjWwHanHTMGijsfT0/tBcVREFNDt5th3z
9G9u4m+pLMM6sDLfDYPpbth3Efjuxg+OGKNLZ99YSSS7uWTkp0MselbRnuiYAuqu3t4ktfcZlpCz
UpPDVE4NlZHJH7ZUD8qOXvE9N0fb+BvXxHNumj63tmZLqlc8ok53nYOGNFDDi9wzBqf0ynFTtQ4e
+Qb5rWjU0xTY+S6JcHIrrm8niInuEsvD4rsnd1gqaiIGztTAhoPtZii51dOItp5PaloXZoN+N6w3
TqqfJ/ibe8uzDg528l0edNiieBxQQGDMHsc90gXeACXwC+NJdTUhism3lpN3aIg9c5re2sR2j8hq
5l2CAediMdHHkKyszZRyFFSziyiTTO4koEKCTFCe0tALee3RA3MH39oxSpheyF2gbQHZZgKy6dhn
NgkMPrNkU0gGUcrs1l2Z5YcRtdcc6m8zDh7NijSCvLLbDfTBowibdx0ODMKE124WRR+Isr3AX7T3
0vbkG54Eie4DXfYuGTorCNpKP2lIYytBONu6EPpPHqDfH9mhJSjcXO+rxF/7YXqImHRSgMfArOiH
GrBcoeTeyUlfsaVSlEmIXbEhFQnrlygMoQ/KUNEFWfYmzFPCvctxWLWEye4zkvtwyJwy7CTrkljt
UjIV1/BpXHfeitAFxg3/YOWb5PnkMFHsqWTCjETJKfr9wEcsULNj7sam4nZwBHty5jpgYfCTKlJe
iOatPGQmzeCekgDLQj5UBSZz4qDHtwg7OSmgMYlhnKwxwsBtUY+fQWuDXk0DMnqDHwot4I2jd8/I
f6XznrVJNQ0rrH0w9n3rnrB2tffZpDMchkgu+xM/7mucgbeAI/Pgj9VbkitzgyaSsE9NKjEXhx8O
MTrxGYEQBm4rISCoE981Vu7D5EP3Y+W1HpEwMVxLmSfGFOroqVfgclHJQXvYzkpC6uKE5lMhR9l8
VbirARCX+KkzwoFdnC19/Yj7L28RoWAjyTaJRbqaMwhkHybPVKb+iDjwyfrO7qAM+3urKZuTY6He
YHxv+7yPffEVNe1biR1rR6OCwiZl4NdTZ7ZTi7hdJwcn7Na9plHt/IKNIb8YGnP8xPOjccIGakte
IUZmXR2dEB3+OFg3PsH50E/YFmEdSyq/oxLkTHjhlweCrEY1u2VjLNeDSQ9JOgwrn7yC25YbEjUU
3/rME86arSC6jO9ekNHJBDza4UKyhxL6jmtvbAuxTzUToYYrZpUxxGb0e23b6IwAX29Nwynvm+nS
GHDQWiem29QET1ZyrneRWYoLbqlyK1T9A+PuodJgljx6o9QrP9D2pXsI+h8VZws/M2BkKZke4fKx
2S13RgQmMVGPhsSJlNDOcRVyBjrmxOgz3iObpt/3hLO14WgLzzl0XVVedT8ubv2WA4yIrWkeONLP
6A/9g9sBq648nzAcixyddlTMsT8BctWc/4xmOSA0UxOXnAY9rHVdDudo7nepSf4aZicQENOrmCUJ
z8YDxNM/kyceoJXPDCHjbAfwWq3dmZ9RIgpAG5iHJEKTvQ1bMGicv5kth4facF+Q94mzMfdPJrw9
h5wpBNIrFp4L4atnhW7A0acOW0JOuGLBYyHSgrNnYoBFnCk5EhwW9tNt7IziJkuTiehETJAFhxyR
Toz5FmhOmr4pFTu4AinM8pGurUEWslMOhaBjxgfsErd8jIetLuh+PVKhhtEZ91GdyL1l81F2OWvQ
ATNAYbb3aOIQfBVVtZJ2dgrj3tsGS2BO0I5/VFk9BfzJl7RrYPaiPSop5Sp+z5Ni2kaHiqyMxGYv
oJ9Ni50UnokD28oEeV/8ktRIMKRDaCPouniTohltHLHtagH+zThPdUNwquM+Vkyjt83wNSOJBXxX
TNjKynPbdIShdPOdjXlABiCFURg9sv5ZtbnfriR2KQxvQARDf3hJVO1CTRk1gLG83JHyuDGtgosF
qxp1LaqHxsYu2UdPky7EOdefaZ15FwtyUkmoGgFex3ZENkgUU7NlFkBwp0kImYxObmejtIKwarqk
/SVOgsCLHNchbT7qrn0FoEouDfn1lFzdzm/VHVgKg/JgOnKm1oBmu/ewj60D3LwvFrnRiRkzkNgI
mWU/EJ2gbGOLazV56jz3hMwWN0Bgkj3onZPmAzaNJjSo/yvz9KfLBW9MQAquwuMW5gl27vY5KCuC
v0fS0YLc/MkH+5ExL/5pxx7ppby7Uqdfbk96TtFEer3PHeZJMylMmwVFTcrhvG4GJhmzk/Yn2WUv
pGHEKA6rZmNlzPlTcBEQNzteAWRVJik70BXgDTXTYbI60By5LQ+6DO4h/K+7ZWzlev24syNJksWo
5drz0CXhC91bzuDtYymyjU1N6DjdfDWL7gB5EWNpwCw87Bk10YCy7jEJ0VG1V+3JBAWhmDLoaepu
r3rSU21tvyOrA4wGw31rib9JnxgHgenSI4PDS8dX5H3fBHzx30g0Sw5zkkRDCXbtR98drjWSfbJJ
ChBiekb+OQXTbVLPKaiKlg+2Q8myjnM+I5nYTKlFiTd1+Brn9qbZrMGqTuMNUU8YRBHVNvjz1324
XMP5dNAsd1eKzKAQeQTlsw+BHU44Q+G6lObZ9MpPW+UXrybLxbWta9fLf22c46LlbnG7BpQAzKWY
aVwZEtcDSJ9xHZs4K07+EELRtKgQ6Sl7RX8btwy+PJqOOIPNNelwx+hN76OZjSaGyYv08uvQP9ew
lzfDYNSHPmS/JgtoXVwJH65K46ssEHxYXU5Bwfvpp/R6wxYsqeDgQEDWKeNnEvZrD30SOAlJOi60
fL9mwWvZC26F/zvymis9ZIiQmGeEx/pPHKpDlPPmFyjNiSq3Ge41hAac4PwwmAUeOTEb8nV+Ma3p
szNr89T55SfDmCUrgWlxaU3qIS5h0hYvMjAFJsv0jy0IqKO6+uolwA/mv7wFbfcKAdS9EBEneA3T
NNQ4hTuf6TH0olbb6E7iNyaNRDvmxGSFCdFbivH8HmvKv3hq7mfWsA3sjHNIWDOUVw/0H6ldntn0
b0auDiZZcVAz+nLrEoyyUgXUcWk/orMy1gZIl8EcnINdgnOpuV/XJZhQtntgOkUJ2TY3HzLZh7sW
RK4XTPmfJE7u7A5FwkTn0oPIxVRerFKPZ7EprXsYhzmiTFKCJ9FeDR3fdUb110GUTx9HFekTJs2x
+z2EJr71git0YqX1Fns6vQPhyDImspW9D2VAvMuY4r2W5YQHvt8psrqF6vtjIdCOoVR5yr1i2hmD
eMNjB5yJaTXXDkk6dLk0OgxJuuFNGe2HkZewC2ZBmsnECBDaNlFgvKa9NV5L61S3CWFZBATBNEbL
54rvdoYphe/+wQ9RDSmgHqMKyB4XNniQmQldH1CdIrZwN5YqwMuWZXrqzOStJ9J5yvL+IG0iX73U
AM2XL9Nu4gfu/cRZxR6KJDj40TlU8qa9DihJ2ZHM1iigd2ETs6pX0cI97MClhJ9xugQUQcJhMGIk
p3F2H8m1NnaF48GWrKtbm1rzo10l96owNzzw6UPmD0/aYw7XTa8TpIin2vV21dR94GSoLmhKX6Hu
6tEKr2MZXgs1PkUV2iK3CZ9Yb9D42Z/JyPw9k9Tb/WfTxsynQqu8dO+9ZdLMY/TP44RuQJPc1/rT
uPKSNrtUPZxu3RNCY8KNWcV0u5zX008TEqdhp+ICEpVlh/pDNhOz85Z/sUi9hKEQjGOVtOch5ScV
YD7cglqjfAWYcrHyMPvvCz/ilWblQ3gtZJeuiP5WfrrUfPG3KANYMwl8+Q4QkOH48GIsauSyYQep
lnaOVeYg1WGuWz55qFKZoOdHCoh980sJtHtKcslDnvdC8961zXIJxvyTdj8jQ4DVEJnWte0IgMWI
Q65LU33Bcv2XFDQ8JHCfVPk9RSA9rIHBZ+6472lAw51ZzWoQtA99Lv4At/YPNWhpq2HNJMuIqSJz
WAi0pBin+8porb1vJjZvUyGvSDa2yeDEWPophmYv3SJrBU09u8+qJ1al82nHo5L0jyWYa2Emim5s
mQMP5qHOKaVmoppMVAGreWCEyEs6ONxz6GmMjdGubJ++GFG2f8iQCxHH6GxbJX4024bAEl8jrSUQ
6HZLAZ/fdcxIWVdA5bHm6NjXJqMuxEC0XIJYcHdgSj9yYSghce1LROjlqxDRq2NwqKXNG06+mWSp
nhC5viDMcF74LYJur7PR2/sWzT1Zbp6Z/ug4zE9E3nzS2b36s5eAAnFA3/TtYxv4zV4xyE5MiIBi
JGDaImde9p+TA7vC5ESX+fgCwO3HtX9iqb/5mVsbD4IZzVvU/KnRMtsj/GmuOsj/xFUFYyofcngz
BnDWpMNMNROZjipg1UMg3vIH/SM9lhdCBm8Bx5VKlnYbiZZt/EtHNDi6PuHc6TgHlpWC28JbYrno
1wyZpU1f3DXTth958EgBGkymgbHsnP8Rdh7LkSvbFf0XjYWIhEmYaXlLsoqmSU4Q3bzd8B5ImK/X
AvikJ10p9CYMmmazDJB58py91945NjUSS2VKnhBwC0JmKQus1E43UADaHWfcT39sz0nRfsLIGLao
A2mByJIe8MD5mvKOuNYgdnfMf9lptFPT9OMWJ2KxaSQxHbkiQqPXrEsCBXc1VkYE4yDcWC5NEjVy
svJC63nyVHqCCvGjcyEoB0lxop+WAldBxFEpuueOPfMz7GvNcOtMq2ejEGsR0qCjlGv2QvQlpBGM
kGjkJ/KRN06KgqxqpppgJtYaGaavESmroVv5J8QWK1sQriaG/FH3JYYsPzxMHOLXgnoXNA+n1dgi
G0KBkEsmAkywZRy1mqu+KdiQtIgmgQcydYuAyFk7ffGgm7QKqInIpDTCa4LPZ2uqX4bpWbOCLsPx
pMNVKGjC2+XISUgP75Vt7JnsAvKrcC60lIwRgHpO9aRrF5lcJwYM8lb+gJGINxudt2kibBZKPzL3
wDcxhd3GI+2otoo1oYvHPIYTQ6GI8W4dB/J3hybe6z98The4tLOjntnPRljMZB2dpirFR+PnZHYp
Vf6qOOKP0XsriLGp3LFmisuFGLCcCEVxqlzkHFo/rhNe9CyERjV4HNN9KM7gbCN42/TnHZe6tCvo
rPcTmCL0NxDBY4rPzLH4c6wGTNIUAQ20Z9osoi3QAjBMXE5sxLbd6IygtLMDDs4dAbw2MaJ+cq+L
9NDLtttqBNCvRxC/Aw0ADvIepZrWMhmked2lnwQhQlskVzaQZnby5t7g3Eax6xFnRw9iroldkwkp
9qvSEDT0iiuEdCwRODc3LpnPHHarjaMz5uZ1P7o5VB2rJKEnnLKLagjyYxK+6uq+4bETvFBkdNro
A4ZDQpJUF7AhFfxPjsNrgIEEZL0u71qX/+XV7LHu8JDbAdIgQaMc5ugxiieb8nkgfw0mkZd1RCQX
TPMb6wfCCzSbTpdcad6QCmoCTR4yqBstg7mspU/e23W+8WT+FRN9LSoX6E1PRI2FprWLePPdeWqE
QiC/oiPfVOZY8a+TnK4dEHgO0uRXZPLWedEP4nYwGmArAw2HCW6POurmBZZ/s1OTSXY6Xe3EBZgN
4E3IAuqWxjA4r/6kXj+tJU+J6mHKgKlOqyzIaQl72s8Aa8W+UjYjKE8dcEXSelbRdJaBfxdkDdE/
4gmNlUb970R0g3w2B6lTQJT+eqwBNirhnJhrwq4KzNUE/PDYjwnKOnpodeAiZp5yMpeyX4MNktqH
y8BBSDT4YAGnaD59TSwnGVL3/UgNLKmTRz2u8VqSEdgqw710fsnswuEqkvULApyzbgf2ZprIXI2V
cg7FOK25btzT2MHbnYJx5cXFrawI+tJySu2gNT5tI6Ufenc7TdtR4khiEdSqVvbvrjMJHBjKaTdL
4NzRfWU/Lo7YpFa1WcEQdLz6PM1JZi1FsB7I4RhFyR7462+OcpCr5rwvTiea1gwXLx/PWU5EVqXG
rVVzBlFKNtuMPbjFFXUalf7gNWW1SxQc78q+mqY7PdR95uAc6EHOFc0xi0PgBaTaEwrIQkpC/Clo
zTsptgPyDpnsUAa0II0g74YjSJ9sa+emRZxzxq0wJP7W7YeDpfpfYs63QuBdoGGyH2k5Um/SM9hk
oKm2zLOny8SgDWinuaMMRjvRcp/bsXmYXtNcfPY4gp792SIyJL9CL80elV0/1MnXAFCcVoW6lDYt
JHAUmKSGFIsNTR3EN6cCi/uukg6woyB8j2uymsf8oy8Yg+LeBWKIxXaLHPMPAzVJwwMgvBz8vQ0K
d+PV+qsWe1fguVfd9EmP6IW2Qdd8Ayl5JR2uPlszCjgV+psiB9Mdk2Gdt+p3FzXZDmmIxibBk2o+
QumjSDHRU6v6k7AetCes0ZPNJRylHNI9jNYB99KhmlWN9mQiWKBZ3TXQa6vxpXGFzVmCuoQkJshb
ZboOMTEYmUSNoxpaiRi4ggCETmZOL34QisvoEcCRMrIS0yEs6UhCFdatgPYMir1dL9I1O1DE8TnA
QUAme06aBEquT60oCA2Y9J3MNY8DcfCCcxZleZpa7Pgb8JFqi8urBmfRS1vuAuSpbsigQXcasZcg
pIhuODF426WzeH9k0NGG/U0vwGzpguAXN/Cck0niHJkQTrtPHERoaC8+vQSslTsByBqAjuYKZbow
9VkJHF9iKirXNnfm8CdN6P8a3bMgztuquJyHquZQJUzIc7ag//CYEsC5pxVHmK5GK8nTSA9FELvL
mnvp5iPdvyha6b59wspMBAQ+c7/T80Ohyx2eFKLZJljSjWVtzEzQADDHrZz3brvL1MUVnPYH0jsL
0raucPFK9IR9p+3GTMu2huYkm3BwANbR86Lx0U/qlyP12SDbFvAE8bVQcO5xwREqUVpjRH59e+Z6
4+1RU7pzTo4mmnMlxRts22eZc0swBQQihXfsgpPtzbOpjFhCdp5XTLQ16DfXqrgNrbr2tYGcnfKh
pAmFBDi8Zn7obQJO7bFR0sYYHts8j3babCKhoV+trMHRDprSP9W01qNnaGdr2pFYRxAcuQVxN43i
sNJQZaWDph4Ceo6nQZR30CZ7hZOUBa/2zkPRPul6y/EUMCZWaueDcrpCfQLIEs+GnSYFyWmle62Q
tq6Iy33Qyk6eAsvCmW231xLv2w6YuKE96TLszomgz2Y27sGkdlpNJamfQ+DCoZ3ljXIoIXCOrrdL
geg+FQLQqVGHwRMmX7lCkoHKD4phMxv7yGni7UAVhzQplc8DF5w5TCPBZAbqTRm0j01VN495oti7
UmafdPAAHo6052MAxhoBgrmucQDCR25Wjn1wzSxY5YRc7Tk8obJ0kHIC8FM0XV4WXaies3TpsWbt
xZihSwm9M6TgGFJ5nDDAp6W3/DOqw+SMCtgFEW8br3PvqhKgZuKey3BqcNRBXMOu6L8iT6JDnJfH
BvMUTUFoD7yKVGZRvMVUFbM+e8FLUbtz5aJ+DTmxDpq7F9S5N/at5oYGmwg0A3Y9LfJ6vbwQpuxp
uZLROktfJyqIqEqQNdsd0WeRSxpUqR9rFK+vTY7NbiLbaZCazVgdm2UQQjcIkfK+hn3MeWASd6Xy
u9cF2aNBOtHyl3VZ4LIgo+biF7HLzpFgy1Rh/qK8n6iZKTyHoiF0lu9QN8MDb/D4Ekpf6/h/qJoZ
z1Se+aMuSFgclYHlOoZHtLxjdlQMJ9gZT3Lox8siSQ0D8uOoEoNrjwQC3M6c+aAN2WrUWxrf6HwJ
5qisR+zscxAznf4V5miUjjp6SmXExtqo5BdJV1E45xNYLzYl89zKpdKhmsdZjLmMZmm3/tZw09SA
lrNbPL7Lh3yiyRO25l7v6qeJWcrz4O2bgaFzH+fawXazowAXdC8YAq9ByjDD1LAF27lzXX6/S5EI
eKbzJgc8iwE6JFNL9w41jqLFvvVKjEfOCP20LwbS71x/vzxbJSd/j0CTP2MMmA9HFb9i5iQbN0wQ
mS50IaEwYvp00g+0dUk7LlM4/bS/DtRTv/OCGiL30a6hyRn3gQaBJnBJtupV+gLmr8fE6pELhYNv
lziY/Lh5zDleB9NcXb2wRn5YjRAEJSCiQgbivTT5sZ5tdh3pjAvFCNR4sU26wKdAItaAJk25Ap4+
Ip5OCMtqho2F+eFsFU5HYu/gr6OW9bFHD6epQv41pPCgUQclnR2+jBm7UopReKPr+e8pn4JzOVvw
MODAjZhGwoLzcLgOKXCopoweUCmiPg375GBPaXLvLZcEKt0/p5PzrC8myiarHnO+ampUuYWfixs6
LCCVsv7V+fSIUSuEt1wfzBnETXaLzbhliNrpfYip+LL+KQ9V+TrmvLJlOQTXJH+nLdxf+xmukhrk
juN5fRp650OYFieYbiizdffNEGn07FL64/gUV5TZ9UTyq8rGM3b35lZbFIvjzLzSQ7tDqlegrE2J
GLNyxFYsPfY5m/7S+P52xC2JQZerCwnHswMJgFxCwkGMotj4viqeDAN0fyAyNiTioM8lInSGpPhU
0dgxxrZK90CuMpLZedJtzM4Y1ffjU5nDCfLx1YMaMDn8Iqeyw/iqEzlKzCsoU0ImKxmdkavVF4PJ
wjpSmbapW/GTblN2GkNzAJNUvuZ6PV+9kXVkVEIUlV9N7F3OkyZz1gFTT89jU6/9nObNOAIpJD3T
whjW67RMlaAb/lF3A+fHuPtIZwRDjzJxFY1JD5m9uZT44E6J45sPheelO0sHvxpYZHBYgUcwZ05J
DIs9foJ3CSCADKD5RUWasC3LeOIJOkg+Z2j2bEusQxgHpEI664Ib8OCOvTqgxM04Js9KQSsbLw29
qnD2VxANO0PLHvvZrDuGPhFmJm7n3iESSqQhB+35LQHijGE9oSvPv8MbwuD2QdNCj6yLjs/iDaTo
8prjFN91NaGyNNdOhSUJ4OhzgCyK2Wve9/ldi2tnlzfo8v7524EQv8AdOI91x9iDw3N6SM3wJ1Lz
Y4LtPRqKem/RhdwOhd5sOX4WD3yDLJLqzDG1uVezSyOPaNhkZFwL+VaE7Q5OU/lRWyjs02XHzDKU
Ee00rxvh85Ab9cqDgrMsiBgqQV/k6c5uUqQDJcefQSkOyYVLzwqDZz8E5Hf6EhfXtsqUuCybbRFZ
X7ILFSSPuL+084dO4IHqTakTSvjIaOTCJj2v7//5IXM/HKMQj2Vf3Ht6CdRL/Miy/a+yJ7Fr+Woy
Y3Ir+77bdQdOBOO76bs1busWOULJRSBHy7yT37Ct2lp95i01LmJC8xoUWXRBw8APFA0NiWiNuuet
1ZEguMP4Lo0zCVfeMXc6Ml6CLH5PO4dRra1xsqhtIKbVDFNK1ZfyXfMjcqqLEu9D5Ue/Idqg49Bp
UX9Tg5pCFsfQ/x2IELOFjQMADtWbphEKhBQFcPVKORWummoIdnqCCsBCargwZFoEAiudzrppV93F
mHknctTfkiwzr3X0tiy0vu+lZ0S/704dCwD+jvc4lD4PAjBt3JTyboCx6BNrq8yQTb+vCCDoKMvb
ksxoM+DJ6Y31oOn+Z48F5ITj0T/kaTBtF3SCCvqnYTa5xfFYHkfNCV/z0buPbu49jJUevXYRwGLH
ieV5+aE5++EkO3o7VJTqEwt3K8F+uqjNr8WQlPTecPVPTQ+FXYlxW/o6ilqnV6c2rQcIzX1ya0oW
48aiozuy0x3jUd6HhlJhFc/RdUEw41XSPRKRHEkMLYKoUo8R+RNrTUdvMNt3plycvzf8ygUXi245
mo1+WstDGUyBK1rffb85+KUKDsW81+sEyESaO7i2C8Q0efca03RE5QYEfQhxrKD9bS6BNdWXKLku
6wlI2+GgxY6FY8UTR40qZEVwnzjYzpRcptGbjvQpODh0jBidpIp+gTO4OaxYlwrTIFi52j0KQSxi
3zvQUbCdb4OiHq5V+mepcDL2NY6vcJ+MnritJNWT8/f+XiTO+FS45ZuypEf/ltUotDAGIviotmas
38syKh5gkVtAsOmU2CUZ2MIaKUsDg2YNORxezbSmNX28DIRXJNnoE5WT1OvOm1N3MZhsGB6fBIqq
x9YvmIvPSyizJPf2/RAQFWrofVR5MJ2g/DEiDpzFdmBdmrI8aXGPYBCV64nUoTdf89O9HjF3RBsQ
HDy4QiVKe7Ke6vjAFkvjCZgRr+X8S26lP+UgUziiFzdbw4iWJT7CEpZ/fMRoqersC3rytm264iWo
xRUJoE0PyOYrCvi1hjP+Je85W2mxhc2tbC6xnVePuN44M3A7sJaM73i8i+9twcFV1SmNwxp29x3d
Av1SFvamN0R9WbgxnSz/gfTJlw3QNGISIvsgW6c9KmYm/IxvZEVnr3xEeGV9NYwEuK22S0REwkTI
bE3rpoISbEEmj8h8HuI0LNcLRoa0GespILQz91H6oXX/A1CEu4NPehnucU2Dqajl4/JQSPu2yr3C
t8ay6mvbsMOYSzsJ9Vkjxo8uZHabNc0jLhz57PWvkA72UxqHP4O0UOvE0ulPRra3SwTzFPg1+wVe
2Kko23WJ+bTgMZ2CVUfHH1lhwF5NmPZQwv3jyIJ9RmEALZibO4NzjAsP2f+86suQWrkKnKOOEgkv
ZQSKZz5kNSgEtxJm/WY5t5XKMNaIJRCOzyc1xFQQ09Oo2Pe2d8D8EP0RAa009P+7IaOkReNnHnAh
o2yfzWfK761j3ANlh3KI/LBqh62yGUarhTugx+QbJ6wUaM6ibWN5MecSSmR79hpDGmCgUQ2/GoGo
JU+Mdd61NsoBH8rJ96cazhD6L/VGLyr5Zrpk4HlxJA8oHOSbckmEGo38M2+c5JKDsGI1Iqy5y21z
oyP7uksMS2c/qr4GC++TO5fvY42ORYxEIhuF6zyPTetBL/4DQRVLqpHyoSTlJQktVjyj6xniAIHv
MPrt3MwiUpw0cAlx6LFm7almBhZyVP6pou9SkN0809vHT14fSnTEIHPJFjvS2pHHtkWuRaXTk8z2
fb+WriOOevSgTS0S037Q77lv0UlNql9lNZIJPXM5pIB3VrPlLGvlsmqyepZ5ZzASPoNRK9YcBOE0
9hSCLqG6TH15VKkenhH1Bpu2lN1BOrCSes30YF0ZB6EHfxRtY2jPGcPV+TA/9heEKNnBQ86zHz37
EpVt9JK1Fyr68r21Muqf2o5eAII43+uOxQUw/2Y7Wz0i0qt2buGRga00Z1e7TX4qtZzbyTafLXAo
VWusGiesv3BlkizMrDzCyP3Y++4fTGcGjTibMCV/emps9WOKrG6nDyGtATJfXgqAvCq09xNCljXK
6O6xaLXDAEbvMA1MQpkd4fRMI+vBCDiQZWQE+sAKVksBr7VEDy57QyBcdgtCl7h1p4fAmBgkspL1
Dle3Iho+ryiqRhvTswzp+Oa5fVQIZC6WN3wGoCnPDjjuM2tkAgGGmVfKGvtcsp752dS/NAaHVDe1
3li24r+itLtZWeaiDQlOTNZI/aGrfxhLvX5wuWxXSc3obCg6Z7Ps9vOQmzbbeFke89g+5+5QPul1
RW9apy4o47C5mNoQkygijstmJmf7dG0JbuOtSgwyLeYtbvnuWAUfGsyiaxh5PS+I426joL4Xem/w
LrveSab9zUqNQzVbzavSuDW9hgnAVqfIwAvuTheQJd0W9Wn2MvrjBCiCCmoONJAzXATCkclkUQEA
gbh417uShMmQIMFi6qjRzSjeSaHq2z9/kKQ+jPwErhpcvid/bimMqf8HuZjcYbj+or1qkn9YSPIm
CdG9Spy6aydzSRbrnJ8KuQ2jcdYuzUycbVT6qP3mqiLM3ZMdgV3odedm5vEzfrgW3kzgzmYxlpOG
fIa8gxVAvT/SQFb1OhfEJw1NccEA7V87D3lR5SblUxswkjXYNNr1UDbmBvfnO9pK80eCZXstzerP
hADhmKINZN8KXE5yQDxit/iReRrTXz/QjlOMNZL9MdhLq7auZU48Fyv5CkuCfrVKP0QuN+xEMUC2
r+xwO7PaHsM6eyRRJriCJiHvI0zI6JoOeLHoAdW0BuH8oGSaocjQdsLZrcDBGtQVU5W4OIiqerWT
MaYJ5zk3TY9PvDDQKDq8rMu3Rr97ldBp1pKIjx2n+2DTeNFnpfJ9mqU/OkacD1ojPxObvmAZs+7n
+jPawP5VKgBxRWdA6VsWElrWD1lLV1gU0n5JYnGNQh3PZS5jYLV9dvx3Slgj6AckmLb+7Pr3cGDm
9GDLX5ML2GedILmrcJHtjYpwZv0p8R8891XXXh1iLsy3xnpBobKqDXvl4Ly3TETV1DyGqQGVf0zL
+/qU6wdw3iaIlXbf5geXXHryXzrtc2xuTXebG73/Lowwd2g1SSoL67GQuNy19KQLXCGlFbwRh0Lf
Y9pUVFwDPsYI/iji7eoPlCEY/0eENQea3Z+EjdCJqK1D1YzANit3FZq0OfqoZ3rQvEGFZQ4aYh5E
nP7UtNYzuk0yRyp2nth4JvjkV2nY27yAKzQVJaHBgXxqyvZiABKhh8+jsOJDilc0KBRoPIdAMSaX
XyiUXpuRJ+m1YOzcXB5NJ55BOxZ63aS/h1278gRbfuzXzxwqYR8xNcYd3XrFS4PjAhwZWUxkls8K
VA2rNnLn3k9wtYcmMq36ortMNiuTCdY0rQKLSMRAR9SOclMzhWBszdsH7/eQ1/+CemyKv8FbAWQ5
nqXrnnQdXRjO31iz6E8s1cZFjYSGwZZKbEppKuGhUGfTsdUZ+dMdHarJQDVQrwPEp3QCM9MlUXxJ
clwZDn2ZVeWYQMs4PKFnYrbPPToQy0TapKtJHIaIFk50ff7qGfw8U3jZR0350S5shPyoHfA6bq2t
ACbgdgo9619xvf/3U4R/alsU7p40DN39G3KeBCloLInLGzqf36fBIsZw1CBUYzZGZVDk7Xo5s2tO
UyG9RGsshR+f/+2fgP6n/4Mr/3e6uO55FqYn25X8GQcR7/+k5BLgwSJgzTl0NciAjnWPeWFNtT6j
R7/JTUsthPnKWGkg8je+iT+bmNV1SKzXXxPeK0CCUf4vAL7/i3s9PzDbphK0TA/u9fLz/4ZSnrzR
0HKWN5S1GeSwTL8Uc/8Fd2w1U1KfCz396nRmAlo+pyTVMb0qVPOz8gB1rYM59P9/pWxrpoj/DShs
2dxdLj4c3jXz79dkWOR247OMocN0V0WxX8ioRFcbY1tumAf1MKe6Zh/QX/1o3fKLrHf13GDDPiIN
y3cMtLMioEMn2ARbI01PWthgH/SouqYBbakEs0FvRb96lVqnqexqBNpo4SbhvYWk+FGwchtqzfQE
TPV31NjJqRrc56VUbzN6+QtL3/5cTi5Ldf/dH5caSxPNJiw0Oum7YRIfljtjafTAUWxWDGrnqXf4
65tS/U1QjWix7KNIq29OSxJ6ou5pC9+90P3+0dPObt7yVKLIesFp/LjwQ5jTpjfDfRfb76oVeEwL
PaHUX4KefkHa9v1R+PD+B13+on3LDGbuXUZk2hfl1Bz9HBSK75JEElVAkanVjPlDYYzNWix0f1Je
zSNaTLlymhjD4tBCwq8H+M51g+eoi/BtojQcvqz8T2M67e8eysIKrCXDdy+Lznj82keFlW5lc+gH
s1gcx1hmP3jRLZx6USLa+/JU4IAy1PCNk22wXujSJ+s5xNcSmbI8u63HPE35f1K/aXeMiQkT19gb
ILlUd5EK8gKUtKHlOsCwLJ0p5hB/VJNW/m5NfY3XluHgiLHOio1iO7h9dq29+m6n1fjTGulnJlHn
/fAHhulBnQ0vPcIbuo55exsx2g2+eTDJAdiaQT2+ByMLPOOSZCcmZF4c8fPbiJ+L5docP3U3pwMv
/wrMqTqEiZDPDfe3QRN4p40dQ4e5KOkcJGSF01/M0WuvVuOezRQmqBPc5yywJ6dNh7l/1X7TdNu2
szbccvCj9GLtzT3PhR4JffT7smEYutNn3soM1L9UNnoTQeibG4feZ1JEp0bqX16pl9yuM+et6LPV
BOfghJeIbZc372jRusnnMkfYY38kifEhl019ixgFkqXrrM1RWhv04lwqobnzjJYKp3BrUrWq+qvC
sPOqmDM8/NdXbYaBbqKhBtXT857QHZirXg3Om9t03BiEEzF0pDCZ/4iYhaVxX7RcqOMtaQSJUWnx
20YzArcoCuhjmvfl3N1XQUQ6KC0lG948AkYGyrVILQT59KCMiZhnhop731SILkLRH8NqAhrbSSLG
M5SR34vrRN9p6whqRxOL0eiGCHu04II8mjo27FNuQCbR3J+o9SRx1OhF1Q9ZgvtIrPrJj5kd9rHx
V2YI9znEO3goW1JvZeDtl2Zwpnx2L0//q4rliz/DboKYD6KIfkAFBE2DRWHUR3H3NQXESu/Ak+h1
gHikjC5Tkl6ZDwxPdQ9gAREL/HadmY5rEunl5O0IwsIxmnPkz3PGZDot0L7Jcv6BYHYqp3tA5+Ot
i7ByeSbtCtu3e15KWGLlarOUl8Lru6PQxLWN3eyJXScjTADLmA4MakcvM4DVNzXrTqTtPQwatdZs
JE2T1d+GOcRx+dDM5N2g5QYmoNE4CjuLyJgmXd1Wz8MYO2Rao57THVjzWob+zaS3SjBU8CfrHIzO
lKJH3d1JPdYZpWvWs0uA2m7ZlpEbiWM/uHtbMcoTWtwQ5s6VmU0Cn0ORHZavcvch8b11PO+ZvjrG
CBcIZHOGN9fwT+AgjO+e+tT7QBpruFWT75sn5fQpINeUzDz7ITUH+nua0He1hOiwFPEZgIi2c6nm
5joGYzIKAAhCT2HLlBKP9v77LOC62t7j3WaUjzjMFNkenMc5WvCnoXsTMrZOtoWLrfba+FCO6EQ1
kkygx0wsW9AicrO+IvutMUHi8B9I6dh4oz2S0zqCk7SSBwvr4toM5E9Iqky+8U4/jJPzc8KRcq4F
BgWyx5yrwT1yNXX4JIaAoTGO0B1SxphnWUNBjAd6wqlf0k636vzQyqRB74Bn32iC8hImxFS3eTce
0nQAYY3hH8kDbQqua3idhQPaxk05RS7n8yzs34hX057i1pxwjlE/lQ5r2lR3OACHIaepHuwTOXAn
VC3GQcymxImW5rPQzRMI3GpfOTLHemiex64YP0l6hBAwdDQxB7HFCw9qWiU/6ae4W87k2j4tkzdC
2AhyTDzYhsiW91WAXjafNOPMGRVEEQ0jpuv6ITIq49Bg97Uw5F5g5iR7MKvNLihL92ZyAF4FVf9l
0lUBn6S3W9hyyKtTtGU+cIWboffTTqVZdfEgkXxPr9G0JBuPGRek5/RLG2v8zMVAK3b+ow18iw1u
K3Hxyu7dsHuQFhLESxub6ocS7ziUHr5b8JgrXa6i3+nwMir1gnK1/anF0wOSxbycBOHKRNUvRCya
GCTpWFHefLRzlPjS/qudZi9zehqyFCRqTIO9NlG7vtudeR8PcTX4d6PMSPIMAD0exsp+XB5Vx/Om
i5+sGPknuzrQ6gvFbXFG3sJT7sWXY6XuqTF7D1AncCS8+zu3U91ZReApHcVE1+8Qh9j1bDkjBJQ9
YAKBGryg/8ZBmt2s0SRUmG7a2vUIrXPcEN+dOpCNG/3Kxh47f2PcxuUgjOgajdM8kjRS1e6zqicP
WH34iYx+CLM5jmhtt3mv62fNopfZE4iB94PhZRZb6qQXAJdE1f+cWAphEeAZNLAjpesJfFwzokur
9Oa2jKmJ9TymBJxVDAAPYgEfmuRFrdsarJbuVZss6a0/xO9eW2Ninye3ZFZD4p3BD7SGZYj8Zm7N
NsBMjpEhOIJyO5BNP+sacCx6HPZ5KjRWEJUGCD2QmTLhFLTFwy5/1ShW4TsN4eOYujXWNYsh8jyj
nzAHM7q89NyYs9UVl6s9Jth2vR9DmqgP2nwh/R0nfDFmPppZDK9S9LhSZoJlgVPwVtl7TfsTkD3O
Lk1BSuqKw6zR7E4TIcQHvY3K7/lznL7BcUQPMbMMAUoCwc31/NQuxPQsKzaVHMMnpAwo6epZn896
d1QzjTbXzz0oifU0D/yzYsDb0aXA3ubFpJsfWue1e1tPf2i49U6dBEES0gqqHa14MWRzWpIhMnB+
y9hDN+lt2pMNoI3gBFSSqgfOOw/DEycw9wkoiR0ZwR+zOGFHlcYArAbVtcDLy44rS3TV5V8dJubD
wn8/TOimLqTtGJa0OAXq1t9SsqLeiIaEUfsqrRPvqJFP27dm/QSwEGpp5MMJGJ0XPzPy50YrggvC
SLwUefkbiZJxm382MCN6xpKjQQItwk1g4gVniUOuXrfVE8XL5vt4UqBPZXm+OGpyNqHuT7sMQZgW
KffWydrdelrx7ntFTjJv/Alep3lRrrOfkuHsp2J49QTCw/hSDy4aVGf0DlbHBmobWJN8T8hT5Tj5
c8Yo3x9T59D4BtkOBqumkklyCEX1sbwFiR0MXPFXQhrppgUBT89K9KPqcohO8rrcMSk6ayXM8AqQ
W3z3xus5VSKfQOM0OoqQsmHUiPGQm60sUH0ZqKqXxjddkBdXy5GXCfTJ3twzFKKi14mxZ6nm6SdO
j7Ff0saxDRwwsYdlhwTkcmbCO8Z4sRK2YUbhYjeNDcnV8VAfYjnQie7D4BowYWBGxbRc8MePhgV7
Bxh8Z5CjyRYRXEvj7umtee0E4VJYZssdyxGtd9O3wGjQvutsK35QKoJUEBHCoWatyTB/kBNXv5s0
L63hqNXk24hAF+i0bmnlqa0142BpIK8mwArncjTeNcA/ZyMLtTOGIrGrgBijAKm9x+VDNQ2ciH3g
Egs5OCbhckAV8ruQkPk4ByTBZ2G0MDE94dI89GtSgase2B0cPlW5+ZtRd4zBCFV1DdKUDGmY19D3
iQkoW5IIrN+FMjHTusiCiJkMLgXa6FgU2jkoUySr82cFh7Uk74pbG380vZe9NMY8GFRzWBOqynDt
RU59y0engprY0HGSsDoYG74HLgNTO6+nW4ugi7e8wpVU5sapjTwTMKHR75wWW6yGQnaZFLuMRYkz
QZNGoExaWBnH0vpAaXU0pkp9WBYJcKYHOiIQTXWOO1Veqmj8tVBTs7zapol2XW4EV7rBvQkOYVEk
4I7TaT9wCaMncDf/OHY6EKu0wIG0o/WSIYD+it2CnAJMcQhPXDBYMTyfwH+aeAth+idRf1qO10lP
QpuLNnHbgIBaFIN27tJcF2hsofwmR6N26wOAn2lN8B8JUfP5ePnVperTXI57QFXtYxU79lmzy7fI
U/GlK6W9Kyofpo6Y3oOwnk41GL49Qira3iIKTlMlu63pBURLVM5HiQX2bGMqmQcxMMaY44RmsiOD
1L7A64LbYsnn5W+L1rYvmaHoANfA07S06Qn7gCOCqHba+cnwe6mMEzew16gh2nXj5vUrupp2LWSD
h2P+rUVAFJuFfeq99jcjQ6LJA63AT4bIrCg0gVS19Q/LQQoEFEq0ybGeFRV8Rv2zt6SdoCxA4FUb
ABIsRM9rPYtYUfQG5mgdnlqzy/6DufNqkhvJsvRfaet31EALs+15gAZCpWQV+QJLKugAAhr49fsh
q3qazOaQM/u0VkUyRUTA4XC/fsW55zyV9IU8LvklBThkK+WkHV7vIB1HtJJG/1V3phbIque6aNzt
yUHaDujruhIJIZcgLZ4ij58KTjtAs10fvErxtLftMF617rjJdAGNKgmeNK3MKFFXIDkSzA5Cdq8Y
KGYAR/+YNpr6u9Wu74kGI7Xv1ruRxMSRWH9yJ04gwESZd2u2OTaz7WwlYnXemiu50wTGnjwXi4d0
WPxytBBSFeYtVOolOVgDgVzyKaWCFLV5a1w2vY6TFnI9qEw+0LAAc6JE79Y0F8uFMhudozDsJMti
+kY6Z0cq7US4i0YmIZXm969f9bvTrK3TH1IeVaKxnV7hUyowqL/idhCceoh4jeRlBoBj+OCmJyNF
LVxRyudWzKcHdt97Q1tX/yYPO62clPqFAfumqplUF7RMB9I+JYdu/8uQkEfHvYdaWEPYehqggIKz
6E5Ulo+UGHYKBQKtbEk8dVKtiG2jgQWRtIPSQvaMpDW4zjKNiemE2NDka7BCU+oJ1Vg6bbFYJyUH
sdDDLxmAhoEWsyWzlJdfYRds4xSpcBsOhZw4F6LuMh0eSmF6J4oGKfRiluO0pCkRuvL0gUwI4sij
0r2DL+dj0mPKhw5CAQ3BkEkBwpvB5Ax0v8se0bD1xGWJAWVNT/rS674Wd5umHaCJlIgwSbfkwmUZ
53PSjHcdeO0jwXEWGCR2aVHelkNDwfTPWlhGzQ0hawo1lp6Odp7iZebGfNdXSGQXUn+WRYoH6QS+
bhpMGJDG8n1ZC+e90K4WyvUior8YtIJyfq2eZZyorrEawAyr1TqqlK5FKFtaZJVcK5mAve6BQjIv
lP4kZXGt2lp9eoXJM93lZNPuNh0XD46WENkgFMp3QN4NHHvc5pREBzOJU4P+kdZqBLdK4axZi2YO
RhPBmqENMwNaghLQ+etfYML2dgoqEg2t4gGM9UuoWG12lJS2dIyiOWzmUpwq2nPhas0tD3zEfIrp
ZAMYuP+liQj7msay+K+QN1IZNPMNIZXCWugytyef/4zis0nXRHIpXgHAFliIUqURj6AqfYbffbNm
UBrX1WYZWpe56KcLA0SEZWi3RzgALp0whdMOlWhk6+OM8+S8BnD9olP52Kuj2c473RGZpUq2HW4I
tTxo9ATnkII8ajO0VRvVlAjEChDYmaa01qxPs4aUQMmJ/kTLIbiLrqKVfq/J5rtMg5jpRVSKcvSK
vhRvZnfsUu1Tdu1qKpmCvSmj+tjPDbDUHS2xCenz7Wr0TmvVIIIG9KDLWirDWr/uDVkj6nUr5L+0
X0I0X2qDXShlc5D3j9XpXnAKmESCeelpztR4R1snyO0sNBn0WFlnIaY6vJYk2dC+Dv3gQ5KLT2B7
6kuXtBJdvP1ubYr0vs4V1gHgBLOcJY/a2kJd+34TjccxBWf5WjmcKnrx5ZQeJoh75ru55xJ4MRtC
IiQqx+W2vaslOShyVDdpv5y2zzB+EcIYMb4NDm9K+1V9bcGE7beuXNOH1zgfqBjHgJng/tz0M6wK
10uyTbC/T7mXgU2Bxdjq72TlkjYVCU0Z0m+957zT1hpw2pDTzkq/VbYuR2iCZh/l0MRGvGJ42PpE
YP9Bklio2x9mcftsGkQBcmdhdqZmKAIalVT0PMGa39CWQ8krC15h/yDvezgd8udlGf9QFuvhFfX5
igXqM6LXwTZ3AZNOzNIDOBqKBSKtp5qayNGY8rh+HkfI/1ZE0kkEiqphKaah6br0RuTQ0tGCVSQa
86U8j8XNlIN6XIYHFDMztxKWD0q/3EgrmfHtlgG0MfvyTw23V+mLtDK8AXIx6qHdx9cJz3JZiW+w
o0YyIL+i2n4hHPtvEpK6oaJha0i6ImO132oDyzA1VZDMwBqyVOufPRrylkONVRv9qcmTs0oT4bk0
Sdc06rrc/WK23mqpyqJG2CXRcqlKuiS9la29drfWGpbiRq9M485Enud1/6s078oeEOFNXVta4vjL
kFr+0o2/vn39WToQrYkWzfUd7FonekJiJb1BnS5cKwoxigihoaYp93/+1YKZa2bAlK+38B9/Kmr/
VbDrXxW2PzXt2uW0ILz59j+DL835pf7S/5/9Xf/1qu/f859PTc3/P33JKf9EM2Dzdfh/e9V3V2eM
f92D+zK8fPeN96osfj9+6daHL/1YDd/qh/9Pf/m3L/8TfXKorGCV46n/9xrlj1+u5Us5/i3qq5fr
5/4/3PwF1onhJf/bPWmul+Zb+fL/+ri/JMxl9TcNMhmRtUvArirE7POXfvjH3yVZ+U3VwGmSRtV2
qVFKh1f83Owff5e139DIEA1iYX7D6crodgHsP39lUOU0RZJkpm5K+v9KwlxVv99cgiwhgqohvf1G
/ZjzRjUo1yqnIsoPt7g/CxdYfGyyMEQeJznev1XP5hlaJ7hS/N4xwjWWHjvFli7JfX6e/MS7ntbf
1zDxFr/2issc5DGqmm4fU01/oc28IY4Cu2m3kRqMh8JL3cXXHckHqOECNfX0eIpKbwoBdfE1gMqg
dcuHJJY98skHGBqcW8jx46mO4FHBd7NICDHqLtnSEL57b/Bh1I1vAVkXFyiC34R63D6mMQgJtzz3
sPfa4wnii6j1W1/z63N6nmC68BV3CKG2pofIvuW2eSxPkCKe5di46AGKp6fM1SPV3eLqnEdT2Pp1
2Ac0HHhCOMZm3Nwnd8K5eixj6wypf3iLh7DziDS4T5iqPOGkBYaTRFhxKGDrU3ap4LKkgRyZ0Ofk
blSRi/pYx0MECNAr+FjF7+0vkde7if+U29CzBiTnPNlLvuoO8+q3IUAxhoGTF/IJ7i1Q3C3EU4p6
3xPvkuMSE1UEpSc4ZMPDMbi6mT/7twimiqA7jK4UoFn6vjv0bu0rju4qcXk0POLioIykgNaWkLRn
MD/U95m/Bdb9mNt9ZPrZPe6hUwY1DFhgaiZHc3CoXaR7Hahm4iwuYqgGvkpxeVd+lj9ZH4awYRy9
S9D35KTO7IITdyZPi/vj7OsXqPV8pJa9MmhD0UcFLhyPAC0u63F1b67oiy4MPvbN1S90iR7rz9u7
GxW6Cd4BR8b2T053hnTI087K2Tr1UfnYPtMIEC1fRZ+25MhwUTLw87vsMAVyWARaVHiDJ3mlX5zU
k+ZWFNVwzAHK2fmjcWdEQLWY7TxAiwAK2LtrnLt0TAW5K/6uhm0sH+bfhah2qSYwWAL7Tzlf0+4R
qg/1QYnGEGzxirj3GTGeO1ZikHggHr0b+0TkZ5/HQ/Us3eUf2T+8srg3ojUAT6PHaiD4+aV8LE7F
UY6ro35qDuZDcTLYAahzRVAuxuqh/wUUQXmFv/wre/ivrf5GfnsGYtXozU06rQ5NycAC/cFtXVDg
4WjD48IYOvfrV5ws32BXVlEb0Qbiid7qDK7wRJ+HTRbvJbuj+9kRbbqifShqHYIP+x0UHT6IU4fG
Og+OzjyU3C5ih/lI4IQG7uUn6pQeq8jJ3JsjuYoPpt1DIcBVWOXDQU1jGG0cGm0duNUcesSDJWzu
tYMUCp7u0hEZgCb4AvlwZcRa7/Rfto/18xRCMxKUz/Au0tEYrJc2JH/llI0zHR4Ex3CEd6pLesQb
wuQ9fJtRdVCj0knc5pnuyRN1u3NKLwhr6aRfWJBRGslP24P2QMHAn2LjVBshfDFxeqwO2xkCKV+9
ELo2dyavTmwkZ2zptASaI7G8l30/+FQRbNxn++toV87L+8r+BA+rN7MXVltze0+MES+1P3+ll9NG
Kc/dX0sM7RQOXA0un+T1kRbPxyKcAlQPT+b5Fg7+4sIXEFELR3bLgwzOycn+2GtosR7Jnv3OinNb
5wWCkih3aOC098F9xoYf1YCHchIO1yN1IXf0Zgd00MG6owbEd+V58wndPPNBRdEmsFgOciAHmotS
gAsuxqs8qEzsayRcEGfjutVp/ZheSJOmkIBzycJrfPKToRXdwsZTgzQUvcWF6NKR3e48OLkLx4OH
YoCDxvWBtjUHJIRf+igr252/BvDOsagEu7ZH+2vKiTC5WH0bDZBIc/dGZtuKCl51C8WHW1g4xpPx
nuI3yy//o+PTNVeJ0ATxBJZxwa2ZjuEmD0Y02ootB0JIBOsSiD7DFe18c/D/EPskfo9++tc+2h3F
b8BFkFCUMrwJ4ola6GnjKIN9MYBi1r2FEB4AIuSGNx8CCYc7YCpHxzhmPIkrZxUt9PxUcB9LDqDR
0/iS/Iv97mZr/urV9mdom5zRbmyEa4KJmTTcNqjiNUTDjm04+CgBc68jV1vcD1SWg8nnaLYFG4Ez
r+dUJN7wUajYl81+SPILF3/YoQjuoS7hwwHqd5EZU2MOOt/ElCdexRYWP4wxrM18YB/qrDHIjs9w
kfEV/HTuzev5D5aw5WAGJAZt09l/xAp62ddzH2puw/ei00Xlg8oH3bwmtFgSMpcpIjJO3Oz+4QhY
RQWLZXD/vBH8YXdidZcexHcuFEKsSnLkgXpCJN4x7Nu7kbsDnOGQL+SWyzOTxiEO0zArFx58/m1e
iic+n3kF9eBAvu8hq+xvzKfk1h6SK57u4FXEfB7TzZoS7qpnaCq8G0Nav/JYnNZlA36E+S59RC0z
e+4PN9aOGmyuzsxVruDoEdpSDrVWbOfiX3mcdL+5FvgdzBkKJw5QYJ4tWkt8L3qTSz+uvToCT2b/
3T5nFB14mNBqcXZU3n4waixkNGAxnBpL2YggD/L3pQxxAO+T3IaLXLmHmiDwSLTuJm4S7bezu0qD
Px7WEEvA01tZLUwQryAVwNJrwn3yrhHh6QkFAqaDrkDf5NnjTwRJQM08gu56X6guFbnL/qQNdw2v
2ACDBZz6XVB5nfNIawz3ADOdfXW+lgzKYrgZVgE42utcaHbBoNEbeJ1keCRw6tCA5RwQ8WgQ8t5Y
sAwnlA9U3UI9hKw1zN3Es0LhgA06CHdz2Icr63i/loqXt++R1C08CJS5jMRRMTNQyjZBR4tPBH0O
V5M9g523L4nrEdsUQp4YoKdpiyyxDOOReF0wMMX4HU7LgYXk0h/bH1nUeDok6AHmKqRbBGUfjnqD
9a0GkEdWrDyRU/n20Yq0qPNl9qwcZMEcCuzifaXmZySN4slHrtsP6f48WFEf0ofDdgAjzN6lJIoF
JsmFG5Lh6mKiHSHMouGTihm2jrutqgI0DFgy+7KErdPO3SszStKVS0DfjQmkqcljRgO21L35DIj+
jE3jWaPefqrdfb5bBqM6QP3363K4lO7ME1E4TPCR/I5xgLve58PJeQ0KAmxITH0w81zms8S7d8Ov
8B6wVOyEBFukMKqJg4J9gRstBuZJ+6SzfcX7NQDaj91d3fZFCKCjYLtjG7zm3cx2hAaDO+k5XAqe
DeU35lthpRg+Osk4EvivDm5bmLhXt/Xh2nVSri1F1A/dxsWZcyommV7UGC2JWHm1beLrCieNh8Xa
T559t64Ofa27lbkG7FQHAIAN5TS30B1J3MycIxlzenMmO3EphXu0IKJuy9teTz2GMh0zfAvamGzJ
Lh+yz815n2oAqQy0Yhqwnvy+9SxccjMonhJc7PZSB0hTuJkLAgWnezts+gl9vvv1yxLujsKAZ5Pj
rkC3yfVNdpfEy6wzqMHpQFTiVezj8pTGaBAVvhTybUy5Pi7jNG6Cil4M3ndZDrdTf+q/QAxhrz5p
VLt0cIJEu36ufEKqkLH4gt04qk2ZkVvM3Dm4OYudn4iK7Moe8ZKaoPXzkKo6r8IbcQtCChoTHYAZ
TIvkCsQnMJXu//kgdT8LDlS6geW03u63tB4PyF9P43k56g59SC70354VQJPoLmFr2j0fL3vApj20
gxLHOtMAGGweaEsXOv6oPWhnmpYgo+UL8dF4vunPa+fpRxwxLwPGaNcBAAtHCyCgJgqwc6bFdC1P
f5owJtFwSKLmmflloaiufBmJQq4H+Q5OHSgC82c1kvHglA/qZ/MJscCA6eG1xSNUd5H+Pv9inen/
vauD1IO1Ec0eKmke7GDpveAJHvoYAUckbubuh6J3hwx1IHgwn/k1nmLKjxHd4GsAyc7oJvanIYRL
wNYCfmDfnN6+wzd9ub5Akjgg/XvMjyQsYc/zlWD2Ww83LyRroN7As9t5ZH3Q4I/kbX/IcBi5GuuE
L5onXozPtz9eYQ/6cMPgq2Elm8xhE+1xmPX63KCID2E3e1GXg/AB95QFKPRHcl0uDSFPMHLJUd5F
W5D5jXN1i/cS6+HTwkNMPs0uGg7eC9A8jEJnm0DCbQACPrxznmrD/83qguKBtTvwHcrXuKETbjfa
CmyqlD1OCwIZVbO0ibkILwF0BbJPCwM/XSEdHb72mFWY49YGPmqGI38CZRJ1XgZez1++rn7nJVxu
925hwl4Iv25cAdIdG8pHxvg6ChvVPYgI7lEj82/+PgxUpl2UqNLP1UN1phFS9RsOt92twwnCrMEL
5rQhgejJ8FjtmHVKSB6KPewHlEp8CM1xPK8BZw4PjrXrvICC56Bl8M6+aWDi4s/+AAq80N3Z3hf3
Fm/O89ci2P3Zfbr2EGSwCaG5yMoR3Tri79Ac8JFTXDFjNFVz5uFGO/yLAZKZ6AKDhHdOIACPHP/S
PcjpA8cN9n+1Gzzp3asTDoXDoUYwesXYuQVnKn38+30w6YShwdUbGCyMhAyE2hdGfncHLZxoJGI8
0789NRh/K6qCJegY/kbjxf5Kjl9nuUDV5KihFbOOnm4R88WhNHv9u82HiA6jbHL2QuASwOJJtMFB
Guz5F1T2djPs7bNMCIBRxi2ggd1uvvZ4jILfcqHCQ1wEj1+0eQMDxpHys0iMkdmLdh97pyv1ZZsI
RHVpRMARy7z2C6E2J8weLsIs6P7c/ybz+x0I5l/u95ustSksdJw0rXTCScXTREPkSmKJc937jJ/i
gWNeOUOuikMAwAMw8Kxm4gqCTvY3FGVYQNWxOOo0e3dzNzcNq7vd31oimvvJcGQYOPJT5JLwTO3t
kjwnp+TUHa1LF8neFM0BNOKBhccKCNGln9yne56cUf+uetrJ2JHPwN+bHR2LLWL9SdSEddyfKn86
dOGVP7qLEfLyE+rw0W4RYSx/nPawjRFOvy+/L/YdIDSvDvrnzb5e+hPq4V/2Y0B62s83CnEuDKyh
ZEOc5/T3xmGxP01sbkozr6bKsuGC5ejHznPaqSznzNXCDTpzfj2xjXarVjuFmzmkpTkXOFdMtzsI
WEPJpdftq4TjS/7Ihd5pt5tXJo/EEkm6/UjZCCxnXFSu75A5cVYfzg3iDEh8cNf2Q2lhv80uZoLX
7D5acr/4u3cD8n73mm35HX28HMh7+k72UDPHkO0TwVkaCAHYBBftJ0aY4XzKzg0zxRPpOUZUTucm
2uKrct/rbHcbxBDeFu+0ZzxpLPniIOE2kiDqff2RW8cMIDDvTe+Ee7TjsAfU7eOcUB+Su2AKOZiD
FXupeGwO4qzcB4zH4U/7HPHR7kdaLuw9RGIrZzuQArwkrPZwse7ak/h7gUpCCA4184rTzPbejQit
Lqnj1DhhrZOjxMwSRKSYNQkUwu0ItQ7rIfWfoSZ20JKwKVVjI6p7EJFZjC6YjXwW+53gmj078xxx
zG024GV3EUf8n93FUzzIeQB8tHHlwWXs7I7hwsSNEUcrtgRwC0PHIuCWkcnBqWuV4x6UwGaASd0t
F3bsmHyqzund7C7YpD3lUGNmrnhj5q+iZe2/261vGpVQO0ToMjONU/JFuqgxajikIXZ/71l82B5B
u8inyd/c3ZE1MY27ayn51zvhMpNlHt5rUf6o3TUHsmr326fqyM+/lmfDV0LOeM+MTVyS7JKQP969
h+Quja+P06E9SIESb18b8pvA0Z3Nk8lyrn4ewXZtD0cCaNwYQuNowiUmiPO7cL1U+Br6XXcwnreY
/J7bRxyaXhmDDg/yY33sCTFP7zkcMf2ueC4xeJvnXUm6yHfy+yGuj5xCOLTIa5HDHUly3khN6CF0
qvdm6s6fJprKIhAPh9vBulQR9h0rTvqczJtykc/A4iNCb28P8IvACl8N5v+q+PM/K9r8uPrz/2HF
BgDZN4fGXjv6q9KzV7j+8ffnx7+9y7s0v/6zXvNteeb1vX+WZgR9L82omgJsylQop6hkev6szQi6
9ptoapRIDTrIIZXe6yN/FWck8zcg3hY6h6pparKmUFL5qzgjGb/ttUrRoiHSkHXqPn//Z93quypd
+qX5Qarp+zyTpgEg00VL0TRVNxVG86Z1TDBleQarmQDinnw5X4PVTLxvJuYHl/geUPrvl3gDKNVl
+iyUmUssGZmXhlxpigQW9h4gcJ7Nv0hB75/2rwT0P6+mW5bI1Fi0L36fQBtAx6eDKCZut3LKXC+A
744NiJ8SJGpTPAnNGP389qQfXVHSLYkWPMq31mv165uUnaU13U3c1gSt7emg2Y1YHRoTgJMkukiE
BLvCa65MoA/xOrMyxsGAJlMN11RB4Cjx1unqdC2WW9Affz6yHw7M0PeysqYxwt1sfjMwdNglGq0X
UtKZ8NAqVZjNqVdK4yHdn3VnPgPjOv/8kq9l/bfTL31zzX29fXNNVU5XHQLshPme0DzRKUm/GPQJ
7+wB1y2AkMFZruQyxgIaFRg1FusXAOYfLehvB/Cm5jiYpa51IP7dtqJRQMxohCrDX9zk9+fNn2tM
p/WTrWPAef52jRXGiiJtOvDEk+ZuE+HuMNUQeY24LM7WtEZ6rZ4mfTz0Q+FYQ3OHEPFm/LIPdb+T
t1MNeZykUafVReXt1u1UbYQKsUtcffowzBxzy+puA8WkvgrLq3WEIzgi/F9pBis0iwUwukge3Grz
OeuHy8+nRNm31b8NRtURGDMkWTSMN46zBS9Sqkw1Is7zAQIQp9p5OACYlijQCPrkwQIF2zCwJtF8
pqXDbWCaEEdSbSvntgGu7ra4kNbBLZSDR6zcEZTYFbWKVOMpsmfp2wFZSknGusLhiBas4EwtDkyR
e9O4uj+/G+lHi4itbMoa7cfs7DdG5Na1VxCvTeIOqKRhvaHBoT4hpJ4qg6q6TUGbESyVYK2SEbkm
7SSzu1brfdZrzs+H8n3p/M+lZtL7o2uypdB2vMNsvtlPiCSzgQGEuEiYigtexrwGVlffgWeEkImm
Szn3s1+sb3V/WG8fpkk3okIXgMQx9OZQUFJTSjqU6NySXjKd0pHJXp7z+IZG6W2b/XpTaBz8Q6IV
Ryy0uJiokKepL5bCcbdoqKNDTiscZRB/Yw553Jj6++bfoFQVEFtdjPReL2cvsS4NBNEjTr6iPyrr
Cs3pEphF6tOySgvR7dKmpJA34neWNayaNroiCIxQGRCfVkiMfj7VqA796L4NUaTf3BBl8e2+3jLT
LIXBsFw9obaowlZoxRAlQtT6QV6mQ1UP0USLc5/QLqa7o0bxckgQ3BC8K6zQ+TJGUzP5K1SMQ4lU
aYrGVhEXimoLTf5+QeavUsE+aqSOl8uNhb0IqtOuk69CKgVq72hIIB6gIzO6Orwak191CjYbUfqt
eFi7MkTFE0prwUNA0amgDe9GdH8NhA9lSoQKwWafBleUe/bntU+4mBNvFCMiSLAlkJGed31m6OV7
sYiNnlrDTQu7ARKHxm9MEsnWfFYy4QxxI6mZ22VK57MI2b7+Pn3qsvZA37uvw/YjDtA3ZMRLhW4v
qxJraL+UhXzSFZB7tECUaX2kwdxL2A1Nzm0oa7AgGrEPTV+QQZ/TYLbYz2uKcOORQzwuBvTw2G56
9f6GvoPSbTRX4iMrgt/3S3DLSVpnRbwtgEYQrUhMQrIVyK4c7jM/oCLSKJW7prMvq8jA0CdaaWQK
lMm/DWos8FEYJfoySLOXJ02ST2a6gqQjuQ6H0s4d0PSg9ev0ae2aFw4weutkTuS9S6NbzrQJHErV
BCmYPxi0aRt9+pCckYV5urXoYutAMLYs7luCjSK7767VXVoa9IHTUUDLq5Di1MMOTDdkpGOv9KWk
y/3OvMJG02xBk+ZgF6kQi0qIgLNryc+agnaUbr4D5GjjudkoZ0Go6S6QYgFa1AJNgVXFtFGG8XZ7
2ehfdx67/RDan/ituuBKusoVQusPq5Y8VVkXthbtH7Tk7kskK7N4J8dQdAbXwVJUYY+3JUQYHGCk
hiJ8IT6JOVsRQ2xbSo0vQy1lng9VTifxVTjul2umDSWq/mLxaUaWeGJXubsabGU+lqlAS871br8Y
KE6owiav0gdESTPIy5gpDgNaltEGUJ3bCF8kQbsBRkEbokXYomw6Sd0YDenoCHR8CujPtNYSXGXr
WFz1kNZ6ZzKWYLfJQi4GyIofutkxwfTK3BH9xCHdJLY6Zg97h0B3rUNRSINtpiL0te5nH1XF+6zw
INH2EglHrBb8wpygrQ+uwuP+E40ev5JHsqDBqFio+aE4qGn6c19l0J52gKYF41DTI2tSDM1wZQuk
/WSD5C1DgowaqofZq6U+6m+0v3EaXlmcywYgb2CBTlvYk/3VGGodw1T/+i4FHjWpJzLkWWw8xGpC
hnBd0ca2PM4FR5tRAVe4f2qJ6J4k6JK1Y0WDXeaZrDEwia6yVm56q93rjK+VTp4JF3ipkGzlT6tj
ZWichcrFLmlr62TEKcXCkeTRh/QaIlAGx5+x5zjm8yAOojVhdQuObrq74Y0bolmdPQQuQjGd0G8W
/GXCoU0Xf8oQ0u1hXIOALshE6goG0ghfiYbict3cuedSSxbsi3nQ81jDGM11fdeJZCNTG64UGIY5
ZeX0Uc8yD+VUW1R37bQnUxqdBjIgTZq9lKe7+xBlWjpSl7/v8RlU5LFySD7U5JBgFKa6DmeI0Idy
DWQ+WRA0p9Pe//yQ+NERYemyqemirhjWW6dr66ANMAfZchWaFw1zQDZwCUZN/sURrHwPn/3z3EcW
GeITAhkQeG/c2CJRq/aGmqt7q7UY1YQg4w67HRxRNXe7bWtkDt8Jnty1DqedGLBLYBor3RurAjpS
E9eTpoFg60FbLYk3iTw4LfldmcoPqfQ0SIhut90lwbCYw+/GUh3p7nEKXMifz5f0IwcGECFAQxNV
AU15E4QMSpFd68QErZAX7+HngDvLQ4bVkRbrCT/iVKoV/CJqWIDvXfhXKCliX99L+vhxU+STqrHx
CzU0peFA/PYL7+qHjh70wPKrEw3O8Y3bKkMihoydTiJ9xlqgq9M3g6Net4/LsAVoq7ibRTZHRuKQ
ZvfrfHvJjYGmd4iFVMH7+Uz9cGV9M5Q3E7XAZ1D3BkPRlOVs3NLCzpr2peiNp59f501u+3VpGehA
KRZdnhIr7I13NyHSLsiDYkE9VNF9pZ50AwECSKIQMXNns2SuCdCmxDMMWjWxaPU2ov8zwTp4US3B
348NK+kiGIH8DtLRtLk00N3WIyYCvv2fj1b6wbTgi0mybuhshX9j29FTesrpJrDckaYIYZ08Gsrc
XuCAed4FCNedsQ1Ztn3505vuGiNrZSvvd6MI3bD989H8IJVhiIqkGZy6O2L7zdRByqpAqCtabi19
WPrMowH3sEcx8Jp61fVXmYUfxO+GCFOVpAHq5Yu3V2tVoymrG9ATiPlH2j8K6jq0kbfyGigtbs3w
4ee3p4g/8Py5JNBfg/wSmOU3i7DSu6Ueci7ZqngkHIojW9XsUj+H19OSnaJSTzMEobDJe/tL9qQG
vIn+KNfHtNXihGbYfcn0CBHVMT1M8apQJFdZHpscamuFX1MdZwulWJixlGyIyivOoYiKc46IfCOi
XIcgyDwhndzQxOcsvL1eSMJjy7o0PZk6Cki6FWyoMXPM1cIjfGlecesv0logeG1Bo6uczEyjQxUU
aarFZQ+zS4232pFPLwDMTloI/7MnJmXUGUCfoPszh+wB+yNWtyMMBhCGIj7mmSyvYcGfLzJvaJVw
4Gw0Gw2RbQowXHTPX+wH+r4ndg985GfXfjzsFq6tCBWu6UlQAGNS5BqHi7qyQokBoFiHyG0LTCK5
feeNFscwmrICPpXQAjKwSseC2Xf3eTn3oMbcfWZxq2AJRp6uIS4eijjNyq8TexVhjmd1XB6Ej2QW
LzfcpIkJ1PItKAsAWfA1TnkfSXtnFP6zdJudBCjrNNH2WoUJTnwmCg9mmQaalAbDnMbCnHiDIceq
TAEJYv+2OOzHzdqpcSJ/yG/JQ6WCPbGJlA69BY5PZLob69gj9klD11Ep0qiCNr+v3ArtZajS4JpO
A9QZnYqUEBz1gdgTE/ZPq1GEpNOclVNs9xSTjY5NfOhsehHKR72a/JQY5Ua4BHWsB8XpcTUQdaPF
clYGZ38S03C7iHX6gGCik1Z+2xIt8AFI2frX+rDnmRTrURtJESzKae4/KLCaawSetZEGVk0oUWbB
wuPIpo8Fst61+dRNnKy55qgWUYWImg5+j1yubmX0ca1/0q8f+L/A0dKgfxmv9M3CU9gNgA2rykVl
1ROMqMenUoeDdAOKi72iT/1TN2Y48MqpFyhQpcZzQnScWAQS6MfswwSj76glTlDBMuL5wQSA0iMO
aFc4mr6ctfrS60/K2ByLjhCv/6Ajm3Gb67s9j2omOL4a9btWied6ito1iyEiQgJ0c7OchqgVAe2G
tAwpl0Yr76+kYfZsrzbEBJan65R5naiFAqI+KR813jZYroRdZnot3+P3q4vfC6u7Jwv3dasvaDvs
Uhfz5O97bndAaguCCoPOXbwNVQSvrs+kRQZIPleEG9g+6G3IxHS5iY8xV24nUEutyc+mxkHsASLC
aiQLPK6cB0R4JHU42vPTStFfHH7Ra/OGv43zT4ffgFS8Ypg0QBCwfp9SsSSxoGFYI9JKBSS8K7dW
gUWp44GOTn9faru/kZfpo2EwYnUNIHKHEch6+Lmx1d8mGxgGOX+dpLsiY9/3HNQ3mZ1GvIkw1CyW
21esbmKdJAUlwQpdof/8+aVoA/n3i9HjYSiyaNLQgXX//mLS1RKuVyE1XVUrYgEKO3QHBrAkffYA
G2FFqnyUby97Rq1Xy3tBy7wbh0ymrOdM+DwTeMIpf6FT62FtTJqbsVyKHIvWE+qE4ZTRCFCR2lnm
j0joOqs1RplOT71kzodlAwXD5erxGXXfD7C7oCamC8eizON5BY8MRqVBtX0wRQ7z/QGQOGhbNhcE
ydJKQIiUninPMDmPzp4t3nQTpXJzDYx1gzWEvrmmLmmtB3hMwIHs3Qn64BiK10Nv5A/EKA8927Pu
5rOlw8hzJdPezIubDTTA9SIyUYY7l49CJoRNlcKMRa8wPV+APrL0/1J3ZkuSItmW/ZX7A4SAAgq8
2jy5uZubzy+ID+EMyjzD1/ciKm91ZtbNrs6WlpbbTyES4R42AKpHz9l7r+fYZawt5XQGV3zuGxbo
KGUAKE+DUmfd9q4EpOxIP7sloe1kVfJG9ckDarHMjC6ayu+aCs2uS/VtN8anNJF7xDwvmtrUeDNq
bvk5YFz494NIV/MJbijedAWZq9fWbDwY0bXDRPgx3Y2Ek2lkuNemy9+IWGDFJoY1nnaSBX3Uk51l
NR94UH+O2EQXyqVtNF4bzSOTgp4UCwgR1Ic60O7tpn7HQU8EaLojUvKaSypxswS0XWqnVAXPjdmt
I49GgtpheQU5Vfpffsn8nxCt/gkL5aaP4oPvwhywfZSj7PBzO0Fk+V1P78vkfcyNuzoI7ssGMzl/
pSgTGvekCe+qeBv0rC+Gj6+GHa3UOSNWKHSA5Lp0ixLNW89PYW1qazOzdoPBCZg7baTpZUoq00is
hoC4eDaWAu113G9UhSWTHcQpnEcDR7TTtEvw8KfQQ2ujjKWFy/XXS3nxLkirfZQhIabl6DT0Vspk
N+8lHm5RMplWvgsRs8b+23JAn4uAUbvMPRDpeE9gLpcJmJC+JqS8/9JDfa9ibPsx+6U23ae9+6Hx
8CZZ99EG2hNZHz3fniUfci05ZblaBu63jxsoI83Y861dDbeakyu9E6dfjdFjY5JbksQb00UXxBG5
sh8S17rG+sloAkAE7dlMksuv3pGXHsJ6NbeVyMTczwc+u6puC735sGhchH37aElEUVn0IolesUJU
ZamXvhMhSDxKsS3G5NI0zlNpqiV6l10tkOjbwWvfzFRd/3UUApZ14zyQHnFnNURJyX7Tuee5vzT3
BnpuYr92vwZoc7/aR2znxE0Qf0bsoR+sZQJbOYe+2feklbO8kvKfFeyL0tnmpFxBhZO4q+fT1Zjj
d24+oiK+WMo/mEQkz6X0/FNMDA/zqZ6+56muSQMKZXUTfM5lSlRW765RgSrRnlxroHQxDmF6Z7rE
ejiIEgXinNHolnN/PMiy90lUmzg1Ea3YVK8W1hcOb/HU/5sD3H+xxuLf5EAFZoby+c9zwIYGdjrW
OhJnuHz5aENAUKu5J1pb2WluJ/2vF3XjX1oEBDyS+slcz7QMZlHzyft3G4geyXAwmwz6bMzzK3C5
UXCGXCBdzoUV1gWeW5nvRk38m/3E+Ne9y2Ie4boGJ3vGJPJP8xF4aWTHWD3SORcUMsknCY0eug+7
uYujiHOiS7qMDPVm6u/hTIBy0TSG6S5C5jB3igLu3V/fxv8zBcIfDKt/KWX4b6hTmBsuf20qXeRN
3SMc/b06Yf6Nf4gThPfDJOFpjjR2uHFNh8P3b75R7wdtEcJ3qRkcnUqFf/lNmqAhQHAcdAH4uj2S
IJjf/1OboAn5g06Pbnq0Usxfcoe/I04w/9Q9cg2sqSBmTQokx9Tpgv3pRqs1hzzRFvKvIiWE5art
J5yDsVNUMLA6k0S5lDg36S48w3Xcu67pLOzlrhkaq1BUVJpt0+rqjKNmMPZ2a4QMw2PfcI8WJC95
tIiVCmhB5wZGr4y247HQiMXcOWVciWOmwvR7TAh1eTYG4UJ1d5oHHa7Er0gDkc/srdpYagWp2yTc
2Xi6ardCC2mYkUviQzzBWPeztIQra6fDUQDAI4wgcZxqY7kdU5e+I6OJLSRlQu41IZkKoR3ll5Hv
POHYlDvZerKCic3R8xu45gTsqLUUKkVBlhO6u3CCsvvqRJt+tqWrvVS65ZHorfqohbWih/EL20mb
3/oQ7PX1VEF5Zf5kjSSGZ5X6IjEIinU8peTHh2bCdMmgsLCZ3Wf4w5n4eYhAMcTjsIwDCHhtrOKr
iGwtIkRStx3Sqkv4jlkdV/wjgZBPfVIP/XOOGf1kC8WoKWtIqGZT9RjFqKIAT1OOKnv1uqhEPBwT
8rfqyQurj3E/RsWbOwVO8h41Kbtsb3dB8d67dYKbhPly9tMmAKAn79FtS0PBAXTK8Ul5/ZiUS7L+
x+SBLUp1+yEknXNh9r7p79PMs4pxY7YlpQhjAGHdFaBtjdfUCh3x2tOGtBdlFgDhy3ri9HbplJXD
bgS159z6mlkR7g10u2meSAHLP3XXj7hULSBTajLuuaXDcf+JvD1sgAOJ6AAmB61YWCqkkWg7VU8C
ImgFrmau68aNakAN0S8mxd7uZHDtPVLLFsQCBs9BbckvDYLxzykoCX3lQkSERcg+T279rq61hdQE
bG66Xc5ZWCp2aKP3uQEzOYtQZ4uYOrGqyzohIt4pHtjS0/pGDobgA1LtpGyrJOuc9cSw2hXp1o27
cUfLe6CfP3pApozOuorMg6DuEb02PqeWhZiGIaWEY1BORo9PKjNdBMi0iTG3iNDttmDeQsy7zK9d
9FJwh+esxiQ9khQfvmR6EzmfZt3Z4QHeQhY/JrYxDfu0YupzHNJg/Nn2ONPJ+xNDRuzfGEChm3P4
q+I7DoooPteWmdsrAfyq3puqIJsvs0f7kXDvPFvkg1W+a2NevxrmpOPCacc5HtJumkb/Gm2jSLZU
lnV80ghRqrbCYS62G5N2qJne1DXiU0gIOmHzbe6Wy7Jo+narPAO4zSg7C1RiGTTdLdmfWX+VwCSS
XTlZMjrWXV3kO9eJHbjjTG3Mhr6cT3R+CNFm2oM6Crs3K2Hh2utmQQR/7yYT7uA4r7+8rgiTz9Ru
Uv2OoHkd64PDiCq+dE1QVvCliIU+ZPxv06tWQZCOFnZEtuaqa6m71pNvqZ5zQ2S6r3qQZCHQ1DQM
Cn9hBVqqXVJizFCaki95sYw0I747lcUbGTt9eoiDTJ+h7EUvVqXe1fmK5z7d+aOKMmMxNoFbULGK
FHp7IkYHUnU+mGgb+y6QCzOOywz7LQCkg15HpDi1vqaRfd/3RbFWPgFr11LXQx/CQNVdvYzDy12n
8gLaPGcZ3N4qSlHN+iReryPpWs8SroW7IQtW+Nu+Frl2oktieXxXPLDrwfadjr5IPuLeaMY03CXu
6Kc3luNWdFmmnNNAC70TQpvXutM7h7yCmHPbyWEUfTqkrscoY02RKd3dDVOhuSPpON1oGWvDGyco
fsuo9lvcbl47VveGyq32MYsSMkArwsDnWWXm8wmMqnqhdzVVtFuEma7B1+L9mDQyMiEWlDlm0YLQ
poWjJ22wrjSAV4sUWvR90jvDNdEsNLlZOEpaMGNEgGUymgJ3niELXPuEcmG+IE3stUNUgjBX0yME
pHllP+u1YT3oVlBcYM07qPBFUHoHw3CrmF5Fhl13jLRuWqVuCpDRL5UNwinRBLp8xdK64zpazgb5
0MxEqEtW960ZyAlzQ0/bl5bG2GfbPicN5qafEgD3sixhdP/9ouy/Fnz+odz6q9iQ/4bVlpjVf39d
bl3fo6z5j1P7Gf2h4vr1W/+pB9V/uI7wqNdRPSI0kdTW/6kHNX7McRw0BMmpQ36j033/regyrB8G
IUDU1RTeDugJajgWqzmswzB/0LLXDeI1JFol1KR/p+Qy5orq99ofT5guxR3vgRRCFI28h9+fKnrR
SIdYKtyyzMvnboSKX/LuXnvxltWs02IeQE70upn0fzNb+fOZ4s8v/Kd+mD+QpUbkDC/s3Vrxc9zI
ZaA9yu7fycWl+POQg1ciTd2ZPyFDjn+Z4caDHRly/ogt6gjEMveaqJDpBE+FS6SjYNpN6hb5VNei
yO4kMoK5i0IrYtEl2b6ws1NhNEDt2OZ7fdyqIfn2JT44w1jx3y5UgZnH8R6iwrunBay33dkD2mYT
o2gk+jZDECMrHJyqvbWB7GS0B8QQH+Ym4z/aqtpT2bF3Mrwyh4h477fOXqVetMzKYOuK4HlW9vQi
fq2c6CCLcWt35aJvcdDU3Xmew2hIcRBMnToGG16PGsivj7mjUSm1x0FoJwzmB5Hbu/hXmyclcBeD
UEoTmCZ11nv3sq9Po6o2odccES8d2jy5oD48jQmtKQpLyDHBIi3bs10jObL9U+xMEKcxzMKBnk93
YeWtYGOAPUQJQfUxjerj59oJSDspNdLLyXLDiSXjC4OAE/f8vWLAoFGsz9oLWdH/y53LC0TzRK7J
uV+1BLbOYoWw7ja/5GjMQyxFKKYGfobkPZLPNYxg4KxKmkKZ6z60tFMnnf4I8gWXVJM0hecG7QoG
eTlcgvCmMawNpdYumtnrUtykGZpJQQ+EvtfWgsFmdRjdWBB95zov3rOkrQTv66Gv6HISkJG1Wb33
0E/uqUPaZPuKhiREH0zSNJYyD1uIL48x7hKkYLVQ38oMX7Xs2Cjg21b1DpVtPXeGAkddygh1RKid
Ms8kClU7/Zpa8d1JfOA5FnUiTWuNDolEWjVP/kv6+K0FIGaiLFuaJTIQ+urzLJJW4Cp1aL2IlkC3
/M63vJNw6XbSFUiimcpL29+q99swlpe+GNZV0K/7INx64ggcGWMThpcAYh73/0C2SCIPemctOLwQ
WMikK3Z2swpyIv8UeOOiJ0CsC9MLf5Lg1eyLejx3TkJrb68V44r+xy4oHOBCHLpwVyN8nn9zVrvN
9+1YIoo2EcYAMrJz85Bm/mlyeLIYmiQGhip64xzeTiZeyHnoazT17XzLxbR/iL/e1TSQlBrWIqj3
s8prSACqDdeWecM87zJleJmVabMOz0YpMrc8O4VxMmbKzexibsK5zUMzDS8O/EM5Rq/kKpJSX92m
bfo2/2jTMp7jkpLwCL/yBO6Exlf40LHvJjoPH3DHeXBlOy1vOLrXWnvXK/sgdMTtM98PFnRlEefG
GMtn2jfR8VPpWRZEuaxrtzvOT948LQxsboQEY757mV+KBPFrbXgnFVAS5OSWWN1CooEx6TbnvA8n
THZz90zRzDOLZR6g/ckQFsVYlFDQxFFwU9bm569r63rrDWjijShw9YU6+iKGtXm7LAY8wzVTxrgi
eVVdKg1OptHBmjRXs+5vHuwOkqkQn2k02r0W1bcNpI15+E/HkTGaTg41jWmfurwnKYdhqBNnpx7c
6sxgz3GWI011yzsXXyM5DmF3S4dsNSvemGGeZm1KruJDFPSvTnotkI+WFvARYqpYHpC19BcNjeXg
x68pLKwFRdAjZ6Dnhsbi5NPXQj45L59Fk7+jBbqNhHOTVeaN5Tlfjh4QFRfcQwZ/VGg2rRQJtuY/
s7EuMsHNBJYn6N2zi4FXPwYorewyPpltsiU+FI2Sjozq1WYUx2F+oankqFIeuVmRPPBnFTzoyrsn
O3Rp9uj8wSQGC98Pv90wvhBb/h3qJ61B8V11H5UcEoAhhMOkSGSZD9es6oRlAzo/h7MyFtt2HfU8
k9z+RfXe+OXtrDBJChKJg2LtBnJX+t5J90EZI+nqO6RvpThkPCqzJi9sRrJGY+8hTojDMb6sXHuW
7XBOAzR6rMwTgblVy7fjJoeCUnbRld61iRkIx+TkJ9yBCDaMaDqTUHrSVf/RUPZbIarJ0trwZVwn
R+3sXj+VOKy1XdB7C+IaF9CnLjJgjM0ZzC59VGEsL464gWC1c5zkroj6s8Zcf74ro9syjC4BSqlE
Uzvht2dyS++c7Kdjkhgahq8Z5ozKIbuKk1gqiuus8TUnvgeawihOL5oHSMgOT5Ob3Atm+IQ637Wx
fWM34wfUkrTadkX9oWnjWfXu41zRLqqfhtfC2eDW5Zq0yVsJyK4Mzq4ltlNY70PPeehAkBujfTPD
AviKFv6AtsrbdkmxB/NzLQx3ZdjNB9xvZjKay1Uj96QY2M1KC03BcE4arr1iS0Vu7w/TdnQCbphp
RQt97d15df4eIZYgz+VuGEDc++6m4kqPSB3yzn20nXAtIsR7zXSs/J+EwH9RAXx5dgTYr9wanAhR
Xb5mNug/vNgV47XkXW/VysnHX2q80kR4XZu7uTYpfQt8tHPfI0RFVhlyZmrMhwGBaReAW3C11Tyf
awP0egCX2jw8tFQ5XoIxAPXVqEiV9qftPK7vmbZpIZbfKXoLe8x+dbn3kSG1sawXRYiagQjEV0qa
ZAwILAriGgamez9rDqKIQNvP+TqEWnAryJjo3mHwskF4FMvU1H+r1/u/caz4yy7uHw4ff/lT/w1P
H3Ou318fPhYt9+lX9PtW7/wL/zh3mBw7kHrRtOXsMU+bmV7849ghXFq9wrRQNeLfmIfi/zx1aOIH
6iPD5tThGXRRkY3989ihWT8saTPnoEcskP54zB/+hg/NoFH0h5OHy/mGQxFvZJ7JO3No6B9PHryB
Ks7a4ilz310Vf+hmSUCNSaxaVV1yaoltYAcvcLyuYqRJ1NkURvW9aQTjY1KSf+nL+6JemWBjVqPD
jaoBqjCzdNkWitRerWOUNOQfXt6vHDA5k8rx3UfVR+6m+5Rua9mRQVylCpJVgdRYM6l6SCnI2fTR
KXVbntBxUY/O01Dkt0FTEFiY9bcsPwdEEAijTCL5wX4fPc+vN9RamGSRdS0d18rWtTk+GN50q4NC
XJhFq45kWdUSN6ePlSRLrVUUN8cmHdtFqQcbxQNZdzQem8JINm1nmOChWk4lbXnIIuNJDCz20nmY
i05l6oR8JRGMn2yCb133BMMba0BixyacLp1uXPW+PlqhqS+Hftgl7C7DENZ0Zcovpcwno29B3uio
PawC/JC5smlEzxGk0YIuFllQKXJdCTygVhjxddGfEpKnD7Sy+euUKWltPJsGC12eGCuHVtRNzZR3
wyJv33YWqGUdINnYsX9qMb3vjPMF+asQQPV0kUjcAwXo6tFwvuNYL7bcIq+57x6RnFkMEhMyPoLT
FAd8YCHIuLNNlLCkzJOdO3wVX1Xh29tBqGUs3fuQD71rdbRlKivJrABhuLELQiXbGphFXI2bVA/2
DC4Ia+QINIVs9OiXkfmTSV+XNHAbfQA8lhDNgD6iGM921w5rrdP2xE4vQmYFS3LRp6WeMn61bCzw
GbEKaf0AvfAL3tRdX2to+c3xux6zFqbI8GIkNT9B8ETMYLtnnU+0g7eLfRDKZlyfIpk8alH4EQbx
uZ+4p/wR/qZMHKCRiBHILH3jTqpRAeTJOZ4GQHsNm7pzCYe43XpFx5vPsPOS3b1odI8ypHms0vzW
9BBr5duISwnlbqV/Y5V+jEL12mT9Cg54yE967HcBswm3rSPEOSgsQupMv3EPNBxfRjF5m6C7pzsm
96onvdCJ7oAIDRu7Dq6TFx+z0Ro3ttbcRJFd753p3GtpsQ+k0S40xyMv132N/ew+1LUbVzgEXkux
HuJPTwmidqz+aYBhDaUoW5uDky5raWZso/GHBzWuiuK7SMkGnEuIImWdexqODF/Tqfn9GxUmF6CK
qOPqiWjEwvuswhj6n4V8RtfqL7+ebiDK3TMX0heOn30nTaevVTExUO/LVZ4iOLKrGuQbYvgU0hpF
bEQsGqMFJKNEBPpjvnSGWu29ziL9r/QxztdVvY6V9pxSoiw6BikLh6woDZKvU0Y9s+8AZIGfPhcO
68AAvJfB9RnCIgiMrnorYu2ivt3BYotM2ga4ICP2sJLiNjVpNrcWcc92c9QD83XyD5Vrt49eEB4p
EScSByXP5Lgfpzq6ibVqacXfg2bzeAInyIfguY68iLPk1R+qZiUS8GKBIhCODsdt06GLiEayIS1z
44rq2BS2fzV6uKoAUgs4e1mpUxOnDMHMl6aW5KhEJDhI5G9FNBc0wCismuhIID6Pg6ScqY6lq99J
pm7LOI55FwPnlrZg/XA98iN6ZRykrYjlqlPoBiJnBSiKx87PCWToAGoDu1harQNdt2xJe5gasUC0
RnoCFQR1JCCOMNu0lXmoE8LEQqKLdLujX40VxwnIXIs7wjEJ3x4FFL6hwL1iud+xT3hYQFKnPWS3
SYbJ1jTO3hT12zbvvGXblavA9568QTvAh71TiPe8Kvkp4/ynn5EPlPlAhC31Fo31SVb1XWhkPI8C
hq8VE5Ix0PQCDzctBuzLPBLU72NM3KAdtrugImyjssIbc8xeaiw+IxguxqbkmREplt4y8JAPRTDL
CcvvMNWKqyErc2GiWGjdbV6y8tbA2QbdgNfYg4+y3uM0AEIvYndrtfJsNRHZW0c/zJcic+CdDMnW
MctTZsYn1KEPbSebXVgXa0ZZ36rOEWKUOcddm7AzEnTYDw+Jpp/jeZLVpdFL2rnVYgg5a5nm2yCN
CyvNvhHozZN0M/Vc0tK2tHObhnLZpcmtliSMBQz/3WwPstRfOCA/hWVQsoBVUD79d3hu9GqIYgCE
gaREyQC4iXWKuu5tCIEFxCOiyjK3lmHVip0nvkVV+hhBjWAxyGI7oIlxs3QB7IKjXUOQ35jeOyGp
kCWahrHpidmrnoTmYASVkYveBa4MMJFnaTkPgr74DorsUhTFIfUVNxMJebH+GCie2lEgMfStdGe5
+0IzvEfdu2Vm53DvTf3OnsSx7NpV09s27iBjo+k8OxMTJsegW9G1ZF9MWbTMxW3mx29TAhtLCJik
RTtlC1MnvjQuO6YemUD3QE/AmpJxM8Eh2RsWqCpnZUqsYCmqV4RJ8hIwcOvUQAbF6DQrgFPP02i6
J2ErIoe1iBn3ZF273CeTpKkzTOsoXIHBr2kLJy8yee9DtSZ2X+6r0iF3yBpBBk4kdmXJNolhTjAa
v+Q6aIFxGNeeKoB5hdmyybh8Ru/vdBBC5ohTZFTBg8dcaKXpj82AptieslslEbUiuUaHfpvDVbMd
5gbsZ0895qd1rjirutOLXUYvmR192SO7h6WN31oksZVZaM7KRRpO3VKFHPoxkO70KfzuMOAt2tlO
oHjsweFlYjsEL1oSTXAZfupUG7B8RlCJ9stY2tV27MVOVZQXU+ASNDlIhK3q6LVagvK81New2Y2F
h5uKvAxthLHmXyhabzwObTktN+VFz81gZNsgC7am3j6IPlmPWktYmdD7VWLrq8LuCUyTuOnGgctp
9C4yGYHiC4VRVmPn9kDoLZtSPBooBVO33ExGfB24TcesPqXR8GSLILmbdh1igtVQuepqWLxxCUcG
vqizTZNmoaWSpLOUTZPT5gaq0T4UmNiGKtGPIWAWM8QaX1X7NhjVYqjSFULsEfNNjCIsjvbKC9lz
NXKkBv3RjzS4ohFe4yIfj5WZ77vKTtHjpe+M9u9iIwAYM4AS5yhPWTQN6aousyUeCDLQMjpRpmVN
G88M39qwOkYBLOUGqAbYb+zK0TIdcraHkss5GPm27xYO3Z5V4EU6ena32g7MBLNI1zGj9MiMkVIt
IW63EeH9TR1dk4h5a58NBrZBMzyUFFC2FTCT7gAVGrb+U1fRPk+qi2tUC+o29OJ8JysZmIralM22
YRtYxY7RoGHztRuRRAB4aA/L3LzYNCrqipFgXrgGpWdz1XLvozGRUhlC2+pWdd8MoFcq94jCj82n
YB9RTUAcaUxY4RAUfKiCnd2oPzsTo25QkiwuHqVb/wwE+D1Ing9ACo62qq6JXV3jOgcXBDOFzxAt
dEde07wsNgZ1jTFILAsSxVNMP5E931wW6bZpJfJ84c4bVHeKYGra/tIv8NUIgw3CLjA4atXc5qyh
QJTiFI9exScJyq0m2y+WIW3Tlc1n2EVH/pd1CAv2HKC1XLhJQYBnRqE+BbSmvWEd6MErZOpmKVtx
Av1bgy1Mq13UmtWydSGuhhYBe93cLJbhptatdK15RbWs8uemGvEg6wnhXZZxKiz3asVkd9p9vzI4
ayiHOWieN9m6QISDyOaDJeI8StxmaQw8GK3bZ6a0ldEPLylc9G3tjCQR2TO0fpZ8svShTrsgVHhD
hnb2DZOcZ4krVvrE5yQfrR3NAAvmH2JsiX2HKdN63m2nyiOVxqvWlcPagn0h3JShqt/Qu53KcMEx
CcLQrOKEVoSy8TbQw3YxaOG4teDVNtFwzdzy3W2NYiXFOQR+EzgsRVpJhLTM7szKShd+WzsUWMzd
GzI4RxnK2avxs42Hdy3vzWOvO8e8E+KusjlD0sxe8rgGqzR11hKFwNJOgqOARsaHFxx/ZrJ0PCGB
1luuo/T6xfRtmK2/CabmmKcOMaMOSmItJaDKpYXE/rFqklagaCVeukUmWomlMn/mWmbSxE+we1TR
o8h5KjMn3/pxeKtaLk3nEB6PhHA2WNQCuEk6zmARiJFaR6fUbw46MgKAIPfREIoFBWSyCKbsbAzm
sIB9ydyEuKsMXwTUMry3U7/IGEAvrCk+VzkcoREX7cpNseHVDlVYic6jS/cjjT1wG4fEYJcuQLLk
8t6t4IoUo/NQ2jxjPYkLLPY8pZpqIZJkDtIhx/pZRdjcPQ+lUhQSud4apzh+7NsI15xtPWlmSWKs
g1fTw3EzFVV01ljE7Da59CNAmqHJCTQSVbdg/hEjv12mympWVlzuiylxcMRa+z4mk2ts24Eb1AAA
013tuHyzuvo69NNtaIZ7H97IWo066ZNJTvcOkK/e+fupkeTD0ud2sfQvZViIhTCiF7c+mh1TJa4u
TvjcvQtdDT5PrN9hZTxYloQzoKwc4OxBtphQfC7MunJyc1WP3l0Y4dHr6xVIT4QE7I6TKLnrkpXH
lK01m5dAqlXkJSxKRCTKqAo5CESoT/RVH0BcToY71Xd3TsjYHyx0KqpFHIvvVKzRa11Rz+8QPexx
BHIiQ7+bZ9whlTT3Q0m86citmCHItwXPIUQpJo6+P74l0fLXqxfUcq0ePRZx9KUFLXlcaU88YSfz
RUzIHsTeAP1ArmEVKbsbTS9WjkrtHdjRBZxB8r8mx1oPjvhUgvT5WD+oIqdSlAHfTh5SHqYPfqKC
ZV12j2C4mrW0yhu9dt8jPyRxMX2BuIXB67GERbbuYrg6SbuJbdo5QiUDz6cZ3JUDqrYSi5YfxCkH
qWzvlvKTumdnGNlr7jHqA5ZDgh6jb3Q9Bimkk6cfJi9lQOwTcZ+xMoRWuxApqdMh9pI22ugh2iR5
bzjGybDYvmewkjSqY9LjdQDpu616XPGuKDnVFVW2MVT50ji0lFNnw9u4MafqXJIVAJHmHDfqUscU
hlb9VXUpUdWj3Hm5cVvTg7ZilS2NiMZyU33Z1Nk6oQH1sCgCeR9MEhn08JBm5ikYv8zY+0LAqC8m
mL8wbz780Diho9zq3fSd9ONt0GORoO18tNweRzHVX6Ue0sQ4YTjYeFb9WDTJSy/LY1epC3yX76qp
vyKTA7Wv7zo9Eetf/0P4Vivx4prTtxnJTZXj2teqmggBtcz0fjO1GiuAR8oiffConvWB02eTuiTa
2eE508mA5y1ouoe1DR5klrwZI+dkKytRlED6jN8YpGOFM2g/DNj7aFUVebQGAnsXSFID/ZwzjZG+
2Ckv3AyEm2lnRxseIulRfgrrmnX2pbOTc2GHzNZIfsjjZsCDTNPIqB+NoDh2fXKJbV6UGRMDo1ZS
jmxV3d2lU7lK1PigsfiG1bflxWcXcX1XIAXs6KQU3ZuN8KXHk7UMPftelN3D/ClIiuBupbirwUYx
jrmpmxRolIXVYEBiRX+FjIVy+iRIh0K4fvQaF8ofBjMsfv0tPoXbSeT7ILPTBZXhmxWUPNn+Troh
MwWSN4zg3Vdy3U18rVpNsj+ft0KnZ/nROVXqjSOwuWBdoHgqvPckAl0XnAJ7KNgYBdeIWXNaUJ07
1BSE2sQHulk8cIybwW3fto32XNpPiBsRq9Zzb4ftrMehxQP47ttQtdsMlFiH5zvw8tuBJysMw3MY
1gRlWiRK18ZTIDTgALqol+PMlRvMi9XPI+m+eALrjGqpClZ1LY9KTz8Eo8N0iM6+g6ZVQnhbePlJ
F8MJKv0HPDvqsn4ea43VUWdJBqfDKNqx1S+DV6AdrTQ9l15y6bz6C7kCZi63IPTZhkE8sLo7xA0L
l8o0LJDcMnoe+rJe6IUatn5armzFE2EO3xzPNmroHqysJvAgOkzvo2RnFu10m0fGqdP17yHPPlVe
QUxkPLbqRU4Wbx+dM4svujRj5lvTmRAIdiO+CdR2HA5Zi8ueTp9Po7hkt8jD3li2+OQYmG3Y1949
yUCKy+d42Udv8m0XIP4sz9tCy6PFM5RvDT1IPwoIOQyapzauoKgV+rMZc1ylO4Dq85ZbcaDGFfdk
ne2mbjqBdDN2MlFvDH+XCGduxkXFrPk0DGqZNMVSIm47jHp6LFvXeSNTMVCn1jPELY8aMR7z+2zb
bapX3GspL1ia7TkBsJ4M/XeRMFnUB53TfnZ17fGltOL70iCgxy5zsIM1yagoVFYaLZhl6VmSzhAF
UFFI1CXm7MEankc7Lv4PZPj/10Yz/z/pwtAY/fVk5iH8+R+L9/A9fa9/P52ZhUm/qcIc8QPx1uwb
Ycyhw//in35Thbn6D5BOuoXPQ5Ly9YsN9psqTDg/hEQjOqu+mM78Tx2+0H94zFP4eaTztkFb/G/N
Zv7sbNEF4GCSvXThWcKB6vbHyYxVyK62oinfcp5/i+dEijDrkMoScXJWaT3hRqb6C3BlhS31UBmg
PJIIQPfW1Ln/g7MzWW5b2bLor9QPIAJ9AlM2AEmJlCxZluRJhmzZ6PseX18LrolFOsS49SJuM7jP
ILpEnnP2Xns1FHQpplRbweWLtsjbIGJmnfJ/WkNmdcGvf4EMLzwpy480NTwMJr4EEq3OLI6tLtR6
Wqp7dvILhUYVXlpVFtoXNzrZWnTTVvECPcnBryNV3+S6PRJUmEJKoj0YBUvme1s8ZHOkrrVA0/d/
3fH7/1PQ/U/eZfcFEsBmkeV9GG9ZFr/Pwnm5TLYMC6neokr7y65TxBntqKU5oSBUXXOJOhp/0O1j
13hVEj3f1mHaMFMJra3qTDTByfHdtLo5n6KurvCtdVdIef+4q4zb/jDObPCFzoIf+OsH5W3RTZTv
uR/WrBFOPP3IUqKeVNyAbJEOIeKh1efX4FzixyWwDSZ/pqO7GsTLs+cIEl2m8C3I/FnVBGSgfZoi
JoCjoDuFceV6//NY4C2ZXloQ6c4D/XKW+qrO7czvmhRCeticmHjcSXvSuc1SXDmzC00hrwYcOE7L
0h1MM+cXc9ARyLd6DoTeQYbfGPQy8ll9UssMnQy76l1JKJIbd4kXquyXck2hruT7OE/s2suSv0VN
wGiuWeqjeU43KjX2NlG69oaSEeYynmQy+fKTI5Xp+PltudB8/vnxqFENfOaGTuf145MwipQOnB1A
t7ec+6ZVxociDdk+o8if9ZYK3C6Pk4LQS4+erLbINmNK9fb5j1ietr91pyqtBdNiSmZqBM+jaP34
G7ioIMjygWcjnMqNGhB6PmX3YULgl8DSgcgO7SlQrs+PevGULEdleq1BWgWRef5SMvNkoqYUme/m
ZbHposoA+dcgJYM7paUkPPznwxn6QnrVaQoxOj97AfLWDGLNCWjgE+O9Uounrkcf10i/asS1m7qs
J2cXlLmjjdfdshnUu2fjdMNy3Jzs+MTvbMgTUTkSDy1v5ri6Z6pG9RIAXNTaX1Zrn7K2+U7AqADK
1Rqbz0/5ArHDjeWTAS6TjxFigvMba0Rt2zhMbPysMDyQgVtaQZj/34bI8OIg/DbZ5S5tmWQjwCui
8N2ohntlNu90Gb18/lMubzYfVwsrmY66mkjCsy9E3ul1M5CY7TvGImCsgXpXipHdjwSYH/Q0+PX5
4dBNnN0AHc0EjntVNbjZ5+SjgSTcTogx9ivrJpQH9sdbGk6RWd+MRAYnqLaKpLqy6l2+RRxzUVKz
RXT5/J/ddHOoa1eb25hA2+SujiJcXIQxpPbPpAteGan+MDLjx38/TaEZf06Sx3rhG//9GemmMWdk
VsX+IPJvhGaE7u8qye5akT5oagdwsMadOitX7uXFx8uACMTL6xhAjBhKnB11DvVgLKChIZwlloES
04yYZ4+EHujNd7d6+s/nCCOKm8hWyraN8ydHKQ0rdt2COBO1xOTBLCYKKLtiY5/3gs5A9CsqG/QM
s9JeWaD+3LGPrzGaHUQJznKurFJnD60GUTCeLIAlwpyGtYEGdJXfmHpt33YIRIa8OFJGKDej9iMO
nHSLtB0geP2diUGwqW2lOjUMUHC6eErV6i9T223H/j7obpwWM81YNScxgS7OilIFjmC/S5PiJxoC
/S5O7VvFkvLAeNjxuAS+W03293ayT10hd1qSOWjy4msnfPHW4PdcxET4mnV6yYvR4e/Hyepn/I5T
WPvYkRBBTrECfD+9U9tYYRiR39buiPA7re75M65c64tn6uOhz3eQpd4oWajIys/47BnuuopJtsHr
ur4XJNJ8/kRdrEWLrRVeNMsDvXrDPPvcRc3QlPbkVL49OIdEwVwB/jSO+kMkryzAxkddFRtPDmWj
INWWtQi779mhFDCCtVCGivurvhRM8cwiYUrRynVmZh6E2UOXlI/KMDPFFc0jGRgAq9EvxZMyIgTM
f2S5zjj/hc8zVNCGXryS9CtYiM7Gmtr3im7PioV1py2+xyK+CbXBRajev2kZk6AwRGjVxEiPNWv+
8vlFvNzzL6e27Ldwyv0BMn98WOIRpXbbFpUfTMhGigr6Xzki4szEw9hWj3Fhx5sklAy+S3lXj326
HZSDdOEH08l6M+QERNAZZ+iCvFaf/7ZlAfrw3vLTHJM1SmfmQElythJPTTgraaKUfoMFzavizFOw
9vzX/QQHWcpC24FGqOOS/nj+HYX/OEsDwZos34UcU8/OydxMY21rjuXr52d0WcEIqOoauBrgcfzt
nH3I3BG8QVRyNEQzDC7QXIzBjW1ngK1kSkvWEcGNFWClUMbxRzYEt1aECqGk4d5E1zat/1gnEDJa
BjbjBaJ//tmxDLLoNSy3DKMs0nLwca9s1NCbRpvvuqb9nusYF+bI3S9S4M8vxJ/LenZvXdgHoJGx
uJOhfLYmZ1apqYqN+p4B3Urra9tv7LLeSEB1mxZTo1Y4x9ax1G0llVdTt5kZAfbCivcaoFfEPlER
mSIjuWpjjRFV330r2mBH/9Zdz7lRHpIA/tcwuXujlM66Ha+8Nvry+z78fojheOt1aj8Wn4utYZiF
eYkLPfdHdyy3IsPIxMjR7nZjEAtPazuxahHwM/aCPZkyHzXgrpgqhFImpSsAcQ/mgJRpLvA162qm
3hTI71dCJ4VrYBr5+dW+WJWXH8ujTa3qEo5+vqUxZI9AL7FyH9GBuTYy81TMuTdk6d6sjFsZyu7K
m/vnOT67PCp9Fep1bjE4qLMFU8wo4nLWRH+eQg9nJUOqwfiqoljcuCYVUMCICjBf7Wm97jPfKVch
SlGznGldNwzNkrZ8jnCgVBmmiKZLGCKSYWtXb9T1O9Ult8ZiVmCMgOKV9I4HhVagTf+9+Cqs9pTz
tbW0fKcP2tHM+Y/xiCb1UGytGj5uomnrXpdgxEadUYo1ERTEv65cBd5Nb37hbVz3SQkZvVOenY5f
FMrfxmTeDPRktB7TLKqPeVaHVVdlE+JGeSw7lfS3LidCzbqW/XD58WHfQuuI9YJOg2Bk/nGFympr
aFrLLHyz1PxC12/d2ugZovOxYcnAg4A5yE2SZGP1JO0yqce/NPGpAsuzTeL5JW7Bt7mx+xS60ynO
VLqgvX0nEJNuYot5ohVghhqcdZfJQ9N96+0YmVlfrsdufIlKVTADYpqCsx8XUq16nz+al4Xz8myK
P7tfgJAwDz6enauCmBmnlshq+ZIO5dGBcbWeE2OT9ZRbTgevL9ExDQEMjR1yflxZ/j/ejsVMaru2
TavjnFRvhboMa41foBSBscXJLmiGK/exGv7MBaL/3ImcKxuKy+8AZ+3awCPdxUdpn5/1qDLaNouO
xlHFstElU0J0W8yYnJukvcxFuC/bDD5Ck2xrTRxYZJJ13+ffilLurtwA/XIlM6gtWf/prYEHPdst
CnoJXdhNi+IH2c6ivwl1c68k5CnJ39MC3C7I1Ytzwho1ZIN3Zivvr/yEiw8Rhe3i2bVVtliUXsv6
9VcbrYjSju8lbuqSfYZZ9b/0MWLuEUAm0ztmj1H72DnjzWAg4yvsntTO75J+PRM0sarETGZVMPWM
jX+7IdslI4+pI6r5ypr2j0V0aeyY1C8aeRXnt6wHatDOyUh+nUQIz3P4lIZ0eELLOC23SCnsK0Eg
F/tbrsrfBzxrKUX9DPlN5YCi/FIBx0DzCCUwX5tQ2z6/Af8+EjB/y+RLTKv84/VPEQmMVsiROt/I
GMtlU/nIrPp3eqUG1P71rNFj5hNEKAIYwbNnzQaQIqBVLR+i4b2v3Rs7rdLtQxW1LvIVol0V5V7V
DdLJHedtrnJkwPa133Cxq+Sy0kGmBuUeLniIjyfLNysWddvSqUtsBCHWviJ4dCl9EzEgTHccifqr
KXwlB8ddsvHs+l+g9uLb2oIvRqGoXVl//vWDKL91bCM2lo7z4iKED1sWWpRhmWDYGUzNW1Kxtn9+
i5cP7ocPMgMO3q1lomEs5MazV0xM9DzVKCL3Ck3PZtKKlanV7rGpqTiiCLZkV5SPakZj+fPjXhbf
HNjEV0/nnq0SMTofL7eSuIYsolZ6pjZHntnNb7JEoQoRhPGfBvqzKdCFg7/pT8YcPJZuVd5RWEOB
cY/SHqtdw4fRR7/4qMg52ImQJF11Kn3BogleE/lC0oF6mQz5qOQNiemtCG77actg7qemTIY3d3W0
6uwenYlYZC3dy2zxAqfA42MDvlqrBDVJCUZy5YpfrBecOI8ap03I1GWnfuxkZ7Dfcr0l80LN65dI
NSYwnu0t+pxfc5t3VyqZi+eIAYRJUNbCL6CUOR8xtW7VRUFnOl4Yqjh12ggUo1O/fH4/l9t19hzx
p1MFc2omAt2zpSKotSgalv3Vgj7U1fCr0TjkGyfd5vPj/ONkXHCbGnFfsOcuPpCNU1aJ1qZIS0dL
RY6LXLgvuysn8+fb9vFsdKJKrOXzR1aNff7hkaJjopgNjLm01vDoWK/yuRenKUHMRY58BuQVZAtm
2HiDZ0O7cZMHVbcAvjIOZsfKOkWrlKZAnxERoLFwRm62ZHf8VIxg9BlX1QjmXRiPUWx6kRsTo9CG
O3U03UPmaiTzaJ6pLgQ/EEzXXrw/oOmzkzOEpgL8Bom+rHgf37y4RXhSqrrpxTE2gbgKH+1yDHFs
YSCtk1c3a6w9j9Pr1PQHRXHCu7jM3mQ67SbRf8l63WaaDhI4E/WRVzbdBSFomm6k5ioUzkkDY4Sf
QhIzC8UQ9NdbNNbGOhIbtVy4k0nPdN3OMsI0kD+3I/kOWqkaD7WLvazHHzo2k72KC/bnVsALa4vk
IY6txGOJrNfNMIBzBQ+1dWaSOETqGsz00nTPYLBcOTIJ9swbiVLO+199BzY7iqcc3y303R4tx2tP
TbHRg6BYx/qAPhNKviagCeeuvunq+FtbpCSQztY7bLR1tli6Rw24aVUW+9oMCoJWjNqv0mo72oLc
FHM6RBHLEDSal8oqdzjwHobYIKC6Tk6BrQS7Mqi6rSVm/Gom20iRlNtqJvgnK0DPlOSMHKKm+Wlj
GS/K/OtQaTeKS2vFAgq2TmYw3VFdi8csQj8T1vViw1Ee9K6/FWj76BG1vlmjHjLd6ofjVKGvdVPh
53M7rWQRIoKrou9j1rzMcyJu5ggUhVs3BgBQDc7DnAfraEzjbVoJQt1N21wZKaaMSdeqpRH5vR/V
90AZlBsnZEZksCDsI/M5ruv6GJv5C9I9okndQtmZcQ0PwwmOXVLPXqCm4S6KBAHVYHxWTGboVjSd
L6owOKkifK1q7P4K1vzViFl9E9dzvIXURosrdICd1W+UBkjOrQarISErWVKTlZx39irIbGWfuwjp
hyo/dW2C+y6Xj6KZt9RH/U0gY6/FCbjV8R56BQrut1rckD20AnsM4rPMfsBG7jdKOfZHSx+626Qz
8JXhptvrdqOs86aXcEMWtWJQaLsk64snCvd72XVyZbQ2SmsDqXtUmM5aIpyFUk6iPcrF+zGXwZqt
SwO4InkzeP4NF7fFHOCgICKFJECxSGLGzdhFT12UVBsmS1tGn/2On25uu0gWviB8ZAus2/GFKwsE
fOV9pWb9QSNcvRfBnShhFmgjzuJByPnQayuHh/2xLiqCwB3HY0tenDJ76SE+z+kYPuMyqQ/9UOxd
q1bWWS7y3SwaNO5GfFfaQ/Yc1M62WAiXUR41WzhX4RejU6kW3WdNLeOdNEt1q5gzpODQTW/63Otz
S//mglJwupsqGcZvfRRsO4vKzAXQF9Wo1tNGa7zZtnxwechzamxpypwfO8V41WpdWw3SMnYDIKmt
CqWOAlM4ngiC71T46qFTQ29UUVDliyVnUJ2C4lvMqzI2dIJU0sLr3SnYdGAI/LihE2VPDayp2jX8
bIiOYUD0kCZyPE+5Skz8KMtNW/InxXOcfS2T+YRJZ9ops0QqSp+fDJX0toR5tQKRCmSidJx1HETk
1yKAYzsCv2JxFWGsGiryWBRwYbFF6irQ3kbNR4j2SnQLnXbMoum+yRHxR5SK2wolaqXhpsAVCw47
MdC4l4uyjQ4gZDf1lz26S07jTDnlshrV6HB3bTp9lQNWk7RvtiGBfyvXkRgMcC8GKbZZwDkNoF4H
b0elPmWlE+7wH2/gi7H2Tu2L0Uhtz1YAw8NATHChN5tgcR9Zqdvfd9Ux1r/MUV+8ovOAlgGOX03M
0GPNmXa5xpJhW5G4g14F1bEvsuXxA+CeC7S+oDDitFiNImtvCzckpC2M93XOgizpWWrZdLAq505p
4/BYtJVxUs3qtjL3bm4C3ZqSFO69oqymyVybhZG/jmhZVaDxRKdsiYPh4bLb7FGEv8e0wgosTBu8
ssZUtU3w1o7Fm6MOO70WAOUcwdwr56kO4mujKO0fzTs2ZIiEkN2rSy338csYiGjOTU3JyD3SszUE
BV+NwVQE+mmi6MTIcuP2VuRLXpR6ev98Y3MRS8Mw02CUQMuVDQ77/bOD95PUk7xEM9L2zzIYEj92
EbJZLsCDrHjPwLYHzvjeafYhiZa2gFRfyujO0TFZAqZGn2uMTBHG1n0GEYnEf9bkbTN8GXAXzNCe
Alc8DUVHVro2v9jB/KKH7qEPQCLbefgMIuhavMjFjnA5H7ZPbO4BnV4oUtoi1KqycrmYpaLsLNAX
q6KuH12gfVd21P8sH9mR0Ml0dM1Uz0vwGRSyGUuR+T2eC8gRR7ia2coeQFVmvdXu9AYJq+k+dY1b
+9YwvzgSk1I65ld+yGX3Gve/pgkaATYDTf1cGVMTstcodpj5lZKwZKsN/QkD4yU5WqvI/Fk7mHWt
HjdqjgGqMkmQlM4B99e7ZWOr4XP/MpH0BJ0ct82gB4sHOcML2+LJZ5bk6m13ELhccP/4aMWutNz+
0W0BdowajXqfqcd5ncCqZtZQIlO/UCxUmgLvN/7+vW1MKGX3SxCEovfHWIvFlQLlX+8d0hT0p9T/
7LfPK11lmKa0VeyUThszsMJExCryFmW+8aOK5L3aipesey7mhzlPxJUq+yJjlvfO1Cj92QsjceO8
P770ElxIFCAX8xkikRiheAoy0UKGNwFTuMad38f+xcbAP3TOIRPhIwUzpHR3xtbhhsbONpBxz8rK
cPsvxoxk+vNl4d/X5q+fd9btkaHRO1XGI9VaD3Y9H//0AJS0a5Ddfil1dzuJ46gfY8JLrhzZOC/p
uDCA8rgzLpNOhoAfL0wdWB09cAHdMGsfyWoDedUKYKsQR6ccRhLPAw0CYKsZCKZU87RA9ep52Cso
eK/cJONyMdEMm9WEMRl3CGXCx98yRFKDoQN0tIkgqEjds0I+kXLs3/qpcdcjLKphHNfWlLjQKTTr
QLvf0xX48UVxn3d3+fjmVOKn1mVeHD6E9fBVEeM7rRyGC0O85fsZmTTJtQ5cDZTZbbD4QB28dCu9
b94Us3ociUGCaBl+UREorIosfBr6359f8YsoCRV8McwPwe3GBKOdY87nqeuFLUBPdDE/LBUu+8uQ
Vy+tv46Jfi/xQxdNk2J1TV/V2frOXTBWjeZAd6fjmeviSeh8ZisD4gyN0FWARgQdM92pmpcZIR0e
Hv7P5qlt9HID87RS5LgqnOFK/XwpTOJEOAuHG8W/MK39eLtsjp527Kl8Sltas1OGtdHlJwSJ/nXE
7F1iKZZ9f9fhKipa1KFkys3j+DV2TD5lOrE9n19Z80+Y64eiF0sYQHXsxQaLM+HeH3+RY8nUHXr4
I2xIlqd+X0Q1FLh60+QKYaSauJEV7Iye9+hgraY8rJkS1sYqHSyLQB8Ld2uRe2mQDDtZLIC5+Flz
sLSJ1Bz8iEEFDpm22oSONG9E6zxo9dRiWmJjKCO6IVlwjFv9rUX8ejPFB3ptFtancgE0q/dKtKli
kj3IcvPbXA6nTIjXtHWtjWXUX8PY7G47R/2etWriGaH4EtekvtKabdZmLyTiL/cndGBiCyJCT5NW
lXds75X1MEIKKtumIm5QOPve3JpsKZkiQwuRSthsp7WL5W2TUG0x2cnUE79mI82X2TiFupv7cnJ/
FMHwWyuC9wHDB4YAyzkQZ+l6s+W8sSihJMwetFZovhsQ51SEGG7jtKnWVqNVm7nCKQd9D+ePM/it
1LQtH90Yb5w2sWFp229Nn92nQ1B6VdgRRJVY0kNM94P1GBNiW8s9dN8IdmNkfRFua32ZC3gticeH
wa8G6b7ZSPGbY7fYkfMwP0Qj5ox2wJeGYPmEX48unko06XAcnf7V7KN6I4a299jFAkCI2mctDu9B
LOKst0Z4kchQsVq3q1n0v6RUnvvUsP3c4DsMoeY2TwN3HeLKtsPpJEzloTFlQmwxNbruDA+iRd5j
E9Gk6nV9gkDgIRYgG8ktVmWFtbpSxIb3ddgtnrlwiMZd0ycaTxnoukCbkK8J8TuDMOPB+aJPR+gm
/o96H4ezsXKjIV65dfXVVtRqPQ8l7ZX+dZgghpUMv7fAC+U2648kAZTbHA/4qPX45LXy1BeNT41O
ZphVjWu1gDxh7+j6wrcz88eI6EAQwRPJPDaoXLWkm119b+Ii8QtTxPtYPYa4/xcQHLRd0CB7tXLq
W2G9zgoPRAPVu2IJiRUQC0FvOQT/YL9RdF3fxR5f+36nVfATHAdpVe2g8G67XdTr1TZTxV2nogfq
BoUPvclz13+DA4ArLSKoMDqa2OY9Sjuqz07xB8C6tJOD0xiQTwcf21eidlfq5nvrYrac50dJmm5S
tb/sAnyJEhvPQaj90EKN/DqsJRSTTBD11WKpd+tvoifXYsjDbMuLTpLFGMIzI2G71zVc453pJ4nI
vqKkGjdZyFJpJOPLZIiMAE8aV7GJmRb1QrRqc308RO24iZd0nmJKGvQZmTi0s74mXM/ZjpigiEUl
9NLvUObzLNrfHQH8su7G24Jnh9TpMfKMvt9AaBWrAhrC1JPTWFIBEP9X+dy0PjDTr2T4hfsuolYa
RCq38LrZOeIlS9t5o/Ya19etVOLoYyKW6W/t4yqPGIoF4gDACLPLfL84Z2cLnEdfOY4vh1CsZSzx
lrXlW66RNESUpLHtS2y0avtAO8K6aSIF92wEqoXKXNtElvwuQ/jiZhJFdwS13aAF9RBqQGuwtwYi
NkrbsT7MhvkytskKLFXhmWPvY1xlAai1ejdCZd8UahTy3crbE36eEMMMqSbQte7GImU2r2YPTfoU
pgBe4GNMt3ZvmaeeybNH/Cj5r+RihMWSfIMBaldnBmmEtG3WHcrifWW6PCPJ8Agj3twqqOahoQJc
aWW7Ia3O9FUU4Keh0wR4JdclEUwX3gBqTlGVpyFKIj8JHKh1M6QZfA67DFEfszi8+5GA7FjLFakn
4tjXvxTA4VPwVrg4RAPdADQwRxqJXfWLhrRkgVce81Fx9323ECGJCymrn7L00s6U9E9nZ52RtW0D
s3EaSMBticpjdtmCBK4OZ/KHA3d6Y/Ri2DZJJYmrzh7MsnE2fEGwPgcoqm3lm8t2U0bz71oYrJLz
aPlh5BZrYrCNV9hG+oodVXeKbBMmgWopC+q2vKGFbm87komek0C7S50xey8K9YuLRTUqu6W7oXh5
xaJm9K1XqdqAid0yIGeavNe8nHUr4y3cPaoU9BaxWQzfgb/CZYmYyCsz104BCpFkL73NNKnoF5K5
EMg25mTTdTFZUoSsAW1/aIoGDmxePCg1u3qzir6ORlMdmRXVnsv8ewN3D19nbfa+ldJ4xz2hbExp
Bl4KOoeIJrmHSxp/mzsychlMHNUOVIYjSCzKo4JuQ+Ho3mTqMd471inoA1+bIbux2j73IZ7X9KP6
dUgqsJfBZL8yp7ic8iyyOcTJtE0FouGzHVCqzuocY6P0Yn3B2fbVNoH7z+vdbwIupt49f77DuawT
ABQgAmFSi1fCoonxcYOj5aFqJQ7pFQN3euW0DvyP6VUWs+ExG4vWBlDzrVgywpY7DSvu4fMfcFE9
cnzcJ6aOnhbl3PnetXLrRCZpi+/HLLu92auSFQ0VzEIabaIHPaRZGxXAyug2XRFdLdfyw95uOTTR
QLD3UCvo55E5lYqttyg6gjtiwEh2SCYkBilO/5lPv7pHSridSuPKHvdyEMU5olwGNc5xGaV8vN5B
oNUWbePRo7Oab2j3kw1hV9qVx+hyJ825ucLif8z8iUZeCqO/JBCokYNONXmOBHO8DRvuat/VbkVT
Xc35EGnuPgD+jNWhXVljZh9rgA5BVnjqmOl3/TR4rQtc7/Nb/Y9TB6KF+80wUMJj7fj4mwhhbBqz
CUdvJOeU9hz8FZrK758f5NL2g/6FVQldpCBH52IGpzBpqiIrHUnaHEiAkz9tDbGJqZMfRqBG86hX
JwJFHrUATp1M4rvZhlmrpQY8OyD+2J+HwJvQz9IQRiIjw6NGVnebj1+R3uFQZS7DwynfPv/V/3jt
6UtaSDk1Wil83z5eGnOUFYZ4ZfBqnvKR6dkqQsRPIVC968CwmZBhFv78kP948ZAgL7B1KmQUsWcN
grBPKMNjbOHKzNjMib6bWYTqrbMfI3DR+YsTIxLNSfK7clxdnJ8sM0TaAsvs3mK3Q9zix5O12QWo
xsDObxRyFTcQyUtF3RiZU3j1sp+dGZN1+iRXfU+uPNLIN7hk876y3ZeU7QckG+A/8GeHYxwGkTcZ
mIqZmeU3gCm+NfNorBzUdE9TWqTI9Ngmk/2e8EE1o30TuzUZ8sENVaS8h8gDJhJgrqKpS9rKOtAA
4JGmo25bA7e0zJIblDICFZMGD6UawXazUydiCwpDCmbtNZ2nFcmDe4U4wrty0PWH6alkgLlpAlqF
FGY10HEM6VMdQ+azJ/wB5gw4tgotT0qhg4BxFM/p1Po+b13Uds1obcPJpP6Wjv5VZj+MIIl3aQB8
KWmBORXmUNwouXugoNff8059riYDhGSMQycoxc7GJ7lQKR5avAe3aq2LW9Mg3oPC2tNqA0UTtsa2
iINTiZaPpn+4I1Mp8hWrGg6lyUdS5vMpQGEL12KWbPbfCeeZF1ydtkm6oVirsTbvxoEOgtbdRxPf
YSgi1jZa1s6i5dwYNeUN9nLXTp7MnjFtjnJhFVv9l4Sklb1KGKmb1PCwiPyzSufeHexd2eEBVRMc
9EPYfqmS6aGrcu2kWsOXUae3HRB75NSleoJARQ6rRNtOXBSTv5Qix64YTYRw+fSifYVYk2/cEnpC
2tjfWpV0sxBkJECiDBqaFhCf5HIfq6zRDyJkK3wk1r1/CDS5D5oh2cYNy5KwBjo4Yf+gRZO5L5G6
QvfkryYr18kIARSxKiXcbKeenoOpqkQ37vJB9aIqmgnthi8STWKvKyVOwtrwozpz+EOVYiekjQtf
mic1mbZaqBhrW3TFngVrncZwQ50y7tcNgmPLmZCN6iFBgeWkPGV9uGc7kBycATQjs21fCY6iBRc1
6kDo9fC2Sdhph5Mr90Y6/I4tqd84cRfdE8/sruLcYCycgRycn5SYuXvSzP2KrMycKjn8Frbp/EXR
j31iY75l47pVokp51h+rrBxuZNz4apIQfKzMcPhkvyEhqNqidkDbXRcvcMAUXwxozM1h2nc82sNg
y739qKXL3mGMep9qlcDbwrxlS1WRHs/VNUt4ANr4c3Ra0iQDLToaab6RtsakUjjsEHsicKrMruB9
DDVkZpOnW5b5VmI7JNXmlbH2Xh9cukGuxGOf0iZwRAJnqU+adW2llpcMFUX/TCIPSFD0nhUJmONI
s4T9xHqEWOhqQHigZN3Qqrh3IUfBuCQosco3HX3sXVurG7fLpd+35K1aEfmTIPv4UMw4i5Jgmr9k
tU02M/auDe2gGuak7fKbzNswbKMjAg4TlMc+WsT/EkUIQVuu6dfXthQXmijsoQBwFoumS34G4qCP
C2oNJnp0B1F5cQf9MBfZln3qKsCL9djF4bqzasxCTvhTTtmtmKN4Gw7GeETi4QMjAxKtPE6qhW9c
s9tVnQ6FJxB+raPkhz00COlLiyJ4DOqVCBg9zHAUDjIvS89AVcVnpP1W0S/UEeIxvIdf2Sqtva2j
l8DpTmYs1C06jjdim64ko5/v3paTxvqFKhwFGn3Ds5OODHJ98BlUXv516vhYhGSSrxs0egjBaYFF
g1ICVLHqazurC/00B8agavEPeq4LHuDj1U4yJEqpUVZ0GfqXoSYgE7FLxnIzvWgEO4ypVHx3tHO/
p0FUNXrlp8tgrRh6HF+z8+BK+Rjw5QK1SPdVbXL2gln0gH1NgsVoq50BVXmV5HnkD5XqeG3ZeIb9
3ZUiPhTgm1aJOt2aAI0g6IbAxIbB3Oa53q4nKwDPHKbixtDqnDmWVq0ThfAHNpj5KmpFeFsaTzUJ
njFAil9dKn8lBvLvyFRJiesPorffHCPtT4XtjrfWYFJ6s350leOnHSLKQASTpyhCrJvRBeVvG0fR
Zw+dVEcYkprfaEHKJ7QY1rwzAD/L2QeUUTNUVvjySvDFfEkSlrhhq4wh5a10f8TqhHSjK+INWcDI
6YCpuS69+pxMpm2kZ/d6LZ/BJD1MFp6IstJx4SfFtuYGPJh9oa8AhZmr2GATsfA9pENCeEziCL32
iM7avrOUzivKsNiY9aGgmhe4e925BjTIdDkG0HaITG+cjcKfDJZeyyxJrhvLwQ81V91qU/dMM8Fe
S5cuS20OdwZI6L1b71VlPS2ht7Pze8qYHiQREaNktB2NvvwyJpxenXb10SLCziPkS+dTd1zKy31i
NPWmV8wnBq3gE4FBoiV4nGXu7D/f4J3PPoiyRpmJBh6P77LdXrbjf5UAeYhGmg506Tl2KQE2IbhX
q/6H04XXrPbnr+KfI2Hp15cAUuYsZ0dqQfEWCZ4JL0ir30wuFapGlmQ7x/TwCvwf0tHN5+d2Ud8s
h1y2jyaVGxb1Pza0v04uEbIHKJOxCLXEvKfB8FC1jP5EUy66CH3FTvt/KTuz5jiRaFv/IiKYh9cC
alapNFiW9ULIlpt5SKYEfv358L0Px5KvFPelu8PdLVQUZO7ce61vEWGgDL45OXlIeB5mkITKfRYT
wbnqodK/Onh8dL6R0cSAwLGQniM6f28v88gBM0QMCtYiN2lDiKBkbzbE7ayQQTgZcjnnqX3R2VgC
w+ltfDkFjbdhpF8xCShsUD89ST3aQghUW83+auFav4W/jruuzlkQQjyWWWQK74UCqZpZrmgQCKQ4
goAqHfURgXLudIQtyZtFm2JmlQzZPSmfFWt6tvUlZAL9m7SWc98byZezlY+/D8so0mFkI6um9d1o
pRI2XtnBytBN2a9OL5Ubixj4gIy3cR8LiOC0v7ZLXRGEVmvX0ey+J065d0TeX1pYQn3qRX6c1YDV
sumpi8ppr7sQHgsR73W1U0l37vOt2lOomhYcsJ410M2d+MYc4Ey5uKOdag3pK61dNpk/rbJ3fW/G
5aV5MgBx+wCm6gjKiKGERC1EfF61RcGhy+taoaC6W5XG87FPvLdMF+3TkouvxpcfnnJU3GgCaBe4
fxz778XOZEt2jarV2U6fErzD0nFhTze/W8MqWSEHA2MLgJKsY4yUaAeODQcjisnqqOCUpDYdtIR5
5xfnN+v9284YFes8fVWXEd06fP97XWGmLZ1u1jgzuDEauKgPSySAx1TtmYNptrYD8hWHXhod3dh0
QzmuCYRJX/srxfumSJr6Zib7Dm74f1OqXNoB4nBfDjRaW4umame9EPSp7hM5bK2CyDHIvcaOL8R7
tHtwY+M0Htxh7i6jTSfUbIcnR4l96M6kFNHldhDOXVuNgx2Ox99Zxvkj8gAzddPyNNijfm5HMgnc
pcuQ/zX/9dZlQPH2Mltdva2FuFLee5vBcamE9GHtAMtdpq7qLeRZAPf1Hea07F6HXkeEX7PTdDar
z9e2D+8pUsB1ccNpzTT3A7dE8G+kYSEiHkaPRdTDz03Wl/3F1/ivq1DIc/xmh6Cf+658op5TrNGC
smdq8XNbwrmNYbx9cZGPPYYVm26iFtZZeT5YEZgPMV7Laj6KCv8y89Z4tsQFtaLdxnmf+hKk+mbK
LoUinz6/ie97DDyhdL7WMbK1Kmve7w/uhLM6KhR7a9biXOQCrp00zW3tEijTq2rYLDgGP7/k+tz/
tb6ul2QZsy1E+gyb391RxobJPPSOvZUIHqU5cyTqOEpKM99EbRt+frF/OL7A9tA9WU35aJjASf21
u+dW3tDQRZ4shwxbkzt4+0If7iNpLwcPmcFeVst/TeJe+8UksSJBpNvOEwB0T72PGvgmn/8+/1Ba
oECEdGHYxIxjMHz36SlqGrUdyIKACF7fc9IHaBa3BDKhJGWsi9i9Kwz1ZEtzb85NfxnhznngEO+G
plD3coQd2aTNjFRCpoemHc1HcNd5WGZnISJ1Y3bQLRdFAT/peu2+8jKIuREwyQq4J9+vu2mlBwTT
6dK7skb8Z83tWV9njrRnfnqyFec2odIzJAqUzz/6x46jy0dHBESlRceeWJa/vwrXjjLkF1ayK/X6
p7AUuQqpy43wBMeiRvEBvxLvmpEZopfdyTaT5mmMOW8PinXTL86ZqQlTERc9aI5+NM9UZAIEirJ8
amQ1JNV1jDQwk272+Pkv/g/924ois1wT4YjKS7qu9P+riKIRZ5WdNgB6EQwrKyu5w7zvt6u6gnPA
dhpGNPPN9Jy1zrHzkDGV7jfG0d8+/zXe16nsJ7SEeYRRTho63du/f4s+tyDJyzLfRWhntI4uGMky
B3dxv7jOH/fFXy8oF6LzjhRorVHd98Ikc4lHPeooOLjkJbY41gB+enZr7ZtiSVw8BT0aTcE/zWCo
cWs3mD3wABxAN8iVZZCPOWG55rODr4jpOdMSQTFZaU6oOuMjmSHQNi1kQQO2c5OTXZ2p8UbzlKsJ
lXNgqEReGWYvS6vvxZ/pGDgGgzuM9C8LmmLcC42Ib1oE1///+0sHbkUewD1gTfz7/paFMyx8gxlC
tREd1uR9Q6V0nFdd0ucX+of3lhvM+88KsIJu3qObWGToYVZLtoubuX+oJzg3dYiq9NaKDw6HvA3H
rK1BJuUmFSgRprhuv1iDP2w4fMVMO8jtRpHHgeRda1kZrSHVdGA7Xt2+Woug3ZH/bEBoNUuEnH4N
9s48lIK4sL/47B82nPXKPFM6pkdq7PdooVJEHaHHebYbaf/ENeIp4SC3tWzFC3NOrFaWn1vG6GEV
qTvNoM6Gj6pk5YMno5ek8141BVtsnMY7G5zlV7/dP94xan8bHRweUAAd73sWiZJ3JsnDu05tH4qE
vS/KW+BaziM5One1Pu9WzgjNbCiqAqaAOgZZV20kqeIoSnDRosP+4rH8UIC4oBo4LkEMwi0FTufv
xxK9xpCozZju+l6+Dop2Lll/Pv9S/vGd/HWJd3tkIwgwT4QkycXbuY6GOrN7i63Vi0on5qt5yoft
/93nWT/v/1pMEcjMqVMNqxKgueNIc+V0hQ/AggOk/P78c/3rUo5DIjdvG5Jv892lJlQZidV46U7Y
yw3IpSPFwJM2Q/lVxcPnl/rzs94tmuxp7OqUo4wJrfUe/6+PNXc4SSNt/VjAkmMrQ7ma/tdZnbml
n5tfY6QN+KhESIw8YG4dXZwxntn3+45kVzb4/VhO2bnpvf9G46cz4s6isWLiBeehEjmWHXpnm/7S
CwckjIn6mSgXtqVqQ073Q6FGF7ckc9RI1K0texDJcK1TI7uYc8EZtqGZA5qfx3OZWlQ1y8iajUUr
cp3QSzTSszI65DCSxvCL27K+MO9uCwsqKledVdWmv/L3bWmLFgpFjwjKK9Uw0zXMSAbUdWevsElu
IoeVrVMS+A2Gd2vTafNJaK99g4Ax7mO+0ZXhdRg5MNauc8IkcG+UE2tzuYplgGJPTooetdQRq3RY
wad4a2f9NtMccUsvCZ2TuwS6oT5nTv+atdnDBIMcjRayU0OHsbPu5nNdPHQO3h28187ISpTR4ttG
8Ac+vxP/WvTphWJ+XokHPCrv3uMVopnUccnDOCB1qfuR2q5pf1Rm0QZJ2yTBMCoYZs36NpsNPpDZ
j8gdYax//nsA0vv4layQKgyTNkUYPZi/vxJRW2gYsartQAaGo4GDQC8zbVstq4skewFFzRMTgVSG
+/hzVjN5Wvg6vHbSbgRP8Thr1n0iryXZAUfHBqflgPnIGu9xjGx5QkQP8tGMJcRx+ub0aW81FX8A
/8FKPJvnkDFF7iuJeVIzpKm9RchsDytYXKYMumg/LmGDZR5BKJaLWtCupe/jJ9FaG3btNp6M/tAr
+Y4MHByEpnce6L7vZth87TMnjnlbuXwAPddmEmMHO2gUeTJyNw87p4xP2kBbEhXshN0RQ9PMyScW
xO5S9z9XAzaGZj2LkELllymN2L6qPIJlOOSidRz5xH4PWjHAW/WSl8vP2CiP9DFL2O3kAjld7DLa
SH5C0Yamo+moniUKhki+amaGNUeqYjOviVHLoKL2K52XjogTX5F4Jl8GDdkBtV9KVGt6xgE/btu+
OBTp8BBPmBbqTFYbvWaqUxMP5C0apfLqYGod08dUTa7aL9UYcYpWs7q11IVktGEIo3Z40734zi2T
Oyeenvvc+W3/4ED9I19kwGQACq50TkBdeq0otpVunp0cxH5b5RPGLKPZtoX9w0xhgZY4W1Ai0oPT
FU8LosnutnWOF86NWVTmUicHVtI6bLpdIxSqx5lsrjhdIwwRHC81itF2ZLmKf/W2inj86JpT4evM
aE0elU3K0NOvBnIOZ+P7n5Zbak5vTCbwkEHMadXswDuDvMZqj7AQ34j1PcjOvYeWCzmj308M+Vjf
lDc4MynDo9ILf+fT0gWQ6+mor/VsTuzTDOSSYOvuIY2ylAyR/gYi27IpaomxkvB2/DNbiGORX1Al
bGu0t/RnrRH3TwFsi3ihfqRSSaw28Sv0zRtjbUwCh4nw5MIRy8PGjZxDP5u7hXrK57nS0YUhHesU
SBpF8SyKFXtuOReRg1NXMBhtpCnTcCnUpz6vdm7SdUGUCZKlbf4YOMIRXhmRGwItYCm8G2tmGmfD
4yl09eSYDiovpxsAlZHjg8j7PwffZkgaq8/z7tyIBcl3D1yhcbOHuRcPedu/5rRmD5Nd3lumMh0H
4bTbrFHOU3EH1TN5UzQiIjD8bKRrZ/eyrk+ksHSnrqt5dBEXojrIm5uB+bA/9cvaha2N3QSf3e9K
1dwJk4LWVi9lVxrEU3jzbqa5vEujvNyK5Vmz059li+y0u6MK/ylyFJPMwIgkXqYg4sukg76XWffG
HU8ZkPHZI6N1dlo9fIMugLsH7u5mGVuxm61W+DarFnbh5lvDs0WfEnCyao32HmftazuIbmspGJVQ
InobuiDbyoo0v5RHTufOoZnunUgj8FJ7VKwKAA+CYCPN8gNme58RLnI8Y8X0xPoDByXi3w1Ji1Np
nQ3nh6PbJ6wH804kNW9GhAbFVu9UTCw3qb2cVVyJ+9HbjEbT35CVQhRVNW77lpntoLRDYHsKKVko
oP7PyaZyMEFgSmasjMk7HtmeF7SN4OPpirtglxtSCalIg0ylUdE3yiZDxLCpHY15vadf3NGGbp/q
m6VY9A1ujDWBm+GLrtX7MV5T4N4sYV8Vtz/23XPhekdq1TFE2kFug0rvQfF4UCNy4y1B/VCDldMQ
UrQZMnHNWJgcW+M1FQ9KPC57C2emVeZWuKStHqK1yJ7RMojA8QiVVl+0sWL8xuoRQBUiITR7ywG3
ksJbhAVdRUyqYY+mint6F2czptZiOMZut+x174djJHvSDDC/VtQ/Udf75goD1WcNt0A23E4wfg1D
PguM9ggK+CrUqt5rqUQg7PZ7QUrhUcuU01CqDM7Ri5D+GaSDAsWsFijSZ2c3TQzbypyOuItgzsGH
lBKY7M8EAVRO4KzyXkPNnxrSefI+Coe5JRxnzA+GVMHySzyL+lB1O723Bqybj1mb3HtMtVC6JD55
WCSPDmubhoSWoh8OGbSMg7AOGn5UGb15qXFT1f3vQp96RMX0D8zJu7pV4jvDapexCbPPW8/dZX2y
La1chNLsEVquoRipBfywwVc6ACKvIS+O5inCou17rAOEmBeHuVcAi00LVaB7RGHT+AC8OADi+pCt
3/fRZdQ7vCkF9gyRmS7mETLECyYvVmU8eGu0KWQflzeyIv/YxM9IAa0zOJqPoqyzS6I5o18QEb8d
otDyFLwWy3BnJLW2XUrmCE2pfx/i4ceioYsvZ3b6pWGDSoeFtKj6suSdGnDbfMXpr47m7Ttitf11
SYLcQGRt9AZj5CWO4zsb8yNBij+RSbzUTGkCU7EuXamfBWGrATosAqAyl7Cwi5iL0BFZs+0GNv7U
mUhos51vhk480FCZw6n1HKBahRsMavPQIg/yXUKpSavDABuDJIlr3ipLEa8DCGFbHe5sWz9PVV5t
VS0lMJuwVawGC3Sq+A6aajAQ3gLmWUEMy+ksjFOy+iaGh4yOIRAogxsHuIm9q6qY32vpwGVHbdF0
AiGs4mDV127JJq9CImTX4Hlxtges7amdA5uFqOYXsiWgRm2eoxpnhFN611kT2xn3Esk5NWJ27FOx
clUk9cAsCN8TKcVHY5vfOhfLpQPLMFAW1NzmkVCmYe8Ybejm/VUucA9K22kxFMP1c3qqh5n+DV0b
kBPLAT8LtTgTEzcjug+4d4dMvwJ2lqQ3Vqq+GF5l+4lCKAnyEppPuC9jI95Lm7J1ykZyMxcaORH4
ABI5cUVH9c1Y2hm9ZFpVsBCWTa33DNnpPxJlhFeKhUTb9lWi70DItWm5UXMHlVGMXUQdan/O5W8z
6RLfIzkmqynlYB+j3NFN9rLlrStLXIE8d7yGeHTU+Exuy+AUD/1EX8Bx8VerCMt7URT+YPYoBWSy
BFoVi0BV9du2Y59QKAJ9zZBX1a4JbrN4n6MKt59O0auwuoZ9Zp0iXC8shSiywYWONwQXTqQBxxeq
njpIEXj4BiI4tUUUNZYoXJiiBEZMy2tIFMTiCEAsi3xyIu+SwHCfCRouNgqDql3tRlfSukgdbNPZ
B95AOWAt4AwKExexObDecLwDiXdUhLrtcJBs6RDuErjBm9Gqf7jNapZxJbUvIfaNLcnfjTZTa19N
JO3xAMRDcGbCckB4FDoic1sQjLUvu2gPfTN9yIzuXlsI/YrS/A2DOpWny2h/0ROaK9E6HC7M+NRb
vjNNQ2AkuuKTEoQKIEGP2PUk00KCxCCXNZteCdmUFgHJz6PORpZu5sFEdPUOzy61Hc/QJiv0eR8X
lTwVGiesXNf8vFJu0onkpCFdtC8OXPratfj76GmuKlq4PDYNLiZFf59z+IkVKkA12up59hZp81bP
1mPDQCrf0MOYomtLWrJWh9yUA0dzfSukWLj7PRvhup00OelG3kyeyayP+xm5It2fhil92t0nFe1O
koawTQUKD9sX5+Z/HNI4MWPvowGLY/1DOyFtbbKCaRpsKeJfe1G/rMyf2vTyTQPQ7UDH5nmSRNsR
64ccY6LIkCbpFS0dfa+YAjvtQ7eAaQpL9ZQn3lfy+w9NKfpjJEKgYgAGQj/vXWclmidehbXO9oRx
K1t6upOhdF98g8aHLqWnMpRid4I1TAfnvV5idXwMToPqEkravEE52Tz0vHiMZ5pHCH+vsYbDSB88
5ptl6x2VWfHhqvZgH+Zs75WCzCXcj7fYESt/Angakkjy4o7S2jMsLDjcyQZb4UBKV1FUd47bgtD3
pkOcNE5AOZOwIhQZ1iav3Qy9hH8jNYOFzy36B2/0zuBT0ydLrjib4gJpmqc7Ul91rxguTlJ/oeT4
ME3mXjAbBBlocj8+9LIWp9Cr3O1oAzbEUuU5WVAZPXgbMSj/0FSbPn7uNOLFP28X/OOySA8QITO0
YgT6ntTUTY0zutWc7JaiJoOvGRAQ9ba7k3qT7JIRBo2o41sj/XLu+vH1JdHBJCAGNN5KMNPftWIn
J1umPgK5w3pCpEfLpKjqi+lsjDMjITM7zZFwwiZhlFC6v6Iue+K4MPixQZoUYkQi8NwUlEU0HxOw
HlBMljH0OtemuX5XGliuVIcYjxbZNC/wl/31D30vfmvmxSw+uoXt+L2oSHcFsCYVv6WB6gIdc3xC
BKDsXaQZYaFiL248dqRxTsI5t4+mEVNJsvWOzSMy/PzgqHIkrD3PEFISDW+w4OLC/G1WUXToCOw8
duW8QTdVHKSe3+G+5Aijp3JjRN+YbKrU6rwwk0ZWGCHVvakkyH4kR/ZE8Vc9MBSXLCRq/kWZkFUl
Zvva2RFXXyInIOj5dYA3cxYKhxdSTwgMthcHPHuLUntCQ4Dur9jD2Bj3dgMfjGPbcBiz5z5ui1Oe
d06QjlNGKnZyNvRauQGtcjsOnMBgGp1ix1V2i0XaYldKuUEJzlvGZrihnPqVcgD3iaJ8SxvrgqJi
RO+sqZtGt8twUYdDE60a4kH8sqVgwJmPzzW0nx16hl0x699LIvZQ287jkcR3knLTaaelithnxSVP
HzMV5m6cCY7z7RR8/pbYH3pq6zwDKLrrAvojSuVd93diGqXNLgmd1mSQazjPnR/bzYuX0VFllXgs
2OCOmovkL4kwq1bdlFEDKPM9I7hwpt2wi4ja9KtZy3doQfrUPKpK/aPHzrexx8dKpSR0LOzDVsZs
ygB9tAfKsWnVKQAs452MaaJ7p3F8nCbDOI/szRqmudMitHEzarIPRoFHuRjc+Uj427xTZMRBNufA
5FRxHJjcq25tydU6K5kBqz6vzIMhpoMtYt3XBLiPRYHoI+krmCkOJ6pcJ3Td9FsrrZced2hoDH3H
cTmysKghCWTgN2xTe3qdlK49YxCL4Q8+Ckn2p4ic1VffDycpo2j7+Xehf1yysCix4wMu57v4QJmR
fcPB0eS7EMqc4eZZ5pvOGtPA6QuNwWXfn5I5eij70WEVE/NRA1hVadI6uW1lnZbBe8IQdESTsJ8L
hJqQehhjRsjaF3tyTik5kfqoEO+L7HVPD/IwpX1y9ozeDkYS8/w5y+xL03G3P/9cHzdDIipQadh4
UJAUvR8w9Ezp1KUR9jbpzQpw4/KT1gutcBdpa0JipDp6wIdVZFwyJn3y84t/fL5xYVnQDdESr0OO
dxNwAzlCMS14OecCDmRBOH2uHmQqzECbmvNKLvvijfrnBWEJeKgFHBXpzd/FWyRoh8wFFxwKp9oq
VdpcaPOA67E42rqWdvyKkfrPCzrAxci2AdDynpydV65h9hI1Edq/g2vQ9i1Hc94YxEmIUZjM+uiq
fH5T+QnvS1SkMCh+V13fmq/1HsxSp5bel5FhbwtbT+h44zVYfR2zyN19l432BWOoXNVNi7Pccr4e
dxqPWOg28XeVEShOBfcXLxv+dHv2sJAWy6mgjNgkKqZkABawPu0sF2draX5qDeJOqerNOe8Ni55l
VWGOb773unlTcGC45rpaHyPiz0i2REFMerQAzgAycPQuLoeyso3HgNhOHCgS8VWg6nielKpHVYOv
1Jda9cbim28jUxkD10lTv6BR4HPObjeFOnG0wlZh5JQqOm/nRu/Nu2qABli7HLTsUoS6Ih5Gbjgg
vUElf5hTdk7/JLVLDV09YKxmqEGBOfJqrH+pCRGVVaMzgUW36BBJHLBv0JEjZl6X/OKpAh1CqZBD
F/HtnMd4QRBLOFnZPjpN+8p0HpKpnkCK6zp9ZwmqHNV8i8nifcD1y9ht9JR9tq86/bbT6nOjW8Ou
SLqCBrxHIuLo4QIk6Fjn5t1OU0OxkWsJ2Y3kMv+pkcbMHLENayS5rlWaXAjyTmrSlydwW6GzjPW2
Z9aUx5mN6ro8u5PW+5lDvdDVzXk2qKkqoCx+3zCZbXD/RLJWt0R46gONTsXoTX+hueh3rbzqxhCI
vDkxOZmDPxVT3aU/FJ25dNPJKKTvxUjCYp8VzVmdnKvSzaSJ2mp2TGO0oTQSWEzmUgmZr5A1h1M/
HAv1UbXi5xm2a8io8Ra6xK/a+M/BWHYmgNb2lxLpDtRn0skZJJo0p9PYIcNFr7YZcXC0BUQCBE17
tCoGb+jJjL3XZbsl4wf2VU7rAuXvzqrsXbLY+R7D29luI3WrdExhEobePtLK9OKaN9PS2nsk+ddh
MOcbQZJu1THvpA0UdgMjUfgtlEi5p23laCjbJC3k1ohMbNsWFcoI+59z3XOE6v5AA+KxzWrtEJV8
P0LfFbktUCka8Wkevg1Ohxsub8agcFL13Ebu0wwe/4SDKwr0lGZwK+hnlGJKHqpZGjs9rX6qSX7V
uil6zB/pCRBgSTAz+buCJrJL6aaLDscS6vOTUOgOukl1l4K19ouqKq/IaZEZK2lhHqplmfw0sWTg
xIkZqDgbRnJKSaEvyxtLtufUA1eADcE+oh2VZDAYRysxfvMn0Y2iSRYL12/AxJJuUXg7cB+0ufA2
Bs3IwaBs6uGmN5agMMZv6URve6zc38OgO/dQUnbKoJ4mMcl9Uj1qOLJOJX3xPy+S2wPGIYFQg1zp
9dvaWJRdnRlUdLg8/ah1Hgdrsfd9reD5tomJNtJ6wqFP97ngnBXYFmjJ3GRIWI5MJorklHOhi2mK
fcL8kR9Dp2LWlTqcVjd5Xap3NdVGQEJrcZOW3RFdn/qk2M6LsxDpVqN/DYwptjdGCwzDKxPtW2Lv
mrX5Vc21TVYY+0NdmuhGUi5vkG0U9qI3QtHH10Yd7RD2130xgxB0FRys3LHnNJ0oxMqk2TJdCVw9
yYKlUM45h+udyEOnJDcoWaiaK0s7EEKcAAaItV285Ht9cJRNq4HjUAo/VYt7wJrhnEXVqRrJLU08
jCSFXPpwTgGHGOYhyjQziEu13mqFx/uRThj8phJQQwbUNsb1n2sD9n7TPs60BREnp2po5AtMetO8
qdeJJDkD1PkoZjC97hp8I6E+Ls/Yz4VPa4CDzsjhd4jte6tajaAlRplyZs3WhbFp6XU2KiieiYaV
nLHmwZ0iU9Kki6A7ViDx8j2nmK418C3MF0oQ74tOyAaJ7jiGH+HDuf5kdg8QEGiKkhlYuabi01Uq
6cAeWpFWu/X9IjUEHVGfARQ0J56g1FIOxqSZt4RP7QCaAHnKp+uM3aKzxXjCtjPxefymHcyrEHVy
N9f5xcqftUzXD8tU7uqJOOOp8wA1knu/McmAYlQ7bNWtNqPmZvxK96aZ36IGVxeSySwoJrCuDxXS
2ieGLSL0XEaYJZ3KJHqozVZ5texNh+GBsdQIqqhpAXda6ZOqoXuJCFqLpbktnY4YXVcNilQdwwSl
Dn9s8P1b8QOMSdCbhegCdRBvC2exUDDdDjORnUdMdVi6CiIjlPmVnUl9KqLZL/JG3YIHmn05mw7z
k6la8a+EPCzkKRdtyzVScTY0zqwJ39PWXbRvdtH96HJGxu111omUNiuF7C7R76wetXUOXOjcLcl5
bKw7NOkuPjwW99mtQmpRlbUq/lnqarXVJxkHri1KPxleatMQ+xaEzmZRQW0s/bNbjoST8IlyTcDu
5Kn8c3KeSzaixs3dNeiZDj9gGM3s33Rh4RAseaRtZyJdLN7mubfFWhpvmeeITaTg6lKYbmYoNW9M
p/JOMnMDhv6cG2Zu4EyWXJg1nMi7iP7mUmj3iiRNL8qrInAj1QqiuipCcJGieLTZyLdzQoFUQEfg
oBQCFLP2jeIuflaoD2ZePJgLAXWplpFcghN1k9JAYH9nwa1LegJElv+W+KAvwrGfZzv/OTPE/MW2
8uTh3v5GqtUGLQZessz7nqW1trMX6huvbBHVzlp51/IcI+VTecAbtg38GoE9YK2s5qhlkP6rXqkg
ddU90xeO7hjKDBewW4SVuNsYwcrdnNhHqO9mMNZFGxZoulaZXwsIuEVsV44711usoIRkytydgbOX
lMMV8C9WLGVIWdSU8ZyI9oyfsgyA+QcFEL+dPWJYdceO9uoy9LdoCrxTNjG1V6zukNA/C/pGkHv1
zDNtHbp2mtHM2g/SBGWV1MZ8le2d1//UiiU6ao5zGZL4Nisb+/VuknPyUqXXtgHBi+nMOqlz9jZa
3rOgw1xrcmQm3/jaNOxbGG9nhuEHNASwCir0GLwPOcm5kdzAll3w8NjKDlvP1Valde7j5rvrHlt0
oAHPbI/cpCr8aeR+Yy02Tp0YiO5mnMw8qt6CXLrPIqRRtX2tovGs2wSvxJWVvYDOG1ozdCXxKCXs
qk0uRAZoTIO7NNdBD2gXBdiRdUzfW4K2tLVmLbVjfjUceSL4d4J30kPcnfLAu+0mZDcpg9HTnOZM
0jj2KUmCj5aYhMAgnaVCdnyf0WisXXtiEkbBWYlmzxqqb9A+BYN8HAYjfhgwFf5ZzxnQV9uGPFWM
bzuvGXjdKafcwbmnP/To8Nq1rdP5OcltG30yfMfAEQk2esf0YAwr1d0gWnICiEcp+OcCoUU0b+ia
z2V6oxjZD6OkGOVxJioRAK+OmPqsgiyGzR04gp2vXyR7ie0yF2C90GShA6CGydS5+bng8QIqgBF9
srWnXLbTybYqFm1v5U1Vjh0WWfXMdJixTezRqSGuKMgmg3ylKNpPaddcOn1s93lX/zTL4pHt/mGp
Khm0OZtQm7N8Me79NnfNPqZdA1SwYhnNjQf+PvtjZ24qe9A2RWrCtdEJNc6ExBBpGMdu/r6W3FlF
lVfL6DFahg53NMPYPjF/1433ZMpmJzUyWhL05NdyYHqXM65o9Cg7xbyuhd+IotppZXnCc3eD0vRn
5fCs9YbAPk4zOTANTPX5UqYA1Lsx+LNoJga3xqx/lDL5PS2Wgz9ynLe55vmeIZGd6BZlmfHoFd2p
GHhUC0kvRVKjUnOc6GMfCGUaD7TpC7cLtbI7OI0HPm2gdxov360MvRoTexgSQ/ys1Q+yiwleKRi/
GAbhWwbomu0SA0RXMg3JSIXsmCQOqi30gW2v9bCXGIAXyWVuoGXOxQwqeqWRmFbtHJfEfswHS+zq
xW7OsZxXoNIPu+qSi4207zgOBsegmtLW6sR/sW1f52iwwp6z92Zqcpuy/PcqJ9jNHY7+YohVTiT9
eICxo2z+fM+p7Al9QsWUryVdXPJ/D8Oxi5BjVC2E5nbs4Vd1VyOCTDcK+YVE9aN8jraDRQcE84Br
qhh//m4I2GPGCS6x1q5O+uAVxrPdQhswsy50I4mswoufoax7AcyhMnErNAX/NyD+/xnTzVjgw3Ed
8gjdCOpNF3X8ez1pV+pxjZVU3XK8pqgxEzJDFxQD0jJkSDzauO91gOyjSXaztorU5WyJ54jHS6ih
2nvEpxYFndGkNBib60+lXhhBZCTxPhuAp7XJC6TWG4J20ru2mO+SBlc2M6tkO2QX0dbuvRoR9x0R
h6JomXFHDNtvzYm3piDta2PH6SaF6dW6Uv9vxpofF2X2ZJfTk1oNCLp0Q96nTVof6CPGO2r6g9oX
w73VKb8Kw+sO2dg9N1GU3xv68KOKz9nYjt/1CGVPATg3RIpnbE21yLdCr5bAw8O8B9LqfWPonQeP
cSJsvAIFWxQsEq+p1M3S5yZnfuumdZPxlEsLsYHb7AFseoHMZIcaKp58EgVQiU3IhmIrgkIQQYFj
9n5OOuFcdHcVIpNM6tQ1m5s6NcEo5XyqzQ3tKOVcVNmCs+URorU4lQzG8WlEO+nl3Ho7+8/oeP5T
Zb7ozE4CvaMK6Bv7qejq7xjmLh1n5bt8mQ+Ll/0PZee1HDeWZdFf6ah39MCbiOl+SIP0mbQipRcE
JVLw5l54fP0sUDUzEqmgZiKqWc0SRWQiL645Z++1r1Vzqq/aItp5RsTU4ba3eqSPftNzntGV5qxZ
cb4jDyOkb5AmfuYEoV8PaB27Kp82tezMlcXazuYAHBbQi96mjITZYF1Mjq9QFv+U58O5D8K1zLti
Rbj2sB6BgDOUIz+olMeWI8JyoF8Jx8G+gyPCDk/Wn0mqM3YYWz4TgANJrxvNdV/ShdKLHiiYWiGN
jLeGmQUby2ybpSWovyYtzSkOkOaAy5tay3ht67myo7O+zu5jntQ7a3S0pf61lGH8MCC5uETK8K2F
nEW1ihrERNYkGo9yGVn6Q9G12VHTe8NHEiEO9iw/sya2cpKFYcukUhwmzR53UOKiH3NqrFscmcL+
epzsS2HxDNgB02lPJ3gy65rTATpbT1GsDWpIAtAYT0YDUV6pu+JsDddaf5JF1286mBy+1yjjNgnz
Ymm7VMGr0giPxagfifXVLsLVyIVolU+aHKo9mh596RTw1T8u1L0vvdLnhKBAY0N15qf/17mndMyC
Q3mEtLTb6HJABDpVxcqRDRu/YGOj4jBVUvGKp48v+xvmGK4jsA2vlVf9HZwqNIGPw2yc/MRVg2WM
XQNn6JNlTLD5ABOrOO3Hniy/SbskJcfDjy//Tj0/B25Bb9BZ2pDrvW39uSo7rjij3lqqLpX6vHlO
qbkvm74sQBKMdx9f7b2Afo6Bo/Jq0PZjDn2rj67UOqntTCcORhmYHo3O9St2XggyzlIpUZL16JCk
cWPjGD9oY/DQeLAF6K4Ni8GqqvUk1Wid9uhhSHRIFpWGkqusqTopKsFlYaci8TYH+v+s380YXwwr
7feZq22mIerWtkkyBOUXGoWoafwhDg8pZBlEfNO1yc7FrjjLZl4FL3RokT+3u2yS7AoUYVG/sJ8I
8atQbDGuuT8xg7v//PH9+UE8+0XPQGGauIGZiWYTNfSWAJfR2g7x9CHuHQL14A7OsihjlE0kMZ67
lRYTUQY91VvGhvJELgC6MXKlln1LyCMcP5uh2q760R2WQBdfwwsuIn8Jwrhe9jkC5LaN4WfK3G8N
hnUV3DQpUhlz1J8x7HwnKJr8Aop+6O4n7chJ905qzXAHGEn6LuriVWtZJ32wzM81aPplUXX8+gRi
TYX6rUC4t0Db/KUuk/ahPjkxIMPIs8pdQMbDqlacgxTTJ8A5ydUwa3VwwlB7z5XgOBJhsepNHj7w
e6hbnEo86D3wJnjBGeF9+rAdTLffS/NpgpoLFjTVHk2L7pbU2vYUdrXNLr2AutGVV/3gpWcQlZRa
hIj3xCmsRtB2yPCY09pOa3dWk9+MVShXVWqGm6w30QdlQm46k46dJUmlcAKgNnUD/rp3xdVUNtpS
6+ovVgbPIi/yW9Me2jNCmmAhcApuXCqGkxNRONYPlmCN7jOH7Md4ItIkZ4/MUe+o60h/NIzfLJJL
9LWPWm72Ow/d39oAw4MsaRUrVujrkS33ZmwdYqr/G4jJfJZtukd6YF0llbZXjKHcdZjwEyco9gZa
drI/LLoB7nDlkC6My0L3dmMbgBMjgmHVyNwAnkkST2mYyop9JShZPrjETeudHTnuOl0VtF221PuV
ldeUT0HiuYusUPs9JCTtGIcF/Jws+tRRhz9EShPsR6C5nEXFLUN5/MTxivpCbnwrgLceIARTqDbU
vTWlV2hSL2FTuVsWyHzRW1q79nQYX102Lu2ydJbAz1ejbZV3kyEP7N7LpkmOjts+Qm1AVF9Yzaoc
O9rkRmNtB9G4ZH4jSG+tc2HHCL+sQ4oW1xexCpl5gCahFD2q/8I6lUp6G2algQKq0wg4Dm97Kr/W
VHoL3Y6u+3Ik4SM3nmMwREunBA8zHkYy64EMU8BU6MvkNAw3f3jA30sGSFeAT4TdS6Xr9bblZdZh
FDdViFWyGo9111R4hYrigKInMuMLqRYAz0rMeVn4SU1BlTpBkP9BZPIDoPfrJIPYwsX7+eqX1t5a
XRMrscG55cBqzUgheFQPV7E3bNo5o8/VC3SduYmgV5ZLwOMUMSaaBoypwhionrAZ0gq2rWLTA1oo
re+UKqxtDtObpOfhRHKNPqBmh1SZYnhBLjmkyKZr5GPuUJOTgVQhc62FrZDvOCDdBwtdinWpOsPZ
oK4O1OeINDSE/kMZL6AMsBTyKoztSxJq6q6jiivTHlORC3k9ERVhTuZ16VkUQbMbYWGaxkfqkD7n
XsjAMnemYpy6yaEfFQp0h9bd4Ix7EC03zP4UznsKSUXzHe/FtDdQHOUhAYoosG8g+0bbCX7/Qpf9
C3VYfxQR9QtSCsbJQnzV1hLPAu5YeEYJMDVxG3T6tRcW+jEz3QeyKyQa6Hbc4X4/ssW+RFAq/SGM
rtXZCeHQgYw0ZVxh/pRI061Hd+gpjRS5tbT1jgYDuHUsW/ptrynqOgpVVN49wvAOl5Mqoj3hjrkf
KX907v9GkIVdCOMmbBRcnOpbzobrUFKpEWD7eYIwNA8CEqZo/WIdByNnhdssRZPZCl5n2iQvSkGI
UzytKDOhwOR03T2IEEm5ZlFvLHEawbNdSKxWS5v5A2K5srE6BIcJ6Vhefi9R7g9JuWpNEqWD7kXV
U2sRBuGti5o9rXS/rWuCyNrYWqiD8rWvGZLz1Gxk90gNwz/shnTr/fOJsk5XyZ2G6kdo6xvPrFp0
lNlyfYCUVjFxNwZSySLgFA72TyeqAkkjRhOnDcTaELg+CqYSl5Kib8IUX9FuhbVlcqC3qT+IQTY3
EJUvrQX4S5Y5y563cTWBsYBE6q3mdd22S5yeXR/1waYCwjSgd17o9bApleiTN5YzFVUluFKfZpBj
wwPoWvu2b8rdhGRrYRkQPaD4btMBdqpJ2zUomuJs26W/MxRbXRZz7FfZkFAzpkO+o4FWrh053bPm
dTszK5npUqKn5NMoh20wto/DgLNFmNnR0fTqnARYopJEcXZJW+JU1oGbKRmpaa5dlxg7SUiq7RI1
nUzitQUj0NOm6054zdy5ZEemkBoGtMbw6xwupYPSDJuH4tzBDTrKykF0Yo+Vn7KiZaj4LnC4t6pu
7FHf9Kg4ZqQ11eld4TTXpeXVyJmLfO0xNpfUeBHdJAotbsO4ZGVE+VEtqKW5nFkKZPo5yeDBHpoh
xEvSRrYJHGWhpfleYO/B/aCejJkGP1bWJsQKw7ncpFFiJjuCcKkWRvKpq7vnyMgyaFbmSQlksw1u
3KJBbqVHFTKrY6SG+ZWBzfTcpd2ynxUiFh2AlRah8pGCN+y2lPu1kHB1AyGPN7J9DwuQjFkparb1
2gBf2f6apFD1krA/9rNQy4tLfWUjvqpNhKxiNrfZEc2L+lHOUEPkKeaGXqg2FfGySfiihwDfMGdi
Hou+RIEL1nDs/CS+wr4cnT1rZNadvGbNTqK5JX5+X+S49NkuHJqCBs7QptHJK5/4IEzqA4O1TYph
h6CGUVrR6+BzNI+9MS3jfqSvVDnterL7T7a3CgLD3OsVjDmKzSa+MF9rvW5ZmWN8nBlkaQK5WXHS
ZdzZ8U41FX9AaLRSlCqlPh1c9TrwSMUTnIGDRAV3DX8mbvVPaavL3UhOA/wyY6dn9imCirwpAvNT
GWh0m1D2LpsYdLzjxhsa1QR3uTRkhBNknCTJxRpxfS9pUkK5hrfHpoYBENjmbA/UrkqP21JP+Jgs
J95l4Hf8eiy/0qDMll7vgZwriJmU3qmCGUTSuo22kIyzPI++96p65bnDY2hND2Pv7Pp2JGE9n57R
TbLh1cNb6T2NenxqtKi4t4z21kn0fG9muElyKfV9j29BYyfFseY46DTFFAOiRb+s9ZZViUPHx9uN
93oXdAiURznczXP5W0VPplqDqtew86NO7zkysdoXNjQfYUQwkzKq8/QT/qAieq/MYvmwSZnhRAtt
7a3GBqNAKvGyDVguOb0gz9qwgVwKTyEs8hT2DqZedTh+/D5/I82D/kLitwZ2zdbfAQekYQeB9GQP
ga7Rt1kI+MyGpRceiAAEJGul9wpIXBc+0br21EWDO2UROWOykB5SNeocG1ObHvgdGdM9z+w4JfQE
UGIiCjNXtRd+Vmu6K8o2CuxNUzeA7ZxmUeXNMp9Q3KCIoTR/m9v5U6p4SzvMl+VQPInMUcEnB1eU
7CZsc/wkmod7i/4sMmR5QPX/NEyjX6cOJD9cNWj98A1UNGOJuue0VoQXPQmuGuR+myJPXSIZTUhT
vQYMWR/Yx+JZGtOmoXsAy7+iguEz1AnhrMuVaG/Z/6t+GE9MDYYykenzFR9B9AeB02/GGPAdyAUe
Qi7kcG/qJukARBvpYO8neb2dvOwUDF7sa7CsOzMpVnLo/vBhv6P9zOUKFa04I9tQ4UK9WaMFqW1J
60L4zJJyJKFYIhs3TXcVqsouNlOiOKtEW9rsOyyhU3hqln0YTfskTFhR1e3HQ8/S39SLX1+NBdiJ
Z4zSyKtS8ScmQCQsCZivEz61T7HoYqSsk/7iBdqzk8R7pcAwZwus/EalRRsGaogr3r2EndeiSaif
Oia5JbmgUnlMA/ktRbXYVD1C4ci6wSa2DjMZbZjhr4q8emBtprmqKdTGgblmiXhxo+mxiXQEEE55
SBs0to6BbsgxobnJ9FGNy6c0Koyl+mCLyES3SICQWsePFrMmmbTotQSBnXlL8nmzy/XmWXXN56hO
7twpqpeEaOxTDV3Bx/fsbdHp7S2bS3E/3bK8CxpKtNBKh9ncQk+sZnJKwyv0AH8qqMxj4eejzuul
5jQoCwjVvLH79VJA4phai0L4Ueh8w/m4bAKH2zOvCp3tsniyjOCaVNZth3W0Ryr78Vt9W1Wcr4/H
Y6Z6sL1HePjr9WsMz94Uh8Kn+wtBHPj2zCh+yhXjGq0L44V2TBOEdzboto+vPL+zN+8cHQPuDZ5N
trOv4/anm0zwogBDK0sf6gcg91rdkUaCdogQ3o8vpP3mPZp4FlTDo7Tnau68p/7pSiSgSvCNovTz
XFyEHO/1MvlcWhhW1Ngmz9VolqIS7QY3rbKg7dHMqPNgKjFneGdo4ysxgjDM8LAeitq6cmgOzeTU
8Q8Lk/6bO4LkE72pypEXYc0bfWuF04Rxh9LUduornVQQEwXLykvk1i0GkMamKo+wRBYaShvO6QQ8
ZbRurBywNWGCnwfFHXfgK9cqpSXeyleaBROairTHfEMQuaFfyxCNZJ2Ew47kd9PU/nA8eXenOY+o
/A/CBMu667pvRrMssipsPHZ3xLpr68bOnsNixriW9n4I43wFV4m6SpSbVxNwsis3iThkzVFn0Ua3
nvIUd0eYC3urO5F+oc+pkQZPl3Xo/jgm3q4K8yudI9gQ2+Bv0t4SgMgtEyrTf0f4N5Wg2ioX6miZ
vob+fDlb0NL+akglyb7tA+WWHZICewNaAt0cjHkqrmjL88LWFgS9DHaw/3jEvlXk/nhxJIoQLkAE
+tuHssL40ASQuKG2kGsNKxvMwtA9fHyRd83M1w+Kk/Sctofq9+2HheA1SQlyh7g784jdoX0eAwCU
UR5c1Wn00ljKpqJEHcLk7c25SiiGP2z/3vUW5pegWcz4tu3CZnm7F9NiLIrMia1v03a99lrA+Z6L
3bcKyIw164xdh3MVNxTQCxfe+BBwnPjDXXi7PM4vgaaKScHJc6x3Be0kt8NK9lPrO6NxbY410XTl
HFjbhwdZ08Sf6NBynJ/iVTYmzoIem7Wx8gfHGP/U6niHpnt9KZ5mEEYPXU19G7Wg9iSl6SjP/CKm
rUbuNwlDKSJGdkn5ZmiUr7oHkasm1kzVUFFEsSGPRqHR7w2vE9OO11pVvmAO2xQRkVZlhmhihvm3
BAJtpBBruBQdcGrnj9Gev7uHr9xiJOsWd3OegH+aYDmE57GwEkYSUVK7iB0q6WXdWkQIQYqpPAmN
A3fvgfxuo0NCN8AyTkr4R9jpbx4bPkmqIhZsG0K23syftLYV+Bdm41MV25JLv1DBaHw8XH5/CcA5
mv26vZt3Dj+909Yhj75QScNIsu5ragaLpjYvH19ifpU/r4uMAoYiTRaVM4puvZXj94ojLK12pW+Z
+cmNkxpVjn4sgnwnh3rd2d3RioY/rMXzy35zTVyHuA4w9jEbvF2LU8cJWXrYBbQpVuyyfE5gihkx
R2gHnd7H7+83t5C1AeQPxliPYvM8mH66hZVUUhrtYFuSofiuCEo9Tv7/pXuyyuNbZRDMOxqbLeGv
17B6JYpz9qC+TQwiBbXEz7F4L9iJh4gkR+/08Vt6/5FxOVYTzdVtC9Dnm1ERaVlNpLxC8FfqPtUD
rRGJ6EYxkAeSh4WNl2A+DTbxx1clGujdx6ZZnGKJzoFuRTl0XuR+upVCTbx8IubCJzkQG3GQjMe+
MMVqIOlKszP0DlN/zEOqDr0DqqPz3LWBjoICCiIEgoSibTI66mZKSadAW7wv0e8uutZBCS/6G2Kl
2PnHWXqQhGOjSCeAHbnxuqb3tAVX4A+mrtxpVNyKSXXIDi+8lRo06kV62bTrQvmMekNeWidYSoxD
tP688pzAzKPpfoqp5mysvg2XOR2o6zLUwAkp90oa2NfTUKJ4VYKbAWP0irJqvyptwjnCEHhWW0bY
GatbbIuj32oNtlz6E0ObuDtFlQudIO+VGSrBdeBE7b4Z0ZFb6l0W6uuST3Cl9EYCjyiIji16EC83
1ZNbxtrJawnQmaLB/jpZyrOBYgveLRvDwM02MgJ8WwcOlAWhGH7XcJ1Yix6RQHC87d1LmqtgJD2J
yqx2QYiqUYgaGBl9SFshDHtCdHl9C9mraIQaAAh6pohVNkWzKd0iUX3WTM1s+XqWAutIbPKu3yee
om2A5hfgWVfenPHlzvb2UnRnEARUFJ4601zZ7FnTfKapSz4bO2J1yGuQWQaqx4xYDr9CPwgVmxq9
nBZRTSD9TIBGkdlp1M1b7BtuiKIl5QbHULSXbN0wzdSi2Rd9gkmdbGCZCHTuevRpMIlgmQwP1kXa
RVup+2nhlNw8MjJ1t7nmLONLnDd+UFJPVJDwLjC9oeu2uW9j3023xmwsmRFbRBP020b1dlQU0u2I
4KPX3OKsVUK5tIqJVt/WH6lucdtcpM1G0eHuR6Y/tpsoSrOl9kmLSfgZWqSiykyCwDu/dvS8PGdu
cE5D6G61lRlHhaVQLTZ4YciVSfSVY1JfVRu3hMDNL6fmfzW0QbMNPRMUFT7aE94buTXcbitq626a
GuXGwCVDJSZ9QOSrLcGB6SvNKq7LyDL8ivNogWHoSs18gVJ+CVRYvXJYd+0e8Agkp2Fd9AFBRhwq
aQEmYsnT3KOm08Uu1NP2Ch3ul9RD62RG+Y7AD40C4ow/DxuMg9iWphbUYz/pByc2Xz6eQt7P+zq+
eY5GOEfxjjpv5mKIzJ6AJJ37mosU1xuDr1V9boHzyLG8+n9fiiIE+zj22tRG3i4xfZAXRhSQb8FE
8+iMwLg6Y2vC8WDQPX58Kf21wvLresbpiXndclkAMKq/2ZBUjl3VTEqxX88GoLis7pNwRL9p5eFM
taI6q8lFETrVVrX7VWQ1qt8XPYUGSBIysL+aRkG6Gmwh+PoZ6qnqS4lAdRupBYyUfuwY1UIePDP9
YvVZsweR1K+y2dmZqibq1tj1M0E7ILKLifjNuaAeY+JUO6GsmEG/VCQAuUat4rMLytnUTqJo3nxH
VPg8jqQ8pnZDPk90hb9lVooCbQt5TQh0VhqWDvQn4rOeEoHXR9W06nvK8ekcmFooql805kKV1te0
KkMfLfNVSM4WwmBekq1+xo78PLLRZbLQej9X672CPgPLSXBdOWVC5WWR2XbjN0OiL1JkuujMo5c2
sS/0HQ04W5V3nAxrK+gv9l3kQ7iyYakgAHHT3PZVAfoojFpfkGe8jir8el6UyuVsB8vaOt01bk+H
P6u2oFeqUx8X1k6EzhFwD2gpzulrq3MhzjEaUZN90lMYKqqdQRuNcpWtd+6Q1JrZNG/7z6Kydb+m
aH8AjGrvckkAEZPRgzMICmwpAD83XM+i9fuK/idHzOp51EJ9W0RBtrQTDtL5ynFL9Sbpw2SLcEtb
tBWaFC8tkz1LJuVKajB46YqtopnfGiaDoylQ8H3WGqHcOSVTi9bpZ8uuUGCr3akwbB4hYSjnqB3v
3BAtdgAUZBU5q1G3whUS2nZt3aBvr3dxaTzTe2kPle3QgCEMc2sQspyFiEuSenCPuhwRNGsuT4t+
p1dQyUNJVZaAe7Gh+bzHUAaiJUIy3o2JSRe+RHr5FVZZQ+5xdd2wIB/0ut/VCsFUwg1iltmUVMry
4pKutGJVG8lUEaaf6jSYKYbK63j0c1qpfRquCrRRO6NQbjQZLdwgPVJEjY69iVusntispQ7lA6ZQ
2JCcQ7iB9rrIJx4Nrc0XcYzbxJi8TYlncq22xV3cwBPEEsoKbbRiiWaQp7DTWJVi8Z1gENpZmbZF
NSX8EK7cKoqLHdv7dlNLfTtpoUBYgfBJUQCPgC9jYUnwhCuShY+P5iT66XvQag9eKfJzKVX2/XHY
YnSCr2RlL2kupnXsViw5vbEtWMoLPbeOPJ/KokFps6zFIEAP4V42XcXbtKPyrR7FfVYb1oXOFpmL
IZbFj6eoHwWGX6Yo4JdEE3HuRl0H0sL4de8WGCAtEA6nfsNBj2hqnmShGkh2J5uM4fgQ4dbaDlJt
acmHZ5maNWQVD/yEWvIlt27qyILolUY7taxzCDekLTCZKb4mIvhqbrwYpWacbGsBgOsLTzh3uVb8
eHK/Ua1diqyWW1PRSPJxnSPYq2qRqLbYVUaaLBVuGXsRxJB67p2GsRMHp4wfncb9DlT0u52INfsc
BO8G9g6CuE6lamIb0hvMNhJzQzLWMNKjT6AjnUMomGv7KsxPVb7rcN5vBnrKh2lAMZF3zxYH1d1k
THeKi50qdwtazjUNsND7rjb1UjGy8jAEZbmth/g6TxxtYYxTvfWMXWQo0blsP3P8/WTVVX3dOwqe
WYWA7DpxlqROUuoeVDS3SujnQ4u6GHDVoKXeeRigXtkGchySG8e1qdT4ZrO4uMTe18F7LAz5JWGb
4HjVtLND/cYiyPysJjppCIaN1CzP3Gsd9xSpo+qyBGp4CdgJTnq+MTkcrszWOWdBlF6K0RtRHnFu
KxNZsxmg145baDPa4VNPD7p0oF3JvMEb6eL1axEP2nXWECAsIcF5Vn3E1uVhpItcZFMdvC01nau0
3X4s2ukUYqPaFLq6GR0p9rnqBhtlVZeO2JkkWv9Bf2q9O7h5HNtYVckNcIileTdi86iwJkeS4TiJ
GsSc6CD8wLXqO96akcuvZhMNC4FeeGlWicXW0cY05WnLIFceDZ6vDTDtzEwRBxY1rCi8qMRKVxbQ
KUKaJetZQ/+PGmC7zxCQwJJpw1U7lDcAuOubqC72To/cQTMHb09yn3dOZulyEd/Bq3iMvCFczqO+
zMzL1Hn4HWy3Xk5tHq9qA1pqNw7tsk9NiAFKgQeQIKrIMbUFwGNibMrhEtSRDdxowu9THRuTXauT
Ihbqw4LZYeSg8joD/McvSv763//J99/KapRxGDVvvv33XZnzz3/Of+d/fubXv/HvU/xNlnX5vfnw
pzYv5fkpf6nf/tAvv5mr//3qVk/N0y/frIsmbsbr9kWONy91mzWvryJ8Keef/L/+4T9eXn/L3Vi9
/Ouvb9RBmvm3hXFZ/PX3H+2e//XXK0PnP37+/X//4fwG/vXXbf/y/PL+L7w81Q1/1/ynZlOkmIuG
1MjQn/71j/5l/hNN+yedNo0SBso1xMKzZKwoZRP96y/b+yfNRirRddnO31vWPw0IFpBb+DUO/7L+
+u9Xc/Vjgv7xMfHu//7+H0VLaH1cNDUv4dcttEN5gTotjCwUSUwo9tuiXVKpTmUUdbOykEetkvnI
4RhZ6480VBYWPM5dH1b3cTS6X2pn2KWdSyyDZqjEasY3WZ8Wi3TSmyPB8A16u6Q5SmCWMBnn71+/
xKodgxiw3QfhaS/ELWs3pADqe8VE5a9XBGV+vDS9vuL/XZle3xFGIYt8ECZAyuNvVqZCusNgWqZc
qXG2NRx6ICNiBibPytmMho5ZpKX3kBdwsk0zH7dD6VyInAb3ZwaH//3ClPYFnqtyEC5N4crEC2zh
TYYepcIYjKwDNIDoFA11d+NynkVOG16h6iVVwutoftfmeCqbeDpZMj5LZ5LbbGpvkOBOmyyYuFBQ
zMbD6jHV4uhUOGZ48op9o7m4M8umN85VNS6EnbhfCOsKVm6MPhOI7N4Yw+AE0RI/8agVu0KR5SfM
IIjsMKy1pdBOY2zFR7fH74VDXHkAzHaaFKN+NrzhAfnz9uPb/aM6+uv9nnvEyIBATXoMyLnK81MV
R6kG6CIRvgqhtOOyzIAzqQMAGbgK8Jfq2O13wEWHm3hwD8LpjIesJJlO5PoctW54d62pgd0ps3KT
gjY8loGEBDgMKqqnvH2AOKUeNTOMbyuvNncNDle60Wp06yo6wun+HlOtc7BntYocpHXbhxZ9p3Cd
dJ5x5XgRpjtp96BN05B+NS6uVKubhSmrcavLwrj3Ur1YRZUml7k795e1wbrVooStp8qMXLAZK5BE
bASBa0uS9uK1FzvyuswGwt3J3yRL1dmROhFv8xElc48M2FazhlZxZt3i4RzWNdXIibMDB3R9z67D
2A1W9q0bqTFlpheeNMvGfAoHSjcSZUkcPQz3+Us3Td6FQSxx05sFVmMtwMrXsh51ffgVxKR3K1DT
LFuVoqCbVowbFQRXp86asDwzH406P4k4Me77YFY8wQ7foKFr1zVcXb+ZOrFpNIcg3Pku0FxjY+5p
6bpp2CVXYCiQVA3yOxCJ2yin8ENGsKg+xxYhQIm07lto8DtK4uY5S9znmpUPJajMz4h7fQpzj3Pq
z5q9ObvWqBj3RpPzK6oiY3OTd/JYBTW7kNu6raoHHXL1WQ9xXbVtN15UPKNiMVn25zRwcbIP+rhI
Sqta5BGWWMMExIni2b5y9LXtpjx4bZZDrfC8ek9t8DprAzI3Opj1Y+zJGwpv8K3c/Esyu03CqqsP
YWqbd5KoWTH/98J2KqrShJAPoRNQnJGwtmMcbEtpj+3eRQD+iaRiRyxUiw25CCE49O4wPtrWw2Cz
Kzdru90qhqhv0kjHYIFYAkb9mTagxzH99XHWXsOHa0y1gfplih1E6oYR3sjyoDbYlWUnpgcriq61
jGvblZ0h0QdTlRQVkP2kN/R9muC09/u0u9JFR5pjhx5PBnlyF0cY603cLVZqVLvYc8Oz8JCG6rh0
nwwH9SxecYKN2hibRtZRKzVDMAe2fv/6rT5dBWEK/2oeBPSo/v6Blry3i6WOd5PjAEplSwe0kScX
ItyOAFis52PxBY8PR/3Z/ml3WEGXCCnQJBMJiiXAvU1kKnawmKDtGOrFxSdy7k2HT8qhJPuYIY1c
VWQrXOCqbcoUuEoJKv7oqnWDlhFHgemkh8pBJEeVEnwgO5+NKNz+pBnjrWwryO1GUdR7byS2M1Z0
6LKdOTNU1eRbaTfhSZmM8AQTCIx4RC3t9VEbvFAAogdS+TqDDBGRCOY4XIEOWAgaC5d2fuYmDciv
ZMb0y1y6q9efiKpMHygStPJFQfoPFg4XKDNdcM6bITi//r82dsuZGakjKdX+oAGw3y3TKA0sWgEa
bQH2D285nMi6AYU31C3qgvWCFodSbcl8CuFUtePZjFzl0zSO7AbBnjamjvlu3nSSsyJ8NNBhDgQz
xRp0PUqSg4dOoMrkTOyXZJQtKLEMX+ilgsiuVX0d0SZYuiKPTqiykyUfGuPDLOUmmQJgCQGlDMrS
49F0AMkXtWYgRmyMe4rPf39LVCYx3M6D2mLpbXTnpM9fUk0V66hNcbtrAAeInipvkAqKO3py+oFF
GBVFo093UgTyOuLpfv0ugMJ2pyCoJEFVXHtBrN51NWLevJHawZm/hUNmrCJMRySp0iNhN2I89DqQ
/IhT2en12/oBNtOflCe4yH4Vv7D/IhAFsCOmMk3XHPQLv658lF2hlkQ6QLTXByAC1n3Ue+ltVMFc
LZKpu8smW5ychTJ295MU4xVtfURvIetKMFhUVZvmURXA+cM25WyKwmAE4TR13Wkik/eKUtNtGA8l
0ZI9WOV03jgMowgOFJ6NQ0LGUWyZZxSBJtZKXP1VAAuAQj7mPzU/GZW5H1PL2JZmPC1Eo1gHJGz3
En1d7Id6tmws2Vym/uHHS0kFZsy8VZbT4Dq3mSBMDOYPIDqKrP40sCSS645jp+jsx6nP1pR0u69R
3F0hR35GJmEeR6JhSCtUvlCt8GFPpmeNvIU7M0gSOsFteuyQKCgTwmXSFIx73SiNldD0c20b5jqU
/fhYTyRdBh5aBS/nPgW4pIuen7eNNrrNk+k4DHT5Es9rdqVaZNsfS1OTqC4zgVLuYP5BteeAx2aE
Q1klyuYmJ9fbpwWQrMysX8qY+GNcafoudvN2TbrFBaNLe3y93wGyELpBlPi7OqPS6EWnHyuXM2LX
y+N8majp9MXqKCLRLonWU0WrR5WiXJdtF12HXRwsQP7Yy7pEnlNaYXOBW+bsjST5pIdDfnGV4Jvh
gG7g/KFsh8K9rsBHmzvXLa8FlZzt6w6JkutDyulw1Vd8hglr6aprdP0sUSJsCxtgho3/P/HUeCt0
k0gCd/gWkRN1VdvTsyE0d5e3lDB6JnSCmxXPWP0YRVpoPL5OfV1GZ8errXNnRLcjIvTl67Bp5rHT
6AbGiNcFu0hZuVQdB/YCvfBDpDfiv5g6r+W2lWjbfhGqkMMrc6ZEZb+gZFtGRgNohAa+/g6Q+55z
XlikdrBFNrtXrzXnmLtiLlUjiaNfSwWCaZhT/fGxvQ6e5ID0g7XR9vzBTTP+ypsU59rAwKBGDLIk
oDG4VokTXFO36o9kM15KLAHx0s0nYJoZwmusvN/CoW1MnnkDLgWI8I4BHxxO56UBArDDe4vUva7s
izM/NLVRwTyaj5YRr+MmN6nx5i/K/cFlI2LQN/9TBk9iX6Yu2nGqxc3c5FmHJuOKknCoXaT3H1rq
YwBgkvVZFin0mx5GDzPAelcD21pT+VOjF62+NbPxCqnSWkdmG3+5VrOJ06n4g0Z01Qz+qacAvD0e
TNqXEHc32ALno8Kql1OlYqzUtr7UK6gvtrD/RY51aVPqDOCEtEhn+40rtp4HARcA/fG+iBW3kFO7
12CXM+DuzBumYu8tI+ZhzYVyFbdxu9clPHjZwuV37B/6OAhk679y8twzPk7EOO3v3PHlLxxSmKWL
liGYqsuYm0uD8l9DpwdoU/624oEpo53skrEo1mQfW5dAjBRzEd0KeqUBhDbT2LDjLqxwtM8Vn+vF
D/Gji1ayUFRiLUNIdF/YLOcD+f7eD5Hcmw7ft6YYFbiLCX66gCZN8f0epEO/c8bqNS+t4QwnR6zp
s+5FscuCirtWYDRM4Byf4WeRJCtMat6uHirrrRmTN4hsf/siMcjWDaeA3nzKBJJe2bWI22E3d+jx
M1jQX5R1o1LGLk5fEDVOIICZmNo6I87xK++9ZyxMt67od7Enxvc+Cw69kyS/IY39ocLgkOwAZYAJ
/631QI6EJ383OrtMVf5i/Gvus5rWph4nzezU1vZF29rdsmQOAO5XQuagaVyNz8IATEQe5bPh29XX
4yvmpHJ8cubCs8zz75KgJzro5DJwdkzSC3aNhJT+OErQ829SjykybUZCcgYde/28jxZEYqwKIh82
A8kT963S6N8nXak9aUD+s0y4yoshti51xwpUwPgPA9/y9URkz72273QvOmnCjLeaS+u5YZimq6T+
Gp34rFWa/jIFVrJLK/s17XuDMaVnv0dhyeXJ2+YVO/gwbxxd/yqwVtsm8NlRgRAxmPcWpOwcZRRm
i44lc5UWk3k0AagQRfAZiNbZxNzTt3Xo+p9jZJ5dhrYNQm9AG34C6qr2Niiw6muP03Caf9swcvTj
SO/rHAeTvNK+KbiR2CnGM4x0JW67093Mrun6rsRnQiPNYXKA2S6a3OYrCMSwyYLR3WShBQvMDLYJ
MnsKZmqYAlrhdpwSPNKNc+Nt7U6t+UMmdfQ02hY8d/UnayOi11vb+hAx1VHOdgFkDzKM25Xu7fF2
Dl6WMIMyh1vRVldy6F+pg1+kKitsaxL3Q8AN0Ysn7dwxcYhXbaHVW3/iXiAKC7aeJLmvYAPwwz9+
TnZHVpgWCzqfdiXSycjntGzsXvuli5PrR+Yz1yjqYS9138OJBM9gbJwDLtlXSM2MOZhF99FYWSRE
4OsWNpUS7uZ0paykPAaNW7xbJO4Q2a5/qYl5fVL3bgi4Dr3wfHu0Ius6iu7TGUoRrxI5SdLOWpxA
5iCvdhAGuyhtf5qGHCYD2pevcMZEE9+7/302lI4L/cj74TamzqYdGczIkHfEcfJvqEHlaS5fz8gx
FmgatVeztbqzEWvs8vMiYTCfrDKrd4HuJsZn9uZF0nkRMnua5FCtI0eGhzJPwosDXX7h9XF9dLqW
doQV8d4yazFRnLr2NbbEfHOR0P00Bykc+1u5nqLiD5WWfzSiwl3SghbEJ3U0A+ayXvxPbW8UzL1l
TGLI4zSM3qFnROhUFsKPs4/7swkRHmkGzg6QNLVLgktoaWVY4BV/zuNEmzfNuhqz5LlCXrMfamNi
VdplsBlTGeAw911SJuLmzXfiv0pYRCbMO0UVes/4dok3a0IVrkHVwbqEj6cFWP0Wld2sZS0JfPB7
+5JOfHnTgmBF8InVKkje4Yq3r7qYxDZug2A3zpd2PdR+4M21u1bzT0iRxk/bZSpcux/CjACOxG5+
0JPx2KEmWZJyCUrH949x2B30qJ0ubezIF5JZEKxh8tadU46FoV6AJjNmPplxFMBXSHw+QpsxTo4X
W9ic5g6ABG60jusgO7mEZZ6yEdWKpdSN8evG9fhlCk8r2aZ0wRQSpjfWslsR9do5s2gwJVXQfc9p
lxDOwlsxMzSamp55bybau5+WKdjV3n5yUwDQTUaxV1ipR/hvNqwULe6DXTfNzXDDpyBay1HP34R0
40vI1cDOsJq0jh/t49oqXlutjXZVX/wOdZ+ZkJ3Gh2GqvU+yDEyZGqdx4sdtAykN8ZYkOcwt3yt5
vV9QMw3Bcu06GyWc4nnKU6hic9HYw7GisUDfqbX7Lz/J0nNLf5VUFI/bdc7dkZPC21UOnpOmsLVD
1mdXSWl5roNJMXkaUQlF4nx/qPyL1df4J4FSR33h8uUhdcHgztpACtndazwvNNuLy4CZd7lg9+sK
PgkyljRRVvsmSLJVe78yj05UgWYYx0vquL8bkGW71vLHi4AEfpl0SWOIHuZZCAgjpPOQnNiBldDH
8c802Ci6EXmDuaJT8aj6Ci/jGjzU/bodEFG2gwPidW4vYMQ9NVBJKHrfSDEOrnUlnPe6ehtYxm9+
WeW3LnD2HZSCpsmIBnEj+UyQ9oIsXTjqHDUYPp0Xeh/Rses1cJ9Cs19m9uz58VWvID7ewtwtX5tu
iY/OeLXxo71Cs3jSW5LSRKM9JQgLCCST5tHGvgmVK6Y29pthx8UsOQlD61YhyfDXRCeTgsqK21Xu
kyRTxzQBiad3QVG29nlsbGBenHm+67y12dQf768Y7SjYcuKQVFVHE9wf9W2DBIEVoCfnyjU+7z3K
qOIvTkTgqRYqvkbM/xfWoOeLRz9QoIZjZisOjx5hUL/bXp6+ZHK+WwSuvN1FIe2sZ0OGoG3uqyuW
OxgVp9GU4UW34umFgWW4KNU07LWgnV6GNqcsnvBIEAI4veQiRFg7EY5k0J4BNJsjidNOrvsVVUxZ
h1hD6EplB+x4foosnqfK7SEvxIXYdS7z6zqwPpI4L/cgC3Ca1yPxLXzMUJ/ENoDOZ2BbnJtqQPQr
UmDJZUFxvmUoEkPESan5x4yQrqDyvlvPK/Yh6qEBJIux8TKgBY+yqekcfGJpGh1MF6u4FUpuAnMj
spf2u+u0EFkBF3wMhtKPSF02wWChyGkBH+iIdpeZmIDsarUEBK2guCk+wzgMbr4AaQlbUVxCA4Eq
Ej6kWNCibjEwpsXECt3ZvaNumOaj5yzBSM/tpcAvXXSggFoirOP6IiSe3DEou7fWs6qFg7H1bxc3
y1LOpnfQhYSJ2wUUzv6XH2T5sU0AOgK9dF4okLDkiAjlzvw+VDn/77w19mVJOeRym/8QKnzT5ZDP
nN0XXbOqDIoz4FDpnHM2TjI7gfHWuSkurZP92HC9nh5FAKZp9ZQx9Q6k+40AffxlCgLnDEmXgml+
trKqzn8J9OpMOJvx1YYk/HUZ/A+OSGhsRWGdwVQDwHJYsAKFxaWJtd9REF9lhH2fkUNxDCN1HV36
9Ou86IiHgv1OvlDC9Y4JwQuFZrVKMq94dXsmGjU6YXqYTQTgBOsYzcn0ZgtzRmzVNf+Ul3Uwyz2J
wIMyQw3gJL7Hxk+WF4z08dNTbI0NlMfDlBDjTtZVhkCyN9eOxfpqKWk8a7D/jbS7+D/q1yy1Zupc
QW0V0o6JbKIwVTiu/CkcLhbtFa+2OyLGOG1W3ahsrmwCL8R8Cb3/K/PLLEeGZJZJuA7noZDr5+HR
okLdx1G5b6XW75MZXTU0mvj22RD9dvpGqfLK8Pk7ounqV4zPF/MzivTynaCqbF+M/PqTJyWOYPTj
pkrtc9f01jkBq7c1yuq7nvn54Iad4/0ZOl/saZNeQyMem+f7G9zmWrgBUeAj8DcYYpMTdbo/CM8n
gaieDphvD0AKc7F0B9Amjr3FQj+73PlqNr5W7EYbLLNT6tYbIn7x34WitBWoR2+hmmw8W77bgqTw
SIayrGTdS5NezcgiQ1ap2DHaJ7Jg5JMKJRlO0Fv3dko/rwo7dQmSSdwKKd8UYWJf9+JlnDz1WcsE
sJ0Vv8OsQNKLH3iJT1T75A62dt16FZtYlsDHN7uyzCmrMUqcgLQXZ4XGYOOXTXz22vi/BxxzxzAn
MSXJ+l9a6oQ/HLk4P8Pp6TGsCTHrLIdhWA99pP8BF0egl28178zqmlXjzF+yYASYGU0Cj6jDEro/
NYf2pkgnHNFo4Jj+7XntrqPYpC+q+lUbZNlq0sP8qCRWgXIa2101ueN/TX5UTRk91Wfhj6g5eZKa
tJwo6Z7TQcQH3QnggqEUIPadDt4xmB/GRxmYEQZKgMRSg1z4ZJppfpROM6xbTJiHiQ9uweGXHgiT
J5Vg3j6cBppcdgfIkwhiaZZ3jt7LjxBsxlMHprny5XSOnWx80of47+NKEhnWe3BfLX5BRWZ2PfpO
RibtSAuO8OhX0+SAEIbx7pWEeN53Ds/8DkSkfbrZVJJwwY9xULqLMeyHcGONDokZNMATBAg/tlEc
SbUbvvLBBaw6IwvIOpjtyQ5Clim6WHZnH8GR9jufZuS+iAxjOyumbnnD6efodfTX0G6J7+Nxj+v/
08BRMeEeBWSBZTx43jmZOlaL1NPV/aUxilPKJB/WkUbN3eekk7kajnwTiDyDhuY4QPnI5jmbqNyX
R1dxmBgYLPQ034naWcbzPWZkwaiB8UJphv6q6LEveDRqz42x8OZClbF1uiIfqUdjTPHqRx4yAmPi
dqEh0pm7jEzh8nPatS/OQBifQXYRM7bpv1keLC2EyffBphXHSGvzeuaZOvbi3n+QwBqXDZfdQT5H
TR+vfSfqH8/ajDA7i2nqqch21P32W4ET7uYnOM5Uqd7bptQvbej+USFNYHqAxu4+S74/gCUAC2I4
xUpLAhzOpiB2bu6kWnXZ07U3PgNz1G5oWfSmOPcml8uxj6uPqqjf0vljTfk8ksFtd/czt2oNuvLz
qTnWkGSb7MXt/S8qKEpU1QD0qg0CNk0DFQrcg//zTCl/IfUmW4VSt84GKlTa/wWo+J536f4zLTgk
ar5Ult3wZKmUBifSe4Ql+dXsL1rjd8+dpXX7RxvTGdFftRx+iUmk65gSgwdDRK7z0YNpb4XVzoum
YnG/fKBrMU4oS/94gUTfOp9LdYkaD/AYsCU99Ta21yHNtvHn4ruZQ3vt5rkgy275mCwi+dw4Y2GT
o6xi5J62pHgutechskcolG61taYhfEbrkJ4f3RmoDqdkvvQZlNYrWTfyen/QvTHc5aNL5drMvb2g
fDLmSZxdDBeXnNRrMUzyLU3MZyBd+vXe25lfjV02nR5L17dfXLc7ZmlMryGudgNt8vV9M2c6VKyY
yD3ff+ThJSeoPesW9752kNu3cGzyg9ee08IpSE9QbsnOng4LNYbJvnC0o+5YWwzO8dO91ZoF4bSK
UDttojBwXsgT5nvdxsfEDgUczfD/DzfvtccIQ5V+QmOcTGRuxPkiSI4sLpSZPFDxuj929qpkzE7K
J3H1c8tZE1tIt2meXEhwUbOZhnCMLv0xSJOErzJAJYHUhrAsMr5EJb4qv7SOdFw+Ib6GpzLoXAT3
QfPd2sapz0r1FuVWvc+Z8G+Ii1zG0EOJVa32KLiyD4q+lWlmSEmLVN+hMM31bRioTWMSGT93a/Us
Fucp7K8m98l1P7Tl3ofWvA6tVJ7gYZKteB9IJLIZV5NP7xhaDM7Pxwf+2BFLOOZbaM3ZqSH49BTB
Y1py96S1Mo9yvJjAmW405KqeSEBa2NrpcVilms3CrfjR1PjXwtXkiz/QH+U7X+x6uL1IcaZ0mWZO
fMKf5oBmGpx3x8X94nRGjMTRyl6MaabHJcElnzv8fqIdi061N6GD5vJa1TegRx1JbSRQSs8jT1dF
36Cj4KLN+wFt6vhKQwdqlFpaI+jwiJ5L74D9DlK6l8RFIjDT4KHfZxfSrzY4FaaXCVjp4XGLfLwT
pj+W5M/SpqNyR+g64MKwC4TZlNnPxZhbGycGzpXEOsCbZPzUIyl3Ptlo61hxsmpeVa28TiZ7em9M
J4NAPWk2vJiSYJIz9z0SFlLXOU1glzOHDKh0Fs+QRdzvvWSclrmfEeaIH+WFWCi1NSsCR42x/SGW
2P2rqWCd2+pVxnTfXBQWQ5zZjKixXBR2zFaciXrbkdX1VA/pjx5V3r7pGnczNXEAtca3lj294ZMz
A1SrgNOQLeeLwba3RO9uLv5XtFGoBvyYH5zSyvwOB5M9rGRJNkaNk1nzw2fGkxt7Kk5aaUc/8xMl
W+MjisRLKHNxvj94Vf/fM/Vl1Afif5MDSjv5PPrZLXZlOeNbJOuCaJi92/UoyF1nXxj97r76ijr9
GQARbe6vgir4rx2GIkNtTM0yKO4P96WPhB/clzYYe7ppzsaRHVTOoQmPYV/9sUX56YwR2qF2eIH7
TRiwLpj6lbhwovr03/KPY/OhZQktmQNXc6sNIqmWODLlkbYNy+n+OXV90m1oRoSrrDTCsz2UpIn/
zzPExLQoM2s41NX7/fZ+f0gKdGRoIK6FYbvrzI+rNfgEc+FYbv5iDXwz27B/c0A2r0EM2rd0av+V
lIKvhUMqLQqItdPq6rGnBe12DIJ8aXeJdqjndmw+1GeaScZV0+xz1MZYxJQxFUtb8z+cipGL6+vR
Xhv40WPkQMzeG2kayRZ9fLRyGv1dlLFHCxlFElFL6XVIbGB8cUkfMUVWeu96TX3BDmjoG1Gb4y82
Mw+16FeELn6RO/Y/dLkdh17BHJkgqpcujSD4TtG5Z/a8NGHmrlyhHQZTNIfUKmoLF0VfkJpBA6iP
lLg0Ez4ePEnaqjMkiqGaSWQVoxdJ8laevVF6VA5dcYhty8VtEHWrpjO39+rkLjKKs7FetTVaoICJ
+orAbv1cBc+uQKpX6wN6bum9lL7WEZfGotTmNernk721jcHYKChDBzerrTUROdFL1ddvwIadF/rb
9VUo4zDowdqdxuEczlqNwpDlkxlir0pDM9wRPi62JHNPC7ssFEggo1nXvnQW/Mg4OiqjrYjU/Sco
jXmoSqwH5F91g5JrAl4ox2OSQk5+NAvE0P7A/cqPkUqq/f3ZZICBE0mb7FRsfaIqJmwJQ5eEcEms
ZY6uuQuNfTTgf0sDUz+0zXCKigq4qehrKJ4o/VD+fYnR/ml7vhum+9eFWJVrmn/oTYsj/j7pfLTF
JJJofK7qNNVkc+OUsp5zk+I2qKuruQ1Kj5lmX43xMSzgIWd65O24gJY00f1uVfl1ug1UQOvZSJtz
YTXtFqPxTzW1zVnWQtI5nmIuinNDOA9tsbiL4kq/Ir9jKC3c/bSj6DMpGsJs8EM8K8Xms82esBFr
A7meYB0/7y3PLudYs11ArXPFcO9FI8wez1qqM2QdgovrwEN7KJHuHYXWLZpVzaV/6ZQSI1/ITDtI
/XoPYyu/aGCK0Z9n42ev5jBGRmSLqPOPjW4nFzujWThv/0bshIeIIeriPscRw9/B74pXYz4teBH0
SfFqzlMYXtgM53fA0tlD5i6gYpuYiXGsRBHg62NKcT9kwGap4/1lBUty0fXTAE6Qm27Gr62n26gc
nL9+G54y7rcnxy/EsY6IQRza6W2aUK4kagJmP1rRl2mZaLmsqVtwfFqbJlYY1iR5GclENdrmNqid
uI/Oek0j8vG1rnvpH2w9qaCemOawF71YE2VMJ5TRijw8RCH3+ihvps80/FfN3Q53yrNbQ/7xHktv
vwi7CiBf0uIUAmB9bos+AL5WbOwoyN6cgSXl2UScpDFZqzq4z11rMNlXnmU92UlqP9nNUIIAldEJ
mljOLVnm5/szfX75eAbvFqdLTEqWjBSDnHiFdUP/7jp9wuOjvLV0onxrZ00P/pAxSE9nqPCM6BDO
l8UCZz5xA/XhcX8cJ/3kIR7jU1TV1wBSojEJJcN8khL1DM76oYsSPQapWpSLVIv+xRmXdKGei2ZU
qCFrwjyn0YBu2irgdKhUrBHszrxGEHugPZoaMJ1eer13S00H5qSY22+1pw4wdIdFZFvjL/IfgY7F
3UfuTvay78kWSrLxYNTBCGfMQHGS5hTolvkiums0OimuJJaGo5f//qvTez9+phmOZVYREIZzpVlY
evNcBYW15b8jEHcqnjHi2S8oMxb3hdqn1AGiYKScWe9jmJefnaUb27BS7ipL6uJUjQhUR1tLb4Df
srWBsmd9f1n57pw0GzRnbua4ncuw29u2UtvMqDrmQ7ORqvEkHY/JX9+/5cHxftl025qSkpirm0MY
BLImiGkUIupcalzYumyk46m51UrrAgCdaXpMMq19SpitokcuJYnNalw+XtK1rnQvfesIoDRl27zl
pjYsy7nMUsmokfTJihrmtRUnGJnCasRc19Jt8ojaWqGFcl5UrPaVOQ4HrcjObW5yHHmasRwEy2bw
/M+qpyBq4L08JUmnsWdkzdYlZ+GpTGS01Srenf/a3HzS9xOO6rhY6h2ZGiNznEU2Egffhs10dPCa
rSPeskWhVcw341gujBw04zgvFT9ua4AstQ/sF2QkOIb6VzQMOCjGsXo8u//s8U8H6kxR2XKVdmb4
3LWMD6KMuAk/SbRnCfD92fX9lSKfxCRPTXQfg9Mx5xWpuJTdSKuPENArQ7poU3aGcUUwT3INNrKv
xwTXxH3VzmdxUZUNl1FPrbSo056VaS35vftXzFz9qzblJ7xLj90jN/92TgBY6n6CDCkIO8QppBU6
7Uusj/Urm3eHnXGkkALua6yEawe7zH67CxIf3d6mAoXfCpI1+DDzndsY09GA2Z+p5ClRXXBFnFAe
ZM+dLCqC2IDL7VfnKHu51w2uNMf1JBa+cpItjHLtXNpIR7Xc3SVGbmwC1D9rgQrnlbBSC4xjGqxL
hF63qmOUN2q9h5SeJkg9/AZSo1YJLBzoI9a+4hdd1Gbfbgw3+GiJdoFi6UI4NPlAbYS+hCawgzc9
SpDQWLUoQRgnK+YraFt0suBzt3quGF2ttNZFLy92Y1qgQAlt5tmFIKOIFK0sgTqFZPslmAx8rgGQ
FbcEqGoZ8aq0gJqGBYBbzAe/44xI6kEuNA8otkRlfQaJOrf0w7WWpDsZxLQ1auOmycA88PvEJfYx
0XCV4PCPN1HDZ21E2O2QWIyrOChI7kravVORLKKbFXJt5e58qyZuCGadBCFOnou2wKPwx8wLf9PH
hMe1frgEjpKuAr2ZEE1NtNe1RTV7BaIosCAO1Xgw7bOVdvxusvtnwIJdcPN13rGfzvKbERott898
XklqpBEbcXNp+2jA5JAA+vSMdQjc19FseTQQaW0Y1dMEnvqr2yVfnJmrpiI33orrlvd+TNZD4nz7
U/VtxzSiIk/b4kv/G/bTBfSlvlboWNm4jjhZFpmeRlvb4R1pdG8/Wlq4Tt22O+vRD+gh6IeKW6o2
YIItP7jjFpg4xbDuajRwHbxqtPH0QRJsDIj+McISV2gHldoUNmpDyFc/1tS8Ay1b5KMPackxyZgq
iie6/87q/qC1jI8sRRSlOQXEmFnxCWPc1VL6tA6j6TfzwuTij861AfbXc3Gbin5aeWbRL8quP9GU
Hg4dvv5FEw1yY1txtUiab6NVl1pQY4Dw/OlDej+t1f4bSs+iBgAaqWw6eboRqHWfDTc1kRAK+HLr
DGYKGZRKbXLYD5Le+aVEvfCyzF3rKeMkTX7geUQ/Jsxvq+FQifRgh6gRe7CEVie1j04Z5AbKZB3b
FVdBQ3+KW33c6dBm2cDlK8TuZaMLfAmhv3FaZRxVBp9YJORe00O9VPHXQLLRUoVGfhMqX2FU8ZjI
9RQzuv/e1HjB65Y8IPgaZB9r/t+omLyLMsizJzqC1Bz7uMkq7TVWfKR5FKwMvf8TAKweCxwBRGIF
Ht2yEHQTwcrZa4CiYbv3aKnvUY++IGDwnlNuYvCSu6o0N8pBo8l+RWpzxeSvSxMQ7NDd+W9xpkcg
2E1Yn3WTPbXt9M4KGXcJ4qalaaH6LXENX7sA8/fQmRG9YL7yWW+0+1CAIJm5POta914iLv7ckRNr
1yrtm8CXmI2atDu9nOSqKciLRASB/b31nW3lxWgi0pFxpWmK/TAzgyCMJH1fsRa9YYsNkvuuuZlA
yQJG9cS6DzOCNPRvGoF/Blts6THm9A2b10hniKtq65duZM+DavE5hjF59TWJCGKqg60s49tY6vqK
TEVrVWn4A51a7kWkfple5W/qJv9XDJpctIM69IXIiAoYBGeNB93SzP4ZScSB53VbFZDM7bf8TlAk
1IJBBFlKFc5WZ7T0lUf3ma98gvGatZBDVYGshRY28kmimwhqMHsSG6yY0k1TJoC1GgG2bhPTB0pZ
A9PbhbG5w8efHYLYO+chJ91gM1V0+PasGp3POyms6uz1f5CGm0dG4/yqjgHYpKbFYJYn1JYHuh/h
xSRXoPWb7BKRuZ33aBVBo4K9LQ9ag9I4zbmrWQ1uWNecLiJmltEFXbfsEfbchbHreKjO0pbIzwKG
H40bWlsD1YCBbHAnhQ49tjGWsc1XzLVM+t+uwHiV8hfWogIlnnnULMt98hZ+PkvMzVfOgnCFwa1f
G2EGjT8h2JxZFafnzug9hENh+MtoOwPiR2huepifq8HufkaNcHsvjpIVXLcW2+8HEQvpukpShDxd
ukU+uPE15pBGXR7D4UswXKf1olZdbNSX0TslxW89BKBsdbKAd4gbOhlNfVlP0ROTInudCDzBjTBP
ir8pf4j4kwnjyZcIMNoaQ5kP22pXZW1NhVOrTReSvxJGuy4Nb53Z+1A6AvDK8afoGnWRNqGvniGe
8qr80IhAKgldfCO+9EfU4d+I68xK+f7Fr4PgwDdpJaqmuIpY9xYEq7c7X1NfupP7K5d6AELrIRDk
siFQg0s5ALu00f/LanR2uuwWtjnBE3SqbOmkOYIpOe6dNErO3vxgJ/Jt0pNfOL/7r5xWaKdH28aR
+i3T8xM6sWLf5XlwFA0zXEemYumjRIa6bbm3WU9jzTcTR2Zc/BPzM/aibx/c0ZnDCSR52X7kWeCf
EwrplRO8emG1dysEmKWhD8/1W9VOw9qpg69RyD/kez2bCZdp3HFLtgzsEAWagmjynbWi65MOROtW
soHlV3rDqXWDc250zRFeA2+WBGxBOudThFx/Z+B+XmJOfMGrDEDObAFb+Myb4XtrTw0tp7VFTbwI
kQj5Qx7uMm/SNi3uxUi244VYdH9Jo7DaRlmJtiTk6O4ih/ioYCCIzplOkzbwrqNkPPhZf1FMii9Z
VpOG5rrROiEI8Zwwhce3VRxzlcdrzd4KW5IwKmdaYj6IJbkov0u31J+80jtP7RMWLmurTO4+Ojsq
ORT1GyBe9K4xxSykdGzkCaJUL/aR9YfirO9ziNWHpsVI1OvaJgg7WmFDfnItv971HolzXcdNhApv
mXkJy8b22IoY/cwnwkUbygO1M1aEBDGnG/l7a+zQm+VOtjDoO2yayuSwspAR6GiQn3o7s9d4b8yl
4wrn4qdU6obhx+veM8inHVMi63TpXd2RnXzSEgwq+OXxRhrcqc0nTLIUQz6X+HYdrowyt9dGTR5h
weGFmnMAdO5l445J+VuTkybmpUG6KYf+s+vy5uQmU7/rrPA45VFxyLRtn5A4tQCSgl5QjdtysM6W
qgAKKc9dDV6wMay5X53iWmunCMJ3iq2pIxuHiDEgrprvrLKow4hl3byhrTeCPv+isyhqHTP7E9hE
sWhjZpOLihA6wu9Ia67+zYVjH5md8xYLn5AZpFnbobiJhoyMeEBHMmGoQldOBij6mQPu9SW3/ozB
jalfelibhKUY2soe+vxYRv2sdDD6deG2/pGyZZlZpX0osdItOwqwVUfzZpn6BJkbVJio2j4sZiyr
XMO+L5Pmn8dVLyRDmRDGfDCc9wJ7R4nwqbcLnHoF6tpUP1SVn6y4LNHBlT6BpEW+7FO5UV3OeAa/
4N4zmYpaljjG1YvGbfbQeOm+GpGN++NORB6RMk5GtFBLTIPJhATOS0PkR7Hi7tS/Mg/5O8QqRloV
GtDeWa1oklaTaUV0NckF40ry7fVBvktomsWDSzp5/wFAibztrHRWiQdBseGeQLQMIlk4KSSGJVcO
8GwX1e3PEOZXtEc2WSwUrPEk1qEzfLWkXR6CEMkMQ+xo6bRms5UziYDra3TU7KFYmjOiN2+4KVeu
atedRlaKaTY08AJ1aFKNasnId7VePnN779ELAPdmnrVzZZ6dA8XO09dcmZS0t2GZ+XyW8XVqYe97
TspSdRG+lO7x/xF2pruNK12WfSICnIe/mmfbsiwPfwg77eRMBmcGn74X6eq+X12gq5AAIVFDyhLJ
iDhn77VFqGPGUhWIjJpHuoSrfoRD8wWCIl3mjgCEoPz08WMdlc7ZSONhEfVJcwp8h4Uu4gauGX0u
74LEtiV6RiIuO50zfGyZuImc4iJyrGVV28DR1IzFMeabdVWFe4fDcxF1eroL+MnXInHtFS1uuXJS
bJKa3rC2a3DtetaJKJyIJNUOG2tEDphXFvHZtKyXpsiaB6r5bWEtg9JR93U4DMuagQ8JSCUO80Yz
ms04inKfpJBbcWnS8W1ZqjkashuCQrwFCmowtl37TNYkZ3XWvdLsSZe+zvgJ+1YcIkVwTs03jVQl
jWy6ZP1zd76VobAjx3N6+n/cL+a9rLyJ3/H7n9+7lDeSQxO56o0iu3IDU7UuEwaNcLqXlfkb52J8
mR+LSTBfKGphHtxSBC9JS7HArgNvOz8qONRoA3fDOjVkd039EjkVtDC7prUmSBvgqPE5BV0IM0Gx
aZtOrmI3vGhIXaDVl9uC7Om9WyTQlnCQRpZ7yY0bBgH1dQhrjHtFYd5bm3llUN9sLKoXEnP0RRdm
5dKKmicTX/W5ix2U3zgcQiA1D0ZGw0TtompduIV1yDIWx6JZ9W4V7V0q7Gs/G2NyFAK8URRX3yr7
iFo92xj50G8tt7E5S0Hyq23xAPJWewQOFuy0MPwQbfOnSuuz5cQIIiLRTiKNO/BopoCu2l4VVnMW
ygkSZslYBno2Kn74NG9aqeoPqf+DREeuaVRSubMyAtjVPEY3ovGXG9oQHShDXMq26y69iH3aFFbH
OjGCd9J4yquu2F+e/xiYgf5C30y7UVZR7OLeBpIVZ6x2z/lIZLrdegsKYsWWJbD65IcyOeAbgI6j
DilUu77Zj7lA+NvTNjKHLN7lOuXrEXEyp2V2eW2E3h9EplwgMsktgBfzTBitt6lNsjEGJZscS7mO
7FWeJVWIvWaMFomgAHnP8wO1T9Y7eWpgbXjaPxsnGvTz/DRloN+F+rKfeNj/+ZT5yfM+v8NrlcpW
W//rDVSpmHKhI/poqHMe/vUG812tAv0rTG37+3bTB5v3/760yYhNHFJU5f+89p8PP+/LFQKHDG2s
NvM7MHUadrosnwguJeikAgF1CEXEzcAU9mG+D66hMbkA85BvsNMMW4oZPvHl8775ifMDgxqFa9GA
SaN3XYQm5Vu6AtRyHB/Ju4ppg+aE+1dL+oxEK6SWeCBCSm3jMR/wKXpe9tzIoOLz2SsuN+6JnAXW
RAJw2fn3ZmaaEA+HhFg5rynTbazIdWf1H9Adc1qo/3fTEUx/znrP31lmfXbb0Vz1npMvtVBIRAFl
ANmuAVHmI40mZNSy3H3hYy+oWu2iNweRI6xHQVZ+SVEjmEbCwPARvihW+yNcLb0AxvmTGhE521ER
P1XS05F91OVDr5PKog6ddoYP726rNo9PVpck+7Jw1EPv2kjp9VbskybyjgECt52Js/gca4a7aXsi
YoH42HvIijTsGy6BA9JPbypW2rlm4J5rlzoVhYOslL9N5nYP1bQZuw5XF6FLWEq4a9P5f4g4lB9o
cMcLMyleubJXIL2ofCg8evFZbV7mu+GgXG130FYxJfiFjsLhMph5fTH/360+/NM3fQ6bJzl3U/RJ
lNYp1ZxaDS921b6lKTOA0IAcgDZuQPhdbLHg+7epBEZKB+k8+NoVETibsEdaAaHCeeS0vaSjQNgj
NKxdAzak2vWfo6Q4sCbwKPKysTwW3VKH+PbPvro2//akbhxivfFQyMQfrpnlx9J7UKzEuyZW712V
UOyB1PrrCJsdvotIIjlnMyoOTQsUN1u7qJj5ZT5hKoNWPMwbXNXiwWohUzrNcwTH4N3UkT5aAfou
pSmzG/Pfw7wfbfO4ofYnt5mbNu/mmK5tNfFfUvJYjpgNjYUvscnKwvujOBA8LMrkXZxtirjZtDLK
XjiDt4GDdK6UdQX20l2GLoq9yKvBJ0rPf0n0lKod1bOFlpVY4sh13Sh+QitV3IRTBKfeMcXSooYH
1TV+dtHRj2Si74yYyWLad94aZKEgVEzG+Sa19QbPsELwcahE7+TGyo30leY4b5ScBi4r4xcgT+nS
icfiKQuNZmf3LdQxr7Ef1YhMl2giDZQs/2Ue/GmMcKegDH9rK4KUFaQ7h9YHLRVVNuZTMr/+OCiR
B5q6dzQ/wZaUxXAf9kXxjLgu/H0PNxtf1DhKXwaq/fRC+mRXdo5+axzxNv8nQHi/VbN0j3GoInHp
nfEooHcxQZ1uJmA9N5mX7VMBH6l2yOLTokjbmGmXP9VKWjxFdZMt3Kp4MM103EB2rK9l2NZXjewO
FS/kw7yLUqE4qm3/Pd9T2nqkb9KpLOpx1St0tg8k2Xe3BOvnWovBQFaTQ0/jd2cikgZLRrOCxY9j
fQj9HcJFhHIptx4mQJ8fBtqzXw2f4KupdiWB9Wh7hnLqgoKlW2QWn1nbXoKBxTy4NBsAFj6YQc8J
JTO15NPrs4VNFtm7ALIwdf3HraJ73lukDYuxjt/p5HXAHCrEoboXXfXaLncJi+RdpDTFrtIc5org
RRa+b0V/ilo9RtL5bmWinGiMggBR1FUaatYusppjazntM8t6+AYs+TZl514pyZTPkVq0hwLE+mK+
K0q9fPbB9pOLwHw/NS5ZkvrPpu/bK89A5EPt3nv2fZWVMNFmSGO0L3O0SDRHCrWLXflJ69S4KJbx
3eA7WSkCsq3PV3upxEh7rcHgYXjey/QrG625aBKnfGuH7hsMJVXJoHvBEkMbObN6cq0MIoAr3AWI
GB/BtCxTiuorfp3nvhyLx3JanwyxFhOpxt15n1MUxWNoFy+g3bQDapHicd5lZ06w42dnmJ+e8c8L
BrhG9pD5x/nl8360+BzQAaNb29AdW8yPBCLcOBUtlvn1NEltJnakHXZNrx7mjZpZ6kFOm3/uzrcE
okjm8v+/hz2yRMOM3LT5ydX85Plt5lfMO+eNmTmfY9fkxwyFqZpG4SmCcOPzEwzxqot9a60QbfA4
bzyZ1vuaWfrCBsBZr+1yrXRN+jhqtG2pT5mHQB3kwXQYeHNkak/OhCDTB+MBRASdmoRA5aqynaWl
KjqnJzFEpMO4GwkhfhkodvtieCWTtKEhY9AqHRa5GRqzQFcTAjiJBCLI6DxvhkD7r1vzXa0eumOB
vAtzbHREN/9fm6rjZyGQh/tDaodHR2jlHjzCRwO8mfy6rLhlBjZxGsbzHceX7DFxY5Bv1576t3IY
h91YF8YVH5bx4DsVYgVXv84bt634Apgdk7/l4bmFtLsxYq69DdnoC9utq0fHkOk5lTicZSGaz1Gk
GNOC9qUtlXI/NA72wGm/RjZnnX8mY5FvKqTa+6RvzRensI4oibx7bOY728tozlSJ+uAHkKsdHFdr
Fvv6a1DLE4UQ+4+X8F+7maFAOjKcrepGGKeR2189E8H6/JTpjdqo994ql455xUWa5ieVYJl01VmB
izT5Juo3meYXZiPBjxPIB6Xqo7fAQSwE/Tc+RzaEK0clSqODEnyvXON1fmrFWze9F3x4NJ5X6IKG
S+sw3DJ8yE2pMiy1ceOyPmUekDc+kgVO1nXmYu6JIyfB3e2UjzbyqsfB1cNjQd0EHiBHg5geyHTK
EQ0SiPkZ83ODtt9BBHMOgfkBFdI44b63zwhyoT7PNyEOibUcaAFROwCc44G7yA11GQVIs4s4DeBH
TjvDgiDE1XyT7785ddv5toVXapW7ibKkELqyWR+tQCRWl9pLvysWmV9Q0K8s5vVvKyN0HEANHh4c
+iKMTBx8+TopVerref9JZB4BJV2He7iz03vXZEdqjcqpAGD7uxmnu/M+lm3bXqOkE8Sx1yGKcf7z
eb8v062XACfWjszXjnW+Sxku6QKkOQ2i3HkT2FFw4vIdnEYJvbYwLLoLtPqKZHwLIC5vh8aITopK
5RISOQ/0vautzKxTMLhxN7fES86Vfotfh2JWZScbNIqOvOS47mXgFlz8fRFuBbFxnfFgO8QX+v5j
UmvKo4hK5TErh21sKcP5n/1ZMTEw+JJUOTbbSsYH3Bj1k66G2ZP7jEZl3JgWobGJXhnnsUT/SIKS
9oWuhgVJ1Xw4lk1/3e2tA8Kr8sntmw61Hs9wUsF5FrkvmexNokKHx1ya1qrHWfvS2Roi6br5ijsF
lUVf9I9BWBhHio6gdacH5AYthPeqpwUi0wL7eae5W9VovWVeRtVOc9Hc9Ug174xQdIwybTJDlS3Z
1pb6ZFbYZkvF3ngi0m64JbKNTwgE5HW8hIMpkoPCL4tljUeNCNeoXn+wtn/OG1G85Z20tn2K4BC9
Tv6G6R+3V+i1l8au9AdNtPqiKIfoKWQds6GkR/dAqD1sDA43lt/Mqeuk2jS0BrcsTYBJxlq7GtCe
PrdofJZhPFR3wj6MBQZEmJNBI0+ZtC6Gnit/3caiux2X30GYkQFaNvUpqVxE9EWUrKM27h8dJikb
1jgohJVMoSCcNedoMBnuwNIu6VATmWYxdnLkHRIXm0bN73YZIwIsDeE2N2UgETmDFfUZjvIchYYX
LNCGI/eJgoVEItCLaESXVmc4LymVhGpVY9GAphSL7KZERXr0fSjTSBfVDz3RziQOaDetj2y+U9pm
835yyI8YH3NCpNQeglO6dWvbeISI0dyQB7qEaaX5AUpsc3PGRpAI5oMkZ+VAkbAbVgxU3hr2a7tt
O3N8danYLSIRdRdL91M4eEvFS9VXvRaEFwddjYLBH7eYStpt7llbXw+cD6zGI9VUtX70dDqNaQlE
QDMS5UxKwdpH0bPM1bj4UhVxzHp/vCddY27HpmHmambtnfnDaX7CEKOwaRE2P1hpHZ1pbIV8PDX/
SmhsoZHLThQ6ewZOZ0qeT5t9GsXFDt0Bsx+9ffcLitUa4SlHYq4jIxifmkyTT0ns2JdS9Vb/7ML9
w3FgFw/zE+b9cWD1B0Q0rAt5zbwhGFRbuChmls1AvybkZ0VmpSTJCUnfQy/T8KmdNrA3rIdc+/hn
T1zYwVOu+mQgueVl3m87UXis9SyGCm60m2AU3auGonUhHcI9EKB3r1U9VYca80Yj2nkExv+cT7sb
XNh7w63Ean4R6Q89sgCR7+cX0TS9Z+1YP/aVLV6M2lxEduGu0OBInAcFFsthWq0AimmXleGbyyAW
WCGmVQ1yxR/LYTJaYWTdMKwOH7J9LAfb+kR2zyGcUK7FOCOvmRX8nff3oVWh4VfDpyjJolOJzGlV
Ty8oKwXSsma8Yf2Ktn6sVTvF68o7B9HBcivrU3FsfHW1YRySkEkNS0HrBURShhMrCs5N6JkvnQfx
iJDh8myB9nyhsvBXqzLt90HRVctOFutKYoxzWpM4zSyJts10Fx3Xzdai+sy0LtrAEoFZ54XD2qsh
/BfQT2y1xT8ud4oiCYpuqw/SR6Kl0BqErUXIwl1L/6QwPib/uRNn6wHKTpjFX1lvfIRFS4uroWSs
YyGdLrurRoPT7TeEpRqjCh4vXseWaqADrs8jvNwjFd+AxdmxDVj4Yyehplch1kpCZ9mazVnWpEHq
9MOWpm+OKxUXsc8xuhsdq9t3HdV9s/QwUSnHwRrDw3yvM8goVY24X/no1y+BxkZlIFganozXE9Tu
0I25e50wPHrCnEKP2lVqasqyExp4mSx/Z6RlPY2m/OJ7N5GHHqdmXJzcbHjLJBRMgUK/8U06Ssnw
HBBb4LTyi6mwpUs6TLp/wfYpFqVPnEJq9GvPMiDjKNnGKsoPl7TfTUexZxkpzqniEvmqJcFTECrx
JpRUySe2xYdlg3nXMY1pLiHxObG3nR3YK0ePlRfIFceoT/VPvcUSa/emsbf84Gy1QUozKLs6EbrE
2gy3gPbzbVrrNycfrkA0lwCIX+x4OJtKdkR2cIpkfVNCZZmm/tdoq39xdeLjV8ejP6pfGDPOTp2I
s4f8K7X56l0tqXdTN9tCyHOs4CqnIiqIFYFFI31z17cCaV6HQCNT+cmbArmWG8e0s3sqE/y54Dey
XVnQ5uxjWkuqJZxF7RrFEh3mSiI+xU4Kfb5QUFAWygWIiLeWuDto/OWQGwgnaFghVG2CLKTG9q17
EmoGNtplFodH8rbdhapQioEG6q5glRPbOyTUvpkJwh4ytmqF1wRJyMhgHTQLiVTqQNLzCkugTftV
VIs2s1ahVkTLum3ipQtmYJXI/qfyenlmsfwn8+EMNVa37eHoCIa/ZRSa6jqy+lsMAPIlGeNbfvXp
Axx8hSHDUYEvDE2Ro0dxuy3lvVe6eOSoOhQNYv4Y8JDpFs3DuK10qp1kbgcYb5zYAImWGLcCzeMi
5oSEJz0SZe4SJDMYY7wvQXAswk9y2vyDJpn06Kqvra3yT5+3hPQZUQ8lPUfdkr00PmG6qc1ZASZv
XZnY6+xcoKEE1210/YlFk7tUC3DdgzHsvRQYBfVToAzXMDcQUQVWTIOWtbnWj8VB7+Or4eE8UH25
H/IANndAHwks14qxBkgZ/QRVPalh351QvMLIQPyHGuYweM3N1clmtUJ93FIAf06AdW0Do2XESjp9
6Xj2XyZbORG33U82/cko1VcGAQkrZg7hQKvQDr23uoz/mpayU8P4jus0Yb5Jp01EyoZuJ2mUZemu
0/TZ0XzaaGp+c2Fl70Kg74NupmvhEObci2zjlvGrUSZf1HWQGncx5bE1SdoX+n+sVv8EojzWyMBy
LdHXpkouZ0pWUEeMhYT/akAgxh2TY7QEWRB52Z2xrlnUjp0T3NLvVeHvVUaskLT0pol+1LFHMdL1
L2pP/jxVRrmGlqtuPEevDp0/HDNW/8sxcZb0nKONK2qf5O/mQudmNSjhs6cFmE9L4+wpAV3mRn1n
YOcKpj9K8nWgfCHHEDZKwUzQaoxbEPOjfzEpm5vdMi/0A/oFfA6+irNPXTWR+dWwVFmmWfMSRfEy
GJIB5UEaLmuKbFzoj2MrxEIPNH2py+CPkoin6Y+UafRp+2QThayCJBHWfcVkW893RSs/NN2UW3yI
J9HGgot2TEhcnmMQ1GHZmlakwwA7xXWG2o3Mlp4wiIrwUHBF2YK+CElCCix+lDP+Imy5Wh1Ut38l
eO7bb0fmtCJbtVjy7N7762oqsDUNakag++2iNjlJHY7uZNQ+ubCiBNTNcK8EQ77tSu2op2lF+AjM
gQiD/9kxL72VycXOKPgcMvRuTdGfbAzhaA/z5+aSmoAEC7rsuptWU+XiT2lQDEpsqHAd12AWfdN0
YQ8IamegtsUgtU5hbgV19uk6iImHxoQ3lafYRsLsUyCgukVGc7Fc/dUv5FPtiPOYtvSASiVcDLnD
V4y2FEU/J5WZ7ARJWJuiC+9mz5WF2n68UCLnaqvl96B4pz5UEUClr7an77qGjJS8xNGBljr08SYI
AjhqPPyYgYk+Nt4NoIIAB4GHZbJGBmEidDHsbjmW9o8yluFSiWgf4RReJr1/LJt0WGE4e1cQSZBW
sA8TCXKrPdnYoIeOtxK9u8K4sqdoeErH7GGkXdzQ3zWb9pEgY1ovnKpUV1aRnYQLESiY2MC0hhi3
0+A0kIUUJsOTbTbdlXOuox+n7osw+4Z0GW85gALUJcssks8xQg3EtYRVKJ3NrjAPVqZtHJxx5LoN
grdU/GEz5nDeREQAeAkXVwNKUHs+lsVaRcFWfaPCoB7qobuUtdiSAXbpM+vutKyzUQRzkvaI4CbZ
Q+N/Mt0+uvYWMSQ/zBWC1jKs5MHXRw1WBa7foQN8jd6zjYaUkpxc6nl8a1sTuVHBWsVUyq9er/Gd
2uEtrLojieiLwkv2g8pyC9hOkDyWU1tI9D9OppwrpfzUxmtQmg8WRggr6ndZpG8VK3isqs9Rr88g
x34skT2oXfiZouJNgfaTNA2HOvhBBO/h1ig5v03/rlAiQ8y856P1SHsrYMfFsdK49gKHCLZI8yNi
wki10RQDOXItWWvzO6AR6TC6SIUElqFEyeEFCJ0NP80Wo4F+Pe3JMhgzn68PTjzlHyRI1pBjFKfS
QQb4iFuGLPkqYbxpVYIaGAUXFbYtVRULPP0/YCtAs9iqXKRebIIqgHGsVO9dwtTeU8RfYaYrpyMG
TCXgZemp26IsEV5QV1qLjAoINbU9xNyVYE62qx26SSlXeUJIvuqxQ83m5ackC9BKU/YhymuVUws+
QnxjIt9lcmlCWnqw1Zz8+Lz1Xn0zu4d1Vf9NelK32qL9+DWWto58pFUT4ilOl3Ko/CU/4Y7vQtnw
2UicchHbKGRULI3JQWZmmVjZWHxxvLLM7KAZBS7hFGCvxHvesyiPTBRpCoF4L8F0K9cV9TB7WQgN
/og0fWvbpvF3zJsdkZ/DJ3OsRVgXNBtVH32tVI5KPNjvvY5eiAqs5NdMf/TJt2SUWDnzjGNP6d0v
spgqeH6UzF3aEZbSn6XQ1X1dw63Qk/xx3vRBt9S16y8nOhBW+9DYvjwIOSqranDqnYZi5R64AJtA
Wn8WXQeR8sWrg3QVSsv5Gv6Sup398RWPNjJYvg9h+m9Sc41VbNhYySaaVhdk119Akh4JlIYJqO8k
IxGM0Ysq7mQW+7UPw27IT56S3+Oxlx+xZZ1/mcpVJ6uTpeXd1hymlBl7HM7gJYtNXRUuh42SPSrQ
m8/ZxPrM1GGNwkW+uVyjFymOBDCkfeytchB/W7siiX2oqR5rWmt/C5NFntfd3dJhMgMS6p9N1T2N
BugYOyV4O7fhxnXyPaTbNPX2MdKRjMJPKZOevpbEIuEi5Zwy6FtFp3c40yBEA9ZHUrJufGsTtbV8
z5l8uqk2fgYN8NaOzuRKtGPw1NDGxkTTKmdAb5/etJgdYmG8Ynti8ABQhi00eshElZxYSJHbJLw/
s7HWzL4HvItKzXoP8Kg80RK2b0NLCM5YEpJQ9LV1Q5BUb5y8sxgVEdbHTmTycZ3qydJRXllqtpJu
HkFFYpr7aFggaeC91xvmdTBpiEM5V81wgwCdvVTW+Eagh3wcyhGXSN3uI0PWd5wQUDJdCrN9NB5U
vxJHw+qVRYpnpQlsoJYTBCFVvbOVUxtoXPCrpH0dclRp+zbOrwl/zGl+UoWedIEvalVMzBkzc/WD
IPVPdcSlmmhCTCdUhPF2vZUyRoLKcVpajvNIRpX61Jpww8lFQ3Y4c5eHEh1RZ3p0IwANjChjiK9R
851aJRK3CJ5Bo6gYusmFJsnN+6hzjL2/tjnQQwu3C3HzTJ+jiwZrS9kBql5f9WewxfeamNtDbtWw
ol283DNn1u/1Dyy27aPmiQo6LNgJ+wyKUz2B36T7FLf8txarzEiaVzjNFgaGSl32fhN+jbW2dWhs
Wv515orVYWQ8Y+xjMs+JT2GJTgD1OEOvV0HcRTh++YQsZnIuKuF06P0tRuo7FR/ZLJTxO1CvMjbv
edv0X7Tz70pnvuHNq67gFgjZmzIPfs+uPBEDpCNX3TWl6J90yldx3bXrpMiQWs3HQBKYyCsVJDcE
XzYPPs3/2Yzm+T+5IdLbr5+y+6F+gQ6AtXs5gdLakqtbkIf7tLGVc2BP6sSsdSG3guBW3fg6b2gD
h/tWc35SMP1qr/TPsrZ1wMqioSwWFZcCyRyzk+bQSUe8j6Fno7VMS4yoCtDVGW6aJZ5yNgPrE7Ec
AWBERq3s5q9eSBcJhSUQUZBI3PbKySkd60SgZo47Kiv5VXY9yQ233y8i6DMTp1NuPWcpswl6ntFW
ycalbPCNzsh6lPjvTtoMjybR1+tfeBYJ7Dq8wozmiHQALsY9zFVsqMFBwDOisSGfR43mqMHq+Bi7
8D2cznglSiLbNaO3VvtBAtSBfOGXtD6m6Hhh0oeb6OllNVJuK0YIoh0sNT8WT7LpQ3719i237eGK
HCJcMHWRdyPE4iQmOKedyw2GguwGJMg4YN27QJ9yb4OIegi8brK3UUGt/SjwKKyq8I4mKsZMvu0K
LDFtC8u1iTD1tHan7EJZaKff0UFiSPSL3FzUidGsy2aAt11T3Vw4em6e1PnmYDs9VfSyXM0nKwRL
qlwfWql0W91zlnkwBCSItfFRUXYAXrxHQTLJEq9NtsnTP2NSuiwyY3vYBi3HwAgkE060/Snq1l96
VqVfahe9Tg9xc132vX1XWuvakeclQo6wloyeq8tlE7fsxeu8yVyHDmD+KiHntXjvGYJVLUppEhfV
cz9J21x05kpouoe2qLWdZFa6bDGZX8rSf/1FBwdZllzx2MYoUmFYyjQxV/zh6tKZEPXNGNk7XSMJ
s+9HAUS1h5SkFs0mM3YqTqRi2bkkXRcwdX9tdy48MGMowyelljaYCJeSe+tgMM0gR6gQHSmH0UuD
a6arpvM2aij3yCPtqUeSz9RhsUrlnqZ6cO/UAcl3uhSjr7yCXDNxo2KypqoENRYKy01oTAbDrENh
TZZWpDO8BBReYAGb1Nc7kwPVpve1nfz7F9QVSPzfcFK8xK62deFjHqzBHjaCvsYOkCEdfNm2N7iL
2lqJY7EJ6Hwm+P7BSwcRAqRKKzgu0oj4KtMo1m0w4O92a3D9im/dO53BBPoDdoB5kHUD82bsXY6j
3Uz0/mcDzsbaqrH9GcYo23PDgFCXA7QFHwCt06VC97+EyZlTTOd/S5DRbct0kYZbhHnanvev/GFt
KAuTgPVw3aCcPs0IDm9I21Neumf07m0Y5n8yYelL7JTNhT2aR7ZzWxrhc5AG+XWUx3FyStCV1omj
dNWTG1fgwDX+ZApW9UNXS3+vFOk1n7gKYW2NGyr9VFMDRdsFDT8dfQJ/CRmzXyHfx8lm7HWnE1vT
ZhouGbziuCF2IUCiQnxbjNCkE/eCjIEkhrgfZNYuDMvu+X+J1tH+nfpASJlJjcEw3emf9u8oI48z
MpG6oywt3xMHqVCKknhQZlu/ih32iBDgm6ETr8IgFbwq5YhFQ6OAGeo1yKW42nkqFarMI+MIYY8G
TR/dEQwieAuEun66SbVVzdv8Vc4bw6JuV+m2so+rOHqW8IpPtZTv/zxDLfxh0WlVcOhJlGFa0p2S
ztNPjsPFo/ZN8TH4Kul0urjKIdYunumvxyxRL0pORE2TjqQQWD8z98pPdHNX+WJcAzAs3zUnu1ea
xJ5rGPmDXnslszD2u76Tr0YwzodSqQ9GPEmzrxnRbRSD1PLCZXTjdlq3sdVBp72Fpc3xqcoJHS79
tEnMgTxOp91ESdNNvcJVYEVHUXREE3DJ26BUEoc+mSS1dAWXZZ0Fn57SrQs0FN/uMH5DPq5eLE9A
vbHa6GjHKkG/GKBWKgSZ90QP9qAI/e+sb1+tIezvQQQNIxkdAoKHdOOnlv4oaAm22DQOmJqiS6AG
WJ+GkqzaCBy+JNI4KH4w9X+0wBob0/Z2QHvRgE9st5BcoTZggtrVZEdKaWc/+GIs0yqw6qjjznHQ
5hsTVqfjCK+n6U5hOv1RHV7RoTVql336DGBrNwDC7tlY4GF88Uf42Wc7JWua7XMeZSkwLjU5mjiy
fjfzPtsjP9LBrHqh1379lfAbVYw6S+N/JglGt9PonvWIkAPTjs6d52dHh+YElySCWrowZUbVBs33
YNwai8ov2uHvfmBV5VnuvR1UeyVqPaWOX4cssmNtympun0ZYJ0uqIvQzcsy5LUDurpPUGboBPIw3
Wq+DQ/Al/PmvxIuJZkjb7EkxA1hCo2vvPC0qjlExHJNWUeiipNZuMNXuNurOPU7s9mvg9KVCkdlP
MirVw9ASctxwtZkm9tUK4AGHc2Jpp8intj6SnZiMEKGGwtB21tBFWL8YwyFpWFejIGTbHgsTvnWp
UPkJiLhoHeqKddoCp6VCB8pjRdmie8BPpe9E/dPDEz5iUQ6PYtooEEX4Zqabqmlwc34cxn54NLz+
7/98TTH/fUlRLXJkwN4QUY8czTH+FZkcDjHuidRqV+RA6mL87nSNkbaz0R9CrSKvNVZerYZmfOZh
wAkrO35t472il+E9RfaqSXk0DaqvlDeEPNZTYZi1b7PyT7OnqW1L/dfd1E0WJ6NoWCAEhL2WgeLi
wK/RJSJXRwTk++dQNM1rMF40xRH3RLX1B9/AZyl1+x6EqxAwyFkdjQdpFOFzq6fv4VB/jRkXaGJn
h4VHZ+clcazg3Jbb//lbmr+F/zYi2TaGaQOxn6Z6jq0Sv/efmWZ1ndDv1pR6pVaTODxSY2JxcmDH
dW2cm8pjggXPZWOECtjMOHT2UP+cJVFY1p1U5hIRAuLKyHazx9H1fUpoKecvVaFgZwkH41eEQqjR
X/SqSp+CRNn7CEBpCjZAzHXUqMDZ6mdcqPmGtE80g1jDDkx5lUNb1eOqy4b/w9yZ9daNZFv6rxTq
nQaDjOAA9O2HMx8dzZJlyy+EJMuc55m/vj8eZzWsY5eE7HvRqCwgAZedpjgFd+y91rfcD0Lzjl+S
tyeMVs+QwjCV5JTlSYjb4BuRHbs8qZVDloKYsXSNMXb7xqKyPXJ9LRcf/s8+QiDp9oLa4zfDek1F
gIUfIXBfmJ9b15aMG+wqwznYyyviZwSeJzK8jI6gYzicXsvU0eFTELgVnxo7ORQDyiPVJv7O02XP
9+g7BZK40Amj2U1jInFzN8MF+idtdbzNf6VEvklDfPlvZFhu/0065ZvYy38bdPmfmGEpCBR/J8Oy
/f70NsJy/vM/IyxN55NDLYb6kurXIROJ9eVnhKUhPjmG4diu7QpD8dLwO39FWBrGJ51/hKtTzzhY
dnm66vyYZul84pdzzefiJLbF30yzfBvxymJm2vj0DN2QFD1S2CdPsUy1FPcDxhCr7HYR4CGHZPBf
LsUfAjNP1s/jISQ5h4R1unLO63y7MijH1UyjSt2Fk6c9/tFcAwyB9dG6aVATGUsWb7f54O0kFvTX
+ng+JmQMtuPCISJUWCdrdpvwqiQ1hMAo7DbhoO8F81ZabutsUMzH/1bS/fEiGjbFpuPa2B2MYxTZ
L3mO4KJSSX1NZw+Xuod7byq+IKy+iOg//O1ryZGkYyjmLqZlzrfzlyPN3arRDZkKTyWG1kMdxmyR
q4XBvPr9A/3hApIpYjnSVdKS6M7eHmiycAIWAc8FCeh3mWk/J5LJGd3/uCIkBPDG+4ebn4FfFlPT
kERi8wDaum7yyXbmZ+iX85oqX5Z03MmuM26EHDY2ft6Ob6Ce4g0nMMoND+8fcP4cvT2gpZvCJcSV
GDKQdCcPyBgSnJ5FTFfbgl2o/UUHnBF++Bj+flqWPr/6uoMBl37JyVUscsEPUST2wrU/g71BCw5P
NrSqc7drrpPms+u/vn9av902ahS4+/OqISlWTp97jOiJB2zPYmPXrRzzpsKtGTE5tzEWwiv/4CH5
bfGQ1nx+uu1KiiN+8fauYfmep1Q2X189Xkr8v03tLd4/oXndPL1Rlm4L1k1KMHI1Tp54JzBQ5CmX
tnYP/T3Oz6HUp0xStC+4YG7ZQByyHA9bJ/UtMhMy8oaFLu4DdlwZNL1E5ui0Ogb55GJRCMTJ1/d/
vt8Wt/kSOA7PEaMNy7JPfjwNwkod+FwCn+BD0RJ3SWQTqxqaW7F+/1B/uLeWoBi1WfctPiQn62gT
k0CR29Q6QaetigAbKbT0uMpvQ4atBY7t9w/3p5tLXWMK/sVNdk7eEDOg34KNjDNj5FAnLNxG98Hz
8/vF492zhMl0RfFBM04OUWiAKbQpsBeeIa582ziPwvY+o1vk1voHZ3N81d6+8POxpK2kaYKcdE+O
VSaVh+yWegrO6bjRVPKaksHLtBiVXB1DsEcP+RnPO5RDI3u1MqVv3r+eQvz2JNtq/p+Bgg2nnTn/
/i9rXI7XJDEKQXJFUD1MtfHil1m3R7Eh9ioF42v4Z5Nf3fFR/FZYDeCoiM3p+z/D7+uRDXyIj73D
ANJ2zZNHKJdCxvXABY9rpllWaRyqwfkMHPwyJkQOQYiHzrt9eP+gvy+1tm24pgTYDoHAPr3LVagM
ghPIVAIyQhKR9gMFGBEz8AjeP87v74dt81UUvCEWn//TTxb7cELBGl5FmX8fDWY50OO88Wtq5Ks+
Lz54Gf90NynbqMVt4ZqueborFEEbJ4WOAXrKEI7QrXueBAQk2eWkG9TRa+0Z20KPvnZCfnUz84IW
/+7vny9XVGdRcFx0UidPtKXF7VANNGG7MlmroHw2jGAGpDDl86T1BeBavnr/iH94X3loDBpsusW6
YJ98zmz81Zol+Gh6Alpg4WZX+Eme8IC9RDAVPridf7rCRLvzbRGuzRbcPVlasynyZdLQi7NjDDIH
6UwWDCrzzvAC5mkMGAUtiEiu2tj5nATG/fvn+oen1pH8o2xh8bqcXt2sNJiO6A5PbfBcMBg2sztW
lQ8WwD8eRAnTcAViIvv0fTR9XYiYz/iiFnJVlk8wF1dZWP0/HIWXns+GS+yqa57cNg2VG24qj9vm
Xo/OQaWvuffR4jb/HW+XV4dug+FYXDB7Tvl5u7jRQa0yPE3cLBGfG9jyGUMH28560piJAziRoh1W
FbmPrl198KD8vqhxaBp8wjJ5Vhz35PTygDq1yUK8/KOxrTQEGtP3tkELUn4vpnbZDj/efzJ+r0g4
nmUTljLvMnT3ZBF1xk7WTWSxiFJY9WQF40jfduIZ9OmZQ2eytMSmtMvb94/6h9eBJZuNoFA2Oxq+
yW+vcC7MPvYwepIrWmKo7B+M0bpofcbmTGRs9F+Vlz8baXjmTfFh8uMPFrzfH1UOz7pqunhQLMrZ
t4dniOOPGtsSGsyfG4ksyX8OwuiDW/mnS8sajrtRKj6Qp++DhaVPZQVPkarOesNfoZNmlvDdwImX
gm9KUKeCs/vg9fjD88Px5s0OVxbd5sn9RLhm94OT24sicy7MY3PybG4QV1F/6QHnIn78gyP+oRhx
La4lH2DL1C3qgbcXs06SPq7norbxnQVBdIvYbj5DESaBNQE1415Jlhqge2cjtev7z9H8Ir59URmP
OLyiNufrcOJvD102dMtiRLaLMFXXKW33RcH8+4MT/ONBXMnLYZn0L04/xRZJWm01765CWOaoFNOn
IK4v3z+R3x9IdtsGOEx77sKxQr89kdQnpVTYfIBxm4FALCITvVyvNOaNZvi3S5j5WDwiLu2Seez2
9lh0LGY3ORet6wuI1VZZ32itXd7A/I/8D67d72UMZ8TG1DT4rPNInpyXG/mZKXz0NEqFN2qSt7qP
6jx0py382x9WOw0fvHTHB/z0kfj1iCeFKZGNxcgoHQWPlcRr/OFGCdfM9va+P2f8AQOnXsaqn7Xe
tEGaFz5pxdjsRMLoPDC6eGmrwdxno2iwrXlouULHvO9A7d73ZSde3r/tf3p35iazUpR6fNNOy0nC
DNUchGUt3NCHVI1AJgACSE7QS+iGZzgHEbiniO0sv7j27OTL+4enxXvyAs29JUlR4NLqsfjgnF4t
AlDMbNTvx66rkxDio+1k9P6pR9s9rhTYzWOuyH1kRxh77SNCa9vddmOvJBEK0KGvhPDxLC4p0YW8
5tuY8cF0zKD9gf7JCN1NUutK9UiIbc39PAqzxf0TYOyJmCsFrXQ1okjIh0GC7FqIQeZJp2/Ed5Ei
gjtbjOA7A1SrUZdZzbdmjJJxXBMXkc5CkFYih7WT0swfhKiG6bLr07gq91kWq7T8auC0gzppMxqF
55g0VdU0y5xBGXL7glDzYYLvmkzCXGiIgYuMCZZMc3ODsidSr6XdjKQxD65ISmjg2IW71agVpZz2
xE1OPsAn4PZjtxGFHxebqmvacdwlfSBCehWp4SKkBpiViPMgLHsCZqu8dSfQRjnF6GqI86J9ZMBR
yJcm7CP7hgABXAnEbYQCUUlZGeNEXEc7mc+NkSXQFfA+gzgffXBV10U0dK7L0C+1MLZXTCHFc9fr
HXArVNoGQs6mrOvwe0fHabgkTjUAZq77Jb+BWDoFTcTWidrCG6bS2Led7yJ17job790iN/G53dn4
wtXWH5PRKxCITFnkYT+oDRCMkyYbgojhKk5XXk5r0lpmsFTGcyP3HLE3LS1MHnpTiZDOlxmaEJ+j
MiA+YIFOvVZ4M+kkAVbFRl/clW0bu9NlNsG2jxd2IW37GxNaVydrqzWiCdS58OopRJdFqjswRcEo
7VnH5g0inTG1tcL7SKIqvmLPbl8whHjVfdtVRQutpUEGHUOhTBWjYptMU2gFY+ynhyq0a/OQJ6kC
zgSYY9x0cZv6lxY1Q31BMruE5t7rqSCvWzjQJblSee4SVlkRMuZ0Lbpyzy8146oDfedsSQgFstbU
UZNuyfQ00/PSN6P0oEOL165936tKovycIe+fRn6Q+sKafPAPsBPCeDemaKYTZnYIynTNy9WrmUdu
XC86dG7Tj4RobDT4yHbcTUs9vPKSxs1f6cOH3tfOaOvkGQRqyh9B7FRYeN0TDGqvBD5MAf7REExs
h20nAuTdjsUBJX7UXI5tLs3bVvbcIQIsDk4usJ0ttAaLHk5QYrWm5RT4+G5BvQGzwF88rVH/Ch0d
sNAwoBNCGxBtWuiqSh+1vFRBO65lYrm+XKCBpfexaAh8dJ61WuLm2fdzgjdU/wWqHquDJAIaAKnz
nVU2Abulg16bvc2YNy18ZO8pHyUcmoA3CKVepG1aF1/KMg7Dm9ZNK+db0tVV7Cw1KFbAftVYWeeo
4oS7MiUO+APpKGlHAH1kOWQMdsIn9tbu23CD0l35m0Jjj/ZQVM5w54VOUO9bBYbnWnqaMQqGX3UP
SS/A2DJrzwENKDqQ6TjvwoMwE9OXSofNh89BjQ7qc8ewCVAvrFqIH1pnlANrIk08tSR0PGbXrqoh
lCTY5Da9bcWUNbg3et5eRDwkRIMiIdRvIQrpmt8NV2s7e5mOjupvuiQ08i80CnNYxn5jueE9CvrG
yi9yjxR7b0el56SvVhQDJFrLOAi7fe9Ir7/tfFNVl1E9CuzGDoq0M047yWue4lq055EFgW7L66d1
V2lip95ZDTGYjXZALhj9/ghmVfezY/X/a9T2HzhEmz+l78zQqvAf509Z/MTgLEP4Nu6//9c/5//k
5xjNYVhms7nD/fmv+Zntfpr3fXQ+qMzmfjef4r/mZ+4nZFHsJIAVWTZDNoMq66/5mfpEo1ExbqMf
r1zBW//P//2/GEz6r/n1z6qoPvn1P7I2vc7DrKn/65+G+bYcmEVYVLn0Bxhb0FezTncPaUWlMqCG
cHP9UPdBtUM2JvdU96wrXSgWrhNDEKiDe8cbsZoMc9pDD6wq7gjn0dwNgiV3O9Txj9xt1UEWV2Dj
Hudft3llLKsAP1WNLdvQiutfLu9fp/Lrjy5PKs35R6f1QNd6rtJpCp5sBWJi/wzcDXx1XTQJoy/2
cUfuQ9uTAlSWxjJLWZkChZx3quUBlYmzKoX/UKhqWsdtAZnTSO7JHXa3hksJZFl5u9MLrBJFy//n
ea8FmPPrUMOz2U/O9nj+ePz5iOIsY4WGt1hjsquoPZZkHCaQQ/towyCdmp6v/QYhO5f0zgOuvkhV
Y6ww/hM1qA3f0tS/w83zWLUQl9GsyT3FGotofy1qNuZu1BgfVOXGXOL/UiT/vFgWDyDtap5C66Ts
qwm1mIO9hnXdwswmsuHOjLxo31fNfY+M6gC07qApYOeNnxvLwg0vewNcmjf/KH0O2co4XtIAD4U1
/nAHjMWN1iIFGfkDokEM7Tz6QuI5ndqXJrYIh0iRbdlDoj6o942TXfbxVFx+FP6hXeKq+bn4pREd
R7intQYbbxQhLZvsM7tSzS2Vj7udUo0bZTgUtC25JJAyduCabSxJaXdTJYRpaGwbSfGxNHxZUxJa
q6rUCJwuM5OpZ03uzCpLA/imyWjsUhjaOkgJHf4H46eYWr12151t47CGrf3BeZ1q/+bzMtkRUDZD
7mNIPu8YfzkvI64dq6m8fm0VmAtwyscVLof5rQNLshK1OeO7jXOguPG5hj17MYZFviXUeldJfYRg
yu1o8HBtI6fbvP+usTM52a+yNFgGHeN5TsaCRSf87U8nsA0jEyf528tGa6PS9qzOWATDzDmDL7Kt
ez95GOxp51gkd0R19C2IvQjvRVrufSrC5wzixa4MgUkHiLPtLHG3FVXZsjIiUhDcs/qYmhipwzDm
DgEGtOBEqB6qunFWCs/GCg/6bRp1vFe9T1rwdeH73WVbmOdK9vVNkukLZfhXpoK8VhKwvGpsL18Z
3ehCXbX8M7v/grD2GRm3szz6VhQ5arta4ZjsxagBSg1zxCpheGnO2KusSl+PgWLC7KZdO3VfwWy5
29m8XNr55cxvTUT63IUNPpDEFWeT+IGG2Nz79nho/GpcBooKcbJCuUwGR1/CyetXZHTBymozE3sJ
dmPonWwZjHptO3lDx7EYd1YoiH3WJnuRGf4zquxVX3HcnDjKvvLJSKyQ4jSizpaEVq+nsiyumcw+
YQW6xmYY7rQifY1g62OecNJNR0BUkLA9IXHlIhvCdGm5OkSLUR06H2NwmXpf/ZZxn4/7NyinEdkc
kITWBsjYGBs+QDprgXmw2sK9Mt3u5w0gwuDOQH++7utbRVTnqkv6K6KdrFWkaJNaqC8xCbI08iiR
TazY8uHrB+o9GEt8bM7Ks6zz0Gpu0YXJbQP4chsTnJoNHqYvx9tNjZMD0bejBduHboluWt/RcSg3
M/Fr4ZkDfI2iv82VWo+2lOeRDJwzaYEm7Ae/Whbd115V3SWbMTZh8/PjA7Lwv7aw129El12o3vEO
w/74arHmZcuywc2aetFyANV6NoISXA9uBwtG3k9h2uKJ66gkiWXuDHK2wtbdSmKBQT+zQDT9kJId
1D4mYfrE3A3iaDa2i+N10cqL45/WQ/2ytSTcWdv3o0UodnbRMwHwNe8mLip8lpaNi4/ks+PPZFNK
a12LBRXmya5m67qCuqWtCOyZEPITBpyOQPfZl60r2341inTajs5oXsSKwJ3c05/rWbeYlPm57lTV
mQ3z+yEKnGY1GnC2NPfFq8jHiMuaxPuUBgi+YRy3w+AisYuaLR6Z6q5W+g8Zb20tHPdja7t7LyXC
BVspKXOTsxCgUdbKAjSVCh1nIno2/FT1Clr7cJEWJfPqpKs2TCUXoT57BYra3hBI2i/Doqm3bZvm
m76LyQPs4LrEEvYpd1eDN0sEBAGS/nbMrXNu7HBtpP63gmiXg/A0+qn2+CRTqQ59HoMyCh9HxBd7
reWa0TUGWocBBY9be4gE4UxU7/jnshLyj4kTMApGHn/VfRkiDbgkV3sxtDBbpuG7bMZV45jGHm64
hWV7fDk+r/x1965sm9XxzoTjvP7Mz3E9P1ekbRI/0bhLL+fZ4LvJGsFbIdCJt85QbNp1FxA7kbt8
ctkM8CBOPbFfVX1P302SQue8RD19qt7Jr8CZQ3yvmP8PmZjN7KN/3TvryZRYf3Rv3zXpjSicaQv6
7l7vTKi2g3uW61V7nnvBYSqqe+X2xRbec4vsX0+BIvPpmPwW22QO+iRuu7MWYtJZH+QPsnXLq9At
rgTTf3QdgG7HZvhMsze4sAC48CTtqYxe+MnweKucBkaLrz0cMrm3DfzdXpPeFRQ8G1HhM1F61B1w
2y5J0kO/bLWbJtOKLf9C6xBt6jFSVxLi06ZLK+hKuvjcRzhbS+xbnhFtYqWXB0FLnRTQ+BvxJAHf
5t5ZGT0KbHblIJl7RJmos8+O1z0prXodkgC0KvBkRjOzLhC1QWTqbI3QyCJhsHBxvAVFSVyNTmp1
05bFZkDmxKyjjjap4BtE4ILueZexSUhCG7lfYi/HHQCfE+ovYQ6p4VXbAVCStNqvo0eZJnCfaQWd
WvZz2lrTzZvjRXYC88UrSbeYTGrBZKDMG9EFnPMVhdnCtmDR5wSwRDbyyqS0r41a3EZpY3KLchc3
soXtyyW/bMibS4B3ZBXTv1kgLC4uwNJnvFjDsCqimC26wLIMKNbYyRwiNfyZag3zOJ1aYE81qd1T
riPkgODhx8kAYzJ7JqiAKBAjzZ688DtDtn47ZiLdkXLXLO2KpnAdJ/oGU398G/jxlWhk+DU3k31r
KWI8axzjamynSwNSDwmOYm3UCQ4rcEp3XhmDfbL3Akb5LTo8WEBk5iziFAFp6gKRbuziTJXdbawF
u4YC/kpEbNI9Iy23CfrvpU8O23byy++OyWNsT4TCOcFAow1D7/yShVncz+l82kNm9Pgc4n1Fv+8+
aQDRiYGIlHaiqCdCDkGZE7TngLq/BCq0HuMwuNAZ7yhZVt8BmRMem2hbzbCGL3WQrk3QEfd4uZKF
i+sb4V/4wH0010Ue3vs4M7f0nvqrutKy5VBNDmR+C/u69Y3s7OglC3N6GXOoC+HNl1ldsPooohzb
iusFjNzcmI18xL+YvkTpLKJrlkPbpTgPJrEzKi/bOr77BJBHHaoybJeNbrkPE1FIZNvg1fXjB0tB
JJpyAjJwqxyMLATaVWiLVuDQC+h1bukEtauaBY6tijyXDbaMumqLBeZyeUhDDIkOzzDoFO/G7xTt
lLoqcKon9t4LDTLB0gqaP9/fpkm1nTepbQtq6LIpy27vE92T60Qt05e51KZH323FwauzmtWVkyRC
la2iMfRLK0VPLmV33SbtGXzEpIrT8+O7OhjtUxPF6RpMswkSIWKB08jKyaY9fOwGoiymKQJ6WQ6r
7IYA4WYPabTkoXdu+HBtcILyWz0hi5W0D9A62I7aGVlsDA9h+vVLvsJYSkLtWkgPCKpGuCddrA3q
lGIVB8UD9irqF9VeVH6xchv2IlILXICK9reSZuXSjYPLXsOT6Bfel0Zi/dHyHi1NVJ8di60sVbdg
4rN92eIM9IeyuG27cU8yWCwb+yar+nSvuJrsKeeaPM7XKjbbO1xyz5qbnx9DH3GwLCyzUnfJNg6s
g53b041rMHgk9wUA9dTTenf6Tc/afpOBi6DXlvzIxzK8nFdzjOEb7FzZHXa+K6dFvZTqMA6P65sa
6VUNY2FftEP8aGWT2CQBP5vbiOzGKaurbP7Lo7GwuKOk1hAhjycOGvSocueziogFixXZZASoS4R9
Y3fV1tPWa0AFQbYk2VBUV/Trsk1u48WE46cWKNcJ3auZFzsZ0ZTwIciFFtuUJsU+E5ViMjCcWR7I
hKTz6DgPVXObRKpaae6qKnAJ4VC89nHLg6hKlrGWklnQXSf5pKBwew+t3mdXcUMqZGPhlKFjwPA9
Z6iY16tRZt26HevvlB/l1iY7gjWw/DJhk7yPc/IfdPe2UiRKorVHRjITvApXZ+UVj4kAxGRTe2PU
1u01r5C3RhCGOosgX9/qeGzg0u2bkNi+PKTNKv0H+rYsIdg9dYnLtNCdGYWonZuxAqeswB0PgYwX
dU46FswSuTNyQA6SbNl+/rJ4ApJsPMHBCLCfLPOSnKehmYDE6MnndA4z8tYBMVIXg1HFy4Zt8k5O
WkF/QlkrA57gIvFwqtkW1OglM1DFg6Bf1IUTEP2jFpHk2a00SYWJATnsBFnnlVjE83nSjlhnve5Q
ky91xW72+BL4oeXvKrxSi27eRSSaMOGahDl/TetfWS5sb0Iy7lBqEWE82Fu/SDX8m/GwSjMzJevW
AAHgaDeIcUoULM95R0J5ntd3ZuNdjLGeXjfGRRISq1LOex8JlEB3MWQqYJo7SH5n1qiGtZ21z6T0
hpcDGkgMpTYMRMbVcXHZk76wIcDL2TJta6o63TKMYj8Rq8+zBgy2WJ6cGZAdLTMhsNAq9oFIb9PG
/qLX9edhKKNL9MqrIglfqRfUGqjzfZh4+k06EX8wBT9sQHAXoiQV3NPwgR7/CjUDNUBwTAffDrJF
ZypzZycK5qflvWjdhCxR1leV6djnM9yGoc+yInJtk7ems0+y+HGSenuWEkbpkLyzbVAxAWuhNX7s
+hy3kHP4S2ZE+q5TbrU9Grtbg/E879a2tc5yTMNfyyQyD1PIMEonklbhYH+enbWe7oARjzzrrg/C
GyREhMWTIbbBVR+ct7EAcKW/VIiMHxGRBosqgwrtpu64cRXDY5aSYZngVFnGU0CzSafo6XPCTq3K
gA6RFt+OfZwwkmvQM/UFFo91jQLlqmtZr4KGSgXHyLngC3l+bIrUPlseMRAQWU/OueAh5pNTsmrn
Sw8Qxy4bnMeyTXRQeurBC0f8JKXUd7FJPFuVqGHDZtQgO6zjvbCsDYw3wKIA3PVE3qo0s69aa10N
UbzSgJOsu1IUSw84+jqgP3/ZkqWLVspPzmUH0rgUZkjbOxQZJYzH49aYN8QXVDtZxVjCvHGFNK+7
Ho1oLclwXTkx024nBJdnHff1JeVFAtGx9lLrDHkodlzInXiza+8maSayW6fQ2MuBqr7vXaZN9Ch6
hQ8X6jeBJ2XwyF+2yWkvbYyBmkM1lFCqjK8ZExYbd6CktwJ54cmoWU061jStgaeCJWx9rGZzlMwL
mvv1joSl4pGcDolTX+yBiWL+J0Gswem0j3W+0IR13FVVde2krXt2LIUMry82euPfeiVieVMPCbqw
Wog2Kvp8LHTt+NEoSGn4WZDmSbnu/ZvAywq4Ap46NPBfuGNoNjyrpz6jn7MQFis6dT3E5jb6MWjQ
rue9bWGJLzAW4yvWkYc0FiksOWrfLGVQxIOXb93Rq9dsZLlpJBDdAXSZlnUc4w0ky0e3AS45UwYr
Ejt+2KjzQm+LTRrg0G66fE/3B3CiZIrJ+Qv8ktE505r4bDLkc9GRSOjqWAgzpztwOnj2/MrGqNi9
zpT+uX4HYpRM+oIZ4q4PIhNHhPsyGFG2Lds7bQSEo6VgDuf5OzbGeR0FQe9uU0fL7rSaRJS6LNrL
pIz0bdrUJJFUX6Y2Hm5tWfe3cWqXSJPZMha1djAaDHULYrmDbcPEcIEpo0XVGpL62fbjpZVVHbuD
lO744EfXZi7SLWEqHg5GMnJyYbNF6cf4wp//VafY/GoWjnULxeDQ15KRLObUpYUhndIKd7ejD36x
BDREbPf/pXPYfPVjRDgXzMOqa101i0ASVEYCNsicuPQuHUMnoi7Kp1XPDhJq3JRs6O/A0nOMCqut
dZ8OGY5woygXrWaZeBq19tDUE25Gw9mG87bpeIM6SdZk7SmC2hI7XFu5dd3V02uPIv+a0gJGheFD
wi1Tl7Wi22FLaKAObzwtCC9twaI9GhOGuDLFNz6/uwSXRWsNac5xwRmGzFgu9/HgXDGS+u55ziu9
xB+mwX9Y029f4NYoNzpmXET03s9TY+zt+Sr9kZjmrjC77FpPfHowbmjh8rkRsiO2YHBrMD0+bNBU
p7ubMY68bun2EgMtk/MIqLffdCslWcAGwKN3eajItBf2No/mQZ3natdOXvg37C9XZXbh6DQ0AJWZ
N/Tggy0FyiUkb3i3NfiBgYw9KOfGNbMUAB7zBz8bVbvLdPuMDg6e7XLM9seLKWtbm2fpr/nUH5LW
Fhv2Rb1TinvZ2hFtMk1bJYa5m+PHNpGMxyUQQiQzc75wYl32g56RIgJQrqvTOSO15VMMO65TzOGP
BxgEoZGkuA3nptYBNGXfa3vtWRBS9x/JKEXrnpdp1+9YL4ZFIGiyJFr0oy6SYCO14kYVkEaLjOty
DGgn4Npii9+8RgJscORpgK9rMz4bZUK4pSCl0mO2UdOAgOpWMsoUoN9bG0QMUWaQKdqtA7NAJcUm
gsQWiWz8Qg9SdXqznCucjcKobZa4kH0n8hZD3Aa7uiQ6q6Q9D0eDMLCCoIN1MAY5YZOPx306m5Zr
o4q+6z0N48hNvLWpm95Sb2sHCCH/XxDSS6zsho0PlNIruiwHdCPpGtd3eBl79qOewbXRIz4Mntd5
iErMikDFzqeEBBPn0ic4tsn/p2ee/9Y5+MZf+O9MiP+Bk1H17mT0MmeJfK2yf1w8VeFT9vSPfZ08
Zd/rXwel89/wc1DKhOETeliUSfLXYSmjo0/4VOapqPsvG+K/zIb6J4W7BmEbvXv35xz1r2GpkJ/w
f6BUNNhHKbxS1t8als5ex1+maA6ScYYz/AAYhmDEInB7OwShieCQYzaiAjEjXqqYdKkIiH23b6sX
Ez5W0f/oyCyRCZF6Rn0Z6/YlGJ7rmqCHQs/P8yC/GEtCUBW5iarZ4XDfNEm27Mk17JL2Jmyszwks
Dgdeu97fD3a/bE3tzK23QQ73vjfXEx6v0QwPsRvcmih5IHXhr1buwsxJF4gx8hJh59tsLOvwPqrw
pxvWKnF/0B3fmZ62j1nu4+4Mei5tGHsN7I9x6Yaz2Qgs96MPjSmz10nNOBTwnWyorbuM/LdrSLmL
mPiSppQbR5JR0zAWVsRYiz46lNEz1MotuPRIfhbZpSzEWRHz3ZBya5nhbgASVBO3V2blt9okD63H
d0+CWvos4MUgXl1WsVjUzcZ2m7UZqS0Z01tZvwyQwVFJrqDhL8KgWiKMOKta6N1pDpYrX6LvIVr3
TIKCs12wCE99SfYyueolyCm9X00G5FvnekZNKqAmcXUODWTVdvXBK9nYx6xjaJ4MqCm+Nzy0DZW/
VRgr5piLQbsyW8aIvrXQnZZvfGIstZbrWzfLWj2WlrOwo5oNSkInzt+oyWOf5a3T8yK5rUa5QTi1
cudwEFIrgqneUOMt5nSyxBvWYEKLBRm7L2ZtrW0LMzW9MChFknrK+JqUpEQTn1gn02XdkZAmvzrw
t5ORrjsUbaKp2+8qZzgCP2Brw/jX+hyV75Bct7l3CAZxYxAEsAA+Q+3TG/Trmq/ZpHCRJJQlqKTI
CjYalFU1XxRemz1Tv0PVRWcjwaLEVSxy2IaFNh7yVCMD4WlGE3eM1Gn/ObZ/l7o3w0inJ6UF2be7
IE/uG9nCH6mXcfPs8g2d6w4/gOca3pAuwu39gvRgo8SlF3/VxT4q97jEliGtdr78F5mytqHN+Ftv
2L6UKOwFyObeOENyS3SH71mAiOZqESfd2lDV1WB1jBVtTqeHqqRHEE4KqHaGXLcWTxGWkxdkVJvS
ETdFXLJ5im+7zpOzoIdGMJzZtriIE3k3oJYC6fFCima+DPpoXQ7iq9cAs8uKradN95lTJovYGPcf
zFJt1rbTVURhgbNtKDhIF44D7l8GvUEmJz9DIX8Vc6sdEy9K2Vj+EgsTo7m72MkvSiyyPh20HJ2R
4RZPrkIchuMI+RH6iggrUrlm10WFS/iY/Sz66xEZj9VfhRSw7CAXHbqhRa25+5CeGF03AJJPBMLc
G62JQmHYEEh8Tv97wa4HkplxbRPPFmi8WYEX7zXL/24TKZaodFuh3XDjdjfQGqbf8sUgXFqWA8tY
vWvDCLJ4bu1Tpm5RREmTinOYRavJjFeOZpxnxHaOM3uyUhCZseDFj0msL2TItHUioab5nIPaHPOh
46Eblm3IaDCP1h0Q6apInhsJQCLFlyn74iYpZLaQMAWWgetuASw/Do68pgLQ/g97Z7YbN9Zs6Xfp
exY4D0D3AZpkTlJKmUoNlvOGsCWb8zzz6fvb6frPb8k+1in0VQONchmyciC5h4jYESvW8scBaTWp
WyUFw2XFFFvMMr2m3eDazo1HGEb3SaPI6MzRRdnLr1XZr6CCci0k3qd45Sj5Djarq8Q0dwPIRI4X
W808Q2xCiVciMRvyNOiXiMzNbVW2KA9+VtTZG5b2SSYRBu5yQ3buqIHlhuz6ZqgfI3I6TVb5yNXD
CnK1RLs2Nz2FKoOskafXZVqssh34iINWBx75E3iOMPWK9mjzXq2nTaDacUmvsDVvAGnQmdUWWsTP
chKtJihe8pgkHOJjunwrd8jVjXSKk1wBx/A9rT6B7N3T1lUL4ZxVKJFWCP26VXy5TpCViBdOwQeU
1Kl2K66ePA71BJl1u6U5/ETfLTDX2AvtBXtwX4zOXhusD9AEb4E7Fy9K94mmgSag9mG/96I6nMsN
KCHl0Fek6OX7BAXaWbqbTdWNknnz5+32Frfw42L0gNPCZ1k28sHvXLaZkpopaA88JAoBpESzbwhD
jen4//wypmwouqJpGl3F78AbCK5Ujp472iHkKJuepv67Brz8z9dQBUjn3yCeH89CKAMW28F0OBcw
10+GIywCswGdimDLzXy1rINNRXHDTZFLxsx6+WvBwdZD4uF18ihmbrJNHH0wdW+xN7/ewTsUSBXo
3VKqjKZ8pa37zbDVNu1O3SYfTNo7TP+/rgPvBHgEWVffLxHLKOA/CCrtMKzn1QRG+db0sJU724+9
eZ3dzs+aR1rpcbyeig+gUsrvlicNiYrgtgBR/B5fZLaxM3Em0w4T185X0XoMtvENmcJ0Y+61q9KP
VqXiaZ/nnFbN1Z+n+LfX1shO2JxzFfk9BoieRHw3udeDqgAR1R9rfVh38GzWCbWW5oM1+6Mh6d2C
4iqkMYD0mNC5v9scswyoVluG7hAv3Yn6xVUIQSysXH4l3C5pg8TAJyjasevpT+t1Uq7OqkYTVyvk
69GB2RXxotSefR31wDpor6W8wW4M14OcrGXOoiYVesKGAXHHhx7d0UROzjAobFB02lImh9Aw9FFm
IqcD8X9bHU0SaYHWvehmezUL1doIXvwo9LVEPkmx/FSTs+wAELuZ9qLF0k6aCWRYlRACQ/w0OPV1
WpSrdHg00mFT2Mt1D1WPPUAkZkgIoiTqQVarQ6jCnyrXylMdGLsaTShoSh4hYrofQ9K1bVWcTEfa
x6Nxq8uE7j1k16ue0t02y7Lv9tKFnrN8ccLsdumSr7CmcShPSz8eYmQ1ZvvY1tPWUUdIXct9BiXh
eoDzxihTvydHOrdXyL17YeZw6M/lUz/NXmnUrmaA8oCWrC46TzNrFDsQJGhhDh1oKkdetJEpWkQz
zLHIrUeTqO/6k4xMpdltert3h+I+s5+KKkNeaVqNk3ky1JI2DcBkbq1Wn1ClewzkHE7G7Di1o1/Z
KpXkJfIMKXgC9/nFVHQPELZPxvNkgXwe6Ro1KR3TMuk3QebnwOacCifu5Ns/L3phNH5ZhQREGskq
W5Otd7ZTbQOqT8hiH9C9odvqtl+e/nwB5TcRl61QXkMhFcQozS/cwU+G00b2fAiqpjvYN8Ne86EK
XUW3gQsowi+85AMDov/G5ThsX5yIrKoyvGxvrwb2CJ4DzV4OSqDvyFNAoLdHePQ+JDdP/mlEW5Ay
GRVeh4R1CYQvj7aqulHmK3tE9csdrzgGH3Kz92O2Vh5Iq0Qbt0mdPRFrJck9wrdXBHrrMTzCTnBt
tWDYmipcj0lEalWedrCOm+30DW1RH0z/U9AJWnKEpMvKp61lO2Vor9OURaxhEt/8eax/M5lvHl4c
oX8aargSKB8vxnIoVCEieO9E93++gKL9slwAKtsEDyrxDX/eQVn7Qgc8JanOAf1zf/Fbb/nqeC/l
DsN85ew+ms0LQ8fb1UnHOJxgBlOqwZbxbu1AOrBMMeHFoTbIepv29QLy2YHlLEIMYw6ztRUlXq1S
AwJkZb0a8V7unoBHHyt6H0A9chhNObDcgwC/oXZGorLGXCi7bEHzNaQkIbjhTHuDzMBmMMgAi6NA
tVyl0lqDLj8LH5rwgw0H4cavYyi2g6GSz1DsX3xcSi1Uhs3FOXTIEpjBZw2ZRSV+lQvVVYN9mnXb
WMu9cabfA8noACRXiORlFn0LR0BgNnZuAhYVcqTdG3XooXfklkvsa+W4y2dr3wJidAzwJa1Cw61K
YrZQXpCIBxaVeBpK5TMQuXb8Hltk6Zt0W8bVZy0fX9qgO6QhqQrt0wg9sx1v82m8rafUXcyT4/Ru
XRvHyniqowz3cQP+15/CYoO2pD+PHVjfbxRf/KA4RCa5eCj6yT9XyuA3SbVJtcGb+2zXRQBAncUb
KmtHjydlEjRvHGvXOekWRpiT0SuSr9E4FZRpjAjHF7Vqv4Lf2UQ2RKuSfNKt/ki1/DTk463hAMSA
4rjrkQTs3DE7jOjNRTWeEE6OHqlag8JabApRedmljr0ZpmnnoIZjxLewDq5iIYsbn1GS3OoW2cng
UzHTE2d96QKMeXwo+00W689VUl0NfXWbJK2fVKc/76h32F4RbREd0wmOZjDBq/We/E5Nl77RSPwe
ywRkpb1ZYOyNi1hEBXt5nJ9mKfQSKfCjBS3Z24VEOzRKvmy1e5pJ3GDsfQX19EqWXNq5XFSpVqhR
A7npkDJbYL2pAQDALhV+M9u7tDjoNKLVw4Opfm9g/w0SDi8F8D9rbTHXaeGDAgAFBNB418g6+Pj+
oOca2nIoy0z6BgVeeHnPbbyT48+mll9HoNPtaEZ8BIyQ3Nwh2flBoGT8YtRo0LXZoKCwFFgzDGGS
fjJqRjsWVakn6XFRT0V+SuiyRqz+uzY2V+AXt4khGKk/WcFDAdUnnQD98nWQHhIDPc+guE5SwxfM
SUGJLrZ0HWb3kX0qSNKVy93UPxrTch2RSWtn1JnaA8A5FzGEbZLtHPULlQ06j1T7ZDnXuoWigLFf
qgrwI2r1iMNWaYycTEQvPwrWIMKniOK57jcRdZ5jQDmlLXKNVAL9dEv6Ubv774ZFsAeiIk8rNg0k
74aFVWNmmqRmx8p5VHP51SDykIrmxTZrxbMA/chz/7U2C39GoyCQCR9Aa9JVABGAX0I0BF/gTlqK
K60wfD15mtV9pH0NUcKbLGqcrAk1SL16cFzAa1bHUR1KfnRfLVQ9luYlN49pcZZt1JSFoKkvdyiM
jcOqAxw7LqeOgK8Zq28N6iiF097mJTqp4XyOWopMyNcOuerTvvjcTMNtMytXua59FHb8YmUVWzc4
v8BQR7OO8n5f2aGtKkkul0d9M0ordVVvJK+YyVX6ZOG+q36yMm8l3U+okXzghX+NeN5d+p0btnuo
+doB/eNhPfjyCr2Ube7p9yDJ1+Fa/6CX/VeXzNVoaoZ8QKEGgzF5uz9If8AsClb0uPRu/GXy6ec7
d9v6meP2ssp9aWd7fzZZSIG/92BckjYJQ0e3Q6dV+F0UkDROKkmKXhwlwWOhGundAtEsUgSu2SZE
rQu62gn42HQlqabblHtEufYdDaGZuS27p1EablTpGGkwcwHdGMPAX9BUUg+NVHpYEVfOw1Vq8Sk8
YkyBu7T7LxFdC1f2ELyC030wO1YhjOI96yupgHVXKicQjcSQbe/y/NmB3z9E7kG2zkYx7bLZ8qGT
devquk1YyqR8JVD8kQkKT1+rwX1V1d6o7PQGrv9k2CfZ54QkbwmtNfkt8HJQOfeIJx8t56Y0jnOy
M5Nb0DEIfvAmkijLUW7OJLQ2Qd3tjbZc65P6uVaML7J2G5dfk+Yu1UcxOgu+hYzgnG+T3HwN7Z2s
lg9tQoo2Zh1WkY4o9LJCKN2NC+nOdNqDRcnPDXKkKSur8pBwisdoXVUnJNEhWoe0ZwTm+dgg49ZO
38fmIYcIuVS/I5jlWgMlBFQY4DRo7diVuYPEiFacBrxIR+8p6op7p5ohPe/B5Ba7xVFWsOdBWc6+
qB5xMWr7qdQPtXLTFY9gc7wOvvwAPLM50I1hI4dmyldya3tB8Jle9W0nNYgM51/nUfNtvfNk6wkp
oDuzGOldVndjgFS4aq+l3EY0RF2r5WExemA0KVUGGgg4sgU7OyUq0jLtZkACZ1hrg86TIykzhtE9
etFIGH2VGqBMfQ+rK9FDVaJqOTB0I91z+gn03DqD2eeDJf9L9keh5kQHF7yJ1m82mQ1BMAGE3hzl
K2NtfSJ77RobgIP3IRbkz9f6Jc0jLkWPFccxQU3x3rAPXWZVRbI0GK5mR32INI+0Abr0URx6YdJ4
E1y/u5BwvD85VklpYe+c5ubosKLKnLU+v1D4JkGXuV3zDMLL7YbJlya0HM0nI5U+cbvU1kCwIWE4
m/1Oi5xtatCI3+ANnZR+xZIKmXTVmYhVhONapooDlZbXVyFh3rVTDchVQbJFs0UFTiCt7M+xbB/r
CCkoWA5l0C42BaQSNvnglAC5GuuHGOq4qkH8RAezDBg5OTs9DnU8IgFL+f6xrV9LclI048OMcMj1
ejs4M67/Vc45Ys7PA51QpvUlQQgPqgRWqrrSkCkCVAo3P8dtvXkypu6qcixX0p91dt6iPujNmSYv
kJ7DDqXGm0qPfT21vHrmTOB8Hs01grrEYbOvpvJKavs1EqnrQW6BCrx047nInirpWZ730WKivYvM
FMFKbLwM7TDT8PGsldf1/DprJlAP5wkwtZtAZqqr1CAqke1yPKci9tARTcu/TWhMgozQA7QRirXB
CcW26YRqTCxguJpD/RHahqsxRdYXZGITTytAkW5XLHvAhn5UCiZ9ZNLQ5dmmXX5LtENWp7iK6ubG
oS6YV8tW6Z6Gcm9Wt4v0pJMDiSwB+3ulAOQaC1GAtTYayjyZBfwo/79c7u8O7L0ugStVWIX6Jtz2
m3SjbaJts/kwq/lrPAAdKVVtCF3ZXYr2zk0WIOqTBM3Oo3aPBG7loh6yogrmU5bYpTuFjGayyjbm
6p9vZg7MIr+n0Gz1PvnRo2gzlI7dHFEj3SpbZ4WE8vrjp/t1L4N7kaFB1Ih4aDC9eOyf9vKEdBL1
SmU41rHjNeYJggg5uM/tz1UKCMwYVupSo5FMDcMFD7eyl2XPMQsR9zC9k6zwKZ4tyqbacUna655i
V9w1j8FcrSaDs7VIYbT3YfAKQyJkFnf1+D0cUUB1zkVLJxbdR6B3h+xrMj2OdboJh5Gz9zkqGijt
FpqinqbmSAn+YQkPla0dS/MbnPJt+7Ko6jr9kATnHe0nJyrGAjovC7IVB0rT93ncCc/YozU8EH5N
+/AeNXPPvLK201bedSvZl04UbTx1XfrhwfrAT6i/JLveXftd6FfntNiNAddu/MGn7vEQbuebcGWA
QbgePOmG4bhDPGybXaEsvC6vpQ/dx6/pe3ILGkSGji3oBWEBemvWS1TMkwj2kmMLk00FsNMKzHVI
msItLM0v4eDC5h969X5YDnBkwMY10DtQ+8lobjNaYqQgWBf0HMCe9I8DY3FrUL1ptN5rPzrrf/Y4
IXy2SwDL/5HuJ+xgv88oTFvjLg6i+7gnaWwuX/pZX3Vmcqd20W3qxB/sx0uZ5o3TUzkRUP6S2SPQ
oV2i6Z82Cv041mBM83ikTxVdSG4D5guhJWqhjKdh/Y36kCrXmWyuSXXdLHLwPbEqWAsNv3eGlU4t
f4piqnh6hM6rRvcPwIMl9+uhugmV5QPj+K51XKxlHco2x7QpR8ATf6mX/HS70WxpOaZrOlIbZu7K
jUyGQmlGsle1ix4aKtWuNLaHIAvcLgLzrd5J3dHMPgGOuFJRHYOk5BrODzfrP4Wa5LXyGs6Wb+x/
WsxIsdBcuZ+66PXPVu93a/DNbb9jNgjtHP5pxZyOya7cTmsHxQUfHjZvCKmVAfH2F09fUyS7idd/
b8F/hAP774G8DtW34r5rvn3rbr5U//MNtOs/3v4TVoe/r+9/6b68+cfqwjdx139r5tM3KJK7fxFA
iHf+d1/8m7XiYa6+/a//8VL2RSe+LYzLN8TwDsbmv+bA2HALRftt/hnZJT7xA9klqX9BbgrbKIl+
1hPbkCn5QSXPS3API8YKvgrIiQm5xX9yYejOX7Q6kICl75L5kkUu8294Fy/BS3/hZlc4evLyP4N3
vTlSGqxyy9JhspSBuIMnM95leofGKkHSo7wbleS7TArk6gtaphBrHxe9dQvIgQLzKR33vXYEx+g6
wVE1vg6QT9RO42rxHQo6rj4facNrCiI+or5Gxq29dP+QNPKXWzXfsayFrdRFaZVNnILObbNvlzPY
UDfRdFfq98hlf2A1VUPsln/brL8vqEO3AGcYlef3qQxYofJqzpC1FuPSjWDuLcBl/Jwh+LkA9djL
tIY027iBLLN4aaq7qaM1ZdjTtdBmn7rybq5fcsQkY8tdyApz03miULUjN1S7T2P8aRyBF6v7gCKa
+JJCfVK7xmPsJRBz00QSsvZmkmwx0K+XlHcoxsvYvJjhXS2R8wXWQOnc5XIjvFLLUHviW/rqiYgW
lc46+xQjMWP3VM/ybTa9TPkdubg55r2kKO/rbg3r0WK+DFPtMe9q/2Qb4cpUXwrzOE5PkAyJ716i
9JLPn4CwdQGUbcd0egmDIzfS5C1BK93dFHSkG8Yg055yehLT/QJ6R4PkeoiiVTW8gMOhgpe6mV55
sQJXlnRdLfD9lk+m/aTGd3YmrXIoI9P4RQr3Pb/TXBadJd8G342OGtBRWva8CIidk/fEMfkpou2+
M69FE3YSv9ikL/ilZUquEa9khIGRJGZd6qB6Z8SKBN4t3BdMBgdNl2Qd1Fb7rt43HHwG+nIV6Ulq
132OuiStCFkLcvmr0iXAElE2nqQV3PNucZ0F1zRJj9Ve7A0xjgPtStGWK1py6zrNU5N9Ep9ADzeI
tpIArMlUlztV2evpylLm60mnpsCOmpVjIPlDtUehmaYzt6W+wNMUVC5pVOV5xYhp3EcF9Gkca08J
kg09sN6E3KcBb5bF/7X8ZDskYezrpnsxojuxA8X9y+bXwkEbCKI05yhzm1yQym8HR8FMFkFJ7rg8
/Z18McOlvTT6UWz/ireUd8x907+IS0dm5aX6U8yKF/fFu8aQr6yZMwoo8Z675xlYmSycrtrL5gtG
IoYJDf6TcVBdfg0eqRjvahnm4cbly5P2Qb2sGPYCs8ZvkHJ322t0ZF3d/JABRhyl3+9g0nOqQtih
cgbBLv8c+GjQGlIO6SbaPnI/po9uflSdfaCeJZJBesctFOwvrF2yp+cS7ebCG2CuqfMzhS9XVL81
hEuZiYQsllHsA/ucZmcdufWfXMbxxx39zOvzNvfww9JA0goEWFGptmnv7jNSIfnoBkzbYCIG2p75
M3Wk3HW3Q1V5OOtEEn++oqmIA977sQGIRBFUFKGhZHo7Nl1XxyM8DhNt91c0+7gB3J8yx8xu3AT0
EBlJTkGfMYFaIK8KvEDuGTrK8vapAzNlwe8zX0aC/gnKIbE7kx7QoFfru7PVonCl++V8Ep/iX3F7
TXOc1SFnJd4dG5AuFB7cGtKIwA4dQ2OXU7btXG3mOM13Q9OAJrThWj3EBmNO8YpWwBq+oPYcax24
wMJrs/vFpIVY3cMZ6FnVeQz4+uU8+ZMleQgH+0VAnvGstLnHx3hDFpxVBH24LYmURwdBiU16DhdL
U4Ts5SpwQEeHfNBwbTCcqZ17U/hFPJIYj1A7dSE3iGBBmNxzHUs5NdkXI+ZubGkrbtow9gZLI9H5
UooBJi/N8nmoFI+ltpTRLojgWKNklkwnZliMbkORgh8ZSuorrs0AyX3mY/nGDnKUQbwQJYUv92fx
C3FbjL/CYyMsShKFlxuJB1d9RT7FzZm5Y3LEgNkVIrGglbkfuZPX4rYJRdZBE+6GhpmMXm1l1ecY
RzmjQM6DcV9KCs8c0xhPkD3NJ75tWC5TXegnZhE9XDEapuOhby82QZoKOlzYHfozg1rzLLzLMW8S
cHj9lHs/dlxpG64hQuGsWVkV3z7QqkKaNAHpHAVAZXiqaDTcPsxR9Pxi4AookMAPdxbjDnE1OGHK
IhvNgKade+dmLgsU3eRMVkA4017PGyGV8VqJHcMNid+Lf6Nuv+oy4DzzuZrsh2gA+fHFKcl/Ly9B
ddVEm+KVM9iKeRaz1ih83bivIwDjRDySvBbjJ56E+RbXEUtwRA7eFz+Idy8sFsghV2KdiiXQ5jxL
Quv9uGda6RQRPzGIzFpMLapkoG2SbiBQxQt0RqrlWYyNCF9SfIrMbksKxRt5TlYJkzCZZyDfeOkT
G0ssjjxh7XJLqUL77swNU7BGI7Luts1tkJxxfUO9qaoNqmRuPogWX8el+5Y1Ir74YuKY1E96exY3
PLRicno3ktGyAgRjs/qy86LnHmAEaDLBDrI1MUbiDrnZjhEe6DzkTYJ0hN+I2w6dUwH4O2JmCzoM
xXTItifzmFA3COMlVlrGHhbfMvX1qqT1VHQGK1EidlbRiiQ9vTOZLwyveFeVkxFkLSKL54lRtauM
bDX7kJVD06zPzWaNJswRzXVwL+ylkQ8wHXPG6sebajXokFxesy0k+xyqTBhGRTwVPEd+iXo4e13G
UjAvkk5ywD5wJyn0KFCZaP1J3ID4zkrOtuL79BjeDuI0Zh4NPxgRg20vetMahj9VOM6DTWLYCjbf
YECvFZ8ZHHaGeAi4RQggN8LdpEAyxS4Qz4Jm4OUZc6rGYir5jAIASTIBIhF7C7unsvYYcknBDs6n
Ugf0WGCcsVdB+DXr1qmpAKX6MVzcvnihkcGjf5clztm8IPwaywgAmjA7S37PXQmofV8XXtPshbsT
ForF1UonWJNdMQGsIzGUknp2MsXDB/W8xZA0X+ydfjlNGA17aFbiNoWXKizZS9lzYnQR8VzZwOnE
2IupwRKpmOCwuhcjIeaLXeHgF8QVhKfNL0tIzHnjYJkYF+6rTXEcar2S12ba+2Lg0/1IlVTMo4ab
hieLlMGGVcDDVbru2mq7sZ0viXSMNXQaObaLmxIf7MdNxh4RV09oeec8REPhA43Do6oIz+DwIGKs
hQPT6X2AScGVMw2kGRVEHGI95z5Dm9mQCDDawl+INSb8h0pkyEvCKi4m1Jp+IbFKrWUNnbYnLTdh
+1zXDEEpr8U6FmtXDBFTIO5m5kLCCKIs5IqRjxFkaNqTWB0240zDPWRVmX/ZP6SZGZmNcJ9c8DId
DJQwnXiJRv9hh4Xr+uE0esJV4ZQNGrmFn7nYV34nXOU04WPZu8IbRc2ZfSf8NcaMj0q0fIzoqJiK
cJ0BFFERe4KtjPGb272wgbQLeuKreSGczvzNurQE7wj/i99XBq8155ldHmrcYqj5o5n5MrHpMqbe
E8vH4ELlXqwlvJe4sggToC2ixQ6TgosWDyLsWtojE48dEz6ci4nZYcJUhlsYjj9HRL877tmkcIHA
ygaZzF/ylyHlXPA9ILiCztUhtREuQQQiPKOMd2wF2L2/uG0Rpok1hbMVPzJ+PDEMawQP94u+F+5L
7GcxyTnIDJwz++uHO3UUvon5Eh+HZg2WJ7wGtqNGjtW4zqXUZ5vaY7UyeFjMmliFwtzXebMS/tYw
2TV42gyb0WAXx+JMVyqfEaMiflmzvVhFYcdSZZCa5SNkiPa2KHeJVm2S3TY0hDSaKe/V4VTUdnSZ
his3j0I6KzAgy4m1I5wulLibofkMLwt+y6AU0ohYVnhRYYcAk1/Wv/hZJtq72CYGGGvrxKqbg4oR
LkRsSGH0RIjBuFqL6rNo/jzbFFd/jX95CoRnoCYnafsesagOE81Opj5CdnIWs82txsrnwt5Y1iVu
Y9YjgEiMKAGHeEo4luhWPc/YXxG2ENoJr8/biFSqV8k69SEBCm8kMhT+zmoIQrDfIqDh7MBl1Jmm
KvUsdojRahfjsoT3RRtRbm03xBji7aN5FvNMC8dl8YkFKCymiP+4kDrpvjUThrPTiCCEpxWvCA/J
+hImdeQuRJyBaQS/cHGJws9cbDDGM0sfaP+f5K/iG+i14PQJ1pK9J4LAnjxlEWDfzJOIRS9PzdtE
MEk0w6rjJ8IbDgjNSixC4W6EbxQ+9DJSPzanCFNUC2ZjCRP5I8DRzFsV9gBslnCYYuEKJ9nlEPsx
08KPCAcg/AYpKbdLXxsacGvjjCESxwacRMyYi3i94/mESZMSgmH+d6xVQkcAZOsu/SsrDhXim7Ev
IjAJ5L2w8FgaYbbJnYr7UcQhAMps6yj2iXYSPlDY3wr3w8sEO2Wiu7m2F1acj7eJtJLlE15JPKPB
6PNLKb4XnljM5WinW/FUwnNyeQynmH5hK/nIn5ft7xatDKKXNUtCXXPe1TnSMdOGoCclhcnBFvFH
eDjhMbiqiHz/fDn1Nwdom+K7gTI35R1O0m8PiXodhfYQ/7ieWGfwIYkVz1ITU8CxRsSQXeHgkyP6
ba60eVs22G6GHn43AilCGnHUY5SZyRn3/52x+/NN/m5MLPnSVmbJWKV39whvv6anVDfEPhVxOvoC
IvgREQTTz7hcLvePEt0PZc6ft8nqSwL6PxVY/+O/lwv/f6jhGX2Xn+ZFpNn/Tp/ffslJn+/jby9R
9w1WnG/xm/T55XM/suGQP5OLQXKTVAclIMqz/0qGO3+RhwaujsiaBfKYStW/c+HWXyptWDpECKat
Cgf971y49RcdzgDx0EiScR76P+KFdt76NdYOcsgymEeyIsCsaap+u9ihZII1uqnRj1Lzxu/NmZqs
pcGJEsN9VtwNtk4qLuj69Vxp7QoX6OcG5DCR0UADT4Pgqp0gDUxUz15WVpQ73uxAxDhmhStXkElq
lW+liEjHgsSsLGd5vZTQAaTL4Kld+DXOiq3TDytbdBaqerwPWdZubhoHx0whxqVjJOlSDpMRu0g3
tqGzEKOio1Lk+afJUFM3gUMIfz9dpUCWCGPHG6mmZyWXR2sbkg7JWsg/FAdcQqqmd4lN529mKb5E
z+G6GAb7FObldzvQ14qysKOH9qgXYIKnPAs4AEtotgf6uOsH6WudyQ8G6MRTqlq7KoFbCPEl04Ux
qiLYbX0tHTc2tboDLZMYjNQs0ZCdjs6VJGETbJmcX6qMHLM04oVSQjrD6eXQhaulwaYHpAulrYEJ
j4uJtstc8rKQQPb/7+NLUeyDchY767+uZv3vLPwGYcHPxSze/2P3KspfsAAY0BTAZ0NRy+aVv0tZ
NqUsuKHYPCbU5NQcSHD+zVSgsUcphqsyGBAYlm1RYfq7lKXYf11o2PlLJeRm//+TUhYeUFj6f6c0
LVXcFsADGVOB1cEqvN3AdcV/SxVdaWH4qhnLtuiLE7g8ooG8p+c+q7PbziFCVvtprxTAlYqRrukg
Uco1u10DRyWOpXMyE5qRg9GzYB+m96aal7cdRJW3IUSHcNlk162F7CJRjgxXQXmrTBn4uWSGRsWq
rdXcRxF5Tvg4bME8AEeJT0cVOoMT3JI2TDiM32s01+bG1mvnRg7ChvChPCd91d0kzXZRZQCkYwoL
SS9nt4oaZLcSkg+EL02xUdIovV3yGGqw7GvQyXRaQQx8nTv5OpOz6jactV0WQs4cJnV60zufsgQ2
3GBprxJjXtZpC53zXBj1LRGLtFYGlYhMqILIo7mrinEnNI42WleNtzDekVuoTMunijTd1P1jOAHQ
HiblVu3Q8KPeRCBXq6slWiYQ8vwFBHe6NU1amkyo/NeBqt7k9iDt9LrsCeKhZPVG2H5WuTl8h4Q1
3A5iWC/s0pefQrVu10s8AG5XQXhHC4MEG7siu5ehANpi8nJHv67cBW5UlXTrO1J621iPQTjEN1qm
x7eXoQ96uJphw6WvPm37VaYJrfZuMG/UKvv7r8s/K+i/pjROKeWBfNWiRyRGpZuabpwFsos58WFb
bf3LL1PxCsoTdBzHyr4rl/x2mmeaLHKEOcu21a+g+97FVmfdaJJm3Vx+UsRPVdj701QucE9AidRE
s3QzF7Z0c/np8pccFFANGPTPVS2dBNZsLKRlqgCoWPaa0JxOIaJvdvUqVcK7ywMipKKuWHQxnNxO
cJOIvy4/TayNtNDC68v9wqVbojytpZugUWGLliT4hCIzbVc//g3rYrZt0Fb1yKp86Rsne5YauLqH
eJruwCmi44yoBmxYWu1D1K5cdX0sEHEafWUkEXw5i5Qdmi+kraoYgUmpi78kTXsYclsDdCDAHXkb
gR6FEiLs5ZWcKNGVjNIaOfzOue9huuQwMuY38F0UV7FdBRstGsYr+hsfEaaCopru0E9dqn0zK3P4
JumvSWi0IVW8dIMYtKuMVvE1muiTqOFiXDkNhNqA++AqmozhJE+BtTKLWr8pzMl0cWT0t+vJuKPf
c7gJl8xaAZkJ76cgKTzVDKbPRXyChvo2UvQ6dJfSTTLxHJEUHBPK5GclLxLS2g7UVUFq+WGcOqus
V1I4a9Poapn7YY3Q0EpHPOcQTzWNMii93I2SehOaeQhjoFO+ODBVONN9bxQJehNBdwJynDzUVnul
64vpwXBlHTTOvxsttd0yTIOt6eTmDQyc5mpO5HjXOobkamEQenFSl18duVph34rvXVkc7SKEDnYK
7lQTHabJkqu7OSjrTavLFUdLoc2ktPZerlV6e6X0e6WVmatNgwVNiAIujRIAWj1VuVar4j4ELns/
9OYCkd3Zhr30exHO95OaBg9OG28muEmgbARSjnSt19ZFsapn2ARivYcHoB1fYjWASDuyotsKIwYp
W1k8arTLUuiYA9i2Aa7D4uk5ltl8V7PoYaiX+pmmq9xP5+RrpjFRhQbvlD0jF208F6YybWB4vULD
APIkCABXShZ/jxJ4YmbWgm11L3FeTVdDEBwbx4p2CL1Qhi2C616al+cOrthVRUZgX+zmtAj2TT/A
pzur83meKhqmuuxpoEJpCK0iU5vMO8WB2SnsomOyhKVfwB31aMk5YNgghBoh7PazOdxr5Zwftck6
zIZsbDNDmBsFlqZojPqdVD10S/DZKfLmOoi649An0Z1tDDcz2UmL0OzzUt8VYyr7ZZSmuwrtiOck
AfT9NZZk47ENamOfGyB6wZGVkTY/y4k8+c5yLOah2dmIk902PQbRH5dQey5jRV53c3mGwJGVzqbp
cvKui75eWnLrkMsl1wWcm0+yw78G5sTRrHiHXY928gLRAjzU/fOYYCicaTRv7LhoHpURgaQW8oYa
tL8vx2W7yzI0qS63A0945oYybTizZt9MgxnSwZbbfqcmEEw67arKdBoJVMSU5qSq4F7IZy8OQ2UV
RbL9rGTNaz4CopcltV5TpQzu8ry4vzxMb5QRY54cizSgicjqpmdYw5600SnvYimxtw2wXqqE5WM6
VcqzbEEgi3odEqaVpjwPqXxysv/D1HktR64DW/aLEAF68rW8L3mp+4XR7tCCBjQg+fV3le5MzLww
VDp9uqUqEkhk7r129WQ8EV5qpcWddDlMQ5DVkSs4zUVnyZXdj0b16OO8GbVZqy4Wn75TwxpRFg9x
yXY7d/gSQmQLgx0m76Hn7ayiH+hW6ui8+MH8KaNbHY71Hs+OtTPREB8rsoc2ptPdLgkys080rJog
rb3rwoz6bnfpi9Ssl740t7CA3jNX0XQE4kthP4X/vKaZv7yEVlGdi2LvPgAfsDrqt14shxGw7hej
h5XtOWLXa+vB9yz6LzdiM46hy94gs417EzbjJrPnfRtJ8RWphZgQWZOyMb63j5soqs0fyGzNEykA
6FLy0BwTvVzrLBmfu9x58/Vg74lEdiDp/HaZDn81g/rn6HQ4j/N0DRPbfcmkd2egIb7sADWQI6u3
CdrSznn8+JOj3qtZj888MYcUo901qLL3OeiHL8d01b7xajB6EoeFKa3kOmTeL0je5qnqTfNixfNT
GxX/oa8IDkWe/ox08heydb9Nm5JGsj38m9Vgnt3lYHfiZx+giRW2YOhWtstzMY7nkuSt758a7l6/
10mwi8LBsFqX9peO01/ar5ynKB93RZhFtyjTT36X6K9FmHhvKa8BEUMbz0R28BmWC3GbrU6ubam+
6in0sFT8lT0/LGXez3TmD1peR65e1K3j6DGdyMP6q7ckxARROhDKSb94PD1ppNxNU4fXQslgJSt+
uYBwAFS9D33LWWZR+2nrRT/e95ZxgaoPgZcM8NXBXTVKUwlO7KfoiTDJxaeZf+FrsdPqsiiIj+Ss
Zl+taMUGUtHHpAA0Bwov/Bxyn+Rd9O5Eq8Kp6o9RxMjf51ptqsp+dZWB2joU7skJBZG4zWxtv//m
dOQUZqf53xTx2B7Bpni3uWnjPJm+SllEx6lZcFI3dGn91v1UhhrIySYA/Z53qoQ9PlaxSo7lZzaK
0+IP7bEeYNG0Q1p+xXkOYJSfU3YSymrtKjBhHaGUc3iZSJR90RTNSE+oPqZ4/m8x3nCJu8dTGgb4
VJdiPLSp2mdRiSVp0K/MGMbnCAjm3hnZLlTVX/rRGj6NxDgh2HkZuoLGMjXJGhaBzcC9ue09P43O
ivZqTX7DpwPTj0nLhzDnCsTBlaQ2ZEow+nNooMh2YCJIHT7wstkZESpCoblv3x28nkngAGlu/Vfh
Z92TyZ0fubOEBMTX7UaCG90XUVXsrKZVX9pGDUSa4HJjU4zOwUQp4JKFJtKRd4Wg0JMbKTIIex3g
1e2skye8ZBML1Z4kcWh7O6dcYm/ce7h1XidBwiBY4XG3yP5nLt38a8wcxmBlrTDKW7vUT7I3KbB/
eB3PYOr4/ScwalPY7jmaKesWpbJrNCcOnEyYVS272HYpAgkx4TWO0vkjZX12p3y551pW70RGMduM
PkhTc54MReMZQfSDdM2nZWWAn4sFA7ylGhKe8FKf7LELcE5n8wWa74lYS+eFfZp1eZSnJGPRgW7b
QqqsvBM3yLL27Wj85Inn7eToEQ1ziW3t8dkI+5/r6wI6iSrs9qOz32gMyE9Wya2d9dERoEr1v1tI
lKbsCSXVjconvZNxEe1sOb8R3hg9ebbXrkZourd6ZYuw/SRnMxkAEMBlBDrGpnkrUxxf9WiVt6hk
IVjqpdnLrom3BbiwVVS1AbHG+K1VHvlMZfU2GzsX3zdFTZTlxUUjj39M23Blhp+F07hU+vKfADLN
sPC5TWlqLz5plZ3406V1cffa9rc1xCz2bjFc52EIqApQqWGsLLZjTOaDtSh9GGYPx7BNm1wRkbid
7dE+zl0t0KLAjWdhaW27eE9z65J7Y3o2rvsP5blDE8WJN9nCCHR2XHgqqaQxWvbxmbPAsFI/p4Fh
qYYvum7sKtoWBMPvu2sbOM1LOlcXT7bm2o+PabHzJ+z66hPm9nPixR45LXD8W2JK0q5nOGu4KZsG
FWI9qWEFpdM5yMX/qJtgPhIvCtqt4IM2A7q1gCZ9zTR6hgo6TYhfBJ3a0i8c1G/TFxkNa/Mv0Uq8
fl/SYPrpV7G4KODw6xza0WHuK2crHegODSlGrxKP8cVarF+2iMVrzflrP7vJb5sYl33a6XRdI4Df
5lnNrenV50iQ8ijHdgOLWm8cPq/NEOv0lDfBTQ7ufznBE1tOHvGp7fhDnU2KL+c8XHvshK5BV9Gd
7bS5NK5TrptaZb/Yvn7mgG1esrmyz2Ux3hdfayaVTfqrsszJRNJ9l04DFl/KfeYQ42Waof3pYQES
ldS3Iix+2pWQHNEhEvYFozun776KUS6HjGmMt4na4nUqpvaeuzgFmq7Fo1cCGhyEeXaK9l1ZqHcn
hPOeC8Gmz9fCTfS5rdtdPbuMeataoSCsVp7kI+hT65JF9bRueo81DkJpFWSHvCCwM6i2qXEvQSKX
o8mmlz4lacAT80vuRU+VCHA2qPHN5ijy9H0ZVWJWEKJg22lc/VmVR3eSuaMd9Ll2XUo72XuVgKuz
lMWLBGrw4rlwE4q8MnyMDXlkoaN2AsLTk+ZZz9/5deN8di+h9oLnRliHypN/Jy/Kd4IihvRT1nIY
AqAVFxaetpie3ccQvG+t+tjOst/qYJOGC4BV45xVO9nPenQ5H/m0CoDNQvV/hygF2McMy9Ebwk+j
kC5WjwQqWL7jBvpceXEGWG4PHh1Mh3hNQ2yrkyo9NozCJiFu7ZDXT+DoPnq/ig40vXggH5/nUAdb
OQfTBy1QoL26JhCrNWKt57J/Fa05S0WSXk/GMFhvVEnA6OiJjs2PXW+q8dnOSBDyRZIc50nU29Fn
QwJvHGcOSVopHel+bsX5/10aF8hDTLaJ9KFMiDm+81tEW8VDcbBFGgCEBvi4jHrvBmZ+cx4MPO3t
YzeNdpJxSTHO+dUx8m+pmY21RA5UsjlPB20l/UsksSGOEqVwDeWS850qVwyCCBodXIA9j0v3uBSJ
Tta26jAm1t1wJLupCa5xlb2OjafgYetbhnnU699wStUne+hznEvCqk+zqpqTNI63n1p/29GkiwMc
4g+wghDGPMzM7akHPB04pXMm7mBrsuSjnYJoS+buKezyS6wfsT842QeMxXbd4mqkCe4yzQNO/uVM
rKqLIlsOI4l7zEfkE2RdsZxHrJlkzLyGsv8XxAWcR5z+FwYT90wlj+4ZcmhTFPqYZaLY9YFNWlTW
WBezjPshLcq/S1+Vq9KZrdcWGvIe0NRMrwsgJ8aUZbScN8qCLWuQ/KOIlFqxf5jnKbT++RNmRj+Z
3p0x4+wKtvzFA4E6ZPMqbm0MiHP3seTwh5Kgdt7ErBHuCTOfmpC1CQsPQz4i36rAxumYp29l5Z+H
uK6/Iod9Ysj96Ew1DY3BMqhdm2rk/CujbaB7+CO9s6rS9IJo65FqkH+GORn2dNb0tYTQf1mCWG0T
+HtfZUm4tZx4RLKsf57r6oei2/pOZqvehKG3d+GYX7Sd1lvtVkzPcSpu+RBc4b0XVijuc/pvbPsr
afIkFRNcRWTR9OaPMtxpaH0khxgSj1pNagk4Hh0XKbLDTjCnrrCT9gv5CBwL3AGxCq4l1E80Jdfj
LMlA9qqWFosVPMJmwKxH2hyilk6AzOxza3JSVCDEGspi8JYR2r/shHG22rPCh6vSEtY2j81n04wg
w6VzKceA5DCXwa7X6pOSybEhXISk5TQ5jaH/p3fJbx+pCAG7h6+5cYI9mX7ZJuii3VTlG/fR0DF1
Hh9iWR3SZXRuddHpjacZgC6e/2fuSvsJVj0BFlP2zLOfrceeUis14T/hFJQeNBreiwI2UXUe8aVv
m8qFaBt39UuPdyxiE0VKCXRsDtUGgrcDpHZurt3sbXvNmd+qaEZ6/ktfFvZL4z+oSKTz5U25m7sw
IH9uds5pWl5GY/9N8F8hYZIfSWZjGO8DuUnTKEEPSI8zFsPrpAwwj2MTB9OOw3u/CWRILzbxSBoA
BB+qrEbBh7/BRJgZC+Kx6BEUeXCUjfc0l0I9FXHxntRlvhljx149BlIThzKI7cvdeOw2DHw2NonW
s23iO2XrP8rQfMd5QWyqtj9PGK4AP+GEK7IAyrAwHmiMYHpP4fk7XnDIxFzdo34hDX2ZjqQw7+H3
qltle281UA721OpHOfm7NG30U5sIb517WAqGMCE1oVO3fhzJZJ0AkzezQRnfVluib/xtGxS4kZ3y
7PvlcWmCEH8/lZUsMOVyVLtl2rzaRX3FYdgQy9LP67yj/2v1VxuXh7sAic248WJg8Ycsdr9YvT9q
Z0FJ8YBPWb1l1kkyfLAHx8clC0551ziEm5NgNSTVeaBTTk+OHDqVFmu3m8AwlNErbdprEHI7sGP/
CSZIobPbCwJsRnWNm78V1GAAD6W1aSHP43dgxl61ybiX/Z98UXB/rQSPo01bR0ACLjznie/QaZcK
E8NT1jKkE5mgsEtJ3mgk7oweImnp4s78NbUhbX76Usotz0Sgtq9Z7qPSKdhVrQw2MwiiyKnyg+dc
BNX9odNEWBS2T0fQ/TkEPcCfMNsNZejSoZ6CtRvq6QAr/59PmZGY/OaOya50gn9ZgUhTZeGwKzz4
wHWSJ9vJ4UdyXNb4YCAcwFLwb6Yonm+iIw/DH4k97OwR9Hv6Gfn1K6bs+QJ93aP+ZCHZONVgP3fw
hoyTHvgOBY5XzU9pefdMOF8aO3yXhTVv0V9xdCtB+zekzwdAmLpmGTZ6cKA9tMvNgxr/2mKauoMr
2zoT4UBD0eOwYUW+E7cCd/bxldsATxZFcY+0y4A2DuYrnyEwwS4fKDyj6LRAcT9NCbYI5TMYbm92
0gb3KRLrupq6wxgqMFRTPZ7djpSC70voA18Ik4LND0gpFIq83ntD+1S48RfYp1LbfzqOfLtWukQ2
dDq52GYB4dG22cbmjTxrBC/g1iBa2OY/WSTh3c61Qrtqyh19loykKO+DOKBwXwy1fZiTN/7Xs+J2
g12QHD22RLZFqHgfvKUetmXyGjQjCb9C+KjH6jnLCIfXgQrXONOHU1xmr0pxGHXATSidnCz6pYeS
cRoOex8cSTBOp6GoplMa/t+v6CTMeyW8K4EE4W0a2+hW1dVWp1N7+f5WWVOm9s18qjs97Oi1ERbe
Hq2RA7jfOEebud2t6QemUW0Eb5sOyKp6vCSZTq6XpWy2Mda3GygV6/b9HwCtPsSj8DMwCBDx3Nya
NpnXNKS9vS5ySf2LqKVPZf6BkDHE6vNBn4BsJ1LSP1yhwX0x39c4+VdZZ/Gf25PhU244gb8tXWHD
2ZfZVsWZerL86q7dpT/QF9gKImxWeZ5kHwlNuIMr6n6TPl7avtH7Hs4W3i0S4CdQ2G/AgOHgZv8W
QdlRFIH9ATsMJAd5a1vNTgaGyz+VzfTaLxCl4/RfV8Yvw+D87iY3+XTs6qsqRbIKRAJmPZ12ZRv5
myFwh3MBxzIXFj1/L7mQ3j5zn1ecKPpz1wk4E4ZGpFW9LS4hc2aa5qeRVK1d72XtVceNe8gk1aXP
0gDjSZ0dEGPW6PoXM7mHwG0CRFwELuTzf4bKByjK/M5xzOf3tn4zPsyOvW8OYcwGSen2I5EQy4WV
BmseSsRpjfeP0K0IfX/1n1XXFDlLL9BF+gEeDMUxt3XVIS3ldhw8ZOb06YY4Wqho0AaHwY+MDLG0
p/uYujioCdH63X3YbgJzjZyhY12l9LibxNq3jfTBxmNxBk688RyUrm49gzVfFirevD/JfEqOhoDI
lYstTfb3KSj+NMV6COB3UVkzzwIGe/fzuL6DTi9vdfKZVGTE5VKd5OC/D7nr3L8vKKM4ENZPbMNH
tcwE9UyOfa9rd9l1HHFWZq+9Vj5lVctouva9gx0pdYsELT4px3sZOfUFFOq+y7tpryMHeFwyG7IS
GyYvYqS9D2tvnMbhmATtqxOk9p0+mPW/l5Te+M7WtqaIIt5FeBwCrccfGRVhcpFf7fzc/kFuBXo2
sxR3phoVzFcMEiPhyucqQjyIXo7WecbD9UDHR/e8JNksD+1DgOHZje1bT+Gz6TR6PdaHvAvCe24X
1dP3pU1j2GmjKzcuuJUzh56LbIgX6Xw/QMGs5b0ui8+kHQRRybz6vpB/KO+AtBHySVikqljN1iRx
2EV3lvNiXUukklO30JDkX+yLuQItZE333LTTPRxz/1pX0EXCRW2rgtNRPEjyhB4XIRtxMyA5hEuS
oVe7zi7NGPbbXeetg0mSj6u6Pbjtp3KablnSzHv6SpgJDJ0KPYQeJ6fZPmeCYE0xe09OSx0C0BY0
fRWD55tIGjJTYG8rPwWtahK5suxtPZNy0ozB10yk6lkX/f9/+f5eUWXtKsks+2T3OVXDXD4XoZW+
lCQJxJJqfDDhM1PeacMEHRNq0sUbJiEhB1LitAYdALwOqv42Bcq8ByEwE1nVoO8hl5bFKQjzZAOu
gPZ9mAC6Bwd9sqg0v8LOXSVDLt4zObSHXDS/kwgd4eRP+ReyI/SqUS33FBy8DKZP18/dJ+ra/JXO
z2P6BntM+y/+nLXHPCCsIBqC9EuEWC4HloPz98vF++lRHZ/aHlllO1jpDdkVanxnTr6iTqtd0SwY
Vcoy+dLS+6PAUt1NwnGptUb/xJ2xzbo0/hym0jmNYvTWC7OVT1zHzabuiHXEt2+eyIW4JF5VnEJY
LMGoIbRUUtoYIGL7KulDk7eIpP3h9N+kc4djmQ4HqX7VqWD+w2Dq8WWJTOoUq+UcMF551aNl7ecG
W2fameBd2NW9UaLc4dwjs76FBYk6YHzylsk+55TLm2ZKx9/6cWnpGeAWRfAfCefM/dk+ARUGw88b
+1vl6VVEyfhBgvm8Nz02Ty8pS1AfVF9WboZT4rtkrAUTIJjaTXZhpe1bONmfU6jkO9Oy/rz07nHK
0vdR9cs7gcbz3eTu8/cr2Y3pMdSobqOWqqOp5vRouWRxEU/INB2JlWtI0Vp8mhS6jwS1IFkK9uwX
12C09CEfov7c20GzAWNjb5NGkjZVgiI7TXnlkneOxFfVHN7Ccrp/n4K7YPgiTJUfLcMUXtRgeyPw
Y+PsVU8O6ZXrOsUX28Tth67jGumwnO6UDO2zQ2p0WuvDuLjxG6NPUp7HR3hGMq61V5oN57CAVTro
d5iK0pXDxDCM/DcYEhO5195ro0soBnX3n98gEmEDmWD21JImj38Vnk/nZfwo5n0ldH6hpKBxMTd/
6rj0LgzaBWr17pWEaFqJDZtH+cZYEmcIyQhdYT1xKhVb2D10eib1t8kXwwfE0tg90plnWWwcO8+f
q6Rcdfz1a9ri5sAhIVyRKWgRQ+C/6zGKyMrV5XYu+r8RjXCa21V4Tm0HoL99WwBAXALNrgxEhcmU
FkeiH60jWvWCm8dZDnEodzOjGyeVz26K6na29CtofpsYi3jejqMuL5NtunWWue2uKqFChYC5EV+F
gHYpxcOUOT8ChuTqPy4z3oGjHBSSoGY4D3X9e+nHFusQi9Lkuh8M2setYeIppPU7CFnK7ABLmF32
Jysvf7e1bZ20LZynylSfSeQcF390L3248MCiayqQVR8akfxRzJyILLvWvmpJzcTKYEXFwpkHdYZy
l1sPlAznT2MzyEMI/i3WGRo/W6vSTJci8NYeHLernh4j/9L8HMsADXpMnizJ2w9LTEDoNMHBcbQd
Si//FTvVpsob5zVJ+x+1J5aT3QQfyWcgge+x+W1qfP2bXmAbqnOmC3PVHPw+OaGzYmEfN53PLgI7
eOeOvP+J3f8lf355Gr+CBAumMPyv4x93JvGr5vncgmrbDLDUiJatToGmIaccEkASr2Ccp8yr9Bns
RphEPE74q5RZlkmdt6n1po2JOd/1Mba1BDHmhvkEG3NNwnbgzsWJ8wKYR9Y7j5g43VLnWwVhLuBH
aLYswzZVxVevSZBoxeJtyxj8VFYWnNtQd26jQnPGjXJOT+nDc238W5DTtC2GLnuxA7mlfckalYTJ
rphL6LW9esoYhqzHwYBp9oNbIFNn2xLFikO9E49oMX4r2uu0h8j0UW6N8LMhCLu2mNXxYKbTNalC
cnvLmVuQKEjapPOPfC6ddaKYL7SUf+VIo8pLEYtM9Rd1W/g6ZWrtW88Z+qaXOrHLdW+ljIX0nz5L
2iO6oQcCUMnN4qb0Xv3knPG2DVa2K8aXVg2IbstH458taEzE1a8kjSIiOLs2XUt6z5cwtZ67jslq
aCCkdU3/5I0hnamc1Ity6h7nheAtKKp3tEL2WcY+3b0qfvadtzlgdqlJ39sVbVtvW4eBDnM7cYvt
ciN6BLK0xoKmQaLRhzAD0mo3JTEddHLVc9ZnaJ35GvRkTC9MyyOyposoqv7uOwRYsCXarWM/W86i
b56nXpiObZHyyiaBv9aWJ4jrwWZB4bBKqtoBC9r+IOB02YWN9s6tXk9QEBEBOAu9stVC4OJ7MXfm
YGXxf42p5JFuckR3K1TkMJbTVhFbM1Rq2LcawYlody5TV8g1IA5IhMn2GRqanZV2vxsxf5X1sJBb
k2/srEiYQA/yGEXOuWicmF7UI5kv0vUmICNt4/Gp0zctt0Py6hun3iiL+A5cVO6q6er5w4zjg/WK
Vwn9LvmxeH0RyDxcNRykiGfezZPEHjiDyLdNhUGJm7Yi81r7KRkoOaFBDpAa32rkoewEcSsVBbHK
blik3JO9ZD80dM9dabr9bOYfWd2rewkeEoTjnfGec27yX5brphfG/3qddqgNYz8ZN3PW6ZPl/8tm
z71w125sdEF74ks45+VomjqPuaGWRDqx7G084Ue7MLPB1angPVm67qQr7wO1JEcUjr8q7/fxHDG+
otvg0I4ZW/EDTwpa0bH6o3iGVmO6vHi995ryG/uqeWN5v6pp3gzKvvdpVr9oVoK5eUoS8koVd8Fu
cpx05U6FWtWS27cezK3VvU2yamohyy5eh+Qza2yL4SB8QMv9r2nt6KSGADkhakIQxumqJloeIDVN
Gp88WVQtxMFIqTelMyDvZEa1R5HaVtMZkD8rYn0lHJTjrJXVx8zuPrpCsjK2Qb5L23HntmbPWSQB
eDAMmIKFtRsTQqo6u29WwvtV0isnVnSeUYtOssvXC7u7Hav4PCbm5oVNttbshZVOCTMVLc09Aqrs
RwMw8P5qKS9pF36CBo3p/Dxo0+YEK5o+e0R2pszNfMlT4mAZhjMUbX/qUWyEA4PfT7rnPpsV6VaE
ycjZpey3SOcsYPPHE8emyiNoCQMaOphFb0d7Blux3KJ0SFl4mnwf27RseGNlQURSM6T4oR29c2xI
nUnZz+9+sfJgixxqB3Ip20CMrNaPpnvbE/UNNVLt8wl7VdcfIstHy5cI92fNCKSGJvAotcgzIA+H
Phj7gcMOy88YfPT4Y+aOz7oNiYC2U6bclKxWnpXnwKluGi0jOgZouFEbnhSZxHE1AUxRf/MouGg4
wdE8HBq0kps8yVFDdi9iGbNd6+c/5ky9dEV78o0LScWhziFhiSKN++YK5vKPTz+1CKO747eXNMGF
4JX7qsXXLktmuXWJw768zOGHk4zO2vfyf9hWuSZEXdIfsmC1giXelU0Cx1uQuhpk6daJTsOgpq2r
iKfya+8ucqQD8pK0EA5jczQBb3DoctDyyvynH9uPjpp+WRYHdYztbT3LqkCt0zefafILSLVSMkJe
6G8mU4actGa4LxO4aXLYeLkTH1ssZmTmtCvZYrFa7AIoWGGAZgrv2DC1YAPvhutUcbN3DnDIATUw
J0EExEiHaYfsvNINKRJLcQ5USfUaX21laB17fOwCjl5EUOZGzSndO5V+yHBUjOjDneUw851qBGkz
cU80S114CRFw2O5xmYamQn9cZqcos34qBF8Is12SF92m3SlW2nsEi/2wWIWDWWycqmPMOeQiai32
phPjPqGzswodQt3RWj/SiWK1DzzdvOkonI6LkvQcgP6/WU23PFmMtBxCFZK+5egpLe/p+ysMM7va
awDdPb5vqjm45x7LeOgeKnu5IZj1L2k+cSfmJEmt/MmzdrmpsifXBLzD7FPp45XKAAXW6cmEU763
jCbMVKb/SOYS8ORxZXRdry/2UP8o7AdzdEYOSiysu1rywTs4gTH72rXd5wTMWb2MpD9NU4ockIYn
uZcNI8HsQLxou04qTrAjCoS3JrRP46Jm3nGLkOFY+wevUxe/9HaJKNZ2lDjv0kz9K/M3QEvcqQHd
ijEAzFmHaQ6QrWBOPRE516c2+OKphdeP3+swK0XVljOYhzYXbmPDcUg3YG/i0NU4dpr6hNoQeWF4
bwrlPTEaI02vjdO9O6hyqzlyo8gtIm4P2vA+STsccs5o18BdTHKjEcXCXijL+9xbH8bLp10Y6hdy
dqvVEjyrsII1PeSMfanO8b409LX7lsyTODXPi0XzoLCTaO/pZf4x5efM15s6n/MvE1tffRtccl+b
i6aNZ7It8uD6DfxWucmJ331pWT8glyApYoRZnGj3bsYwQy2DVekyTBUTLrza1lRdA3Mh4JyzTp+s
xgEFmqFlumq1iO/d42LAz0IaQJ/Wip7Ze8dyFTwsDm0fVjerH/7JME6OteOLu7DT56wkpDQnoe6Q
GUmhOBbmA8octKqU0RHaoMrsp4YM5RDNwhk9RXfGw9WdZ6f7NENR7IYkZigg6lc/n0+5HeTXqtEE
rgrruSz86JIx/dMM3zdIGpbD0MRg4ev6fUYKvy5bbpx8ttqDk9PVr8KLh+SNmXgXn2mi5eEJmaqz
9zo34dMbl3Oeof9NQm7bqjA/W4cFRXSxTfovM7kW52o0/oh7/9NXXfQmRvfL2LF1zebsRVcxsvIh
YTBm1fh04/gTTUpyL9JheLOVvSt9eBPpEqZ7jmLJPXxcOIaFm9pRuLYbpE+JYQ+yZ9e8JfFy8Ll5
nr5f8SiDafKgcDtpvfOcZLg5j8v3V98X0+S3ws/KU6PRnfXEp0DiViiVmf2iEbOHC8YF0g2tYtkt
xRDdoQgvR6dGlISfTr31wLa2MXpv/BGcAiIr/qxNubW9h4GrEZJps2NdsWdGBHH/sObk6Eyp+x48
dMBWNa3ssWehWrw9Cc3PIzIFR7j6s6ZdBp9fYDm2y2eLlvSbMkitUr9sjqiyijddksHo8lwtUf3U
A/g/xvWY3lIxoVYT3VfpBfMppVtGtFGxnHRhh9vUxcorG8ObEJXDjQCoeW2jEEPqGHTHJAx/Raaq
3viHyk1UBu4jmdC7ET7/2pSV2rYThUfna3kd3T6+y75CR7yb1YII00saTjhTfDMhiTNpuWAnzgic
XKSz4glqNoi2If0Gub9meFKp1Zyfsa/6r3S4n4+9bZtfjYdCJhnaczVEVCB9uO8eYg3fXeSTn/R3
FMHxXrZInl3LpPeoJcnG0yxmKSfuV4muoh5vwWwuidLyrH20KGIuMEkPs0gR4cj8HMY6P5ci+z9f
BSgMjlM10YBIpvP3BT3VdE6zrtxUmVmJpbbXDO7jZ0tRkEApIM03754rr4NwPuQ/c80TUgVuco3W
oFBJJ8001himpxwIe8NokBUlbYeFWHHhbeuYYA5/GHqQfgsZH4s4tkotNCSMD9/LLh8CoIuWXXe1
xPyjp4d21o/L91ffF86f42P+xFvIufqdjbS+1hHLTlRvq8QgIaBrCTRlaubVuII0hODXD3O83o1M
zDnMvIspzR8K4PZivGJ6tfuCZSYbNz5Hqh0upf4DP/NzQuTUekLtc+wqVz/DySJUI4/yg8KxCHL/
8ToR3ORFRxxGU/Qlfi093HoPhdbj1RD+D1fnsRS5sq3hJ1KEvFLT8h4oTEFPFG3lvTJT0tOfT+w7
uhMCOH1iQ1HKXOu3yUfRTk29Lh5V39MvGiXzjZZXgK6B2wJTJKLp5YMKaaaprFlswtHJd4YkBrEf
2/ls58aLGmp9GS118zure3Edl1HK8vY5B9hL1da/TbOQz6Yln+NmdE4cQs7Jqz25k/ZMvIzdOXfL
D6J9G4PB8aee1p5rsSsqJICwDF5lXrMQDMHgyKEY0UE6ritqybuxuBrcHvs8jn8DBuTXhM1oZfRo
2ESwT1MvfqJUM1VqPPsuamJUssVqRPdM/Y4jLs0U2/ukcLmo0tY6EjzEYU/V9smTBRRjEOj78p7T
BYLOYHr6vlIQojvXqBwPtuU8OfkcfijW7QODjrUZEoT0iGFvTdDWT2Wb3aJS+Kf/vtJ9eHMo7Ry0
eQoolCPVrnfCzYj2aw1d072YWVAyGK3b3MfpELp3OBqHbl5eoj5R8TW30uTazHSmMRNxZ+HUffr+
YOUdmSXLBwn6vfbQ0W4ZDMOr7vJm72u8PdWwTF9OORzGntnSM6dub7D+UYrd97cA3Vg2gYV1lEQt
tbvfIEN6/P5ZzdIzT0JY6dabyGcEF5tB6VwkgYm+SdUuZE3F/jstHwY7sajBfQ1NLIA2yCK5ARUU
ZMONN+T1xHItdv7YlUewcgI9pNEf887dttgouB2HJ9ZNaFfRzB1SiqWspEGxU7dEEIzyNRwViYzx
ot7nTgOqbEsY+BFoToD3zV3T/PF0BzlBC0IxaOSkSr/HpJtDlZlX0/BdrEOtjUO5Dlc8ZFQxZWQy
X9yhJZ2oaT69JkkJYsPq48j62pSFjX+YD9+fNdPBkMH4EtrVeG+jAsVzDQ+xvEuUC1HhTEa4y9h+
d2g7f9eGtLAld+2Wd+64mk3cb1ZBLEhahPGhd4L6ZHifhCW3bxaWsnd6fnS/zf0gOZVGgyicoGql
AiraeOcepqAZoGIxWA64M+g5F/OaPOVyM9lZcOWvHlxtm4R8ZUy/g75Aomxk2Y8CnV3t6VeBYjtN
zexOh547te1Li+jrEDUJ0jmfLvRhtpyDGlr8CxXSbz/IajAGilPKMtd3nqIcwXcb38SUwyrC1R6N
WOu7qYdsC+BwQyJkXCOR3UQBIY9DrnrHRQrDVfvNPhibn40rJsRY5vySsDljYXauphz3eYe/y0vS
hIf6RQX+9BUEybVI2zFemdFPf6yfcC1Zj7EMTOp+wdKqAFRkaPVrOlc2ImSD+qRcJLu46oJHNL26
WUcMY03kCGDbWstkO/uTfbNTnT6P0rh5+cEwSv1lLiUZSVzpL2WLajW2H302Na9mgvEtgwLKRjIO
vkcHQmpXVtMIPLAggiOT0WUhrg5xQVK9L58AEnEejl18myIjvs1LtRoT3LxvJxYK1dsNu5sKDrUi
7gN183AYDJvyYjRMNGqZ/j6Qo94W+k+LrHtP3Ei9Swa2SiRZPy2OCeLmMihGkVOJHZoM0pX3yqpw
aUq6jpPkGcQkRCdKFWRa6uJJRMxidolUq+evm6GbI5Gt30WTuGWzgAki8x9JObIoZe2Zepo7kyOv
xTzcB1OVP5HJhBiShm3V0EudAOU/CTOJ1oOjq3P3kbi+9ZhF/T7IwaP2OokgEvT4So8smNJIiarv
1gGYuo8eKgizk1NEwcITAjlnM9GvnXUDELdY+FI0wuG+G33vp9OxovjIH88p3M7WdlJk17obNjHM
3Ilt2Aaeo9ADjfP/DeKoXbAA2PpedjMICGrfA8sAA0buvITDZH51NXCPskjxDFJz3sBm0n3td/VV
8vOhcyrEczKGTwh9672Mkez0Cm9mSTgVigPjQ5She0AyvIlt8OR2doZb0cm/cnABaLJoxQX231/C
MYMzrqq/OgRokoNdnEQadC+eqbqX//c9Hld9dZXxUnpbbUYCQM9sr3j01H3C+kiCaP5iOiq7pLlH
5mM2JKccNAbWH5S7pyPlEPMiXOmDoLjGP4EuHgHUW8YOxjGp5LDz3BGcOLfrnRXNOMASDtGsqB4j
8HEtHf2UZO46K9MeyWAToPuKqkMUNf5q7JO72zfBY3Yw6QmPZxdFbooKsalONm7QFV224c0Y9fgz
r6pbr/Psubb5W82JpU4S347gYb9U3kCzTiCaXerUDmXJDHGuHB8IlIIzdXosyHFucEPBbwwpE6M3
lss195UPvXvmrVzeI8P+HGit2i+MGHekcrOD6c57WC99bsvFzF0sKUL5KPbfW1jWZtXJHIOflrar
QyFm1vg02ECWNPwrfp0ZIrwsuvg5lVZ2cPVow/pmu1LChrsBQo9wkFjySioeLMTnhNKPFx2mmx5R
E1cWVUJQWNsiKbdj6I/ryjcPtVGB8bo8xx0KLy5yzz/JdIY23jVjML8Qn6Hg8dGosC//El0cHhmy
s1NZOD7j8x+jqawN1GME7YJdLwWHBMQCU0p/ZBUOycjfmPbBl8GB++wcFWV16hr6ZCJQvA3/euso
r4Tm6Lqtl035ug+svRFO6XPWaf/VjpqPzEzOBjAa6phr2NblE2oDBAMr5KzWtl9k5TGIsfRZCMLM
3OJCuxpJSOYEWCrSSThmd1g8tkG41ujoqmj8MyZxiigmt+51MCfMdUtyB1x7ONmbuQ+2qeARwDBN
k13SHE3lgH0Wot3KoMl2kO0Ut8T+3zyxx/0kvO4F1TBOwdIffoQ5PQSYE/9xmVF8JPemUT3Z3Z3T
02Fba5DVprt0Ev7WgaX/tBxzT/xA87uLKgaSOrM37Wz7OyNOMVsCFybGPyzttP+NTrxBzoCAuAuu
JgriSyuS6JwXkMTZM5PkjuxM7VxEHFJdGPE4pr1Mf/pm6q+moSSncwp7pEz8FiboBnNPbhzY5Nfc
COc0hXeboACqCtlqOSc/EHUQuIz13jD+JVFobqNW+6RDB+6x4EzDQFZUG0fb82uEfvKlRaLCm3Z+
LSwzOPl5TMjdIIwVDHV/bKEvSIBuYZgLf9ybvDU3cpFAIeZvT/jW8F2TV5U2O2vhYrrgDNaNCNp2
ZgAM4z0e4PDyJHWZyVLaWUgZ21GD4GIt96M/qvbMg9H44Y2Fuln7yKC2YzeYFy9LWdabgTa2kaIN
s+2fhzmLz7U3/oXm+xQ5zbdxn5TvvlEQGzVt0tHMD7J3uBw9gqvymEQF2UvK5B18xDI/GZO6jMvd
iNMlP7m5/5LN9Z3K3u7MJkB68IR0xqjmvyXFaPccZLeJ1KLZa7cAzz9hW7u1uaSjTtl7V0S7voxD
smK0SWWuERI8ZtXLAZatx6Remyr4VcS+vyEb8CIKNA1zO+W7pulCnjWu5qSTx8LnzgeyXI9luNfK
RPM90yzSRq+J3WnAUzta8yIgedY3o+mMnRdhse4Sf9cSOA1W5f+QM1b3Lq7tUzT5/s43DImQeRPF
4UWmsdzrKIVeVj0uJWjxyVGbsguekQk+VwpCpZtokaqcko5gC369b5ndck3opKXmzyyH4wG5ejNi
ZzxYXa+3dqhfA4VgLhG/mhwTHwoO+hHjW2uhWsHs84TBNt0Mo1QfjkdDjqW0Piv+1aatNCkM/N1W
ppmRnjaoP51L5nThg1yh6f5VkTWXo2jcxS1FeDhQ1yHDdWkY0Q4fXnNgMMLZ2GdbEEbAO3LVrATZ
atMmAzev3hV9Kg5KIYlWTBw1qk0ti1MfISc06Ui+T8uH7l/lp69ZT5SoXTT9ZdBXpzGwmk1WsqkB
gX80c7yfzc+uLeovLaWxaUU6nFSumncVROgj3R2KLP2BaubZtl2uBiJVbokZUZwqy4hSTJm9xIyu
a3u6S7u1T779DYAj0kasDdcxp8e0KyZIRrNZOb5v7cCsRnR601UQxprjBnu1iDxBZWA+T9jdHTeJ
zyBx03pODffB8goWjhPsYE+j++iC5FUpP8eI0w3YLkyxHTxvb6S+98jGRHPaiwDQt/IfkNnDZlqq
jEbdbf28bJ4km56DeWM3KfazdCx+k1I/38tBk3qKBNKYHOtuKmMx1s/FdXbh37v6z0QGxBNBABC2
mFv1TOtHFF7RKaT7uFlEgTqEiRnIDpCgjmtfAL4xH2w0rmiVpt3GjaV7RHr4qtIY02ciX2Mwki1x
JQhdix41BnXSzKJPxuiCCk4a8eiQ0SQtICtmscAgdrBFVpiDw1UerZJ1hmCD4xNZIFMWaaEKnag5
hV/zNL71XC831RvOJQ30Ps05tnCWHVukcKcwsT9SSW0xSeRENowqPMXmTiDCPOiAFu8eoRvaFtyt
WTk+xumHZ9X0rtKTZccUJJV9wA8TzOxhLp2Xc/PHDRDJCLewkIq72QsMjncxpblSpUZpzItyWdJj
AcDrczNk4QWdPyeCSvTOmvL2Ns4zu1CXEn7umk8V2ZCczD+zgHsuoWC8q0MCKxFMUGclmmtCgGnq
jhfHSqaL8KWz1ShJVuR+DOdkTomHmCkSGib7hJFVoF+koyXLKUixShopU7M6uXbnX0Yj8S/cXhZa
OYOyvbA9wOdMJFWz0bLbnL8/cEvyWQs8gfbqXAw5dTT1wmP+IbI4vOWYR7eWxM1Hl7BzsQp2RGmX
YusMnoEYtTTOpnzJTFOe0rqtztjPolORoc6gSKGYhpNnOdmeP9VvrmJxntQkzmiKOtvXR8PZ+bHr
nYaC0nS7DKNVJCuA9uVnc2JUOX65rHog45VVePsBD9PRt9RHyfj5UgahfuYkIvehe7Hdyjj2IvmX
+baiQpBzO2/HnarxZZfWxtdFd0nps/vvQ8WuAWTZNatO9+mZehLCFY1mlzhZBlgW/E6oImtWmhCy
ddk1FBEsa3Oq6fpsm7wHQU+oKed9tDHAwGEBEX041Z8hCHilpvjPSEtjgWwY9DF7BBCPiQj3siro
A2gK8osMYl5UhmKCuQwGiHrQmPTTqKfCtRkBW+vIf9YqOBJGE69iN8e6PGc4zdAt7RvTekc/EWwK
f5Cnlhl8ZT+SxkJ7Lo0zCdEz+WUB4mq253WQ/8U/gldhmo5uSSsEs7let557DBFDbxkJSDp2EMAl
DVqF0BZrJcgz6NsXSymELTkLzSwRpOac/BAgzluWz3rVealYt8bLjGNgPar6GmLZBSmT9ikkJZvC
5Y7kksK3EWRmp6BqkrPFqnjLxHp0PdxUHoYuOn/ta0Be45y0T5ACO7IBWKRcD0RjeWR6N0tv7W8p
+dP1kaBWUsn9RNDbvm6yax7MOBNLNSN+eBsN1PGmFeRbTfZIWCNx5lFxt0GGaIi1MgFEHlHq4tXw
Xcq6Bt+J9sDx/ZKLOVF+XidUUBLFD129h5GMbuwL03Gw+he/4dROeqJofK/38EfLn5NFdJPKm9+D
3xdre4mFsvouv31/ZrbZj6mdFd0kB7+I3HNtEVSHE+FSicnZ5TPm74zu4rngTCOVjox/1ABkhvb9
JmeIcMGJToONN8lJ3IuPNNiln2k2yOHIxIPfc0v7Z3DiTfOhzRitx4hYNmV3PCmblPlsV4z1t5lh
OFdRccz7HrFIODGq4Mzuqjg9YHq75IRLIagAFk991PtlP33aqfHwijw7xtLCJqlI0JkGwARtl/uh
aP+F8KircRp++zllGA1LiGJTWKH4QCDqiacqVq+xIeRao9ncC6va47C+5x4E8yKFy4Q8EjzibUeU
g15LZDG34GJqBwmu+euQxzy+SDuqblG7cd3a2ol2uhB5Rj54jneeEX9Bh7ZS/DEqct+nxMh2WWHs
qxo7cmr05iGh4rc7Egw18V6gU9PLu9UtRF55HFIIhdb+TURXvoaAQxJONrvScOjEvIyHKEeh7iX9
3mkWLJu2otVSPkcTpP08UOO7guE2sKmLF+qxN8RCIHU3qTqmoXVpMp/fvMpKiRnsvxIZ3x0y/mXW
mxs/8ht8wyrZxJGPoXbdJ/GTQp4O7Mwu7TcvCCaYEeSmhlk0qtb41eHlL3sKCpvOeokZ12L7SADH
zhoKj6CnutnaVj6dIrNvQBnvcZ75Py0DSJYcqRx+YLWs2nC13XOtzXHVjkAYE/LyVXeWclRPk8ni
bhjesDXg7GdD2k856LruaDplu8ps5XArEIbbKhsRDKLgafIkD5KMn6Ig88hiJrJtSB+dTVxhFXwN
THvzcLJ1guQTtPrZDMzinKfiZapcMmI7W29mo7+QrQFDi1kapR98LcAAtbDzq60fVpEMT9oZtpp3
7kkU5d/E851T3S2DiOuclclTpqBhtxEk3iZ1fWbuadoVaZm9GimeOjP7SocqOnKmqnXUzVgEW3A6
QNtdG0xIo2GWLlXk4Hp0Ic39qMY1eFBRnr2iMIEVDYw37Apk4cyW3rVu+7sPW73LIXG4CVkbpf6T
+3Oxl3bYkZVhQtY1ybNl9M9Th1RwSHugGYVsBllyvAkN3LG2FYBTfcPIVbYIlqYEdc5yz82Dn7tc
CXyTagTkF9UTXiDYWL+IN1ZjLWzcIu50QdSlS31i19MrGLegvbkYgfFce9XETniLllNWVXFNKkHy
K1K08Y5k8foTYwRiegOZ0RCvyYig57EL1DEI45fIQJqVOYSsIlTAxT98tbK0oDkHbNDLB2FAd2ck
DSHR9NaVQBzj+cTojHGHLqRm3BNV9RLbuX3vSxPUx/yE3iu2QxgfrbKwLnUYNZvKbhkaIPk3fuhD
exGL91IVOBR1UXebqTeOtZs0b/jJdvyJBdmact1pnnG9LDuTeOBmLFayCK1nO7BI3ujoz54ntLGT
FamT5VKu6jTha657aCvVUlrK3REZkzxmHmEngCS3AbfyGk4Djt1uTkHhdm+6VC9pXmDk10Kxo5Y/
hGVLnIQYoD0kckh0odUwOa57V8KnWCbjJAGKWwCLf7LO/TPO7v6VH/JS5fAkVopi0X8dHI+jiOC3
bInri0DThyg8mcb4idB1TzYZhnciPbyekLHMojw1jHjuoiy3n3Bl/XNASuDBsUhGeBPtgd8JC+ZE
gq/zMrr+AJZq5ZuoiteEXeRPRtgpQv1RZdoDIVly5O2BzHLVUzfy7IHNb6A62QCFOiFpdmvpr12l
agoxu/zYg9GvkcsORZYdyZT5PTYEgSBpw9GiuOeT1JAbKchB7Ot+3I7cp+vY51hprEcVPZzID3ZN
NMfXnojmFXmJ7rYw1WFw43pfYy2oG9PDdt/IjTJkd0kMwi7aog83LgbzE3Gkh7GBOdflSDBfp6lZ
rvqjbZpvM/v6ZjaJJkV+QPeWHry9jXOcU5p/nxcoPjIBVhxJi3AwxwJb6uxzpKvtQGF1Mqn0PVmS
oR1iXxhBImK0kGKXDU1CzDwDidqOvdMuE5y13MOpt1aLA4GU2/LkWtUNvLTAcjU+R6oonxbV0o7f
Gwirh9GDsBWbsS+tUz2HMFZlMuyaJPkclcONNOe4vzkHRyE4tUx3h06OMp/O2tYFhqoyHGCUXfsN
v9W6g4GkC6bPrqYXo8v0UTGw06+cMHPPcjpHapoOvMjXWSdvDOt3yMM3t2Csl6PggAvdnWfQTRaE
ScLm3Zpr0/DmDYmGgnetj9ihyvvo5vbYGwJUpbX3y2MNm0x5nEn9s+JsBLdFzhB5Rsl1Lv2t52i2
8dJ+/56Fi5KfW4wDBYaamX9UEXhB27abdiDFakHEUd/lHyP2vQL0nOqCrY8l8mDWLL5thMjbA8eW
tVMgLHUev9ElN7eiTOoTLpCT1B2/pvZPNW/ifYjDcfk5SFP7G7QTUZ7KvlS6JsutbMCfRMJdfOxj
ssc1hCILElFhSuhNNM/zu8qRnqDew+rqS3+XlgLrpRXPp9gVUAz4ngJXb1iekmehh9ek4n6fWvOj
LsNlBM79W+O8zRPjrNuS8RSnQcFjET8mbpDFEuyeOnc8Yl7zDtiQWE6XtHhQ/FcjZ3SLFWosncAU
gZdQocXL/uZoj8loFKfE5ZglpWogUIgEm4Ljcou0ZToSOngOAt966jJiz4O0OPCYXkkoaH+0Pj3T
IO1k6ojpN9ma/m5AbodRZngVlkyOQzgFVyw9276S3bFwjYTbdbT3qVkTK98EAT3SZKdIXpAhLsQ5
KQN1kDGpyuiQjcRwT5pko73VSrSDRvxLNl+dIf82s5u/ubW395Q9r7AfnVnukkNP8sGK/KP53BYU
aJjA8s/kleNU7Orz4KbhaoYJT4rS+UHfYMuEWXdJgswVjVPZiENRtCT81RzNA+lVDJf+m4lHCPpf
fKAyDZHa4iv0qAIioeAHtQZknaan1tb13zShyG+u9wQ1qecBC+cTh+0vb3ZuWel5N0OSLdXntrHy
8clbknPY6Nt/s+H2N7rE30gIdCn4uEtA7X6k+j0kO3LzvSVqRBfGnIqrV/71dB28D8aSK1+NpPS4
nDWd9Mtr3jCDAQfIR0cyIphTcvIL0gy1+VyPgYVlNGousS3ovK/Smh2kJj4oQPeULKkCfdWhJCIA
iaSClmQTtNUYSL2dIcbizavjHav7u5gMJgA7pyG5aY0nSK9zkGW/wRTVyyD4RzJmSuG60SH0qkiS
v3BiHwHCiHeIRevgZfDX1Vzj+83i/tDIcbgXQOW54koBt5X3ArHWTsNTWtwfVd2aLCPABcrVwzYy
JXsmQMBpLvOmJF9nAqSpBFb0quxP3x/i3gNx+/60Rk92Ep3b7EoFiEXPNn0qGClQO5fAmOhwjX7R
wLa+ak7fX9fQpgfsMDunmSO0tWa8VTUb+fd/sw8mcjWW//oUIYLva+Lh8KQi2kAw/v0ZviLUod9f
a2/ITVyD/E//fbdrSLB2Y6T8mR0biNr44EVJdBgxlY+u7Z+SHmiJu/foisGnaEphM4zHeN0htT7Z
cYD6otcd77vl6+/Pms52970HZ9yO+gTcRY738tn3B0I7s3Il6Qrd+IFLyBtJdCCgx7Yzo4/QGKpb
igSBIs7ee7g48XdpjBTByROBexIZPqnJFBbWiF/dMiof4KIexuxHUun4agTNcm2nwcNWLh7mId10
aLX2QdmJh18TYhK1zlOvh/jSjqTCZCoCbG/NRy6gF9rO/1klTbYeytl6mJ4N1eKmoCTLl60r/gUg
f08tpV9vgY2Uqfo5Ytl5eACTFwzwHJbLlyXw2q5Loo5zJLAfYDrEhmfjsR91eXaSqP/Iso9vTLJQ
rk14Mzabb8Sym+MQO1FsrepmnP97AaLM+SckCCTBvtnFCRige/WXTpn0wX1m3eYKH0yBb6iTjnp2
M5eBZAC+TNoye3jE32zb1KsPjGM+frORusg4AbwOyW5nYSOkBq/dR6bfvl/tNMemPgcYY76/dDAo
bdEVmXs8A6nZqAeQ9B+7qMcnVZj1e7OkZi2AqTGSl0QgWbgl/mxYC58NJYdhwz/iyM1UlfYRh0H2
6XYxYXco1HRbp8+Mjr9CqaJrb7BLdhMpuEogM/UWk6frkX8T+GX6VLedeAtCdHvL921AAO2NkFIg
BRvXicrP2RkxzSVlf/7+MgXKNGfnI+mHdlvhsFkT4BCsVGMEnxhySAgZMu8EP+l+FnA8fDftbUQ+
Kt73Ae4K3dXc0bo4AkIlN0yFeIeRZn2x+5/mlm5HVCdfg7AI6TD9aR0PREmMOM7XMhnOeLnMV+lk
0022pFP52SA+85nF1TIcQSCJLz7x/le9az78pNTnVAc2M0YdfhroFNZtlToXj2jDNTICm9GnPuRp
g8atEKtwlvYxCbR3GPN42AJxhGv2cc4d2cw74sSP7Uw2Uxz4zbPtFj/txRyrRcCm06U/hPIJzg2r
+EcaVgAvdvpZpvYBk+QzU9O0RTfDXz1R6VcKJL6WJWC4OwJxxsOZMLhiLbDJkg7jP6E4JUChw18R
TtUBoAFwZSAvoVZ/eyPrN3U9z6eZfBvEU5F/A7zG1KbbU6Qq57MtBTBRBmOSOZ79abWC3swJTzM/
4z3zqTCR2ngnFWsji4xpzwIate0CMYGTh4QXpCYLNaJkaOot75jXHkL11oUGhG1kEomExiqfyHrO
t9+vdTy7/WbG/YNrlJe+jDbd0BT3XldPzNLdRQxmCIjruW+ROWw62ESSmUL/2Po8uAFS48DIwy9s
Ev16Sscl9jUEgm3ju6hGCE9veZ7aQt+wrFR3LEPvWBGmr2TmcWhRCCJPU4hTjcH45DZb9zPmoiIl
coiTAOp/+X7bGuSC2GN/Meu4/IhG97/vJ3Zi7ruZ+E6HQyHP+/ZzTulugOsJyPz4QMJUXjyj7tff
v5nVMbJnbpNcLNcJPoC1ERch5y7H5NEY99Tso63BOX5w6m740mgM/a4NTiIsgdvc8HUIchyykw5B
aCP/yzZ7osQnns3UbJt7ZIqP7+8PtuEyVVjVKXG66lHiCIvRAn6Z5kw7LhRN7DZyG8+TIhqs7Nhz
Jr1TpTymXhO/S3Drs1eM4Tpd/k+QAdCJPeXiqs+vmaOqux1F14B8/XXceubZVqw/WsTqgFVy/Kpx
ghvOFst89N6XnnswgEPxnyXzl1PnzzwjFUIjj9CSxrmnk/ozs23bjN2TW8Nq0H6+EoKFXc73qSec
CV4gXolJN58IliUBkyjQOH/o4ZMtaITfvfePjgKbTxrvCrT2AMdtxeEZ8bh5+C5IbTblvnPka11A
IwdA81BXU32vyBg1b0k2v1o+Cn2fRMxNZbbDSfgcV1Z2aw3abQYnky/5wEEvEvuFhp1ho8b+D4nD
3lcOZub0/O2MHkR6rCqTm1hO2KjZD1JckpzgO7NFQdCr6A7QMhCWR+SOXP54FEGRgTmH/c1PY/8F
l9hXTzTV3lzuUqfhPe64izqHJA5uPfGVGf/ioS4+Sy78ozStavv9bTORz1RmyFeiTgTZOBV5/vVP
QNb0K5qKZu2McItxpoL3gh/PbubkK0y8LWks4TYWI44oFYIYxQe3kGTEQ+hwbATzMZOTtaEDZfxE
8Y2TY3ntbRtxhrXYoGiW348ui3kdu4TUxMbnCLp3iIaJ9stmivDXy88kA+ibpU+lvZP8mcuBdh6o
axdRC1lrhERg8yO7pclTggykvQtN0rpIEVhj/qm/2hiL+JxDAJbuWH8ZxvRaWl57H7ROTpFPtgyb
zAGlMcOJzbsuITrKEd3BNKzqS3tYbowL0TbA8W3rYjyqX9uenLip9g+JlWA378P5a5LRU+Tk7esg
O3Vt4eDXYavmL+AL0g1VhfgS+8qrQ8rq97+v9XAzUp1sOMw2RQIA2+KT5vz7pE8EGQg5CPjLiik3
t6NdgT8I0/zEBk73M6SWSq0zxTPiUFe8f8NQHL3xVDpAQKnDkyzbft44oyYZ03N+VljGCAFeaEye
HCPBMizrj1Z/qIA4gxp+9IRwbuQ594avUKLmZMQikuZnE3vIBszCXew8b70q2Y8yf9p25BsAEdpf
RpUyZZP88f0vJ+W9xkVLCrV4K5X5K6sIbpnQptdpp3ajkZ/ZBhADpNOfKUs2c+DnF6Xguo2BITsp
zrVNtfio64fjleMuyfphm1IZQTF7s2FcI7FSOe2XmGbghMwNDkQk/E5T1ApxYb3Co/Mk90N27mj2
2rvZWkLZb0bSLqF1/cM4GWobc5d5s8VvnmHNSHmci3boDsjJnG1DyhmIEmN4UECRJiHrctjX2LIQ
/6xTclHXjFLVqukwXhgU0IjlGh9wE0rFiyvqUJyJYnXefGc+fT9RQY4fS4joV6NCNLRlvi+jKjsa
vTuDQW8ttNM4H26zN2J0nEVHHHb05qXkbqWJWHONpKDeTnBO8/a9obzoLoqFrrXY0s3Rsr5oq3zJ
4or3WBisQg/V7BKRpVmOD1bvf/gSLSIkPBNLgfGg644u0y26htg/FPxEemEPXDtR23QK7tPkrqtO
o2MEaWDrS/ut7saRmrT8HLsBDDA5EOOAARqsWgxjfiHz94NnfY+u7YGt80FkxYz+ChFWWM39LSJm
ZTVIJp+yG0k1hO2vTIeG+CYHgp84omF73qPaoPvD+MeIRzKRaLkmBai79ggTxf1GdEXbvztJs+lF
bL4Obs2zaUIgyDxaF5hTCZZxuv1kmvk+a81+izCHG3ho92zQGnbQNI/lRGhrz2TMqo0V39UZQTh5
9INF7oaVjn4Of5wwZTQ3N/fKY24h3l1eY9GnxVdXpL8S7AJ434sTop+rO2Dq4Kk+ZTNG5CBHGeGJ
DQAk/i4Cq8kC9NHgL/9399KV+EMjteB3cIap/W4NBqO34Z3iCF15LqR71c3/2DuT3ciBbbv+iuGx
ecEuyODAk2yYzE5K9SVNCJVKxb4Ptl/vRV3A971r4MGeeyJUqVSpbMiIE+fsvTY0QhzYGaheDrNW
L15cPvNwbWV43fRWj2G1D62U1wG6/C12YWHzUWXUvkFst9kmGYc3MOLomksIcBF+RW7YdchSadmA
bhOQRMdqJFaHwnQfL9wGNjEVNN1KjS2VZdFkjvthCwMPzmranlk8F0dLmV5BQeiMFwb0lh910EDp
HjnvUgOnId2HdNDSG2Ky8ho7VOSpXnofyjBeoywrSaXg5KKzjO+JNSnWxThQVjOwBMhpVzr1r9bQ
O3YyK7+afD5aiugwXuiNiZ5SCQMw2SCaHW86r8LTwGIku+KvUBoHEzNvgzwdWvzCOgYHOyMuta8A
FOrUhXSB7/isLwyO4I2KBTPUncf5EPGDJD0nVtJftBJHMXDdOwJ5/hbAlE+acp4j/MoPNW/yxg3L
a2OwFrljZ51lU9lnmO+k8qbDqQFz/OEVMt23+pycjCTrjmxR5U6VXPd13GySYmpuxeDI/SyuNGGG
ADRV+7T6/Fm6nTGu78xB444AQBW0dtFQy5vODgb7GQNE5+vpc1EidHXic+258JrEBz2QGQYHvyXq
78IQMG1Ir/wQLgmZQK8qHwcuzRaTbFWZ12o1mbn8j6sxsgOMkfblhfEuL835wPU3byjG9G0dp8le
5wHQ5j/B2gvCuEgus4XxjngU8pHYPLsYHEdYl3uqwHbTy344pnb/l5HrCOfDdQAUdEx9q8Cjit+O
YB42cU/sRxMarFn6F1vEVhOM0XIyWqc+Dhad2tZjfLCphyKmZ55/4hhV9+gN4RgP+vMqSEvWWqJH
rKeWHOMY58sltMuPpde3pcv8v3DYEuYBqNcUd6da91icTbpPsJG0ij6n3XIQ6wcWKNCiDrkhJ5pT
vA+e9iflqO4ztQdn0SOmnEpv2zYlMA1NZp8AqgJG25CxgQCDfisz6oU+D9hFTgaJSGDPQoj92iOY
7eGulV2/0TgdgNVEhTAvj07TGddmiEyUZfxptEPQWbsBWzKOamg3i4YL0yoTwXSdbZ6xOZMYpwwG
Ywp3BpIlOn8abvzYKd5ljBIGS2kVaIl663LT812TJ5QwSa7s7mhrRvdMrg2BbJp6oOjv/JGmG54a
GLE9KtwuGT/NZVxlESctiyxYYPN3Fe5mpsrvRghgl2ZNzJSBiBN+H5ctNghOxo0xsoKl1U7LaRIb
zEyvDX5FzMTINGtgV9cyHsuDJYZyD4IW+RqFusbA5YC/EUnxmD3+vDoPreC6QFrlMJ61bAJ+6TCj
sVxdQTdu0K/kxmPtZbA26whn87rU0r4DBtySZRwPZzmUXNSSxsLPr8AJ9aAsays1Td2yZXZuc61/
tU5avVsEb9BY2kjPSo9TPhJAQVla4b/mkKdRVK4HcxNw9ubn3P2vI2KGOuysp0u4pUwpmvoINyXZ
eynFf191486FQfc+NeQeIygSd227koEjlGrrZaUbCCTHggpbN8b8MJl19C4i7Qzza3kaGZ7irAnL
Q5lglf4prCCeB4WGxLwXBN0JAzpMDDQukifu6/Aq8ttc4mWfppAYvmGna8WZTp1LJqhzocpHXa2q
HYY4I7BVWR3q1r0ols/zJPkLT+s49F9JyZSDVbPfRLHNNWppuJEQTsJ+7xGIVO6PsxRNS67zolRP
IhSYkarn+5pLli8HsJ5RxSkqZy4Ig3ZPFSN7DePmTrnpXyh9zMNr+hBaZDwuw2jjs/gOaT4E5BL5
86zUVpmwrXsyMUTGUCvyWiBbAw1i9qWkDbdY75Nt36KE9cLqb9ZzcKRJsZkRKB3iWCsPDNVwMUfj
toVSKFdZVklLYFC8VYMn0Wla/JUWF5844mBo28XenvIFTuF+kZbtZ2X27mQJpiPGchtF9hhVm/PQ
jG60BY71jqNcO4WIeNriaUk7rj+GWnSyeMu0Gn2QcFjz1MQDpRR1bux2QavlLcot2iGlg9Ez0wzl
J7zJASCF1Ji5CXC5AQNpkc7rrsOoi+3WwRtFlCDBbFxFFmduQrCbZZGXFjALw5CKoB+35Ji1VMdS
zYdKJawCqYS0Fj5Otb2betA3fT56Z3aDF3jX2GuMmWK2JClGJBxJQS3tI7pU7xYYsrJhsTbzGQUH
mOktKJ+dFPfamE37tIlqv9YmbCrOL2Qcj1NV7vQM6oYwx2wXH6PMQQjCAHzJYkZKZn9d1kmQXrTw
3WRdIxhW2/RDqhAcSmmX61EWaayJKipdJ2ZI8mLqjG1OjM/mY0DfiAPQZN4a1y+4W0ZroHUuT6Mn
PgeQcxSvbsDQfxndJztaUBisU7DKqlaDKSHLdRdMRXobsuUBN94rhfdOBxssVPVh29iYqyi8DnN2
bPsrnaV9QzCKNOBQ2jlnmyn7wgoJ4SOJIGYUB9krzW/M1KBxhz++4M7VwYN6yDE3Zp7jEW1uYfub
tILy0OsTLUlhnWSlArRzxd6axOx3McMJj/P0GCLUJBnH02ETi6b1xxy73KC+ZIn2sJysT7TgfyZ2
39pK0Slhh2SKcivTM1j+6hin6s1Cin/gI4SHyX6Nnpm0rqI5aylBmhP92U2maMR1jppODcdsbgwo
wEYxz5eynI6JwbslwtE6xhNd6xS7HARP3dohUCPnzKRc5zVMm1q5eyH7cwXndrGM9pqWCVp+DVOC
kee+nQ+PhcG4ifyxbZ0kQJ5pY27q0dsPVrw+LX2fNwNSwgViFZwW0Xhr/8L9Ndn5b3txLhibaclp
v6gg+6Ey4VjMnyyU3UahcdpBVJg2zE5/2UgbkU5Fe4BzCxdzlbBdWlt3pFmoY8dh3lMRnrUczM4+
mO5YIYLmYoK1R4HZTbtonOmNO6HB8AyXNOpa8r6WOvRbs7gOZBmdLHieLJeImVlf0aDz7J26RiK6
fsgROvGWw0TvOKjBneU4kQdIUNpDxDqvTenfQgDLRwl5Qnj8aiVGSFOOUUzErt6/4xtot838e0w0
gNxZxyVKpkAmzH2nor8qKel0x7O7BZ5EiSfj5yKMEHeihvGdinRllOEz4qzloU6y53Es/QE09MHu
aB8PFrIwGoPaVldaQ/F7ABz7VHtT4ts0WHeVwgq2UMal12gwaLDh2Zyc/DTkxIWNUl04i4EZlTpt
PYRnu0RBeQoblzXURAYf4lr0ZqkzDBaw3iv2LUG72NCGm0uP4NA1zXfrau02i0DSEKekah3JaMvc
IqWKXRwP0a66AhDZEdTFQMEpN6VjfxHQ1W7S9puZJjgnAxSSnJpXLxQHy7G2VKDPUi8/O5dwE9v6
DdKs1y8OBUFjoYe0J+ELXadqhVu40zuyy1R8NFv08Un95aI9QVyKKzWcsTiE2tFr9IfKAx4SMWC3
qTjdwnppwcgwBD/Xcn7OcAgIriKuYPaUoQAinHaFx+BIT+F4FaAL7fkVkJvM01+1oDI0RgNMW4IQ
X6rPYuwqTqtljczB/hZaDPlUbGpD13yTLsIWDP+5sZZjtMT7hAengYqKi4293kJilMufPBJP+TT/
wT3ZbvKSiRVaa2ym8Otp7X+RDltugtqVlKYQCJhVOnc94E1Z5jFvIuaSBtrQBsX9nNIXpfNFMUBi
HotHjPF9YS64/J4t8Z57/WcG8s4Oo29tKHgkA/1xYvFShhcx4ZVAx2HtwBtjcV4+LIdl316Hm/An
mPlUB5th+4VYbkKAEMsqrasB7FfRXo9+oxZpAAzgqIW7ZW9EH38AdWMzSw2ubqa1vdljbF2KHd2Q
zrdGCV/glfbTNrG9Gk0wjlMj9rgMm+6gm316WJziVJsOFDXXeyQpYlsQFbjtoS8JoxW7eQnvI7H2
XKX3qBe0nyWTd3bJ0Wq2CglNcTMzrOuDs5KZfLILT/Egv5gw3dey7K607OZjXhhnbjok8zThRf2H
n4A7B4M+Nv2lwwZVyxSCORUmK93vqTKnoANfN5hOv0m4KznYauElzvYyQvA+y6jY2Rk4JilpGVSj
dklzDE8FImKmLSW5rTveITxoGglyGGkKTc6B5ZBMkEIxVlH5lWVWvnuIJbGL/z/n9/8m5xcW9H+V
9Pvct1nxXSad+vxPcd0//+2fgb+O8w9H2qYnHMFXBOcEgP8z8FeY/yDmgW8S4o2FFtTq/877tc1/
MDcTtmtLYQlDOP+K67bEPwyoBmztHrZfx9ad/5e83zVT+D+m/VqCCDfHBeHIQxnStpx/S/sd5Tjq
Ahjk3OKG6mYwY/C7i62bxtrahMQiOl3N0tDYWfD/5lMN9rodRmosInnHWfM7q559tyWuUF91NIUZ
k1nTx38a09SC//Dm3v4ZQvzfyr64VUmpuv/5383/nFLv/jxbehDSJglb6p61Zhd/fZLtGfHTxv+o
SZHos5TywKHoPGilTUumMw/gJIiXbUzjQDDh+yBAZfZmjNAxScuLoZdnJxQZhXzR+qakLSj0MQva
OXlp0D7sNSbWF6PHIjeP5XPq1c4L0+xii+R1ARnczEUwVN4tXQ+JOlk91//6Rdn/x4tyoMYwd9At
wzQ81/i3jyCT+iw5KuP27XvB3qA4ptCq+IgmWGPpbLUXrFU4qizL2NZmQkIuiazMCqLkbTLMFA8t
GZQABM2RPLlh044hA+kw+yRADfk9cSR3ca6FyK8yTIxZXwbSRKDIwMi7OQjFnaTtEV+YTCym6SzU
stU8GOSI0tjyCPFCFT3aZqCLCfwghP26gzTTl0mxM5bJC/TCOXkp1MvEEM8tAziSK1jvETHVZwkK
3537O9P03hFtVrv/+p0jAPvfwqotx9W5QQQ9QVM4mBv/LW2eQdhgtJ7JoGTK7Y3VrVyBItIOESSA
TicdcIgrEhvGzthb7GdPYevV2xnk/i+ztN5X1dt3SuZ6NOTtAahLj0Pn3LXCvaB/7bFl8I4ZFZKQ
tT7R5Qjwi36gaxKr1S3GNtzjlvXWGIfksPRdQMvO7u3XzlYgg4c0PTQe8zZPC2ECZ4kv5nmCrRad
dEN2J2scXjKmyRYRrIylBP0qfaLwJMqILAd+d1BJtNx9Dhc3ikeCZcLapffK90Rf70ulxlOKEQsZ
xtSX401zq9ofSjzhfRzpJw8DiiNVBMS7bzewEF6xMuwTMU8ozBEUVVa3T/scmA1Dhq1k8Exd/NfV
YFyygNDzFpNJUASSJK1fryOF+ysV306MEh/3fwqY1G05D10Fs9uI4IOwedRxpKwaekAyVvVdWzxw
1Luxn3iLvsfMc3UwXjz28cqUgs4xY8Lezp3lnlLkgDg0K1/JIdkQKpf7A4SkqhNn6PR/7bh7EFq4
qzxGC6WkRNeTe/IAA5SSzhEI5OMCGx13iLD3VqxXu4pmPW4OMqtssTRBtdgIY0tMFSUHgoKDC1RZ
fHXo52AydzjMYn8ZzIm+XXgTOh3vcpDAXxoScLyKlBc7qQ5h2D8JqBhALXKmzNmzl65uAtpINXVe
pHK0QaYRQMSma8/b0zarwp6QNZU07xFxL0OchXuAYP1m1NEa22llI3ZFRp+14ELcZGXxCe8kp+hE
CZ08QMwhC9qgGyiVNtxlMXFILQo59LYmFxUpCYMungSK7Q0O19eZ6oWhOMBR5ttvHWDJgFX5lsz2
OQWdGxi2A+cYikBbRWd3HVGygrQXDVUmMmVspfSXdDGMB6QeDKd0oZ1wy54stLuMbC50QyHdLkjF
OzfeU6GUviqS4zKR5gPO+FBYatj23QzSztMIVyDuAQIyA4K4WLnUkyb3Hh3rkNL75EWdfkKOnAa5
aiDvgyUp9ei9WOopABSZ3i2oH+nQp7vBbSnUJ3S7+uojAnMLeMSbU9ZlaKzbKVy2vYxyH436wBUJ
7xM2j1kuFrNFVIdJ2rMlyNwvePxDD0HEWmzQ3Rh1d7UXHisZVWdcg9kpIy4QPGF/aerRoJHeBirF
p46atAqiEo0+/5rZd6gGGxpT7rNrhW91a8k7UnlIOBxcUOwLJTDKsGFLUUz/TnJ5cKpPjmZUff0k
uyM5GI79KBHqdD2jZesNIj+Tg/KVI1O1yxXOlLyhqVcBfqL2rhnesGvsrEGLAijthB7UyQ3Kl9hW
RefbDtSsocR2hQGJqte5FkZ3ayvro1fOi4ZkjCCQOA8IqoHLKOx+R8gpRaklf+W9ri5ZE1617JJ0
ZC/0Qx4dopk47s6YKWpDDKPA5H369IhANd3XaliPVoVZtPC8vVQ4iDjDAxuFjgTidiGfp/dav3S8
dFOFaXtA2BHTy4IARrcMadX7DAsb3GUSIDSzfd2eXqpJJZuG9ODBXQRqyuZLejpwAI4N/E54nrTW
1tnupzuTPjXJeA4Ielk2wEL5/6m6YW+yTzr4NBq6NJvdfL5Qb7XkhOa4JbTur0lX/hDTyJlhAARl
iOjYc3l0o3KSOxtZJ268ImFqBgq5xNy29Tgs9YRHfmIz3TUxP2AmnfGqwQCqvJ4KqTXmaz2pvxl+
5o0WlxNbhRgPdcZ5TGfoR+NE5Sc+jJD+fVEjRoWfnIQvzgDZEwc2pxiaBBoejH3BnImWf8HxeiAn
Ml6/dLF10ZPMCoxlHC+TjhnMMWHZyOjLwcN9ZU67dQasZuGyIh+Wvg9Slxxp2rsv2dQuD1U+GTcr
j3+7C6leqsBhFDWx62tJZPlpqSW/Epo+lrSvHCHEDXBudW8aHKc6j96RbJfqYWhHGj4iW+4nFm3G
tuCh7SibLxh5mX8SruVpN5uxgyHM6dLNkbz2nv1LwV0JxMhDVuX9v77M8DPSsiFSyuaThiuRE0pq
/509zX42FiH2dhuj6WoX+3lxsTUsLTYzLRudoyLLZYtna0DmJB6cFeyZGx1x9aYIz000bcjdK7di
rIkaKM/EzinsSXpBa8cLr5mNaRWc+bglxms6gAbGAJc3OQEK6FVtpyWwO0mvbSfBAxpfmHBYRufo
VZjlOnSzgypV0W7Qcdy30SfXWXlOj7rGnZR5U7x1deeL6FCCr5vuA9lO0jnWVc7iSyfV28/6nOa1
RQf7508/X4akpCuoyRcQ83hYitbR92CwWMT1NMiQCTQ2VKkplV5QK8EKL8EfJ6Qz7i0vsd5kpB5G
WFxvMKNfwNGc2sWLybCpRz/Ok1fPDt+J3xgCSYEiVrnsz5cizhHoxwhnk2V29z2hTDsPTVYANqZ6
G5ruW2oqui/ToXsxvJPb5PE2j4H5MhezzhpBUjVF0RBSklKE7qdeYMOna0YvG7kOYC3pr2ddpmF6
2aRXZROi2PUwRRsxNtt2Qhc2MO+tevHSFPrVhRt+Hkk22zWFk5JRqLZhneY0BXCWYyae1i/Q+egG
NgypQFUU165Da++C48BYZGzi9b7s+LZayu5madobVet8QSh7SbvqEwRM7bdjzWxaOefFoa9eGBpn
mlGMAMeT95iEXQQX8ey3borSkHppo6Z58cOeTzVu03nniuY2odffGkZGt5fId23wLuY6KK8spC4/
UhBtoCFPOlphk8xYYxvYOXrf7jokvylaMFDYCV7M3BkZANEqScmc27vwx5DPA1YbSbYnKNfYwmQE
xaFPe8q+Z9vo6SVHReBAIid3E6Oqm7+LDvpf3Y2/MxQGu6wK+70scR8lcfhnyea/0eimgMJQeODH
/jMhl91bVYzgP6P5YeuQ+jtU7WXLtDGkqtkOdtwCW6nONLhguhkESM2JBcg6x2jgjjEra0e3wUjG
DWQmxqnwtE2yCjYoodTBdckaY0h1c0IQVLkYyI6bCuMwRmV5mfK6QFUCj4ElDPCt4x1QtuvbGWl7
gNTLgKiEYscsb6hpYMM2pLRuFv2Jkw4YBHKYLTmKoyCbqcjD7L5Lv/FWRFtlY3ydOfdMwrymmUyu
qckVONGpSdPxpSJf2TeNqd1KOdW4REOMJe7npEf2A7Oed7vz83ySLx/RkiMD1qpX1xT2HWY0dJXK
Jq2zJHYhltq+wJkHj6oh3Ib7aRfjOggppI6QR0JiG7Fe1qSS/lESt3S+iY1UXGt34gQWvmI3QJCz
dDeA7YGhZ7/7AmorcUzcq2gZXHddutG3hi2zeMICAgB5/bmcVkP/hFNKw2nKrjQrMqdt5D4YG2Rt
/80iHGSl19+rDmU6czocAAmp26XzYEgJqdC+K2o+m1U3fMCG/8LKOLiIiDitCm4yDemAyfECJuFB
Bbbh64jjj6OF1kiPqodoHg62iybMjLEeI324zmOvnwp0qty0er/N4X07Em5Fg8hiQzT7H32hp8+y
SmmSDdNeDgss0rDPt21NNQJlMUf2OBeXPlsueY14rvDaO0a65iYz2chAJ0QL+AWevc36MF6rmszZ
1Mm2cb2PRbdS1PawOXmrSzmexpjjTRrbz7XXAt6O8P8wD0Fw4dAK71tySGwCZMih9Y0WOhJp1Rb5
N+qwpOKtA8/4wmz6ligA++yU7c5JDiN8P0pO1OzUWCxzpb2FP6YbXnGMtRYOUF98RHP9y+OTEM3v
GWaVQEjAxDNlVUI0x5R1a/L27syskBfhcORpIWT5IzzL67x+gXmw49Ck8Yp/7DyeS+bIQoxLQStC
L6q3SAujYMyQQLj52Nx+voRagqe7Nu7XIqmYyKC26vPCSfwhqrTm2i39GV986Khn4uOi6yzmbw6q
j92CbCFeIuOlatKXUUe3nmO9glevxDnT7XtlM6gmTrp6XRJrZyVEi9ryuR8R7tGt5YiHkolwMOP3
xGHHnlEKQkSU+7zW3yqHW1zKSt5ZHCR3o4eupmEw69aG+ydVxV9XpfELcFPOxbPFYpqvh9ihMW4I
hQVs1Dj9wsWwN4fAHprpgI4CrRGOjysq7rMrh4GdDg5TaSIb68goOKRREeN4IjvNnhr9wp1zbtxi
PkEy+AxNZ3lwvVrsY5U1hNIur7IZEnL26pFlGFr4gPgcoXXiaNtQtf0l7W9wZWtwWZN3lMQzn400
hoeDHXY3CMQrqvPmZ0vvIBqvXlGqmd2wlGGQay0c2QVpgbJwZ8DIdp6zRaRBypgZBf6vaDU5FOSc
7YllWQ5iRi5jmmNEEjUyNLqxb0Q5eP7aJPbnZD7EVaiebAMhZeeUA5Q2czqxc6Mqgn+DJCJhyuo2
RyZRU+Balef3HkcBO1wx3Q7aU2x993wqUP4a8jryCYMYLDEv6Mbq17zc4qpSzwxtcGJZHCCJxPRT
Mb24dUSRYyaBrIeDMzE8nhO7xJA6Po3DMp2LGBtFnHWvzhCMSeUdYpnlfkWqaNADHNsTPuWsBpd8
sAAYGwvHxxLVMIgp71qE3rfetVdFzMbjiCzvVhv965ze8dlob5Wk3WHPXsywhOFstDADInrg5Kmu
fpqbbPDDVXLKe0fKB2uk1aJDqvFu+5gA6YRXiPVip2n3WVGdYfrhv3cvCNuVHy6NCZ2CKaFyRHWM
BucuIRrkZmsRrQFd+8zi2HpEW33v9AxA0jzr/YTCQNOpAgx9E5Fa8YqZ8CQBb6LZDc0PEYJwMGFA
FNIskU7VC72FPoMVzFBtKmrlp7T9nu2BnLAsb7KtF2X2bqyxTRSWke5UCpApM7SRSUFrvkLVeFk6
5TLGWSMQ3ewu7vTfbCjYLe28RDliRC8L/U+kX/V8jBHF7GfySajQGUeUapDHAof6iz5Be2ZWgo5v
vDNQ+T4WkX5kslF20ntxbKnhmB83RT/wN0D+j6B3cctBdCni8kU1qCrcoug2xrKkbz2S4CBMUIvR
ksrekpylePXTA7PlXy1d/4Puk1Du9R9n9+JAZHgtufF721IXdIIXHfr869AIdR1nqM2Wu4yvIfcz
1Fpkisb616nB6aHnaB/VG0e8+S0MQSLNpimpRYeFwlUPGkPLn+CJx4+GMV5/fopkRsyCbB4k1STL
W5ZL5iLdmB9//lNnVc+55gqWlGJ8JsPrnz+FOlies0GkmIHtoA+x3Yxy+l02SxAPdf1qj93r6ADP
11cyXTqQKTcvASnIDKuVsvalTowu1H9y2GDH1XXzMrkqPHi4CCijqGrrnpvZpkmSmPdUmTT9Ys3d
ZlAJNr2uTzudWIa9Wxqot9CX7lyTvhktsvDIADaIK7q0qXuvC2CXiXlbdFLj1ZyxcZsKFFmuGGlH
ju0PBPAJ9AZ22Gi+zMWtLVPiXjh1bcbQxMO8mpo8FKb9QoAQKk1iPEkk6dxO56cmjKlOxfDRGBe/
5po2M0lMfUKAbTWz1CSucVYL7s42y+5q2VwL13lN7So6DAATqLzBW/fORSlgWB3aPwZLSFmEnliw
EOD72UyV0O8wprRKN3AaChqzza49qsEN55/6RnbRx+IxR4alSsIw5SHaL8KNK8/YUbMRGrlYy7WL
xojMqYuedu8x8APGmvpH73Jpy1KzICmh7kBthOOEO2/GobihEzv4Fm1mZEB4tztQbOkCwu9kjIQy
ufAqzk78jVbyj9405J31SKci2/pc2vAhw/e5W8UsaRght+2B4qaRjv0tK05abO+rwUmDeimaXcrI
Ni4p072+Cx9aD5SI70mSG2j6PJjTsRuN4lArh3TA5BpLB3NjD3o7whxwXtms6ZxAnCNNaNeZLcWD
8VnUboccAcQ3Bc3O9DprK9KhIkoMWU9qsduGMeLxWlDvLctzSm7wvm+jV/ogDyLGczXn4bfb4feZ
6MhJ7gf2Tk3bFAVy06IqNL/X0bCSW3XH0JmOxNI6O7K8eYaC3OzoQ9Xxe5ePoBK4yqgwaZY69yUT
GgwIDUzeUnaXJSvuKolVRI3GY0M/qBRheulhuu9nJ1HPiandpHo3cJyRdjrjyUdXMcQpMJGFM1sJ
jC4r8gI9l/PLRG4G9DGlA+QMZE6bMJprVOR7YBMBgZmfNDpHgIsGVBSzPlSrontqYSC1Cu115CTf
UV7DqKDwjGn/ABs6MLTAZbWwT1WlcbIySgZAazRr3UVdrXjxUzW355wY411NaC+AggLhPpPyY55R
CFTIWfzVUoVXGoeggbAJDhTiTNT0nn3Kl7nYmQSPJ0IzfZQ48M08udNS69pmio9rTXBdwK7uqzVS
eOqyXQvenRkRPvEcxecmM2BsEGT/XEkXST7dExWPIG80l6XFIYVkDVKy1fRNt+pOA57hG5481LRk
Sap4rCy93dZzh/VoBWhR1W10N//tue4LQNH6AA3sA9/b2tESRRr6hvGSmkYcQOtX24zQlB1VIxvJ
mOQUgzCHNXawTeVeIrlKWRQ92irUvGAs3dbn5LFlvmUhYaV5yoaGtGqDre8yVjVRFxbH186ieUjA
YUxAtQ/vHqoyjyfNODlBHjFBsJFXcEpttZMad/1MKxbfF9mTKF0ImS4ZeLgThYsxBRZ5LwuCm8BZ
FFe1lh9jS7ur0Y9z3J1Q6qMzta1dy6p6BrkzjXAXKanZPoZdbqzcibYI6tlhGgBtgJ1sjSLuXHXp
y47Eu5H3jn6E6eJMHttx8I0xe4CFp07MaO+F52WHxFYRgRbLfKJD2VgEwrvaUh7FmuHUlY4/98OL
1mT6QTjaa04jEaAa8odkhmyaVmT4EPq71+c40Kx7QcfhCO8JJTFNl+eW1q7oCKQJe+Jlx+JRIUy7
udC2bZ7tR83yAK8KbdXQPiG8nF/qqL9phdMBbolavxBo+3osNPH6LZH29NfYitjMvcgNH39qIHS+
IDHC8annjeLqGB7SLGVawXThRHTebkwwEE4K52cJMQWkkcPRjWOQqI1PwyXKtjQUTD+bvEGjUmBl
YV2twdeRvTLIHeu3Qat228aGvtUcUtSbJdk6GP3uGLgWoCYkXtmsvU1ldXEGhjbEkdRHp8ERGVpj
i0qzG7Y55fEGl893QeUyEmIC1pWKcHyRIYYNYkzMaz9zAsRuBl5tRtld2+4HwET3Tht45XqJoaWe
Xime2nun8HQQu1QTYya0qzbGb0NvX+zRG3aWAXYOjzMBUVGEJmRuV4X696QZd5FVvass0f0EwbSo
XHECss7ZqbU+ZbkL3RHzjIWwElzDzhqbr7htDiP+ZASjdJsly/AWZvF16Cpr55XtdXGWm2XrBOup
wtsXKYz8smxe3J6AxLD/EiKqNq7bk+b3gw9RvXWahXUVOgKTjtiWssmpXfM83LsNzRNtgoRO8niq
FvKJlidmSGyGGJqR9rKnTs74lEC3P9OmHvdDvQSit49JO0e7lo33bJOK2nLyvUpSOLac1Za9bTMG
YiZlxKTbmN6E0yIvniYA1fuh+DWYhn5PzME5hxXcTEh9ix4tKsOHQ1cjDTOMziARE4VWZNTykBa4
1JYQQJ5hsdkTl0cIANiTPR6N4Wmx6dol9ghFXV1qF1HaD2BkkXdmAexMM4VB55KdZEHGAue14bg8
0Tur9CePBIM2LFIwFShdw97FC7fcd8VAmaZn1CGTsy9aJldVJU70oGjQdfuSkTvJpcAy5bGDIzbV
0xBkhnNHVBpR3kYfYTwChquP+i0vcL7XymSZ5ZAoSK/DQB+D62vhmPaL/V005R/cDs/aQNPXNKov
NXh3tTmu9JeCiHXGld6o3O1Q0aS3kLoWtvbcWvFrFI213030uZAsI08knyjNHQuMEChkuyIyCFsB
2DliK0hikw46AA8g2sZ5btouv1ABGX490J/RsJcjvMIjYcqGqimGNlrM716D9nSNnJ+xbEZILVGe
NVs0j982TtSTY3DkoWLALLV0R21N6eUObg94f54FOQV772R5tvPUaDwdSPmxKzSiViey6rPuI1Ge
wxMbDhOzsq1uTiOkKrwBjvWqywTZWfoe0y7ayP9F1HksN460S/SJEAEU/JYO9KQoUm6DUKtH8Ci4
gnv6e9hxI/4Np6dnQi2xiTL5ZZ50+hcuhFVgK/CORYgcmTOu9J+o+zi+0U6ByXDEgK0/MTrOaOOq
qLXtYP4oC7djP09b2k3R8lLoab0ld83UbQG01VsGS+WhdOQ1rV26oafqhWkF/sIUBxmIk85jpGL5
Q7uBFPidSdPdUPSH2y0RZIi5z2+tKSUnRHdRPkBzMS0viCTty2FqrwuZbZo+LzclNDq02mHNxt9w
dG/pw9LS19TN6U7JK9DCWPRpSE4fgFL9e006yXJkFZDBiBaDi9lTMRsM/DCL8CSzBKQc5Rp62Y+5
+TDIQSzwj37jFYleOMN+DLMf3WICaouGR8UbSv+kEdzDzLox7FMMeGRtua2/FnCEYPhgPcC4x8Le
nmzTibm+TzSse94Vk/dzjQOEqcHRtkXWkX+dnYXE0YEV4GWyCxhN+MHWVMuiSTEZIX0EyTie0ZVT
jbqYMHEerUYvcM5bIHLlIv9K6kLNEJObQjcFRoYsz/ROm7/kM6JtctFggdxJBUaBw2KJyVmZEPBw
N/eVG60zi3RiURNq611u3/YwfuGoH08qlv1a/lcnVKk+B8RO5cFD9IhbTpqZkwvDKEoVTxvMM+63
VLrV1bA4/pejatcut8hd7NIPWKfNr1sTl8GEs+WYKQ98TuuaM2PjMsOk/tVaGbQTe9K4twwnIeuX
d89NbhitXjiKLfCGk8NpVUv5uELb/3HGUHAMpH+GosI/GrafZnTbDeMGWmmF9QbOiY0OLzwxS8L7
nk79IZnzMickQeaG1AjCIieV75ph724avA+ZGfHaS3uSMAS+SltdcDJXuyKSV9gVzbb3aZfMIbz3
ndhOrGSwXtOtbepH6jPVyuu5DJEDOfmh6+yQl+tFheCwtcXwGklYDVrjl6vBCfVTTrImo68Lid5e
604jFkDmp13m077dd/HGs2zoW3REXP2wDvC6zJeU0k0T1bhQCZVnOU4Nej0hA5fhb2IgwIuO3lwH
R3otOBA2esEfp/4magBT7aTxsgnFjj2VZEfJ/hHldDdJ6vKSnrTdhEeLM0t5c8GNxfXJaucDoHeH
4Na2KayDclxcQNaVRePk5UkX+Bl00daAoVpwVn/2yG9GNXN4K/S9ZoXI7+SG6yiGwiIJZOSuOBi4
OpeM3fkLGKYvYQcEGcRBzjmWcy4cRH/X9STjrSmqa2WCsUkLcKtwN6cFfPTToByLZ1YbNoWjs9tJ
R57mFoNUk/T7amIJ96qRc0gRuifVsqkXGfXDExvCaOTVtoc25/yg0/4xI8ypo/H8RAmOkM9WiTRh
/zeVXvD+EQ6Y7WPtPo/kBQ3K9ZBiHzLG9VwJfBxltypi9yYTP97k9MIyC0heB895U040MEFB7FQE
szZN1dCF4LDYmyP8zrT+8I2Qv8PBWYsktRkNc9oH7rgsMubWanJJ6kzGNnuq0oQzOCK6bYaRlm5b
HUrCGYTpr6AJPYgd3qyasB92WnFK5FwfyfvrN8cQWysbftgM+Wyl4bcXGvSh6iglcf4M/zHTd5at
AQf435/k9NnJ12QG+G8M2lzTdqr0+Ti13p/BfuqMrVCbtuVSOvjXlnJGy1fBCOixLAsUsCYltD9x
i5vfGzf6iobxP6vPFVHKeGOMNeM0IX0iJtoEBHu6z3NFrm3IT2NDqEbSSIo9fTaXSUp+yDTV8rnT
LsPZeoxpXywzOPhKJZeubndzZPdbtjFn5YKcICSfb5w07HZKiRdbrXAECwiNijBpv2RA3Ky7gUm4
72TXGH5UEBviNttJHFReh8HWd/4C/NUpv44/tJnqyrAollGTcIA2nvJPSjmS5tRsGi7vcN6+Zn6U
YKni3aIjep1m5rFN4sOErrrKqTnBCdD5GwzWHciF5L9wmsRTsCaACep7bFFnXRe0PLs03CGSryzm
i8kE4NA+yXm6xPdfpQXDjlquKG+iLUG67qafk3QpKgoOfVHdk7AGO0aJLND6Nt/1homOAdII+8g2
awmleDwMQd+V6h5bl4htIenSkSZDzhFcNzY1AuDBdfDepRSAVr3BQ5367toV9VfMW7PIYvvmtOhP
Vp6eXTdxgl4Ph0APkysnOWjWMKZCmtTmIoquNjlZ6eb9ybWj5kJ4d431xgmGGgcFt4r+rVVL1lwV
1mcQCBurwmaIcP8pmLwsFPrJYfr3W+kx84fogf+fR1c4r0ZpaoFk/BFZztKTlXl1WREjLjgLp5vI
ext/vbLD1d8qUOUcXtndG9zZ6W7oxO4Zhl2GpuECGmdgk/XGe2RX2SsH4hcn5O40GnLXCkz0WtzG
18CdNLZlzO5O2ptcSL2gJfxD3wCOCY9GNbv+6Sc/ovzMO43o3kuLSl3OtO19En7N1/egQJqhPDs4
nBj3ZCTQNXiKZXqBWcmYmFpPHGKJiasi/RtV+MEhgGGnawMp6/5YY9HCj7qU3cnKZ4zauZYvCUen
K+7iqBtQuNdPUI/y/zpkCvadcN6g3FtUusWBj5LtRi6uA5aqFBWWQJdXrXvNr5dQIli4yiIYHaLp
rlcSpdZvml/oQcHoKmJjzKowRIwpudMnOCNwqdkncOblljwKlJg5wQoyez/Ir0h9GTWNZf5mcRRd
lALwa5Hd066mKCRZR4M0t9N80pPI2CVz/6GF4P9sZjMGGOdlk6S7zuyoAS9ZYlBOiLoidevpZrJG
/PokryIbWrrtCXfPsP6Pa4SbvPKwxLQdy8tQvndldfBlCOGO7zahOmwZzQmUr5y+7UKmLFBJYNrc
ieYpX8Pf6pdTb9IU1uSPLPHdE/3kLVEG1H3g3EujxL7qFgDQ5wheUzaYQM+ffYD1WOfM8SET+7aB
8+D5Uvmaveh0I11rftqswoq/Fip1YsKhLpXeuX8EggWutZyiwzBU3XaMVNDVTrmcvdBfJrU41i39
0LQ5YGdR1RffKmTKfC965W1D6ke9bLAORButQyQhc7FzbVLH1OmM034JafUbx0DSwGf2S+mdPIB8
qQ7q+eLJYgNUAMkyke6ur4L/PeGzwGWDXELY+K0Mk3CTVjU0jopdxVAZFCl8veFc/AWUSLShSU6T
8TelE3PJAflKOC4+/O9lGtMX0P1RwLvs7PyOUAhHVP4W5VuWdTPnPzs5MGRIDr0TCzoKQlJbuYVL
IUl/K3PS1304IWqYJhU4VrvWBpq1QaKzcVr1Xo9wdfZpDs3Ytcj1GCNpIBq64jSjvLVhXXEZPnY+
3cbKD/t1GGHgxly0M9poX/PZWvd1TL9p6Q5HFrFrqcZ6K0i0LOtmtFYeJFf0jhK9cgo/O1v+HShn
Zz6fpJtQ141FY5TIodEmUd2rnioEBwvJmSJyLswe+XIcOVBvMBFXbnYgOoT/k0OjdNrfto9+amVq
69kVN4NLDjydal/Hk73UK7wwqv7i+y+Wso7RftL5YU/N0xxKblSmxq2xnHpXwW1Z0qZUrTTAwSe3
E9V5YCiIHhEvFACZZZuW8jI+oURAMfrqTy2hTVHs5Rau/R/Vc2zc8KfCNnd39II+S7JgO6RQTppG
jbfMYgc3Xw3wiccJotiyjFuYBJVT/CgGVaW2nMji/Qc+7Qxly5f9Ba0Vedkky2Qxy9g0Pqxxsyje
GQs0p7oxbhqp60UZSuedFupTDf2FoLyuHafGeL5xCmgDw/KV4bZ10OQlOME8hVE23zQ45mfTLC8z
I+krbNParfb6hEgPHDGiG6WgRMEHA2L6YHlsPYe936AnJJENbmYyktPAZYifJ8SxJM2gKblC5ExI
6LFYtbbhnIzuOTkrqTycMEwdEp9TjiKwl7X4y6Xhf9MtdfXb2NlhGaBAM4u3jLCDyDAJYBUjoU+T
++hsYAR2jHbYlLDi1zQrI0dHEQ20XlOcojB9aQaLXt+5eObwmAmokO71dGjgf8vBX+mGyLd5O4Ha
tcjwyZ4LFcLw9yiIumtJfa18WkKsmA8n7k6kbfNcd1q88wwYYrx9hoXQNyO3b4sZmkIOLMJL0vRm
T/50i208DVjpQYr5H7UPAy8VdP3mFZl4fRizzcjQkCaRCwXow1m3s69nq9YjHsDG9aX+Y/rPmozC
fAtzKVa88UvRdVmQ0cUKK8XEPmGMBWfreVqj2mOVtc1ujUTpB3zD7mqw+K8kVnQ2DoaW1ZNEowRj
COXwvzSRra36ybK3YKKZtBDsAr8LFSQqvZjeZZiOKIBFMIHunp2GfLXEaOJmH57zio915G7/aPTp
0nrGsKWYYN8M1DZ4rqvt4S83fbQyK2C1VLof65BqDAWNMzeiaKXpyAQm9A9OXxjIfLuk9R5IqjXk
BkOyCSIea+ceFX9ectbiAdQQh7nHM+iqzVNVgUSNIzok4FACPzbqgEfEOTZx5h6t/rWxEOXLbZZi
yG5pb1+ZUeNhwmjrVa480sVONh6LkXO1mNt97hrVMX2+TJMLv8BmEEHAdeGaqKt8Qo6+GB8zDw8V
0ESbR09OK2jEMIbi2gk8m++70KwjBHZFrkzj6m289WVW7gqreQ9FKjaEFyAdF9p4rRuWY4VnfF9y
DMVsQw1thLTLDQtSjnLLjZZyCodmR7UbGCByMXO3wJWfiGeJMLjjjI7121zpAxWbY5AAbEKToEZy
zomnG7F29n1CkjEc8Gysl35vjpd/L+7zV4NLXNUv1y3rM88kB1X8gT7t0viBo9HtA7dzafFIhos9
Wc1p6qlKx8sk6ib+qjLc0HFfgyceOBePrJULoanoazb8HS5Tkua5F24SiM7HWjTr3it5+KvZhM8Y
rsywh5BLZxqz/ecSI/PNKKlk08Po4nZD8zamu54KrpwRz6eJYx1rHm2Us8GtRTWmc8CvdCUTkmxL
C/qulXhy3zIiWyf+I/f0+E6JyUlKOPNV5Xy6Q14imSZo6EMcrehnGw4WlYakY4msPuPCQnADa6nD
QhWETtLja1Vqei/5Phe9yE1qXJvpWuVEHrv+MNkI+lyKSJHSYH/lmEN3X+E8/ZP+vCYo9ghL0C8D
8i8mi/4VPSdZCQoJsSLS8Jh3zQMSGmXZQ5sBBqvDM1GeALt3dcJIsumY+qn5PW9SdU48r3igkTbM
F9vkmM5V+YgsJblCEZBtLHsn8nZEng0f1EkjDZAkYvjPYhsDusv9Vq6iyrEO7aQGSmThQNvmE1BS
R8MiBKRw756oU8ffU/EjVy6XrZWlY7QMxYw83cRvhje8KcPSXxu3+JkHPFs1FSmX2PA/Cu5sLsPg
W9tgsUfnts/o5VRvdZ8srPXKnDvoWkNaBZaK38j7IMVWNFhmjTJvhmbBYZpsbe0P3ktWRmJZhGLa
tBB/zlGz72JO83XEFG0eGSt5bEUBW1GGzzAcTnR2MENhGhYb7K1NppaZRI7tInwS8LkVU/IVgXF+
br0jWmVHw6eLwNvObnkw+lYc865qoFqX1dpo6341YPqkBBYIWJJEYrsEjmjdpJbatwi/46YkPYrn
V1tQ8qafEjx2S2O2mh1rG2aY3ot3JDfwKUQR4H+DFE8fTWvZPBvPTXvmYsm4hNT1ElhIgYvJtjd9
6xUnSp4Vw2/qI5JvJhQzT9ZgXHSImYDWinlTzmu7knhORMbUaVY/tHd8U0Yx3m2ZuEGFX9QfYnMl
Z6e6s58eFG/atooNr1pEaY1czGNYJfykXE66678Xw6ohOs+YCLQRfq+WEn2mo9Y8RGbFX80IFMZL
OYHrnZV8SLDOywE7CFmfnVcND5Xm7alN66A3QvpoDE7ireFjoaCU6JKE7VeRdDTXYoWgc1DsOb3n
t+L5ggOLQkMByopD6MxeydMGqtVR4X5wqZHjqoKbe3LOZWe8SVVyfjamHVTcejVFmbFOMlR7KWqe
jrESF1nN5aoftu2YVGeJwLyUfmXtZj8hAjJ5nFzG+DFY2AT6ZHzLs7EAlesV2wR/5ouWVUSIGqIl
cCMP9P6Jtzq7AEfSt3OP78VIwvNMF9ElJLb3MhTTwA0G+mVMWv3U1XoSWJQ1lJkzvtuQjfhiWKWS
11jX35PJlCsPJ91VI5i5kJHN8lWWOwNhgGuado7DsH9Rau5fKvkhuZhsHZNsGY6Iad85ER1pT4CB
phsBiHceqtidwPcxGUnG0DsWeaIdUiZtR0hKpzKcuPlqXvTSG2P0Enlk4LO5Gy50VxLtmz2MN/Xs
9qfOfLGlyUEa97LOMo/ZIp72iD/UDWvuvZKxzVOxCLm37JWpqs0gakIqDOCu/14AgfUI30O1cKZh
P8EMulNAm71oUq2nCsikVwOA4YWOiyHy6EvhkaJW9GiBybv5+hjTrFjKs97r1psKh3UKH3rvupRH
GJ1eYJ/tg8jOpisGM3RGQpCHkpFREjf6mgmus3UsQdvbcxYIN+ulEmbMAI/jCKKtONQedH7D5odp
sANuuog2tTysaPhCJmOiatir0nLFqZSbrPHOzvPknbGadNwivm0aMqsJiJI0DJSPmREj1s5lQbLr
rWixCAFgdZ7nIk6pJdlIMa55csUuh4mLmdP/1LPIugBbIBluM43VMq3fMqfQqQiLzEB3aA936/nN
fAIr06mxFjTsJBgdzvNgTudJeN/tZJgAeqJyl02YyGg9xPoliagm9BRfmEb3l3K2PHQFzQj0ZChO
cah/maQXyf7Bn89Lc4CjuXHrigbtbPKupAICOVMmkciGTxPWDJz/uthl3GQPvcGkroVpuHXaRAXK
Nc4sq+VXrbsnoc8KknXt7lJCmQs1gUSvHatYgSzzL5FDWjDuqLCquEr3jhpRLse/oexCAJJaSUiG
bCoS4Du9sQLZJcIiCoxg0g4EhDcjRPagNkuuVpIw66xkHFiQ/Amv8hNqxsksbeaBxTxf2zibl1SO
6F/JFFJa4PTfRW7bOLDqdYXHkAfd4WkIVbXMVrXUGAZS0juaGL3TqeU3lQ2ZO936E5Vr7XDvwYae
hdHRBKO8h5pKNPG6GOkfKO29kz0LCLht7Cy4hBSFjs4J1x1/kgOm2m5ta8NoNt4muQ4/tuRiYE9w
5f4RbpCCfzAhvJocAxfjDGYviqS3lihhlqk4uQ1dexQZJTlJwlIaTgr6hmDuVRbXqjqnKvsFnubu
x9w5WUKtaFwyH0PeJ+tGfbdAc/gD6zMZV+/ch6kkuRa2gfX09hqkrVz2HwaKfbXuLAcCStQYC11w
TvJ8IrM514svr4xR3rkzX0xN6RfhWWrB7frdRyf+ExGoBSqsVa+m12a7WNE8SOjhzWQ8vJDxPF48
MC32aGMYzWcsMaJzLk/rSTl42Ws3ZL+qF/Gx6hQEmX+/7DwtPo4JyHsIy8x46Jco3a7bJwRZTqAt
E2Yl6sW2sX0oq2lXkdefpDdDtp3MaQdzC7tCv+TyON9EZqcnDNGkK8Hw4yrwXhoThddSGRwbm//T
KSf/GMnu4aNQ059EdCnzj7VEmojlZ6p3ztntm4nHNPf3YaURFK71V5ozBPSbzH/59xL1JOaaJVRw
+UG3ggTHD1WNVUN7oeSS+mSZan+6XPxrOoU+af03VGLHdcR7oQlPJ4hrnZzSEZ9G0dNwJZW1LeLw
3sN8P8ZxeKu9+Z4JK3wVuiyWI5QenDmmvXZb1b30I65qj33WDptrT4Y9IoWwI2mDFwNDT8ucjoar
YzQAznJoonmgYxtrx07pcgh5+6pZp92VC+Wi68JrVpIyQSpTq8wHvYZLbpM5TXvRm8Z6sbrHGEPb
BS0Rfjmxz1McJelDJWxsoIuKletBXWpMPTtiRIS6BEobLMh1srT0lvdNdou0/KvMbCtAkruYUKpS
552ZZEuiBrCRh431zrOpr3gXDXBIUckFuhcPxeK4ZSGx7w7XkecyugGnyYyBqrOHbF/6hApGugFO
EtLKyjERISdDjz840O2wEisqQSpjQyFAezaV/d24oXYqyn68AIQkMAa7bE8TGBKYK1lZ9Cb80vwL
4Y9XuCtbWyeda4u2P89prb3hKMXxhxaNHAQEfISfZbfAkhW7RRLaRN7pbXxLuQPlMW1JeOFot2qr
4pyMqH9FVS803TxGIdo2zUzFQW8l5FcJJN83EXzSm+dtWkIwnz5WrNo0/vNn1zvyQ1CNZ+enytCY
5fKyMAU0Z9137bNT2/hDrRoHOpcwA9rca4VC09WDvhXNHO0JRVTHXnPMHXaIboNDwL/+e9EBteCC
3hFZtsgkHlsdTULpNM6weaLOorKdsIZSXYYDhattca5af9tPZnGyyfduhgYksZ5MbxPenKC1c7j+
3Eo5qLKeV4lgOFPXVzLmW1W51il+CszA7gmHCu5jRmH5gdGi7WT8Ta171SX7yZ2fvdl+YPMs7nOt
ZHIrqcQLjYfiTrXTelHcK88N3KqfEG4ZFFf0e9DgAs2rNZ/CZtmefYAvdqKghJENCBoxzcs6bF1Q
BL9zb9g708CBMlQ6qQpHCGPl+nSBtoNTr6XJtVGvocDGnJaDMCopvavhFkwjYNna38Q10yoT2vfe
c01nW1gD7pXI2eO8odG5KQhASaaJtneJmuECO7bdMQWSNwuqEmsoxN7ErC6TL6ZFifiyoHW5w+os
4nsfFQcg1O6S0VG8IWUvjmZudUvJZ4ubLIFG2+peJ2krhpuSaoKk985NZtQ36Tivdqnia6pPb90I
Db+k1g+tnEFK+ZQuQ50JeWPL4kbHxc+EE5g9hE70RvWo0HhO8Io0Z62uP8i9mdvKrLIzqsHFi21a
tVDjNrozdPeus+J1nOjxKhZafShs2RyaFAWAQU6gZbm29xKl7Z3nS+1XnOSeEXEs4cfZoTAsRJzs
EuHs9RCfT++aC6RD7Wx3fXjmvwH+sZYe9OcgDz3zPLtZvfXxmrZi7A7/XgzuhQcQ2WqvVzzcmUw2
5JRyNhxsRhWTidPIzOg09HZCMgXls/Y6h+P2LLe2xIGRl6q7dWlLQHooZNAC588ZXoIrcbL5bDOQ
JGLa3UVLxQjNCNUzM9XdCzzR+I9gDVYGDPHeChlS21O+YjRYbyQ8P8Rx29yNYrrmI8LJCLFyYUh3
OjQOrna7dl9nqeXH1BjeotBogjzmo1Ua9kNnLHt0k+b/X8TzX6nq2c610raycNk8/oUetRh9kTq2
S8v4H1zCEpyW9+V7KpDVtfdMogz8LPRzVO+6bWzDCk8u6Os9qo8PIqpjsqkpufCj6G9uW3IBlpjx
R28uwgJtCMUEERksc+feS+T2zEr4WSfAVe2Ei8SA7AIa22aJqGj1oxKwE2LLvQbcWPg785WXXVtm
Ky7n63//CyoV5sy6+C97q+fwozRjmvmGSrGB3DLTUyetZgJI0GZYxrENbvMZaB2rezoUbxPDTW5T
3pJEBLWkCncGSfMF6DovmISzDSNvA8jw5+lHA6l7LIvwkx6di/OM6Wgj6Dg4Uojz/jsUujXhSfJL
lJSCRZg/laqPE5bwXYJihFybr/OYx21k6L/o+dCcE6SCks0Kb8qy7eIPQoAXU9SfnKQ56NBRMdXr
rrO3InG++tp/qMY5Iezt26Fapei3nAWDqUHF0l3jN/a6V4JVFHTAi4qcJ+5Bu4dudRt1sQ37SuPG
Skt9bmDKhvi17pkmYSd9uCwRrK0E5s03KzRO8TTc0WuREN2/Xh2Ou8gW1aIC/M9gOCEnif2QghOH
X/UUT7rWl+pf3MH5Nnu0kKaOegiCcY67jRBbMjmr0ToamULOsW+Fke/o3WHwhgLij0ctiv/0M08U
JUEnrynldkAEWNi1wKXy0TbtnzzL+/VgE782wh1PaLQIneRHgAiyxup9Ag4X2JbFwSp2H0bMyWv0
oosZaZdhmL2FCCH1FYI65AGYK+NTEbIKsIvsJ896T3oG73gx+AOealuDZrSR4fQD6N/cuYxwVg7t
W4ydWs76Y38dEKk3LN0XJ1dYz7OKalSg0+AE0g8w9vpCTxPOh9DCVyplhGQzcyXtZ9yyrPrPd6CZ
USx9NRyaZFHy8YlwVUn1RL7OegwgZj2RsaUHdMGAirnrpwGUYGWOKqSQSX97Ipi3THCzdTZHqyRX
+VOZ4yOVFFyha1vBRPCO+UhcvW9auGzAVpLS+Kq6vWtxgo4iAGoj6jdzHwMZvvQWdh8zAU/Uuxap
lc7usKi4DhozyBLlWteipFPKyP+i9RAqdqZfM26/CQ2yHfC73K8ZY9FQMPv9JY05/D1/Q7c8rJ0W
1ig6PZf5v2t0j9sFHsF/RVJ82DARSJ1QaxcvM93HKCs4qjU4oOT0GLP8FezYS80wRtWU13OtEkn0
LibEoSYnMkwxqtbtslq+AtR4Ba6wjDCnDjqGJ1yR72zqzC8QJKZfXZlH+BEPi6Y1rFqBjb3035eI
6UNfJGVOzQoGRv5Za0xgCF3/xnazn8BOeWZ0x+l9n8z+lzqYgGkpN3DJhAbeP7YZ+PdTJ0FFE/dv
dXedJSH3OmkthM0mOP8N2/rGjCVf2k4bL0raXaavZMY4LEz3UxjagYa1DTVNu7EOP6uayl+9BIbg
w3gjW7yA7vEfMIR30aVB4RkE96c/DudMjqZiZ/VFkDkMmApjFMu5M1d44f6kufjWqBKtEuvGaZgb
a333uMwjptH7U2re1rTVF4jxg9lk59YO22VuaxS6uDufNuylsG3yNVFyJ5HENauCpFPmmzYyvvl6
yv+P+95/wG1uJnI7ev3ar59LdBoliy72H5ABruzKa2/Qz3Xksmx6m/wJfQPHgHD/Cv0J8oe1ckHm
55r9cAztb1iVX0rIM8goZD8D2lG2H7FmOZX9p5Tl3Yy/CBQcMJA+wsr6G8b9uxWDxC86Mp/tOUJi
RwTdcWHdNTSjL0ahwwpxx88sdH5jYAVceGm3GNIt8ra+iuOJNmijO9ij/2Z1z4QzF03ZAMPIudfN
yiuXMUeyJPcvPNZ/k4iR7GQNQT94F+88mwQcSpJ9lBIDx/bof2RiQwpxBKf5vJ5abn61x2ar5uro
cWJc/PuycSp2ulnj1XaAeuKT/DtXLz28YcAw9a8cpx+Z7CA+AxH3CTyHbnsCBrqFKUadduRyfaZu
3XvtGsqQ9a5+2lZ/iRpfOOrcwnTS8GHrn12zSmnOHYvyDEroA+oGngS1Tj2AgFHMXL8JlOFuxsTl
ukmr/Mz5u9ylVXcopEbWvgvSNjrMto4zxLzC4C/r8siFC04Hglj80TSfWjivcPKude5kqeNcGsJr
oZfvmsw7Wnm/SpkbVoJZ//QQHSuIb8qP9k0bFN2XzFlShyyPmx8YcMVLr6F0k/0MrJPYSY9dSdot
IGQv/+zC5GUumA7U818SdQgGdhqvof78eDTboVL+aWQIiP95t84742lqRCdoSQMAEsHc5F9jvOqL
rIhH/MXxvTTihVmBkEi7QGM2603UTCPe1i7slYqApteSm3fgIQ+qoPm1+E4LlvUuX89Cv9uNdUIY
kEYYLfwapAQ+fAqEog3vUqlrWwBEb+SNgC373vfcb40m7ZamReVRw1B8gYHuO12zeWWLeDBf/2b6
sHdHMCfp9Bnp5hnWTLfwmD+PA1NCSyf7NZKYq1LMatNXZbCU/4M4LGkfCcpc3+Z292WWzSNp0j/O
hGXBxKnViuRVS/n4++1v6PrfVOAcaORd6Xn3YG5w9WlMa1L57iZnyG2072b8M/8w8SS/Yfy6NC7x
X+meO717rUiOdE3IMph+xaCzoTwf8gSUm5HdMj4ySnF7sbr21SMzs7Krhx0PVwc3J5nC+0g3g170
F2ERbI0688ax5494ci67mgd7eq3SVWPGmN7GLwKUEdHhAJLv11xQj5TgwVu6JUxskAF13ns8Yf4r
Z6YHOhn7i0k5leNy5w2fVRfUaM/GvcVoE2rzjx1nMC7nADbNl58aD0qsmwUKkNNypfJhJS1MvX+Z
Zq5J9vjZCDrgvTz8GF5S37rXvv3XxMy1SHqT9TULxtr8ceyLGac7E4ClHmHPHNqm4XI27THvE5KR
aORTyTlZ9y0oTPQgK5QOTYj/PHsEfqanfF7K8VunYlTvP5FJMAh61l9Zv81R88I6dbcL40QHwyp1
y7sa3bc57N8MZ/oyJn3fGtO2QuVeWA6apeSg2Ca/tllwqIrzl94rOLA8n6DG/ARBniSojJxIwP+O
37Gwt34PWEZShB1HoE10vsNMuxiq+5o08BG6Vn+F2rE3caOFAryfm1SXgvGBQwUX+ekeaATvWE7n
3OxCtx2fn2RXWAdDz4OqSH4ICHAm1H4Yhb90gfDarzH2SSf5t4pPi8YGM+sRkYgGzzHuHOXm7waC
5KCx49gu5tKojy7+2F6dBvTwWO1c3fsUhYtm5ff32HRWQtDNDgOKsZV4ax3e+ga2QAV7V7KGsua7
iwFwDloPj2T0bBMuEoYWBPpBjKTESATD7vaBAPKt2d13Q1comuyfGRPZXFe/SuOoPcy4xBl9BBgq
Wa2a/6PuzHYjV7Is+yuFfGcUJ+PQqM4HnydJ7pqlF0Ij59lIGvn1vRhxuzJudg2ZQD90AwEhFCGX
XO6k2bFz9l6b4AU6LItY5U+Fb38khfg0NOdKZzEh9eO64TjNRaOd60QsrdjGoplWVxggl01fHfGG
HOyufhhq9R6KetMl+Ou8CVmDLHmDJAW/YDab23RbUArcZkV/RcP4NiasanDCbFFMkDxo7dgTIRO5
jdI0zL+b2sMiaCGq5HDRspOHefGsoy1FHI7nUk+7U9Zn20YalL6DYmnW1JI2KvBAg/g8+v5541GQ
WtW7EMW2nnRrwQGEdzxt9oMPHa5GjM0oo1piN/lIYTYNgJUWI31fMCQcaaTbfxjutmstijTN/86Q
1yyCkhtDd+ELdV9+Bae2SrSbZDBWEdTlpQtiYaF3n5GOSKSPSUoKgP2Vfr1rMXYRRoKZyQxRbjsu
zi8c6prBO+90n8asQ6ePo4ESSW8B/rM9uJC453V4JMc6Mvm6HncQhApvqwapFkUSVYth4pUZMucY
Ze9hjYZmmpeJ+Scrv8NWq90NEXbRYBKfMvj2etamCYEHfnFsXk1HfueIRTG0hwMCiXuV4rbMFZ7r
Krc+tTajC6nWGjq0hdWUz345lqjMGF8lk75I7NbmG0eXoKtvEdQrXnB+1IA2iW57KvVxfrffA6u6
ngLvzXcfmSm8yBKWeQjfixb4sLC0LEKqSRKQkcC5jK/FNKvQ9ZsMT9GKRFGmNzu9Z1hle6gGhdbR
x+cTlB8BgXVRyTja8xD8oBnyTMJFpP5uFOFtMDYo5jgp1BE5qoTZL4pI72ee1KVkSYic4Var2kfT
Y4NUykXS8WRpPmKjtZOEdwGJoBzW/ZPGzoTz52AS1weibjNQ1RcJmAeAlLboHuqJH22M/aNE+aGL
AZuHQZBUoucvCpG67ME89MVzpZXJkrOMRa4H/PiItykwqyP6jfdI4OLMuwAeGtUUEbuvhIhcOe5X
lahT5+fftbJusYk/d11/n6b1ORT4zgN/O2m7XkM6BOf2EeDMuYnz+3FAi1NUWPtGLopRPBb05AL5
mFTEV1Lhh84WU2odOmcHXe0cBUTTJLe/CpLInLS/R1bypTsQA73Yu/Y6YpkE/kPsLJXPoJHJJo5W
zUTlW5DRpiXHZIovpos2sHqGDs+lIRLcmxJMkg+pGuHWAmd5TLmijCUERmSvHI/a6TENskf8ymN4
T6rCozT9W7BYCfp1pqOht6rQiqKrXsEBnyHMktl6x7DuMwbe4ib9Rje5IfMR6XBZ3hQigvDQHexx
DwsQJTjwPDya1NDuY+t5L8pM7/AcoR4U3d41nbOXMPRBRwb0afDfY5adXkg09/AEwPYVb64tX/t+
4ILJTtJVV9PgX3fuuDP0AQCadeHFPKawZ+ikyec0qu+dTJ5Dwlate9q9N5QIH4RTkB/do9fMAvuU
Zt/OxGkkal+FFxD/wZXh10RbMKjNIMaAfbgRXflWZggjkS0uAqvZGjPyH0D2iGoSr3lmiatWEBnh
OvTgzXYP0DCle0QgTjM7cXuyL5KQeLymfMBw8tSUSTE7mI62ybvQAqdf5Ym2GQVwHCGbatVb8RZB
zS0Jcld+hQGhHrZZQ7hlihMGiUynd08QKB8DQ9wkzbDAQXZkUHFSirhyL0i/kI7qhGn4pUcrw907
YE4JtMIgWZ2xxL4iHzwJrIxtn5z0Tr+rvXFrz3akZKcr6zTBSwsMYu1ZodOZm8KPjD0O9XI66TCQ
oECcTXPjpeWDwq5JhbJzVbFXuMYh2p7o7r+QuYc/q2Ot8m7jir/2+dGjmnGtwkYZR0ho2JJfEGC0
tCzio+rIOTgqxiqE4DbAik8y1p1q1DvilqMwMSFIAnnATI1kP8bXPivUSJwv3S0LiQgxSSkSVDlf
wiGJgO2AF1NH7r6c5pUKZjCrnnufubFcjhZroXLKQzl43zoiLNZstiY9QcU9kjoQt0Isa60pAUVs
HAtoUmPR7Keby9Csj0A8vDA515Y//7Uc2GWd4Bg2+GoAKzxbI7lGnWSaWOE61WZrLSJBHK9O+mzq
7d5HkzM62Vvjs5G2df49jcYj7SEwAO9D6l2nQ3EQbnOBjbAdsvuIrEqzngfJUEMMmPsyeeAljLjB
7PvOZREnpWQfe9q1HJ8HPXuycu8WYd/JNsJHsE+bJCyvkwJsfshgR+u7VyPAfUi2DOm/dA/2UTWe
jABqH2G4X1GjXexseI31YFP280CssepVEKMQ7pGaxLRDYouKIIq9j67cOYVEL9HeGvjGHH8zS5cn
rUOVTl7GrLcaNOM5JeiafMB1k8cvemnfe7n2Lkz7Kyn0s1PWF1nN1Crmp62xJYWUrMdp2mimu6HE
3U4eCXuSk24UGfnOi1us5u0h/tkaqpbk1H9YvKveNLzbhncbFcY5cMS1cqJzk36WbXgD+mmij8ct
Otn2M1LCIUS+gIhpgGowLEh9CjcKiNuyyrZj7q9oVW0qT7Ed1DTCsacwTG/us4AIpAy2FLhinD96
ctMN3UOD54iDXXsu+m5dULqP8mZIsMeq+pCHJPfhul5ONF3xCQEKqOSTg3Ia5ziQFIVwDLakRRvi
ZKgU4F2ubZlORfRCtLPU208EIYSQcN8U2cEviCtxw7vEHu/XVLr3aVee4lDf5Fb4Bi900XvePvBe
mq59TEmSoEMDvoDgvscETlOV6d/VzMGwciajoqvvfOOIeeWlcNjv84JgEJ/NoYwOA/AJJErwnx2U
NCEHbXUuz9BXrqLJuIAceWpa/dqX9rlLXwiTOIatPKo5PSFl2hwb6pKwIzkOWybZ9YtxQkfOifjB
p4GfFeojZYyyCPiuyE4sujH5bZ6QG0Wwy7caqp3j1rs0oLTVg6c5/L1vg2POeF0jWmiigWZa9ocf
aecRy9IcAcOtSxltPcS4ERKhnaYk+XaHgX7qO0OLL11C+s3nl4MONkskgS4aS0iX1o+xuR4ztjTQ
WURSNuq73LGvP8GdeYohpI6dse3bnlbxuO4FvQjnFsHMITO/2ijai7w5+kZysZiwKqiOdqDOZMhQ
GpJOSl91aVeAkMqSpa8t1fc8UbG8/KOGVwLyiqIqi5qNaAjJlD3+XHiSJyv56DT3IUnKt862rqKh
n9+DtxpTaAnsakDhYDhawPrGSoJ6lR5oVh7bvl+5CUjAUG++has9TZhXskptFNghQBd3NBpuwSa/
AKrWSSGWqfFE0CyeY8169qNruMNPQ+PcmLJ7ANRULjJHhxMZHFyzc7Yd4ZQIcbnyfdVk5yL+rFp8
w8ChxhPRyAl+4mhTpBlxjvRDGKhZ38TjYAob1dZv3OYBOdxXF6Bd1zB0napebsq6LF8Td2LG/sV+
wJSvJkZDd4i1K6Y5b4zp0IZivYVVUMU0DkkIjAqR3E89BvBsgINmRLdMD6qNlr9HXajtkr5nqu26
nINACJVpfq+8oN4pK1xWJbpLvTGaa4NO+TIEjcmxv2+iZtvEYI4IlSSV2NolNpeNbyAL4II9/PyQ
k7L962+G9DNivRFONcbQHNgN6sMQUnNKnspS95tpOeTc7VSMysWqhJRc1SsCybWjOX9A2xAcyW1R
S2tMnSWStO5I0H1//Pk3+ptg6swJV5PK2GJK6R7sVxtYzbGt5g5faCbjBmPKm2GyDJGTuPHVWOO5
cOtj2Ff1McgyjPR/+7yGTrTyIuhAraHOzijOEflUZdafvC69GYzgSQe1g5ybDA6YcyJqITuXk7uw
0m3Z4n2YkkFbmBMLlYMsS08QWBkp+mDX/Ry08EQU5Ytlk/SIKDAl8W1Evz3JGwHFHJ8MKiEfrRYt
KxndBJB+hJWmRxqMmJsdRIuZIgUqS4ON7tenVOlPYRi94ZWlE9voj53pP7oSWJQv7tBgZUiHsOqa
ekF+td8xdMYoafqz1jsyrpL2PQAwsfKbmOiVzvmqbCI7URuixCWQ3gSZCs/MS513oblqWSJLXCT1
N34afT3k1qXwpjsdSmpswHnq4KAUxtKWNimiRKOPib0GsU6ysCY2JCLX2D24ae1J+0RS986F01K6
lBs0I91ORuSP1b1By6ify/YKdpvL7LGwnOuJrYTK7h0N/B2U+efBgroI3erVySHKjN09vmsE2oMO
dapgI8x8BFKIb8k7NheJgXye0SPto3jPCPCjrbuzJxkhWYPqlmvpeEcdKUIEdhVSyKW2S+Yv2HkT
LL+QzV+qlvt2ZtfELaA6npJfmLSSCv0WWTNpN83etMJ3CNzZytFogU7of/CXB8dA+SsHk/bm5/tq
6B2eWy87GVVxV6YTbYUDzAwPQgiMEhl9Rr4+o0G1XY1Of7KaTaBxEoUhiuLVpL3KXmCP46nyVi2z
mUbVT3TRr+36SguEi0PeONVsnviKqG2we855awwIXW8tgvBetapfGG5w0IV6BLxYL5KWJmHsPxat
c18Nw4uRBQ8AW7I1odHbSPLyTR01oKWAfNPNpVHFeDqiI6IF3WsTfpHQRKPGT57qtiBXSiG1HagM
FzFB1asW9BEjpz2+VTpzkfmSWTYVDLTq1C6WAeyHldY0z8Sv4tHBNNy9ZOkIBjQ5RmVFr6CV36VG
Uq3R6xtp1hSR+VRhpQuvqhL7iLlw4dmtB98fKFS1Fb1NuXKrrwQOICdtDCdVzmtJ1z4OjLVN45zD
GttiXce7jtbIUsddgRExxHwkqaN17SqIprNTPCQR+LlJbYIewVmaVRjZeRVWbPD5SoePg36v30g5
oCnNYAxVQfNRhel6qMMjMCTnQNg0B9enZOg5/oL1RQSU7pHx3RsImZZDvFEJs9UUyzbsn12SYfSy
8XmUDsMUPcg3tpkkK3eyRsJaXVqqqIL3ZRSdPDs54nq+a3MY6ZAU4EPrnN/cjMlc7DJ8RTPkAbQs
/PIF+ebs3Q9WFGgflU9AW9XRYKwLiE/qyEhQg9lE68dz7V1ilvsBXxaYTubw9MUlE+15CsDCjRcG
KQMeKusDq71i1Af0KtJaJC7Knza91Dc0TIhxED4OjLYgbbG/0sYCBgyiyhfkF0vHMuIHizSxHHDx
NFfwyKC2iYLzGGXQtugBrYELpwfTnz7cktyiRBXT0s45KtmoMshHHK1w47VnwDlMpxPCfUtKjZWG
WoaiOQcFg2zCJzplidCp3SiEvIu0qM0N6oTwmt4ekiw3JDbBLxF3h5ANrY7EtXhK9q4WPbRTaV+R
K4b3U7eOCNRYP3Nnm+MzWaua4Ad7ZoAommzrsfvZvPCAMuokA4fjuxal/ctY7pq2gMzGWNYqSeK0
yF/YaemoZt/KowH5bEkW+HiEfm+QSVe8jox4j04nPpKkRhFLqtWxd1Fdh7vJLdtlZ5o4Sb0g3PpW
RxAlEaucWNGYV7rNcCbuMqpuo5jzcYqrKjFzOqI5QtD5U2dIjJUjnctf/uVf//pv//qh/kf4Vf6R
gdP+9d/4/KNErxiHkfy7T/96FX80ZVt+y58P+/cv+/OD/npf5vz5L79k+1Vev+Vf7d9/0fxs/v3b
8tP/eHarN/n2p0/WPyOULt1XM95+tV0mfz4Ffo/5K//R//yXr38oiMkl2oUX6tfrNH//Px43/wL/
8y/4ed4+3sq//PGP+0/Cg+ZH/Mpg0hzvh2P5kJZs33B835xjkH6FMGmO/8NwDAdKkm+5ZDPBTpER
YULmjzlgyfJdJr8ODzT+8i9wsn/+l/EDHptn+LZtkhVA++efSWAy/T9HMAnhOJD/WM9Nnadh686c
D/RbqBEMaJU4gYulLZLPGbrVyMFIGWklwqU14w5nmQS3VjjApy/ce8sW9LbrLfKYq+TFHeNtU8ln
c/C4NFW4cRM7Rn9CBwdxfjfRdbcthzYKxxKCeWHShG9Vh8vTcU0a8VlCLHVGKSLZ+OjF+Oiph57J
UO+hup3z4cY5INoZiAh3zsrz7vXEuZbO/DUq/TTb4dVjCtxvuKO+y+bJZkuDAsYcA+d3Y1SkBVuA
/uRT3yJAIAM3Rk6+izGsJr6/IV/5IWt+KfTVerRoXaNpOuYTfts8wKim6BwlID3AX6av6Kbv0oT8
iRAIEtkT5KNiKMg3sSLer9olXa+uVcVOOLqM4MeihbyOrC2ec9hiHxQQRrIizqq13gfmKsaT0L6E
Ea8kqpBndHo0cHFOLMDs1JtAhKyPpGgjPGshV8/MB1YMofqtScY2sxMYPuBCvnEj7zUFycocySmv
h6het271WoEmCiX2XtJq2xXwLXksQ/NemG+NcdXIpt87vt3joStXY5YAGUKBhqF3eJ0lWVnT0e8s
go9pIozTHeF9JjR0Jw2UcRrpj05iXfI5ogHxGEAvpEIMMjjrFNdAD6YNrOBxqdniKm+ZtUClubKH
6bE1UxueKG+6yradCm8qp9x3QfJZs/V4XnUHtgAqFLWYNzuYq/mqm8GtyAdIjoLAnIjXMs1OVtvh
lsF2QTbI1bLCHkL6i8qhDirsA0yk3HiA8XDR7IJ5CRsCpt1zg8+XQqx97jusN4RyoXvJynM3bHxp
3sPSgnZoz1GzEkxCKEr20fAENuobyB3n/hU0Q6BTpXbvGuZ10Fvhiqn3rvCLV91fwz55G3jjF+Q+
YvawO0S+Cou/+5Eb4bHqm+earvCu4dzFzQB4TLpzIJKLSDHu3pM2YAzBtzcjoG1c6Y9lU55r3aeS
7Z4rKrKkoDtVmOLak9n7BNZqUWcMZvpK0avPd6weGyPWHxE1sfO64JOhO0l5sVoUG1bq3ecz+7On
Y9O39q4Z0k+XKnERodhi2wdbRAP5W4wwyQX6QXIBiulKxj64QSM/wXy5+Aqk14hUxJdTs0dB+wqi
Ua0Cezqgad03GsB0IWtvy+BXX8VKe4M/tHTiVFLycMs0LdajJDwmbf462dYl9qK7kZHmoog58bfA
F9xVT29LuV9wAV9r5qJL3FMfYPVng98xHmwiCvtLz/SSjgQQ0WCDzudZ2P7O66J1WaWvY1Xoq1w4
G9hP/Pr1tG2ielyA8wdC5TwnWn1nDVy+blzfxTKHuAs1xaa8GJ7GDFrVb0v/fxATZ+ismL/S4+aF
/9eKahuCVZvF1RaG++cV1epte8hlAdC2tpa6ER6m0UtXhBB8KcxQsRvcc0Y7FRSwIjDU8Z/fof+B
vfcf28T/06/6f3CLNubwwP98iz52w1ssf9+hfz7g1w5tez9sywCZ5Hm6g+bcIgvx1wZtOz+EcIWv
257tGL824j/2aEv/ofuAs33DhRBPtCsb/h97tOn9oOnq6J5jsLXqwnb/mT1aOBQCv11RfG9f8IN0
T5i67fDsqAZ+36NBAtZhLYHdirqDYl0hHTFGgBFhnO0svKaHoWww1baOMRzAfbsrS6KRCqY4N6Fr
cW6DkbsDK9kfwmDsD67u9oe/fVoDMF7pFtOsJJ+NjpFjd4ds/upfnwfUwdlsHNdY3g7FVBNa0sii
m7mAe617TnuK3TFdY9dGzD36xm2hENIXzFE9GFJr37Tv/TpiF5+w0gIKXttOoZiA+BH51BwllKgA
paQBM4gaA1HcVGppdNmXKIyU3m/nLft7HeT7OkXotg0j6Deah1xPK1YWzXQnGFB7VFOzEiGppp4o
8ougHab37a4JfVQU8xND4PuoQld/oZSeRIOUs6CUcaoG1VNbM8ssMmcrMpIaJe6ILW3p1RDq8qwq
xAOeLubw6G5nhu2FXRv0+wiAXYwmcwQaEKu8ug0V+lvNsLdDWl4ZeRs+5lPRX6e1vYrowphG2J/I
N4w2GO7FIh9M9yyBe6qoCzhmKKhYVPBtYmfHqBEc2NMm22YdIzWWEVa3sD845Oy1bc+pteW4TC/L
W8wsjZsy2ifkcNyaEgCLhaTa7hGfBt2AoSwDBeSmmVqhb00v0wkOvoe/BmV7l9R3JYA1wGcnd7rK
xsza5R2tXb8dp0NPp3yWm1zNaigfTihE0zXyoi3Sq9sRtkeIzs0zkMhpNfZhMyWTTw1edOVNxAD3
8qXQvXSXoWLGnMte5Kb+sm5SUFfo+YABMkrx6UByZldSf3RRtCGQQmrnkMuMz4OTJ2UY9M0HDEHL
2vPcZT2DOPq4PlVJRIeo7ps97VqAmE52Gl3zeRrBIwa4hzqgGIzIZbtKo9FbgQx8CUvU+ANp0+Uk
qVFizDFGl8MnSvPFICqNfIH5N0GNv+5DHHrpSKGhBwfClmjW5EjGINpTFmVQOvsw29mJtjbtHiqW
ChluWPrGsJmHI6u8QeK8lXmT7bATPY0T16g9MbWawySsGIcxVIp8PZRIgWNFPHFftogbVIAJcGwi
lKHwG31OkAXA2VVc6iTmUPitbaNOD0jrrwxu6q2W9OeCaT6YKGhF1mioLVeXtiVxiOK3GlJksub0
iKLqhO/4vo9s5ywk0IMoLb2lXdc3hfTLCwwlA0Gk7LdUHIgpkgaDxTjpW0BrX3gnDyNkw4Odmv3K
MejKpTYgK+mffn6oaiTZbjtde8aEQKRiBCNyZ9dzDLobAqiVdCpQ4eL4ztzi0a0zf9vZ9RoCWnWj
zFVU7fH0f9QA1laoEKy9wzSQy4gJteajbYlKNJ1eaU47NJjUlZOeck0ifBi6DL8fru5tmn3ESKhW
iYPEALoSVahsUMCTUcyd1y0RT6XLn9cBBUgIbpuOXSpH5gQWYNoOKQkVMQwQnLmkqmwnt1vSfUHp
BZvy1HvIOmwZAJFxZqlNHZEGnulnYLPeFf6g28osy6ObY3uOgo2JA8GuWagCzQw3TYsm3g4bzPQ2
WCyC3hAwiHTNqZ0rcsQIV1+00O5RVwCk60YP3pruUqxO0ElRymLTAvjb9qBIh5I5rJVhmnTxnm1i
4X+NZX0X8JZfQj+ZDQjWdRjX8qAF5jcZfcPFimt1AYsT79nUCAiY/420ys8yH4wDl4mPj5m5a5bA
eB6SrNtXTvHi6nV70CGWHbKGrHCX2QW3GKiRrki1eud0zsEswnrrai4gkEbKw0/49W8fVCZ3cdDc
MrNPNmAXAJ0aE4y8yqjO/CqbOmLd0bPqOsObcD1NJsHdWTxwDSlj3ThWsjLxLRCeJk69G+MkS0iR
kmZnr5PO4CoE6jEoTcOG44kXhkRMz3tW1TDSd7D+7YNoB0bBwMToiV26Ic0vLWcpcAYq3wrURUej
Tu7a+T9rF2NA5aeMHIsC11knXgl+603PfMN82VDOGj0BHT1C5yS9CvzCxv2CcVLVpnZhDBHepl6N
GC3wxbYyPSJMC/GUdO3VNHXJZ2eZb0jfEvLwlLaBVxYvshl27TaOfoGtygRR7/x9AemuklZ2Tboh
yKZySo49GPE1FzuXjnR2o98aByQfbTdE1/wWRCsY9bpnAXuumuE6MvObPI/tu5RIgWUvEnWjtaa9
xxiJ+tUYnVNlyodyKkd0zXr6hRTKAgr2iTzFxpBf1pzplbvVQrPYD27jLl3JTxeW0SFrd7elagR7
jQvvLkS9XpBLd6OH7lHC++XhTXrPA4n6qsWl4Zby85qcYGekHR/aU0PcPboDhDycp+ZPR53VIwsT
rPhO3p64pGiq/vzrzw+Gr3d7XfnbQMeORkVFUFMcD0wmfNGegsEm85UG+TqPpAQvYspTaPVfUNTs
zc9/yrOwOzENdXapK47hZGFMB+PSIXysBWnGVCdBnJ1sMINsaXW/qYCNncwe9xaelvmjXag5BU9d
fBD9awMlDGllVkzkIGFNY/DaZMG1L7hEizJ90SrXWWYqlseo7ugFyFkkxxVGd29KrqD8mUSPMkJL
NOcxAEvEfH8koyPPO9omNGw9jSzavm3P6EXRGRGTA/BxzlSIDlUDbdHTT0yVvJMULelbcTYuZd8F
Rx3l80omU7cqHKYuboYMENjlGd08G2phGMecSI7RkdfBMLgX5TO8iQKN2/scG71Bn1W4N2oIieEt
lHamWtGQ6BvO4bey+j84/th/Pv7MxapDtSp8i3LVhXrwd8WqnnIzY8XuVhxfY3rq9O+0/CIna2Df
mu1nESi0XBxYCeuVa6bEMIW0n0guHKHsBG8sCh+l1qmTGaIzJ1sUkhsSqN5VpAr7QMP66jlCXkSD
WV+mY56egOLRTJI56H7qHtvRriosk+Qr1YTORDOAROtXaMcZGflLvWwAdEFuHKbcWE7u85Qz4wNb
qP67c6D4P8t2h4BUanb6eK5vzQeE38v2RgkybiUiHNMp5amn0tvSGNZXisGjXQXspoJ2hUg1j9Dh
oNgNTpmvcLgBa6q5n/NMu06p0lZKEZwlw4k9ZjB2Wq5rLxH4UdOFFqk1SbDVsno4x/BrJxQVJABa
r1jC7V2ocSOkBmKruYIRFhVRgSFko5FlunQTp9hHdgFF2ku+KcRm/4H3qOtdBvFF/xaORUqHF5sH
YABhalnbHmcr7pTsxqzT8iUeIBxH/j2g5AQJXVdcG3X0RBLAPHiBjV9GIBNGvUMTaMTHypPFBrg2
fhnJCK7132BgrINIOu92WFw8za12QdpyqadIh0sk4ThQxcYYIBWQq0FJTwVv9MW2kB4qQL2lvkhO
sZX2ixrB3M4aK4cWBxF/4wSeg35J29KO9HW5dvxpgQ8StLrbbD2LWsInERNMXbBzcEvM4/t3QaNt
4fR5u2pyQjeMsWPuPKcSuom/Le3shpOLsyRHBZYZgQgxUAebE8khMR9glhJUUKpkHUz1HakDgqCR
Llg7UNlwnvntBtYw2oa+PiclWdtNmj6BQcONLiDPtV08riSRHEu6VEBATbO5K1z1VGvVe5WiPmRW
u9XM6rkRrEmYT3mawiaTKHmwA54zBEeA1NeJr0iVdaPbyGFGFrpWv0xCwMOD8q4LkUZXOb6qRRC/
uKNr3xcWunYrNI9h9oLI6ZIjc3Qno9kbSG8gf+l36fiFJcQhA6xJidXK/5vQeTGHyv+tRTKvETSX
PHtufNPG/nXg/a3pnDlVavXolFajNIhjCXipdDc6GxamFTu6N8mNRRYNerAPuByoEnryDGIPYRsQ
L+8o+ulR01Eh4Ua8FR26wDIXt1VG6DgN8BUUDtFyEEjVPuiyvTlVazbwcgFR/T4bzaM27yjuhNUv
M9vxMIbFo1nmL74SbxntORBkiLHR63ozHckxySgaiWmyJWb6GbUNXKFf0f9ZtTWDtrrWkdjYyK1R
1tAHXdqWVJvcYwpWeQPpEZ61sVLLXgemCZa5kb+WmX9qJPN/reHz/9NIhqbKf9HveZjev9K4lW/F
7z0fc37Qr56Pa/3AHGC6umeYvuchfv7fPR8hftDZZWJDngT/7Xt0g/7o+djiB+0c6hE28DnjRGea
8kfPx3J/cEVbXF+eIxBEOM4/0/PB0Dfvk3+6RxzXch1hkFDm86O8eXf57R5xshLIBgy6bYQi1ci0
4ZCC9C9t5TLTTbGv9GBA49AtOR7XFnZvZuCQ4bJNBKtwb/fFrpxPp2HfdQvkcg3woxYkN6eGHZUa
il4kqNdAQ7QC708Zw0RCEU2kpYrBukUFkRzqkOlkV7DPVJvQqJ8iYastZE2OisEoV76HTqGwPejh
BflgpvlW97NBMUk42XTZOhhMay1wnUG6j84ZVDokjPQs6PxerBCXazfNyBIUzJZLtEMm6bb7QU4y
RpgGNzlyWy8Vp0aBl2KQKuWLCTkD8leM2MhqXToRRbSUvgrY1RiIZGXw5aMMYEbqj0dZhjWd8I+4
Udkt+r10O1go6QwRVVedYHAkjXAbR7I7Wlh4kbkdbaQRSMr6Q5zo9hF9mL8pIw+HSNKTgkDUlq4f
gsBTh+BgivxUWH54XZcVyGPROiAwZEpr4L3gQPZQ1QBgDQfHl05iD3hisjjaNOUA5EHCNhrrImVw
TGzXOjUN8a1ujwwASbkjiuhrMtwboezkw0CDysgBaa80susqJl8UfC12uHJB14zdi4yZNQitZJuU
VQSbr10S31w+ez0GB6mTv90VJDSaDdQ2gMfApkrLO+k5selWMwdaa3eTXxGJIug5WXheGqR13SRO
AafaK2yN7drwwVk6o1mdqMxvfS0LFhnhHfvEcvA8NNFxeEVk062zJpcr2U8O9hzNY6fFf1VVPKF4
jM5BXef3g1Zmx05qKEX1nmjkujoPinQfzKqvJXh/SKQoJWioMcK6rWqPlwd9UuN72i5tBL4mBOa3
ld00G9AFGTDWEDZoPd55VvZtVerd1LN9ErbRdZnE4a7Sllbl6buwSZNtr6ZzA9IJgbxY1DZ9PZpV
d13Hr8vYbq0GfbiIiek+jbvzhCJgI3orQ3swGLeypgszolyGA9EvorkX2HZMU9oS3w0UBQiwpVh0
YQwXhx1Wq6bbJMuN27bsDw1otQ10NW+VRM7nIDhZtDjDLgGqalfHkhPkrY4yMmnQdgYOEKxgFwzN
S6NrxoG0BTxZGL8qJQ5UBeaG3iwqHooSaxRcKgPB96YX3XQ5QB1yTAhKj2ZFOg2UsqnEo5Deugth
XRZF+TGO41WcfhSDstZS4cFXfr+VYYBGknzJnojUOTzQ6LASpqn+SRIb81NWENS1dCKnemuNhfFk
OrCrJLFzYVCCmHazdOOUFhoHLFK1Ze19IGXHoQbsVoVZthW5/ljK8d7USI9IRnEfg9S4JiBvQrWK
X4uR080EUfhIq7ndkIkQMPPcDFaMKwxcMYcXe+u6BGdVlnnwaSEgW+pPWfqQCx9LQJgcR3izm861
z/bWLGtvbRjgCGWaPwA+9kFqIPHfEHQQc5R4KgZHW8FtmaCDiH1TQsd0ve61L5GjeUOKMcH80E36
0oicsqXjnVQdiucpaKdV/IANqHzUGccFuEOHbhA0ZvC9tUIiYHf+F0fn1RwnEkbRX0QVmeZ1gMmj
nF8oy7JocmzSr9/Dvmx5t7yypYHuL9x7rvxjqX7dG4NyCUwt8K6PBq1Hu/wByrIehZ3SRa/3nCB9
5NRCEHKTgNyT9S2u21s3kdDaoeSyG5KJBWrqQ1zwtusVnbxpdQul7hzOrdqXvbsFsw/ejmncpdDR
SQJTgHBsZ/3JAAe3K7NivaxWZkZdMS7B2qHmhIixU078nNU/IBT4sm26i40UiISp3VzfJG4pmEbr
azHKR1wV/zrXAdmL6Fxz/OWgth1ojaxMxdiuHLcL57SwwxYdjFPZm9PawzJZxfjKVmAIpmY/W71+
b0+I1MdVOwF5ffMLH6y978LkAuFiS3JOzRrBD3g+yDYjSrEufi2/cFKQZNOTcb5KJPw+FreDlmpf
CY4mOBEUeDXGo5ztNuMBpDG8xt6R5W/XYs2IZ6b5LSfBoYcptlsaBltyAWUJo2FzSFLRuazun33t
QhEdfxeYc7BxcexkZNk5EKEg/U1L8eIM+sXLtP468uNpRGVHkzWfWplxVGvxPaMZ5G+rF7Npb1E7
g5MLsNf96CSHokxHLk2W0Bec14dBii8Y9gj3dG7h1mjArZflXWyCxCjdh3iwjJfE4rDyJctY0rL+
mnk+fnCfKfRTKZN2r1mfiQK6jol5ICIAEfFMsFCcQAGESjpHstSeZXecBREiJAeSq06AzuRj38ga
3HZLUS67uHU/WNhsq3ifaGftATHfxZ2TF/brW44TGM3YGnnjOvxaDrmeg2tHsIx4BVTtcVmjF4js
nvGwzPqDbdt04ab9pplwaDoNhMrYmD5rVoZH+D25mSybTEbLBfvUyH3npATOpMUZrTN3ahkZMb5B
BErkmOIb2tkEdp9ng9E6DtPqYBvDg3KXc54X3jntUeanhcf/Q+7qGlN1dFb2LF8FXFFSpu2nXNa4
KPi5dwlSjXWMX6ZRw/pO+tWUIffN5uwXg6Nx0QfdeIyx6nkt775Wf+Vaml2G2PyZZUIqGm51mgzx
4i9CP2Va+Ze7o0W2SC9bYANyMrs604jvXHrJaNRR3Sr+1DIzya/QLISDEr+5x2EeD46IWt29Vi7G
vamHAOpsUpLJM7ZvvQ2WuPj1pccN5S2PkLbTY5nzQE2lZELhpMm1rubr0sQjOHfCzjr+GlnZaZR4
CZN6i8DbErkClo0zsL6/jIQ30Rlung1+1isvMIGcXhzdXK8jYbJX96tzB+OmiN+Z8rSG0WU91h5U
QbiqWgj8rzXVe8MHvR/reRP+Vjdd01Q0uX0TrUxrHCyfVbc8GDOeoB7ASycKspfiUu1NxV2UexWg
bp3xd427HrmybYOWbj4ItCdtZ3a0M7qb/gKg2QsbiO9DmrC0m80/vUVCwxzbJ+gPeWCmzHkJMAzr
36IoRMTYYdzLZWUqi3EnVuSNON13kXV3QLe8PT/XH6uM37upQYihnq12NkJmYb/6BJu7GIm2JxAr
KFTis89JT4tv2Qemq+fFYnDsDQAFiAoghquegZCWCDKbLWi2JVnnhO3wrwCJ0DdxyZ6B+kdqTBfb
/pYj09p5WI6VA2XCxuiUyaPv2g1te9tHikUyUB2C3D3NjQbyRcyCWsgH6ow9wuLMLv2X1HtAI1je
fAZfQexs2vo6o+OUTEb+//rTEi+hjw2fiR76V59kFAKLwqKwTqY+mB9CrlUwVt4nlY0XuVO+XUDA
Z1nlLNGqsyNmugNGZiIVIMaGNvM+kqhZlAxUYu7Ewnop/5D6wvE9cGyIGMRzxWZhzdsqFGh8TUJJ
HhuOmMUSxImOIr/vvdIhGkCBQ3fxLpP9xYQSd0Vob1onxtKv2RLHqEQMfriCAbaWY0G0F+OCtTDQ
FMs7uK8xGOgVAMj32oiOSZbJyTBxYniwwm0sEOwdQXPIrDI4tLQPSQhDMmlvai5DOFCocMrs0umm
G45AG/CDWfl923b+rmqaY9ta9OWd/RfB7BDE6UxEV48PdnDkfGzryTio3PlgPoQjiHyRoEI2v1uW
VO1rx53OOtWQnrQm+Y1zGqVlgYvBW4JWh4c8Eat6Q41ztFcx3unMZFgvPnnaCFKqIyzWGocnLZ+4
sGAjNMe1J1XTXCg5PE8DYLVIION4RPQhA5SOUorSq7zrbIW0ZQY/lGUGEEfy/Yg+dHuBa4gxPXk2
ACGcBh2RvjaPLsSdBZ6NP3bjkeTy/ua73D0VHnHUUCXLRVsyOGk4J9jalkeu6uGlNbyLYHAcmNqA
BdTERAO+to9K3bEOqvoxmVTd/f+PYcJHX80XkcQM/uu/6djNt0xnTOtU0wsytsfKMtp75NLd/f+/
6gxDHmQ6ACok4SrBCH2f1D+17Il4GIzlgBLwrcb8QJfp7jR+QDuW8xIvo+/sSeth+OQ4xVEMxIfV
RuEcZmAKyiuya5nQEMJUvfD6E/hbAorKTJIbjb58bSVm+9puyPNgfr7nBPr0x6K8bzs2E23VHmiF
74j/Mw9ItSaeKMRBiimnCcAfDe1JuI89Sb7nHpKqr4OxcBv/fk7dY9ZO8EOt9mJY2knMUoDf8BWu
HX8HaqE55ALTfAzMe4Hrv9eRJYe8yu8GDuxTpcePdeP/YMKwoz5ZC5plpRNElURVy5BVc5M9sa7a
QbaNyXNZP0pROyEgvM+Y3NtBgd6p1SqDXtJxrGaShg4jaahyMLbZ3KD+JCja6yIvR/WuQDyhYNwu
6/EjBy1LngJR3O1Ivja+J0r3jMAN0UE8j4eobf8QlELgQFX+ZPihgipxSJdRiDVGvOeGn6MNxE/U
tcMYyono8qo09jlGFzJ2jbAkFpbJswcpSjsOc51fuik+OY42nmIKK2oIzBi5bjxh7sZqPqPQnmmB
/eYFZ35/Vxa7XIOPMZCiieVmNZDax/nVyu1f3EDJwdXNc5FhZyAryN8iVo/VihwtI8GDfre/UPO5
IePxlZ0LLzzhWxrhD5Sfsbfi7SPRZPlbuMl4yFOiChnkGtHgxQ5Cu/g82lWEUGYiJy991m0dUaPR
7tnqFWxh0vSeaTjAuL78yJrEuZQsetEGzTt70mlhZnmBebMnVpM8Hjt75G55yXQ13cW4fHHl0QAY
i1VBynrPiqzdHv98v7So1e7+B9ir3DLvemrLfTKWYcvyl4vT9tBE5g7n1wfsu9d4iOW76spQA2ZB
sLr1VNlk7IpVPXUphteUyWmA2avdxb54EWjXcT+DPl1gzoRogv8kxcpKnvqf7Wq3B+B/Qfrio22c
DgME5DvDAacjNSo+PxUGs1Vjua0EuvH2k3c0+CQHd7H5kFngAUT1Nugw+yCbQ/nU0MNIvfki5vpd
iHdIhwDYevlZuh91j1ygJvurbAC91CD+pnkB8ZeyXPLHR8wK4qUC3OG4/l2X9NW9Jg5KTfy12pJN
aZm+Yje1joMququRUWXP5ZtCTJHhkWLCwzEAMaEvnmvPSiI76buQpB0u0MFLCG3a5AbaMuxzf3jS
WzE/Vidk9QyA2vkockMcNf1hsBhz9W5BigSsttkYc+bczImTxP1xYOaE1SKMsIu3p8oji0PYa/P6
MY0NRJTaOIq6eCDq5lq6Kr34uk5MkLY8ZFkZKJ8xtWG0f23OduZS8k/H5CRKIAsNiiX7NBTWXsCF
KRt9CdO7RConzFfWTpkwnxcL4uQkTraCSCQnrE1J5/1i1gosSFsHhjR7zxx9xj95GRUtfDfb/Jwy
jQXJ1DIcMCns2AWm+9Udp3BOvru0AKgI0D1kVRk2svFZbjZXsy3vE6vJDlVOOcIdEsYo3naDv2II
thrEiD5xz4I7nY1igvuiWU6giE8++u9bAQdw1xPRBzyRHOIF1LGJF0QVVBilb3TPwulQmPW47py5
faQq9PByTT5VvfadMpA69+3yKDLjzuut8SGDBu4ImrwNpeUxHbhf5ficVjfNG9IjM5w2Ulo8HOzZ
PikvYUhmlfdqri5oo/LOY5FDW8MP+Oqu1rOWo3IC60vq06gTB6UT6oCPXozVXT6LfM/Sh7uWoUGw
Wv1FpUgriiLhGL3zEv9DJS7BkTrioDwWuBoNcf7/VzFiHmPBfOK1Iy98V30XYM+2j2XFzBcMVfyd
D16L0Ao4xDwvb16MeIiU2lAfCANZmTZw5rl/XZcqKB9YqiQLWFf8KRGt4oH1B+vvBO4Gm5uJbKOw
N5QeIjilt+rieY/agjXw8jKujG2QCSQervAyXu8NCVMXvagLC6k4AG8H3jCZ4Tzh2fTOUo3qo8A8
pDWxz6TEmE9EO9vkkfG0r46Bpm6+zBNQLGMLcUDUcfDgghQFfYZcqVFR5qH53gJiSlYoer/AFbPJ
CHb0joZMAjyxK9Tt5vSes0rfe0QwuINDAAUGr8iizufsZK9mLPeaDs94QWN/0EFgekvlELc8vpZ2
j2Jp0k10CTMrYNOHLwtFyUzfkUFvOD0Veb555xMjEQyUq2Sm7riXsRIl8xwdQSb5vvwmZgNVt+u0
F51wOLt7JpUtDvKUW4z47Bfb4eyWzXBtkW1X2fQDrZGdC3RnpJQQAjQEZPZaLlfTuq9ncwqNznDR
hY3ro5FbE8jY5qMeK3Z487hffE3gZlp/TUtDq4H760j6GlfYp9nbyYFMI9RdApk0y3YcuriIa5ni
hNASeB2TdWiA2ZNRKqnnYETWxq6xq2+pec+Y9ctIpWu1J3KPpFTLuembnmlwaFn51knpZhk8lJd5
gCOhGcwjpSz3ELumXV2zNo4BqPqcndViAweGGBMVscIs6ExoMTXW4cI+y3pxI7T+zc5zx/lRkQdy
aBbEdlnKqDBJWlLjs5Xh55j8urZAqeAm+X5CdrHjAKLwbG0e1XZYz1Of9IfWsa4MV5iHZOrfiAwh
dEn32VU6oBOnZ/ycS/EZ5+N6ybcsP1U5txRIp6/HLvWF+dbkIr2usXfi9za39E/lbCmjo/UuCUC+
kKASzlnyF4EGY8MOPgiW36fBlONJIjNDl9jYu6RJSRDSEj3M+40kgR9lj76lChzLzoIGNGa6UlET
1fsjzfUfMg+OT605TTVNXgXYCPmhiAqL9gPF5H0n418EWxN5DYyikmbDEBmT2lntsdMGclgW6QX6
xqC2mUNud3CYTQTkkqeMXGG3YkNBKXrfj8W0dzrGyNJ2fk3H+ttQa9JLqhs1w4SbDBBHinSdgmR8
s+xdQ1bzzTNOIMOW0MaqiYgnWx/jjQjULmtUOKlzoJQ9TAvh1VXPC1a5QIqJNzvOJIHW6LvuSlxm
Xux9+/7rlLsoEc29XQ0taVSrTaSd/Ejcoj+R3fqeDgjnLFy+I7mBLtPjpJiMk9NFYNS/Off/gCbg
TQPw3CSC8MLe8g8j6swAvlGcEcU1+NBEhKeu0nkkv/sDsS8zn5Qi0uo+Ly5pxpGOyMTlgbzmgFmW
DkirToFfgCXdZrBFuOQSsDeTJ6irmBch0+0sg1Qr1Lb9i7WQeJl59mvckoZaFM5VmLEbwBLC6L1C
oO60NFzF9LJO8tVu9sjzs0PnuO2exIwjEP6gMzDMJi5pWl72tczNn7WhlYPsixastqkJCBTOvflR
Lkhqh3aCmxenh56YoKBIhjRM9FcUveD7Mnkx24S0DvfJwe57l9DQp2TFHV2zNJnZTl+qYsihzSgw
WRqDPQfJxEHEbePz+Pj4Knit/2WNwZBk+umLpt7r63Ec03eE4X1gaJLgwGqojyJjotJpY9RmOmiu
mFIhJhgJlrdBGLHm4VwWhHf4wzfJ16pbl5sx7x2iGTjhuUTnOQ+xh5BowIYvQIVHLYhGoWJ0z7lM
ZWmazW9a6evB86uXtUm9U2ks8mDEHZVkX/qR26mAYvK3QlMV9kxmcC7nSyh9LNkVHU7cVQP6+e7L
G7tzO5oso5jxBjls91BDIZHhy0Qy8uo42AtxeF+XibiEQn+P9fq553M7ZuTDKXILcrmX+NHBdV9j
FlOMmDf5sWs8Wybyv0zvuFZnrnGba6EnO5bZCrIgkZcnsUGC/AZ3qI7Z2KcuPBmNQz5oTN4Iw4ku
tGuUNDUN9HgUBbEDQyeGMEk+a9/uwnXTzXV6jME0OUyp9sErFlr+Y10jyIZX2cpu3guaF+JidfIZ
iozwhTAGNLE3tx5qzNFpDTDTF0FoyuB/+UU1kQtJRTez2+yb7J2NDMY2smsbNkM09AXcu8HB5s6H
TRP+U478dRCRh1oa8+aN2Sm3F3hQtfbsyekd8R2kz/ZrJaYoNdWFZji/zl17zvzij1o99nBiqgOX
IU8wJwQJZctMpllIetWzZAlhaisKW5aBo2DougW49yORb4JvmOxxVHnwBGoYK3bGr/oZjgAfobJI
myBLD9wD/IxYSRzsEOasZbL2CC5IL/KTtwX2eWB1OOh15+Chdzw27vRkw+zZaeRG3hUJCAB/pEGx
dfh8XldFc1bS33Tq1RADkYyxY15WkLpX2bKy6/8VGmz2Qj7pOveKBe02sEyrPsxY9RrMP8BWynDU
63ujGMECdsiXtT5zd1xbZ+zcEIsVKQu+MG7IMckKzpDbSH8+8qeTppDzyaIGphoeq5PpFh+qBZBo
yIFcOrsgPLnNjyyx3Uu/uq+jIFtk6pTJEDH7tvOzV4ovzxe/VeEAtB5sDbIc/rHKvB/R/TNvOdnE
JbJMdV9ca7l39UnuE4UCNAadqcfWEggELbjTmDMtZelyNVn/JtzZu4xL9aC57t855RuurPZuYK4h
AWTQmTp3CIO5BR3WwowUMyfV9it/jz1EMuxsWfcFLWBEnSLDpiyZUqVgsJNke346rbmC9H7QtUZd
xo/R7CqSxBqDiOORCx/m29FnJcha6nVQHqYiwVMDGPQFmv+Ho9NNAMsFpFDCUisQ2O0qr3zh4Hjk
1D3lw7xuvMKYtYL5h7EvDGJ9+dKLEUF+rL2xtyLCoGFtWnUsrb2ji8pmt7S+sSslyXB5TrA1uRr3
jtt8ek37LmbnYGfop1jhaii2e2vnpmQkVTIZotI1z5W6N337CDiU29/HLDAtDbOKJeOJV1mUGIyh
2/rHx1oPPHaadpOLybFrUHWRyskzjys8FKh290hw3omYt8AKBhjoybEUo3oSHsP3lATepb8vXLJ4
id+KKnLhSUZCxzpzmkzNnd+T5eZ2OlEXfYaYtuHHkqp+P+IH7ZWo8Wd/agiQSC6B/O/Uxu2kI8aI
8HxBgDXyd9Qj9XllYnYqS/Fd/c+9EqSjuCSGOmAqPU8518KOv2fDBods+RnmdADZVKvCB8OCpdIa
5DM2mmSnt7pg3Y0vHurVbCEzciyiA2netc44Jmt3E944R5Yt2FQSD1vYH5Xjg3sxXzs73g+dtR7s
2t9PSajHiJBycOL2Kp+IRHl1tzV/DwIxzjeqF8MvO2n2RtFDo8KqETaz9sGopGaEeqKBLY7K7x40
WEyUHPIx66GfalTseqRKEVRLzbAbXTaTrAugoiGY4pzHO2t1XD4Mn4bcv7e89l1RXorGuS1S2Hx7
rRf6nEYGWIYrYY/01pyZ3mJUT+w1jniLRIQAiwmw7h9LWQ6PuceEMVnWJixKzI4JxULelOQoFbD7
pnw4xR6EIL44DpP0JVunvxYT7jW9tizYb23VPQN6pPOQRUFAtlmFubUc9TfdJQNM8TPbiXysSDKC
mG3a9j12hc4v5V6NtFU28AzWXrwJpospxGr8symgpM6ViQSQwLUJqd/C6zEU5W7QGdcr3f3MOqc5
J1l3czWBDcAy02hKBjL/huxJS0rCQ2Zgf3KwUBFs5mgCaqxgwKJ1dDsQ02oa/aOn2rM3qfaStd4X
UE77ACxjp5XbblhoyDzTkvjLyfjlgWQiMP6ApyupzVkAAebSH7RFe0LRjyPETq4r7WQ4pellE7cg
WngBqE9V0uXBmvj7FB7cHVExdeWzK+VYykag0fTfcI+nmUQtZuCDxpioQT7FpIAwnFrzyqi2UJaY
8xtE4KkmAhYfT744ry5pcexJoc+14CQPSlBK6453qaFfM1smoUaP75AO0Gi1/Wc5eNEg6jQse0F+
nD89JI1x82N2EeXKp2zHXMYOtI8dR/DN48LIuJrPsKPQ0vdawYa7DrJlcAhLyx+gvsUcerUZaA2r
lomR2CWG98OXQVIj9cwGcdLe8w0+SArci+e8yOafOXbfgwTb2ivgXqq5lr3RhSqBQZiOTVD00BWr
QmEgWEo8NSvMRNZ56C2Te1kg1dUd8lHpTYLcHd+W3DnkBvMlq7YhVXrVRypYUiwIQuBD0fXwaNe6
eQXOq5A99fSMpX7w8hFTUvM6Z80SME71d7kTf60mv1sjpoyosicXd9+lteZll/+jEARjwjxmZ7r4
AAit0VSM2kScjVx8Itypz4023lq7hT3Ef47aEvj3iF8Dngf9jtbrEW/BAlPWJv0OdubyyUj0VqUz
BmjyDAN0jQ9WMdmn1ifg2c8vDALRkDawP7LFa7j5qrOrufe45x58r092dl+Ye1hDUYKA7dwYfcqF
EEiy6d8NUnzT1jkghKLtGUP2P/Zt9j0KXOck/SkNC2zG+7auHsnuekgL09glSgc2EFb80J2aWmt1
IYhMko5ATyE89ReZWOyhR5PxxnIZl94KeVz+4en5gDmKMqx78zPtj0iR6qRmS8SCQL6yuOq37VsR
zGp9qUbQhZDhCiQBW94hU7eiIXVE88YvMvQiQqe+y4Fmc3WZ7jgTWyhd38g61vvIiOBa9A57AskN
Xu6QkKW7yTKQliXemQyPbSOPIHlVHfFQ62fhi6OTuoivSrgisI3S0N0G7/PNYH5NwPwm1mo8rHjo
AN1QJhVXXN9eBgJCcnB2H/icH4w0+aPFGDcdgh4yBTh8nZiM9uwM2MxQvYBS3ZF19lq1jItcH+XX
OKClg1ZLnHKNtpgxsxvnfkhm/REVMyU/6pFg5T223SjPuBY8ZkUmArEjxMAPyqdwQNl06jdb2TrA
yxXzVpziZAN49DX4xrGbMAdW97YWT9dSV/mWJvgm56W8ZEp/71PvU2/6NTI/JcHjkVUZ/3i8Xkxb
XTUd8HLXsr8T1C2V3n+OVUotb80PyKoC34FJwEuqsCvOv8aU/9EH/9UhcXpHbPsmpKIoTWoniGc8
hSXi+xsxo+TDmw95thhRP+GcRO/Mh2aXd4sof7rxNxHlwla0kPucEHKzRTaNWQOQdXF01FtaM/5J
5GrS6vDhSVa5YVKazwn4gLdOCXALKUGWzbqZmXp/YGy544tle1p/gnS34VHdktlRmOmtNjp5cDao
j16NZBkO+QPy/wcZY3OsTftLuCaPdX9dMYoEzeSYga9hG8whLQV9J8p9j2RuRvJ8FpIk1xnPnLuh
eHSFb3zCrMma42AlIC1wiJ7UuBrhGPfPFQFYBzsy+s59tmyT31GzNNDvHLGyIZj7ncaw6cLFcDRa
4m2qadkM93iFK/Xh0y5tekGZuluwcC55lxuWTkL5D4P4ymLGV2UT52FJQwLhz9bv+oEI8sIlJxJ/
cLvx15pd0Q2RieLjwbP60yAINi+9Wzxk851jHpOm+sXeYe6LZHmle1KRIGo5aDSSUj3nTOgMLRol
KEhc9rpoBe6RB11U2TR7WHmskmI0SvxCN8b21Jo4OcbVnXYMLdkj0w5cBJsEvGXxrq2VseOltc6s
vR8mi8FsOhCxu4D1i51p1+ToHVt0XLW5gVZxqAVJYT8ORzBbMpDOMhyJ+xnc7Jii2REAkpxtyyJ1
9VeADQ+HqXgrO72jK9ssAEsOOESnDLLjX5/UhGBus0uTDHkEO804mNnGryWhkQG18WOR5YYsiz5r
Ssl2bTYmLGV7khiXeF1+5+6iQeq6aMibdH0tL5OOrdYEpt3NBuryNLtZqoOBbcYDUU3wOQh1JVjX
5C1AAnQzR/0E2KLD7uaNxHNPYoJLLaSxS5PJvGOfiwiUvYAcoRtvjPy67sGkGejwmumOQhZlQ1oN
xwKG4YGO58f2l1eFE7gxkEeJMvuMZWocNPFainE7OdPuW4HVHrjhudnT+2RjCi/dnraE4JbZ8M8y
WZpnUjW1Qfps3iRwu55Bx9CsyGqYwQDO+fI0xBhkgrEarNW4m10YIObQoq5xIWJ0yfw3bYbjwDlK
/gNOVT9NcA17P66OYKn2RXZ0nldvUC8LzqrE8o9J6sqnrfsax3kMbK9i9pKmPi9Rfg96CxrFXPw1
FZsWh5tIaR1G0snzD5MHm1VXW6VZoV1b8l7Hg00HUPbDIe9xYTHL4cJRPFOjWmZMzskPrPBXih0y
DDexKmxKGGdJQ1zwTt8S8uamjffoNRj5y6NWx9hkEXuqxjikRbdcYsv/27Uij3pge243XZOMmclQ
+9Cgx0WFTpbcr6Kl9Czj56W1573HJt/Obg2hZMzG4I7p+iZqLtUlbnw+ff5D6rPEHfG6mh5xugMC
K1JhQFJjuVfH1HtslgaijWje/AoiGUgBxTIzg2vGlrCswi7rzoaefGIz3rJbvR5Zb9af/dgOesB5
LJymH0WbGsRZV3yNqxXKnrCAJdU6uixmCwt0yOPoOGDlkzj5nqFp8RUi4eTO3TLWBxBdbgCXB1hb
9daqEnZY5r33/uKhhMSDk79aJXg4C78nMMryqJe4CyViAKHxZ7JmTrXiJZEphkLs5jsDFNiO2jrK
p/pT+Gjd+xXfSO+/OQkgrQWciL1kS4C8aUIeLQBRCnyIzWhbLHtVzbmhH/xFqmtZgTCLEbgdcraH
9A6MhYqBYsRRP9r/wS+8rie7R1MEnlHb+dkzSciKxDnrE6Hhbe3c/IybFQjdfROjvHXG+GM0UEfP
UruW7YjH2VnpeOxr4hM7aNvc6F0+tXxm6wO+PuepTzj1GYujLURxzvTdPBL2EACCRKqXjCjn/OVs
F/FlElr/blT/mtWZoklnIN24zaXMhYrWLTZ9ikG3Og/mC555NFrdvwzL0Q70EtK1tnttYmc5aD7v
wmDol4V3IFKotwhBzC/4sh7hCOqHZSVDpxICAbhh/G01woubKY3ZUlYvNkbeQ6nSNBzSm55AFJ+G
im1v77yNXMZ8yfqLmWv1LImBL6ToX82LnvIk1CvZfpX/2BCuXLQsatcVzYc3rJ9uVSKNLlYq/5Ek
vXjpj2OjfaOs+VOt6yOBStVlnP9lKQg7QkQgMW+b9bWURx/zD8qzD80tXheb8V6KCDRPrLsxyZ9l
nbLxVaYOrqYRr4Js2laMRORBpqQFJZCrbZ7GnueGQJIl6oiLaJvlOamWSNPt9mAsueCOcBGJ5rSx
Kv4jCuNm09Ni4p/FvhvaXzLB9gJ11ku+zkCrLM4WNT2YRHOzxUw3te1wy0ds8Q6SkFlhAiMf76CL
yWW6aH3kc0Gmn928uDOCF03Ur5m1jmezU8dmzNojIaTjbsxW2qpK7l0c+htabvN+ectrsSVAlP8c
MsuhRQ/ftob+eFrmP2wdYVCtvXvwdeNrgFC0tkNxloZ/T/1XXMFl7lixop/OsaHiNX+I/cF5FNs/
YnckJnZlW7GitBZpHAnSLHTiSyPTkfp+Wp2XJFv7/ZCTvlLhS2WfbzAPY4CKSeRdWdoxWYC7O5oW
SM/DTaUN8SF2NGuXX0fKmUM8eWUwrN7dnMA6FVnRvZmMhg8uuHuytxOkaTlRGvasqR3RSy0O+vpf
TiA9CgNEtFAdqS39HcFUD5aLAdYgxpm52zfLzT4ae9T8PkvWndaaJX1LTB1ml8e690SgZVsskTO+
+ZzRIV6fBZuvY/G3h5ilm+UfUypU4NQZ5B0anJ7cP5XHbQPKPQt0LY4DpuPQLnTUWBRt1bGP2++M
ReUF0z03WI+5v9t8eul8nOYuuRlkRs8K4YVoMMyQdPysXONqjzgYapQoAkPIzUG8lvNmGVWpM+Ui
BLuTxH7NqnnItIrEk6HST2OFSIslAEpzGeF82UxwOs0iTIGtuFhFan9axvLijjxRQ1+Up1xDoptQ
z3RpeRlySP1DheAZa9ET2YGEbJMAh7eHePSVf1vlcNchfAmN7QYDFiZh6DOBVF1YMhC5NORDg5fB
elrArx1klMX1K0bN9dCqoEnkl7J656ANnM2r/23x5CCP0ZGWiI58KcP57XvjTff/CQhSpuHWUYma
Y2eTQ89Ov/yjFo3ccE0/JSQXmAPp0XbjvNQtO/h8m2Mu0oek4Gm8P7K4V6keuLbU8a9O8YGagbuX
sCCnR+uZuV68L+FhHsoR1bLbPEM/CD3LbM4aEp4w0bKb3vBNOibnW7E2dtBV6Usqumo/j9y4HQuz
ySQ1pW2ejZ51PL+7jogbze84AjsIIjtfpcQiTd5vWeZfBvEAlFyDGyBBY18giUNrCC7GWY7UWTAN
WlfPOgsXwhp+WMSzH+gmUSIZlPheHbZj+jq6w0+a0avYVv2bDX5/dqAw1CWkH735nBrRo4yYcuB0
nbXltT6owV6Dqt9rtilfc7ucA1cixi7j4bko7WNMalSgsVaFnkJLmJgsNdVa8f+jY8F0K6EYRIz7
2ke3Xh0KtHAwffcdpeRrsZoBc1eEVi1FGU4wY0e3yZbGRDHPHg2pyfC12R0KANlwAvg+5+4J7d9f
q13kkQWV/I+s81pyVdmy6BcRAUlCwqu8V/ltXoht8T6xX98D1e0+J26/KKQykooS5Mq15hzzjgSV
ZmeMI8obTl2tDrmavhHlDrqukK8V/LSnRjvfCHlaB5p5she6m6cQHyqATMX1vB2PRRfgAzBTeqU+
0KE2nd6M3k7XLU6Q9UjKa9DpL3MTc6FSsDLmGctDqmGpE1PsjLTIMwPNedq1L/DIF/MXfk1EWqd5
9KgTwuEDnrk4Ny6R7ZO2v4ol+hZOZ3yUIPRdAHg79vBPJGePTAjIMGaNuigapbaTirvppF+aoOOM
SHTL0ap+2syL9qPr0EIHd6cgr+K08zogRTk/nbxY0IdxiCISkcQDrARTWh1D13B02W26auNqrXf5
jCY2Seg8WdAYaD/iUooJIiB5YJ8zbO4ilBOCMTcy7hd0LM2VAN5fjK1NAC7p1q4ubev/KSYXAbeA
HrdikPPNST2SL2kvtpY0X8e6ubYdVia4towPARisRme2sU84gK4r93dNnb52s4GsvgKjyPBbo8N/
Kp1LinaAjvmfdIiOnhkcU1qiRoS1UGFYaSICiju0JbIsnSs8pVcUGZvKoCClsZgBfU4nKD/Eojq5
UCuZ2wiKNDVzDRI4MVFZQtKhzN9qvOLBZD+R4LZKc1QNqZYeUrhTp7AjArRCKjlX53RUX3CEMbE2
pb+oT/iQ+9GbUfpIekbcBVlsvTqZbW6mgPfoqBStcxelB6caozXi3/rkz8NTM3jedWFR+TbpzxlQ
lD6Ub+Ni2SIEGc6Qe3J0UrwiwMiPOJSRvaFVepUQjdn3iZni2f0RLZSIiaEhZpAFnMQ5yiZqk5F/
eQ3NtNgEo1f9qCDQG82U/QYnwkcKlTsbz+Bnp/3mZjr9kzKkBKk33CZMdgdmc7jbZUilUSTxhn0z
I45u6UTOwASVmTor0Dp/R4tVVyjjHZGnd08kg3g76i9uM8r1PGb5ZoY83/elf6SR4a465bTvWN3Z
dBTN1if4e+NGBTpmErSRE2YxA/+EBpRVDwfLxuWR21SN9TxscizxS+vDejkCKw9i509MPiZezZrm
6dPgd29xE9Jfl+lXXQrzNsS/45Za/DuTBKpoCl3Hj8o7ouU217ckwuSWR6RnRK6PSHn6QjoFqpVS
7Ju8p5TM97XVYW+jJGqiY5vqmz9Ml6AM33Xvn7Nzatgxczj+8yXRzuy97tWCdVjsoX3cDiv6BxsU
9l8LgZc1I/TZYHiR9bQ/zYF+Q/TXGuOXBmfQ1jdzRpF0a6toxm3FxvuigvEFYZlnhYp2q/szFdPf
0us/GOtsMZr8AOO64JlIOG5j2roU12qR3Gd5WW30VBtnDtNPZufpvpd0rMzGw6ynKPXH4ncMAfWc
1dFfVWU/2fXmezPJT5XtYPYRF06QH96ArM9eYiFJHH8Rk0/TaTj2SBs8AmHXVde/gIby1/6Q/vVU
M67qpDWfq4qU6wFjkueCX34vnL6+Bnn8pW1d9YwiESKcg4GG7AeKVFFbB5COZ5zExKMbitJ3iL0D
YUS42kJxoqkqTlEQoxpkeRSnOZoPExX0fl6YUHHeW5Sb9v/eW772eOhxFHZF4X2Us49d1iFaudbI
grhQ5LvSTtFlZZW4lAx4R0dPeyxOqCxHu2I2LlE8EadE6M0ov5hzY+3y0XXPHZ78c6USdXaaAsRL
0R5sGvFD4p0ajd+4rdHXOaAkUGgGZnL2giY50zKSu7AI3r3KD86WlRtob9vuWEIAJUw4OT9u7CBP
P+89Hnqz9RYb7AnCsi7QoOeMYCmlVmwyeAierPy8CycD5QKoorUpSWJyDbS2pVHt9MBhHKNZbqnk
aFR3ojmnzcWxhvNgz/bBHzyKwZwhp0xiTAfEjvRalpdK1bFeNQZp37FNI9uPTHnyJ3YHpHuQ/cVN
ETJRwx4AbVWWRydSOU36qLrgzqpQssXgwIzs0BpufakDdSrCiWbhnG8q/IvYv3UycRFJTcbkQeru
GpR1Z65aPcmmW7tL91buOsehQ5FAIL2LyMQ+FGSWcllBB0wuPF6NNvCNDVo342wvR/NxXB/3+gDr
cGQNGOWW/9TjJhrt61xjr3CQEzMIavjoxSM8N9Pia6T9jEqEB/xP63Ho/LMdtt+rDDvE1B0TwBxn
wo81xcawaQ3DONbFLw8fBPZBSj5E9nS2E/NkYlM4+TuSgOZdKqxnESzJTN0v4L7Rjq7AL4n+d+/V
w1Voy8L8YMJdn8dnv6Uhx5YhxIdkYx+Zh7sMlvCkLnn2Y5LlO4AmwYzqEW+YXEPgWssir7cp4DeE
RuCbyHJRA5PMoY72OPqDdaeLfKGQoxLVgJCFdYKAtjBppnoXVc0ACn6Qz74aO06EwNiOJMvTbWza
AwLzOghirJKdvZsgYclU64NZpMNJtKHcuAvbRpYtTZmgMdlALO4Jb2DiLUK2JFmHi6C1gnk5+/4u
cK4tAu4Pkr2iXWkJwjVKE1Yhoxon7HzGvvU10vAiI68fT5/3locif4pMaz5CwqtP9nKTL7/cCKCN
jqjYQc2BPlUFPDCqgchMz0hmP2JphiuSHLKtsqx0i0moj9cSt/S6NzrwOsz1p1YjrkhTHwWca3Ho
qaREzOVcmZ31rFucUW7r30q/eVNIIs4qdNgz+NQ8PbNTr7qAZ5RvDTHWi/pQnTJ1DYPuTKInusvW
qhlzO0vGrY9R0aCdV/qJ90ou5L7OR1qB1bSjU7zz3XCssTlFH4TOv1E064PRp/arItxkZZX1b1PS
8q5QinPZowkVda79ROzbDlHilzmcx6tP9N4mG9Nu59sYOajhFNpDcknWKoUAh50WNhSxOMA/vOaQ
GMr4OvkfD4OxJ2ssie7o7SE6BHQHyuRm3CL269+IGesPM+oaWmDhuKMlmBwKHCNmXAwfaWaJHRyA
Gx39cYNwt35x0vmlCIh/CHKZv/aL+jykDNnHQoTv0zh/1fBkt01SxycDsvAqb2hy886BnM0BwhCH
C39lFMm9DQADRTZXf6muDGKbfZ6XLE6opfBuQj5J+xRXAaP3gA1zXyABn62E66hzd1JtfEMz7OzJ
bBC79FnTDzmaKchuRnjHXMHZrRKCubk8IfqkO+ONxn0pJWcF2ZlIrP6F5BY+X97JTeptpatflpAB
SzRSA7Mp5KklBrxQZKlbZfkz0sW8d60YKvbYQ+cPHVrOURIebWJln50GMTWocGut+czYfnCL7d8K
jxsHPbuQR9ETTgMliZNwYwzkD+Uh+l1TJWAinGiOKGDpxFWyTJ/JKSN3LGkRGnfBJuYjsY5Cn3Dr
MknXeR1NB7ugdw8FTB1mcwQZGXu0uXEKoroExAjMCq0bJtNpK9yf9M3EsxJ2fplC86WcOyShXp+c
nMC0r14odq7qf/GsW5yj4WrqYMah5ldWVZ0VtQcnNnAcK7kaflqeYoannzf15AWnKhr/ejjO13jl
LjaTok1td+CONcV5U5XMhyVkSBbFPhhuWWz3uz4f5OnzxoucUywYXMYofHcE2U/M1o82WqRVOMAs
9u3vAUOKtZnjb6/EQSfSOrGNIkYwG3R24KN+Kizs3owgDIbfKNk0tkkKzMhZibAkBDYW0ZmWZ3Ru
PfWLxZ9PSVCZjP64LguH9RSNO4s12wG5Fb3z93PtFhEN2qon5byhaji7UWOfH/fk/92LwuAZOv2w
9/P0GwNCSdq1jdtqudHmD2PI3FMT0ccozYkIPNdQDIkJaIjsS8ZWhI81CICswi/kDA3ZOrbeeepu
u5l1bjqAY7YVTZfHvbElAjvm07g2Byb5qNeYu1pU1fkEWHeaTOTcWKzpnudWsM0tEjhawTAnCMcf
5UxBVkUp1oXKdT9vejGKo5FZh7iYHFQghKLIBDFQ3w/QJ6NFJDDCPdFWe02WwHlEnMVOT8N/fl0u
T5T3dcjKn11L9jxnBzFAQE+GnUvtHZjBMjOLvMs/N0CVystUH4upiK4auVOcq2Qf2N2zJg1oVxGi
tSjIgss/NzpzgoscgcJYzCtd8XUy9TmJJ/8yuuw+M2f66VdA/fsCbkkHVqvAWshR9WEBpzKDkTGj
ypqnX/iLCAVvDY6ouNLmDA7ZGHgXOHj+JcSqWxejd+r7fskLCtmIx+lF2i9VMIfXlMsj6r3oGI1M
vLzlL2RyGl8fDwMYfTRMomj86maEoeIGLfcxzXlkPAz4fCvbAmjKL7h2W5pOY/TBvq7akMluPWFi
JU9eI1w2pe5OPulZhwLp1M3Kdbnt08x9DfKSKchC01PElkCK/fAl4dj0qs+SmVYdYTjDrgpkkVDz
n3Qrx9VYivjdHGF81I1hb93amNYiis19GsTWGQYoCqkePK9NiGmSU2rAgBdEcTUNGFsL8YvHmGiR
ASJD/0HuMJJTf13OVvc7qfUWeaT6VRic0vDAzPsIw95vLHRcdZw8Wy1tZz777zHRSazlOZCriX/p
wJrmLHKz3oH4Lsb07mmPlplTHVBc5WfbI7xZfY87IOwIVJLW+EaY1a02DOfvXHEJSXrzl7FcrFtn
nN7yET1yOOZrVln+NTVpNU2cmse0DZF1NgCXkQbAcqA+fDPqDLY9SWC/bSpVPS3Wh6hsr3XYfwfU
opi4VGhJTLbkbenl98rqUHXi0+idHBkw+NO1EkiXDd/+KFElffByKYsUOysVK/kBNKzZ9xzHrYJF
90G2esfUvvAOj+8ix6ClTXjC9fG7ZlCeethrLymQsfc8eXr8EJCV+Mm257d6eX4ryPALmWRHPp7Q
ysMJ1Zett58/a4h54zTKPDye0CXxj8A/y748fneW4lyiQHiOEz5oYtw/vjoxkCckbH55PIMLmgJH
U2KsHg8VcQf7klzjz/dP1AxsaM3Q+fFdhLD0cOiOXx4vp+aK7ISgwR7c6A8mUo8fSgZpPzme9fSf
98BWmOJGfX4z7KPwAMov/nz/CZSlTUgb+PD46+beQ82DmO7yeKZBRXfXLyMMrByJz/fn1/EzeUS3
x6NSz/kFWTxbuOUn5Gjmh2SwGOUu/wuHbKltPUzG/vGQOkQRHuR758drwVR/qpUQnwcdNEfmDe0H
+R/6WYGT+3z+YuwvU49O5/GQnEkGlMsheTxkOF5uoVvLz+MqJMP42OuxDS6vHjRMy6qy/Xx+o8Ct
U4cfVZ7Yzxb/l8fPCELsLlDCCaZc3n+eJxa5iUipu7JDAKFa+2KJzNlUCG7YpKW/4waRIvPo+oVQ
9/wyj93H4xEJ2KRtGezCvY4fiPq7045kLWjaMF5WiHe3Dp+IpPDvph/a7xBejmH0O9Wxuj++bbsR
kRmN/HzkhiYpCIFJ6rwp3plEv9hARz+/1/JnDbPXfT5SffsKlaX9/Ml8Vq+CNefze/UwvmGUyD8f
JVP2bhEF//kGDBBUjknKxuebq9qPeJj8m5uji8rtstpFMKr93h7vmBHCTR1UNQZOHkq68SBe9N4s
xz9GqtunJPWf0eKfMrtCazL7h1kL42YZMVP6qDcPjRPqO1NXzb5jsZaZZFhRODrbMWzqe4fj/+yG
BiTihaPCZWjdgP++z2bpwYExjsL6oBVg3WM4fRsGXsHGXdgdpLyogkm5doP4ENWYokGlXcrcfzdC
xvLEz/rIQJewh8pJqlPgzy+y7Mutx+aYy7R3xGw03pnHy6NNMrIzdfKWFalzmPPk5+PR4yYZ3GTn
1KiFM9Mez7IcqSx89kqSUX1YlebJCJ0TrgvzFrbKvNlJH1/z4p4PiDxsTK5sfbc+UCs2BD7OnYE/
PhbIUKpK0cV0nWVIE3tr62G1jx15s5B/DtYkLn6Z4VEP3WLfM3ydcfAyimDVjXxNK5AGzqrpZLwP
k1Te5mhy9za+0NXjYTM79k16d6ZGwzVKAQ+lZWivCgxKFDjYKQCwuTeRSvfWpNbeR5t5HoLaPxiR
+x06vHNz4865Pe49bhwOUU439KipYumfASENehxcxHFtHsepcUlniSgczeVveHyJeBlj1ZqN3qmY
d5c2yLHanCFhNs4h4u6YhHCPrEdDYmFflRJTQTnhaPEFfPN4ApvUd7HGsGwO675ph3uq8mDXmgk6
9vClpdtzhSnq3B6fhce91KO15tCU3zweinD4xdxKHEYrVjfm4ZdyMLvDTFHryxCZLibzuwhMfK3d
fEqclHgzXTIHTXClgaLHNYKZHREuhZsIbuMYkeiu5r3OhEcCUeVQzQA4GKvGu0xU+tazkZb6aCv1
zehriE0zuqqISOT7581ivqCwSHcmvimqmW7P/BUSWl9Be6+8P64PiaLr2OzCtYYT6aP3HprokhMj
uokj41Dhl5i0EW2FVRqIe0fnyt6WrfSloILdax/thzJhz1D1sZ/xfEhwGaQiODZhQ5AbPuNM1z/6
XN6iKcl2fv4BfWKVdy60lw62cmiekjw80RUhXrOsz2p+xrIBWDeRt5B+CxO58TbnDFOQPHlchIP8
ZFp5cTIjWOgsUf/7GGZXcfrnYShJv2XSXPhEoyfj+O8fFcvvf37x8VQtrEH0kMtToQ3DANdrgQT4
8yf+63kfv/B4AtZcyqr/+va/X/bzviwynuufH/v3K5BQZTTnf7/aP0//uGchz2nO//4rHi/9+N7j
5vM9/vf7+fcrm4/j9M9vPP7Mz5d8fPFff/zn6/y/4/D5bP/9w5/PaIITmXoLMRBZUQ0UiCP4snAP
heG5o5t9/tfN6D/FZrmMqf8MTXwdaxOD/pz/phXdnRqrS7FWYXarapDRQRywefU+oCOq0yTurquq
cyWn6txVe/Y1mJVyRFaqJMJ+Dqtzv9yUo12e8yr8S2uz37nVssXMjL/xshEjmFDtjEJ8CVQuzyod
5NnHFghaljJtsrMTgitmDd+HiFWiavMYNoa4sK/1122NLXIIOzyJy8wd/fQZahEi1My/eJkKz3Oa
Rme/qpg++AkiWNNKtqVPXrHnWNnlcVPYAXD3sc7WGSqIczLYjHqogTbust00iwg7S4ErpPLij3Rs
IU6gxL+aDdIRNCc70TZA9FqZbZOJyfyc7KcJnr1YZGI0Ak51xai4mBp0igQIY0w8B6r6gssYefEI
b9bwDJo91s+MmNTTwHX9PifjAX9tu0uddDdLs1i3LFJx0iOTt/VbGydHMZbos/IJK3KMVjHTX1tp
m8epIrq4tA8YGLeprl+xWKYIF8/kJjDZjIrsI0rvDa3StZy9X94c06NsTHLXFK7ciM3c1Y9RTyXL
u/Wm1NhGQn4UDlqFojP3QogXqYgnoAP3XhNruXcMhr6GT+JB61Xb1DRwtdfq4oUgBQPqjtGJ9jXt
qksn3A/MY+1JdP5vzXiN6mCZ6RCWRYDLhliufC0N21uX9rVf9vOegTSt7i/M4r2ELslQzHTC+EQ6
cWxvhejgeMFOwyCS3RMAU9vJQ5lPFww/G1MNJn7dGjEB+vy+e5Nzme58GuULUeTadGjOfOeXOfTD
TuEs9dgAnTQLeL2skxl51fZY6es5iezoqe2RUiiLCMgY+ctQ+8+Da6WvrULePWCfCdgZbXpEObj6
7GOGCTHw260ZOoQMtBMrXjsUmGr/TI1siROlR2z385Gq1H4KZ0V7eaatFhh7UJOvYVgo+OR++I6L
GyOrsQa9Q0AL8WCs/PqbXL40EL6MpfwmCddFpBbP/QdATR9tLHk7Jv1Re4C6g5Wjv1rBcC6yJnwS
2CUJWe/2gsrJ89InBDbjvij5DWmwkWtGDm7kvGQLeAgH6neSyRhyIbc/xGa4++cMJ9iH/uic0AlO
RgIk3HUo7/SyuzdVsrFmpoTVi7mPDasct4JzlAWUzaxDn+5O/GMr2raB23FpFjkJcUnssbQb5E7m
CESzsTjOEHOOODbwmY+c+Wnrd/gXGRoyMbCTvORM80YiyPxDGjIWMaZJ7L0x/pMviXdBMC/dffx7
U1r6mxSKuOHKixtZ27jFG534YXxqs/a16nC6uBwxRPUmKkxQBYvke43zfq2MjslPk34tmgpzgc9s
29MdNnyAqVrKl9j12n3gpk9RrZxVq8MWfBsdRXSGzpSKvdtt+o5OHjElx0KO2c5DrT6Q5YAV2EFP
L/XRipz4Tgo9rZF8HXjuu1lTCWtM4TToCD+MZtyAGkf50ExE25XFFT88Os7Memuacj4XVYchzATG
ltnRzu4zPpil+advku+Jtr6A3sqy0oPnTUiDBY3OxHm/18ZzMPhPTYuWd/HC9RjVVxQcP3XBKzUg
h44DLA9v6R04HKzZmpDtW2wUI5e+enpJowyWrFm+IR5EBizCn34Igr50p191LKGS1dYLqID6Mrby
GocVx5Qsp7WFM2yfueVfLDjNrY3n5laoNt03RcWlVAuJophX0vTH+Xgv4rLEBRXjnumQOyCaBggM
VnCPkvpraqOTV47LRaVqDjqXYA+VA66EduK299wPv41fUxczvRSCzqEvXwoVaThXgi7kiBgxaTFv
IJScctAkYUFyCCAz0eHg57Jir72osbD21SvdFvaqkQpWVTX/FNXvmRhgGs8HZyr1ukjHXd/ivMOU
ra5+RWOtnrRat3F/MjEUbBNOBmRnGEdGZQy7sXPlMm+/pAAl0ScoCIWW0Fui0Z8a+g0HxgIkfcdr
Rptq7+tRnG2Y8CxH3wsvO4iqRFqeK3Fu+VjTWQ4jOrrGJnSCdz8DozJ18yWK/F2RVcZZg8Yl1tVg
K5zFeh87RLvKp94lv7dleR3hIns2AgVGw+QL1FfvSH+6eJndGUdX1G89UmX39K2Y/smZuZODfiIQ
x9FNItwkg8/mffxtdiiF/UAZHLcv3dw0mziMKdNjWtNKZHrTJ1wFkQcOz03Srg0fVuGcmHcAv3sR
5f0TrIUcLQLZVl7rH9MmnI6zy6rT2L2z7VKVoAY59C7VeNAgzjAgQPNPHV5LtxsOhFPVKy9Q7rG1
7avqcdinQ9uhgjIvQF0Twmesu6wtcRhmmrSqBMlUNocsLJ/CsaqOudPdIbMw1TfNzeC60dYNgq9u
041gKc0ffjqgHRmJ0SnBz6VR2x4qEjYgrmzLENVHO8p2FUbsEmVFn21ULRdknCZ+/hPRImGQhPSs
u/wXnmTWr67lO8jhCESAmd0y04tf+rB489Kx3Hu9/TYW0FbD1NnUCpBwVWf5Lmm/F3ooz3T5I0oB
vY7qpPkbKoot2zSP+Yhi0ZTIceJSVU8T272jM7ctk3aLQalhZ0hFc6RqlZfeOHX5YMEJKP7oaKF9
ynGkSzR+75RCtlXThU2kTijeVAgTtQRiN3ZotDP+AUVXudskNo8ihahhptYHloXvIPJC4t04i7rh
1NhBslfA0AGOd3i1MnSUDckHfuy+o/DOlnAVFkBibNaN33Gyd7TEtHDRODt5h4jwGVXMYhOZMdEn
2AeTVOxo+pBhgZxzA34I7ql0iDGJ4l3m6WtiL/pYo5YrMIwnWwGxCo053prOFbdrME7GVg2Fj6sb
BLkdkvEw++EL+tCvplmEz7ovf5gl9ojUfq8xCdBUNSBaIfTxgjRcdzGCQYm8YF0P+Gxtt6z2FZOO
EQjfW9Ul75oZMzFEVYoyHjcn5tlXyyEjthHgenInG7Y5R6Am4WeXLVVH4myNAgBchRd3n1KxpORr
QQ9J1iUI5gOCHrrjPWbRpCTKSc79j3BYwqgh9eGi9vOtjWPQSeJ9MFXPcQ3zQ8n6SRMHcZ6KEakv
vUDCksrjSMuwz6Giz8Z80LLiIpj/nprJOCyp1DMkBjCbXgiyGw9MkibMBgkDDQM6XEG1lZ3Zndwq
rPbwYJ4Zmbmrec6+zUvN69ofaIheZkGu59AryLENVwhifW5u2n7vlVWinMVY5jIVnDAPzPDCX0ci
EEbigC3vzbTKZh8YvQMRvT1i27cODrYiGO4UElgf//hlW2PJbm4pmbqvfextAM/vUryr31o46BZ0
VjH1uB8GDJ7lIrac/NTaVU2bXZw3z6mxJrqpWGFcrjf0G4qwG/ajLI2NpGEeZ669iY20QBWHjHcR
qsoeo5ChjXcx+AjeUZUM9PGDgWu40woAe3G+9mVl7EDr3USY/wr6GR2d671ldfFbz/JPsuiWlBMZ
jK9ZEeKcXFHNXDfNxbCaB5y1qLo2g9WFG8NDJUy75jZUI/Jf2MKZKLzjOJjGhlOdLN4EkS3cFkbo
MNhGPFlbr2vSsznps22O97KtGBNmS01gxAendk5BMr0ue+idmQz1hsw1CiiiQQLhWFTYVbkuijsK
sAXD3JFNYkNnQSozyQGfJLgl6p853Rp5OW1NG0rkFHCuwLCsN4aJXgf8MJNdq11mg8Xiq5tIFZT5
thqDYp8WdPUKwOzCMpFafR1kqbZRlr9aPkMVk6LoUopybQM+HSMWEIWpYl0X3nC1Zf9UL5L+qMHr
Kzt57Kr5YIEU2UZW5J0Hd3gd4VKt6De654pUuA34y9eYHA9XoKo2vf7FyMNdnWXBFkX2uKDyoQK6
+Ym6/drrDrVs1OFd6wkadB2SEvsAF1ZHXg3Rle9clQG5AjeREl2H6c5PQdFc4YnaG4RMVz+hACCa
Gj22xAAcNwjIVfGr1jSRMODj9xzqO0tR29g/3DCJV1pPDrs7TDdazTsUZd90ai4Ogj8BckkiikLA
30m14r2jRh1YArtOkk0VfelTx7gSF8FUMffNTU+sOrypj7kQXNl6lxm6HahbKdX3aiIN0wngnzPa
W+hKs7iqAOhH/177I5qmHsJA5w5HFuw/Y81WYwqKfk13FfvuQnvz07w61inBf/6YX8h8fEqcWRyr
mfXbXXZKNQaDpg0DlLODuTZNjMWza/8cLEXc9hwA9BB6xxmsV7HUfEI12jMie9aysn5gQvUBjvlo
plv/PGicM1Cos5cC8EdWLak3aUIsdUVsnEau1AbB8IpQhc8gKw+bxOBFJ/txSJhsdlincv5yWg0m
jCOxo4XVAL3hS2XYPSGww1rWvPZqLI9MLd0tFiD7u8t60eae80Rb+8ULuvwm2+Be48AMjSl+K5AJ
rKSKgmMATA6VsYCsiU3B+6DfZW57l74IOov5QqX0JTFhO8T2+J62hbuTOPbsxCuOJJsW5yrd5Z6a
6HYIBLhBmu1Fkd9R9OlTNObPfUNPw1J9dSpsOJ6O9yJ6EoqbIO1ImmqYnCvb3kLcUicsLvmBaeTB
CGQPlKJgc1+o4bKpoT2ebbRpRCWuQkw7ZYBZK7SNm26MDHdwt+37cDqI2dtpazzYaqyPgw3bBxSb
Q5xC8nUMxpHtS8/UQ2q2x+JkJTbcAyqyKD6lpDAzJW6umSIwHMoHA7UUazTSir6sQO3E6IATNr9j
imBQBAHCI4rBmtmtanaM7pdO/oicU5GGXShoPTzfTOHD+QawLwElQKFTLOHXAxdEYUUH03qXeRLs
RuB3q/ZsePN3w7QqcgDUe9qXP8dFadYESDM9eJQDmLa16+mXUs1fnAKHp8MbxU10K3PzTwopzoDE
tjHiEMP4BPrJnOs7jUz8XYP9hs4JhNrSUZyzlCFlDK+YlvlGRqwZFHrEKwE8x9fK0p748srJ4W/K
SYJ9ALUQEAtaWTZ4TbS7Plf8FYI9oFQFrou6Zi3UmwKUzC5NiZYKRKuP9YR8GpUVHY9WoP5A9XYW
0bzjlNBXC7byWqQ0jYqCGmWGGChmyL9M7EN/rrdxo68GWPqN4cR/ak3iPOirEqMHBpiiEvCVQujU
8O12peH8yL36UDqEqSaikTRfen+fE8/Lzgp2cxsQV51TM6LH2Uyzm+B0SOxz2yNqoF+6NWuuuEp/
wx38RHqGftP1glVxgoTKJ2ZJGayXwiv2U5rf8sJrL9jg51Xe2tBjPfc+dwLoMmKptO3x5aCNTcPv
owOUGWlqgYFtg9rDWlEt3rSJdT4rl5l5Tt6F1RvMMAesacOAtaUd6UNmwR+0GeWBk+I5j4N3iLs2
IVjzW1k5PSJGmOq2jXDQXFT1ilyqvCxt1PJuurG77Iz2vF2HhvWjEc1xnn0SHSeyJQIB/kCn4ZkV
XYLGsoYNu36oP5yCg5XvwR3GTfKMpSTerREZEfjbtcEzQnXOzE4zPM/rTdFjeQki9CVRmp+gzZln
FmHyKcNgq+bymHRuvpma4Nmw7R9L/jFZHjUkfA0nNPrD1oW4PShK6+SUJrOFALk7dk1n7ARC6dBw
+h3gU7LTq/k+jAGa+aZZeAqGvdFKQZNtze8huu3dnLTffCLvQuRGxWzPSPWH7IgU29pQwgI8QECx
78PynQoINf7UfmcBrJ604KyH1HF1yK3ZtYywDsSFxhvbocvYsKZKFt6nFtHuqoGjuGl1Uq61e/Eh
QG+7nkSCWJYU9cr9yNLqaiducqv4r5vuaJ1NrCZwsfUeagRh6XJgIgB5UQNAXUcucLdGYXwsmO1s
VCdPegZ/pfw0QBa8IC8CsYtclAN9ZGRcre0n3NbGLhrnEl3iipACuQsWSJYUEPnaiZ3GRD7yyh9j
8YTJhJEoGiG54MQOBMcFR1ckCJYCGWx6h6ZLKqTYBsiA4JShfu9LF0mARzZq3dwDyd6n7ELIeDkk
HAnRalDYysqqfk9jxkyWU02n3MTpgC546yfU2vkEki3pBboKhS6cximS9o+QivGDGuvQe+NPICyU
xK48JKRorr2uJtETstsXlf8Pe2fS3DiTbue/0nH3aGNKDA5fLwiCk0SJ1FzaICSVCvM849f7QfW1
W6IUYthrL7o7Or76Kgkgkch833OeQ+pAnPZ3qKPFodIgTlrd9EiziqSZBEXF3z9VFGmwVL0i3JEI
Mz7KCnJTqJg3hSIlt4kib/7+S4OK3M2mpe38/VP145SQBdKXRsn3d+ofchMnus1at1Pn/9shMFq0
QA33k+QPD5okLhtday5TWvPsUqOHgYa07ceP/mRJV6os/5Yp4z0WJnqfIGEd+fsPaT1GbuNp8ebv
PzVS9Hx12bT7Bj3zPYl5i9bm+9ZLlArbzr73wp7WpyXdgmWx7/mYJ768hW+T34y+0dMiY2pPZELF
xnSfNp219fBickAlHcfHbulWNTxZXBigfaB4AfvFDaEjkkSCIL/avcmiEkXQxhrzOoyn+9Gr1IdI
QTRZR2VG8Yt9BpsnInv9GN5WwndL61iXQrkjPigtmlUtgJhbWcsfKXj1Egse5KjGxZvuYdTnC/ZM
uU8BX9rvJDokD7KMLUCqCBDOX8IE8aZoe2DylLKjINBuyFF84QtvL4IS3JLUGle1IVgbqPayWSrV
dcH3ayXMy7arSRlO8wvfKCt3yHX5UbM58uSZyZJQAYf8uwfqYvYe4NnJaom7ldXUxS1U5h2RV/LW
SLGhaqMdbDILdFkdl9LjEF3lSvuABlM61HANb6aa77lnv8vsL+kzsyNkWpS4uTHxCs4cj6N4ZluW
u1nWmxvfipNVF+b2mkIkerMa2S+hx900cLRi8x3ynRIDUj6z6NZ+SCc904ItogP0SnMZuJBYGBv7
yp6dq4Z3kO2SvkPo0TqASRiUgHa7gPKs2nvXGaalJ80LYFHYFBoNDdpU06j4G1uTjQs41KoGApYX
fbCoInXYVcaM/lViqLY5drQhHNfk/SHH7Tp7pbMXePSydq2ovb/RR7hbQR/j0JCjwZUQcTzWlvIU
UmePcLps+lE37mo0eKsK5JsbS9WwxMeGGEygjLWzdKEi7V9jexrvWgFb3DMmi9yXAGNxZoaEdw32
lte0cGBx0F9vL8vQQO+9RDz9kuiddw3vllYDC+OWBKMH+A1EfXCeh2llTMfW6l4Kk+5MNkd400y7
RPkkUyLjlFh1k75OAULiXEByhcSz25TYDyLdT/c17zNTGB6S0m3I/nYFH/O3KVbEIutQpGkJ1U5p
QPQkS2O/MiiK3IdN+scoFPN3UbFFtDP7WbUgu5sWb35mwKWJCwArfWCB8ukm0hs5yiSS8opkYWVV
fG2bflYcBbp1p4bXY6gte3yeD7UuNYdI1ll8Gxi9ZHsBBUjD66yM7n0S3e6raWiuK9Qngxjf2YD4
exKpmrvEqab2Qsqkcj/aDSULrbgQ6aBcwtMos0K5tqG4YRQrD3//q4tJvcAg6yO0yB+NVM4uepVq
Tl9gQYrUnJie2b8EqXg56Jq+x4QPravxspVumITcxakFGdyGLWXIUKOHg6qxpVasji1Z6O3zpnnN
4CYPxRNmnmckRTDvRZJth3qnAFl3aj73Sz+BLxnk5laE67GlVhfMZenB0w6VaGnzReKx8ymlDpV2
LVckFodN365aVEN9SyNd1ByDYioM7GXDAz3BhJg4nQx14jlzTr67ztbxCReuL2oLTq1bsKFxsiLf
lkO/pxKKQmgkyGlESqGyFHdYHdhzUQ4pKGY1rBGDPqaXdsAJsGRWbhC0c63dZAH5h/LmTb2gWgMi
y7bV30XEVkBY0FViT73G9NOCpuoBMPatvJs3nkpgC2ov2bCXho5wvvzYAUEnhkIMW01Z1RsZKcfa
6IHuFilnCZvSJIlZmqsj5zb6+74j+jwBh0CBHOGJlRz1zGA7x+ZE2A0vFfWZ1EaQlCr1Mo7NP4Iu
w15XuKOmjvoDSxfL/YSwiLYnB3n0wJYpI/uuxF6lS+3gxEViXlZOxzGxSdnQyHL86pf+Jq+m+lDi
Fww8PoBDhA85AhmncbqwjrmV179Ni7gRKDje0q5HophDYtVttgrFkM7NHizBHqIZ1x7t17DqaFnL
fNSktNOvkE099BGduCuQZtY93Wttyn9hCNSOUyFeBirv1pgV0IAaWgfIY1aa0XC+mcDq2oXDdyjc
m22n7o1uFxRYQLrQ9JFGvlOugEVdIDTuc7FFNuHoomdS5LdyaUBkFYSL015KDsrQulINCRoalk/M
VM553LDXU0iQgQf7dNcnRbqldpxdpkOqrGPRpVfC4xVPxpT3yfRXdBzZphk8G50sVq2VOqdKOSHJ
dsGZiHxb3hrzwiBhG/E3mhQv06srNKxIyM0SHA9SdxPZzCJtvGavx9L2byw7Qd/Gwk7bwh268Tcl
eqjUHUlYKNf/THNeE+w6zy2zWVEe4WeEproySJdalAjvOP1Fj+zj4S/jzFykMSQYDrl8qGK6+SQX
VwoVYc4Oe150dS154B9qtd7Yc4RJCdZ0joZZRRaYJntSQW7z0ZlE59K9e1ByOwXcQKErKkSwZPcS
bkJ2OumUgFbOpd/QY4sCQ2Mt00JFeHtdkh7L3mNoKWL2o+uBtaFIVubXlT4rspFoA0eASmMR4kDg
vW25QdQtcuriu5Qad8IU5xjWAcupZfVap55Ja1ugg6oJxwOOFDfGSh6BUwO0vsYGRyeJrwfQb5dI
kYZGSAtTxCz+cGTGRytSXIAyhwY0Q4cmrbZxNhkoagg80qCFkOkTQqV14aa4VRPfWHbRk1Gw0kjM
dmPoc/QdiFYqU0CJWgxpJR6ug7lvgdtc3WAp+QWutOOZA2HWU+wdaOel9YeM1G/Cu5U5kvpj6KhF
TrWiKAhIFSHriqbyzz+EjtbBfNO8jNN+SfLWYFI6bfRLmC3JkoOVtYLXMjptZ230Hm8vZ+wV6+hc
msPzX1nd5Zmfo59GaPN7EO3pqqIKXSiqYX3+PYWhxnaqZHxQQJMCKZkfMBruJfSPPXPqxrNVcSjk
OOazc01DkWNpVLAizHDkFsa90UoPYPKjnTdID3K408ucz0SmXDeweRdoxyhwSGLjVcNr4lEjoIe2
rKP6aHokuQOvZpnE9Np5RLjZUv1cUQYumz9Mjpcmh/KaiPTebPvrdOB0obTZdWbxxqcRnDhPvvGq
flhFEnmpXvsLMX8LMk7Kdpms3yUiky8Sv3rUGm0EtVlf6BoVZKW8pqRdMlsoPJtQDhyR+gBcEfbu
Y3ErKZxJQypvy8oXv+T0ofNrBesDuy4tGw92FlFarITmKioVIbXQbwz6dX2CusDuU8hvafZUSu0O
oRsBC7g6XGwqN2OeuSa7nTIaZXYvFC2S5JBOk45pb6IMMRPTa2ArJiE4QGnEVZxllHwHGIIxllHa
M/IG2KuT9+GD5k25G+J+Q3GSG+y/ateKWl7Ngl2MMNKNmN0cvhQ8e0gIyXis3yBiXSemOcAXquRV
p/WuJxLIMyWfV2PUjmjqt7pfcwhJUfEU5C5rqX1QR+OxQ4C5SjR/G2ixoI2jxCvOFLdZrG91uQEV
7MXPJs0juKqw62azLmYcCmgCorZhlH+oKHU4drJlk4krkQ+0hPT+shoSAmHJp4hTEW+H+csIUX5B
W8d3fp7eunz6tllIORXdsIUiqzJnq8+zG42ip2RWwNprYfuk/cevqMYbcGDrwauLbRsLc1uyCCeY
D9cVqZtAX9pVZQZOkVa/8O/edLJ9IUm4reWiuzJl/7JFGUVPUWkcs/cA0MC+YQeVLnR6uo5CxRUn
JIRA3UeUTXMaex4ltXFKwqv4bvAVZVl0wli2s/PbkHSMp5bJrgFSKluyCH2Q91pimFn9vRP/P8T6
bize//M/3sAbNjy4dz/MP+VRW8yI//Y//8fb8N/993z50rz84z2jeD5evaT8a6v33+/VS/P++x+3
Df9T/yP/8499+Fbl2XsdvnzMtZ7/nn/FWoOP/qesCUO1VVPVDdkmvLp/r5v//A/QBP/UVc20VJqT
hvY38Pq/Yq0V+Z+yLRNdTXmJcxQ1lv/4R523TcC/9U9MNKqQASaahkUQ8/9VrDVljU9T3pJt/grF
VIQxr+wkRRKg/fEDQ+NL2EMuhUdTtCj20ENnbJA2QSThqruNbZmeHZ+YsY8uc0umiHrdS48l8PAg
nCvVFOni6AmbwotCN2yZhsUyTadbm2QijaCyNrhU/ReFHVwpgPzSwoAKnk2vKKScMaCtlRskQxUr
ufzTJmzuL1T52kBcVtm8Wf7vQWcVy2AJP9c1YXCAlkr6nBLLZyoTSDtKoB4pbZGoVGsGAAyUQkHs
QKXCFkaqCY7hzg1CaO5oTiKEeDb67N8CjFHN7+5r6ZYdlSPG5HZSyr2i3yS9zyVW1ovtZde2Qp5Y
j7SiMq6zhp+fZFR9R7pXGZaePhreQymYP8d71Rr/aGiMVFV7jmGs5QYt2E2CNzkZjx0kXeXerDA9
Wi6AVk4js3D8vppPe3QHlYPqXQqQDhWpm35/ayU0F7cElCB4ui30Q9EptDytnQUjUxPAIaAzQrKh
HetdYpN241yo9LLlOc/SsTn05gkGOYvjSnyotXdYOWjOqEmovpPjuo0MSidyTEeNI5E+7IWS7wdO
MU0VrWV4dbqSrAqVFk9rLhXYv2Z/ozZiaUyPCDPuG99WKPmFa7N7gMa9ClVcpV75qxM9cwEsrmqW
uy7KH0TzhhKNVAaEZRWCPjg1g0eNV42l1wKZyaJJX3NdeSqn4DiYfKxCjjuxJPCp9fG1V7cXttX9
sVDs9xSy2m1s3qNROmjhI5nD78hdnbL0NgUSPNEVTybNEp2U4LorL3Eyemw7sjxnJ1c7OrVPGzKj
4elUmjK3aJ90HOI6YT66ldAYot2tvhT8PpOvaQReIUBHUajJSuQEG5D5iIfHBcBPSB5QKIp7idMk
1c5Ob0IW6hSunkJpm+jtps0WMclZavBaJLTcyduJHbkxntDzu2On7ROixz8sP99sD+eX89+7w3+9
vLqpkZZJWq8wtHn3+GF3GGIDFOWoh1TbH2UT9yQHcw36SGWMF36TkTd9QDN5ZtDPW8Cvg7KgfRxU
j7OgkVUtPAo/Q9R0UaDtDcvdz1emfLcufby0+Vd8uLSCxJ9eA55y9BqqVBY+BE7prnTrE7leIxoO
2DH1sJzM/tWi6RUYd0b27HXE3Y+IadDUjv6Wl/b/5drZJMjGvAlm6fz8q2wxwKlG+Xhs69euuVWK
aBGZhzOXPt/AL0/1wyAne35hqRyuFTU8con0j0e3v9IuCNykO/isPk1uRujbot38PKpxZtCTqWRQ
d0WRzVM1UpCQ17q1H1H9mHc/j3JynvnX5DHBUyDXNU2m7ckw1VS1PZmg0VEsuuW0hCVPw3ppO+aa
1xzs87JdnBnxu4n0ccST6copOpnqjhGtSFl3BcGd9rHB0cErvzQh0bfI3isYNViyXIoXjmUk9Cir
VSiTN5mi002Q9WT0k3IOn2d+23dP+uNvO53k1VhSHJqiY7NqXWUlVobvaBfdxriFQraqiQXaW1dn
xvzu9f045jwRPrxYEuUXeLSM6b3Tfraf+ptkFa9JUBF7Y6FYjjzLZnLHOvPmKJ/31l+fvPl5XAHv
bEbyRsdhZezadbrGmux4i2Ztbn++wnMXOE+IDxcYUhs25YEHHqt3lc33d2cXNz8PwSbr6yv68Sae
7JpqM9ctEFPRsXRxAS2yX+YrEvut4KlFR2aykzmOufx50DMTWcw3+MN1JRGCQ6PBXhL0w64jrbmo
abzE2V7SNsF0HFkMfx5QmRea04Xow1WKk9UuinuaGzYj6msK1Lrr75o5m56KlEPtfnluinz3Nfs4
3PxzPlxgWZmyWih/h/M32O03/UpfVevoTE3lzPwQJ0tQr5eTWnoM44c0U6LfEeY+n5LZmZs3z+ev
N499ta4JRWH+f76azrdK2VPl6BjR63DEbbaFd3kMAIc7g6OuYPc9KQ/dMV6dmyfK9xf4f0b++yZ+
uI96I8ga6xhZXSur7KDc0f0XF9INarqFvJJRLiRL6Zfn/nzB31yvKnN4tgxZpShnnEwWv+mNwZaM
8EicLE3dJ1N7n0VioVqhtyvOPMPvrlGVTcswhGUrli6fjFbYul0RsRkde6f/A2CZ0JZhES1JBgXY
i5fSlZf+27iBSPTzVSrfLNmfBj6ZpKRnWiMBCdEx68YDkEHfYUcIZ+g99qedb2hOF3huDgJgS4CF
kwzRXhnqTSsdx7o+N8XO/ZaTmSwD1+11ENZH/2EOCl5ky2kTO5XPS0qq3AFoyOvZyfXNKvTp+uff
9GFyRYHR0RHg+hGgrwEumCQtOORcr8x7bgOlIpcK8IpuPDnP4+PZ4edLOnmrVJljKnAhDjyWeXLJ
xFUWKhXK8O/wIawl8JtOs8gvB3RtqNaX9lI+98X8Zl1iTGHpwjSoC+mnc02d2MqkI1sjmDa9RE4f
HmIJ+4GUc+npc5LPLWvvKOcaoUTw7Tj3VIMzJQTQJOWrDjc9IKDI11ZN9PbzdFS/3A8xvwCGoQiV
9FBKCp8fB5nwVTXq4FlH2gYEKuJf0AEMcqoOcDtNGj1qjFMqeUFwUF85eu6ShJM0faBCLzZ5Xm4n
8K1KAwmFxCcCPVc5aaWzvwSduVj7iXRuzzPfrU9PcP7FSCDmRdHWhDyvXh8mUOGNwucUbxww4LiE
DS3z//pwAo45s0p8masnQ51sdYykqlRR68ahnwB+avs+pjHCjMmbGR1qEVkvzr2SX9bekyFPnkdm
lFEYzlc3tE8WmTfws90sfyEUDA988xIhllYTsC+qt9P6+FWdGlzKhF9EOl176+Hn2fH1EGXoMnPD
orhjGJaqntxrs5pYJvFUHzy4hDZMJVV6RmKcLNvoTzb87qXfs6XBbhPI/to6s/8MnSCJcUIsVqE6
p+nYplBulUA/82S+ngNOftnJo8Hn6Cfwm7WDLFlHMyXm0Bov+omSKdqKUkZ2bV2PcBu0RDkaILwG
FPcxytMzN+jLCgrfl5qXrlJsI2HidC8wIrDMU9PSDooJbu+tNuMboaPK1Q0keZMjUae19XSBKHgB
CeOiSX03JAgmR5lz5pd8mTiGYVN4ljkUkVkmTl/kIgcNq8VNfwg6faWDEIGqRYeye4U9DdYpwn0g
+cC8ERaizR4SkqBbcRkBX58T4wIUOmd+0DxTP72nJz/oZBvtFUhcjaHoD/ra34jH8hheJMtu0/kL
eL9LAlwmh9boWr2xKufnoc/dipOdUxUEETEnZX+wxFM7CCctKNINx58H+foh/3x9f3sBH9ahPpH1
IVb/9/Uh0XMxhNIBWY8k8zhU/5eeO1TumVG/rH4no558SxTZiqZAZ1TUApvxnenkcOpy7Idgd26l
/Tq3P82ouYb8caHNNBBaUCT6AzHKZD69WumZWzi/oz/MkNOzfE048hwQ2h/a/EDAApW6aGHEpGWX
5+7amRmhn2w6ZIU2OIHp/aF2RxcnbMJGr0T2tBiXZegGF4XjJA4kxp8f1rfXZ1JrtzXL0uzTL1UP
v2iI9Yg3IKkXDRb0nLSUsn/C2nXm7f/2+j6MdLIaWoZvNnKWzC+/oNdI2Uf8nsuQP1/PN58DZsSH
YU4+Tib4P1iMcX+Yyw3TsjmgPJ3f6mAZOxiansYnxWm3nPRez53Jzw59sppk3UQ0RMcV6muP1F9d
93eR/keHUq26mHgPoRP664ltIz21ndm9BJOroz5dndsSfPtSfLgFJ2sL7fSwbudnGg8VlJkXvR/O
LZzze/XltUBnowvNwLR/ukU1AiMOs+DvwiK94Sbfxrzi2h/sAZS3zs1R7fup8+/RTl6Nrh5T5Hhp
jwdVXSgzKcs018HAJ4KsXERriwimpjeERDrkNHujVSvmfLOJ9D4PKnexHHsyesFGB6mrD7cJDOcQ
+bVkveqEWdCuAMa1iEf5gqjqhxR9KflVrkRpXG7JlM4N5iy6XFrKK5x32zMT9tvV8sOtnC/+wxo9
Nv/7G4TeZ9nctWuShxb9srhRN+cmxtdix7wyfxjr5B0sTdmMI5HPa0wPcWYVHufzMmFtyIyc8eLc
Sebcczt5FzNJxy8q80Kk5Av7rXHXxKjOwrOf8XOz8eTFq/KeMAGZr0CyDTeEf2IJXqZbQHULJGPn
azhfD+Ynt/HkBes70SAzZT6CFlCd8qY+5s/DhXaDwx4hGdk5ezK/iQn6dWaqnLnOuQH7capA7EoA
92bz4yMYINygJV9QrRoXZAO7fMvPfBuUM1PTOvmQ63ZsAenh+SXbZtvu2aM5Yq24zR4j5Lmxzl3b
/M8/vAZJJ6ZC1RirW5H++686HN8+tLwOuePnxzt3bdrn8SwZv5ve/l2slZW00DbGFt+pQ2jJ2WLc
PB1+WCytk+WLEKWeOBumC1F8D50BJ3hccMwmaT10qr54tBCw1kRq/Dxbzrx81sm6kpaizy1Oywcp
ViCWGEuU5QvLPjPK91vMfy8p1smS0koUsIa/c4SntsNurbrDxnbjLcjsOXh9gUh0abk/X9s3R6tP
C5l1srJ4QYa8puCWln8wHbmpuvL3+sJ4ag/yXJE5KOf6Vd+eFD5c5skSoxlQJwek5gdqcW5ywMNv
OKWDA2aTkGi1AOITuIpbrMmdOPdqzH/16fQRsqZrGgUQW1VOrhVoEIbctukOcUCCzZwlCMlgqGZQ
PeEGXC/F6p9vr619N2UFQwrDVkydYT+/HZyWQymblO6QpfjYA5A3BXa5ADyROpoPRfNIoJEb6zcF
h8c4qg9JqW79Ult7MPqsnChfmiy9gSR4IlsueiCBwQvkK0O+pE1FkxMTolTc2SO5NLacAxMvIOd2
5JuGSBNqZd/qGg16migV+KK42hjVjSCky2crZZkZQGd1FbECTnVD0jb+UFxAag/7PHPLQXbyFDs+
NwUV9CIc3mv1NupePQltdkicsXahEL4MdLDv7OUApUInU6NSC4cQ37WPtTsILqvRf+gFKVeVvOA9
WhRliscr2PDY1vhtNxrKAClclyP+SnrPBLSiyMVYPspOY9x4HSKHDidu1sRrSm2Lxn5vDcJjTHsJ
ceS+bf5YUIrCWnElDLqE4IbyeDel4j4HPBPH+MKjADJN3K+1hoT64AbMBv63kWxAbYvQE+XqejK6
S3Xytkoqux7e2kqHWpD8qrxsn7fqc4x9SbarzWxjipFLc0dRXtVI67MbZJiMQtk8nO3W0KxSmy2/
ccwSYz1E5OuAzg9BTg04edUGJaIA5QFpc5B7zFbgAVo+dDXJsjLpsTT+l7IRbIY6YH+Flyl+llLi
N9XenTzCMDAPt8avoCWLItVcqSQKQn70826fxDeUXILI40zVLkdBHJPZL+MaspIGLZUq5SJTpevI
1zfyGFwVobzy8BeD+lvU3FPLJ65R2cigVmqCOKv6Pi9TF9MYMW5vZX8c9GmlewGpJjWoQ+yDSnw9
m5saBKWSbzwFc4XKfFFGiL5ttZjUZp3Af0oAppgkAKNUllAAV+pbK5QF0YGLJLqzEntdSjKhQh3+
OphDhPfapFBlPX14XMmF9ou0nOsMyTLlJicl4Cu1Y1AOOdI5QmuAfujhk5+SV+JB9zNhT1vVOu/6
5RDf+C0hRKJaZxIn2Qi5vxiwmSUh+ePgTjV/RazXOw7SHdKlRSDdx9KNQf64bj4YoGplhQC/GqG+
WazlQNkaGoFa7ZxF5ruSFW2TWW2kZc2vLJDQpYoHEocWunZdRZtkOg7KfWu9zfwYmFF7lLFvfouv
thHbCj0/sU8QFFQn13ep3V0qmXSJeXMh5OwpDR+GrD0ksrJqOnNRJqiljfohMNt3EkQWhTRSFuRB
AFpKyPpONWU7gWsAcg0Jqd73Yw+IzMZhPTCavrHHbO2hN6hweJSJa4tdLx6tYK8qDfCxl95/V/T3
IPplw/22pHabIHAvwCl6XblWLRanVL3zUC3GJZvAsHpU+xFJAXIXiIZeKEFLYKrpRkV3SHsyxtfO
cG3tTan9dZ4TUOY1N4PvL3vVdDXM67UBS5JFNtJeUuI2ELCuBv3Y0AopsnwpgB3YmcKZjuI8JPpq
lOnxV1KM2H89in0U9KteZJjhggt+exDsotp0rfhSgQ494br2CdiVxY2FHR3eQh1zhqlIEcb4tcGx
jGuUOq6H0gyEVPZbMg4Z+pAgb5a2mODxXJerPn32u1UrvzeFvK1ogJVmsiJkTC8vjHZrDAfDejAo
ck8wQDqsLpBEl9jUFG1Yo/53Y2auR96M2h8x9fvVfSMBP8EbjkWlvDRs1tds5Ye/B/tl8K/C6Coi
csxDPZU9ZMnLbJT1dOx86lM4tVzQRaC/2/KlqbwY1n3l3cUVu5oemTYWEvIgQp/kCDg0amvdtCww
Vj1ARjJ4lx48A4lEJjt9SSAieyKhCVcO29uYt272JGfane3/0r19BJyjHlfZJJPOlC1j8kE9VulS
JAB/ECWB/Arx8/fypS5z2ocWmjMi8eWOkZMnoXirTI3WpKIvTelYSnemxbG1zzdKG11GvLBkDiz1
8daLVJdIwyu2IFtTjR8VFU0etxfY2arFDYh4zw0oVPb2LqtQ5ANftXPtYdLLxVTdg4/ZWVq3Ndv7
EVA14NULH1LfFEBhNWvEY0AErJfM2Hn5gzc8peAjpemtJ/lUIiCxOZBzSpJohBzL9QL/WcPPJfjW
6fWDF2OWq8alTxBsUxJVEP2Ky2c7rWm/NQ8GgS2FxqumsBcJEXLfpIO8nvrmwTaxb7BshjWpQPoz
sTAOmsQrvdd/2ei2W4uje3TMx8cJY1LJcVo129vZehMG4lK30TTm8XpSC8LlAscosyXJC3jChk0x
2ltP0Xay1QDr3QoCK72ycNQ+cEfTv67KG6m0dsCVFl3y5E+3Lfq8omSZ8CGAsgrCZHIn7p4pJ1cS
tS4rAi1AAZokNro8pNSuNJhetrwPgEKlcrnKYag08KVzda8NuxgBWPYUoPsu9S3Jdb0O3BsbpXrb
VFeFPDgCXZyE/rC3j9Bqlyb7jboAf6Vp26k7Dj7GyLAlaHkXQ0hU8hvd8teRki+ZID2X3akqTA+m
dB0tSq+9bGPmFwR6IxPr0VCcDPoBADGND7MBXDZFTTrdDZW80zOxi+2BpUndBAKpZAeXS9/Kcywb
wk8JAd5I3C+9zWWSQ+9Lid8JH5X0ccSRrbWv04RvWmqWXi22anyd5tRXyvjBKjgbDTldrl0fEbxb
F/wpfcnpdz8C9A1ab234SE+D3wH1DDmpXMW8H3LZje3XWLlR4Uh7Er2oFjkgtlrSaBYx4KTUv1CK
e0Malrl/KRJUQmTaQFFmK9M5ZHnxuR3g3exxtAI8u0z14B7F+wIr305Sn4ZBJ4Bdd2uKKgWRSnHg
w3J81YNkLXXBTdU+CI02apjf14GxaUNp69H5aE3ord5wiIgyEyT1qnpMVsRr+6i9tQpvP6SDGCIB
uZNruX+aZrslrDeJ+TOqR73xL1ozXntJsu276pVU0AUhgatYftMJesPeRJ55TmIEqdeE8vltsekq
cLtQ9Cp1jRF0IRp/DdRqkYgZcENyZPg+e9XJLwSLIyogBGlL3efG0+9LokDYVayb6V2WLuUAf+xo
4l+14ZBDXjR9a9nmb37QrgIzuCSQYacY/GkjuALC58TmK1GSEP2aK2S3j6kGaq7SMLrUF/2MZGT3
BdjTSf0YOCQZEgGcygTWYF4vBDF6iVwtBjWdqVWLnJ63xdoAicaZusLNYtv1sDo0vMJF8DyNg0uu
245oDVBHBbgi1L99s6kwWbAf0yprK5FUSruLxMpVVwqWSW0h2DWSKb2aEaVT/9zS9DVZBNKscjSt
xiR9Ldhn5eO7Jb8o0q01maso2I86MiBNMDEzJ49Ssik2YYvJX6O4w/5fBaiADzbQDuVEEB2hg9bL
UPL4dBkemD0HVlz1sCwlw98LdNdZv0u61757CNo5mvzWC/YDBv3G+m1o61q+9UiIGSzJ8Ut7IYUX
WHMWsQlkmvTXNjc3mKH2iJRXyPtIzujXetNuMbyxwvRQu0dAnaw/wVvJDQm6+zF4qSDjlMyZSQ63
VGz5CFp/wiJw1I49T9tuYsKdbJJTY99/tEqVM4rlEk6+CdHB1nLhgO5yMkyfGVEDDdwTo2iWASiA
ymtYw3miQ863qVjGKET4e3EsPdYTSJ5av8wxaVpcCgkJ6w7/Vk6mi62x1Iy6m06aa4nblhQv2X80
ejZ0Wr/T1LspeUvsFwzTJGyxz89XefrOMgV56XpI5e3kiWWcNcD8YC1XTGIeCIHmU8NxHE9LYxLp
g1w0PHMk/q6+QAsP1gPNef5zcixFcJhWRWF2hxoNeu6/t8RRmeRi/3wU/a6WLXTdAPuoWfYX9a9c
C9ITW5mDaABeizvWAWj9eYhviwkfxzipz6QDdICyYox2R277trsmt2nJ93Jaix03O1toZ27dt3XY
jyOe1GYCIkFafWLE3hmW/kZbojqj6htcVbvwWtueub7vSmvoJijVz2KiL4JeownbYQSKfKhREelO
cT1r3AjLAnWxJrvw3O2cq5Bf6hUfhjup5Nmxgc2qpLIWbFHx0xvwt/a6WWfOufqk+u3k+DDSSQ2v
hOvuDTUjEWW9VF2SB3cptA7iwtbKJrj19/Y+vpsk11iC+nM0hygnHIVL6KDnKt3f/hIUCKhUEEeg
pPlcL9HLEn4VkdkHKaIDonWLyDin0Pn2tv57iFPF20hqMWlvVXcwBQckDjQTaBSABJJvLnOcV4aH
+o6CgM/W4MwE+rYC9WHokzowDxMYFkEOc935rkw2TeWWD9oqdoNVvSINZU36muvXS3K01M3ZWt93
pTdhIv3BE4QDwDxZaIJ2hNFQ193B2DdL0jMP430KdmpVbOS38nJcam7zHC6ze/vu58v+doGzDVVG
Bm/Ms+zzMy2hg0tBPFCRJj++6N87AXUaa+zPo3xbZDcUlCsyiyjv6MnNtSolz4Kk6w9R4OHTEcso
K5wWC5GhtNS/zUWBuxFi6lJOk1u/vjgz/HdXyTWqwlBZXc3TSh9hR1OL/YZ+KVIlMOOraAU1yeKN
kVegNHfJM/3gx58HnWvCpyvEhzG1eap/rPV7tgcuiztLMPyqSWzQdGz553AH89fPI317dbpsMX1w
meED+zwSfEtY/6Xez9oXRVwq5q03vP88hPHdGLz4uqEJDdfEqUEl06qmrRSuRmbvLFnASNr8Wosz
PuqcEfPfSm2uc2zkdUz8bqw6aXWZ2ld9g2E0VQjGLnYGKrSuV1cmUVZjvrdSn/PAuCOGbdHQLG88
VI4QRMuMqBKlpGwDmgX6uTHVFyTIUfsxdr3Z/S/Srms3cl3ZfpEABSq9KnRy6LY9Y3v8IniClTMV
v/4uzt3YVrOF5j4zOMDGAQZwdZFFqli1ai0AXu2NEd/2LJezM09XXqE46agGcKPkPYJUA1SIpeda
ewqnGwkCfQHBu7aNsAODq00oNRjQm8coIBgm1UOMV2E2pF7XPcXA0hraiHcHtOws8J4WzdGeXq8v
42ojwTSIbrC11BWLLfMiKLReIQmgAcOpRO44FNF2hLyMRvYJaNvbRLkp+oPdNZspfWy7EUzyELIP
WycG94/oRK5u6OKXcC0NOkslw0kC80E2dT5sEiXZACUO6Q/GCgg904TetEgLshH0n3q7ARE/FLqh
fY7p1hJsqNcXZu3TYprEMnXM7bI74nxdUpBdjPhBCOEMKofKtz5/vm5gNRtBGodZYFsHxJK/AiYb
6Epj7IYTOFZQ8XXrQ4IGatDfJPe6K26Haase2bAGkKstEz5zjPt80tJBBj5Bodt5svYRivUYrIes
luSCVceV5me1f9fqXRTOHlFNXIOo5tfBzSDjmVvYDiOGtOUtLUPsBmSl5xyiiehUhCVOTNF4ciRD
4xKyVAZG3PDkxXPBS8Z8b7TFPgHyqaAlVBpsX7CQa45ZsgpIBLCIEFrkvhh2mlGoncIx8pbeqz6m
wUGGj/fFFwaGn98xyjDcCNOttWhdGmU/anFu+rLWy6CYBgh0pVAeMvw4euxabR+hPJCA0kuSKYgA
mWgAmidFvy0wL6rgeZQoAKPkkydYg7W7fflzuGOsNKCQLZMZPwfDT0AFE9e8UW76G+g23kb3UHJ3
AfvDVK0oAxPZ5Q5tBMK3skN96NTUX3IMyVYgUzFS7VCWIvDLpSWTIBXBFxOgZOvi4VMNs5QAo41c
D9d8C34u8NoSsNZUhiCTvky7mCGYwaGXTfy/852N62aApBmSShmFW8yTgXjPmzH51zW606j7DBt4
ffMu4/fcILeGSQl5VRmKMScwJoF3RmFMfYLbjH1wzz/9MAFs0u/3HJH5mYaaQGM7z2FCNxL8efA7
9q3TNJDaSDNfB6vZdY8Udjte2MMeEQJsC+DtXHalhkGqNordMajG4Md0g86C+WP0lFsIGgESRiDF
5GmQqALOQEFKuxGlr5fHEw6D3wTjlBZU4PiXAfRNrGC2IjhcP0BP3mmUN1MRJXGrIflphH8bVLMZ
y3jm9QBPJCeQ9ZjQGkAiJwEv6NhfZ4ygKUA4p77tKXvBAl8+S5h/AGCzl496kZ0rWmiCF8ToTpqJ
Mos2P4Zl65u1DPEd0IrHhVOC7ptQyNZiFlFgey1eNUXWDFnHuA++JOcHxNAnQ0KdpD9hbt+5A2fV
Tt+xQQ0C/FT6TYyfWgvehT1+Os3uoBcc9iGe7WDtt7rvE1h9Sxv6Y+CTRVVqc929tcjRTJwUIqOY
BoT8uXdNjVH2SlK6k1WiG/QUS4deNOO3FjdLE+q5CaOHiqYUwASk2W27ugc1c1yg4jGKHq/st/LH
kGCWBdMbOAIa4fLwLkgKDIFa/QksC+70XmzAqboFIzdUM7xacBrWomJpi12riw+i0dlDWYJA76Ri
6iOANlA/fLu+MysVI3ahfLrDBR7oiS3LGmBCfgDZNSZ8AQW5k4ADQc78SHaiuWX25y5Wz8ILGENB
KkHqee4RzaouDQKAT8i22Ws7NjQY/Qec0uXEpwG3LCjQIQtEDsMjTeQcfWd7/g0PRGeZ1abszfwC
2UOIKwAbpX1Me9SiXdxigvVci8OlYW7LICE/qXqPwQCkKqBpaPeNarh0327BpneE4KIMTi3zBwMp
/gd06doNtjTObWZag4fmN5Y1uAMDrIOqBhTLFbalruwSd9I2icf2dsJaIGXCZVod0LCNMX23UTfl
N21kOPp74c269vkn+PKDGwulbAwSne/6lCmgT9NR3QI8Abkx6vboiwNwBM0n8wHkHGwvttHeQhPi
HTLeost17bJbmLe5RzqBotZgTvFwKsAAIfnWQbvRwQD32OfO8GPaUB/SLvdo9n2v7uRQFBCrEY9o
Z49BDa8SLvWpZmvuAgaZQ3EApNfMe6ho/wZxg4o4cxTX2thb1Yk36MmJY2L9JCzss4Bd3CFVAbkR
Cgq+03BI013v9Xvtxdyx8QlUTtVb0Iyibepk21KQHq3fLAvD3FE3oY4UljOOOng7QKnEsHRufyhu
Rlfajnf/YZB2dZsXBrmjB1VUSrsOBssPcMdDUZM8IDvy4KoPKFVveMoj9Y1N/fQfaAvYe+jiXlvY
5iKcVqHegBxtOGlHoIu85oRBxzv1m74dbsFdDZEu0equfVLJp0GDi2kMWgVQX4az6Jmhvbq1b+wf
+i7fsom1b40vbXOQewpTwJUHNu7VhVnuS17RYTbHHmbZaIfqxz5e15v5wAa/A9cU8det7SjmOQxk
vIAMouh1Hru2gqFG9DpRUNzrm26LlOjO9vNb69Z+AOfRwfSyW3RWvenxDy5xfN9lCwJCho0x0nO7
VEZy2KawC4JycEbi6jSJa/zqLdRqp2/DRvsAVgOgfLD3Cx5KqwusI01Cjg/DJj/FooOGLejSqj9Z
pHyQdAjHWYDgFcWOhKqbDMSDbhVDDm70FB/P3tjYQLAJ3F9LO3SCjVYBmATrB+c+enVtgdETpB2o
lh2GLQAiZuh035SHAfB6iMQ/AH4k/HKuRfTSqnq+6OnQJWoNDlcAYZVN/Vi+gRj8W/QSPbMpl/lr
6oHYA33+v/SVC7GqHUKilrAKISPbafYdFH0gQrSLPgA1lL3mEMgQecdw2XW7a2nC0lm2BYtbGdpU
bS4HeHkPkHwPgTgh5raTW4BbyP66JdFmct+fTqdTZqIqf4LwOh2fpe7t+t9fqXYiShbRwn1gyjlM
advBABr4t9aH5oG8AIgCkBvi24bL7036lsqCbRM5xX1bQHEeJEMBm4b9hNQfrD6iCc/VDUKdks2t
g7KAf+yGkN228rzuT5p+KzUGYI5fo+pWQ61UsHwsrPkvh64TTcE4qSYrfE8oz2JA/qaBLR8Gj++7
bfwVxXKkqO78K3P/oF+L3VqY4z6SATiR+lSFueAOJAS78BDe5nvFhaqaPziGIMpXj/TCGPdVnJKh
koyK+RY3jl1/B19sW3qCBVxLehce8aMk3RCoUt/DCEjjDy2YasaDtGUDobrgJK1mNDqufrzQMZ8N
RtXzQ9tTBTolBO07VhDs99UTK7uMruImGGmMxR/btafm0h53sqRwhiBThW+BkZ80oE0a7WRSxUnL
G6P+KqPwWRj6RpLfOuQ6gkVd37lPV7kDVqi6pMjjb1eNrZE53ZuyC32AQv3Jk2/tZyjECJmA1PUz
92mUi01Tquoum9AXDt5qDB+Bh92RXW0T30NQaBO5mTe+2I/UMe+mjeYDFokvn/pa3Wd+9RXsqKK4
Ei0BF7xNnxsqUMw9mv+9J/tgrt1Gx+ql9lB0dpsD0HnfxpNg2dcvg39XgC/LTGFjxUaEAQnWwuz3
hcc4UuihvrU2043oLli9RA08xwBJQZrzO9wX3yCzVUBMLPd4+lcfQwI4V/AocGctKwa1zL8W2C9Y
WLCg4ZsNMtzBe/TWcPOHlDj6Y+/We+UOCAaUml6uW1xLGNmcB5rPBHVZvh8D2kYdei8yPYFDEETF
FCOP0SGrsnvQW1Qgsw4E5+SSjxN1hqVBLmQVGiUFkld6UsPUq1s071XMXeDwAJRMKiiQ0fZmnIA+
TBVwZY/AMuKxPYPOPW6nh5kWO6UY7jIbPB8x5FtUqK2BQy5+zuaDlo8PZTbehDlkiNDgGQGm1yV5
KwMdl9iiaF8LdsPG1BZKJgQPVS4NUmhNKkke4AfYwOt28Cbpa0U0QXbLjgz/rVta4eKhNyRtHiHe
dDJicIwGaeMM/V4Pg95VZvler+4rUDbnEPW9HhVrZk0FzSwbIQGuYO7ejlqzCvD+705DBFBZhgdv
okGucdxHdQTFqrtGB9k+avmC4Fit2COH14gum7JlXzxfOg20zSSjJ4pbO8GAgFyaMjC3w4gagPI9
h4QRtNndKOzfB6WE/HeoHvUh9Oc23kwxalM5AVAyAnpZST0JhOJNYD5cXxoWn/yOQFzPtBRgQ8wL
yMbYmWqpk5aeJjW6A83IIH8YZuIQyM5YwfcoVgURsHbFL+2xC3BxI6gSBVFu3tFTXf3ooBuo5ID7
YB5KC0SZ/drttrTERbTVxUFmVfDMNh7z4UWeBZfb2lWDZjaG2GRUTy/QJnWVJkA/wxMLYptaMDqg
e4N6cuORBCBoFWD/6zu1dkJB6IuiKc6npfDBRCuo9GX2TE96D3B++2QFh6T6ft3G7+7KeThYqNKj
Rcco4xER3DcvqhQCYsm2O9H4zWgSMKfTpxpzSWOmoMMaHKl2A43OnWlD/fS66ctAhGUD0qjy7w4I
XxiusjEEp1PfnUIzcQND9dJcOaoxYOso43dJs5Ms68d1k5exeG6Su7v1WgIUq+/QlZhRQxgBVJ+R
zk3vA/3fewawZGog4GeoByCUzqO+BQ2X2VUjRjoP9mu3Te8oEvz6S3EQYxYvw+TcFJcz1lMXxPoM
U41yoiC9UiZQlGM85/rSrZQpzs1w+WFPAijTQhv5JD1lX6CL5fY3tguFvn13QiIsuDREPnEbNfdj
MxKo551aEPrGNym51btv1x0SmeACfwz0OEs0mFARbhMmGWSm0g3x3etmVh7LZ+vG48Xkdm4ANMa6
QQv8diZIisqt8QVMSQDYo5TFBsQHX0SWsHq2PsNP4+o58tQT1WLOFba5BZE9tAsCyJMTjwTI7Gt9
q2rKr+uOrq+nbdusisWI2M4j3g5tkliEdqdxxCMp/QWJBgjc/bxu5PKKx2KiqyCDooxJAbAfsfiY
9HKllcP428hHVt1Q+/nv/j53lkxaJMmU4IKAxJAz6S9qLeLsXN2ZhQfcMYrl0Z5jCR7ENSTyZsxW
FpDKeenKNxv6gAV6z9c9WuF7OF8y7ihZc6GpegGXgKybkH75yHowWpR58w2Y2A8gROwgu/4AhRDB
GV7pQ5xb5k5YmITBCNJrdogxAOKMm+AjvOmP2Sbw1C+wm1MfVJd+KKYUVhEGFx+1z0U2uVJ5NHWK
HcfwOdm3TLrHhfj3lnzRt22wRSK+GQV3yeoim+j0WDZgITaSAy4ubSVN7KDqTiXFGJkKfHpdYbyn
v4+hYK9MvyaUMYsZLIQSmHMYRFDCYJqGlpQ5pqgrRyJWEe4wAqsBSByKuSho6yvnpFVlCVxtpn6P
HphL0tlJ87dCxG0oMsIdlqCxcjsPLf1+HgsXal+AETxBo9C/HsAiK9zSaoB2F4xmFApV4IJuf4Ad
z83QHL9uhbtYLhaMOyVRJkP8VMWCqZhyknoCEPPL/25BAfsqlCTYxcVnc62i9CSqJv2+6hKMsdle
anWCE7e2VEsTzMnF7RjK8gTw56zfU+3ZxNRJ/9UaPv7OC/YTFiZimwBQX8KEHD8l2UvdieohLGgW
R/f3Rix94IKq141Bn2pZv+8O5DB749NUukrwu4eNy/IdyBhnhJYfBoIFi8dnwheWuUCb9LK0bEnR
76H3xYbbQdMvB8GrMkDXa9APVqZ/zaBt4ASD9avtRYM8or3jAhB16SKdJ/gdKl/U7GRogHqlgqx0
LciXa8tdyHEA2HoPAoX7qD5G9pcGstTXo+M3yILfPcS3CskUwNUgjXUeHnMga2Vr2lA8ahz9SX9t
nW4LcYbv4W2TuN0P5QB2CCd/Ql+nE769uUv/9/4tbXPRr2akTvQp0O9xC7nNvthEXnPTvU5e7kW+
CGGwtpRLY9w5GABOT2gMY3n6gseVA2V40Vqytbq2ltxJiMNCTqCgot+D78pv7B0KFw/9jiBvzPst
oPj2SUTFL3KKOwEN8O2APeNCNyhgGvBqarfXA0RkgYtyWbKpDEQhli1scLpiR4oE/M9r98dyY7gY
L3NqVFmAjSHTMYxqJ6OG30eANhm2qFe9dmQ/TVkyl2VYwNl2mspMbcGfAiSVC4LeYm/6oeqEgFnI
iDto93Xd5voiiuxymXafa9BC0xEYdgrW4DzZ5BF0vyXZ/zsz7LwtrvpoKnuQBuEs60gbobzltKBe
KRIquHdF3nBXRq+Y6HuXWMXEgrZ81jkheORGwV6txx2mB5FUWRgp4ZaMGoE1BGkEwWJauqn6K2re
ry8WC6vLw/ppgFuslhb4TkDM+94EnTrGYtyJGjt447dR5qlMJDxPDr1IfXA92D+tcmsXmBXJhhZW
2/KEJxmoBHPwuQ9OH8a76/6xo3/NP7bAi2AYNF2t7AILKPf6Q1w99HLqz2EPpeoGmKLjdWP8m/mf
q/zTLxYzC2utXOhZZcNaA5phiPBt0BbZKLmDPkLkq42nesUbeMRFfe21G9cEwpNxlwOsyGfxdRO0
Sa5hOSWIsPvETyC8DNoiJ9zKaD+F0OUWP1XWwn9pk7sRowahU6uwqeNpZlku8aE3a4A61VNfo0do
VkLBaA+iW8ESr8Xr0ix3TcYNKD1oBrP18E4qe1eA8CbCXqZZcR8NsRd3BHqi7f4PNhbddQNNbxng
Hv4czmNTSyEYjOBteN80X6D5xYBxxINidvOMa+ZGXEtaC92lTe5ommVI0PXCdVmiF6D0TB7rW9RA
rRjA5xasuNddvNhP4IOBKAdtNYp+kJbgjmQmpWmiRF19DNEaKrvxZz2Cu3NQBQ2OVTOmLJsGKi4G
rrTzE4LpTikivV4faSPflNZN1sePikoFUcKC7+zUM2cWVrilA2dBBmliaGySBrqf2mut5Q4KCo4E
LpWuJx89tISvL5/IIrd8VLJ0qcnm+tg3xlNZ/lKM2S1m6kmK8djZoKGSave6Rf7trkAy+8xJ7mor
J8BK5latjxL0KiMFmMw8GnZSr7mxghlsxtcTYcIzjbYkaLamoT4WyugWobKv6bgdQetx/QddXOq/
fw80SaCCjv8a3NGMZkyTKbWB31M/UL1xKhNcFubR7kWlqPUY+tcQXyXpIE9bYgC7Ps4RRLUniGdK
/hy9XvdmfUM/jXCBOnYJKMMGeKOWuLdt2RlBjFTQD2NIfEU+kt5wrhsUecXFbE3KsEsSeGWDmoXE
B62uNmb99boRvrb1T9B8usXF6VS0ZjfacEs+WOkOIk2zo7ykXxmIvpldtFExz4f5Q3fYaV+umxb5
x4VrPaHlIMXwz0Bpx0rvQXXohkSQzrA/cnnwP91jP2LxAU4mfSBQAcTB761DVQeeXBT+dT8u34rn
cW6yc7CwETZ92LQs/HCZEMsNJqf42Zy6LRv9gfJz72g5BOG3Guhhg0cR/cLFR4Ezzv59YdweagwP
E7Z/BsSFotqdWoRmBEqYCtw5gsRCtGXsjCyM1WEyqhg1wpYl4O6OdxU1nTB4uL6eIo+4a0PFQLEB
EhIsp6YCvCIPD5r6YGjwTKTtI3CHh1/FAemlkLnTVuGm7N/mjOxA4CA4x4IQ5Pl7k6STpEZmO9Qj
GkCXI0k/rq+Y4KK1uJsCxIyQPmcxUNvVoc6oE4A4yVAVTyv7//VVeh5uFnddlEaS6HqEJbMG8Hlg
9Buywj4J74dBpDnEtvnKyeX5ett66mPCrgdCQc2k4k0AheIo+xaoPwFvdGWwmDaireLJ4/+5DX+D
LQApuNDGQAJZgYxvgFEoUHjD7I4Yf5FAAeeoP6kPxd4DyMNcsCo9SGI25PVA+TTOna5ZL9KGajA+
Ju/KCOqloRJ8kddTBJuNs5noKgBOeX6AB4AjUrB01sCGBwGI+dObdmt5AKlDTxWUUEjSMRcMTjTB
vbESoKgqKDJL89Ce5+FadWikjREi/WpiPPAbZOchWrtePT5fPwgrVwc6NSCZQPsfisY8hgrs1ZId
tzgIsVb7Q1y6Q/5NAoViJJ10pRcs5srtcWaM266MzG0YqTBGGhyDYqeD1C5BpFx3ad0KCpDwyUSr
kztwJM1GMNkSXLnTWwpONDMBU7WoXra2P+jy/2uE+xRbcR6YBftKxqDvB4Le6cYXdf4VWoKrXeQM
F35Ri4ZhGiHZr2kKsu3vAwhWC9xX15ds5RxhYz69Yd4uvlKa0oVgP4YVYj8N411IK4EBkRvcNzeJ
B1MuYywXlV+K7r7Vf2KD/tIGH11WGUljr7HvugymPIzfBZWjhb+uL9VlgQKK4Mu14j62A0Q6LBLB
DPUmNDXz1okUkCXoj+Zb71eFBw7h1BU19QXrR7h6I3ROExmDKvWxgP5Bkz00iAZDFgEcRVa4hF3R
MR5amzg5MS7wcnSN5ksDrNP1BRQZUc9jjdplrsqAGR3jUtlqxQCV7cjFWKf3d2a4W6AMbCvOBvgi
WdvCNMGqBwLy6uXvjHC3gNTnNmlqbIsNwkO8/p05bhwz/suQ479BVtMpgLzDTANtGOvDvmH6F90m
e1c3jdv/+qPvKprHmKhV8SzTLka49XkuJzAo18cEGN66fypnwWfnMm1g48BsSBLcWLIGTa3zKNDs
PE1HmrTHYcZpLXvjMSvM74o0gWUg8jMSQCSvAS2hnvycoxqASrIZZttT6bAf8uk2zsEJVEFza9gn
Zry9vqsXtyF+GzB30O7G7BvAnCyCF7dhV6JmY4V1e5QBKcaLHM3t2b9u4jKtYDYI85zNfV3AseNS
0jI7hg1Qg9239+lu3AW3ygvxOk//yH8UbuiNokt41S+imYwaHxQ2fFqtpwNNiww2Q7TopOqHJUom
RAa4o10XAAXUzCm1/hjQ4clSU5BBiCxwYVO2UJXXDFhIqhJUzN8skCxd3xmRBfbvi80fujkorA4W
+uKLPh1p+PF3f58LrjGY+mTs2SbgwZt+z0zlLx3gvuXtQIq8UdkmjLHfADjRgrXmD3zA3CIyRkMl
Gk951Vlz0yY2TNhQAJGyX40iClWVfWrO3jLsfLB8FA0bDJH//vfFNhhyQ/MhadpjixaeN96+qR96
h0Gc4gSmN8/6aX4FYVju1dMGMtUuACigPzf/xM3Fb1DPQ6GHekExNPgNMyA7cgH24VSoSckC9pqf
XEBPU5zkZtQyP4MtJuVTv9/R3Gn87DGBKFU9CwebWIBdWgQ5B2hlNIaRP/cqGOZaw5B4e8znNysF
vvKnLiqRrZ4hxv/x/yb4EXwoYGClCJwyFWAB8l9S+fgHAbgwwCUqUF8cdUODgTmcnRx4+zYTHSNe
vVUB9BqfQBCmMVwXWHC4g5pb4diowUyPVpq+4/10krvoFPTtjZRmx4pSTHr0HiTL9qFCfTnovRz0
atBbcSeTelWd/oK86CvgS1/jeXiW1QxdhwI8hVDKaGcbhMO9qHh88fxnPxjTiyBjxJjKRfthCPoi
6GcNP5iAZ68LwTg+bupCOaDO5avFmxWle1WKBA+US+wMzAIagL1mV8GFpJqZ1fWo6A09YpTARIWB
7icqbyzUlTVtfA7TBGKllYdqX+oTcEFdDwR2mfHBDBZfDPQAms86L+fBrM5lk2sBmh+zlDlGi2Nq
WDvShDeVLkj11mIaIqSQIcOEqA6k37klu+yCWZpLelRk6obWvCeTaExYYIJnQwqNhIwGremRVDdS
c5+PP68vlujvc4s1AaBot6SgR6ndkzBxJpBMX7fAI8V/H5rFKv3+98W1ndSUTFmBVUIbfL7NNnO5
qxMf7JDesM8wNdGhayxICdZD4N+N4SslaDaaGLVC/Nl94XYaq3ueBrPDkJHoshatH/v3hXOSnMVq
XlQ4YGgh1l3rjpYtWMC1y9nGAmoWVKPti+GlomigIAsgy1GfbjI67Ob0WWuEfH8iK1yKUAaNbQQE
VhpwSaCuVGwU+5vtU4w66m79FEAbPfUxZJ0LOperC7jwjqsCdIOiAVuX0mMB/QUwxEIAQxAMKnsI
X1wICxNcEcAeQwlqFTBBHur36b3bjt/zxLNRdHdqTLY8tp6CYiQmnUD4LjHlJYj/CDn91o/B4ldw
l4WexslUBfgV00F1IwiEOIHHpkAmr3mIj/8zII3dwJ/W+HujLfQRYrk414b2RSsxYiWJ0u61T4sN
6XYEJNhiL9jodNUq68BI6HEs7c7Nx8yr8/J5qqGiYbwMEJ6ySP2LaJXg27JytDEkhKoyo1VFlZKL
F8MeirK1aXOszdxV7eabpL+W5pYG+tfr95bGrj4ubM4scWEz5LZK7bhvjmQIwY/fNNs4HwI3bJPG
idTsB7jwoJum6/JJU4uPVFWfp/ylkOMS1Qtyp1oy8VXT8ou4eoZ29mNXIA8YJgkqMkX6nkG6KWjy
ccv0p4z+dY7pTlZyr8j1zIG6CwpVqq+DELcKIsF5WHtngtOEqKqpaJqK+vz5nSUHZZqFoN8+NjB9
iCvg1CT3x+har5AoDBzjBoqPXik452tWGcgD05d44IPslsudMH4J7Q8FOSZ97d7j9+RUHtK3CkTx
H4btQGAMiTt0bqCs/r9fn2d2uYsNn+Ve7kzY1ezjqO+V/utARb6xFeNC5cwGF5R2M2SS3cJGsh9v
Mw9qFxH0k/QHRn9hvYTiAQMWe7xBzB3KJjoBmATkaW5NvEEM0tnN0fpKIOLgao6xnT30K8H0VbrB
z+hj2gzU13+pN5EvmsZaubKBnAPxpYkcS7lAJFBVSbM5gLfEfLXznWHeXT95q6GyMMAjEcLWjOaq
Ywa2Kqh39Jsy9UK/eIGO2RZYV/Awpq7tTVuB2dVF/fTL5HIhCp7r2qIw2/rKRr9N/fhXCaFAsgOJ
uI2ERd1kfjDdYvqysPzOaQVNwZUv8HJZTfX8WAZdVeWaBPNxeDeCAIDeasNe4OKqDcx3q1A7ttC8
4g+hnJDByv/fxddmn0JMOvTNe+IUmEvH2U/85quI8Y9nzWAJIBLkT6PcCVRJDbGPCS+zfkP3suEm
x9yd7xkLWHNIPVnxRdj9dS/RnwPzCFC3vKIzBdmIFuowaAUnQ3+yNUj8iRj114OUNQH/McJlfkWA
mU4ioRJgPIS73C/v4ru9elJ/MsJOxY8OpQV6wevbt3rwFia53eukqpXaDH5VwYM97TRIT103wBP4
/7NVn05xW5UOg41GGSzoTrYPdy14A+37+RDt6J2IwGzlQ26qioX/YY4GVA3caYtjNcXHDgWjGp3p
Umd0Qbd2+NpWhWDVLrszrOe3sMQdrDJMskKvsFNDBFlqMG5Dlg3tGMxpO9BZdQBai6HmKGYdXAvD
pV3uO1smXUKpBrugBB69dIcZu+/aLnebmxkZRAuW3uSgDUI5YJFZLjBLpLuabrISVXDo8lM9vkBN
WhAnIhtcJGbznLfmBBtsGKEsvMiFZNWv8dHcAmGCljQakpBIod+um12Lf5avGJhagYYOXwAMIr2Z
A1KgCB/catLgBIaohbtWuQDZ+acJLlZi0nYUTTSUYuvUUdvaN9JpW4FuPNFAizHqX3LpCzHKG9mo
RHcz+9P8N31pmgsXg4xxnwUVK//3XnXq7iimOwavhgxwvBE1D0VLyQVJHvexOhswNtYlgC6lM4hQ
TpeYOHbsFkvJxQhFZkvCCQe830BVSXJiKD98ZXQ2BKwXYB6lUDz4ARzpi+jtsxqcC8PcJZbocSPb
LXyToWZXlu8TUVy7EIbK6gW2MMMlfSQvSZGx1gn1ZFfxUh+DzjqEZMbWlU/DZlKR1zsjsjExLaLI
Q+5pIiUS+M0pTEN0NgA2PQey8G4GL33ltxDk2OE162XbP/n8LDeUvQgXtY4gzvQwg7j3sYYskRrf
WiKaFoFb/Gw8tMM7PZHK9pgiAxpB01t+ZKKhN7YrV07Z71ffwglSm1YesAM+tN9D/UFO8XZVn9oo
B4qZbq7fV4II0bjLZDIoNOkUBGIRgiRs+iElLySGWKHWCD5xooXjrg4rt8zc6rBwZfxiF3c9eVVG
QVKurtoA/ki18HI1L8pQsZGZcRaqyHcGuh3S6auayjK0hq27dsDceEUfiTG5NjTwaKwdoq5zzQBi
hZECvWU0wbXMa1Mc/Lr0qTV/77PwtlKzR3PIj0EduHaQ/krMfHTCfPb+YBfQUIZkGJLBC9b6rAyM
vpet9qggwaA7/EKnM34Yuag7sLpAn3b4kosejpTqBezUs4qRZM3XsoMm94JXisgKlzbNkZnRLIGV
sbCgPvhDD1+hA+5cXzKRES5w04ZYRQYG1GPRhtAvhYR2+00rHq8bWc2gISdgmipesoxR9fw+abS0
bo3ARn4EMGCyB7L4Z+TWWwNdFTT5nVz1staxbuQdEQy+rrv3aZi7PicKzSYjgeEJlQjrlNQ/VNEb
VmSCvyvnro7sBiYsED4h+YTIxaGxRaXh1QvmcwV56K3SthQjrrCSYuJwnAYITZe+Dl3MLBi//N1u
8fk6Bh/GBs1DhDfoG96bn6znCmXk+DZ5Hn0K3hIJqpEYlBbxAl0Cw1kesXCSC8Ya8t/tYOGzE39A
eV37ojvVPoewJeqnLch5Aa7ZKh8EYkr/gVB9bRs1tLEUTOijuc3TIdGp08wxUNpjl5FtXb/1o7bB
ONoffCcWVi5I/9IKvUAFwJesxQ0ZgYhzuJHB8luJ+JRX3VFkcOIzJRZMZJ+fOKlqGikrsZRDWDux
9Fj1FJohorHvtU8spCX+tcIdr4ASGs1qig1T5L3cvxvSs9zqYMOP3ah8uR6Wqx5BUUJGnxFteX7C
vI6TzkhTDbXMvvZMaF63GphMMTh33cxaaUjDDDtD58AIP6gGBdXQrnMJ9bauus2j6K4EJ1aOcMyh
rY4e2rPZiJhaVk2CfRm0dcD7XqBwZanVZZRRm2OLb20IIZRhAhFxJrnRmPpSPft5JULyr10nKMz+
a5LbOCOIVQ3o2OYYdYoTQOOkDR+L+gND2oLvi8g37nZsaQ1ODBO7FqfqITKb7RRjBYdNhgHA0X7N
JxGCZ7WwAUVA5C+YWL9Erw1pFwbdFOHKL57Lpt7RfkR6afm2QW/rMLuZIck8NCUoppNdpUSCAvFa
lKIOJWNaABkI6h3n564Noave12glxFZyUBoT4+cj+mmCVzlbNT61XVph27tIbaELX1tl0rDWyKuR
Z++mWmyyqHqWjOSgl6abmJMbUHN3/WiIfOPulCALoqg2xuaoSJYfzbdoVkNZXPT2WLtTMFxPbEvR
DCAruLQnHVu1aTIVVir9loaQcgdnRNa6lt1Cn1QEZlr1aWGN++TMKFhmSTQ3R2keD52NIqVF3aH/
dX3l1nzCSCg6ZaCaR0GWW7nRlozGbtDKiqS3GKLHlUb8cCgdsEAeyl50uC99Ag8XVg7xB40hkOmf
R0cYzZY9NHZympWPrr5tLIhEJaLE8dKlcyNcWUGxIqMic5KeZKtyx/Rb0kFQJCROn/3Q5sG/vn7s
j53H+7kx5vEi3hWJoXFKGNNBWBknb3kooAlYqQadW+BOVDbYStTLYXoievykJNGTMXS+HegQpS5x
huk2wJtfC+y7qolFtkX7xUWHEut0KIw4hYakC9pY7bZ86Gqn39Ue5LzJMbun7gh+cJCEXl/V1S1E
7AMPapoaNOHOV5WgxizRXEsgAQqeOKhv5VLqGnrigdpyJ4uYGNa8RAUdTSSFtXQ1zku5bdo+wRf8
1McQCQlLJ4wzzCj9SagwFjoZ7Ucb6QIXKpVmJVU/5ukpbW2XzANIg0pBEnd5+wJsxJJEmakbXaCX
myHuJqmDJ409AQmC0TGsWdmW+6DUXPyrV8SGOwnn/NZiFPQEwO3h44Ic6Pe7fXEKkrkbZ1JI8UlB
BlxUZuECqZ062VTsKKh8g6HbBjHZoO/zQQPt9XqwXL7hdEjtWhAYRZMHC8tPJzcQ7xiGWo9P0a3M
1KPcbnRzV+s2TJXb/mhcUF/UW/PndbMX+QOsAimNYoQNTlCF7yUXgy3Hhh1Epy6np7SsvATaOkaX
+YMuHwYVMjPJ9+sWLx0F1ABVZxVpCQa+bL723KupqUkmcvSw1Ry9H5xSA0A7LfyR/sqM0KMyZqWo
thvwAGorFepCOJmBhFmjMcLjObAF4XZxcH7/HsabgNkTsDdyx5QGUTqEOlL5YJIcOXuO8skhhuiz
e/n4OjdzCdvUu6SNUVmaBniSo9TYK//H2XXtxq5j2S8SIFGB1KtSZZfzOfaL4KgsUYkKXz9L7plu
WyVYPRc4Dw00rlmkyM3NvVe4Zr68JaHvMNaeAspOLON2BQ2uOgG6S62dYqC7UtU2GdfcwuBorzz8
/jUWJw/5feALIR4BZYWfMWo0JJP1sCk/j2lhJf2JNi/mqojflFL8uF4wdQg3Qxhd1pByzLuI0FvS
SwEi3DmNNXzE1GpG9DUSNl7XvepU8rliChyJpdtRIjtSrNonXY5PVPQv8aiBl+3lm0Ma+kHya789
F525A+bYYUPi6gH82NPCGfzeMUrpzKvuWEXShg3pSl53Wb83UOydFCXAC5DxLJiF5iHTMr+itD3z
8KGioaVEpdt2w6FnYJ3VD3lunNJU8lhSuhBZgs7svUph5Answ3Ci4Wp3/uK2n34O4AY4+eglI+L9
/OYABRikD1mLlhOuQz7CD6AJrWBvACIwAEwY/IWCABRNV2pFCwcf4+LAQ2QUcB1zXqXS67io+1SI
cx9JsY2CgBdQ9K5b+KsF8nOuRc4Yk70sxC2XriHsbuGEWDl+IqmFPRYvv+/8y3A/LcO3nzOFxm/h
PuJJL9VJJ85Ug4Bnl9plYdoMvZVW/NEzwwojkNyUzA6S1ULM0obUKSBfhjrRU+YQ/66Wk1QxWnFu
oBpbgjsFf2PQciqnbgdLlxOnS19Ump7VUt517cfKxKec++dxhH470NeIv0gWoFH9c+LpaKiNBKX0
c/DCNiax0HT0JvONAOKlATpka12kS8AebAOBosM8AZK6BDHzQhFqmCXi3FbGJtcVeximDZcNvd1p
A6Bcodtr3FFjvbHAo7lJhnCzZkR1GehUoJMxaXx1E4Cb2Rk0ak0Matq3576H4BEMzeSPyl+rIi4O
gg2uEGQQMh4iP1c26X21nAA350h70qTUVXpIvSVrDsAL6znVuDRgWCdx8YtUQY5IRQumoi1Hi9Ay
Wz11Gm5eJdFot13nBrIOm/mieh4VdQdcxUkN+U6NVkA2U8b+cxdpMlQ3EUZAoIZSzrTHvx0f7C3a
GZ3WnkNc0aUabXEF7Huj2LR5t/LoX4gcGAvKUQC/6FP7YTZWImspfgaa5ELurZZe9Tz0qJYWti4Y
KHSk8jp6TVKIg8QQpyMpZG0yzY7S2glIs6P5WgpzGUE1Gf0PpDCg6ExUnZ9zR9NAyqNRaYGDTa5A
mnFGC/W/4m1qxtIXvjHwpF55TMwdEOBpNI0JoOHXPX2RqbVxm8sBalnn0q1dLmDnAr2Lc1Faks2O
8WeTWsSDFrGlbSPHdKI1JNDS5yZI2DQYgiiUzIMGoI6ymdUB4NkFfDUgcFmMip2Y+2wVZrj4taHN
rwLpBNI0ZBF/rq4yDDD95Nl0P+lvgytZyT7oodtFT50DneVztWlf16a3+EVRyMXZVaZ/s/BQ9WpG
O1UDzr0M7E55N+S3lai7uIDIsUHnYHjdzB9Ojd+VqVkYDWaV3weyW9sovIutsLU3Zikv/TgpNnv1
61oh4RI0Nm2cbwNPP+zbQdWVWO583agAqeT3+VPqFCf9Kp+2CySQeit9WLOquoQJfY1oYlCQweH6
NSuQRFQf4XqEEuFkEvo4KYayneB2+AizIVu28lNqB39+X97LyIuCsoazARtxWErNUyylV0SbtTWQ
6Rl8PtJrxQeopV5jV0+7YB7zvo8ySxkMlqYsHPTmzANEWGQlGYgeff4BkwBo6QZrR/4yTfg5qVmY
SVpUjoUJJgHj8EUee69hBIqYilOQ2jIK305LZapzHeGfmMqrRtoXb0N8xm+znftiRm0y+mWJ2cqT
SdfocA+GWYmDOpSdDpYP7xdndHX0q1CnVFUr11daBcvfFERhnBc8H+Z56phEjQ4Ny+YsUi/lpZ03
j218//u+WTr3kLLA3wH23rjQva/qYkj1MsK51wwLhkPbXmWb34dY3DSwTZ5E6wialLNw1reJIJ0q
tWeUlXd9aYK4a7htU3rRENoAcq8MtxRnJnNcmWA08Lamn/PtuMtyxFkEDcKzhgR7iENLhyVHBJOR
Ll1Zu8VAPXGdNZTiUbGY3wl1CT6a3GNmwitfiF1biDGO/57YreNb7bXRWP9E1xG7ElUuOGGhjIB0
cracvIMQbZh14Flt2Y1SASikOuVHddCs5rN57I7hIX+mu98/4fJMkXwg6ZociOZAf+jgQMilwKJ2
e/8j3OW7ScPS2PU37F6zZE8+yts1vtrS7keJ2fyXy/MFR7ctUzUypLCFxMKrJhkW095rbU3YfOmI
oxKDf/iM9IKuWrV9q4eF3J79kFiV3th6cJ2h890SzYsEXl3VivLO0mEAeZLAZAKfkczPdN7VYx5H
eHtEeF3p9MMQnWuWsBJXAydo17ADi9MDWkWdUlVyIQ0/Ih2E9nhfn6VYWLppHEgJ/KF0SLt430jU
LVaPxFI8mTA96LKjsnYJmG7FWDKB1BzP13w3ZqjZWbE3cNQxbYwNepRT3EGQTbi/79DF3UIhkAm3
W2hKzDPStspSDmhOcyY8shq8mZPkodT+3/1onD1UUFAt/BJrmpMl5LxrzUIDUymAQBkdP/USbE0z
2SXpLQfD5vcpTbfb7LIFOV2eStpT8WgeXYxCqqOWA182JvnG7LMtxBsdsyGWgNibUd4HKndD1qyE
z6V0CcQaIgNNjeb+xePK0A2mxrKPo24P9vBID8EeAc0LruGr4YQ3a+DthQ2jyEB3gluMPsFlbSyQ
si7saHXm5ZNRPQ+oSv2+jMsTgmY29EYRwOj8QggI5x2fMBH6WfE0W/4YXyWbgHWxm0gDkhOtcUYX
pwSi9FTugwXKvD9G0yoOejLVl/hop8jHqFhr6SyEEZwxE6/5ydEa5cWfl1yYsEqW9KY5t3toaKf3
bN/WlnnI76pXlMv/ZvetsNr75pl/rIXlxcl9G3mWAipqjoPm4+kX4U3SmaWthGsSWwuVKXABv40x
y/vUHuZkIMdXZ5PUXl7GjlymG1IAslOkXlJD0Bg990J84tOuXHQLYQQPepw19Pfp1Az5ua7Aa/sR
LPzw0FZgETEZNZjQnEvWUJYLxXAN46AQA1Ng3OVzsEnNat6nKL/hkJHKApP0Cs8S27xVb+mpdZLr
/kq2wGg2HclbOQ1kIapgT8r61P+GZPlsbTstMVqowzRnGkzVT+pFve3nXhG6/BY6ei7A8MXa43Kh
YAPODqh6BvqA6OPMT0SdZ2mrU3CbzbsRvpWn8A4pdGr5b8RKHD1etdxY+oxQoAE+A4ktFnpWL2El
GaoBsmyQEIHKj+nJsCRN+cohXEg0wX5ChqJM4nYXVzm0k7muJ7hyOijadaKwovzMybO8isldyr5Q
TsP9baLcpVxw9AotFCOWEK2TsLtKwundpaMTTtAx1gO3DUEq0PwOas3yrZmKe4WM+4yUVzqVti28
KyyZKyvnZNolP++m6XzgeQvvYoYVmL1wS1ryCCBc9Zzn9cYfig1KZF48hPtEvQ2K9E5Te6/uyUoo
v0xnfo46xaZvqb1RkYgjsqrnuHqStXhPShRQMyiJ+SdNK702Sd2V03IZ7XBCZAK5pi+vvfmFX2R6
lo25r4LFJMC7SW583ekPBnSUoB47oCUpSdYaoeJSvQpbZ9K8gL0p5JTIXBukl/qmT0wMqm2CbeLG
d1JmmbayrfjetBtX86pNyfe6I287xV4tVl9u65+jT///t0VWG5h6+xSjd3bnnstJM4bvkbA22xFm
2OaHLzxZP5m7tYGXttT3Wc+utAKNWN1n/ztrZZtsppmSLVv7pIvzQ24DpzcFqh5zAcdspGrOQkn9
IsfA2NfWocPN3Myuc1uzUIpy5W0V7Nt/urTfhp7tX93X9HGYlhbuA67iROj4WnW/yauNLx+E3TmG
15zAt8gl5HgrZ2chiOC7fht8drWFEmQr/QGDo+vlKE7qNfrJ999qp3cLD2rS/jZvT0XhrL4dL28c
DKyiJwDoq4Z6xSwYg9vlcwCU1HP2OdjBNveyDa2v6Un2crfbgtOwcmYXN9K38abf820D65DEJYxj
vEHex7orhKXVt2gAwOnBtCOOIqr/V0MeQXe9PbpsyzdrGtALBUCwEUFQN5H/odw57w1MZ1pJlZGc
mV4++5l+aIPUxg87anzcjVK8yRqI6PjhjU8ORXBgfmcbUC+vmnUa2kIEQ6EegBUw9CePsNlnH2ND
+GZTK2d26lzqjds63hDtmtqT88QIAvImUnfympPMwo3Pfgw7iyK11Iq8pZWCKDIl3SkaEpa2qx1p
k3kGXb3wFw41hjMnWT0ZvOv5oR4HjfpZSJRzTHSnzl41BT0Z6TXhq72ny5okJvYFHlR0vFgud3NA
Ms3oyVd4nMJHdoLjs1d4UKzeruzkhZNDoBA4YTLQCrioL7Uw+O4aoyHnqnanKnJhw9dbsVRu003u
5hvIW/6DEZFgEIDVljqVcjmM3ZBo5Dy+Vbv6pvnTetG1b+Vu8l+wwKatN0si0Cb8z2CzcMhTiLzR
lJGz2USbtqCWhPZ7LdbU3pZOAFJdFMs0GIheAD4DyRjzoPTJuR4li8TSvu7Hm9/X7fI5hkrjtyFm
IQcKtxwlqgCJCXkf6KFUY0fQziHawxCsfqPFZUM1By1lIKzBPfkZ36SAyxKaKepZTbzBcJqj2FEI
PAoN+8GRQtu8Gd3Yjc5rHeSvrPniewHAgv0PlSq0M38OTGCjrMYiUVF5TCunMnfNABp+dQfRD7dy
k2ujdtvMLo7sjQ+4SCd/tPjmn9zfBM3Af/+KWWShWh8wJUin/CTEI7e04wwCC6HH3QC/wMlrC44C
AVKzfyBcauAzfxt6tvLAvRp+MGJoA/qgoKLJJFk7gFPi/Nsaz57XUkKLPGBY48bRBhe8+Y1kN1Zy
FJ/FfWBXm9VkcylyQiiVoKbFJg+r2UfN40AvEjkhZzVwTYjZhpvQjlzmsOMkZhRFTu2fpspPdl4d
eim8gXqNIpPMoHo8f0SoyOaJUeCO0CbFEfC+m9eIusJWbJDod1mx0rBfKCvAPRDUCxUoKHR25kXs
IZAGX4LcK8QxmRP58SYZM48r9Y60HKxsFLJJaYuq3YUs9H4PEEtnVgXWCCUoQH+gIfDz6ESwd2yE
j6EV2d/J5XNQVa4KOeffR1kKQ99HmYWhgNVVyVDrOmMPeWEQuoP4E4PjUWc3Eahcvw92SYTAadAM
VAhRSsDTdA7YjKBUmPES6LW271F8qoTd4GbvjGhTBKDzj7XTGpKrxbpNNX4eB7Gypovf89sPmIu7
jB0RA6QS5fPIYEQrm9I9LhBYwAC2lFd2UsbXTRwf+4DuuLlG47kcHMKNGhSMsXs1hqMz+6Jwi04y
M8xaHNTO9ffFnu36/XDMb9by54t0dhoIeRsDuh+N3Tn2I2SlDjckgAcDyi0tDiyDG1umSVu4Y9i+
WjjdAOICq+9//7wXt+Zs2NlealgZa2aKEopfhVboQ7j94/cBLlGBGAETwgIiHwZsexZNoy6LueJr
9Vk9iyMauqknucEG6EjfGl/qXQo0QGw3zvi0Mu6FiNts3FmIVTpjjPIaBW61ie9Ho9hruWGhGndV
m5o7lKUT+IarZ74zrronX8p+zsaePva3twnwlpwMNZp3wpPOXWWxB8CNtb2K51iIzqF/HJ5QmdZd
ZHk6ypwOQr49bNOTvGZLfHl6p1+CUwv4FNoLF1lEKihIMFoHwicMU1Muuz3pN2ovXrWR9ZYm+o0e
QgZc7Z/lMTspUnK78hmmDfTjpsMPgP4uPFunJAaN2p9LAWiYMlQQScI9bqDOQV8DF2U0L9x2d9K6
ZfjFvTqNBvTQBD9FajsPwPlQDH5eQb5UeH2wibYl7lU4nlYeLhv4AEnxukzf0gn6PuTsBNUF56Lu
gXqt3SHZwlbVU7bCwmWeeswSL4UTeWscxqVYgReQDg4Q3p2At/5cU98HkqALDQDj9hEqR2zXeehy
bNZC0mUtYVpNVYWA0AStQS355zhlPPZkNFEmn2pEmN6EUXL7g2mrG4iy2iGs19dqyMtT+/eQczBG
GgwjWP7YLvGkJrRhu2SnuP9FPrS4LSEiBMlDg2rq/FaTxKDXpAVaqHabYJPfwyASmnbGUQf2qraS
VfmUryzn4hz8Z8D5LcY7g5Wi1SusJWrIo0M9FS2c2CJ/81uo7J4CR3///ehdJCPT1/s24uzqqls/
M6rAB4cwveP+PWWwbX75fYjF8IL+iTzZ2gAjOG8z6E1KGW5nNN3gPvnlYAsghjs9W/nH2pNg8aAB
dTrBytDUmOeRaaGUg9+iXdQ3f6mkWA2MSv/BdKbkcWpVkgnz+HPD60KMk0V3fW5Kth2NcVuE/CaR
WoeIaMuEctBq6jR5+qn4CSo9EBxY+QFL2xJmM4YChgzY1vNCNIUWeq74MgS71OTY8xjVbp38aSv5
M2Ohm5U7pQOLQlWO2NaPokHnm0efv/+Gi5cCtg37MhTQwJRAlPm5BgKMoxYIYrT2m8g2gsDTEx9Y
fZA5QGX7fSh92oLzQ/HFBYJFApLmeZXF7NhggvyN6ebnvNEf+Qhyvv8ul1dCqQB/Jd4QfYi6cQcF
MAr43YuwtzX4M1VEPobVa9U/CCFOZlhty+HUK40FLqGtBaFpoeE8QjiF2AMQY0I8FGO1J5n6l48G
dEe1k8qALTUre1SULYU5cZ/ldyPJrYDQbWTkILEZqsWy9qNTHoqmtOUMwsCJdIpjBIfhT6Q112bP
Nmh1263y+vu6XBYWp28wcaT+d12mbfItf4jaJs0BhAMhfvQ9SUo9fSj2SiLbKb9X6saWFGYFReEB
9bENjc5SfPMYpXa7xmdcOHIKeoiAN6Khjl7pLISIpqWZHiJKynCsjPtnpVphIF88ZcDMAKQZ09QA
/L0o2oypqShpFFZnBKs7YuRO3/F3UUVemEROZUgrpbbF+XwbbrauCQmbkCdxhZqx7Jj5VKxde60s
HB/0G5B/4AvKlw72gkBICnlJdU6PcDc2PB0YFbff6pkVNoBuiccIlsCtJb+ikLiGH19cTdDcINRI
kf7Mi8DDSPogjhHx8QsAug2UNxHpWzO6V7SHOnzzlZPf/TWwqg2DYkocFxtdlHcxZec8Jk5pRuBv
Mnmlf/ovUPHslKMtDLgx8s9JQ2WWRgw87ZIybaszGXS3jJQboqXP0Yh9SwU9C/89S2EzV5NNNNKj
gAh+WgBQK4rcqrX4M017T8SyVwTUSnTwyZIssfTK8NDyBFmMeLEew9aFvRpmuRXmYOs0vdMbyaqj
3MXmRRW6yjyNv0Na364ggVDipdPyFzWGECmQnr5mtWpyIs1HU+4DU7cNfCFF+pD4jTokTisxS61L
yzAzePz56Nokb2oBazxtH/fwctPEboiOld9azExswQ2XStF2jM0DWkBggD1p5YMy8n0LlAbHywdU
FwgK7QIR27K4rQdh0eZR1Op1BbfkWIJ9cQqRpDwHYYjvQ9Leokx0DMoyAKMsxAMwxLtltFQTDW9/
sGuz8xQ9cKhfb0heHvKmc4rO2MnaQ67eU3BrKCrykQpwj2rafvCiw24RTQnJVN8lrIfGpW3ea04p
A9VYHJrurYC8r0zyW6OcnB+145DwQwELYsq2rHwvm6sOTxkqwe2Z5g6v5F1aJW5jpk4vwN00/Qq7
G6oBcMEVmuzoUubV6muSgr4QCpvrUDHo/Cszgy3P7zHzqx56scvQSf3qQE2A+p8xUx3L2hRqWZ0L
6EKQaF8a5KGrr8cESLEkptssf6sKYbfangCkDa+GHdSZ7UQaXLiVbjPVcEKGGcTcbkBl7hJ3MJTn
nMGgssMDAsZ9+lXUH1IohkglHq/6Y1QNk0Gzl7LRinQ4eAWDHWJsWAB7cQAl3wjaz/0VLiIrFceM
Ehe9fUd0gStl3BPpqYl7C/5SoBZza+yw6UDM7OQEipYiwFYPHS6Zp1wiTi3YlmbyXxafoL7nDaq0
UUfAZIzugdS9KxfXFOGy6Mq9P4z2qNWWHOgoIBReFJseDfVjr+T3ZqhujDjf+ZDR+H3tv2DnF2sP
ls6k74vS6VcV5dt9VUlhzgXEAs5ZVdn1WNgAHJ8NbJRKT72Iix0AzS1KtmoIc+QsBqDojzaC/ltj
jvylIaEtlbrd0y2J3kvtpkp6MGXlvYjaTRChxKw/DgUSZBh5ZtmtyWtblW/jaCd3hdXqvhXhItZD
9jD20ZXJfLstwBoxcNrb9o/PpRt9TE8lHEDHXsd9/6mNhxRwgqKSoChmoG0YQxdLODFiBpXRCa83
VJcODaF73fz4faWWLiCQmigURZDlXdRCJRGmvq/gRUX12yAI8Lnffx9g4f2E1PirtQ92/AViTGtJ
GLQtRGC4MVgpHa6FkR+iJN4InDilNDegkHoCZs2/D3uJdMJFjryZTb52SBjmT9JBpkHCYsjH61by
wnfEztzYgWbQJEgZ2GKDIApKROiu4Qov+UI/B57zjX1DyQuo9058k86Nn+oNpOLaa9NGWbLd63ij
tpCL1C0AY3Es/ptuv7xQaMLUkb6iyIF+MJlVOCToA3ZKiAJXjy1WlPJftcs+cjPbjO19PWWUFCJ1
6l85plYDDyCTtlaj3dLkJjAOkn6qaHwq+8FRg3ormvE28u/01rDHMjgRrX6HU+5GKamX9TBSyzJP
DlTPKGQnJ+hNlqBt+tQptDeFMgcbAnTfUzDuDXTXNPmvoh5Hdlfo5cQ9d2OQqKKyOkn9cyo9KWQX
yR5aT1CXL/d5Hj9FWW3TrnAjKbLLLrLC9jZruOuX3QeMYJ4LdtUO8KZ8SkYUJ6X0JqFP+Zg6gLA4
SE0tP01sPb1SB+pxflBwEXUynOsT9ixXOLAZmJBq7LLhNgFIP8vDT0lC/Ozgy2SiCjYEbiQjQdL+
tvnNCLqfr4245V+F6cb9fa/dat0V6R469hZraxVmMqV98/AFNQRQF1AnA2B7lubqRO7iMkE9pUry
UwwxdqN80wGtNKTSMoOmtCqzf4mV4SYjDAxypQN5ld3jfXTMdL6FaqPdUbqtJLqXg3LTyO27roJi
qsm3VBSp8/tRW0owVbwR0ZQGrg+A9p/3nNEpiQk7j/YsA3Ja0sBWwyfD4JusStdy2YVqGnh4FBwE
dFGQVs7WhbUBVxuugBmzp14L3d5hI/4km8qdhM1rbRsC1L4Sv5aePrhAUNdiU9H9QjYhNwQkRiKz
OaepPeKfR73YY9dR4bHSMYDmJQelW4dDTa/a+RaAHgVwvBMm+oJuoUu+4jcVPICQTHUusbur9hQ7
+Wu+hUev9oYnsLbNN7q68jGXykLYcogdgJHg1T8ndCG4mXmnAmo+ldg4KJbhXf6ndnDnHY0/oOn8
g/cWbh38WXCy0c6ZAfom0OFIoMd5bnQ3lxsnDyVHhONtN3yWZN3JZyk0ggQP9CBU0EBYm9USWqUs
pVHgVuCycaf55nakhZM1R1nIXpvB8krtOsdk46Yom5XagrKYlODFAfW1CeV74ToQVBlJIwVOSMDg
2VQ5yvq5lgJUbaB3mun3oaI6CAdeZJRu7zdWFdwbEh4ehRrvs/jEe8NjErrMON0ipE4Z1buofO2K
W1K+R3pgG9gTXQXYMPMtCA5udCbOAGca0SFEcjIUf+POKwGZhJClJ3NtZxjjHTP7m8K/5nr+CSCL
FZsPqvlEhuKQAJ3O4usM+VEPzniVKpusBqsCr8c4M24DfjbNyFFEfefzew4vvkCK7+uwdPMkdZgY
rUp+rAwYS0MGUyoZcpv3Ek6ipV/apE/OoTOYBIWR/tRWh5ofxvDJ574Vhk9tGzu68ZTEmRUYe4Aa
hmbXBW+5BJuU4NGA6E2lHrl27jjYJCMmLZyqv00hWEroMa2eOugaiYDZjSg2YQ2XmugmUbxIORUJ
NE3V7tiLzGrMAdrp0WM99lZeHQsDr5degwOflu0HuDOM5KqJC3dUk+s6uW8U/BfyS196rPloeWyX
2W0Q70PxKnIsB95rPJHcHK8hVo+7KrgbkxrqAnxr5NwFnuAQEmGz6lSrEMm6HzukHdV7G0sgSUNu
Yaf1n7R/IUKyJZCqK1+GXqnYNer4l0OKZmxR9WlgzP30e9Reii+A0BqI1xoK6fOmdJXAUNGnDbQx
YDTHc9Pq4sxWopXouTwK/jo6lRhsnoWlaNGmflKDqRbIDsQ4rETBSFqzErWARl4Il/CJ+7+B5lkX
Xr1KW0BR+lyHrQc7MMsfcgvuwkjtsXUFeY+T9y7bFZI9yhWe8Y0XZG9Z2GwDU7MG/yCqXSZwuHCD
mfdKeSMlfMPz0yhft+HWnLRD1MES/R8Y0MnMHipbb3C3nk269aXWluJDRq1cvh5eq/CGd9s08JS4
sHjmBe1Vk+3Nd0V/z7Abk2uYeOlxao3mKxkdWIRYZeXGkqVwL+he4+pvku/64KVSvL7tLJin2YQU
m1qBQEj3mrLIafsM+5jbJD+Usq3lga2hrQMVk9e0epWqAzFuESXS8CiQLCgvcrmpyWNBvB5EztJq
+JWcWEO/j/MNLxzin0h6gPORPOxNDu3j56S793tv5NuCuik0WfG/ssQj3amGS1By0wG/GXppZbPc
ySJ7TByodFB+NXJnzLcB+aSAlkobTveVXMFzyOmavZHcandleM+yTyV76mT8KUgHXsVN6fhkp/D7
utjm0sbgCYTjXqrIYc1DYRxq9GGbvcJjh4vS7nGu64Z5KnLajv2VSLihLT2GPsiwo+ZU0A5Xc6et
UreCUWCaQKMB8wQuKEy5BUqfrdErVj9H0ilikjMYKNkIGO6+qqZrqsAI5p85u4EftdVK59Y8ZtKb
Pp6I2GsBTK5QNNBzKlsxhdRBcZdwFb/nDzCtjbz3xU1OnlRV9RLIZvXimXfMovS9MnMk3KolydyS
B8QFZL150NlqTV1Zewc13Kp9YlE22Bm7/f1wL6Vk30/DLE9qIpYovQYmUEVMJ6QouETHENdKxrqV
lGzpgCNB0dDNBU5AnmeqVUtq0FGhRqH6o037bhsUwhpFZv8+ocVhTAOABLxV0dWZPWmqNo0KTRkx
IVFZav4YjjcKyH2/D3IJHkUaAmLTv0eZdeh7jVCz1sHKlPcTMKg27MngzL+DzcumhZ/zn9/HW3oa
f/kLIM1Hv2rebKhoqfo1QXDsIJ2oy9mDGoMdlhBH6QCNNfLPsgWZMZdXPtliigchceTRAEWD/DZL
2MOyU3XI40304fy+Uixlq9/iWVxYzVW1h9rZoVtl1GsL4fnbkPN6DASQS5AmMGS3h/QNMO+wZQk+
oIXwptgonG4zZq0+xJceCyhsoAIEYTcQZmbTVKucoLoEiwGwTk9gO9qZibelgDtZXEQO6tX7JCOe
CNmjYIMFg8djlVQHijTg98+8tHfxM6YnEsBKOCc/30dkVFv0aCBARmAGgOArqo84WMGYLa7vtzGm
gPC93qVEMovVDI1xIJ/h/ZeCAfv/nwXwMpNMH9Q6LpjYRsrKNMugI50VH5m8T6Lcqoab38dYfGtN
nn9ArAEzcYH0rNVcmCHBoyd67FxY3dyNzAo9soP5xk24zdBnelqjfyzBgQDh/kKUAVyKvtLPpasb
X46qLMKh34xeY+4G4OG5VWzMKyQS7WZ06WOHOnoAbe5VvP5CnP4x9izgFH7TMJ+Baz4ZcJRXJfqb
tvlnavwLFAzvobluZ7EHotrayAv7BQPjeYkPCcr0/NlFoASqheCdn1P08GJksf2aMMhSAe7HENNP
+LYlzQxSrSl4wl84G39TUju9BiDfSzalI9OtmTmpazr9tXJW1zgn07LN3s7Yo5DMAcBIhmLB7FEZ
qil8plS9PJfwJobjsaU2hpMkR2RNqnBF8vj7tl044ASqOSrahYAesDlhmqrhUIPVXMJH8qnsnhr1
fuzXTsa0Cy+mBLIflTGzibr5czUB1FDMoqYlypnIDxFADUt1xq3h+AEg30DMwmcRfBIdnRBL3f0+
v0tiGGA9k9bE/w0+lau+fUrRoUetBBi8GKzRU3VXPYojACqe4RBjKz7rI4yg3PpQS3ZwtwbAWToj
X0hHAygAaITOwngc1TH0LiIoGce5paDopxeGJXc1ct41X8npT80WeYIFTk9zAMOA2Po5T6UvaRsz
ZUDaBPtULd7meLUkrXmbhyCTwOa3TLnbjdXm9/VdHHaKrOCiQ59hXtVSw56njT8O5ww+YrqUe0ms
W8S/q1qovwDxXstg5NYPvw+6EPfgJjL5gEPlHrSL+WTV1AxNKemMq4oTV9HjrY/ycE+ixKuD+FAj
CBcwjirG7KknwR678i7yO2KVDOSdsE23iYAsKyMr18wXouXnNwBzFj+IAnQKn5Z5QsmrOoQuoGZe
ccw6V8oTHOp2OQ2Bq+08OWoglFfAmCVF1ytqj0WKnl9K4ALK4uMA+01FCrcJxDzpgIp74Ns8RPYP
sH7Nn9KyiiwJLX2jf6zreiV5vDyg+N0TyA8BB3FAnV0jGbACyogq4tXUK26qu3wA2T+C1yNcgNJo
rbF+GeF+jja7ONoAPReARjCaVjyP8K3IU93TolONSoPQIBjU9+6YGYemgBheBfEgVg3uKOfbBNTN
IoluWgPNYFWw1yiotr/vrMtwOP02tB4A0JaBXJqdIj+TUpnnhnkla4kLzOvO55mdq3RlDZYX/D/D
zFKeRtajImgxjNFSmw2qVUMLXJHBMgsLaEiuiWguDTexFVC8m5Bl86TZD3sxSk0anJVchfc7GOyU
2pqk/4nY1HEFeraI+/P/kPZly5HjWJa/UpbPwx7uy1hXPXD1ja49pIgXWoRCIriCC7h+/Ryoqjol
0sfZ2fNQVpYWmQEHCFxc3HuWBGocfcp2k6Z79fwtm0q/oWOgRs1R67p3rd9yP19HRzAbTQmBERQ0
aNYsFruaskaoUAS4qVPd18nvzMS9ivJHQrdMiD5y9OXJBJMPWxxF8DWfKScpjGg7Ob6ZVHRzGOlR
Dst3rZnsaa+GTTfFdpql+1x+VIVi6wriV8zXwbmSBgq2EmSPUJ5ezBMC21BYVMX5Bq186QCOWEDc
zJkL+C7YmiPv6o3dtU6QPpQ7OBuNJ6LLt5nRxKqaN918kxWtrVZwbBHu/+ox+TrC4lJNdbFq1Kad
byJtOui5EjB6ywBHuD7KBcgsUmk8z5GyQ9JlVWAvTb2UO60QYdodik6/zzzYssTQfIDwaHZb3dHE
h2Lb1qjrbclHxfdSICXIFY6/3qSZxKZRGjBq7/eu6qCL4Fr39BAfkNmCbyy7XWlPz/LWId0adrGm
1qz00M/GsNKNHnRnAOnKnZwG0/dsL7qpRzLbhDDoUa086ffGOvOccrlBoXGK+gQaYTqklr7OeEhN
YTQUOqPtK3WOjCYz0MJZIAVMPsg+c7blXS9tUa6DibGgn73CwikjvOYgHDLdtFAszidAuJSNSH6h
IILP+GmIxXqOypSzWbQm6GeUe8Ovg2ZHfs6whAZy3dXc60u4jrBfB1usoFigUjw1ZL5pdLoTI0Ck
hG4/UtU3+uypl7SX68PJ614QxjPRCkLWhZbXMqJr7TxXaqtPEPacX5Jn4wZQLg/i+pywbbqtm57L
xGlyGxGGE9G2yQEXfwFn2PD/cbDKYsYxIYIaoTZ4M1t2WwaS/io7kKZDGdR5FV8BnLqFsbj1g5FQ
VRzJU4+WuyWocSENxJPl02/gu+xTbi8JrSlGlTTf4Nacclty5TcF6igecZtd+wKAS2M6OepCmd9V
3vUvsDn2IqjrYstQuxnnG4pmDQNAywVMo8DbW3V7LzF2tDIdAhNpB26Q/haT6kKsUEClBrCaVxuA
jPw6ca0mcpSO8XyTN5qdoF2dQky2OxnaRofzwkMY+OdPAy1ytaoHaxaK/hMYBOlv5J0GBx+Aj9G/
Z7fTvgrIU37PDVIhHvt8fYH5+i1iEkaGiBeyA2QtS45losZCptNkvlHR88q0x26SXFJsiZNdihIY
xrAgHYuNtCoNRRIMInUDNxk4Lok9BCmiPZATXvI7hkjlZl3vwrlVLUjm8/9BQm8ZadsY2hqyFg03
IywvTUHwstwEVurMRDhX4AWVmcADmi8Ss7b264X1/DLy4qzomdiZJROGG7I3Xg3ovT3QuwRX2nQj
hMYhfhmBq3nYvEv5Xbn4il9GXZwSIhgGk2AWfCOLmif21bkVxJ0hKH5FClfRJy+SIFwuoz49WWgS
ZcH1TbR8ncKjC0oSEJrGFkIHb/k6TVJdwyMQPBFNhjJbB3RgpNt5rrldIie2npihLo0/mKJ/vz7u
ivbNB7ZQF8cjFeU51HC/HtCCKsIImxLOiJH8+lDd9r1t+fBruMsCy4sgC6McrEN6lHfad1TohP3W
yi8v2MUPWJrasQj+BfOAH5AgW5mnvQrVvetzXJXiP4bgdFZIOyB5WAYhdSpH0ligkICTJ/kAZB5i
cKCZDfQR18lIfLal7sejzefdhBE5vh3CQkjhAe9YhL1eFcRejyDpPcGPIZay2yiF2r+YzLY1FD6S
DeCGlQ3n1VWg/+egoOvicSxDx3px0cHVBspjGWgV4Bq5ybGC8YSdPmTUAd9ICYSA81vs/G2YXeX3
9RVeHtnlyIsjW6ct4n/Ucjfs3B6Guzl/jqR56zPyPGi9qH/Ob3FEwcoQo4ZifhYE7g+VX+gOLNIa
D64Wu8qJXfGvFsU+poUwx29urp+7yK8tQDqbUsK06OxlheaTOaQKQ8N7q3lx4QxAL+7PgRYZ4BAJ
cs34+tHMcEhxm0fv1z/QhfCCbj5CNhhGKCIty+9aSy1z4vuxyBO42haHAdo5FPp+ykzvSEbsAj3v
VIw3ngp8my++mAI2CwjAULhEuW9xDMSp6dErthBcSPdrBhI8V6AbkUwPnfE+54J9fZKrtzO+F+5G
SPXC6gelmSUNtKd9nScMPK68mPdUig/NTIB1Eu1+ZnegWR+zvgbjZ4bmFXu7PvYKTIixUUfjjk7g
tIDEs9grUZW3jMUTCE3EDMVk2DWmBKx/opyhFOQltNQCRQNQZRbdGM1qBw9iGAuCUzA7MNJ4GLXB
CMxOhATM3J1BvHN0AhEMQ3lRafE8/vVblqcrXK8P7w6OGln2eqNBazsrFsdzqZhwWhYTu6bdIyP6
c212QEbtM9O4BVvqzVAjR45UYCCa26RhqA6T3JeLLSu99Q41UROGbBd/P2srEwTIhNIhjql2NrXC
qeLYMUcK6aQdhUDkHPXI3PFeaLc05y5cDZC3U1BzR6CGY8lyGdKiVgZSd905zctwmtNT03S3iLBe
EiHNmGpf7wCvgi33oAJHAlSSblQhHsAbbJn1fQGdQR3EE1Q1LbwzF7cwQps5JdnYnfU6hjUSGgDK
7EGAypULDRju9qmb/2opFUqNsopdBlYlrv+V4wKbs67upmg+d1F7ZoorsXvgZAGjuRVyw7t+Opav
AB2NYTC94HiGM8L1qhAnPj1/RjlqpkhNurOZPE8T+tMjxLu6GQ4Lm0YSy1D6MRSUgDi5zFjrwTa0
ac0Md9FZBI8RuFzVbnN1NwwU+hXTXmvvayoHaEPfzbL53DeKN/RAHb3IarERjS79EA0lPJiYcLuH
JfSLCTMprDJj51zoXeyeoIgq9/qyLs8MnyvCHTgFPK3B/31d1ibXxCSNZ3amQNRVHQc46oehHTCn
0c966wzpqduYlvvrwy5v+38OC8l47nCrr3DTYtw1UgK9TyB95udYhGj/mLgZe74+yvJIYBSko6gM
cifdNYg0sSKhjy3CAD/X/LhvXPRSbC21gjYuz12i30XtFtX4wsSAroa0L5qMeMwty5/1OMRizrT2
PILXE8d6QBPmy9nd9YmtChLQ40FlF99NhZzZmu1LGjZSKGkn5xgCT2KGwy6WL7PWfSsq4Ugl+GQr
46mcoMos4fk1yo4oPmS68o206p1QsKDUi1OF66OzErtMusGB4OFfjEcfPxE5G86RBimqJZqC9TUV
BZgRnuPSOM9Z78vkbI0g6YCTOhenuHjZWJPV0vM1+TQgjyCfIoQ0A9iZ5hiQuW1uxzlcLlywzbgE
W+zpe+leCVvLTk7mbRx0PhcXhHbRc+rV38tgE6ywfAti9ijm4j2Ep+8Hq+brj0nmhvRml8Vnq9Yg
Nw5oKYkrR23B4KiftRI8p6Z/GIv+p5VbgQipqOuLsTrWX4f/SHM+rYVeisNIqjI+k9jwm7lGQzQH
xbDxZgvPUb0HmLa9hZabf33YVYXhn9NGsgvJYgOlmkWU7ttC642CxudME90xUXbwNK9B3it9ZKd+
mlX7pDNeVZVAlWtix8QE2EDT/6q+Nv8V6JUCM8EtFIHk/rr4VSXWVduZQBBKQBpGwOVGwfWJXlpf
QBYgEIoWIrpnfC9+Wl9ZGdUcFn3x2YRFlzUnzzmZM3uQanuelbPaBFXansZ62IjWq1zjY2afxl3s
cSsxxkSkGJdZNrBQla8x4G6YiFI9aW3qApk5QP5vYzet4ihfTwXQApxlECyW5U8pVyt1GLCZ6wnk
rC551jriiLQOUrn1YggqmpAbuL7A/BN9Tvv/OVHg/xG6wUde5cLS0Dc0iePz1PiWyVwJBauieSlh
ERCP2QYo60Lk4G5hkCCGJDveGfxrf/qaWUZGI1UFITTl77oKgD613LRXNzpV/NuspvTnKMszOdVY
3XjEKIN0p/elbcrvQ30jsA1K5eoJ87F0n8ZZPCNMMkyjyDCO0Fv2rOlOTJKjHBXfk9o8jbrm6WKM
XSO0QY+3wvXPtjVH+etKMnFCL7/D2BK61gTye1nyo69/F+VfFhf75yzB0UDFFqrhS1REmjSAYmii
EHY9OceARFOD+jOIKXA/d8pW9xtN8VqNutbA/K4rHq9P9OL+RJMTdmPoS6xU8SC/LAsFVYVw0uKD
OvySRiDZQZMTUaOWpK2AdnGDfhptcew7qkcFi2UhFFF/76r4Xi1V8BmErfDCP89qi34aZxE4R3Co
tCpShDDfs31Wn+C+BVYuNFkhZZ0CBGY2G2diaxl55Pl08lRIOostvH9CwExsRYXeFa7ouicOqW+T
dOtkXF5GE5ZbiCrQlVoku20skEyAo2toCvSW6h0B+1q8FerQSr8DoeaolEH1d/SMYg4VUKUJY6c4
nVwjwdO23ShsbP0Y9evUh1Fuk0bWhDCjD1VznOTbLtsq562zEI6tk5AmwrsFxYzF9zRzKVJa8HnP
GodkSWAqA2Nf5ydJpk4l3Eigv+RUdqoZ2RBET64fkRVIFDmwCscVmCfjxlJWohL6kLVoWmF0+U48
KH7pIg373uyykxWAnIG2MtmY73o3IddEExvBD0Di1XtpzktFHdO6Pg8cvj+gBp2UB5aBGjUBoB2z
raf/Ogv4Ot7iE2IVk9gw2vqcaiiIqs1hmtGPS2OnLGunNmP494z3M1QLri/shWnCFRWEYSRYgMEt
kyzTiKqk0DEs3sNQAyg9GPi4TCw8gwDCFA33f3U47B3ASUDjRF0Fte+vG9Xqh0QZYwHZcwwf3OjO
jCKA7LNT0Y7uXGQbk1sfi6+jLW6QIZvESqAYrRqPxbBPrYd0C9CxXj+8deENiqIs71h8INs+BZ1o
qi24jWlKyDTwQWtkTUSzkf/A7E+xqRV719dvtUsAMzAUEAdAWICd7fKmqpIeghIGHcNcslyw3lJQ
BYzJSYgQlDWyciZQj1SxBB7hRsDj++9LOF+MvLw2gBeONBiJhAV4QEop+C3RN5qmqwufDwFoMo45
gPirezBW0yFXCgzBtLdoRAyP851VwW51K3tapzWLkRaTQaCZtV7GSBKo8AmeuWOd+630Vk4vbKiD
su32JjAPW8I/F8eFgwUKi5B8W9u45sMEMHqUj+EwQOSjnv3OfCvArizFg9p8S9rey4Fnm4eNb3dp
YQGiRfnC5Mrey9CdDnQAHZcPO892McC8jUB1UXoa0/fr2/PyBHlfC9VDNO+WEPNmAPfI7JIxrEGq
63rkbTLQW9NJmf2ctr6RS7sobZ1o0/VlJXaJSx2QCnDEP8Bq6Cl8jSzUKC2taRU9hJDoj2guYWQP
8lg6pmhO59m3WL2bDDHQ4vhG1GckdIYjt8aNNhU3olkFeffWIS/RBOW5rV8Sc3bjrA+AZXQpEk9m
DPvrC7WKTDAPQ8hAQ44bJa+MqFpWF6BliXIo4peKyZtmPcTKRqy9OAZnGOGzAzy3fPZkIyBCLVLf
sItDUj4N1eOg/Lo+jfXGsnQFYQ/rjq7tiuUyF61QQFZIDo3oCchUN4JIWNeflUq1rw+0ejWiDo/i
B7YVqPFQVV7cG1TKaF+WjRoOreKptIFfnmoDBWEXoBSU8F0EYmBjyFVk50NCugTcd+47s2Sxki4e
gUzs1DDOWxuiPrtRPLEWqFNT3klbkeHS/PAwRi0afnbAWy7ml4k1BAdN3FQDoIEAxUid9jAJbC+p
mU8sc98UeKxeX9LVt8P8Pg8pfz0wRdHpelHEaijmD23yVlhPY/aCM7PxDrg4DIRJAHUC4molBQM1
lozNPbrLVfPIJHZuaXwrGYkPAGTy/znU4gFg0DxNCUCzYTwkx7id3JE+d7Xsm1sQuVV3DZ450BKA
yToyURlAokWw6QG+BdjXwOeC4cT46Ou53Z1bZ9y1oXoLUWGuNlNmNrkDhdThhJ70blPQ/OLCIjPF
VQLp0JXvr1VqKe2BDw5bT7ipHgV7fBjeyINyLwVWMDwab8SzICW0scbrqhGmDvYg9ii0zcGaWLx7
BmEgpVJCutBkideBAQwFgzfpMdVJoKhR2CvzGStnZ/K9OZCD1XOZLfZ4feuusiD8BrRVAePSeb9w
WUMSxTYTCcvVUIfxuMHgkVvXD+1UP4BUEcILzx+QiEEdYIuncCkkoIGCriAu8bVJYlrrelICWxZK
THF0mfkjkQOGvj+dH3ClbTWPVgEc0+TlCCy2iJt7eW3HE65sqphySBPau1Gbn7QueWs6aYvmdyn6
QBBPxBsLWpughn0NBTUtzLFoqBKmVo61a+1kFm09QqVMHmFSWjqT0mzto0vbF+B1VAKBAljzYCN5
VON45IkzNHfO5jtU/6DK70Zu+10rIFfvkHsI1znibjMirdDR/PRyLyauPwJTw+W6CjoTI2HGZ4zo
r6mrTnmaB0Nc3/dgb8PUvrNlsLcH9L1lqT5aYI7lOsvsUWr2DZ0O7ZZm3Pptu/g9i7iFEpo0Nw1+
j3gob41ddshUW/5eu9yAfQ4zHxX+LYGbS1sLhwfZB3BBXFL/6xfHfTPC+4QoYTHF+5Y9WTApaBJp
AyJzcRSDl7UAQgCgjJ/jT4+jvqN1ja6uHA7CQ4Wi62z0dlqXGxfZxVGgNwkTR3A5V8F4Ehp9zNGL
D42pdIrpe6pj8xhbgIBL+9VE2RqPPRWur8sbWqwJVJTKGPcYG9AN+g3kjVeXd9UWNObyOHj84DkO
p4pl691qQeaAuqMSSmLpkAqadOnzUIZNuRVdVCz+lwcddh14Hf8eaAl0GyQwzfIRW2Cwzow9sPr9
epDemMiH6u6nj18mihDrWa6Ecvqc4lCpbZTZUG85Qxp99z8ZCpQDhT88VoC6oq7VJMG1FA6iYE9p
41pR4VEx9SnrN66ei6uGjhS4c4hcQIZ83dJm0iFKSIUSckfSMUXXs9wYYd2P5R9GhzQfwiM3Slmc
GkmfpFgsqRpGYLQ9dJ50msJ4p+ySIMOrG6pfMDNTfXGXBo2fmbZQOlso6RX3k0dIDhWE7Dqybdgc
f52loFeCkbfIDVtPRwyK7NYeQEeUII0gKvb02sPzRhrtKoCuKVTg/gck6Y9fgOFRKuWKrcuHJCuM
Vo27CotA7qCI6ZKo+t2UzNMmaZ/SHHCkyTeq/gbyUYdUpJAQhRNIocEhVu0kyNqI8HWYtrChHzfD
8szgruKkJMAXV4QkkVG1rzUkHtEPA756HLquO9IvoJOc1ofQzG8u8L/tTn7pfv48LD9qn46SQEtJ
FuCUFUpN/tooOtRq9WCYFJcMlV+ZotMlZOOB+v+YqoE54jWP6S42etYnUZ6L2ALSQ/9iTL7iQ8Il
NPcEEemp+pbek113oz4Px03T2Muz/XNkfgQ/zTYd56622kjBwwQs2EDnBgoc//vW7KDu0rwnj91J
fBHd5r9Bzr+UWcIIk9d9kVSv1LosLTegDYEnxARkYIRkK0t9VNw8Vqa2PqU/pvktYc1GpLx0gX0a
dCnKD/IhFTQ008PRVJ0JuvxpX0BS69f1IHlxFCCrdNxi0po0OBskjQiRlZCCi2Ba70mOwsYW7+FC
eNQBqUKVScHrYNX9LCrWNHAxVkILAsp4QttoVG5c9xtDfJSgPm2PvJayQTV6JdTryoesbjBKG42k
FQgdwQezgJE9d5tdK1JEcmIShbRK2MNyjB66J3KT3RE3cYQfIh50mQvDI0+2IZ3kVm50X29cZxe+
1JfhF8edCfJIZ2DBwrLs/Rj4qVGFxJqwRb3aGmYR5GkxSmkByYRwLltHoqPdkBfT2OrcXHgzgUuJ
fQcQJbrvS1CYJqnKYJpIA+aeuAWkPUZR3VW65kRVbWOmG2t3IXhA4QbsAdCycXktmeTDJOZSJ+Ip
QxtyP7BvadvYKLLKJNkPcgmx67frp2qlQcZ9qXAfaLxJpKxLYG2plXg/EBbWICz0+zqonq0fps0v
6GgLIymv9z7HSCKjBhcZMNnl7Gg6x1Vpli02JqRkG1c4yXf1N+54UYRZEJ0M9OJdthOeZkdNbHhs
u+WdeCydrYtwHSa//o5F7WgYCkVIC/wOgO98vYEP1vgbOuQ20TQnLiInQ9dVY+LWyRcvzR8ZHihH
gBwjCVuUyXIT6gSSoTQhriZPUWtXzfPbQt2p8NbB5e81cfvLzIuDrKDyYewz6xTRxJbpL7N+VfPX
FBXhgv1gQE9J2j4GbQjvBKfXfs9ogSs5KLHwKNFvmukMZzOErvKuHsMe+X5BvqnxsEuq0a47sBjm
2zL+Jpac55nuAN4BbA7hYZztrHsWZ7Yr5dSHfTakEkTbpLqrVRDgnX8z6FHHEAPq+l+lhtqz5YO6
ZJvNL2iPKeZ7199UxhMpO5dW97BLaSFpHp+bOejYBCCOtp+MPEjbu56e0pj/NsMeZ2irIBNrFNFR
pntJetVpWKSqq0LeRVCe9PpBlV81CDCWeu4DXOynZgpFZiiUKTXUqQGBHycQfJRAodaOQY2xqMcH
sRJ3Xa88iU1v0wFqKhRmQj1kRpIM0wCspXAyWfO6KN9nUgevjNkutXvSH/MJf4EoOg3y/QGZoyL8
UifQllCNZ4kPwQtvwKuJvMvDs0WgUz4/w5bPFXIYIU8FNDCPIwTohJk5ef997g6lRVxzgFh3gsdw
XHkGK13FfEqH2wgi5SZLn4Tydy16XPM8BSBbMlK7154hrl23rV31SSB2kCAGCaQzf8Rg6wPx51Bd
tI3hhwUgtQkLhI7BmWl6H6FqXinimbTlj4ElO6o3jmg9qPBPMgRAr7MHA6K/SHcLBMoMun0TNP4t
PM+KHirqxs85hVxxV9wWsewJ5JbFWJJpsqVCDLJqwEpbEIUs7RHCeZP53vS9N2jzDlr/rc58BR0I
AahCAgJQ/1NQiB+JtUfy71YOi8ss88QWSpkoy1Ah0MTqJNXPnQVXyAaqm1p86gTtoKTEF/AaAILl
ESrHkHTOfQvTU0HvNPP4oEEXGT4kpw6fUe9yT4MYptJRL7eqQwssOZr+djUnflrVO9T+7FH4rsFN
lCjQyGT53qL7HJp8MuxKurp5EKTSmQfyZKj9ToR0ZtvDqRxRJ+qcrH0dizszbmwdIrYQdnIiE6DJ
SHfzTHA7ou+hUAxyPWTYUapkECo8Drkb97Md6So8AqQ7HAatBL8OfAWaTr42aF4WQYdxIPZQ9Dak
XEOhessZCGlgOLZZc5fLLwlPm5TvROR/R5LbDEWARjHOmdV/H4we5ydld1RV3E58qtLCs2pI1I+F
F7EjUyHQPUje1MmeaIWCOGNr1a5hdG6XQliZFL40G7YxFnYNKHwl7/oOCtMW85mqB31eeJUpBAC7
2ClMzJJaguoe9E9BIpbi50KXbWsS92mse0n1Pcp+1hR8agSR0foZQd8aSuxOGb/HItRUk+wFFQEn
U+q9Nbqmvq+kH7R5aZr8NhE1Oy7bRy0/tnUC4f3ET4wfY31r9W8WNBMx3Q/zw8iy2QCkufZ7wg5W
C+GUA7ElKWB6QHE9e+2Go1Y9ZQyepcZtzbS9lAx2nx1ZsW+aN3l+Ndo3OfnezKEOsxDRep8RZWj5
WPCXHrSVzNHt0/PQCS41DhQppBCDupxrtxMEaGv9rW9g0ZJFHqTsEWqDGhqj5hAdLeF9UCAEqqpB
VD8YGg0M84FkzJHixkmiTQcj/jr5+lCD/y6KpwAacOrbEjAMA45MMCfIr2o3XLt53mH3u92HYhJ/
Nmwxsy5Uxb+Ot0jZtETPahjxQO4VWYDqdIH0jK3gUG4b5oi/NumwFy/CT/Nb5G5aEkciKtFNyPAI
hZbmmR76Y+J0bnlWT/qOeJt1/3W2+HWGPPH6lHbDhU2xJgUjNu7oar6GgkR+w3ZcDTuyxwBMpuG4
taxbs1xUQgw5HwBt4mOqtS9CFYhtdacu1IK/TGv59sqsoS5nAR9ODfRDchTD/EHwDEcLBrc/l4f0
rtuclcKzoyub01hkMXEbJWLFNydX21ZO02HwJKRw5kE6YWlhV04O8PdyYevkZR6CJSRPAh0BCUin
CaYxeP6mu8wfdpvOPevkGYuBnBnwEnQdUCH/+o0FM68IA9Aei6G9wJ5WMXcN87JdcsgcNLUSmz6C
xTIRL7UccswP3UbyDgL+emk0FUQwzh7hQg18F37aZQ1JilxNRLTRxDur0+xCrW4t5VsLCVht9ucR
vEplP3YHMa3huSG6AI+jIjHbeCWdZ/2XYc6eAsHbQvg9k6euHVzoHDimQOyxDcfhTURsz5GNmLHh
gkn1JOm/qvxcd99kEDpyo3EadbRTvfNH4EKmkdpcekrn6UDbu6UKWLaYJMGU5t5MjR2/R3CDQXb3
l9GHUg4FWuAaIjAtkBKpYcYU3+yYrSVaIKcNHA5+VMZdY7X2DOpf2e91ZQo1YXbQnBfTMwOxvdZv
B+7qg+Z2Vd0l7Ieh3kb5kaag0EpvlZCd4NgcZu3EmZm2PD0JzYkTCk24EfTqeCe0fYq7dbivibhr
a9lrxKcEy2g1LIg61auhZGz0P/s0ReMcohfNWzy+Mf2lmF7gdmg3teBZZLBbo3Cj6qlOHguojETJ
6JVwW4iH0k/l6L0EKoJJk1sCvxKLAZuYQ0aw78EWy6R9BCanJLc/THpWwMoTYVen6/mBWA9Zjp09
+nL1mBmoJBoHgcbPQpOeCkn8njBwyyXohEPpV2DlwyDktg6bO3Eirl6WIWmqo9Xgcgf3DexFp05P
iqS6hfo7R7soi3qvTtF1TUu36aGRB5MNUTp1DPqf4q8a2ahZ7iXcVqUi2XDRc2ASMxXRMY91J2Py
rQXUTZw+m0nkpcBoNnl04Nl8mT/N2ehE4L8P0qOsvfaTAcj4M7D5fmvsJP2cmbveBDEfMuPUML1s
gvEIdOzrl9LQkPSpXonHijAfE8FN0JE1YJJGU2/CK7vt2Aby/IMcuIgr6EnzEwwrRI6U+Hp4uqI1
ymq2sNNL2H9OxE9Iv08ZgGIAxE7Ta1NbdtT5HY3wsW4hT+GM9IdKHuPiwHWflXcUdWxzZwnP8W9Y
LKXjM+AcGfyZyhSkD7N/mGIW5Ao2PFZMZV5bn8ruRsqfy/Extt6l8bFhJJAHKC239S0hICyBPM+R
4zodvR7OcAO0MKQ7wBKCTus8HHa/7IYnwFQgbJ15cZwdIEh/pHDZscQyt2ksefP83UgVV4D9oT5y
OH38KuCl11Lt1NGKK1HZiXk3z095PkPQVecKvj8Uym7LpIUwcwJDDNHX2wxmPdDZRbZnPJD62DZR
kI4JFD7LgxLHe7lpfR2OS9bQQllBdXoBV5oOy40+d/9XW0AgMKYpCzXqRQKDsw9xyi0ICE8RVl+P
A5jQYUL1Yvm2teoxmYZ2asOIGaDlj/hGhUfawi6rp+s1iwtXuQZXxf8aafF6n/oilWsNIxlQwu+g
Sg8fBNWMvOujbM1ncZlIrUlVPIPaUBdgbyAIbtGENFZgUrLZQL08FNA6EBEEGkJZXKiKSWozgdhu
iBBswt6Xp18FZItqN9lbAbB8OyC8gq3r8kJ2wqs+gCpCSwhk2cUEad3NWT1HbdjE+Ej0uZRerq/g
h1nYakugzmFJpoVq6hL1pAmkS4coZyHJ28ecpe4IclcVswdjfJW0k0Ql1xgsN2t+5jmU/vRuZ8lI
xgEjbAXTSeYK/HpEejJ+U5r0u5ZKoCxPTqe/54AVgQzv55LsyuMbraMDg9b1qApeJKu7VvRH2Iol
0WuvPMd96+cp9eseToJiEiQC3tbXJ7qSiuB6TLiqUdjB1Q+95EU6q0x4/pS6nIR4859GCOMqPkLn
A14g44GcI9RQ7CaIPPf6sOvSJEYFfg0yNrBEWGnKCFJRxyWZE7Sn4UkEH6BBnDypBaIHcSfu1OD6
cBceCV/H4xvqU3KDCo5i1hJmOb/qh5na8U5CUy//Vs4OfBJcSOA710dcH3Q+IDd1Qcf6gljYDDJ9
J2sJOilsNxSgXwzisdW//dVRIIwoo72PwCVaK5kDddb7TIsU6FCSBrkQbkDh5zRusRAvZOpfh1lE
LTFX9YYZGCbf1z/ZHi7mLg10F9KXHvwUCrdySuevP0C4JiwiJcQtNWkFjMn6nili2mcAxlSBCBqS
IW7xstc5N4YAuxddHvRZVxBKYApgml6XWVi3KMrJldcpFmosld2OEop+T/+WZf/fr+P/id9ANckn
UKjbf/wn/vmVVlOTxIQt/vEfYfLa0Ja+s//k/9l//Wtf/6N/3FRv5QNr3t5Y+LNa/ptf/kP8/f8a
3/3Jfn75B69kCZvuurdmun9ru5x9DIJfyv/N/+4f/u3t4295nKq3v//xSruS8b8tRqL3x7/+aP/7
73/g3vy0c/nf/68/PP8s8N+FtGTtW9P8ZKv/6O1ny/7+h6DL/wHpMZD2EG8BvoAAwx9/G97+/UeQ
DMPziGMyEC403EElRT6DYfX/gFsz71cCjGfwG+iPv7W0+9cfoQbBraLRzAdiEIHv39P/8qH+/HB/
K1EkpAl+Kf+L+ZXy54UASDzk+/lGgdAqyKg4dV8jSKvnpJrLDDUY2KvKJHPrsfYqmgQCSRylQkWq
Iv6oW24NXY+o+8akD3+ZAJLcNsudsropI5vmEB2aUJbtiVdNz+j+7pqBS7wPZzWNoU9QHYEBO1Yx
KoQzDI/lX3M+Ob3R7mlKw75EMpbDGrmBf2du7g218dQMym2omJeT6UEWo5yQlDcBpFl9qR2fp1Y7
5LhsZlbA0/g7M+EsBJfRRG72ZC5PUdQdBZEc2lmYYI2HtnJi2NBIyGCdIY5aKBfDLUFVNcdL2JSP
kRnfl2n8UBnxe2WERECeLk/xSyU4qQbRGPxbgnCUtf44IbkXerZnOsgz8RH2LRK17GlWD3o149GX
u0oKWdMBb8PIA0790NZ0P8s7cWiOBNjCsnXlKYWbHDmIAtnDn8HP6yMcc7AkA6yhqafAw7Xv4Zs0
/y6EzOVc6KbqHOhx+AklniQWJ4KH6dgaT1khPCeIviUehGOZ38Ez4MEahcdBtp6IGQfVDPtO1bhJ
sJxtVu0EIICyfnhtULZkDer5MUXV2jqpxjuM/rz/y96XLUduY9t+EXw5AAT5SjJHpVLz+MKQauCM
geAEfv1ZdNmnS2q36zjiPNwbcSO6IuwuS8wkiY2NvaYgx7fQ1U3Z1K8MZqWZt07bvWdgIriHsOsq
vZTX/RWZo9uOVDe6R1ZM2715or2xEi4rYXkMEOHMFE4iUbQLxvJ27roc4TXlCwHU6GrzyAtyT7We
49aevHC6+33x/aM6dC9b/O9zaflQkv5npWr3Ta6L3Hz+Vf83Vim0If/nzyrwb0Uqfiu6t/JjWcMP
/ChQzEGlAfEI8hEP2xGoMX/WJ/zN2jph5gkZBFs9Pv67PHnBb2BYghiHvQWIGexl/rs8eew3HBjX
BgF0WjhnBN4/KU9srT7/qk4oSCt/FFRkGMZ4ART7a/X6qb9xzOj49YCAPHfqxxgJZ9dN9GYDec6z
zgcwEyRBpiDj9UAF9Ev4Bj5PVfWl6tgOfdhTIy4gN66BH4lD1bRvjgPnbjp6ceCOl2YKj9zezaM+
eIa4MZ35WWuByKX2tUG8WUcxC5jKAxVbt26uq5zdCGG2fWsuPS+7bs2UEOLvBt7uOU6ego5YKqrC
JMYirRhOqrz6TtFD1zmyWUEeG4x5CtxWIWKR/aIN/NiU/XGXELYHb0ZQTGDQ+/EuRSWih7MW8zxq
6hsxC2hjTB1n5FeSCf+jZeKPC8E4goKwiPQOjPQ+XmicWRNmtgRKXL10KKBTc10sxUbjWD0lnlum
Opi3vPveB5h1GYzh9XSWXYQplO23gd+85Nk7pswHsiybbByTjjwVpgEXuD5R+i4jA3rdRqIu1S4a
I3e8gUH0T6/+Hxvghw3v4zjwx1cAzw5vNlpLBvfHj1+h0yPiQKWvU+nJyxoRXG50Oyz5mdb0WxsQ
hC+F93UYpENQnbSsfsED+f189fmFhuoUvuZgu8Ob6NOjmip4CnBhMfyQ+TZDCjiP3ktPfgnscNBu
IWIlkQ3VdbTA+4zNNGpFjB/pAZK6F6ZGIF1XeUf4+XQ5En8RCxuojcTAwhiARa6b3WbwGKSmfFJY
Ix5d4EcWYQvZKTl4iRivgu4yzIAWIZ1mLhBR4mqgeXoCLDdUzl53CGAi9GAL3cada9pfHeB/Zxp+
+v4RKspaNsATxZL+ePuHXg4auj8N3gaesu+buB7FDNeGSSUQVt+GsL8BVcFNvBah4cIFIMpi2jhF
7Ll5Kph/lVN4ZY2leWuYRvhx/bhY967LxS6ImkMrFdTSV5ntmiRzqptuDEKEeIE+MLsPi0DoRZ3v
GqUQU9zuhcVcsqyTbI6uei98rLxm76loGyoBvA5e67HbH2BCcAVFlRcXQQtBBEWEdtechggT4mAc
VQryYO92jyxnl5I0J0WAVQ/wD2nLqN30Jb2kY3RT3kY2hJi59IpNzRGdCP5dAsemGNkD8RhloOIA
3YluJ5XtC9LDANS7GpHut8kWegOiyK0DIIYtd8O0bvX2ehrzAyk94N4iZn2E/Pl1K0fcs3GBfYti
Dx/viwyWV2AtbFoI5eubKsouUTi3ZhkOPa7atcVGsPGr9XdwTG4xjYyuhgw3hwPEDpPwntZLvCBv
uQckzKk4OwFNeT4dqG6P1CVx15GXgvUnm+u7CGAKdpCbLgzP5SDPtBiOVowvCA/Ddy0uS6v3HEnd
hbapHefvo8FDzYIXL1T3Quc77a9vqN5WA6YFkdroEadlnm8KwY+zIduCRE+iac9sQrL72FwUwkE+
HaxjYKgQ9fhco9qZ2l7ZElM5cGdegT0vMc29Y1fz5245YcpPo2Ph8sMCpDqUGLsvRh/CMjxXuX9j
i+olMv4FxfjdlGOKN2TXZ9Omy669nMbz3J7aEmHjOduXdLxcMgz8l1YkM5mR3G2np3oafRhX1FdU
j0lVeHXa+PirOlN73mTXyP29iBq2CyukTJJ64xd6RxCH6XnkqCa2E/jnkupdy+7WZpj3wXYit7P3
rrtbHMcuRt951D47ZMGQNmgtORPr7z52w7ObYUEjzILUCcRum0ELEBvGAtkq3rGHq08ssui60WYL
d4GLcfJuYFf4OvNvvEDib1t9J76DIKsJY1xwWupG3sGo8YDKkk6lI3Y1wF+Gh8tAciDjcdCP3HTQ
kuHDJ61CzLy09Nrvgr2FpUWko+t54Qfmg/sxVCb2oq1Homt3WbOQhDl6iDN08hCxm+bSh8OPp+2N
8aZDU5sHjtctDyASKdFJq8W/NTjSxOG4ytQ9zN2q6tSQ9qWx/H6aoa4gHB8hizzcf2zYlVMOIFd0
F1I4z33U0JTlThBHPWwGCcw743UXJpxstJwOEVApkFCAHfjCAbixwsgdkTYxODrH+GDblgsJoKOB
Kr+MRuDS2dGpvdhj0o3zkF2GdoCFyJBWAs+vRdpshWkgtr+MON0RVz+QCFw+H38U+nk0JskYQlit
nPDQTGxfm+DgDP2Wewq2MQLmlE7ND2XQbDBa87A1MXYqJh8EG3rrLuWjnPwHY/IN7LtOmRO2KBvt
C88ZQhP75jSyclOBY8TAhGE3CA/EFF3ugHmBUmNDqHKF+dJTHjPuPzpRBadGbLzAqKqyP9oKvADX
XlTuuKJMp9qCWDIh0trr5H4s6O/tTdh1Bxh67UQUHNpouMy48kG10Adko+59pKTEQ8a3TRsePP6c
A5Zy5yhtC8h1I7ZsSD8co4JslrG6D5Z+20z+FIOVguRTifsc65LeFAKxi5MTC3rncQ/MnfA4lcgp
7iiwIJVW0fBGmvJ+DNmx9KYYi3pbF8UNR5+n1PAkNN0LB9Sm1t14SCCn29YgnZP4c7kRXA2rUPgL
X6Ta+TndhTA3Be3ugJkHHktwkB4WCVPYbrBaAjWmpnrn1bNfsfMQsLQKDeqdtxsDAj4HQc8zJqRE
XZvA1DdsH2FNBuG88aUpk1xZFKTp1FJyHZUgCgYdRwZkkzAbHPoCVhpPNK8epcBDKvQBrIW9mx/A
/40D/1G0WP1PEGnsVQHUiI5J69srhUQkAj9YjItBOwNduS7pw8Lb58YTe53JPWzkYLGwvFhE8WLC
GGboeIOCoclCZGaEMNoetiE4Umadgzer36jgOUJ4OsQmhrnx6Lz3oogloYkP4lUDHyw7wcVcZEcC
7taCSjM47GC8J2Gg3tLvEZNIqQzPXabu/Fm9lAQu+1Dj0FLsdj6We5E1SBXt8JxYI1H+kLCNR7De
YacYYAQhd5MbIEG4OYEttK8AEGIivZHjfcEbeI+hVpToFIOOneuhus/BEQKpH+/9uSzLxEXlht41
th1LiQZ0jSeU++3L+u8MR//ZBlAwQEAweOW3xng3QS6uIVeCmne8gpsxqIXihSKGXWCFljpmAz24
/ryBRhibJRYr0jorE4oYhJzVnhpJVf0wmLjPiq9FICEU8B+mIb9Yy5iXj8fFD69JGdz6iOGUHjv1
mKDkbvE2EfIuB5agz0j0WhoKzB9Cb94UuMlRAfTMqaZbOCjuxBM67mQx4s7SZtPMBwxTvjYz28rO
vcuXEbvxfFXl/a2PZBY1YwnCIUXySzyHtxBrHNlkD9LibhQsLXEzvX5KjO6Oov/SLe4emwNK/5CU
NGHye106V3UuD6bCYw5n1EazcfZzHo2JmR9lJQ7t4N1Yx2yZ0fsmuMgnujF9+0SKWy8bDkwiRg+Z
QKUK92wp320EB+1pVnFeYODNZLY1SJweJlSzPtFTg+Y1t05M+zZ1a8wCNHG8jVLIwS046GWhAM4B
ycq+d9FheUAdAL59r4OvmKc124ryRzRKHtT2Gjwx28awAIPc63aQ2OmCIbzMRsjrxmH5YlrYt1t4
/hMBWDrPQoQDl05KEYbcQuRQYXRSqDGEBWibhO6MRdDR59ySN6H9974tO0DzLjlwv72ZB2cvnYfQ
W8Dr468lxz9Ufc5S60eJ2+XF0VO1SQvSxRrDJvQm2GNyileoqs2m6FBxBzt+zSNAI6Tb1QPImxPm
In9/jvmIT+EYA1kSKNBAOSC4Bnd1PRL+dDCOmrLy8850cE+vv7UCJo452wEcu6CI9/77S62Hug8t
+6oWdSGBwpEfIp7PqqvM5mhZoLBKTfeOLQBejEEaSVjlOQ28u+QvDmj+v30z+Awjwx0GlQy5ogDg
Pn4z0yIHL1q7GKd3g1gMFFOmrzgRbLFEUjHIV7dkj9YAYmHtSXby0JV6F810K7nd49wNm/t9kYNx
6iFro2m3YTHvizECV9vbTrndB+D58n66Y6Pd2859AGD1yCRwW7gvJeUIxm4pbpAh8sQtGIqy3iDO
7Rfn9b/8ihjQBx4wWcxePj08BZNhrly81HKm4DSm0hx8i5mj+NVbssI/Hx7dei9/utD6QX56S0I/
J9MU4EJgGqZTALonFuLfvx0fedt4EXEJGEkCJ4VPBv58OtBlo0UMWBNCtI32JZu7c4Z0HJvnR5wZ
4sZdnlv/wTb5L87RHyGO368KP3+IxeGmDN9y79MgouBzuKh+1On64GEJn1KE+fWOk8JEOam8HdKW
//kz+3DFT68lsD7HK/NJp41mZzt7x8q0J1s7Ww/T27+/pZ/EIn9+O4y7MGJzEOX3aUZRyEKG84xr
Sde9ArNjJW46G6+79mWGehY8yhVVlEiK7kwyifBynW+PeueG88P4oGDrSkpnY20Nc+Vhl3vVpsOk
+e8/5F+8WqvNMYTWq5Em1PsfXy0EHIPmWWOZRsMToUg3Biv176/wb3UHYh8PrHwMEvEH5JOPVxic
rqtVIXHHy+Xa8+GS5Ya3lX8/LV/KH4PjD/jVz1Ohv7wU5lrraAIgze+o+U/rhOSuGDzoitO52Uqx
Q6Z2UruPTVfDJnze//3X+rdh3fq1/nUt+mnBYM7q9tMENnBYdbuCIsHdsfsRbKF/fhk/CuGgDZth
oE+fCAyWZrzrKwd8hbxPUDS2YAclrP5VaMtfvAaYz0IniwkyUMXP7DqYJhRNyDDPGcdmA/5CjAbt
F0OjTyD3jxKzJrCuVoYwwGSflp47WuGh8OsUMuq3DrwsAlRG4RQG+1xCkCAJpKrwES6vENrOp+sq
U69gX/+CC/UfPsaq4sNLsjqbfXwfnWiQcEzGx7BucanbZrssQTJmNySyN47fv8Hu4DBY2H5Dye31
F5E1F8P8q0XxF4Xvw+74qfB5JOC917dYdoV7v1j/PJF5X4swjr4P+7H+lZfbXz1eeC/hnYRtNPDG
T7degnA/yrlD+9V/pfOT+8vQn19d4FOpY27n+DP7cQFlTkPwq3XwSeD04+356SsEn9YbHFxDzE5x
BZc6F6Ns0lEg2DokqsNgQZ6CfLnPfdgZ1SSPs9ndBPxEM8y0ybvO2JkKWsWdY++Ntc/zknQIIprN
c8+cK7dw9zUiDeQv46vDtbR93rfBEoDFAYofAi0+LV5PMRMQuBCnrl/ELqJME6mW01TDxkeiUlgk
MYA/STGNcnFMc/wHIleVywSFDkcP7Db7kQZbqNpOAUdmpsfOmep2Yoi2fnHb1+NtZ+SJltWXBbFO
cQBvm7bgl53npKye7yyOnBbshLVrUtF07TLvyvj+Ofe9hMS01B3GTUURL4VEV2X3qnFu+w7/PRWH
AbIOZxCvM2XnyJDTYjGG6jAo1EmDhl340S6b5EFkYNUOAFmwjFjYg4Mn0vXXsXnZeDkfYjI/Zi4/
MxLtbORcM1+eRs+5X9fago/W1+xciOiypfzSpdVlp9kjI/SxRb/WSzxfXdt9HruUn4LZuTJ1cemT
la+pdjqqtjl+zUC9rXbXdDj3qpd4EYyTaq5OeB9vs4KeK1okJchMjOMkI7vXpnXuQxHtoAHYIeb2
su+rDaww0s756kPDwcZ6J9ezbn8zI0R0qE3Cczcd/XqjeffWIZNjgF4qwpdfaHSg9bzvW3vdk3Yb
sQtRildYJ9xUmX8mU/ZsafmU5fJ7NGfPHOfbuB0xPx6CpY0LMb2FbbgDxIzRF9S9CrRGmPx35Npr
MU9iiJ5TBN5OSwGmcQGu5dSYb0ix37oa5R9LgSRISznXVXjCkOzrEqqnvhd7UcvLpi1Tj2RXAy0f
pqB/dcw6iMcv7SU+m9oJ1V4YjJ164GWixMGuJlrHvS2+REO+M+zVTn06DUHKnWDGMKQPwbitj8Ug
x3075P7GTo+Br7+Ftb2RTfhHPMr/x39/wVIJUZb/M/4LILvLy7efGSrrD/zAf2nwG46Pa9oaIhxQ
Adcu6wc/hTq/QbCMIx/cXFYntp/oKdT/DeANKIQ4nq28Uo4f+oOeQt3f1iMiSC3wocNmDQDsT2D6
+keF+0Ec+mt6CvDnT5WQwUwGbCa4pABMhh52rZQ/dWa1QtByPvQd5npjm+29ssww8obcDAAGfEXR
Ew7IExJ5fzKgUKeUZ+amxeLf8khlSelhgTta44gF3424ntvgFoXfjZsugOQhmMeDQ9tuVzLEnyN5
GQGbdTPs9aq1c6wrDt4UOXGhhbdzCx+B1bktaVp1ZXVjEP2TaJxD0jqj/d4xudkwVctD2GZLEohO
HJnTwUhjsXxn4WyFAHk174ix5HZU1H5voeZccbwWH7qSmwn5JVvrIeK5txFPKVkQaq94v6lqGsSE
TtFXPUgaw72JSrD66zZxeu5sm3Io46jt2FVkxRMA4iHN+hKKKTCKMZdsS4yd2yCDd5WUaVG5TdoS
X2xVxV1ASCUmaV5h7vzKw1m7HnpgI364lVa8L2VdbAeBcbJbhGovczZBHedgPKpNtAm9LMDNKtyN
5LzeoXEDEz8aoms/Q9q4N4z5rgLJehOYMtxOQeZv/JHIeIH1/wXTmRMbJc2VO2JKqPw5SsBZU/ES
ZmZLuHVu5IhGAMRzjvaVfmm7qtoy6O+u3SkPY1iZNCnIlSrlGXJY0bvMQKbEq0/qMwah3UGZDMP8
vIC/eI8OLIc39bulmNW0mGptFgqZuMCTTUEAFNtRW7rXzZQD8agnVM31Coj0BN0AepIkKqAqxTRZ
galKh02jnX5HmqHdu0BqYgfd4iboc/+lk4q9CE0ANJWa3oOfEF2GE7WnOqpLwLdqdi5bE9gAdP0O
2YaEs8eBSaqOfja5KSPjfCHrxT3xwQ2fkZI47evc5cdoCunLXIn8cvBGZ2cUxq+zp+maU92OUNAV
VblzRW9vSR3h/+ywYwy2g2LFYo+W8YhIns0YNdXWgEwG7Z9pbnBiZ8imH4BSBXpSWERj60LPIOlx
yuBLzEEoOPqTl5+lqlkfuwDFL52ZtHs7DN5Frgrndmp1sZJAnYPORnVtNcSyk2zz76AqAdAo+6w7
17Ju7h0A/vdeCwFoBdfQFw221amyPlw+BF92UWZbJFiFsNJ35DJfgctWAxZl3rBXUY9B5QJJRuP4
VZjQplVXNZoZAEzaXoYUc3YN15tjENjsbmgqs+srVxzhJ1fejX5AdvDAQugqYYXEVD4T8jJqdXBV
9w6fk6YpIHRxxgmzXSAS3/za4ZeToOIiBxftGsNCsbOAcMoYfKnhmWd1c0OCArFvi6xILAoEFs42
x7jWLeftkukRWoCMl99Dk0M1My3kOuxZuEPsIerE2BU7nsMSVLWFD2aGX9w4S4XJohFqaPZkNt5x
4GOTxUBxyaXCdvrFJW31EI7whw9HA1Rl9Fq3jF3MrfKY4y5DLwucMkcgJxsgAyrymyiAQNwCHASS
UnJxiqp2vvXmkBHASt1SpjOyBK6nSgbXddOIhGSBfwNXHngAiYrfwOqw/eawPuMQZPW4IoY703MF
Wc+ux5v83AQSetqgCl19hHbdfCU06L/Af5nsy6J2XxEihZfJ1wBh06CGRjOu2qDdzP4ApLtbBJD8
sZu6bVAifTLOaTm+KR82+fg2IRhMGOii+TOTOhatA1U8YIhXr/UA1zZUf4XxOQQ1XSllLJVpD1FU
ubc5SIBfmypk10EWZVuAsFOVwB1srJNCytY5NEUGaGFBGE3qBkU4pUMOPmyJzjRpSFXsOuvIywBd
TCrGcT5HWDkX2C70QRNfXY6jBc0CBy74EGS4o1dtXvB9RMfSh2dn2z6UlhU3g7ssN3aZS2i7Mopc
m0Uh5Li1Njxg1K6xNBTGkkHPSoiWIXx2rasPos0hYgEBi3oxlyS4w6UwC6hEoPwUvMnice64+zaA
Bb2Vo0PgWgyABSS8otu3YwP9yciRiCRDt0i4nuYDnqc8FmDuXNo2NJtmaSATr8MSrgU1bauYDIjh
IA6Do4IgQb7pjMi3ZRSinvcUJa/0RwNXhzDqRdLP2r3UcsxgVGPdU+93zu3Slvka0VJeyVlkDzN2
rpU9wopnQ+l4sYwm+K6gl4Gh3YJE7imUF1UR2J12iAv/yhH+dzoU8zuBxeRdFtXQiagGanFpdF3F
U7+61jaEVscFVf8Va6h7wd80X41asLByG13r3MMx19UzXnmATscqHN1rPQmIhbnMptQvkYOVRH3E
IdqhQXlo3Bzo1VTO5KliFWBXoorT4A7Zns6yvHNbiKkyGIB96UnOn4bA65qNqWR0impI90vd8Gfd
+/WFK7LmxdVd+IxsX0B1pebVxtW+3hZtYW51Hjbfeo8tO6wJthchYNE4UwNMo0xvxDH0oIMbGhAD
mgGAWOmHy66kkdwsVQ/hD6uyNJtyN0yUqoDS+G0V7EnbcKChht06gfUfFSu9bWkC3ArKNISrMDk/
r63RlCjj0S4ZOwRjJRi7Qnrt1YxuGN6yrdMv1RnhhPlKDHFhUzyz6rGUWDMFNlMvYSN4W1DBezP8
9Qfyva/D8brvQo5YgbYABaBz3MsJOhi8Ag76p4pScGFlYR1UVSX4HGeudi576uRb2szhFvm90XUd
LVDUgeqhgsR0LmBdFgnMSkFZP9G+W/w08vIWAQ4ONvgdrCdx6MBCqce05gr2D8LTIB7g9YTNim+j
d5xYyjHWLFBXg5bFUfagjuHlaVy6dyvPb1PdK8SiwIJp0FtoB7GLM5OBM0U0GcqrQMwISHCaIfga
4s1/xfrFZmryukojU9ftxYJ7ZTYtWGAVoGdpz4TJ6WmqVg8IUziLirMugEAMtQJiT9IVCAsIJy4S
N+xrefa4S9GDDaELdw4/jzII8Ofe38DsCq4Zi9MATVwIy+8W9S6y71gjsMcBqAWJgcfyt2WE1VgF
IWHJGeLda/1lwEx7HYlkrElc1sTOIs+GV8lk7jrYZIUPY37H4VMAYkjfQjaGl0rNR8u/meIWWhDU
uCgxtEg9BjbieDlWwbnsboy6k1EAuLr7UnhDMsHMEjvfgdAN6sWKdO4n586OHYyrbUyJvsaaOljd
PPmDfmjZcMF798gqda8Ve+Bds7OiS7J82Zjliw53tYA1BehtsUPEq3TMMwTWKRv6+66euh2tbHQg
LZ1fwihFawu9nxs7bXbnlLV/EShVIr3OL7NT7w134Gvtq05vAqIwT6zQ5VN3+ubNU5dmwoL43Gv9
rW/KbYO6HcL28w0vj91MBQeBHcycSOHM2RvrnDJdLrupCFEycr+Aww2aSBAuKn9OS6+WaNib+zKo
mveSDu12KhnsV1Y7C7hQ5zEwoNcQQs1UlfyrD8q4wgaYDHw9Ufdqa9j8FPrDdd+CBr/YBjTCOlBt
nPXtkvDO2u2iwzQqQQxrJM9venhypv2EmWEBdibA2CbaNOPixVaBsGC4eswRSZZMakQ9I6xOeDkU
+8xSnciejLfQePfXYxCBAOBgq+Fhg8bT4H4rHPOV0Hojhd8mA7XvPU5GII8YxC5M0ORmjgEJXxb6
IWuCy1nSGwl17THyxa2iE2aYEtYQYoKKeJjGZ3Sqr/0SuWkt8x2plvMYYc6a+TjUODAqKRd4kGhZ
QlvbYbcHGeGdjGgbGr946hVqQBdhRy/LNYWVQLZMVx6ImDkqvT88LTlWNZPEbMsBXFzMYgqARjCi
7MDCSYg/9nEw+266THWTdhFoSEOrnge3hsYg8OU9D/Ni4/czGmo+MJxs+PuCjTiu1Qwrt6xyUrDp
kJggmAeChg/DhMh5m30J/a6eYdfQ1+AzNaunCGnUQbdIGGFOVm9G+FY8R8XMkEan+ZBksDr/HpKB
37DCwvokXM3BvIw9ldJf+pSg3TpZNNy3c97V7/BNQIzRMtE3Q1t1wZCkEKOZW8UCQdfCWUc1DzWh
7jnqCgxrBpENwc4E4B5lAYF5jkPQR+KMDtnR4rhXfk/qCzkUAoWnz4KHCVRVvFFtsA9oud41pJZv
4ISPXT5y4fXRDWW0KluqW+Xhm05+VoMIGYXvgw4ymGQH/T386nPgqKp5qjG3iR1n8E6O9TEvnBrb
pXj7K/SbrsFPe1a16Hn4cAUYFgGS0ix3hBlvK2Doyw8+XcA3ACBwb9zGuYDnPPSkY1BFJlFY38gx
lNKco8afwLvzeruJBPFctDSisvspzIMXPWcwXRzWCuWHJbsYCk78jWbGaTZwgylZPDmiKw+ZOy5P
OPwamXrZtIiUgnK3mXuPJB3j5DWsS/VVZE6zK+oWJ50ucJZDqHp09Bya9ruFRK2fOnzCsVi57Kh7
ofYCQ+4jHHqznQvKGrx9htXXx0aSN/FoegbDPMxEMbrqXPDGqat3SwQIOppsnXR6GPa+s4SbwDZA
+fMi24rC5qcQIQExsgDAVl1AuET+p783ZH7TgkRJJ3Mdw8y8fIDn0bJDavRKu+iXb45XKFgJLV57
0ZjOOXVgeMMPAUF8Fx169kufghUY4qC4YeWMPcROUPFCK1RfeW3tw5N2MdCxO8X3LIgETkIT3o8u
FGeYlVXX3J2XI36KwLantudpGuwXtw+6k0IErEQP6OnUeC2MAEoJdSRzQY2b6HxX1oYeYewHuzHu
6eNimc7BIBP+g17Y/LqAGo10A7gzjeh94YheKWyiDRwcqkptp3ZatmEzL/UVfJ+qtFq4uSpN2EXI
J6LoH/XYmIdS2uB+rHGUTGvEUeLuz1J9V5FRVyo05iFrZ3/cwA4wrxKRab4tqHEOgQa3pdUeBsU4
kxYwCLG9+7b0tvSxeeULbgWBf8LS1cOm4jnNNzlsVfHWchui1RqG4p52GWDwAKbEFEXAJ07iCD3f
tAweXshJdHZ8wgeEFwDI0XUzPqg2vJorL08oW9CaS3noK+vhJODiJMLWX+WROVGYUSVz4EAtk3ld
niIpGgvCIeqM/9g8Epq3d24z9OrC9wvMVwDSXvlTLjZy4MtpPW69oKWYcIFhnp5+H/T9bw9E/1+S
uqz4zn+edR7f2rfyy4dZJxR2fw47CQ9+AxIKRSks7hm0l4Dw/hDj8fA3xJ8D/4W4lTmgHIEq8acY
L/wNw9FoTU2lf0r4/hTj8d8ABa4QvYOUxRD6i38y7fykWYZiBua8MKaFzYKDcStfx6o/Dzt5t5iy
M6YCXa+9Wny2z0Lo5zAzqZcJGykULwcr+tuRD7c4aILlh/FFjJCMW15NZ2/Ee2gVogJ+uoF/zGR/
xsZ/xzX/BUb9/qlgi4+BLlJm8D0/20eTAWOrOeQY78wj3Mv2FZw5Wo+fG+5cWDXf+jR/C4bqexWU
l1FzM5tmmzMLva77iJ7tMSubBdSMAR18/t3L6zcKYjpY7FmfzPC4CBo06oIhhbTY//0Hj4KPsP6P
Tw7gmMGVHYNtcIQ+3s/aOq6Dpgh4TxgsGxrq1yaoD3Nj1B5RKSBLy+kIQteX2kH6eAceMdI+sWy7
IOnGM45SJz+aLwsQEGsEV47gh3scE6ghep5c/xryPjjEodfo+QnJ1hccFAu0n0/EVadByTppGULn
LYaEvCrtpp3FI6XZY1FnczpJB7aBRCdmye8XTneTmrY9Zpvpf3F3nr2RG9u6/kXcIIuhyK9NsoO6
NdIoa74QmiDmnIr89eehjH3uGW3Dgxs+XcAwbI+sJpvFqrXe9Qb8Lr1wNsc7j7A3w8veaQ+xrIeD
hICxh2BsfcVJhKr0WhuAxGb4fxmASZPci/FNrzGRS7vD4DhXsQoclPqIOVQMHqT07xMONTrSahjM
8Yuube5m1filpNhP8RIsxuopHyBDDtZeOuJE6TXEVwLeMG1o4CQ0pnSwWuLS2bH0ShSGzE9bjl2L
WIx4XR7tokFtWUTG/uMnLFW8t+3TUkfFjgzn0XfG/hqnyYeoH4pQM+PdgtTB/1jb9VgyMWxPZQT7
08a5ZoTMnyX6GQ/mF1uH8VsaT02vP2E0G+28tfEn07qK9fHOmiGELutRd5qHTOzyxPnZGOdZlJo/
jjaWUs7t0OISrq+wn6w2o0Be8ZBZesi1Mv7Zi+pthN/uZjcGLPZ+wPKK2whEp61Y3EwHrRu6o+ui
FFnU5kSY4c1XdutjUsJmzObhrYdtsHMIzKTUfDbW5EIX9y3JXYjBGFOsThqkKTdQxRQ0tfGtmau3
2bQwKjRRvKByDfDFHhD1cGX4Qwt/KhU0ff2xUlAbK6A1IzcN35Y/pKcx0Nh+F1828oXU9oe+hzQv
cWzGZuAVKHqXF0bCy+bZx2EocXGbbzAavZVAP81UuWin++laek9mQQJxXiQHt4NDZcbpL/7BC0Xx
q3U2rmzHfgMqAIE7pyd2oXjvS4PXIzIU81Gm4A68ew6yHBsFwHQ3Ld47KzqrJL4rdbRu3pg0zNm5
U5CzvAZuSp2vRrxqB89LzhDrUrCSBea1wG4w61imCT4xlJrZnjP6oVI4GXgRs9piE85F5jFK5+6Y
ZbXmR8lSQ9OJ75LEK/2Fd3WtU8J6Clahu3a+XObVnyaZhyNQblxRMTIXtrrhqTHGw1ok0l9lmwZr
p7+udovJTsNSbODeBoniD+P6tpGIkFQsKdsgpe+nQRFaC8VyqglfVE7l+Fnt22NzM0z9sV7Wp7pg
IbsxjQ7eVlP5OtdZt6cPRDSU9TcJDTUfN4ILtAhrLMpL2CxbzdB99Sr57FZV5CPF8MGDeMthPe2Y
rH2Z9THfeRX/mzMvT7OZP+cFGuGGWIXUZRW03+WajeEUbz+h5W/5ujyVU2uCfQH+5xXwq8JVJ3FT
ws+yG17aO0YrT3oGqjD1TPt1LEAV4Wh7rOe7oh+h9FdvicbCjZM3flyFvDjnziAMutLK0NWMpxXH
h6Mo3Mmv1FOW38AMxf5QsEOVxGRlrcHAGfB116TIMcySOPMut8jl0aa9xsShKt8Yyvwk8HW3oJqB
+j92x8pYkFmElLiHLE9KthcWGvK9NHBm35OluSttfja3Ubll3nKquKCiW4xd7hUokyUPp0/y95Ux
B5j8stNmk6rai55Q6hDUOeO8U3PgdEyjdoPXviQL3SZHkWzXJ4KE2G+23dZYz+wZPL+83TmppAo0
5qekOpo9jzYfiB1Dh3rRSy4iV95L3QpOhZgbp295mFbjFgiR8OHZ/mV0zVux8gINSwcC3unXyZje
NhZP0+DX4wA13iUeD1Cl/b6xWM08TlwjjbNdMwwUGrQEdCT+x76qqeaHCfITJe9uyT4xIgH5sDue
Jj4hL/i3LksfcmQxO2ky0BHDDVZcdKPTHC7bGVutXUtTwRyDYcxfX3sTFde2YKOIzfnOKKc7c17O
iTPc1eV0Vedf1p532sprRB6C+E27HK5XRiLrMtxt53yt+jvByQRRIIxV/N0olie3cL5Yq/7kmemP
ChCznrmybGZxqWQH2m6FU0QP3wwgAMMpzvIq1Iz1KSpxqECQezXYy2VEBsATmlekdsKPdX5D7M7T
AfD+S/0rbrxr5fGNCrjIkC/POmBloMr10UjsbpeU5mWOsIJMsaIif77lleb5Fu0PeyXp3szfDIXu
xB7LN2q9AQtU9WS08Zuli31m4iBagpcmPMGOSXCBelYB3AWDWB7gg+D1llrmCQL7QfN6Bln5lkqK
e6yr4wglKLJ8OFIKNYlxiPLpOEt56yguJEK56c+M1TIzMWiHePzLuAmdIhV+LA/GOHVQltUhHjZJ
WYVmMD2J6qayBOacJq1vnYzkBVdXqzM3QSXBZLwEoxKJpqSIqStiVRyKHhAWTxFw8NoN3CJ9T3Ox
7+Lml7btlikz1N3ILxwaFuHHgjBrztFGGy6MeULd2no86cAP3FxCBO801rDNXpsYdDH2ywB+baa4
zfiSzHxuXaRv09Lc8WFHreWRFDovSRozFs7sSUBo1O4+PlhvWbKZeDOYxXysYVkUb2ZvfinTCEvc
ORAtvO7CnnmX0gUbT8BoEUPDQojgU6VAZSpx6reAvc0xuhl6w+OUfY80yt6PZ0Ca6mOxLKd0K0mG
HJvoqvjVgyYSufxL8vP+kLCWpRddmDAcNLtyg9Ytb6VuHhwzfUsTFvn2D/VaLkHdQY1RLKS82h4G
o+MDwthxpISbDHguWTM+kSrKM3RA9jKtCdre/FlKLfbpg51wwqEmMjXz1PeDG1gNCLrVzqGVLfJq
UfEXpbL+OBkdhoPda0TyLBIPwJiyghM0qx7JXmyfPTGeYo0DyEgRQmVCY1agM7mfDczOiuRIc10y
QlbG3ihQT4nxi2ZYdeDEVP8d+2BGcVM00q8p8XmyBRKSEcvl7f4Wb/0KppMEWBvmgQuIiIA12ll1
DKZoMmqY7HdnGr9V2jAcO+xz88K6y3lDDsBUlyXrp4Mw77ys6kKEdTFwXZ9RuXSI+nIJWntgbEzP
sq15OU/Gnkh2ulyeYiwler3lSXRuQb+MP0bZd81+5U3eT/2Gv/T6rnljSooAae0wPC3mg0t6YlB6
rCCzeE4bVGZ1QWe9YhHtlwVpXLqSP60fY9z/YtNgf1acEiLjidFO8LSYutcBxWydu6TOK6PHIsTG
HDZ/i2Ku8ONlnJfybV5arBOHd3M05p0nolNtdWyPBaeF8E5eMb/jpbwD8PdCW2Vv0kL8hi3ygzRG
383RWm2LGuUFfAxT/hjq2V8inkUFxOajvCpVUYfoW9lHlftcJ9GmMgym3LlT2zabSv7EYvP189bA
X7o4VyAlKDjZtcmdu82m9YVX9zYhI21nUXtwfrg/ODI13xi4ErZVFEAiZx7J7Xup8Uzl+qiaHif8
lR20WotLXsZns+ZcX92vKPhPi8nLn0LjslqJ5zXa0OYAhfdbV2Xv+fYqRx2ej7pTImLmrs2eKlX2
SVgsVbHXV9wy0+be9QyIuG4Mk0PLr+HnIYdhRKSlbO2L8FToxRN0wvkZcwXMt0ejCYv0CXR18c31
tk+9Xb50CvmKERjp6AZrzKRTjGInCiYJ2QJvJatY2G69DKHjjqRAEyUcQTnByjyYaZF2DSNiAnPY
gGKxgsnx9g3J88dv07XN7U7m54/2ycsG4bs6xILCfmZg4OcW069s3C61B5D1sumb1NoIqxU27Sah
iHIL/Jbt1D2P9YhDaFY+l9nNRyHsZi7+n9OPWaMfL2eaBRPu3264TmCa7lIvfkeLXwe5h81o3uos
vdUNmix+SGLtwZnURVUcxg5D04PwWK0WsenljEG7li9BMonruMxe4kE39l6h3SFfC8D73+KJjsa0
6j2CtbO18C8OOwVVzXI/ZePmKONixZW+geS+RfYAj8PCyLph93fz4tdi6fkhlqRNaHQBnl4gL/WM
XZSzEDRJcdMXWciZVlgLOkxFIdC/1L2vzdsy2v62KkD9pH6wwJ7/+i/TaBh72MhrINWLmjipygG8
XYGTltFzE7FDWiO8i9jMiB5bsoRJJdMNfSYVTPyC3iOxvvY65nL8FyD/3VAW9b6gHtZ1ml2oZSp0
ZY5Pqswzn+Gce0wpFhD4I9YHVtXzYtivFgUjDn3DkiOMdpY+kJ7a54WTBcZo6egl+dxezcvVoCVh
KfUKdS78oCzfk70tg8XBuKgjDBjsx70g0Qs4IW/VDPVTegJ8U4McjBd2n8r2YFuciXE5PdgpaJ1X
DPbO6CESLHktWZNwPT1vB+SKn92kd3sNM/md26gXz+hbf7Hhx2diMWn5OVf6anoAED2XrTZTH/8p
VfCTs9lfyAceUYioyDdHR/WJt42xUdFg3JftyxGSktE8LwzIO9Pm/jPWTh1rz71r29jcDwrbvgKz
oPytzLH9UULhnc6Erp5YEB+IzP9rOPL/P38e/R8JmowA3obfCZpY3/0btDS8f0GzBH4kig46OLzK
f4OWhvkvi8SOTXvhgUDyrP8bs4TWCTvN2XBMpEEQu4Az/83QFP8i2hNR0Rag53rgY/8XmCUkdZBR
UCA+jDRJbCU+0esBldQ6Sdp8qycgDaKZn4EJ7OuV8iKr5gkDj6Y8Va1wfNgHtQ8vqLlaowkccUhf
vEZHjM4g5GhWM2NJz7j8Mwj4KXeM68NtwCPQEwRTUKV+9nupEDAvlQaNZ+YYZZJq4U6ZkISXrXsb
r4J6LORJ0v753Mj3dd0YkBptLBQ5+gkmq64EK0jq/FvREywwIG3Gh/4PYdqfgN+/LtIhRYkLZFBg
/4evTj3mnJajtouWsLOX5UALxiGoxz9yuK5Ul1UU5gaNazRUcUgZ+B3xN4Vre2IgPAdWKY51ln6d
nD+oTIHGgUj/F/j7cWVwhnC0hBxsW679CZKOgKpXvXKYgVjxuteI9fTXJMpwAtUohE3dq6iXtMd+
jB8Tu/AOmqOScLCym06T1t2otPjUepjZDH3+U81r/RyjUXEy/SWLyzxgHN8FLpzdQBZWE+ijPQZJ
up10aZVcqdTYYmAIaWgsozvWbkR/C3/o2I8L3Pze1r+q4NeqYgELtl+DMhtT2GYV8ZPaiEe+lP01
EPkBG20ZrKZZ3M6qAjco7X0Jc/d6lNotL4pzMiWmywA6zFs32M/WqgM8g4YYlTXaLxAUfQaV58gm
Foo1doynMT8vWkz1JUAfGZk5pIBr0X5UjbihDGm1YiX2QjHgjNGYtwauRnk/HqOxrM6mVlM4NvVV
KW08Xiat+9Lwo1ejWVOUYkHDHC4/9YyT90Y7LnuAPLhq5Gw40wDhtcvOHXv4PrVmkhLypjtOJZ4T
uf7EOLYOsLaIg2SQGXeNG17FmejHs3eFWQTSBc/NrvBc+T6WZoFuYvnlFjI6FJCx9tDxxmBphzAu
jOopsetLHq3RWY6F/QfloLGtmc9rCjR+owwxMyG0/HdYvlMjREMiSn1aW1FN3aWwB5wmLHmF9yQT
UtiufAmFCJAepaEWqZ/1jFl4Ps1/tMP9u0thboCUFBnjpmT8/VII5ZVl7CbaLlmHE2pEJhuld2Ab
2NezYZy3VJuoUuZ+nFeqjSR60tLKCmYPbrXhAGgIbxVBls5WYDIK+bLUr+4k46uywA4FZvq7BomW
QeQQJksDxajOHtp1JqgFC85ZtnaoL20fwPabAjsz76GiiIOGV+Af9sBPIqttD4TCr6Nr5LBAqvnp
C2eD7HRGyiDnsVdcj2PZnrW72YGJ5SYI13FQHpKTM5xzpNOTaBmob04t1ZiWvLfuH+ZJn2IAP7YU
20AZw3nFnItF8Pt3LsGGrEiDmGi13w3D+Gkm0vw6msUN+zilh3D6Q1SDWGAFSYeaNr2vaxFyFpg4
RfPYbxSwBsOQYGwmi83jD5fHBvafyxN6NU54JqNAh8n879dXgbi4UAW1nTk/O3VnHszRRMfirtdS
MVFZM/OcNUQWmdBzpOSIMBozCtYJQ6WZXeM1M+wfI8jWjUXKz7JoOkbIRXpclyq5YW37fQ/qOcMu
wit9rp94P36MndZfNW52rSZiabSox7Cqp+nrpxGvEbmLtXMLZ/H1Z1OXbGxTfF4LO6abcr/a/HFO
s//iyuRrKvC47/D7x4+heF+Q2YA3mXs8YJdrZyXdZx0uTAiNwAVk7roOgiIDPZmCnY4ebD4wrLjV
oivs7UWYrc1rPTAZc6MaPDxPXc53FcM1m74bKvUOxXrPR+VXNSyxEAsKRWPIIK/YopoyJpFXlo59
hYgJ6xGDc2mmWFyjmlhOgCU0ttMP2NqMmNrCDmu2+o3lQeFgo4nXzfQ4t6I/u2P7IJuue4i86TqW
3rHpymu9goUrHItua2txU2w4so2YHUNQK/tkQn7erSzmWwtQjJe5hRHQ2PrTLFIyGgrrttFmOxhK
IR5zyg7sRTw/p8UMm3Hqw86SC7lGiJuiWgGOp9imRGjXaNAxe2jn6LVA5GRDlKu9ETYwRE5E0qe5
8vpwkM1wWtR8GrR7rbEnzLPW7wXf+r7QvZu0xc+M5u8Yrc0Pd5y1R0dmZ7EabHJx8wxqCPspH9Vx
NZojqHRyzy74OFTGjYsXwnncAiCagc8VVrr3Bu4qnpxDIzmI8bvpjwLi8YHAJmMNu8yMQvZWyvg2
ck6cgoG3Zm9Wg+tapxrMAEYY/6kNu2IYIK/MyU/PKftHwsHvasoAXKPc+Kz0FofTslW3XTxFV576
2m9fmtvaz5YxPcd2n+8nfqPo5K8CltkpbgBeo64fro26v1XGXAORrPVBNKTHmXjKDYgefW49Dt1Z
xeGaYyqex0XiG0a20ZLg4ZfeKckx2NfMlAZu1S8moh4KggQZmYs4htxQdqfdlAAUKjkTcyTCEmrm
QZSy3DnMssw2gqUhV85H5aLZmbT4Kp7dXR0BJNYOBmGnZaYyzWJVX1mYCgX1kKIQMIQdrBFjn6ko
yyDXZHeSGJaAPDA/W+Ouu0+4Yb5a4w54xjugI3WOdqTbvku0Z2lH8tB27XveJ6eOJgqe/XRnkJOB
8RRUcG1Ut1MVWaANxXAS2ryxv9Lpl219saPkpirVAK/hv6kPfzO5/7vaF3dOwxKmoLBE4PX7Tgb/
xah597Xd3OvQyFVGFQzHDWe/5LWr8DnrIBbvzMibOaOIBGe8fcDvYTpUZX9bNmsGWDofOgPGo5kI
6DLmtyhbpj/suH9XD0As8EhQt/Hj5kJ/v8zIgQG4iEHD/0v53hTNBP55zc6r01vhxSTO8fV30nkg
NyIK0sX1cOUaVnxImjT452/ss/PCdlLSx2zmjHT8/1ma2G7XpbPJIGgoR9RDvBN+LKaEUnvOQnQq
jnlN8ry4cUtPO+nRMsG4eBTMS19IaXtYh5qSqxt+1QWgUVoZ46tbUiUUjKKOre3dZ8BFpz9c8nZ4
f6qmAIsMIR25naifSSMdDhLDkE5IPMpuPKVjz1G5ChV02BYx2qv7wLJaeKS6s5+8+G3QGlAHahEL
Lase129RhnsDUC4KTV3efDRkDmsxrLDdoDxFaAQIvxe8DoCAWhfwdTzmDsQDFDJQv9vuQun4f/Ic
mHZzTxjNC/ezCUzp1LgLWW7s1zqijWZzYRgLcZ1FxRp6s+z3SqfPkIIBhe0kECFdh/AY8mzwiNEK
ai6N372r5l4exhSosJQtEFpe+21kmPhuquRiOeP3f34Uf7eQKWsZzsLCg2fkfqomHTvpetWaNEvN
LMGlInH0luHaai+tkIB7i8VuZ5NZ18ceuu7EPPHm44DmxsXtP1+K/JsiZmMmQUsCOYDw9MknQBWV
RrQj2Txi3IQgqiPV2z0gaMGpYW3XcCIRfDcOKcbcrjIgws3Nbdol9pF+19xLvKQqEK57vXd/cGwO
D6mnnteihsoruuweOfcdhqOXxpijQ52yR9hiCMWQ9aehwdMrRd7tSuZmuYdUYG6hs5bD4se5d6xH
g0Ad1yqOFWsWefnwBm1AQ1QRW18qLRen2V3foasaewbZe8fAhG+EHqs7XvfFKWRYeQPwsT7t4lFr
dqoeo6tR4dHXjN1VjPLgNFsTgLMqxT7BHa9eGRcMRX2Oy+bHjBT71Oe1/bVXF8DZ0a+9Jn+UsXfC
r/GhA3y5KI/IPcNc3hrR/Kn2NT+Zf2z7i4vxrA0wtznmfGYkARfXpuhXDUULB6qJP9bIZOJcTvmw
k4htcHXRLnFDEk6H0SJbyPxurVCnPaDPApC7jBnOregGz7MpQlBEjPZsuA4EFgmHMzayXuWobkYB
aJ7jthcOJoIpdx5Y+SV1wVCBUbfNQsCkOK+N8g1IpUwjmup6xFCSs0D7w6tsbofMp/0J63v+wjyK
wIjPTlVRBzsz1SF/ysm1iESyiEuK9Vs97r92NGY3iSJrHSsffM/hoIWKQTlDTye/zqlsa44lnC4z
WBwCq4NMUClO35BuTPc5vk7FOghyUtDMk7sR1kkyUHCXSINUTRU4ZSgfyT32gW0swjGr5NS3C5Sz
Sn/Wpsp4beenPhbt9T+/e/bvtLOtwbHgEuouwmrKGe8zYc6TpGpl9ayh+kigAeRmf+zK7m5N9Stz
atLbrvxVuQ05ShP8a3eFTzJRipwsbSmeMOth515f8QLGSU8rdXKehBPMuZhQMpnYiCbpgxaDxaAd
iK7m3nH8CGbu7TJR3MglFjiO6fMB673NOxdqu52gDCgj/XahHLgWE3XhvMpDn2JPicYf21C4zjdo
wMi4d1Epl+Nj3YvoiihZ1F73sak5fm0SV9UBIVfgTtgsDueI0I7dZojir5hakkx5YapgX3IGcQ5j
bDxZRM+hPel/6mW3YuD35WSZ9OkWyCUnNTkrvxcLbpLkRYukC0bXBLfKoFKMG1gZse0gjqJ31LQZ
SYsgtQY5AUNKN0c8jnTGXFj6//ykP1vCfDxpKXjIIBmSfnFb+/9DnV4unS66lie91HH6tXWTPaRO
v2hwgpy1GAign48I3L8MNr12EyVBQrl4KLRfJUGqf0A6P/E0/1p2kkWHr7Shg/kC+f7PixlJMR2K
MaHG24rTpSeRreJN2xfbPlAlfXS19t4uQffKqEc5eJ0RCTfhOWY71XoPxZBWSoti1uF4VSp6fztJ
+r2eGYR2KuJ8mlbn9XL6t6rHJ1iD7hlqRNQyiPcO//y9fth3fXrIGzYNKEPUBezNTxWhp0caczdd
wykxSL0KMttoXGIHXhMg+a09N+2rHaF/18ujk+iurxnykm24FcrWPo32DclaxwnJY+h129owbe2q
TZIIstnyFVqFeJrYhgiFE3tyZ+k3te5dFa75asbHP9zK9q1/vhUQcpzRmMTg9/0JexGWMhAncStF
N5bBonsz/pSZfS7M/JWzP2dgeNPF7ZPXzAI61hDE4zg9zE4FwkkRaVtQ+PGjeaq6zrtqDAItuiQ7
dI0DqaTMcODAmnBPle8xO9MD06vmm1zi54xh5R8DO8Xf3AwIv3ClC9hv6p+PL6chonsewalTZem+
KOqa0L3oyepVFMisvBXFku6rWmr7OpU+iMGyXwyExEOiMLw0qvQ2Vz9lFqzG2H4TYjnUWWxwRvXC
hzXf7Kj7wiG/q/KHSg5TqOt1TpnQ76hWxttfDlNCxDv9C5mSgikkE07LicvTlOv2nXBYsYTuQbMY
OggPyh6OyzIdErBO9mDhPNpaioFjdlOUhXMPh4StyyaDkR0c+sTYuBfSB1+nXLt00dBcr7345k51
dy8Tg5Q67IBnr72XEVwVKpxOxxHbWdV0QaZrB3KlyVUWjhALtqMmWLS79hdiFOvDmKy63xf6qyYx
WZ6m9CJkp+9b2waF0U6mRiR3revloT1E90nG0NibO9/RsBGfa3gcTG4hEIPqxNVy8FyTyeRAf+5g
WLZfMU3e99qCfpJUPMsC1LVbWA/eBppZ7YoZdy9Qm8RLEViKElmsEG01KvmistxTNNQZXuCoIg0v
KGAu3FCL75kDIGRorW9YBwEf5eW8r3pQTpTHeqhBor6tolwPkWfawZQ0w2E7TheSM1/7HN5mW7SP
oz7Y55SZSokk69KX7aNrg5MpW9V/6H4+/MU+vV44cumuy6mwhR19MuWSpevM/cKmtwledm4/poHW
jfZZWiT8jbmEMriN2w3369Cvx6QRxUOzau5VZGcLiA6c0dbVH6yVBVwQOIU9tX6yJGiMLKefs0v8
1FymzQlrWKQzyTAGXuYjqlu+pZV5SAxd3MW5Du5Rb0ws3TrEW4B0rpfeOQVt9ysPQLstPM5Spd7j
asi+Gi08k2x0h3OpHTuZRCdLsTL00jxY0+ySU45mOVct1k3iSg7QAwrQBGzvcVUgJWCfY3/x3TEJ
L1MGrJnNfGFwE9sXiZwu6TAwtp807YgE9YoB0fNYe9BZnCYODVlNYZNCOF8t864dt+8Li2Ar6bVX
1eLBwVy7O3QzW8yaN9aVSCsIXanMX5bkdcUSqyum5ZtjRBCqIsfZJUOXBVHkFWdlr18jtzQuJmOD
//39E0EGtaOLlww6hE+nGsdWVvVCgMY2JGGaeMQFqJw9NhimQSNZipbq5WuboCGXyTmdCu1m6RvT
j+rICUsyAo5GYeMUv5l5TuALWCjb8L8Q8mamPaP51DBqQhEQmBxmezs755vUFIGdNurjH861v4GW
LeIdKIaJT2GaJj6da12pqalkdEZcQ4Fp94DK3Bmeq6x+GawI8oCZrdtTsP2o7VLAPl62tR8huCJF
XUwt+WrDLEMdmoces/ozzjn1TYfmwtXEqd+ezlTgmq/ZxVtsTN5+GTDjE6qZ4VAmgZYqmlLsj6fB
/C44SythLJCCYE9Ho3zRYvJjK5e9BVf7HSbS1Z05lf5QYmKRRz1i2XK1IbF0+w++UTUo8wi4fgFT
LMkeGjvUfO6pW+BI130xh/+8Dj7bwgpDbhiHaX0UW9vI+ffqpilskQ2dk0INFrc4ErjHeBu9zEN8
0WLIUhGADZFC1WGsUkKrEjSG6LRMP4XVvLf0DkuO9L7GZWFXcBrvDdpecLn8OEZ5+SWi/I5TZh5r
aoL2rsnRqedX3EAeVi8ieWnskoDG5L710rAz5+rGMaGDm30Xan0r0fCVw40uZkKxFvcP3YTxH508
N+5uGWA6rwHMjk8Fr9MvVgZoRhiXFuGMIqr6sDYYLcbZYh5THax/TRhmM0BdwgYRrz/ZUfWHhYtx
5OcyRmI0rMNBsAz8JAHHfv/6hafpsxPjrtF3uRcaMZtE1EacuJb+uNp6GkbupSvGi1Sd/jxM61OH
PMYalPqFg9RT7RXeaymTH0o0ziFNnldWV8s5N6cVpm82zkrDiss/GlZzh0etT8NYBy35H8GqjU8E
pLyhdvRzaQFCzbyxFjjPykEYFs16JBnCxBcPhzOt986dVeFGGjFHyWbIqNX0PmMTElpJXPiOwMPM
wmlIeWZM6Ej/RUMBjA50DYo5hVIJ531Z5pMJF02NhG6slmwCm6wWPAwgTBvtBImnILSYAZ+vL8Zj
kb7iuoDJPkIRH0u1wh886xnP4RPsR14jbC8YK8JQglmwCZ/ftodYg3WgAiZEbC1puutY/9Ytlt+u
kiln3FzR2t6hj5Cg2eNpXvWbUcKZpNIlHoB3coeXRdfj1D8SDO9OSRDVOlxRjsiwEY8YRhCog+FS
CQC5GxHqAOYXvA2OF06T1gfFgiONLt+QZGIt32Utxk3zy2gDonDCmcADXqinzoPhTA6TmOSIwxRc
sp44gX6J90NZGvs4bi5xm15kn96VBtsIDh29P+rri+1m97JVFbUcFuDsc4FCin906d5Hl44+WbsO
U6wrmaMpcBQVbOZCCxHl90botwgqCXOCDhhhULWLLIx6Nqhn6DXiLUV1m3Uw/JkrYD7uvOkdtU48
NTezhCjQoa/SW+zonX2Ed+5hMpv2Kh7n1CeuEpcoDHDCGNGGmMJpld+antpPn3DBse3svlcEp/Cg
vrfK+NKWpfJ7LSnR4e3UiOgWru6BarvZIxHfDS6IurIEGli7Jd9pRDg/033e1R3+I3WZdKQmDEgI
qKJ2lhjcmzp7tLumPJRYxcCZTMNyyNfj2HJtrlevd0xv1zv8jGqou1l2ZQ0BlnrJA2k3KFqbGf9W
TY/OreB5qmZt9gx2ajg0kSLbWEz+kOaHFTsZuMNS+yJEctNaUIobxyuv42gtcYDAvE/gJWXG+nmo
TQYjhtktDJtYnoNCpF0h2AiKJIchaAtxwpUt/uIlLHuYki+ZQZgKLPYqwNB+20a9GMOIbHF4qtND
XNTt0WosKsSoqXyVDDdapuYgqTLvpklt7yaZ5H3dd84pWpyKvG5oq3ruvJlR0d94VjlhW79U4M14
L8FUfzCNOcHIoXyfFiIlMP9JL/FQ3WBrH9sZkg57ESQDJA0eWiDUg51UB8OYxjBdMv0EGI4HPKAj
fdXBdiJqvgocsjXN66WAlZfHDmovY3ZC15x+0k3j9F8JdUWpDUV0/DWVE2L70eI4s3rH3WMd8WZU
9BIws8jiE2qZziSX+0brjkE7ekNopJl1y5l+17vJitzBuQhBRIuRkEjulOLbPNrmNWT2R20u3KsK
jrRfxSjPy8TqThmjp0adYFltSwGkYpiWAb1ZD5ajcpjwFVaaTkfz3W/bgaCBL9cova06Rq5RahoX
ZMeujePixCT34JTlez+a6SktMCJzMYzIzM76khiYHjHvf9ApaM/VUvdhPKvplQheuUn//ouy81iS
3Ni27BfBDMohpgGEjkgtKnMCS1EFwCEdGvj6XqjXg8cim7Se8Not0ioiINyPn7P32nCe7urIcfeZ
JK4AJJM8pyPuoAy7yb3uxcw1terRpmHcyPzK7vC8tFF716rlYXE9FP4MtLRqoWYakDpqseAKelFx
TYf6rUM9FDAXJkRIjx9BEr8DomMmYb1bWr2FVW3fyQm3WCkdbtiI8H9MG078g5Fv3ZkwEJTfK3F/
utZ1S++WTuakKvzhLQZEQ1WvnTLa+7he0xh5fEsH1b2cpinkBFoG/VRmx7RK443iDze+JopwgTXH
m2/L/TIzHxgcpMkRaQSwHbqtK9I80CfLP7SIsQEeGdWmdORr6RTWVlMuTzTQvRQrAIMH0pxKc8RX
QCJNUGIseCLCiggRavB/r37WPf4vp5x197VsndgiBEko2v66+46dN6M2GWQQl2Ybtgz7aHHkIxEO
jXGwVXTvpJRA//6Za/LfXz9UCBL8VhUE5args//6oR1o7nnwaNxi7FyT3EjjEd7Rd9J+1/mlTncR
xuncJqiDFzsjdqrIb8k+fuj7CulEXR+rLHvqZpHf5MQjbFJmRkeFz4OagT1nWDi59+LdSOxw8Dr7
hXl4RKoLDJzMSGDJ9nbQ+POwzc1IXa3px0Bf4j9Oj3/IZNeWmeDQiFQAprNDjNofPxFqmSpBq/ET
GZQRyNWS/SHeUP2SrDNkT1SjJy2WZL9o4hqJ9L7bpu34ZPfTe6ZREReGP/9Hv+gfWop8JWSKzAhc
1Ed/qk+SIRlGMChxMFnJSzMPL0mN+qQZRybpqQaYIgGdNkJ/LH2cUoQWMGL3h3g75TVfbHT+6yn4
e8uHp8BYFaPMkWks/jHTGiLIRWmWM4kzEBHwhduAnWB8IQcjyX6UUTGiV1H6ll9DTKlMwsJDEUBQ
q4cHsVQHLUq+8pa+fuexPmnzmnm2EAwqrfvGcI4LQJbcpKkCUFtu46hgUNHgCJ81CzECAaYlMR5D
SYL2CuuUJnVN4mmhFOV9Zzb3vx+Ocf6/QaL/Tx78P0zO+dUOokePeffaxv/rs4+ApEyrXMVBE7nv
IESqYHbGW9iSdOVWccK8iKsdSQxligZLs9Q/fQu10u8TlVYhrY9B2/D89hg0neWoya3oyZj49zfU
XF/7vywLnAZMUoJhU6wnyj/PRG2jHJJbGPLlYnhm5rNPdOwdmblQnBM+FrtZoKcpM10e05IDxqaf
J/Zr+WKsukWa93utwgaeyXEKxoyyoxzltO0hAQL13OceVqTR137QQvj/ZKnz4rm8dKvubj0LI077
6/XVYxeKs8NTPi9LfHRT4G8yTfx9O7P8Og0nrCIRV28pbLLnqeWwTG/JgUD7Wp2sFYTw71fyHwS4
fB9Pd1a5J1hs949DVpFyvNQFLcHeb1xMBj6VwggGBBlbuJAdeNESRKyj5j7lxNjTATIJhkEC9Lsx
/ltb6S8Io9x893vq9h/fbm0L/PU+u3w9c8VSmNit/kSYG9Bfi5JAwg0+J+OSAEf0c5eIwdh7i5hE
7ekvR+FQwOWm1QSEfmep+HnWxdO/f4/fYt8/vofHrobmnN/N//xxBndmzMNjRfsCJNhbtPiAHdpk
vJnHZoFY55d7szWYtQuP5PkhkTvHliX0XPre4zIiN9INa9uK7mE0VpEN7fJ9HXm7foHbD3f8NyXN
32f+erhFaLTXjReXFpO7lOeJJsYGdbzcWEqQRCNwzFI/v2qaxjhfTNa+ya1L7cXVWW9dkJ5Fu+wW
yJWAFu3Hwczu57VXCj72psw85gB4usBf9kzFy/rJi4TOhrrCdoETbHyS0Dh81uAbWks7DdFi7v79
ShrrlfrblfRZWQj4MH3vTwksQucoTQrOEU5ZlkfvJXKpQUUUNi0DagbbVWg3a++iPOmjbgeAU+8i
erxb1SbRObKz5j9egN9SoD++EAM1El0ZUfCoW3++AFXqeKOOqW+SAyqvLEQ4MiGA6S2+CfoOFzPJ
Jo+zeqPp62aezeTD5fiVpW7Rtzf79J3h20OdOt+xKscj3fL43lqMbaPZ2Vk2OUxwOuHIKHM4ASVO
zWQA2ZVpzl3DWpr12cnoZpO+CxW5a3UtKueHUowe2YycdG2pXSyPxX/W3OQ5BT5ImVp9gKEGn9zW
MJ9R10MABDssCOqE7JvM4b/fM//vbyH3yiQr3aUW+/uwT6aTMcumToK5FC7pagAPOsNIz/hvWlyc
NWsGG/Ha+C0el9lBRTXa7GFTfyRUjU5RMqE0F86mdeuHuGz9Pe7PfKuWZiKHsA1888MbcpuUvdHh
/Of9YrRpHKEHflqlZ57QRer3uqTaStYeVZP1b309yeuQufLqKxLVonadgKQTIsvcNa+c2ZLG7q6T
256R2ReHJBuKc5QWxXnQZ1oS3iTDtCnMh8HhEyUz0ttOLi8LAz1YtRzcE2/+bu1l35v9Xdtazi5u
jNCy5xoF3RyFjtHBsuu6t4w4rRxlRueYxaZGinc2THALYiU1ORs6u9pGBpo/nSzl1PduWoemF78s
xFKfFEM3BIkIzmkEbX0nS3cyEdM+p7q05KPZ2UHELPDMyA9lsqcOsBmak5n9iJdPGj7sXSRA7fzS
1y//8w/f+o/b/g8zL0/HX+PgmGHds/90QEBoln5tjsBP4wc9QUfjld9Wpd2meIIDUfoQ1EbtTMIn
qb0dJUpaXiBcpSePTq0nl41I+/mMWD/oVLXtWxBb2IQToAn3RbUQSDjXx98DW1DdPWn0bYuBJvuP
SsFY99O/vt6r6oQmqktL1sL589f9VhLhkCkg5wEWm2rPtGs4gnzYu5NZXtMDSDM6Cd5DPxO/2snp
BhFeuRtNCjlxjVOYtnxNH96B4Ci3VG+4QIpLKb2vf3/D/kE/hSLGQazIqQOCnL62Qv/XOD1pWQ3b
nselnLCcOtr0HM/or1Xvia0sYhgsKYq7aCmLTc4kfU+248NUR1rQlYiu/v3L/H2FJt2cWSfGJshP
WHP++l0cZedkYBQxZbcWKJKpBSflf/8I4+9yIJYSfd1SV0WDZf9ecv7XD1ZeDiK7dxMaYnqfbGjl
dwcqjemioLJxujUUFJPUXt27cZj2Di8mYykd/KlK87kPjSj/5Q8qumRWHF2IS6qPhZmfEPzlNYy3
2jx0lrH3KeK6DfCx7hLvB8qcizNP33WKCqiLe8VKW2N9sSKT2e04f/F8pmf8CkhHRnzUuJSxEeej
T+Zhz/Lv1MNe71AoAfWhXtKX/mXGeElZZZ3M4bGN4GTMU5fu3LKFIjNa76NN+W50VFNlCjPJzz8c
i4mm3/AFUiB30BZ3I3z6FeJiHPHxhp3uvEwpKcy/D/8LXiClIjzwtENnNX5aSjfo+t5ZCBlDW0j7
OtHgtNAh7ljQoq2gTLemIsHs6WJ9Tp4gbiLbRqYe5r750ro8XUlUAJcXnXnsNf1B5MyGQfpcu5ID
jUy6bO/PZkHa/HKvGvuKFja+lM18nUtEpz0pAbtK8cVzeMpzj5B+yLzrUI5a6M12tm0y9FzVkLF+
p1XyEDsnVF/1cSDJt/bTG1i9JJwM0aM26UVgT/J2QGV+rKJWu7oZpwelR3SsM9s4pym5r0xuyA8A
AOruRN75F14K56At5RXBlQF4imjwsSRC1MzVKdFqspGVZ25sKx5DRpjiZFE0nRoW4Niztf0EdZb7
OBb/9fr+fZVZd0bLIg8MwJrw/3SdTsNUjr0bJwF9hQ9rjtNbexl+NK5rHTlikU/+1TnpfBpkZgHq
oL0OwUC75DPmYTBQ3C652rZ0dE251AC6zpCc6WlO6CWzfLtU7QVJnjyMqJ1PPDBkn3WeE9he+dXC
QTdoHcBe1igWCP0e68bdo7S+SbK6vcHQfnaWH7420FSrAoQT7wbs3CPppMXB7syb1E31g0l83Rj5
zIoIrt3TYwU2b1xMq7uWc9BLmxRgUcXgyX8iNgHj4Uw10nldojSshXEbqaPrJdHJHrP+DOer3LEt
49oHgHkrpbJuJ1/aiBIhjOnzJp2T6sZwm+pmMevPuBQ3E3NZZOeTOmZC3efW8qG307yPSSCSElxp
Iehj5YZo9+zKGzWqdFfPHP4icL9tfJSCwrmcBH4QJOewnMOWXxgNzPTNdh2Uqizb5Iit8aYvA9FB
DETG6prhSt6ATcTGXveBH88Fc0NEB8jZ9e0ClxVpJeR2uhbDzVi7D4ZX4YWzJtIUqHwYy46hqH2K
usaJjiPivUQZ4lxzeDwXSD4xupzz0SkQ3cY5h4G4/I8mDimDf+tUuVjrV/OkaRFKov95LnFVjAGc
COiAudiK3DkavQibyniFcDns+tYNnGX+SloE7Z5eM6xx4mxL9gWCscJ9wWW3BFabUqr4/RE0Y8LL
oXbWknyaFS2XOjW+XEINwJPHH1WUoSeqecYBdW5lqy3brEKE2CQaWGv4vTCc7sDVPlKGAied7pMo
fq5LPIxLf8dGBkAmv2/HYdrWEXiSZlm2sGFenZS/ERAkRtNjB9aI/hAdD59HH10W46yWwOuZuxBP
gB9mMAB1bnS7adS+2xYxhgOvFwjUWoqAi9ZLBGmSIafdtofcXWM8kqHZ1I64p74l35JxTFs8QrDu
wzjhy3cOHe2RBPFifKoi/6c5t6DUaPGu3oB6Q4TBlzsnm7mjbY3PlOof3HZmMfksFuvTqsOepxLm
JZeHMQ+gTrCrlBybtMXlW1ePUwEqApTXxnCjhCFbul5L/aPuGOD1LfHLWtKdvacUYT45wRgM+iV7
4MwzY72whmCqEyrJCO9wA3mqoccFLeytLeqwNRTg3BXzYoB0nuCHMe7W3+d8EftYkeGiNOAb4rHh
4WCkNJ+9svGC2U+2COZxYjA/KhEIgq2pdFwfYt/P7g1091NaxuSGNFlJTG/8jovkYiTaVfPg3dk1
Fwe1sg+pgtOm1pz6EQkaOZgB3ksyxbG0jiVTOpIrrNCotR+sQG9zwZTIXgdE3YS+1eH/ZbNLUSjd
UDrOLZJLEqeqfhtJJrqk2hHPndOFTK0mqLTkNjG1D2Ri56g0wx5QQcBZDnZxPZHFRCik72KQHNpk
CbViM5f9sWgpveui97ZDnL/FTGCWOjvZKv3UEvOOEaDFopr+zPxfdpvd85C8+R6/FnhfA881lEUG
kcG1nqOWIVUBoYi2vvoeW3/YgAJOnCQJ5cDczgIvV2v56zonlAUhnBoztW1ZwdfoHRIw5IdBnoUa
+anMyWADacNPRw6HbOIk48T8iZFfLelXAZol4EQW/cA0zn6NTcUFtstnaQStG19Nyb/tZwBqvgXd
IUni29iQH/5SPaYRbBt3QM7SctutlseBKz8Ewr0H28SnULIEk8f7kk2gEyfqRUN4OPoW69usBSOe
5tx3JjHjKTNrdzShwFfynLTKDvTmnYzfy9IxHXLz6G7F5MRGweHHO2e6qtALMSDQyMTaafQuN4t9
iKVbgemlN66KhTxpR1sCOiUHdxSfi8XfgwsJMZWLOsrvOSLdLqyJqwwpDxdCLUDevi0KmzXUd6wB
JZQJssNIME/fJ4Oe65w+/X5duYOE1DF9cROJL9wRlyjhTSq99VVOh19+1G96t+GKdx4mLtemPoge
TNU98fLc8BDGjFBq5uN2v9NiPd6kNjdDy5vbWHUfNWahsJl+Yl1Gfm9QrWH6/lpGptXY1eq7qvO+
hVUC4HMSdxt7a355AcNE6iWrCRw1kb1pilieoXhw8MnQ1PU/NF5Kn98jqNSCBEPyJrsXc69vKhgs
XqL/gqRbstzmb+CcG5hbyy7JOixBmRGWsZ/uh0xuozK7t/R0YeNBmIw/aQ3r+dkC7w8n+NIcgWOr
Ok6ZzY+Jpg+z5SrqZvXqOsUZgPXHhCiKsItXQ2s/+tazAqpyCkYCm2tWrNacb0pWK3J/kTYClMKD
3O+9wf4p6v0kNMB3ecGCGWePem2c3DJ59PP4UXmWHeQtq/xKXpfSbwLqsG9dTg+F276UCzNnT6O1
vVDT4iS7mHp6gQ5dMofnqsuFc2Lk8/GG9qJqS+BXofdde9q9WbuHeWS5LWa3CK91pfHg6t7CX4Wa
QRkMXSE+OTRPNxDBTzYWE26pwz6UlWDp6a6tpH0DDaWGzCjA8AXepwuroupDu2CF30FMQfBXxcig
em4vALW9ncX3TnanVSM0B2J6CI/KH+tWu1tEQfKCilQIzk/rQQg1OmTQzCs/EzlDo8JXFc6NuyW/
9qvOmgN+QDywA8nKS8/DZkh1p3nNr8bjkdWtYmsAf9uM8akkoiTUGGcF0h0fo2yNDUAoMUQ14tca
URwZLIQEWl+p756x+O8mZ4BEILR8n3qvdQ95BQwTzcaeGPKeuBVvth7L0vwBgQCaGQZX5nPjuQa4
iWp9N/uoC5yEZ6ZZYd9eHG3K2hrDYUC17k0wj4ZdbcYgmEZ+XuLG4L1RD2cDNytWcUq8wqvWtPTr
zOy7mCasiymLKcFfoz7gWzdbD9NKPJ5+/4PPMtvc2i4LJcrqATJ9bIAGzwB36YlK+svxVBY4FMxB
bMzbCTcrHBbxNdQx3IcxvyyJFa+GxBntKTNmrPobdPpHvzP6ra3Bku0q/xdtsNOoR0+Jx8NE9OtG
aKwFuc5NLTvvxij6y7g04SRazIbJrRvpb42uEQvvtggCBvFGE47OKbEYNAlXCGj9yvzhhzFjWMee
G6GS9lY1y76X/UdVJhKCJQUgOadjyNYVoDylyqHtlOkOajOfhi66n1thKp5nIyYKzQuJRSN1oluY
XNnygcCbIUpfke+EkHG9AhnMxMNoxMnIX2LCSBu5kYScZ179YdNP0iAkBgM22cEHUBRhWUCDc8rt
iXCZpQjIDl+CusOD3CvrtSvmdz+J0rCY4x9jEz/NM5u/XSarKiYK9YhRKgFJ3C5aSKOh14fGSUDO
yZjOHMPuxUWhwlmCZlhxIHgCJkEDuXP55WQgp3r0H2bNodEhn0I6EvmOA+thMdV5ysg86QR8iDbt
b7VaORs54UegHML3w9stl5wKjRJhtvzvplZvuj91uyi6az0c2PmScHgW8S0RblRzvmdvu/yhGJpo
y1HiO9fROmJTHQIbMRCbzNkdWrGn4HvMegv7cvOxjOyTJHr80OyGZ6PVxcZMvWfQ+JRarNVc3w9v
TIpwEKLcWSj7RsSwGZELqXPbp/FjSzBNVs2ETY4juDibWSez0J3ZUcNVjnyEsT/DZPpZoxG6Gfzk
25wvRcv7Fxn2XjdZzXgEXp1IsbYJjLYaj3CGxtJIdDI8XGOPKglbTp57ECkxHPCcpob/Gvvapher
6mjmHnKcfaHlei1z/6P3Ub8WhQ4nDAIjCR/NsfPxPSsz/xgR5WnoMUDnSqoqJPTMQwQPDpuEKWGQ
+nw3jugQ6WlRZiaNhyjZMMXHH0cbeiEq05gcI0gLg20qlcd+adDTSflgtPmba7GHerP2VBb6liTA
JkypKjcidmNmlvO4j+vvWBuxu1nZgzGYgM+WL1upX1aV6jurQLU2O/i6RSl4leMMQboFHI5xxgLW
MRinibWdXDzS7Hx7FuHYJdQvtRsfp9FqdiUNHPLYWNFY0Dc0UmgWV/Z7gaEhYVh0Mj0iwCNSIQKE
FkFRwlk2CEw9m8Z9pmr0QoxKto4Qp5aeOqoPsHZ1NewHm3AswUQlVQeLjrqpJ/s4s0zIs4Jok+mX
oSsQwbWzazBqhxwau20xvtc1wYsOqoydNg+7YkDijaWXkI7hS8UJuqNaIcnzIPAibIanm5WhcmxA
xTh4VQLrtVTDGervaey98TpPn2gIiA4ijGCDWXlnGKY8aJNLWJuLLDCLrwOn1I05Ez04KgzTjt38
iBbgxdhCK0ha88FYrOR/3FGRec/Q+NV3OM1FuUQlR6acIfUXumonxyhcVuSFRg5AQWQwP2ZZnPSG
ZgTSxk2a+8neTLOvQvHQ07eHWWqQ8KB/jZFbbwnKsHdmJQATp9+dTGj1Lv7F1ogITNtLjUBn1RzZ
VD5khy/1Nyeh2zozyVMpGnx905po13Q/+A+RxWUZ2r/8KcpXdB4IgcBRPBEVKIE5Uj+mItI4v4t7
J07ijdUA30SCeO3iFr0+t9otmk3m+o9a78O+M1gglHMmopBib2ypR2Z09yadxL7oN9mIEMWPCQ0u
VhQtZ+hVm4NwUm+/wVmQNUdVuS3pGLKaJYSgOCjQoH1XT8TqQqms3PdJYttc4wsLhE7CTK4RIx1i
vu1QlAV7xOAcvQIh3SLigbekPmpqnA9ElW3wgn4MviNQARTvjZ5REa1HuGSa9gg89SCG3lwI45dM
6GbmWarocrHcDvORptYuMpgXVoP61XYJxF0dXCXVhM7zZkBsW3yPC1kUr+U4hhA2up3rOexy0dxy
Mjt2CnZPNJCS59c/8iYxOQLmmEi88i4GmLXjBSl2g22/dwUk2GakcFkM47N3aVG5c2SxanTAEQEX
MD5Hq2pM3/oElCjvCAPskYEOagU0sBjhyQDaOMc/u3gGZz94h2JZCP8tJMx+eXBEhgKwf5xV8zAJ
C6WuHwW9mBXDHqSeI2xVwmFcTBZMQWApU2UnzTOHSScdcT4bDOSdqTjoJupkRS4KAqWrWxpZmLrR
tYEZWPfsv1nbrQeyEMFjvgFPCu6+77DSboxZ/GrcBThuLYtQjNY5EzNyC8MT+6Ge9vMAVDvFqyaW
5j4z+B5DRIOJWDEsl9irVVOP1JnatJfXfJF6MBh+eSrM2H6pff9nz6O1cdxmYAO1+F1FmRy4dylT
4JFG1IJktbHEvsYIh/oACabOdqAmTDKplWPd82602vCvgBA3ZVPodI5fYYhwty1J8LOxIlh/tyuq
6qafNmLqp900s5cmul/sE5g1mgS7OJNc0tPFDi1zzDgqa8+xqeDbEFAD6GsKIjF/yqy9i9vlxRxk
vu9wGyGZxgwYJQ3ByqZ741J+0eJmSDeQjsKqGF37wmRv9xDyNa7PilA8+uRDU5YHROr0xTJt8rJB
Y+o8aCPVbSpvcQdWQZW2xlnN3Y3/RHS3i/EQgyWN8MNog9lUqn+OKyZ1seWe0xlOed65QdXQ5kx4
aVUNVigBXnEwiy5M+gyyV1pgnV4eC9x54WzMH1nOuqcDbGWQkwW5Kj5lrqVhgm+a4AGO34N18uyp
pHBJH1TN3zzYrCFTtpfEMO4TH8eSJX/1dtKHjmpyzARdSCh1sent+joqDuL2rDUbCqR49VEbs4fh
KY6/lsQn5HoUxI7V8Xy23I8B8e8p06L3ltPnMWJsY2usslOl6L42/T0b5nu0tiQyUaUcNqA0s37v
aVs+daX3WZcfS0uxXPrL+1hH91T23QY5/6lBGACe8Yk5595JK9jry4B4IHfYvii1PPrE0UdpqbMt
MiJpbaIWmr6lzun3dpnSkXTJb9CsK4eq51KfR/aXCr5FwjWj9DFTzGEcLpGpJq6f7sgowlZint1U
S3exYBbjSuPadsY9jbMXJ8YXw2OC+zpxTyyQMHtiuoEE9WDJ/rYtGGAYjxC74r5eUuem1rWjXRe3
dWR8FtBkui7+9itGH3Z3b+s55Ve+rYnqdDoVjE4LO7/fDMlILqtJ2xx7Mr2CZp1zbT0MHEZm31na
ck/Ps98VVfwBxmTem2V0LEvtdircu9pA+FcY6M41o7qMVQomH9ZyzXvedeEC0bVfAGnGrrc1Ivk5
prUTkgZ2bVyEnoyX2Kfvusk+F+NgX5nMXRdOFzj3smPtZ9kp1mCXRvGVAC+f5IRQNFGzt/TopvS1
JWw9jG5WdK8nFSmWcLP5nnvZr6tOe9vo5XBgl2SM63oTJhd59Ow53efxD56vHIH9YnCKV9DLVKue
S/jckCaUpALMvz1ffaci5ek1WPNRXSOsKSGAEI6y8Tz3gTXsk8zezTA9IZHN2VV1Gr8DmQxL2X/L
fLy6BdrpQr3TqTJvbDv7BMz9Sf9aP/glwxkHfwIuOJDoekmQ38TZXzSUj3Wkq4BqvQx8Lv1SvKFq
4wii7byl/+LgOe5Me3hHS95AviGpqSJc7JxTbiKUM09ZLRZ8ISsZTv/VrP+13vU/Ve+QvqssbmmD
sESvA6a0cJK69J1YSPcqSB0lBblxMfWXG+YS06UYtPdxRftZLqQmeMwKSzOWA1nJF4GgzC0KEo8s
3l2Noq3EHLYHscKcvPGQXb5qWZxuRWSn27wLp4m4tb5WH6begDRfPADzjkXHG5Gyr+BsaRYvJSHv
jalkYKYXQ9EHm5z+uTMzGmIgFPEKuzoQoBtOWgnmz2bkhOmTdSTacWulZRaQSDIB+B2Ic57M+6F3
tbOschlUE9uZFQnrUMSkVkyyP2QNHWOZEG8RJ8xW8VfWrOATxyi/u5pzzraaUOtqpFLaSoNt5C70
f/VH+uBKW+3uTZs+mARP2Y77bAPf1lfMvzdsSdRxGImaEM9rF23p2O1jumAa2qmL6NpLituNCLEK
GNsI7kci/t/kk7wHa5xu9VhDcMOoqSne/WhSfAmNPdVTK2v9zQVDiO9MflJl6ycxNlPBmV4n7H7i
TTOEcePa6ibXy24vdRQKlQM5bgEyQbDjup3TKsduceVHe6c51tyTaarvieTBXacV0Crw5geMXGml
JBWNjrp3do4wP0W+2EG7YWpe7H1Tf2CruBD+ke/wCirPue/t9D5N8C97SJRKxBL0+UIUPiWdDmar
Xb2cGsPfy9SfH3y7ProGKzGg7GKrDDplM8ym7ZylHO4i7cbNaFfL+Hbu7XxHUizxpk1OH7Ks5Ltd
ChnULjF2qxioy9ofJHFoBO9ZhMatIHAAdv4uJbUMX+RRTO5X70S7yi+KwFzkJ07Yh6kjPnttT7GJ
NBcLmgDV84NRKfQf8dlk50g7u/rZDWSaqi35W++wsIptMzOxY9RoXVght55opqCHNKK9m3H1rblL
y/wEcyPda3v18RHWkslza3Eg6kfyXUncak2FkScVcOSmzVDQ6qwSm1lJh3DOLZyTsyS3OV6RhWqE
CUgxhp7XnKxuWC8yHTJRTTe5MH5ac//mp1RqKrdJ9tPnA633l5SH58Zs0lfSId/ZIJyQAeItcRhU
li2vmLOQmmPR1/WE3QcIH+l8tT5OWuzZidIMFJDOS5oPVyQmwMcGu9w26pq2CTh8DEdVxlrg0Djp
tTtVxs+5+xUBNvZxYDIPR+nmEv9kOoIKAmYK/WK42SryL/p460li2npRansp9YMdQwYrG0Rdjavd
10NbBUPLJ3hz8lXNzc1gKW3v6WvmWotTGOmWhPdUMgvri1+k9YidrsmPWKfDXQKd5DW4y52SuILW
HrfdqL9mdjLvnML7bGH+Uctw0l9SPmWCuRlQYP1kYvtEYpp5RqnDzpS129a1cRjPb2om2hiuPZeW
fXwAmw0TEWR3S3rTpnLp1+bnqPEfRTdcOu9U2wMlMJ9tasVEIU+cHbqdsDQIKUFI1fTuMzmTPBM2
Fo3sWTndY5WtwpFIgHAyYCONY+qxciKjY4LHKNS332OkVdtqdHe8p6dG9NoL2nOIY5Bh8BY1qoPw
aDAZgH1AoLx+GGfUq3rfq6OoEf3XA+flNMfbLvAfbjtKzg05cvSr4Q+0tlmGiaURJWpqzzNFe+yX
AvhilW/HkkAAvWZfy5Z6a0+0S1i9sT0MRUxzRNHJZVcbRmfcQtXZGywyPSkyJr2B2QOjN+lxaDjM
wsRKmrI6eSITJ0aWB2hg6tuzj1stIk5524+Eaya8Ck0yRkf64rd2Ylx1y/yRln19Tsig3NTCfdAa
dZe39rCrgEgzlZH6To4LW5tLQqpea1vW4ONgXGXMqmzEM7Q2dkx0u1fNX16LZqZrP74LzZcXIgL3
+gw/W9lMc+Sofza0BQ/G5Emak9ib+6Q/scR9xHGW7ttUXAx3DKd1VhFVq8R9mt49e7jr1fxB/rYC
qQkaFwXYxins6AbDKt0ouP5VJ3dD779OOhuAZb33raZtGLTqZ6b0B6eIxYHE0wOJLwc4xP5p7ryv
Ls2fTO9a8OekanK0on2SuJykzPoIv3uPHPSIHJrU38Y6dx3KtqzbG8ycoJTRY6ZrtGMYm2ztSH+g
x461zMdYfbAXKs9y8s6OMydXYuCf/FFdusLV9qOVCnbpkg5y+lN0xNiIAsOZdFxK1uUmi+K3qWnC
ihMN9DpeWTAiJBNZ3i+VFAyCbb4dwzv6ZibbiYdO9oAGUt83iXMfOckun2CJ0+hiwuDoFsIhyQF8
vuV4APKO1nXYkli6a8eRjbrt9wZoTVAk/rLDawczQPQvPs7qBzfXLv40H9tGFze0RQ+kr8Y7PJqv
ppfPVITOhlDsctPOVM9otE6pNiHdI+KU0DMsRLnx3C3KOA90Z7WKcAcIgd82Kb9pVYPRW8kNGUGS
uvXpF+D+XbhysDDfknwaDuS4YUuGIkXOjGDmVX9kM/wmCq2amd6xAPnHCO1gYsLZ2LHDHKMcnzJP
u2jEmPiT91T6DI29TqO1Re8BsC/PtE8ZhKAfE4VKLrxfLDmSIf7kmdkOH+gzPATc4s47GgmaEEP2
OCUcVXIeFi4MhmmKJqP66ZnFC7xHTJxEwB67rL9j82SonDBNV+T0OX0Nqgl/rEYNpUlvjR9jWfD6
Y1VkfZBbtFTNjPGpkzihmPJtWv3y0HjsE8KIOMb2X47M1CWqbJCzHdfOlOtIhzPn8jwRzHb4P5yd
13LcSpauX2Vi32efhAcipvuCVSjPorc3CFEG3ns8/Xzg9HRLNSryjCI6OrZEClUA0qz8128i39Vs
Gtx6gvWGhtV+5tirRgdhwKbitoVkg95Wu2qL5hX/h2s4MPiJSNSx2TjQCuOYXAX2N4kVuWK9JhaI
L3YEK7Rg32iP0c3FL0uptGdHIm0CfvwRGOXBQa+zoQYCeVSxlDBUG7VssrUGzXDxl0fbSWPYxAN3
0emkfWcjWADtVjbicoU32wPeCM6KDeQy8NNkhako+15sXlNw7QeVmdvYKg4dLCB0KOgDonok7GbG
bS2F0wsSdIpNm/xtsnQ3tM6wIg306B6XKJxjmiuok6BA78Z35k2WzS1pOpWun06jm5T9Q0TBEOr4
gU5h9lzoULmVvCWwUwX5qpyNpIgmHxs7A30AjMKmwk2UQt8mKHkt2v4LEPwl/JWV3WnfwkiojDaV
oC7vLqTnh/FHSfTYvNUFw9IWYbFIhxG1gCZuw9rZKPYuZOvHLo5wlYCeIye/jZ0aLwYTGvvJgP54
vbbBliB7zwrqhWa/NhotFK/E3lJLLoGzXvjX+EdX4kc95dFFSCCVM0yLnNk+Ksba6nwCskla9gIP
+arOORRNtqsNlNVjBRWkTfjrzHxg1q1bORQLGmComYZ4pWnPdVDfyxYgOoIvSgoMbSNS51+8skaV
GPzI8nJ4QZa8xQXqvilHfef56pem9ndNTJMmycm31fDxtkhULC8n4JqZMBThhwooRKcq8rPXJBpQ
5iu5tghqfauNt6monyCofcv58yJJ1zXdqQ3hwQS4aQqtKHwKWNlABEdUzLz1bjMUxUsCEWCrhQWZ
iZRw8zX00CHQwhdrU+0OliJQ3elvit6vI2C/ujIaKCS5v/Qafj+I4m+ljtdD6wXsrfVd5ewV/qup
8GTKUXRIFLZOva8VuY6m8NoYArkUBFpfBNYYXnSWhg5w0sggUpKbSvjLFpRzgeVytrAmTi2BrUEp
6upvbGJvMMd0aL8zhke3wXiFBnSRRsJtcOp2jTnNx6iaVd8/DeaIx63CyaydknXVvGk981op6n2o
0c3E3cZ3wezvaOFDiLeXsurqA56teRjh0CBJqKAlvg2d6X5M5VcvmxUYir0IrV7eOqnYs1RR74XR
Yz2J58iuv2JHka3r/BKH1KfOdm7iFrhIQulFcK0tJvSlcyYhNjLzhEsrRLo2gebgf8MFjYg5Fj6o
l1L7Sv9JAXXx5q4Ix2R0lREhninoCn1OfO+iJf0BYiQp6Mtq9o0hnnjRj+iSgiBzkX8zj3odT+Nq
G8sELJzOpllLt4W9eGF2RbyW2qJUQUJ0x6d3P2nPUTDtYfT3F2Sk0MA07Rurp45GxwBm2dM9dAg+
N+E30fcLSDHEDMfTeMWFPrToDJAnpwHZf2L8Ct2jIQ+Z/llMlgf+UpHdbvQ6Rdswwu8lUkxd+gNW
HO3IWZf1xUnwkLNGleUa6DGcMUJ63DuUkQjBDfJN7Gosd2Ma3ydKZ9CSyOjLeeaNPyhLo20B0Gyt
pqTR1pNtHjCrgTFL8KPWD7zAYPpqpvkKtjOQAAygpaY0xrJ0Jn5LQyYsQTl7HcufkOglXoRc1ZED
G6xJXjCMthlfGKg3+HhqmcGUKRNas4SspBJObVMnGDHauE5a8Nw4QlNFqwMjJ37oaYWDYymvnI9E
E7JfmUzAvk125DYm7lDRNwoz+UhKV7li9yf6krW6rGjFYAxKwn0aX0lPe2T9XTcKHrpxNr4WmhPD
x5qsJQzAguHJet4bcGFVCdibZPZtp+VkfMEY4WRaj4C+JsSCNp/DXQDpIMMbt0SBc86dGFqFfaQ0
a+gXJM6qdobLwSxxaa6o2HrnARkXhnRhuZwavJK0x7LuYD6FOV814Uw0O53s66K3d2X/nKIOWjCu
mMmgIxeFNC+FN0nXt2RANqQyfxjgeP2iJYZwC+w1clJg4TSkS6yPMyhJEAo7hZhp9BBk7Eyg9zWd
a7Pil4snmqv+uqrobIx0x5PyUXHyfEUhhwBvIjksqaBTVWa8gY/KoFfhU2Yme0kjAKB0mHAV4vc1
iuajMxA+wCFLWQ6YGULJRpquNsnCH0jc7AI2ew+JZwpO6JlQfkyDU5JH0Bj28Zgct9l3TfhPvWZ/
Tz2OREpDe6qM8vsasswSxu+LSX9hkAAqoS1WZqQ960luuqQwuT3WXHTgpbfIbfhjKY6fbkgfnD2L
bEwJrymxbWURJDw/X8+xoQwQycfIHVZG1sFKNDOOyUPvzXb+MF+g34oy3IRkDC48m2WmG2Oqmvwq
CVqyHYfYAEsobhM1B+9h1gYY18HPoK1add6xycpny4ex4ccqTYMCBhvHwAjCB0NzS+dtvCghyK5U
upIXilbqLq7WfGvDCt2i1zZVD5Ko0vf1aAgv35dKO+yZ90500RWklASB8b2fo9i0mM56XaN1mp6A
WpRFm32xEgC1vsvmXTbkLRPv7aaxteoqBQsNHDimyNR2A8tjrtG6wW8XN5FQM4jIxSA57K9Ujl8X
0tKAGzjxs3RT+RtWudXgZ3BIaxeh1wJczrY7ATvvnmFOoQc4f2FCtILNmxUXRpNfp2F8aAJj3FcC
i4/Uh+OgwcnKcrGMU7bVuKIzBt9FoJVvAXfJnKpUdVoDuEE9C5tkS1LmXM/CxG7WMOaDhVPBjePk
saL5Hx3gRqdOvIfM4G3wWLozW0fF0w2CTI/3cdZhddGRR33FLq9cRCm+whBU8AhMOEob+GbEFNWr
jGC+leoDQZlkyqF04zCulU8C7irPH/QiV+tv+A+84g/VkdAxyqUPt87ADSJrWQQG0jZpDhO0EC5M
P78Mhki5SEuICo1KutwAmcBVWvVq9C57D5/wMOgQDMlIwGiosFuE0wFTod6gnKiXGWYNCSSsVCAX
VVrOsMBVz6o2am6SUaUlM5Bi05OK7Iqmf1ktfYwN8PIAaG0Ula4HVDUXsyM2zhwPdGjSS7seqp0h
5E1Vx9Wl7mB3H5CJ66v0/KGmP6u4muc2BjMK2fVblPDMZeN1sgiGExJk2iyG+zLk0GGp3FlkDdd6
N7TLAaoTxvcNxxBtA5/+VlWhM4RspGuTvDX2BMpwvEHxcBwIbWTpeUptDoaj0tw5vb9sKudt9pdu
Y1f2EA4HqfUrGKxojieidz2C2kKQiiAjXJfFZSeE01Ejtw2hJg7VlQLKOnRcD6cwzhRUC/f94BwS
1n+1FfcTvUej7elIYHMW4/Jo591GOqjGMJJOOH5wJoGHa9LFvohjGGgw3R/iOn5qMLRaILKQyzjz
oQTZ2VHgbuwbDh0NcGgK3WAtLDL8pL1V/PabMRbQrGbA10hm6pGSfzPT6WZOyORvS7fPESdP+uQs
BrQL7+WN52Cph/c9IX5Zec9wnHAKBMrJSYVhuzIhVVRvVj2+2GRGmpy7qhT1UjZdZZXvgATS180T
4ggKH+uU4B59h7JOStoACSeLIFAAVEIy6yZ4VQNW2hws5wQ7dBzJ2IzrLMcMMHEkSHc4BKvYaqlh
PBrRqVcKaG7pXojixQ8g7pscWwHLqQDZSGlNEROqA9dk/YOow41OBepOA3QHL9GbXWEGBNDRxhZd
BSPB0bJluIVPqePm49+NNUgQyX4Wod7LGlptiWKOHV1dGU1hEEVAXlCuaI2bDOwrZox1MSSgm9qC
zpEKA+e/NKTSTddJV6bLEonpRqty5o6WfodojVNdHH4Fh7snxhgCTFtcWqIgNNh65pj3g4QHmDw0
/hZqOyEyHArphnHrAoAiDxDlQxoo900A8bPVySVIUuPGDiParFF9CVssJHbRLDnsAPmqA+CTAVir
avXagSY+5ze0Cx5gt47M9jakLbQhQ+VL4hjfLIJgg8zYl3H/liVRvVRpUXNAQJ6DY8oScvQXvny1
IwaWSHlqoAEPf1xXlR9V0QaHJExfTQ/40YLZBm9smK6lk7jVHuzDviqS8DroQM7sEJN/acfPHqnE
yy5NiYcSXzSPdJHGYS+LkrldG2fXQWQY92aQHRFJ/AhV0BkDSeiXzmYLNDCTziA/u73od5MonLVv
wERqqvBYhunDMMly21Lc9qb4FtQKOeSzRzM2hSACYfHa41CzB40GfpX2FYGOxj7DvRAnHXOjk+HO
0RrOI63KTu26vV9nazkFmFYD9+KZheUfJqzIgm9DI4bFlHfRGnYMKwiOcqsiMq+wO0BsP2ugO+IM
rrS2ueohIC1RIj00iBro+MOwknOsB1wJl1UrWmG3dv9+AdVoj2DzzhI7QpKCK74GzcGV5Wn9Filx
4U4NeSwBqjNXUNxOtmceZxOCPCFfsLWJclYNurNpKKA3NaC8WdshZ+Kr5SW7bT3oxziu1RvHU7dd
2sZrlSbkalDHeDWZT7h+4WCuCLyJLDGz/OFy2KBsHiwtk0CAcEg5x84YkFWvRyO3XNgay67OQFMK
4sV8zkiZLettSkAyJ5vMJF8GmMjSnvxRNVwkSXDoOLPRRaxcuP4ReolpWhaht373NS8E4dwWl6KM
Zm8n4pAkdBnryyqkblaVMNiAN4OIxXdGKnU3wZ92MXYadIYmP2C6f2i0QdznXwSkYBcWkLd7N/SO
y2McJPZmDPq7ABRlrU6WtTIrLFfIeVe3sEQvI+lJyrAJz4GSPEHHg0iDV7tFd5ddyCkrKvl6gMiY
DVReRCX5EiVbbCFOiuCIFaHcqnMQFMZ2MK8aFjkvIz+4HhwHI/1yGSb0/NAvkEILlmCg7dkS8i5d
qyWet8EDERokdvGFSvEfTFG49rwErERX0lWZV/hJRt0hl6KlywKYV9QmnYRCbIzeZIXI+8nV1Si7
DxyxcJTrqumZ27XzGsYKyRuR/+hklYYiWHnpxk6u7LJ4bMk/OqJSBv2xresYeB664mUfjsMdYm/A
UxxmfUqMR92y797jk0rD/oF9Q7ZQ6fL6IPKHVlURNWIX0w02a4LPa1V8BDVNBaAU+d9izr/HKacs
UFuGS1MR3uv1UPNHxWM3p5x9JoJnmyjVcRxIoYBgSgk9ceaIydpli6ii1zBJLzMxV+RTae9tH7qI
oxWbRFPMp74OyAzXve96PDyLiJOkqd3oGrQSiYz6YqwU9cpRs+/pnI0Cagr9f0jbY4U8IZxl2CD+
xsZKjdsmJK6uBMFXqAx21kx9ZA9TruAzGbA2AsctmokM5y595JvJI1jfWlXxnJ5s+7miRUulfkG/
j74WNJx9nlMEdrH2mLWWvhhi1WeS8RIpdpqjVaNdUK8JWauvU2SpS7X1ajdI7cY1U9I/QQzzfeYT
hslrAhnsVfr5+r3Z692CpIMamlh7EFqPSKIXq8wOQP1aO3K1/BaFQvdIBYl/sUUwJs/30Ks0pksI
4XoBKNQ+YHCiX8kuJf6N06I/6M9lS+e0wPP8okgtZ8nxO32camNhGV5+G0KBq4NCrks1TNZl1InH
IFWXDtFbUwSHwJP0HNHD0OUDwBEbNPX23RRzqm+buQayMO6CHaPvFUgKIyfBr9iypRcWCeCOXstj
46ThVZDDN+lyNoe+z/1NitHtddJig+bRlnH9Sdzig9hdCvR7a38Ik6WTHWILErjHHnuIcRqFMMpJ
uPeMjhzkDIa7UEl418pba1Kfpjo+KlmZrLqhxL51nqUO8udrJYIH1/9IALF9p1X2vvKdDNdyX8Pm
m1p4j1avKcvEQIHH0lVtQ/wIgCZfNCfXdqYm3aRr7OcUVnah0NGUWVquvFT/XmRDeW01uFr1li7c
occnUe+M4baNqKS7fe+AmxaJjK4BYVCKz3n1XrQDjRo25CFvPGlGtxBBDorTkODsA0fgx3Y/avo+
5iSzHio6prjxLlRfKI8ovdpNgsGBbuKQBUl6I999VIgz1GmrwOlIJ9cbxy8lBPZL9PH5RnYhiaQR
jfyuki+hjuR/RhMN4nVvyFhVL9RApgermRKOFph82rEfb1UcR6mDsLzkAIY7YxR2lw5HsUI4Yk0L
iMOpTuOqlt2+s2GWNpx8FFVseubCRoUkX9Xm0i6MaE0Il+qSVssDJiEQcQNEOt8uDu/+6ZURtSvb
xFeswk1yGSueRk1VBAf8kbZ48r1k3WPfjeG1n3bHVsHqCi4MPFXKZ6wTuicmQ1zhm5HSmenD2Xx5
HlxRWEO8yj3lLhbBCtubXdSUxZ7ZtzGrttrWOr0Bw3PE9UAHkFi20b9yWlaQTB9etLi7IgCBqN+E
kKmGWBzRGDaT6BKeVL3JgST3APCvURwxCsJUh5owS8/i18oTGu1uxhO6FfBfJ3+zpPKA/S/TNU2e
q7E2doQjAcGZl6ZS9pewRgZM0mb0rYERztKiXYs4e5EqO/lIVMxhYs/eGGPor6OmO4L+xYfMHvNV
6Ki7kaDpQ5ZDALfAFtsgrEgZxlYe+ma+wAuEIEkzvIujZNyWPQZ+/pBlV/LNnDAlBMMbD4Tcey9A
UrTZBAqOQu2Cu6qiw6yF/Y2ui3hn4cO0Sw26XFoN3qhniYAYgHAq8kqAxK6jwmgP3QSNIRh6/7LF
1WHttCheKb4JHb9oCY/Kot5ZBR6wvSNfyzilo1HGw3Xk2dsMmf1jFiOjRAEwb3uoaroiekg13BO1
FrerOqHfo80GlsQ6oXQau+YSyCFYpEFxCOgFXJgAHhcZUs647ikQcjPbTNpU7KPU/kpINIy7AnHI
5ETOsneIBCRsoVhCtSeGyuQYR67E16ZD1YgTjFvLNv7SR48YkXrIrkJlQZjEW61hENgGnu6OgLDw
TgjLFlp0Q8QmMkXOdkwlDEj8unlEdX7RDvhgMuKvDaceju3sgVYEOUw8inWLc207jRHNX3uAgQL6
ao9A9OSpdrv0oU1y8T0X4S6soh+Oo7YUJAKSadr0L2JkmHnJLrbxSmnrp7pMBjIpaXngHfNdIqug
S2JRdoypvxTo9pgVlMLjCDU9v7OEMG5CcwAjUXlC9EjRInVMcftVbYg6UWJsFnUbNrhTgcyF0b2h
D92Vzh2YZXfF27v3K4AipWmhPWqYryvGsWJVv8BE5g0m3HJEkPmqs2HXvvlGl1t5EGP9FrDXog17
CpAvPA1DfN9hhLozIKChLmjpo1v2M8365ZjCKSJZaHru5/8aC4Wjh+e1Oz/xiM8yJ4nUj38EpZXl
VFC0SYQc3wTnm25CvZv1dnz06+4tTCYK41E4bgvcuddz0kvwNFkKK1RfIeFsE5HvhqQfn3FEcwFw
J6Agkqsb/y5QHZj5Rlxvc4f2bV5sfK9ID1IFlVcsbMlCnwCEojMuc4DLm4n220FiLWMC1LQAiX5G
x3AGGk123Bbbqwp7XAji1IHT8DURsQFpk96pKGa40HB2hQiDbdohWQl3RBKwS9Z4zk0UdxeBQhyT
2rTPHMYDWLEa7n9jWWyx8372siTeoevJ12Vdk+7dhAdO+dz17CGrEp91YVkF+DtNGpE9hkbhE67K
IkN/ACVY0DxF/qQcFPJdQiqbPMlTTpI6x/2ijN2J5FAJNNEKexuVvbPXCJBBVEKQYeDf5rVh3rfQ
miBrYQysZiMGAs60Z65+SYVp7SIo03jUCh5hfpl63V3jefjye8zYpu0JgtOz10khLh19bOWNuGFA
uB2rVOwEmaWwTS2Lp1AXx2Rc6xQsN6nC67B0XDAjInsyYJlNmAGw+pG8HCaaDrxKa6nFFdw2xXjL
1BaKyggaR8jchVRy5OShjWjXiu9FCWbO2RN+YPHskIO5DtisZUhmgMDyfpWy3FQodOELBrss1r4y
LujnAvtHqj4umzpzjTiwFnX7ZOuoSzFuAmXgm1yQA0L2Xhv8sCkkZOUZR7P7pmIysYiUON1gtos9
UEhArlNDQdZsaC9Dft9i1bdOzfGB45pYGYi2lj0dlAVZO+h8iRhajf1MeKnLuZhSDq0fYDgK3x0/
F9jh+lEb8QCecvWVhAvkL6pzzfYCDGNX7dpvGG6DMljQ4+Nyb9UvFoq7o62OALPpuAuhI85VcLQo
DQGlgToJm8iVlDKEXYKhoBWML7MtrT3ObItmoEcGkJrq0DpS33Q1M012DZudrCbMvXoScN639MSi
IdpK7FAabzPJ9yMTZSFMgUe7ZxD5VhYxyGi4SBOkLFAYrj3wyHpM67fexl4CfHNnK/m95pGrKzsy
BMDjQdKl/2TaHKfwc0vvbSoUkLzZ36UeVW8Tplq9b4tavZU57I22QeEcwHfgSM0aldNFCcdaP4xG
BFSKQGDgtLAcInxwMAd4f21VK+mc4Mha5kwTpm7MyZiQIDMSTGnoU/s86lca0Ua3o+TZyYHgjRBi
FNq3hRa12aLixS8qW053IhzREwYrYKgO0uBxkKN+iAr4EVBTgyO8O1oVkhi8fgqEGyj2FZmbM43O
qh5KQ7uwYu8hqKoj65CjQ96uQw75AaeYRWEKCK2GZwIWdymECqyaLpC8OxybHG1fJMSAQV+NBthT
WpS7Y2OIpQeRa21MtXmok3jbkYsoyk67qUhRXRTjbjQj62sHG8yoXukOjt9S1NWzUwV2TJS61E4N
GWce/iFBkB6UWHSrsnoKy7S59Mju2/QltvBspsB5GiysPK7M23wOvBjVBlsphGQjIsZbK0YQSpxi
eMDDwlGeu6bJrmURxJtkUKqZjnndEst111s4Ek4DnKUSlPKyCve2NrklkV5v6VzHqOaOJDjlze5p
Pgk+EK6fuGnm5SOSSnkso75+siBH4Wc5GtddwEARDYEFan0bhz6tZQzJFl6Q+tfCT3ciSp6zPsne
Qk/dVQlmOHLwb5QM0KQwMGUH/vDmg8rHLkXvXnS/eEdBZ1csSQifyplZ0WZftJ9MiuCWhpaFgHNB
Jw/wh36/nzkUS4GLgVm+4ygar0nTYiGA4FAg3/ByRAnV2G8axdwEBO26nfM0TpIqEt5lodrrqsVn
0g9Hhd6bfrQI47jo53wv9q9lQ+V9KCBhuE1ds9OWaf/JHdm/s9SXpmar+NA4jrROze6w7FaiHFhy
lNXdoFpXwkFJQqNTx/BjEQ8W4Cnb91aQ2puIbMVSHa65tdIxIkyyZHl0yF3zMlcdIv1SieCEeiEg
Q9iC4dc1KSfZpD3AYdF2kO1wGRGDWPupalz5XTdne+dPJK3UiCj4P6HTftdSVoEx0rMDydw7e9sY
Wn5Tp3jBpxrjgMi+dE8f7tWGXLnjZEIHpsROpWscgFtyf/zRvKpS9MMalLNlaun+ZSAGvFIldjBl
Kt86PRngq0IRTbBw3IR8y506qvv3XzW11zqx6209+7bTHL2p4nE4QnWma5075vWE3sSAxH9IfdhX
CiEfJM+5DaeRfWrkyqVVT7aL31m4IG5NXhn0p1a2npECbKvbcsRVcGxhEr+Py//3i0lr/Y//5M9f
82IE9Qqakz/+4z5P+d9/zv/mX7/z67/4x/p7fvySfq8//KXL8GuV1/mP5vS3frkyn/7Pb7f80nz5
5Q9u1oTNeNN+r8ZbzAaS5v1b+N/z+Tf/f3/4H9/fr3I/Ft///tfXvM2a+Wp+mGd//fNH229//4t8
0Z8m8Hz9f/5wvs2//3X9JQ7r5sv//iffv9TN3/+yrL/ZmmVZJnEA0sboES+d/vv8E1P+zUYmR2yd
1Exmuc1Psrxqgr//pVl/kxb5K9YcLUZ/zMEMrc7b+Ueq9jd+H4LA7JHmEN+q//U/t37934vIf78z
HsU///wfWZte52HW1H//a/Zb/vdSI7A5t3TL4tD56xKjRFOAbyrFUhdicu3gaAtHEgcts/nELOhX
V7d/f4D26weYZsLUZAtwFZE+tnG+yyf9k6Sac5c+WR6x09c5YKcG6oe+h1BDe82JJnP900v8PzyZ
EyPi2FPCPm/p04M9XBU67pJaSWk0fXL5X12e//1cThz3RijEdtBRJBnVZnC8a5D+pVeOBwQLn1ie
nnm16onTb0CjPfZaYbiVRBlfFDSo4i8IBD+5/Jmnf2qk6uuiJLwpNV2LeMUF8YMoqA3iz/7o6b/n
1P209WldDQ9LZdh4xUzEQJRcqt2DnZufma3PO85vBv67+eTPH1AYMIlyz3Azz9zHcfmE8mqfldxO
ox3yWPnMMvrXGJd/vWf1xOjcVAeFipW3MCBdkIlAKd4/d1MzM/4vfIEDWNYln0yIc/d0MpkttWpL
uwGDaBRH2eXZSMskiNdtQt6GmhpbPW3JFvj4BSm/WoD9+8ZOJnZNBHdnD63hEmQCTbSkQlvJWF01
+WWXH6G7tZGN78/KEuonU+bciDuZ7/Q0Kqyn+ES/7ygJquEy1ctPlqmT0J9/387JdE+qJEsmtTZc
jA3WjS62g1OgapSrVo83kG3vKGCJooAGQ8r0x4/w3P2cLAFe1A5e5eXcj5KhnCsPYVpe/9Gl3/0C
fxrdMexyTZmXRvpfQENksNbeJ3mgZ5aVdwP3ny49QTeuVeyoURTV3cLqEAYYXtVvJ8X3P/mIMw/m
NEI50AK4WCOQtKrIbdBYmxzGw589mHk5/uXbw9LoZWC40Jgvi6R7Kvzmz4ancjLTuy4oDT/xuXQq
+62TRjHmov5nhrLnnsn89z99cbw5Sw9HmYE4JeBkCOit9of76Hswwk+XnvrekPm8bERjubKZrrH8
rPA/s8u9+87+dGnFa0OpCkxk217RUHfRc4f4U/8oCjO+UPHE+CSz69zTOZm9uqF2soj4nDoaX9LM
OZAw4H48Ys7dwsksVU1Ikp5EFgx1Y4V4nZ4izVAMpnAxaf5sLz015Q9iGklD6/MZkaOuva6d9Upa
/Wdj/jQIlcRjs/S7mnQ4b7il7wdAWj1//HDeX+RvtlE5b0U/vWCRoTjRxkF3rZ7tTTyJHOGVdqOJ
8jozHqvapteIgLheWlLs7TL8s7kmT6ZxgqrFbzn0uWFp7PXEOHZx90lSwpn1TZ5M43QyW0FBCRut
wFmpwHwdS6cjLrzfPn5kZ4aqPJnIo5Y6XS5JSs44d6Eg6daG1n75s2uf7MmqNAO8kIbBxQ0Cg5iI
rAmRTp88mDOVjDzZfuuKVNS86XCHnQAbcf1RaRg7ebspneqF0XtDSbD8+D7OzDl5Mp1TfVBoxvAO
KiU9kkd8jHXamYN5i4/DJzvkudd8Mq2VSNPR2VeDO0GEdUN8mZGB2MlTQhrxH81qnMx/nRsm2Jka
F8XgQg3+mhj6XZo4n+yQ8/T639MO0vWvl65y8s/ivh3Jnh8FWnxlhdvnwtD1Gwv6UF/J+49fxO8H
q+WcTO8Oy0FN6XI6kFhYKCCndTZ88o7np/C7WziZwvic2FjpFKNror5AbAYfE6tsG+WtAaEHYUca
dSuEdx/fyPtm9ruPO5nWiWdMJTaeg0uiKag60b71WnVuzA6wOA4OmjIdAQXmYDZcSIB+Tcji/zdn
8/+pLa35EP/zIhn5FT4dRUVTKiS4x0z2Shq6H9/XuRd0MuN92/ETex5jcYbI1dFxMTMD/I0+vvrv
56HlnEx5GOSwcRjHrmnilhGhl216bUE7kwzXqHv9+EPOjeWTya5lamrHJWNsioU7hxFkxjMC97VA
i4vn/ScD4PerlzVDOT+/g7l7rdNNHN1aGTd4Pu3wHD0oZviKeyhcnYZolST+ZG0581Lsk4kfxUaG
E2+D2rNonlNVxxEcMuLHT+vctU9mPuJIsiWsed0aVUAPz4FgBnv344ufed/2yXQPOhU3LVB04iot
stGNvYlxFFokF07Zx5/wjj78Zh7a80f/VDAwhugtVBkfkUo80oIlgNjGyBqa9GPxpYtuHS15gZHG
IICwfDGyKGQB2igfawdOZCn9ex3XrhROIIGe+5zD5/w7ZW8cWxYNgem6jU5BU0MIE0iqfUik1Ser
7rlnf7KGQBSNdbtJRzfwsnuD7WgKksXHz+XM+dM6ddIeCH7CbTelolHFgyV/GMbB7jAlNx7V/BXK
Z8L6zsL08aedWXvtk1VDzyC0EhDKYmj7aFrSRZ6/dWaIyouVfsRLUpMXny+950bVySoSEJQkWzUe
iJB5cnDpaSq8pCdaUjAM53cnSrK+o0u738kmcU21XA7B5CbJtsxWqpJ8spade3kny4wfG4XAemNw
04gWKWyB2acx/WR1OXfxk9WF8lq36VKPbltZP6KhQafXdNmfXdw6WU76pqMtpoWDO6fsYN2cfSmz
8ebjkXDmi1sny0mglkFfwg8DnuruVctaw5K+/fjS7wff30z102aP00otCWz6TfN7L61l46ENWKMy
fn/z8ztmjOUTfmJYgo3j4wDwnDY3Qrn7+AucGeX/K8A8N2or0GskybrzELQEFcyJ1IrT3xjI8Xs4
aWoD5U0ZP5lVZ8a5dbI8dMpYkInKILCz8Rb28H3l4DPrQS4kSPjjWzr3uua//2n1rLBAxhSfvTIw
cW2M/SrYEfD12fJ/7uony4IlyZUnPXRwm0A6oGwcQ0dBB/vPvvvJMmDFkdCKCEqz0GHtoSGULyVk
z83HVz/3sk+md2QOCqZxBtoVfBPTMVyaEvZo9SwQzNtGuWDkfbqinXvRJ7MdY1C6qL5h4ACMojiA
31AMt5LaotJI5/74fs68C/Nk0tdVUsKa4GlpSL6JI7tskZH82aVP5rxQI9Z6SYCyEta3sunfUqX/
IxzGMk8KiMIe8G9r0Cn2QbBWDH9VQWb5s289v4yfhr4JGbP1Bd/aV9FniqJ96P8QAbPMk5nrD6pv
IWUcId9js4L/JDwLQ3z/+IvPj/U3y6A5v+GfvniM16kJAwNCPjQVWKZLw3ycjxrzia010LJGn5SG
Z4aleTJ9PSsJ1E7V2Cf65Js5kiNtl9sq7tdTWX6yxJ0blSdzOJDYQEUDvna0xF+w+dsosfXJBD53
6ZMJjP3jIJ0JFWAbNdd1lD1hEr74+A2chIv+6wBmnkxY4qfDMptY2Eyh7HztLccF3Kys4xhd1nhc
auml1l/2/dpsVpjm9aY3nwEtolqa/BsVGI4On9zkPKB+MxaMk1mtTVoyRj2zegrHO19GcHyR9hPG
8fGNnnmGxsnMtoLS7qyCAJ+sIFwnM+9qzMg+vvS5Z2icTG09LUybJQk9/ux2ZOirHGrWgJJA93p3
qpNd1cyPUCaPlO76LC6nmBz5ezwmLpUCiodx0Kfpk1d67k5PVoOuEQJuP6tBWaq7TvNufcdcfnyn
5y59shgEE92zyoBCakzdE8eVnYm928eXPjNDjfkjf1oK8kTCb5MFqh5f+1IzsgTE2KBXXGwSnU82
jnND7GQVMEPgWAsWr2sI9WbyzF3WY5yLV93Dx/dw7vGcLAH+FOlxLAvVNYphP9jyhqjKP9s9jNMl
IKxQTekMX8un7Kf0EO5omcUfvteTRSDK/VLHInF0xzy8tBV1I/zm9uNncuaZ6yfT2oSA81+cndmS
nDi3hV/oJ0KAJOCWJLMqa67y7BuF7XYLEIMQM09/Fn1uqtUmicjwjZ0RFiBpa1x7fTUpUTQkYV8z
OiFDZvg4lNHOqLFR5dQKa+B5YR7DEHqTl8FuA8fRQD5/ue7VrbAe1rwoOs+4HMjmX4VevtVF8DWA
p8rl4jd6PLXiFHTHDMbIuNkwon/1FUNaNi4EXDf9FvLuePkZW9Wztsq7qCpA+Ks8UXtHr4GIjbd3
sH05XS56rYU/jNf/YRGCzLNojuwcglTUn9kgDpVxbwMJ6SsGBUbDvaja6kFW1EKpWoBrjhNvBxll
FMzW2QNGt947u9/6DitoBfxECRKq8R04sdBd+GFc3sYSGVHkHM7RzeXK2moHK3wD0k5zQFFZ0JO9
gSp8AI/763VFW7ErOVLSohCHxX5aPBRIaCxgVXG56I2Ng2/Fbk4h+m0zvDVWCTGbix9wLcW6DIpO
8gDQ6i2FHZku6/Plp23Eg2+FsumCtk1VvoDhCIIU8m6mM+zKMphKNXDvHPNqJya2vsoK66KVQ1gE
BkNpBUCO05fzjU9bqF8n0z7qsO0OnI3I7PfG727RsOS6r7OifZpD5gJgi/UHd3+FQ/iwQJnYebDz
HPiP6x5hBTvMrEfdrdsAVlP4qSAJg7dHZPn/Atf11+VHbMSirYmDKUUwcTjRwrwZCmmG8yKkrqoD
lKU7y4C1sf8wqvhWsLedk0OBvjpNr/75/ikkyH1Fgi8MTQA/BeO33ekFW19ihb1feLAnrFBZYyEe
5gEWB1HYJh069+Wa2voQK+JHqPnHPkqxZi8+9PPXCRkAk6NhqobLgsn91Oid52yMLL4V/lhygMDp
y+WIzHz3RaZ0+QQ8c3HdoYotlIMxUAWUNpoDnhQAYkoYIj6zBsucnbdfY+4PzW0r5WZdV7AEw/17
RPOXYizvyi5/6Dx+nnswEudsZyDbaGxbMrfmCsB7D7cOHoEXshue1iVxmbGdTrtVvBXbVcoAgagx
k0/wnoC/UZE+hvncnlrh+tftLm2tXF8bXmRzjvP1Wn0wtHsbcKYaX+6qG13IW39/t0gIAuTA0hS5
SLjvEffR6PBTWemdK6ytwq2A7gkQm7rAxUCRtr/hUlNgkQaJ/XVvbgUxHYvWQSIq9twpDFvAYP60
bhwvl7117eBZEdxCQT8DAwtZUVA/AQsce93nsr7LwQciBoC8E1v6H7sHZ1t9yIrjyUH628wxHvlq
+m1cmLQH9beRl3tiy41Is2VvXu4hV5Dha9pwgCui+rstv0hciMMl6C9cJlyus40p3BbAdX1fw3w3
Q7pJqT4TJL7nKgLeDZydtqTXtfl/FHBO1AGbgA4FB+0R15OwqICt3h4Ge6O7ulYo52MwtwPDcMrC
5h6Ag1fl7y00typnbfl3YZZq32Ahi6P9vK3vhFd9dozzlEoGG6whuVz/G53ItSIZlMmuht03ZBUw
Ag9zk3DAX2m7N6dtFW/F8khykIgC9FEPuIAm6u+CaIiJP+9MNlsVZEUzLwbIZgYsABcHSYM1mR9Z
BrpQLeEsRafby1W09RArqjsFl0MfCoujAbqFaL2aqX52gcNMcb1++RFbfcgKZQkMfFFVaIWG5z/X
uxxkEO4IjTZawFbDQV4aZlGDt4cf+sGD/RVS426L0NlZgm+8uS2Hc+GZWNcBvJjTHl4HvnMLnc6V
b76OS+96P+fDFOSVi/UvXU5RlZ80A54nj05X1bmtegOlPOvDucK9mQNcBU567oeg2Hn1rVpZG+Pd
qzumhmI4Y5jem+HQIsu/BD758mtvjMq24k2ULRxSXHSRugOVIGjcxxR7IHj/9gDczHN6C9eKnV65
1XWs4K1nJ+hASMIlL3NuvDyACehw2zjyyuKt4AUmaIpg/ofrDeA4nhqWDec2o7fZAHe+y3W1Ebm2
8i1d/NylEIYfc8XvUG2fNI6qqYaRQEO+XH7EVktbkYu9jdOkQYitIVqCmOpe1Ganfv5cNFKT/t2J
YN/be43xsbHxJyT8mhWUSXcGzq2y1z3Iuw4a5qAPdw06qIbUo8vgrw//yss18s+0+t8VOhwS35ft
/U8r5P2abj0zDZ4zoQ8DYcf/LWppUnDoV/Fb9yYXmGXFXSRAKWPNwsCoi+A2HqfUG++bXgIo1IcS
ViXSOD2McXAJZkCeUPLJoHuUO1c8f+7f3FaSaY0zFoeigofUeaGeAADn1umHndI3VoM8ssLHEwM3
kHkOR1n8bfgPmhaA2jHgymBciEsK3MxjRajD5aqRmNvysjmFjWvhA/q7RD/B6nztFvXxcotudRZr
AhxdXMFjm4JU+KZ7GAd6Cqq9NeZW0Vb4FEDw9MqdICGpkC0LthDT/PPlt95oXVs35gxwLRATzr9J
6nyG0dpfWP2ByhaMHy6Xv/HqoRVCgCwQcAEAuxBBCxmVgE0Oktz2Eua2Sv9XELn/y9IRfgIdKqYh
ZXlahEzg7Hdd7g+P1vHyXfSXXqW9IsfF8pTVMIkN4cK0J/jeeO9obY13RUP/opuOYGCBi5j5NUqY
ywAgEsK7/3Ktb7RqsD73XfkygElKAP95KN5gguVhwdeDMpuF1zVqYMVsQ/1GqXBBFpHjgKJV5iu7
PO12Xv7P8xG35XpeIQic2RBIE/JP3qJ6+BJCXwF74FNZmOiqfT8PrRZoA9HUEErDzXDsMnKs/Mz7
AI6ocm6uagFbWyfAy6iA7tBH8Jn+LuBbeULW9hRHbJbJ5Sds9CFbUFdHeUsVM/qoGoDN+tmBz+l1
cg14Afy7/8zLzAC1x9sPPj1VBverebNzbrHVutYwuQyjm01Ni4qPiriAqZvK/5r0b23avRF+HRX/
MLP+YwjwrvOXjszcBvCNY4jbdKS9J5PzF6SNKvyw3sFHMNHMsTkMa+cA6Sfm25NIowwgeZLkfnSH
s3JQDas3g92RDPozK2GiDwBx95il7qcI/ytScJRwgYRj/scIcFTN2mMFX3T2uRHuX/DtBjXE+U4i
sx5shBXcrIvlHlqwYxq9XNX0tjpPGObUqEJk1VRAgI24+8DNt+efLpe+NSXbAr0mA2ylhNXfkQhY
Q0EhjRytqL1BsmUe8lvkV8KCDyyw9nD5eVuDlTWIY81TAUGEwWoh5gES/R/IQD8D9PT35eI3Opwt
yZulBoYnVLD+LHkEBKF8YhXk/2UIi6KJ7fTqjWC0dXiUKHBADajPKYOmtcuWR8P27m+26scKxgAm
ESZrMdpmngL2TsFGJV2vUnaae6t4KyBrgKaCvJ+RQ5gOLwMgBoC83nvwZb1c/Vs1Y61d3DYIJgri
Dnp/D48TGf0W8Bc5XlW4rVjLkcrqhgbvTnp55hHoIj7bWZhudBtuLVyMcFsF8hEHlyP/2QDL46bA
IgC3mcKTaWcI30ho5rZ2jQJe0ZcDDElhhNWCXPMpwzztjQHGl+FTL6Yn19CfAf4ZiMPUi6+Xa22j
xfn6ye8GSAX3Pih2ctgMMPdZVdEtgzH2WEU72/qtmlsf+674ofFyPWpIFeFy+ViuRsNZm1DsT5w9
YdDWE9a+9u4JWcYH4mfoU7rjH4osW/HriY9qw9mW3lmFrO38h1nEVrbRBXbUZYv0Thy3MiQ9sLPK
w2OfVU8h1vV+pR971uU7Q+BGkHArxBlydiUXAR4myVMrwGAGw+C6xrbCe8RgzrB5RBdjmXvfqQCk
90XUJxI1zV+XH7HVHFaIo73JQCXefhLDZ2chZy6c28UrnsAh2An0jUfYIrZ0YDBv5vBvDgLxrQdo
JoCdeQAbdBAiXi9/xUZU2EI2JOLpaYYM4riEKtGFB7ux5h7E1p0v2GhiW8s2Aq2ct/nIj33gyuNg
1GtXwFby8rtvFb5W27uAkGoq+qFe7a3T9tE1Zog9kKkul71VL+vv78qGqRCyNnq8uMfAWKpBpFIB
f87oru/G1suvv797QJDJki7ZhOx+AHx4UD2xsr5uocSsjQrcpcADzAYGp/L6QSzOUQXZldVihWzq
KMHhqsqOIod3bwvPjXiGC70kptzpMRsjkC1N62RRtCkYkcf2riBwpz+JnL14S5vU5Ztnyiu7vRW8
XPfzTP2R4aRUFLH32DlA2wO+dVXnsVVqQU88NQ6opRC821doG4qTB9713ZCW+rrZzFaqibEN0yJA
G5upQDIWKT5K6d8MTffxuk+wlqfgcFRgqMECxGnCRxha3ilgjyL0peuKt0KXIFG3LkF9PZZ9fTN5
gALz8JYsamcy3lpiUCt8nQxZ8EgRQHQpfY6MY2JvFuYGOdu/y9ld2SVPBYJCESCsXB4hs71Od569
1tAfplBbySZlCr/DNURm2p3YRAokFuTf+or/9Dmg4mqSO71sPev904OsMAfXKWjrGd9Inc91+YyN
ilsLuHh8mZZvvvPZ7eAEf7m1tj7JinoXySSA7RicfFDAjZYWSwED8vKxkw3A9JR2QKQhA+fywzYm
PWpN3SzsyBitPQ82+cvHUZjqeW4yfQTg9Qch8jqRKlKf/z3+YladCHNgQwO84lsBo1PllFdlL3Jb
6OZOkOogQPkR6M1nJNYeRKdvL1fOxqxhq9pASKmxMu85EJne4+DJI4SRyXVFWxFPcGEKECUauS+X
+nZxGT3oAtTBy6VvtKpvBXw9eYAdLSncyRb482O/lU7lW52FN2oudupm6xFWzLM5nMVgMn78RzIQ
wIsYRxRZBy1WY+Cqe/k71sL+EHS2ZM1dE6hh+YtEXSk/TchFPITIoDAz3Kmve4AV1UMdTI6n0QwV
n4pDmQsAZyD/+TVnTvTrukdY4ZzWcAtJKZyy6k4PyTI75SPtWgHkBU6DLj9iq59aQaxrd0JyPNrC
zWd2EjjcfIYlHft5XelW7Ip+oGPvojPlQ1AdYJgPi8b5uvq3NWpintKp7VG2qsUvGizPU5beleN1
6RTclqhpr6pqOFdjXQk71XgkqoKhCxt2QmCj2m1l2kSdgJgUY2fq08xN8gm2/QdcnMrT5Yrf6P22
l1ujaYPXR5p6hARWLYGeg7+DC9v9y8Vvvb4VwaADl5hmUPeYa9xDaeRwGPm8HC+XvvXy61Pfrbg9
r4YyW6NPNnBUO1T5ik43jbmtZ7HnHbX1CCt4dYUnwBEWY2hNHgA0e24EuStxyXz5C7bqxwpcVcpg
Nmzt937aPEdtQT51akw/XFe6FbM5EhQj8MmwFfTHX7VyzmA3XzcjelbA5k6BFVEFD8bO9PWhWCmd
TIP2e9WL22I0eFwHEghRODzC3AmTrerjkS/fLhe+scqyRWimBmpkqtGkfpbmsZ67O9zmfZx5eF6w
8WF8fsuAo82rSuw08kYfshVpjqm8IHNwkCS86Vzn5V0Y9DeO3yeXv2ejD9mStGLMnNEv8D2w5wDz
Lu/IKehBV7yu9PWj3sXYOEnTRhqn2rAljjMKzCnyd8WV7WwFMC2AtK3kemYrqUwaJX+zyLmu89vW
bGCQpQufcJYAx/57Fy6YYq52NgRbDWpFbeqw/v97UB+VJ0cEb2Hv3ZS+uG4r+88W6F2VF1MkHeHh
zQ1oHK6jKdzBmt/cgJNwXZtawdtIH5SFAtndrFvOUQZmJghRf18u+5+Z6Q/rKVuCxpy5LCGdxz7T
h7v4PH6o4Z8tenIz6OYVmw7wv8JXAVti9Kk16DJ3WGK35tiAsAN2WI/jQH4r3eCMg5y1V74gEG86
g8GrpghXMWUxlp0ByIsdQCPggGRju7dT2QglW982eY3kIXQrx5ZWLPZU0N1FpjPXzeW24VsYTTyr
KuhjVC9gy9WcAYXeuSzc6JG2vC1tgMPGieX64v6NgPUmz+qbvBx2tM5b9WINAm4A3WUWoF5YSx4H
XnwJhN6bYbfKtsYAQrUC2QvXQv6cqwesjMWBqWrP5GljC0Gs+TuFmVAKB2hcyoXwMA8rKI8j8M7Y
7zwL9vxwtyrfGg4qyUqGRDfUTh30ScqoSqYI9yBQbMud9t2qJGsmnwisN/wRDaCFBLJ9hG37CGf/
yyG7Vbg1HIw0BUGvQ+EpyBlZ59+Hqt4ZhP9cNcxWtemslxI+3BR3KBkgch4PiywuSAETWk+kuO+9
/AVbjwn/PUnNk2gAc8Nj4NkroSCtIcF38/HgtshauPyIP5+YsH/r3Nz/1XVumtxDN+1K8xd3xmfg
oeo4p0WxUoR/S4+9XH7Q1resPfnd6C8jmjVFi8GZiKF6m9NfQc4TbTi9svz1ue/KL1YmJBX4ELcv
jrLhZ66bM/rXzurqz53pH9f198VTKpxSDjiHHQc1AqozPjW1++O6qrGCGRBBAfSMxCjH1eOSeglw
ezfgvVw17zJbU5f7rATnEq8eNSDUtguwQ1mawmMp3NFhbvUhK4qbGvLaucJJuONUxcFwEE7n9hwM
wOYMhiVuEV01XjPbsS13m64bwaY/AuZ+XwvnhYP9u7N42PgIW2lHPDo4mNIpZrHxYYyCM3XJaSDy
n7m+jPbM2jbCwBbcLUW7kI7gE3TW3Cte3vVQsIRVsJfUtFX++nnvwgBo0LClIAkia3h6nPLgQxYF
r9MMpM3lvroRB7b6a3KMgS8HqmkY5w8ww05whLizxNpqASuCGXV0AwMwHBMXN7zJoMsBbioAzaa5
y8a/rnv99bPeVY/rUrj0jBhRg8pbNdvLyYG5685wvVU3Vhz7VFRyCDg9AjVXHWYvPAY4PLyy4q3Z
2E2bKRQVOo4R6SvLxGMwTF8uV8pWxVvxi7MAWjOz3vBJeoDQ8tyycEhklH1ySXpbqXRHs7HVN60J
WakSGhOIenBg7n2JqiR3u1Nplp3pfuMrbNUVMgrSwRiYPJMacO8S0KEzjPuXO5HDOdLHIRYcPdu9
lePWw6yZuWuaQYsOTd0VE03ArgvAiu7bUzdHTYwcWB6zntXJ5fbZ6Fe2a5rDSaXIWm+lat5aJR+d
cO+Yfus7rFnZqUA/VAIx5+O0e5EkmZFrExeQUpSed9vv+4ZufYMV3JHESj4bcVjQp/oRWdRPYOh9
v1w9W9+wPvJdTDsTBPcqQsPzRn1Z/bdKrT80xfCwVBSXZs5O/9r6Aiu6KzoUxjXrWnV0Eoj574Ha
vOrUiQVWbHOnxtY1wNpIEBhZlWB9x87c7+X2bdWPFd5FLgIQffHiE7t1Fucsm69UknvR/Q6uWsaz
wA5sToYlX/eXpC7PPuxs4yHPlp2B789bHWaLyEjogwqJU5ojEuFBEm+SsvpsnO55ETta441hyZaS
YcQmPAh8etQR/8nm5cbFpWsf7JncbRW/Nsu77jm4BQXLFcUjgzOKPaRmYPRWh6HNdpamWw+wYrgI
/d6XNQXRQQZvuNI7+W55XAq5E15b9W9Fbj8MPK1bD+Nq5Kik1OIITt8SI9PvNuz5dRFgO6KlgMJO
HPwCyKCQuVl1z1XPr4tbWynWeZmRHmipR0IgxF76+bmdup0Ts40xwRaGEdDHfRCU6LGs8psoc+Bj
CUziznJiI265Fbc07BUYVeu4phrz6nfD8IH3bvjkIaX5JoTJ/kGYtrlubrb90JxBuZBGo5by0j8A
UXpbQdNYRntXGuu8+N/TM2YLxMwg+9KFkgUrorx+I8iTvpt4Bax7qkUyg9Z4EMyIZ69vd1eqG9IK
ZivG2siBXSUlFGTQG0OA/PSrQ1WBBfGZyr/mHAaj6gcWNyvBeKfFNkLFFpFBDbqo0DfYJHbkg5eW
T4ANPjSLesbYvhMo0UZFWsG+sMhMjY92Kllza2R757fpj7nywBHNflUgPccExJ9EdeiLl6fXjT7O
rPgfGpdEZMJH9Tx4gh3xfV5PO/PGRg+3zc9YITxieijZh04NJG4r5CV3TYe8uVSwmzHv3QTV2fy8
7kOsCRw3IJJxAcWgGthvOIxPSQD80ZW15P17lF84ZPJlCs3rJMJj48snMV4HY2G20MxM0qlog5t8
3QzeHe8FObi03LtG3mpea+7uHK66URt6bOFhAFwaZfCGA5k9PV5V67bELIWxviKypXDwGMO4CYCS
doJ6J+A2Xt4Wl5F0XrB1hoCFFA19rB240CPl7LrkakatmbsOZ1gL9aiaaoCNw4B7NRzywwrqcsVs
DBa2D1rr8jzLWlxRF9T89OHrGhMFtjlw83mVXncTxWx5GcEldRkVWHbPLU9GyK6Azs3MTp/fGIts
ARnLgOdNCfJc6hb89gWejuECsrdB5hCi6+SUJgOsOtU/KZV72WdbLW4Fcdm2Q9l4DT1SSPEZVLR0
2ouzjXUUtUJYD66Dw2dcK4MXfDCp+1lmZR2LedkZurde3ZrPVVlIt/Rw++tnMCIOTe2CeFxdefjw
H5nYRKZhDIBs4kB8cgBS4Gm7s0De6Kn/kYk1OElXyoVKtOlAwpYPrC0TR2dxA5rVTl/aeoa1oS6b
USk5QupT5thB0ywChqv8rJT36AxkLx91o4V9K6BnyZtoCgN0HtI9D2V/01cMLFixt9PaaGFbOwbA
ejBLl/AjArh6opXsjwbZaTsDxlbp1kTsem3vs8lF6QAkI2tjeKob83Z5MNoqe/393SZlqaZcw58e
0M9ynu4K4etYeHRvdb8xz9vuZg1L/dwH9eLIzS+4vpyIeKCRD6z7Q3rlvTizycig5XLZNNDBh8Xw
I+gZTmWmtD1drp6tjmOFLvbPZbPUBT26eOHbmc3BlyCbzYPDp+jTdY+w5uFIO6UyuHA7jgLwA9+v
H4PRu0szfd1WxZaLaQ4uaiWaNcCCW/Bjk343E/sfScYfVve2VkzosCpwI4l7qqF6GGBn5pHyVKK+
YicavpTaP4kyOgWKx0VFf+Sk+kQnYMBS5yYY8htuwiMIz9clVzNbWtZhPaPcHitk4Q8TWNAFOfnY
HSfhIMfrIvE/6rKhlZ0wih77HpjynDc5xDxX6oqZ7XmmmkmZKETpVdkmEaE3Bs7mU10fBe1er+ps
tvWZ16X1jD9IQF+ARl/XHYUUb1m0d6SyMZx41ixd172KOGIQGWDkPp39L5HeS7fcKtqapYFOnSK2
nry6QrysRQfhnkfSVtFWlEcyqkjXYHropigJdf4oqb5up2PryrD15A4bQxwC1cttWyBJZNRf4Zwx
m69SN/1Ov9wYZ219Wd2WfbM0HU5R5vm+Eo/9dI6QgZz22XGcP1/uOhuVZMvMpGwjDpt3bEDTgH9n
rJffSMHnvYyUreLtKboWxHGmHKpi4t+XPSnirCp2Xn1jvWoryhwyllqV6Rq2/XM0K/fQCqRKa+3H
Sxuep7H4DQ5ofQMpXZVcrq2tFrHm7KpsmA/dCoW7+0i/Fa4k5WHSdTPHUeEFD1FedmncqLJ9ufy8
jYnKdkLrSjHkzSBxjBPK5yIyNG7T+uMAOdHl8jfOcWz1meE+oKYZZnIkuJOPU5eOJDE6gAd1ZOCp
cGzGiTlxZZa2Pqiqcq7D/zHbMIpgscbazPGPPIfGYvL7X3B3PrDSfUVlHi9/21bXs0aWei6jNoPH
ypHxysQ9ejbIpOF1HvLMVr+RDCn0AFxhSPT4F6De1cF1xV7G7darW4sHvzcA2kjhHxsz5HEF0w5s
9qo9n8+NRrelb9BVOBlMuRDyxH+AYfezG1Vnp8AuaeRIXvCbIzQqe5KgjR5sa9XghT+JqFs/ZTbn
lGpwveZDJtzbqxrZFqtNU0UrZyWedgU8S1VNpzdcB8sdgcLGCGPr1XjEwkjnbQi3K4nZqVsbosqW
hkHWV4BIH/DcaeIsctwugTUOf5n6MjQ7R7gbncDGlJK2nkQR4nwLrhcMuCnqRA/CrdrrUiWYrTlb
orYjgSiCo69L72PPmH6eQjVdl2TNbJgoNsVSORkaPuDpoZXhErfaDXe2l1t1Y03tnu68UUrENloh
T+bUv9MyHa4s3Io+zp2oCGcU7kZ5cyJO+aNb5r0TnA3KBrW1ZtjzOWZwULrBXCW65SCX5Rkbj1dS
ktegxbV2Jn87orlriuK1QxK/n+HuTTswUzEdiRmOAwwQeSp1fvWV/nY5jP48JFCbNor0zUankAsc
696c/sk8Nt05Fw05jeXcYoobzi5yFnfC6s+tB7Ptf+9O2xFuJpks2BGZ7DMk8+H3NaPs8pdslb0e
SLzb+U61OxeKRMgxqgXwdxI8myxxqXZ3amot5797I2p7SbVKp4o4qCkizfdBiMeUe0mrw2e3ct+u
+4T10959AmmREjcPGJ+nSWQHZ2oyeG1Ve2esWx9greU5KaN6ajFi9k6ehLn74i7Dh0mrLjFemV/Z
CtbcC7sIST0He558+OD73o0n1M7hlY+hdqMJrOCXUbgQOeBs3qHhpA5ZSHUROz53IbQj5F4ZGLZ0
IzGJk8rqPEM2CucjOp/zqdEnr2/mW3CrwrvCmZdPGQ3UrVxIC4eaYHlBoneaZDLwjpIP/FOt228z
WcxN23bZ8zJP3b0cfeSfZ8Nw3/khfy68qH5VOcwucxm6MQXW/pm1KeROESXzXaDC4pENuvxKTZnf
uGEqn+t+wPzRZd6hC8vpBvd09aMjiuUOamWd8ClvX82kcC5d5UA54PL0fhkW+HPhUD8fH3q8NZyO
kM0SFuV0qLmqvrjtUj1J0Bli1UbYpQ8B0upiiQVwegilB/CpIunXql6zKn1eKlA5kYQc0wA2rCBB
ih8i6+t7xUB+DYLWeS5o5sAltBtuR9EB6s4jc8fyVsWZZ/52CbSk/ax+iQpXi2M+OcnUOuQINZO6
0bnLDtppfnFnWb4ucOI6at2aQ5Qu5uwzs8SRuzhRkja6OLjN+Ny5ujw7UeU+5K47n0wHVE7jqOzF
9aL2GEEok3gj8nyNH+TY3bIzQBfPkwd2D7LN8kM9jHk8yfouYpV7M4d8ORFcPX2no+5v/IbX8VDo
/NBVUPWalfxLFk6eJ6gZcIJO7nOkaifeXAcJTm5fvNz5wCYKN85B/kwD/dOovH6YmBoOXjUsN0E0
V0c+hfIWl5Nz0szCK+Kx7ACy7bHDFIRVwG0G4rZp3AHXuqpNvHbIj+FUy5gNs66SZjHFqcjnv915
iV68EptT+CQtONGIPBC3ff0AEyj1XMLQEPFZsrMJGu9AGMHr44Qq7toZKsYICUG+WzhJmobmxuO9
TmhdL7FiyPH2dYsr9z5Nk2nJPy8URMzvTTbUz1U16SQd/VeXzR30bHkIhB4o3Ae/mG70svRTbLyu
uV/6Ssw4aKl5nNaDhFWm6hPSZsVJz7UBvRmr95MeQv9YBZlCVtVQd2GcOhl2QZBdqM9YCS3yYWG8
C++VU6XyRc3KjIlfE1RbOGfci4NRdctdHlTRkIRhNnef1FJ0EzIT/Sxqk6UkhDxo5mZofwiwb0jq
eSRRTVcI1DFs9Q9KB56fFKOqylPhdrigkDJrfoWtbOKp92Hi6Y1N+QVHAPl0KhDYH6Xb5eNpoEVu
jmoeq/JuVMvyHXUYPlZLH5ZwIps9GQPm6D22aUHz+8G4xI0HL2xeZr8QXzScYp4RXr2JaQqqSNzO
sIdgcsw/gXy1RAklfQBercdd99i1pfnmjlH+BdDF6rbKjesfBrc3YbzofoS9x+h5Z1WkwJMPAJXP
p4i6PbmVQnsYlKI6x/UOrK4YkKAuHcLjIMWYviBFywSxNCb0D/PkjCXSXFN/va3xzI32vYoehMfb
6DjjDOsZcJDxBfe9bhuXPZ9SALeDVj9lWF6qm74eC3OQTAxu7EBGUcJWHUiaJPIbX32Y8ihXicrH
Wp162kv9WFAd+adMtAqbtUUXbgI+h/nk5Z1XnvjC3DExiKT2jI2RDONyqsP2c26KeTnJsWLRE60j
UX9hSxtkRwgEihYqDhgT57EygP/dTaE7V2fk2nvfa8HC8SPlvoe6hsJWi49FyY16TFPV4vN91Y51
DJv29i+BI5Lxo8yXJniQvgM1aBEN4SckuorgsYlEJg+0boAn1QUbq2df6czDztYf5FOLQ3iwmxfc
at333cgf8nBQogeZyq+HR17pUH8BG67tYviPzEsR50gbj5y44301fZkDElbnaAa5EBHYjMukofZy
6+6B9HwecNbRhErktwopb/q2wwzgvETuWPMx5ktQy+eWYKKvYvxd48q/ayq//t6MA+7h4sAAy46h
SM2zSeARV7gfC5H6XiIzbGWPzlK6aoW0EQaPPT/w0R8LGSSZqOmXJvCaJ556CmZ4uL745c2t798u
ImXmNZe0I8dWSLMcaOPkmGGmHjlzY1foxy4I3SiZ3ayQSQt78SJuIX7EqaVLyLMfUIxKadDoMTZt
1ZskzLifJkUHU7Abv51gtANxRDXFqnfL9ui6Q1fFxKs13NWHAoVNpagDGFi26HRQQY7BXa0Xkz0a
PfpfR8NnhpZmXhvPGDTEbSl16t6sZsZ5kvfpZH7lWav7W50vSxUPGV7ngadDTX5MNdHmUAkvdXBh
jLPnFwSrys4GCQrdawWoVnsw3axYghyYMIgdxvuvqeKGPHUVoMw3IfWiz21OSIgInnwnVtPEPqTN
PPi3+egFYIb0M7mfA1Akk8kPRoPr0GrGcoJEaXCgjhfMBxZ4nTwvRdH7b0vXlVMsyz7Tcd2Lfjxz
uXTerY+VHKqm9uf2UeipQhbzIuv6Bkj3Po0l10UQKwdWmfdNEc3uUeq6dN+I7ibIs2TeshN4jLU8
FM4UFi8zrbQ6aq7y4MymAJN408wj9AR5I/VZw+lPfBRRRPojUT7t3wKN5JwYY3kE65+6b4qP0cIL
cphw4BfCMm4a6hKTwHrdiMO1fsRgTcMSMZTidoqJFLTJtHc1i3uwNornUbJwXdsNnX71XTb9rBnm
lwT26z1LSG+WN4pbeAfzaaTVtz7qcO1OcOLjJ1mVjo8i7VJ6iMJuKnCe6fnzwSejBlRqQFbkaaqi
aG7iVAn4fUSR8zcV/8fRlS3JqWPBLyJCIEDiFShqr97XF6Lb9hUIJBYhEHz9ZM3TRHiu7TYInXMy
82TC/wOOMxEOXTqu+C4eYfFEOpwxpjxzo7A1Vk9wmLTmMBCTfNYx8YMPyT2YomTNQMflm1uaJMiN
gLS0PPNtU6reIWtmtFcp+0gVszSgyhLc2cFhbJDBBjPGyl+e9D1484FGsqNZI4RwsCRbB1k02A1l
a45q4vdLfscLYHo4LDU0HetQjkOOIFkms3YxS/QXZW4oCyZHT5zQhScqLeG44ENV1Cn5FYXdeF1K
jXDuMlaK/7bJMvb7GDsM3TN0T9VWlG4agsPG43JMY83J+LT6I3YM6YKV4B1gO6wlckeJzSKvNxyL
8liBeF7EwHyMKwYmZ30VliofBdfQjnIbDvcuEd1E3fP1nwL7v52pYhB2UDLCmiSqZB2eaD37vc1G
N64TPn2C2+TBYf87viRNK55iFbRR3mNv0KYbTPwVYNh46XPLR1pfPZkwm3kBfsOVMEQIHLZowl5l
OPV+/RJ3i/821uiQ9g3S9fx90tNB3ZSGl2uqxlCIDLE6vkHMwRwt8LQziiFW3F+tt6ejm5BVSWWw
plwuZZxN0EpBcEt4skFaenf7u6LXMfOXantjLth0GMqjDAZafbKOxxRSsXJSuQ0RSwiLGc+1e1z/
vSdSvY28x7aCRV4ohopJ/+vDaeVZYldAZN3WeH1q/cknp7WsCOrQvA7ddyhQa4rWIpsRf71pl9yU
C2/zYRABwkM2bxlkShIXmkNQIsqkQPBLTdISZ4e9rUkFiiL2dFd+0hqF8Ahka5WIl17W7WfZsOOT
CcTbxNmMr3K68JiFNGWbqE0x29CbT2gV0NfZpo/1sUTA31AEJfXag1/165gt4EKSV7QZm/gNqZG4
myN/wvnXqq8GOIEtvMpatTQMXQ2d5bpn1nj1cV7moLpGi1/ebZ7Q3z7V9STWfYluezkEYx/3D7CF
a+iF37cYD5hDhD4kbCRwZo2Ubf72rO3IRzDxsX6T2IJNrpu2YNky7A+r+Tsc+1YethqMKXzwPbru
uwbhs38mSVtV1FNnu+dZwQGtqNEN08xb49GcB9drietAGIrulZkYMfMVMtSXIhHMi6B3RA7n1RCU
xsynayP3M4ft/lGxWA1nfM2Ne1mrxpKsJOBYcCw0yGYWDSrK/MSMNh85rGeLmpYSGuUEE1+R+Cus
TJfeLORu7SerY2d9lqRirkeyEwzavYdyG7dQpG3UoFPtl9mZTxvxvkzRJqj6eTNzkjx3bLPJrnci
9DFLji7Mxi40b3ETcPt3G3jtQ0U0lGjEdGftgUY1tzl8JIw5ebFYt8dIr7PJRGecfVEC5mjnDhaT
NvNn7S7EVNNYxCwZHsXWaS/lM0mWjy6oq/gwbVEPk/e+otM/pLhYH7kDKBnXpAHUmQWG8aeqjiZ9
cBUEtnnpquhvuCZlMGV+OwaAOyGeCpurl9jOO3q+7asMd2pX5SqMhIaqcJLxlUK1laC9r82yS3A5
zo82wr/5GGFrPCwiuMG2v+W24HbMKdfhmlK9CS+jpUfqHM5immLiaCbep2bonHvvkS1uj2WtgqjA
sqRUe4AAa3RGibP+Bzyu4Ez6t58YrSn420Wg7/W5hHC92zylvjfPJEmhELLUZaa5e7eEFOB9sgs2
ArP7D1sFUQgFPXbF3DlIxiY4LFBFG/nT2HlsLZbf5gDr27AkJ3E+znpdMO9utslIDJu4DCoj0e1Y
PQfBpeWGhEmKRkj3a2bwJ/OdGOd5UykiznpK8DraNfxEpyYGtG1DU1d/FXZpvHxJeuOKGSFf4qB1
YI6zbKo45Ssqx1eUuDH5SqoxMM+2qjV71h3DFK3IhAEr6f05Z0SSPUPT0WZGR1GXYTjnB7wF9jDa
oZwhdwu2x0SpbjliACP+OUT4U3lNvGl45ujhq6xnCgm+vlkptu1nOg8PnqE+TJ3nze6CAILeLIRH
CtLsumF5iX1tg11sdNLmnZnmlAWasmtVVm2Zh0xNGr88BOzq69qLU9EGzQc+tLZJp7bSj2uE6r2L
3NjCrXnQ5rJWDOKdPvaqX1ht40sMgbfB4DcGiZDBFHH+WgPPfKLOo+q1uIAfmB0h44OAZiHp0sGp
a1rl2BUxdaLJYzZ4VZYsCkphVJ11vPmWzmY/I6BqSJVeWKBSS5ZYwYSaiZG+DDPcolKvGSuRTY7e
jeI5fK/kn9GOASZ3gXqfebr0nyQve6h2ouC/OjCxSG2wAIsKoiF4HMOeuZ11YDrTfkZqLKwKhybC
P19HI+SSLUaOajQoCUisxTwVDPDT3cVhTWt0n4CbnhQ8H5FEIVg2BqGXo/etLpVHgoeoiecUKRnh
h1dPo0TUajhgmlyXEGXB1nJX4+sWKUGMBHCRqI0eaChjlUVGw5XAU/2E3qBfOab2yJIT7oXtzYZ9
lG0YKNp8XbzmgGG6FcWAIeSCem/2SVW6f5OZfoCa1Ydw7uRuYKTfcTK9JUP0MJm2LCQs4U66RhqX
bKWPnhc5Kmkp6hGPMV5ZSipYvudoh9kD1dMGeAyqDn3EcDrCl7yisXnY5gAUnccbmNxXDZVZv5RA
H9zwiXHg0WnCj/cD+Co2t774W/tSxeuEUTusHuMKUFgTGCW+HE7dCTiQ5ZkZ2zrnYW2eaR2pN3DF
KtgB+bQGyR6R90vGWWW2am4lweytWkb2vum3TA3YPfbSYRJ+tiZrcITRi2hTBuTg2a1+16UEVgB5
J332A+OaJcc2VPSMVzPevK502Mnt6IvVc/UXfGOfjhrpZzGkiClGwv7Ft7qmSC7jX4hrJGmjZgXt
WlAhbxYl2a/mAReEkjBErSzPkQiHOSupultLS0w1zr4Lp/o8acIya0Z4rp+6aZ0+6g77lnmNEIwy
uw+a2bI1LHdTCDh/AO6VIAkmtsuuFO2Lh3pxmFWDsBNkOMDqq8Myupv/o7wcgKbOp4pHT64Dv6Ur
gmGpM69Kd2fSqjOJt09BByTMBkihl6Y+xUCbNi/454QdMhzM/cjEy5S4Z8Kqh7F0pzDCsCRLuLj7
c/cih/aKHu8tLNcHoauvcoJ4gqIXqP/fdVrMH+0yvVgX/dx/syc7nq06eUY30z7hvjuxCEPAFiyf
bQT/UtS7Lo/XEdZu7bhf4OebdcgDGQwmPW+SOVXqvpdYxSfgQuu55oQdnQwT+M9E0RflCmDuGE0u
98p+33T+GSaK77QSLzVynlOuvXdJkmNnor8d730oCeYuN8m2ZojHNqmefUQZgCB3k7jUtBWguNBP
8m45NBO+tN6yS71uV4yHT+h0AKWUVRZW9JgsZR63HroX5LzQst5Nvv+XrfU7psM/tasRaGJsGvTV
FXjoZ8m90+bj9WIv8b+pA5Va0YNHSRbX7TdwxDNA2Hfi07O3gjXS5rUS4HJR92DJXz8BOkJJjA9l
Q/7rqz6D636ZjaP3SMxaZYDQb4IkB2e2F4wMV4ATn2Wc/Np6+qZEvcmIvAH+gNs3/5hq4LfeRA9N
dBcvycdu7l8T4+aMxi1Y/JKNCHXwsfsRqp3mwB1cVWd12+2XyfuG5TJNE9n7RRwG4uC8OQ1pfQ4V
2C85oolCliU8Nu5+q/E9zdwryjFU6SbJWxes8F8ZsMTVHzv4QmPhPX7c+LTrmrDA/f/atcnZqmqn
OhClifSOgGtRV+RBVeW+t0hBAW5gcel6ZdrxMYPWi6Yu7PzCwSlIL5vB7TF+qQpPpI2Hk1yqQ2mG
l2hThwgALwpMEqdu7UxmmDltkShW2+1mf/rpYVtM2ILrA3ETiEMibonSGTE3YRu++GivcYtcBeKv
euBbpe0/gPd/M9pVOzqRnzq8VyDqH4Qe3jEjxemw2qLDn0XA0PicwQZ126ve5vfnDtvIswZb4y1h
KvrlFSF2ZwfdtAQ7IDeEF3FkMS2c7U1Zy0NUtS+jaV6RdDtmkO3rNGjbHx9BgzaGOj3u473zhhsL
amyIruWpFv6TMfaLc/oBbc1J8/qNJqBW7jFnnmP7EP1+tZQXMdRNWnF1boTKBVP7bhHFUtV/YFK1
i6m/AxB6TpJJgmGocfXRPotKfVCle0ZSBM8Al+VVx/Ogx5AXYXxeav+7JsOQahVjBoCyKu3QfKVw
6JHAeZYuJ71587VscF23VT5u0SeKwHNE5wKoqkoFtGlHt24PQkR/Ad/s4bJ/rBy/Jav9L5H+11jX
J1ebW+jcA+u2LWUVJhilixH5E5zML3Ok8WvVwVvcTQpysaz760yVw8ghFyhSwAjnjyYUsCRXBajn
B8TjvXix3tetfu+3+CTllrcJgihHhlDTxUtlhUIcjfE76aaDFycX+EK83sN5JVKTsVN59pF7Ryhc
hYiO/xt8eag97xC04gBA9NJ51asK7ClZZR4H3ctG46IF7QvSbucMe0KY7R+WTPjyQHt3oNhTR+ij
j9qYrlVViHbmGUKU/+uS7Tj021NbzUGGuvbcWHXzxHAj63hgd093uzWQ93vHYMRMi8vsOQ5dAUzm
WsdcpktIvhp/ecRU+VnO4iXcyh0mtUMt1Wc3bDnzavS6qAyuD18Bq1zRRk2plPO/EeedL15Wh+7F
Vf2HXsWpFV1hWXNsJdsJ3p8C9JpNMB0XTo5DQq82wO1RBUkJnFUVQVDnUdDttwZBQ97yCBH2u2wM
QHlyCfwesniNUb1DvDKKEAJZrY9EuH56WryyBiYClBSy2zCjuH3vbw2q5SMs03eY0K6DAhwpI/s5
Efc0Cvqz9E2frm4BvkVOBElYrm73PjB6FTWQrrTPsAL47HBBumQ6zt6Yh2OJ718/sgkHlen1mVXz
OWqwYUC2SuL25YfWlWdsROWAwg9asJdVsD0z5fdglwcvUHNqxuHiDfNVjO2JhP5D4pIbFppu2zr+
3E+s0UEWjHO101u79yaALENw4hN903ICyuL5x7aTL5AIXdelatNIB4jt9QnSzMD5DX5w1Il+p45+
Tdxb0oZEj1VXofzW7wkT72j9bwmqknM0l8F8KwPxOkD1qoGqRL3Z8Xk+NGjE7ntcPK/RiCB2SD9E
Yvpb8+kbb+QFjQ6MTqcCwU1/lw4AxaLmh57YQ0nbp0Ul+82Ghw2uY/D9zNZOX5DP8scNPHMshPcN
PoykC8/BKky2WIjgkcn9Gi0lyQUnD/PEfhQVx7Eqmx2UdgcsSR2qkn91MV4998KUAXPadSAYMebh
benxdw2qr/vvXRW26uf1HLDwP7hJI+8QjxIRA49r4B+UVI8d0we4mTwbICPVtL0PnXe1/d3mgagj
4gxTeGPSdB3rPo8I9D92fQ2Y/Ic4M3ggxhcmAJoFYf/OkvgMR/I4TTykwQmERrjZu0bJ/ObF65th
+j+4K90G7n2FCfgdFAjVyt9I68PI3a0Z+7PYhlMcjEWkxfPcdv9WujybSv1WnXtlCr43Uf3x/4Ou
6n6/lfFp9uPbNLOHZsFh80PxuMRBvIdpcZUFansHPw34oRP7AchXDiwcxQ9vFZutZ4MIW5zXfWKa
2xCIYxSVZTqQ4BtrDsVCyjjddHKNx3lMO2BxUQKcvqlEXjXdBy6AqxcFv4tm58nzf7Vpj/cbzDr5
nZRJlAKUeSCWvysN54ESXHSM55YgfNNM/EK3KNVtl0W2eq4qtNjJ/Y63TYO/aNpVcZL3qNQx8/c1
8kuZH6RkbboUx/o9qdyaQkx0mNb5DQYxOIUNouebNgBICcofyEA6dEijaAawINIbn2qHuWlBYA6m
s2fYnp7XYYgzFfc7PAyCazH59ozEzdH6Nx+FZbKE5aC3Hz3NTlKsNoXoS6AFwawFr+ZzhZZ4iuM/
zRRdPBlNR4WpEmvaJ7COOzN2JN3CgEPH4ydXPm6v4In/s6E+3x+XNtGe1M2PtwQJct6Gs5kWXji/
/FkQBpv5C/mxwDyaVNtQfVSDUL+2294EkBG8jAGNIUMT6/0AOKU/aMcRMW4JMHxM3jVowaaui7nz
zanjpdo3PVSaAF1PasZb8xP22njVeqCLH/Osno3+9eoegffzgucxJRGo174r9BRWqTbqW0QRyzyv
v8SIWVrxTEoeJPDHU3y/0u3rfgHFav03MA8Vo5dfk1pPVAJOn/r4RVfx24iI7CxwaC5AASSop8nn
BE3B3AODknjrFdXXVbprqHFjoV7UPTh+VvntzjXhkS51cx9GVSrJkGHlwCvWiC1/NijfeDZ7CfkH
D724oLHWQB/hvhvOukzZiq8P1pgedrU9dkB3j+MAyXEKgjPYAQz3HmQ12++FL2UG8gFsYt0Cd+lj
SCtDiek1DaxdPwVjMp8148UUAFvzo0RdSQe0eVs7308hA1xzL4GIQ0Cfg3TGnr/0ttlhfxfLU4Ot
u8vstEzSER9iPsOs+c25ldF8VXWcR7A23dI2qTFqe1zxJF02KW7N0nWYaIjch3r1PkzdLcWEHvlI
WwZBAZAsjEAhE0UDU384xPBhl2zY0ZLrhmCslspvDqb2Ff02YpCGMOpAlFXgdaDYDdUC452BLFkN
r5koixwZIa0Iw6F78+RqN3Adjuu0FhN/hnYDXv5IhdA50ni3E36uHnoRtdJsGF18WcuBgovu6ALV
RhOTKBtCEXzDwVn2aevi8rvFibtgpjLnUvHoaOAhDXoj3t5F7M+n1oAQSqQE8xBM15WM5KmaGxFc
5aIF7BaR7yLSPjLjVyVDoS9SDcbbqWkSpxok9i4SaBjmYcYFEury5lf1aFM18764xwjzT20cjXMG
lUudt9iv5bewmdVOSho+oi+ibdaWa3xs8J4fwiQcd4shwQDLrM4+NyulJ2uH+BU2LPLqQAlfy0ij
T1gS7xQNTVXg5Df5kBC+p4i/SZnEFyEDrJ/QJopBliu2C5YqOAEfrrI6WedMxBx/wNQ0xTBATZLe
+fcC6PFaIJbH++rmIP6aDNFPUevLE4CacS3KYOww7rj5QTLL94OIJpv2G1DdtaXiY7MeY6lf2mQ/
TX1/UCa0QDOgE1qU40Ay5XScqJJLPgBggm0HA16pMFTBjerVtmbNFODC6rLNa4TQKdcWyYrRdaMu
TkN88WlsJc+8Bt8pljybUx3wPouhVznwLs4BKkrAC8OBjHYXDctxCXXmHAGQg4BZtFJDlzdNBFZE
Be8YFoYMP5RIG+6fa+sdQpbsqGNPYbL5OBb8AxEzb4w0H6qzaNAAVI/gtOAL8ojm8ga/pSZtDTLl
qAWwwzlckvoBvzSyP37P/q6hmTOgvSpb2unZa5Z3oxI/09yTmYNexuPkClZq36vkYuNaZlXtHuwC
Qp5I9x9l21VFY52Sgezxfm+eT/rrWNYXiTvUNeXVdOgmVq/JkBMU5DaxrAj69Rhr+tXKAG6eYj/1
pFhjegng4wz+5haH+rf2uqNTYVF2+kGPUDmJlj15lbvE0xil8CWXhzJsM94AdGCbv1+ooGnVtmOB
CABIYgIQaLZrGKaFHoPeXcnlRxbNhNE7KF6aHNw9ussh11R3KWtQGrSg7125/bv/q+eF7Ptx+SVw
8eotqjLOaZ7wBWcIsVqT3m/GHjzj75Zg3Vd+eIKfNu7KSYHSgGxuG0Bmqe2/lpBXiRs6bwm8AbZB
gQ4hKE/uz+LxIV2NfW9wZLAX2T1OEKh1apgyA5sSF4M58u9hJlagQC8IQJ9wka5adGkgvOs8R7d4
dQXzgn3bINjJ57gi2UM/rWh+oldom79JFX+vFPmAHSNAVAAyDrS4/+yJ5/Z6iPHaa3psA3rzGKaE
tQIY5DrZZ3CivVAcMgM9E4/ktcfT3nuc6SLg5IQtUYCtyjzPyfawiepioK0tJSbmLvTjdAkafsVr
fq1hxzHCXS+1CJtHVEh/2OYSUXxT8rjgd0Zt8rKJ6FVQemOcPJdaXoZqysMatCK0alAguD0wv0cP
T50KnXoeVtkNP8PTqJhI9RMo77GqSyT6udP9XzQzeHKp5LMJ7YMZ/C8aeIUlyRt0doCOK8hu2jmP
Kx+TMMla28icAW0Jy3EPZ/tUO/cBlEuAaoaWsA/3aHIf7k80mPpHHjeHvhxuYd38hZc/BE5b7o/m
aYo3klqoBmA+/hcWu/mY1B+gN/adrA8khNBstqLQRJ6aymWYnw+2fHKh+Oju0gfikT/M58/hEuZk
HFNd9+/3VwUyzObQ5OQh73Nf/aG1dwuEPvtB8BiykmBC8v+EoCju/4cGruoSgK0cPIDXH6CyBCXU
o+FiW4ricIH8Op9KdwADhuLMhjUrodhRBDWCmqwvv/EjPinYNvneu8eqoyWQTjgAyEhzo78LIDiq
aSZwAxAPx1zPT/efQ8fjFaqZXc/bB0xKjwPBuYO9VJMgQ9JEIBDA9f+u8HuYuMwDsLrw6MqktWcB
OUKTeJkw5sVjvETbZLa903ADDog74biDGpkLf7IPKObZOGO4TwCsAnpDg+7tk+4XOdH484FipkrS
bEz0ra/Vf9QFz35rszBxeSX1zz1q0Fs1rl1gnNV8HILyTzeBFXbDSQffkycfw9EeGkIOzfYTsuWI
nHs8R2xDQik8Rp8eYlLY5BfE54cyxsTGh/4l4eoAMzPkgyFPW0Rtdn8K9/NRLy7fKqqgD/W/R73t
++VudFaiXnXq72zbN29QD7a8p3D63QEj67///xPgxVZQJCLGxGLaE6dxafb1yr9weZ2xsvTLhcXg
4FkctFbadJJtynnzFxqb/hz5Tu43GR9caD8h1rKX2njrXy+oxHwCKqOGtJ9qKFzKkLb46owqbOyv
J+JK+6k0nmhb44rxE+gpQJaD6phBCY7KQ4cG8jec5HZG85M8kHlQ79yJ+Mj7tf5XQhKZR2b2H4MZ
1whh3oTPfK4W8Eq2gHwjwQ29Jo8hJRoYNuSefhxXCMn03QcRmJMa0TzYdlrRD4LybBYwNHKATdCK
cT+tkqbcYJVA8FACtKJhPMbXDeTpFWq/rdCG06MZK531jvLUNwZ8PJir/RJo7F9UVQSVkQxPA4a+
r9WPx8zftvm42lLuEl6bI6+rYcE4ZH8icN0HQsZ6O3SqFM9VOb9qcJG5FQ2zaUQ9IHb3qCFwxvOu
MhACr214mmgXH+XWfHR+UGKNduveK6CqiI1DPZblBx/7N9Jhc1HPTREgRjJdQ/+xkrZJeSuHdEiW
JgOZH0JN0PkpvL9JCspdpKweYkxySh9a/I0XZH0+TEtFdtNEh33iNpoFFBpdEQX/BqS7p3QG8IGL
PDrqjXo4fq55TPRGAKzC5kpYp66T5q+S+hcbQf3JYUIPRKBYgtFPKX7C1MnubKj3b4q2BVii8g6u
8zoU2Ua/zIOpCjuj8YZU1sS/Mbq/nLfTU0zH6Wu0MskgGbzrQcENt8b8ByT5uyT6Zid1h5LmJCNr
+MEY+U76GTRLbIFg9/24h5EHpq5g+FzAB0JQzF9xPtnZqak+hXX06Nbl4GuFp7BAiLHsOZuPkUfe
ORM21RBUnk0I5JoZqzPISs5GRi8iVu1htWhduyTucWnNbQ42Egb2A/5Tooa/LTEMhWub9oOOymfB
ok+wdzZfTHun8zx6VE237StcQWkcbz/Un4HzQu6w4HxBlIgxuT6rBTVOB1jXdrE4uRGZhL31UT03
gDsDsOlsc0RnQevwj8bwJtZwS2dHO+x9rOQtjNsHDM/IoSXiB3a5bWbByOxGZLumUH6BRG/Mk3FO
FpNw0LaZLsGaKsectU7PPYtaFPBVpYyFl20NXkCdDSl8e75FgJ3xu5MpZp2oqCN68qr6Cwrfp0DF
v9Wke6jb/SyCXQWwI8yc27oBw0ds6qqH37oK/ozMvuh28kCxYSTBJxPnYdLDy2zhnxUdbk29ttkU
JngBGvKsVS/+BZ4OXkYQP40sDoDLDHRbPCibcUAu96jJdUS5gWarubAS/XjVzJ8+BjJ2P/Ugx29z
OT+icX2VoHshbjSfCovoECtsj3A2vyWj+IKtcAP1JP/07ytJG3qHQK4nv9uukNjOad2Mr9BuNgC7
7gGtBEy00KLC1q1jnxCh6JNcAUMoHgOPbE/tWp+Jnou1Go5Y3Hhuhu0p8jTWTpcxhBpLxxeT+P9g
GTempaEJvJcgfW4BEObs3i9NtATq6Q5jtQY7F4JEq8oE780CmoUdKF5rT5yCooTVG0+XVvVBuoyb
ewYSXX36fK2uvWhuCy7JjjYi5YmdMLx2Ge7PcxNUtw7UMPaY4ghCcXGNtumDtdvRtCCBe9X+iajc
6wRPUja4RuKFfIbrOkMuzsGvse2jFM7mXciigmC+TO9m8AuXNAV0ewx87HCE3ikOKQf61x+CCcom
t17MKA99yC9B1ew3An3vZsSljcSz9uNffx72Lbfw5mNuxOFiuMS9d9zoV835PkF3YxJ1NMbDpmv4
VJnFFYg0m3FqABrMI8SFQ9keJgaCT1gIR02V5IFgj9j7ecMj/Q5qXPh9v+VK9U/lYHd9BMFP4kMq
sVA8rDsjaeeT82IG3ZAtd3e3YVGu75sGzeUg8MIVFti0q6NnwRnBDEuxp1FrQEiz+wc5zy8yPm8b
yEdViRr3L/pvA3CTB8AhtARsIWL3l8XmtGJhQGr/DBffF0i5C7h/Zk0s9nez4GlLDralv3FJoP5c
0M4uLZrS5atz3UfSdTduCfoD0r43/fadTKAswGmYlMFnpnfTY+RaHC9snHWaoA1mGeI6gco9jwM7
DOAt9fozo7DjxkEBCS8SYQEhfGSS9UkNBJryizLQveNN67pw6t/UhLeJIbUKf3wHkGXZ8G5cUfdo
Uy06kDW5oIUTyO+G61MGwW5+/6/vxhZRLBG6XWY17K5hJRxC44v/aeUM7GUQGaJJ83YG9jpDZI7L
ZkzGQsTyItRSeBbanHXJKyTaz1YefKS4ESzU0MB/IiGQSP4q1lvZSFzy+DEDz53vPzw+lbz0xp1Z
/8fZeS1HjmVZ9lfa8nlQDS3GOvvBAYcrkk5NBl9gDApoeYEL8fWzEFUzXUWriBwLs7KsjGTQHe7A
VefsvfYz8duFPtHq5XGW1m1B4MOiV5R/AGPz3SxGFS6AgQvrMTfHA4F1SAvid9E98ZFddv9aXoXj
mhUFk2Hsxfd4KoKudK+G3OVZ73yuQq0i310ZIWl3jMAJmJbJqXq+mQaO+8kL/6ab7N01QYeDXovh
sHm5solK9up862TppUEtXSvy7zSnqQJp013OJmzwUVy65wp9xX0jbFvnWEQPnhbjt36wbgf8EBnf
TNdTf6clpNnRRmrJHoMK8xyhfrRaUprG+ve0+KS69LxmMecjtScPo3ZPH1lQVZl6A+1oR5eyrOin
LmFXhVqVX1nLjCiXze9SRjivi5dJLd+tQb9QWSV5QaSu245ndTV9C+u5VB+XLmKd6/yoScJxLE+U
lzfrKMCgcctKvrMFva5E7Tfd4DXMHuWmt3rfXcYbGathPimISATV+GbPs6Ga5R6xZVBbiInpPhZV
dhZ5dilN+1bljSjLTIW2o+97gVks8Bz1Wq+UfZzJXZYX4eLQwSXCTTHya1PPbp1ppCaJZZkVn3Vq
CWp3oJiHfC+MlKIJMkUJKnO4ts3iCan4weq6C74I9NJrqDQ7qhZ3gDOTzcTqIYJc3bkDJs75WQML
sikRY6gc2KgnIRi35xM3fLar27gYt+PoBYvWXFvFbvDEy/oQKVq6zakXxwY12u45XTOAEn0zDfJj
5X2oFUC2RaW1199zGzMULpF6oeZa4MAunJzuhhy5lXnblD8MgDHlFo+WMMU1pnZxk4pH1XCvpeiu
bFlhezAvVFs/jWiDkUXXP4aeZrrfPa2/X5+AYgK7ZE8ST0fz0jAF6fDuV2RVoSu3lWDIzbd9Hu0c
0BsmEzPe7H3fgKuX7fxqZvKcW8O+mJ8Kjw3ICJydBy1lt0ijopovS4ZbKVknNa8HQpPsgT3aCkr/
ejmb7DD0rg9yPj2HGL+gvDjVYmu2yWYBWabpZuimPYr/GqX9fJiacl+Dh2wtvHiNn3CaLKPLarxa
EMIkq5WNY+D6IOHKu82N9MCLHkelPOe58xCLec+uY6P20UZga0S0c6xt9SQn8+zYyuSbrrhfq38A
zrn1mW5d50kUKHLY5LPYlwNbBOKHASVRjnrt5XJRcrkU+NnSRgcBRc9Mlm0lVuHUfB+tR+te1e5/
DLiV4NlZ+bPDkC/NG3Uikj4uQ5dJirS1H0uTSxlWoWkiUYqXyIk8dOM4iZm8hnT6RBRE0Ql9XO6x
Z499tsv7llLe3IbrL2V9jjbWO9Wzsc0n/ZKP0LDv4sYN3bwbuU9rawkpx7XWM+S898iTnA4Eqvbx
sG420oxKqEYJhEyOGVCENcsQfo6PE+05Gpuw1ctjr+S7dUJXk5c2NvEMvK/3iZnxcr0nZJf6DqVx
e0o5CxsBT+46fay32Kqnfbq8alTW1/d1bE4k66+YpBBMVrQVyRR6rClTG64zCt9whdAsxzJdE39W
lflF2vbbZibWrXpMmGZHeHnrtJ2W6VXWJw98XEeodIQhsXa6P6XpOR60kDmiLMVGxUJpsUCgxqMR
aj27XoS+q+TcUiOFGX3heofYc3yvdcKFnBx9csOscwJET5zIjAAZ0IFPM6AL89flMluyB2t08BiU
TAGAojd2bVwWlMc5Te0nx75b59cG4OSQte/top06BzkVrcjoVkWmzRyS8WAxh1Ks2HUznkzxmFfR
Oc9IEh6mYP3ia/pAXllv1wvIzSbgkdcHzWdmtPi/pXu2q+XWaNJDRkeV/7rebhZfxJzBOnI6lInr
PLbAKJqTkVKMscE2c+JvImCnXFP7kLMva0e/NTkk9pmkoFVdLHxzCw95UryhAKS9UGzYIxT1ES99
yCUMRRdQQuTIiFh6xn5hsFX0rsljQ+3Rcsvss4eO02+q6Dg23sTeG6JsSdtwg+XEoODbUQCqite0
GF+JLXhwhffJ3Id5TDFzP1v6cwbX1MfxRYalzWA2I0BOg03zSYtcqoHWrpZZAkJFULNbn5/ceR30
6FlX7fu2x/ixfoF0boIikuq+opFWrC+YJBxxOWbddyuPFRHxjWksV3pBeWXhFGeZRe8v7cwgW9V3
6wy8/pw4zQdVVh9dNFZvaqFeO/VEh8d8wcHAOaG7k1oeLI68rcf5DKLkujb1N1tqR1sRPBUGsS1K
NZyKYcRWM72vjwn928/cWl6hq/LdJu53Wak3sjKp3VnUtp36DkBkHWpLRW6NwYkp85Sb9WmkkXuD
1P9CltW3PFu+pWbHzqA5gynfUlQI+RIPsTJurdJDGKx9s1v9CpfGRedld6qVXzp2f6/Q+jbpiyAg
U+7zWuIfbtIbLfLmU0MMXoj/89g37XOcGY9jrr/EpnFrFWwEUsvbqTooz9LUkkA3R6Ycr72JZHtd
jubVYosLh60B5wmgyK3Om8gfHN/M6bd5iX3ILQU7/GLm2KqX79UQvSCmu+C4km0wMDgAx6xVMUq3
Ni84GK3jvq/taWMUzXmy5W5xxLmhMECij36DOA8BmvdB5YN8FgraMElKv8OZssGe9Kqpqdh09Uxd
p+mvEGMZm9isX5ja73W4/Vtux7Nw5pYeg/4sdOOBDfy1bVm3o1t/j+sZ0ExRheXibPnIW5WirG47
91linO3aDYWbbqXL9nbUX1rVYoZhNmMFpZbbFO8dGmXEP8IINJ14rLGnDARVf5mKT6ki1GhF5J3A
qKwXWGCBsjHjVmm/4AulVWMJd9xqHBqmPtsqTisuiql6bfgyctHf1ri/+hHlHzrN63UEOzZtm1G2
ftEaTyM7hibnWLNOROsETNNuE5WMnNEaa98wlTejWV1XtB3ztnhtEBR0Y/+SWlPtp6V4maz0O5Wd
ipXbogExBEJYb1WFKKV3MRl1prYTdvSAK+SRzn9Ym3S2VWZVa6qe67GFhSGUjTbXx7rzbpjiMS0J
5lvFu+2X7JLN2aPdRK9x7OJ4UZaj60qEyNYdtZXTVBTPAlVQVVR7o3dOMCW4dC4lom6uzunRVb8N
9K2SxzzxwkjNH+oCPRdS0cwHHIJ3rzik6oIramGD0ejJrWYwSUHDuiPqC+F4j/7AzJjYFplvsQI9
971OrzC7m4vlw01laGfLvFcSOYbYpRDroC5sN4vbtESzscJnCUddRbjRoYeWzfgaHLz78dlWa3W3
4IkOe4FfKdLI9LVknPrImEsa/MMt5Lj8mkIGqmgcWBAGqnHvUeHZ441Nb50iRQrWfmBt5uMAcnri
ly9by47fjc4pjwL5A23sZQmnFima3ahnG0DyRR7NCMdnA91YbMmNPlbDpnA55HqZluN7xtWo1Xm6
UzP7YzL6UFrt97Zxb7V0OrSZdRslg7XLKOpuEbGX6UbPmH1j2wbzORU24G8YcW7rqmHZx4pvWTL9
xEbpIQ6Oqsv/ZdsD7t/IpKXn6bUfN7u3ZhmpFdndJm6Vi6VMbjAG76YiPzQtvcDySje7j98ja3wh
u1jt0ovGSoF3pKV7pDvDMUX3xr+AXvyErPE1cqhQ+9LmjvPqELtXiIrK4mlINuujmn//9Sf49wAy
82veUJySMyQztKELgkHNpt2u21cN43nlwqxMmF+/zU8oKu4XQguWToPm2QTJe9J8+iOXaln8BcDj
Zy/9BdDi4CLC/rp+Aio3eJdjHbqJcILfu3ALZsg/sVN6U9ROXYDNLVBcbFyYntoc/R62xv3CZakX
FURPhr1c6cW90N1zjfrxt5hDpvuFylIudKfaoTS3LgG4u3xK+o3da3/FYtJW7sq/oda4X3gsCyK9
LJUMurzs6AZ5nd6ww5QOrIRkttpqi+ukelLMUpeoWHXOu2O/jFgj7RHYNKjjErNig0LhN2/TF4RL
K820FjP0CyQECPOaBiMnAoe/IDOvN/vffdovw1wz6jmJnJww2LYre6pf0XyXjvp0oSNYzMJfP2k/
Ge1f84n6oc2oogGuLN27itMHxVSsAeq9oTz++g1+grlxVlbTPz3K85xRtksWCHPm2sP5xvmFOkDc
fFeT93W0F5Qdfv1O6wP8b74v58tobysOPUR+wpmMo+/NWH7TOveviIk/IUs5X4b7UDnQhxNem0Pc
WN8uVI5tRNBwJrCaNIGg4/jrD/GTm+58GfkpgBIrQ36xTZTqxcQNarXNoYvlX8Sm/Ow7Wv/7P90N
w1Nng5wr0idxCUJ7BLcih9/DmZnOl9EPiUVMOZa97Y+N3fodJaP1V0l4P7vyL2N/XjQN4/HqAnGU
70hb+0CLC/O3+Hum82UgI9ebSsMiCESQ/xFAne2eRFPZvwU5Np0vA1nOg6MN07qiNlpypUEhBlba
/MUs8ZPv5WsQUdIYw0j3jAcmGk9rkAFn05tfP4s/eei/RhAN06JGqQ1JXyNwPDE7und2QKFhxCjY
Whj2sfj8+p1+sh+wvwxdt6/bRtHg57NAl5dZl9Y08CXCUs6MGzoQuCnp1l3/+s1+MuXZX8eypdnE
AiRw2+AEkr2ifRtb5WCqWuqvJ7lfv8nPbsuXcYwOQ/VstbG2heG0voMEfyCP6vcmia+5RDLGpLSQ
hAvz0HtUQIRV8XKZeNbh9679yzgupxSToEOaYp2OvpLKs4nT4tcv/ZPpzf4yiqUNu8BxuXJXS0MV
VRz+vVslE7+34bO/jOOuqTPbWuOwIY9OPlCh+JAUtR78+uJ/dk+/jGN31giyjEjSzihjb9dCkNYu
dvjrF//JEPiaRUQ4kY3BDxJ6MQ51Q2E8sqJjpyJh2RhNhT4fq1qOXtLWpvjvn+c/36b/HX/U139f
G8V//xd/fqsb1P5x0n/543/f1yX/+6/1d/7f3/nX3/jv3Ud99Vp+iK9/6V9+h9f9x/sGr/3rv/xh
Sy5UT9T4RzfffghEJj9enytc/+b/7w//4+PHq9zPzceff7zVQ9WvrxandfXHP350eP/zj3XZ/M9/
fvl//Gy9/j//8JePtyR9/foLH6+i//MPzf2bazM4PcfTTVc11wl1/PjxE/1vjFnN8zzXMzTXXXNd
Kpi4yZ9/WNrfVMt1CWlwEaGTRsOQEfWw/sh0/2YhCdI8DfSfYUGK+eP/Xti/3Jn/uVP/UQ04N9Kq
F3/+Yag/4pr+Z3vjUGD3wBchPUC2DnTQ+jKElnri0iBx+S3QIOSWBC/3VXUaxYRLuaE/J7ImtEtV
Boqa3dTiqRR5glYALyFrBRaKNQ4lrnM4Na55iClncWyNHnWtzA99D88hKe96BXPbkqRQlPpbNnAc
h9XqOb+1vPHNGmrtqE3KDb9wUktKAX1MQHw701lz9VPcV+2eUDxf1i5SE6hHGBz0eyqdNP9y+p80
W4csofuEZyAuMsoygZKSI5QmKl02LRd4XznQd2aFQ9JIz7JLrNtKpbarQ0Wh495ic8XSMU80LRea
jk0jz85Sj/Sj02MFpXlDweF2GahB5E55KnI4Y7SZE5oJwxg6lJY3wC+unAbp1KorMfWF1aY/DUZh
h5jGieDyvCggEZoGuUcvufBy+imT8RznbhBbztF2rU+9XYbj0BRPkVa/27jzoXUnn0KUz32j6zto
J8jqsj1gNxS0enl2pDeyanqX3lT5mOdWYXWnB/hzC0qetF6xN7YGmNx59HattnzPCuXJKAU6EBfR
NVJLAS7Q05GKzvH43BUWMtwwrz6SbDR3mWY3/kyhPCFgbGN4JdCjmF5vVgVprR2iMTvSn1fpHgwP
Io/3bT29mNZh9uxXHjUahag0564rTuXkYUjLgGUBDINYlCCDrbCVY1hyTUwXdZ5D34iNGwp74diV
LzmSpE19U+TaXZoSZVfkOuX7ovo+uMAZbXCi2ThQn6nFKsfDR+5lE2CaQoReNAUVZDSS5NCqmm0m
6YiJM3ixMuxlivIj5UNP3o1FTR4C4ozOykB87F2l2fwAeWCPgCRG05djv6uzY69Ny/oNy1NpSF+W
dhyMpelR7Y8o6LWJD3+s2RY1T6WpfNQ24iT9CKrxKdZXT6/M9I2+vNjpclQFtFj6NJdNH3+n/nex
KBDShnE+JFE0+0rSIgWd4m9NMdh+ZqLn4SBKpV5OCFXbg9VOl7FeX3lx3e8cCxFT02gb15BQVsXn
ssZwWeYeAw0RVNHB0H1sdel+XvmKjN1nhM6mn2G7C3pGeWmYuLk4oZtdCiQNhNmmXFxfVYqY3l28
1QzzZa40OvaR0iJCN+uNaFPgjehgc9kAexgObZ8hIaf83w74GWxV2QEAoAma6Y/xHF1IZA4DDk60
7k5YzNl2MD11WyOd2+SLPYWVZBefzS05hbnzpDh0X/TePi9NB0e0uWwp28atyH0nBxbG/l9BhOWm
PkI6a4OsmgFvjdlW15wCFBO41sRF7EaHdaukJwXYULi8F1bSHQwBdTPlcSKc6zKOM5zRa5SPmO2w
SRftMjL7mxmU5yY5ys7RQngSjb803kVVyWqbOo3pKxf2VCpX8XQRs9kGhzUcBbQPwg3yIzSNcquo
ZRRoLKoAQe5IQzP2aXpPK7fcqobdHFot/zZiDjXjAaHrRHN+Htw7YDfDTnWqeDMONO0UjB6r5rE5
Zt1wTEch95aVqHSsPRS31a6Ko+xEG8r0F6fjibfwRc6oB5FDu0HkzOeyRBnbFrPvcRaQJt1aTa/2
uj7uI8Q7jolHKlUjuIbxNpuWM6MYi2rkHvAeTFSODW8jTCDUSJvSIC3h8CWpmaObGh4XnIhAMe4r
p+t9p3TfpArnjozPO/hA6daTtK0HKpTcFBTANMtN2lzG/DBF460G5wZ9aK1d6Eq08MF7sAdXHbT+
iP5YA/fQMCY00ZkAJTmq20TLlHs1tqCD3Hcz3QlNxvK6aPpQxWlysqR+NSVdvTON4b0s2TZJ6eWn
eS7SDache1PaeJ5B8Nm+NzFPSTk+2JaLPUBrtk7eKQTWAbNkGsx8ICxe4NzXIhKMd5XyvYGmClHl
Oavtq2ixL+SgDajD5I2edMjJcgq6nXkBboe4ays5q7Py3GPBwlDLzCsrG4SrXrzjplgOywLDKdYA
I2G6Kh2yBEkbZtUDfaCbTX9oa5T8cDRpJo/YvE3+GTZFTDN1tJW9t7gf2dD8cAsvAZq/2V++8VxU
AO8dmtg6LKkE4ZciAExNUReUBpQaqXlIRVfKj0krKl+QxJ8niwp4JExQeF30kK76/dyNdkhqWywx
kr6ohhzLomCdRntnHF9SoSP9trA3i5JBQe7nZk7p1SSIXJwJ7l1Pdcqv0opx3NUIfdNp8R3E/Y63
fKpifFUg9NMj1bZaGd92o3nG1AXXyHPh0yYuyX5YVz0LLpnkLs5Fc9IMCu81pfsBa3waL0i0Tllh
XbVOke2gO23QgB1KU75kyufkGdeFKVp60WO15vjd2XZ/qAp0jAAAj6AZkAya7iOqV3rhCHgl+YoU
g5OV71eFQ8mzrmj7CvQQXFi9CEYTRZGVo2lM6VTYKE3u6LbfA3O1/Ul2deBkkbnvUKVtxIKRssQb
bmKMNXptCRcXI2wXoRNiZsZkO/aB2wrM/0s/ntlqS8w/S8CJ0HpN0drZ2eC8zrayc7UM40Q1vOq9
ciyW3G9xWaA5EtPWbEBqLbbS0EKsKhAa7Ry6knzteKnUbSnSoJxKEEwG1zCNWbWN+GfgtS/ojUAZ
pKAwKrYlLNJjcWjU9FCPwIOGot1oddb7g5ln6MsMRK91BNyF1UeqWDbzmQlexJQqRg11R/VaWlpN
8IEFAbQWlzIVVRA3QwVxfdo7yygvZs3pUdylzK40pHws0Jf4XaOwiSyk1tJ9bYwUvlqOdXnJbWS5
hWEx/COAgC4gXYaAGnveITXn40IB6YC3bDuDWzBbK2dhtwe6xWrjN0mXsovDCpWyPARWDiVTEb0M
zUyAi0oMK5wS9dYr+k/y7osrIKwvLrzenZwcpEwdmnkWVRV55MUImjz0DE/3M6zyIapPBUmitRNL
C4ZWVkjV1+YbtB9Bx9xqV5mJL2GbggdWdxEJHJex453Z4W/zJS8Oo4bpxC3QraqJg/Ybli7GK2Y7
D+EutXDv729R4hh1ah01wgQkwuw187ZekMoh8tjb0bidER2z6XCyfmPSySznhywNFAvLUVESzqHL
sbg1O5pJMGEGBLDosCcXTJ43zhgOjdT35DjS1hu90F6WO3uO0AS1BdpBhdGqlNGpqZdx77htfMxb
muWt5y92Ex8BpV3UVm3tqgyzBKjzI/ImcczN+socxgsOKRV2Lxvvb8zQR5t8sRgwpImDh1mD9a4f
8NeMZDjttQb5RbFMr5wulktv1C7bpDrmi1nt644DhDPTHzfUgyqbWxW8z8lVukNh29mptIo6AAXY
DicLM2bIeou9oRAIRtP4Ms3LHuJHKk62DfwBepzgCZ66UDXbcqOqEM9yGfOddNtZNrhCu+KVC1X2
Qwf0sxTVEVzxBzZC3NYQSRlSszhlZmJvNJyyiFNTZRdpw5sYEUNFGpnPsoBHMIKPBhiIHGQ0uwvs
bEe9pi1aqxXSvBbPbNejQZ3rwIitYADVmuf1h4rrZSmfRoTIwHF6JJ5IFSYNM6ZqGwhE2WfVmfLY
CKruAjKhn0/uTia0w6bVCFIb3cmykWLp0b6yp94fR/WlTnsEAdKSoTGP/lROq8sY5Qli8h3Zk/h4
FKZhabNbkhAQm/RCK2qwKhKkXoEHep6ZPbR5b5kIPyManY6AqdJZbB86O0QlQEQa3W9/VupjX0yw
trtdP+NlAugGe0UR52zhHFMreA6ZGD6GFgmqbD/YjwL84vMlEsLYaObH1i7yYIravUT5s1HStFvh
jJddH3FGKB5rNAYb08MHqHlJ0HYDhyR96fe1MqBtFOgQczBg4NOwJOh9hjTmnBFj3MIv4MhUacHA
7LRRmiDWdAWLkToFc8zAyyo6WdUo2J5GUEHNrvZHa76JGufcIJ72cf4/Rp2GNa+fHzxB1TEqZzdQ
sCYEuutmUHLsgzkr2CxA8yrGxtX92NG8DZCEQHY9E0HT3Tng2DiX4cixfWA5GRJBVfop2RSz5bZQ
eD3m6RFVPMKPCNbF3VJUvtF6TpB0CHTtfnpz2io59HrDeagysdTupYv9U52je1yp8XqIPA2R5tfe
bARe8wkVaV9b7JLpB6LzUjDHwGGLsegE2symutXql0Z3thzaV5KkhlMrik5zadz1w4Rrs+hrzomf
5oPJHjEYmxqIMYmTu6SxQ9WIL1FtzcGk4kjYlVlVbvA0PgwJ+SZegras7dh7iq7y1yuYFsv126rG
MQu9wzdmj/5zhwCBG7B1wF0N7cIhfbJxaPXgHl1lhUkMvJ/5EX3L5ONIu3ojRj7DkOOYtKQJvR/s
RB3N7cFc1B0M1m+ehHCo4VSqxuixoSVMw8JEKMDRP/lIC/49HsdtbcibpWdlh6TSnBKA1QhQkOVM
4qiyshpktStxiq3GLtGJMhWniAZREcLOb18txXzpijy02miXTjWMoTb0dG1Aw+TO/iznN8h+nwqg
4Cbh9+ZJstKANNRtpIccU2FFOAyhMrfrXaxwUd8ps0AT7GF2JIP+iI1rs7QxW7B4uYFOiLw6Bohe
ZzCtUKb7qSoj6nBN0DitEtSOd8wjrzm40IMMG8tdDoAJpQL05sh4a5BL7wY3J3aoY4/l5GMYDzoG
L7eEi8ZmygfY7Ljwo4waFIIXZedJNXd5iuxUaau9TChI0MmHCNecG+w52L5evVb51jmUp6c5f5eW
AvihTS8Tdz1F6OIiypv7SHFBaqpXom/gV6BFAIjQbzWl22npsLNE/OqYbXdwzfx5WrwhNMzpWxth
eAIOflKW5pUOB2A6nWDlWleyU8e6Vxb1Q59o72gBxdmANI+bER5+rDR8PKu+T5ocVEFEeaYFb7xJ
VyO9zomzmBuwaY3sg6kbaqDSwAyUXN2aehWH1qrHh8PvbYZOLP5S6U9TZ56tDH8Vxr7r2ZEcKDq4
EECDXazUXIacNqkNbB/6ktTc19wu9L1rDLTftJ1qDaAS5qHYGqYVwAiJMAteT1g62LbGQHeYYPss
2yYcq0Evoh1OR4ept3ys01LdSSsDW+a0n5hXOgxIbBQzNeyaO1iVKD/JMfDHnqlOc6KNxs5651Bo
UmLyX4Ul3ydQG0fBntW38uSFdNhs1+rYOYTr7O0BmeUQmtEybpXImP26YhewNMomatetfVp90+FN
O5ZAAE/2ikLdDkw0P0bBAd2RTPh0RKCT2caxxsJaRZF16qU8VKZhH2ZVokmOwY/AupJ+YpYlOtGq
IOzm6CqglBpMtvp818FLGdqQ1A0IJgXUotz+3qmDtgX7vDBr4hsqxLd4iQOE4CdZobNJexMJFmWO
xXnJ14rzoH3qqmXgRICAAoK22nqCxbJxu5MU9aMFOgv4zXyilIRkjOJNlZGaYHHDTJGVm9JzSMhq
NUkgQ7Lt4tTa/vgbNK4hAccjRmqtDdAh0Nux/cFqUpip0TYZu54QhAjF0cQAaiL7wR2osEjWfHbb
ooEwE18SeTofEO4CoV2Gh2JQojCvexTWQ4Ou1OnvV3SXni2+IdrxKOvhlHod66/KaXNQBRhLNA/g
XeGnmfFLZ1rhmHWPTp6/5Yt+JZLIb+RrUaR5MBR5vykMwO8YXdlRMIPYEjUuNbS+srTNbOWcVcyX
JIeuNFbZlWv2AJoQ/2+W2vreKjp0WMZ/4YBQ5r/4hfZNtC9I1w8yznBQiCmASBcFFhN0UBUWjLQy
vo6G2bmypnJXacnOqSHiWXZ7jws/3dttfN2bGVaxLiv5lHJjrFkQRSdY46tp2+j9jpN1b5f5YwyL
CK9ueltrFGPcBAc/jPCMwmriBH0KqhOnMWEjNbeyXZdQE/g2dJA+B1pva1fCZR1zM9QtqU5WqmJm
T0y00P+s+HLRlGug6clpHAQcGJLIseFNn1OqnGYlHrHzYTgZSVDVJXObQHlL8FO/aZeRrwY2fMxz
gdfQ8QkEEptlSjGmZs0dzpAISI6SHNh3rAaAN3gxYqNrJoEPbUMhwkCDJt0kAPWgbkx2WnPPXK4L
DDZLa+/aokExpmA0dRQUgB5KdqIn/I55PgSkTTy00fu9NQeA67EFgQrBdtwFvY7isVGKpwHvCCvY
PlPRG+vTk+FCBHZiWPTZYHB2M2uIycU+adnV2ZahhQXxIMAvOVhJQILZxMTKC/POLBBdX4QO5S5z
6OcLablPJhLOYEjHZZfH7IMGm7Im66idJCBF1BobqCmesrwrLzF2U3LPmp3TVRfeZOcnTrs3DWxv
v1+ql6qdkwtNjR9H2X8Y9abXalaZIrmMnL66Urzocsw4gBX5BTV4cCm6gx/eVV4h3KkB8NgR007Y
wFDfFq2AiSQ/hYlCisSTq4yqT9h73YtV97i3BVvcsnFQ1DcYdygl++j0QjbnuW8jxAyWPALW5fC5
I5D3haCu5FJQgJaH2r/nbmXz9AmOdbrWc/XAvHVkkbgi3GMMI8xRracAkV3dJ6NGecsp66Nak3Sz
ZFmYqFYXyBTzer4019S3YY5OLGNN1bOiKuhtvCklrmaicoY825lL+cBpZB8b7hKkegw81Mk+e579
OMcEIEa2tWr2ySOyAqLJjdAirFU29RoiJ8AyQVtzVZSSIClhcOeghVje9u5MCFJCiSxAs51yxoQQ
MvwAQnradRURZvPjT1NighKrLxK3uckHB9pHOihAmpX3xa6uS2d1u2lUPiCdUjMtw0lvLl3JScWp
rb1VVfcT2S4+Np1iCw+aGMvoqkAOXNRFEVR3KKgpsENjWBdHpHiPuh16OcU/teyVsMzxpeZO3O/c
iGCNZARvu+g5WQ8pVrc62ajdXFzG8tUhx4Pgv2kVSp8YffVWdQzFx94m/fImrzFWKe30qmOAh7Qa
75yIGJfJSEI1XaCDTkuNS4rVObaLY55RMk8ba28LMMrr48GJpWzOvdfyPFZAh/Qyv8yGWdtoQ93t
cA76kQK+GkFyWMPm2mkZLnRPLwv8iXmzU+qCMJZcC7W0v2wMQ+66ST+nGii1FfQLI29F0L0ZCf5L
KoA5LpFI3zlKcV8ReUIBlS2DOmW3PVmAPmL1xk+RlWKOUTxIJJ2EDojjmIwV0qtVfTuImKFPQamv
PDbpSR1tlMR+p1IOYNBCA2Uvh0riv8jEAoaGgz32/ZdGII/VoQbuOrzJhjJesB+A36pRgx3qOQbS
Gt3yDXdhaehQqDLnkhVA29ZafTu2OBc5heEYTqsQ1L+f5hOuBEWDnfTI2QJEin1mwWOP2NmnOJ7d
jRt72o6ZG+6KWzxVbgyhxyi3vZ6+FeaIMy2HBqUuxpnwioSogp4nVFJU16i9QryMqMUIOuG7pS9P
1CVmuihEHfXGtNzohXFXGP2+rMnSGbBbtURY5d74otvxk9e0E7rYJ83LJZDr2GaK5bf15oa0+qd0
oMRWNEhwZse9Ein7UFvlmMFe3pd47lOT7iH5Wh5mB3EHAYeEK52NAOYERONr7q86ereW7uyL/8Pd
ufU2jiTb+q8cnHcKzOQlyVdbssq3qi7XxdX1InTbXaLuInXXr99fkJSLVPts7O30AInDAaaBcU+V
mcyMjFix1oopbRPl8X8+4juSDYZE24QzMNlTrWQJZdY4GZurYUKVNvcK9INYfGd/M5YHVOY4wnsw
HK7ghmCn5kfY2XLj5uoWOyZ8lpg/crHL86tkPksv8nG2/ED38mpxZMz3AQo0IuarpZ4+qtE2v73e
TvG0RiIls07m3fhYmKvkTi3959UadOm4okmJsdDD2vNWJAODXuxxiRx38eYKE4/ehm/PNTfC9o2W
x14H32drxmzQ+kSMNRwfHreQOcHWfBGUmYcdI+0pj1OsCI5EsNk4/WMNmu/PvqZrWlj+brq5VcOQ
iUg51lXeCEMZvb0cYBV7g38sUtYVA6jovmAQ4hffkv0azZaOL/OcCUTZEpWBP2AgGL5tfQLJhVfs
go9HbNO6VOLZHg8e/zIAnoE0QsNpRrEBToVlc/G4jCCmz2fXCSnazZIMfb/AwS7ZHq527EX8xf9i
jsZTHudzYHeOG+Tyn/gJIyuFF37B4NDLbc5WKZb0p9bYDHV3JkqokSaLLr5nm96YRhKJ+/KLyfZ5
bz/c/QE+jwkhYi1FLhnhVrcYDMBBswhRUIqd83L0M/OW95PF38dNf5Jv0SQU5jGbrT/6x03R1+Hk
J/q2X7y5usz3qOHxHiBJ2D4caGp+2A7TX9MCK/wBkNXc/AjoXw4GxWfsp+/SAIRvstk9YMN/5ynG
RBR4ik83xe2EuROzQWau54xZukSnyfjFVfDoD6jMIiR3C7muBLedL3xcd01usFDcHy7jHJeyWaY/
ZgqZ1mgDnSgL4yVm3LhPq+P+cuSh7B9NhtRbRdbzdiP46ymut3N9Gxd4dC9VN5lttv15ojD0DnBK
QpJ3j8MbczMZiIe90eARtywqKD94HA0jrmHmNmOt9QlTbeqtQzb8yB9wsdwv17cz8pH14fi8wHX8
MtA0zWgUPh58WPjFJkBfnWMVmyynT+vj6mZ3wOh+td/8woWgAAAgKUnN5Jtvcsw3B19wvWdeTPTP
LEoXN6EePR7x5sBVUy0wvFS7i+hAX2vHxUeaVnAFefngU4BrWDcfY4rHzIsfWwyKerFCSk2JyHZ7
Xm/x3pqzX6eH6KlYF+nlKDv+wCso7I4xBMI1KDEUBmO8HAP/89DHMMOYlKFCgzlQUoGk8xjnf40X
A8CD6Ve54ADFkWCN4hADoXDYzS82Zv3nPMzTntkAeY51cTHLdl+CYnToT9A9L425A5KD4bAc3RBg
nlbYE6isSJG6JOD/mKNhiE/MY0IO/tIk6Gr3vZji/0+J+GmZzT+Hm80jDikrwki+64eL8fhys9K4
ww7IhELvPqGPUuw4jWsmoBWL7DoeIZnABhSPadAvdDJf9nuF93Ax7xYL5n7HarS71qvZ9/kGbGGS
6sfJdPrLGwe3y+Pm+2i2+LHbZDMG3VFBrfLDPeOwLhcTZCcZ1ALtk2Ps5wdcSQ/PPhMHQfCvcch7
mmMt2c2fkfIdL6OCSjMu9EeVzzD8XC4QJc6elmZ9t8ZN84LBUPiBRQgctweqqFEa0sVarJDgrf0r
wt4Gz9jBJ/wHvmfS3914P5h3doTiptF8rNZPWMT/wLcz7aNFBZBYfPARFF/413EOG8ufbTAVp6y+
XDPBLzCjT0bF5gJI9abQQ/ggC5RRE++GqQ1X6+Vs00sTnOJ2FBDpbtrdb/EjHCxWNMQxSsJ8hcsd
oKabZxh/rHGRYBpVer0ZXQ/XR3yZQo3T0tz8MjPu8uCo+ISz6R/Lfdhl2voa00HD1qONQZd5iLNP
F6d6TmBIMstQyet9ljzhboKjHd25XZpkvQmVfi/w6cVvhpv8Vu2Y3EcNdbEQRfEh8m/NYHh9GCoK
koD32GLkWezJLlYaL6GYkiD26JorD4NZxrp01RGr43y6/rFn71zpkHUO09kSLgwe2cY//jVZ+uvL
eTbH5chQ7sWxZ7BaX9FOLCTjTPIrjAfmc2aCEl2vtrmYtk8o3JdpePygo6dlhAkmkXXSm4FI9eII
taq3mTyuAh/h+Cib4wy8/AN3f+4dgk9PU0tfhfONDLbHIW86WF6T9xwullM8YDzmXQdLNLYBbsgX
078Lz0C2Qa2FTw+2dOOBpukQLXH+ht+zwxkmJDLx/sGxO4kn0MoTeH47FGsADVzr8/2ur5PBn/pq
aphLtwYGStckYXtWXx3W+m4/ZPKYr3zQjnl6MfeHU/y5Cc9DLvDeIi66y3HyZZLPw+4ePgFNQnKy
hOlqA+hzwKKMcmBW02Dl97DFZmNl2BTFqKa6c3hBXaSrK0isY8YB82v5B8woFmqdwHZKNpfpEKQc
p68vMS3LJe66XeDAxxmjMi7UHoSheNiFO7TvWUa6M1//Msv80zxeG5CtI06n+fHDuEBuezDj4Z1v
+nM9xCR2D2Y5Y0qEok+NLBK31r3+Pip2F9CCBlcHb/vEl+2HqefTs5Z1G3aL7eavwRRkYtvbMFFl
O2GcZ2KY2rUa/8yV+sjcHPwBmfCIwQjOuAeuy9nuBg+7izVUH8xVwx+0dh7gDMwZ/KS+7AZfQdom
l4f0GT9lcx9n3jVMcO8LH/oDU6C+YyzzjDtGT29WVxtNNalz2u75GjIR9K8ZBg2PjN1DQSYKK3YG
yVGxu9rvg7tVQMNd03nFvTiZIgD3+nlQLK/8zeSPeRTce8sx+Sf+Xt4mfvZXNDYX6Ry+3XZwn096
a2xGqOpyapTwW85woe4GnbccQup0jANGgHd+hp8njCn0s2i8FszmvByoZ4/YCB1j/ohpcm8e0mE4
7mHt4AHOtqQIzo7P26Ho5mcQ5BS/OsK4u3G+poUefFsPhvkVztP3k2T1T04U7h7XhpJzlKPl2nif
B6Ps1/gYY/Bnkpv5YH013q6/UklFK8bRRLADYsz61rRrvNXio/GBNvXOBF93OKCsmYHH5Mq7WT7D
OjRf/aW2RdyLEKzH23B2u/RlgGA8vppuMWr1l1fZgVEsvBmKcbT8aciUmtBguxZGQKpYadPMChg8
CS2QOjRdDbvHvcGrYHybMYbjytC7ukzW6c+JGj6PA/N9B6lKpQynhMozjJ+Pk+Wsu9Xw5rR3M15O
4+tosfzGGPgniCL72+1xnOJuHD55QfgFuuDNQAwqR8f5w3QbmesQ1/PeMMvWl2w6wgkxJtLfMfZA
ZbrE5C3L9OoSK0E4EcHsyyTdP4Onen0vDO6nEbpWbtLnwyL0ekegaJg6+AgctnvMiWeYuww3f+89
UHGg5nuE2AxPCnEk87Yrxpdt9hrt8HTa1wtIYROYjSMJQgWCvJ4PW/yDtyApXW4fNh6cDvrtQ37D
cXcxx3sj2cbpzX4zvtW4HtKGn5A+QTWkvdVfCS3D1xLu0bVl+Fp3F1M8ndUQb7KFh/na7vg1OO76
w2J3PeL0cJLjSfcw3kokBFJU4fp592e0gr2BNmfa89TA9JG4r1GDYyack2d8PECbvxwmYN5zjQuw
irCbIGX8bCbE/B3XLbNYSRnHh0O/WFE3Rtv1t3SX7cloJmi9Jiv8M8AKsfX3utMRQu8p56QocEvG
YfABmaJ/kcVDJp2mG30B9ZIBiew4GlqfBuHwFj8Pwpjmr5rt8OVcU4QNEMleHO+n+fbHXtMumcMG
u4DEodDJTnfk7Ji4MGtlxdwK2oTz9CkKRXE/P36aTY8hBftujTEL1o3x4k9/CwHEP676CLtHV8vh
+tLfzDESI+EAtE27szyc38U+C6L5c7tU1vE0ukjAsi6nV4xYGcWIU+PlU2yww/DWeDiNY5hTa0N4
TVfhR1qXV7jHATksYI7MBijQsxkMJrPP75F8fzPFAvUm8szZ6st2O/6I0dJFvMcTBBaK2BTF16Mh
6UsQUTCFRfYMMedxZvRH7BIy2lgxo6709J7FLy5nPpRJjBD6c4Z84W2mGI81RG+TogDBDH/AeWTY
wqPKZiACc9AAsUAbMD8tWWxnmLLsVtRI5na0Lb4NdkfUwdmHCRMxYNEtPmTcV1f7Q8YoggHibI++
Pzt71DOLdHaR5enf08PufrQHJcy1vgC6/xZtsWJg6vLoUh8X2H5JW3IYXS9ySv45gDEzKJh2tGNa
KzyAa7o4saI/teEDfV4f/Is8+Lo8PDJX9wcECLgD4KyKOaXdaJ33PaaY0tPM7najPwcJw0cYgPyw
g1I2RpiMfQUm8PAZNuy7Mcne9XABdOrDMcPhyjC4zkOZvUGKP2LAC/TBWS/T6DEiJisMsz+WPnr1
A5wY+CwkDrgh3o4HdE/yJfW02aM0ZtzCraaGvUlU/nWrsHsINivYVZlBESZcE+RHQ2y+YOmSYQ1g
704CMKEjXd3JEEYwTWC5Kdc3uccwJGauXOXTuaGMZG5uNh/8E0/iB0oGcvrV6loRmRhP9TDFsR9z
Tmx9pgO8mGbz6/Vu8XmWfgPIo51/8GnAcH14g0h/Aikkmdsv8ksYe/8UOnsqdjBnoUXg8wXCPFlv
cCEKANZX42ds5nAEj2gPwXe42PE/g3fuNrSG9M+D2lEyhI+hP/k1ne6/MxZ7dultMJHMNBSGSaqG
N/BhGYLhUYSz2hGTNb19CNd5eACIUhRkC8ysshnGP+ioRVPfDbNdglnRbMd7jb0eLi20MIu4H48C
tttUX/k7xSjJOKL/vTveLNexuVQjaB8FYuwRLPMu5KRrPUm3uBbhUM4l5fvrXmA2xweS3+NDikVR
VozHF/RMmFViDrj3yjfJwD0Y1Ly50tHufs8k6st4POUP8FLcu/DVvwStZeDQivJys9leo4L7e1YM
OCVQ+TD8gWe21pfgGdC5C/FG8RZIDDcLhrUwrHf0I93gl6CWCdV69rhbwk1dzaZ/4hl5S4/xOxOa
h8T9w99mi08/PsZMnb1nePr3AFbsYb/vcx1eD3CHKvabn1Mcs3uDAbaRE4PvB2QNfLDi9BsGx5+Z
cUdXk9FevFT8vCHlx8gxo4+dyIRimIezJS09AMwdjPVlMc5vCnyHmUP5MBmNrxh/exdOzFUIvDBI
MDkYzmaT/my9uydUYivsXUPhho9Nj4aAuso+wGZEfz7Cs9ujGhyNIwCC4+JvL5pdHrBbMXmYfDUY
vB1DJjIM9kXa5Zb/scf99W7upVc5TkDXxSSQi0haHgWU2+gZT7NDb7AcQ+6eYI6cefoxzXktbwAH
NsAGczla/aE3Ou4H2YEBGUuq5qmGOrVZPenNDg/pXQopD+LBRJsbPVptrvB+55yRrlIXzLuBAhIf
Tu93U+wY4w161gKTtst8N3z0FtJionWzy8I/mSSDR5bxuaDiuDtRxf5mfVz8GoyDwYfBHORnvPSC
3pFe52UQq+ntODowXeiw6S7XhCx4Yn1goxtO/Ged0zTOZ8SdnO5atvRAGZPIx/zUEKXxQjmEQdQH
SqW6DafmnyQczEEGcUPBBGx5ke+LAWVs9rjeMdd14H/a+IGMQV3/E05HPwdMTrgqtuHNQG9xtYEn
kmGVcYFltAa+B7UKVzfp9W42Ot4Ooe2ibYfctf8jxQv/Aq8W+AQpGgDf7IglnKmLLQxKkNYJFpYx
FN35YPt5mDNnZT+ezbp6M2KugKGrFh0ZEYBBczyDM7AKIUWrgX/PyCDMNIAzaLUwjy7gUuqnCKMf
pwc4qiGOR8tV2UydQsVDFH+5n4aTD54yX5hhiofZcvJwMCRf88OapRlmVwgSwKC2N6NoA5kLtn4S
moTuqGCpvcNe0eQIH9ar4hpXPfoNeDFTE/jj3sCb4ZXkZT9BT7qzwrsbLhhtOR7njFlW5BYIAujB
Mk1ji1UGToDZFhP59V/D0ejBm6786xms6KP0ThZZsWc+g1ldGnGfAq8GyzhMrsnNvjDmef1hWHzZ
p6O+YKVMJRYCNB36w4RadbgfhjA+qFjEWn2xHH2MvUHWHafZk04Ura/+NIhnXeCm3nQd/qOPGMfm
SQbIOP3LZxwl0x8opUbMqPaGKBHnyA0CvdIfNc7GzH1Jb+CR3eUhHehFMOtjX/Kw2kz6e43jEpZ0
3w2uul1G4/4aMegTLzyiVCoUH62/5swjuJ4O+wUDE73vAwXzYcBwW4YxTv2bwYiuy5RL6cDMjgu6
1UV/MfUyygX6aowznOGEC+VG4/K8lGGaPkhKqPCrNFhFFjlcRMbbMSC7dwxmo+5yaUDPJ/p+kgLI
jY7fNdbFhpmC1wl0QRVvetjrQEw7mDszwjdiugh/kJ0Ro0gCb8iWdp+zCST5JXaYtB23Fxsmcfap
mXuQpJ9XjLPvezQMh0eS8Gz0DcbknEMbUfjOaQdBIaVQOuZ9IuNNZqL+Vmv8iGYgyuyXX/6QwIBb
+cMYNgrV8XO24+oJ5lBk/AUl7nSxfFqhOGQIxmDaZY7LXXZkxgdDmG/VgZthsBnhvuQJf01tIX1i
cLcOnr15cF2kpsdU3oghZPP+gll1Ix3nfbP1/lyPyZU3x+vUo0W3EpgErdKHlZ4z3ctMcUAZ77Me
9uHdoTda3a33nthUw2KYZ/tLvEdihZPZAlsPQjBUlXX0Yzcdxb1j+gsftehew3H1C7gck2ym+sv4
bp19Z8jaTc69O9wnmAN4x79RmDKHMXteCrzO4FHQ9ku1HQxujvnqO/oOUNLFVRqlP5dJMqtUwe+t
vrsfPRVAbb/W5/K7lmLv//lvWYj0Gnq+3rmEr5IR1hq+UrT2dfG2f+kkihMx4L//oP+Z7E9ptLwt
3V/5J5WSw//uT5j+hTJx84w0MFAdFcfGRz7xf//PdDEfnv73uEPpHWsT+dWDwI+/qLE0//6d/y1y
fNu/89/95v+UH0Qkj3i/27573ImjUIEMajSO8rSWQAWmk2KbGutKXOnQu4fncs//9WePOwhsA6Og
eldP+9X9oGOiIMAzyrnPzkey2vGeDtjyiTJJFFdbG9F0Y+frsBOlOjGlptWxLY8w2+rdQ9MBB/M5
7qiwG++swo4K/ZQRkfVxZ0ncenUdIz63endPs+djjcRZNnXj5QmBTDpXgRIDFbfeWkXWXzzuJBxj
HccovOU5+/AcdD82UeTHUfVz55ZAVSGo0va/XJb/iytO6w7wV6R8iZqN727SThAHSJdjNKTyOBfm
xSbMas+HuqMSvm8a6OoV2zs/DDp8eJUEcf3j6kZ16KIT9ySrFaBw7CQkN4bj3fr6nPZOmrIvQjEU
cOzYp7apDR4MzAnUkakONQ4OrZdnklbHZ/5WhAN/tTGc2/viB2L15YOwA9RBi/q0udt7PyALCCPF
rMnfWYBju6C6jiwCX9whuUWPcIrt7U0Q+Z0oCMMYe42X4ODYCvi2xz+MJLHROtGmesd2rqfiDiM+
VcAucC0GaNubn8DHlw3oRL766l6SdIwvicFpdziX/UBzt4wBXHBpkHD3t29+pTshPhtBlNRJTxVr
HLr3VFwF5Lcffs/vkNcYWudptfN9n0ulmf6Q+WEdoJLY1SsgsA2AYSfEvygg4a+vQdCSxgooyp5Y
w6qKBPxwK/Rp2+svIrcLFVSGs4xfJx2AY9n+7p1337bGI9wnAZgNxXv1xXnHxgentE+TMIojcWp0
63ur0BbJ83TagXWeom1pX3J88YC6nhQ/ro+Bay8P388y0AcplUwQGT9qH3EEFh1CHHxMyv7yce7L
2wb60Ae+oJD1MXArn3aWB+RjEioBXMNfMiDHtr51kccOBx9CEC0OdY3znsj1D/JhgjocVGfMoXte
S1XK53j7PV9+frihpPGvfX6Pa4AqD4S/zgLdy3TJQWzXQEp8ktkTxnV25XlR0olpZmBHWKdCzgUB
MeC12gYq6qRgt4HWZ2WuoBwpk3TYAeXjHNgh0ITVqwcJNV4C4YFKr3zaKwDcD8yTUOi69+q2157Y
cOK0mZjTzm/nO4qrIfH5D9421VMutUPxT65rq4/P1/WB7oP60/sSSxo3gABd3P6JSVR9/zt3BUS2
SS/DvjoacFsZVIfl016DMOxo1oCcv04QnEv87XNfejikvUFg9AnxbG8DQ48HENiowLnvH9p+fz4/
hKhIYK7WS9Pw6KTKRIxZdQ7fCKpY/Pa0x5PYVj5nsIZH4VtlugTF8nEu7Cvbyx5xArc6HL6XqNaO
+17Mz2Oj8Tqo18C5hEfZL4IPvslbnrAdueDa+x94xyfq42vtXHdDySgXq4uPU09OQ2PTtE894/A6
fqBSMK36zncu4pVlmtXL08qntSMp3e+stnHrY2nOqDUOAJKF04XI3+dQ3qNC2+8fdQzUHcOlVr2i
Ty7ZWAJPmtvg24Dc9TZw7g5Q9i0+yGtEOa2AvaqnvQaGK0IYH6efSl3o1j6QkGV1Eqj7YniYfhyf
f3/uR/AwquIaGHAO4o6rS+ntOQDvHiqSfyaVtL97TLaHG1HsgwqVj3PXnwyZs/ruoPiAGeT1p719
9vkpDGnrEB5Pp9+5469D2zQoFGwX2g4YX+v7l4SumMZfnWU6FPd1nYq/fdN7sNg0A5u0f+rrtb98
wMVAuUuXo/70zp17Fdpufo8LHitjens+f1Tj1gvp5wP0hfRAqoNfbTGHNkBSZWNv//4q6DBQi+Ht
p9h2FvskKLIz4Hy4dtdZf3a6tUpHkWZcVfW00X5WRkX09OG7ufbq1jR9obHR20q4608RvbXxy4ov
hRLvHsgZ2Ta4eHPhaoDu10874KmUWjgh369bKQ4ddm0LbdPVZOZRaMK6d+e3Lzpwv4gi0H/RLzgX
67U1e1daN/Q1XsDLtP31PaWog8l0OBuunXpyE8ssD5DLyJkGwG4fd/mBD1sf7kodC117edvkHn6m
EWYSaXz1hu0ViOOODsC3fFW3Npy77rQ9sAs/E+aGFDIv2Uwj2Qk4/mi3ohT2fvk4V+XUNBuLZMfn
FXnHVAjRzVcnKpAH/OauOZfnIZ2zPPuadwfUD1B5t94dZIcqAuLmS8+r+pscuvdotVu+PK4SHabk
aVhqdWevneYKAK5CuG2Bc1eesi7xCH3EdRgdr8NaVHhJCK/XD2uE17l017bGCcH12OKQ+Pi6jWPP
kUCn5HMvuNrPtq9sSWeMiXjFmqvS3veUAVFMnh8yFLN6XLv3lXVL36OQI50zmuEzr957wuryUa4m
v7WrbqG62l6aTK0LrJkIra982tkPdEch8SplTqWwa9tAaEhWACfEDjS4vH50QjhboSCV25H2D56i
1QK5dw/4tkvAHShhkPyu/fU9I4pGoF3IPdXLu5f8KttISPNWaluqW16ueQek4Fuy7/n01ePa1n8v
YwIQXugqaayT9OwSqIwJSIsDeB/SB3VvCapfySLzh9Jb1T2SBiHgOUuCUW/CeQb4Qd/kI+NxMA98
B1qrSX04S76PFwOQ/plFh9BaU2MMjaA0DBNyAvcKAWML/ommAfjnhb56Fg0qdmu7C+5YLmDt1SH0
PkTqdHgRrmBNITYFjYDoQX0jEwAe5UAECfC3e9sgtQXC0LZw2GODnlX0OyFXa2MJYkbY01VK2Ac6
Vvy3e8nAe+r5KH4Al5TiOzcWwbzo+dA/RRBeHdwGtrcCzU+a+lAaiXs+b4hjSWsNgARIC0kPgA1J
wmG9u3YzvgfRXzjd+BIJ94E8qJ0eQYZPNEIYYMOQGsq5xJCyzbIw8GC8JPAaY7bAa+VhuQeARqCF
OweMqDpNscqLKPw4/eR+zKo8//zkSsDmaQDlPYloG9VpuEPY4Luwfkh5U3Z3GhkTy1duhEFPyD+R
Dx+aM0KQIEP8j8aA/4URjaf51fhyqR+dJfQxTXtu7oSv5mZNI7+wVTkPFZc3o3PfvrmllE3RpyDg
qFXozkXsWif99iPLV8dsBkhPsEtQ+7P8LYXQw7qA99VXlnv3trJN34SPLvULxJz2YRWmLgQuDOBd
xTOtibogttzFaRjULlMCCzXiFQIlVCkGrppzO19oBexKy5Pv4TMCPwMnkpNGq70HoPRgNck0aGCd
8j6vQo1DV5YtlCUCLYjIhvUUujaobTtzF1DfGKo7hjIHJijN+dwqYkuenV38x42Glq28viFBxXam
dQqAOhn0oaTMTej7BA4WL+/R1pPiPQgDScsbIUAomyjXxIiOxE50C//RjKVlWPs/81qVetvq8+NG
YzRCNPo6ddJ+BuQIjx27Egh8rtoUWPPYuOfZ+gLag2cJp6nNXaW5GdLvQcmZwt2leqvCjkNx0JrO
AWuDwoTEHcfhJOSot48BWF+gQ0IhUu4o1O6pNZR1GowXJTUgxK36rjtTLlDRs0kIAXB+XIsBkNAs
gwDYBM0MZMqv97YNUm1wfgiudcfPORSP0GS5BA2DovKMn+FXDYOiMhYkzuVCsLEslwDaWhwaeK0n
5mI7DEb0/bgoqOB/N//dSobeo7Ut3upw9JEB1khtIx2Q1naCdq9U7Eu+8J8FMN6QDlib1qDfhM0O
OEO+Q8QnI27dBOJMCXYFw4mqqexwuhYMA9u+Fs68zAJGAinsZnnaJQE1EZR3H13/b1Mnt07BO9hW
qE6MOhMXeuoekp6zfgbejaRJeDoQKAH60DS7tgnoP1jGQvY5byZ6Htw5Eh+qJy/ZCAU0+oXfX96I
IcWBe609eg2WaxCR9vH5sSirSX3trFB4IJoOv7tMd2t0zOMdyXaRsJwRPVD9lOiQguDtXE34fpgA
bgXVc/bla0wgFQ/T8nEtANhWxUL0RcCLjYFOaGuWN33j9KNx8LWw/8XHFXDEvW5eXaO+HRvnCpDB
C/ocDSAwsveJ/zVc4F7stzenBfpOxJaO+TLVmJlW6I+F4JRyNVJ04ObhICJW++ZbfHzMuWE2MaG+
XQLgyy6AGNizqzRvWCaWtx7O43SCSH5Pcs527MO1E9Yf0wkaBidu5X8cW8slwLlSAfpS6NT1/tku
0AIZJyBFJ08v18I/FartEihsa7GllH5++bR3gQlBTdkh5MfVj52jc5C+Wy4BRhbw3Cl0TgehXQp6
XILyMyz+qiWo7SIdgkVrufnb46AMJkLrRAXQbopAeoMCj8rthJk7lwPis2D5+YlzSBgo80/NwbM6
mOIAsBhDA+cygHfBQ4nwSDyZUEqlyySSVgaAZyGZH2CpswXwO9gaxHS/Q3Y/ixCR6J/zAyAOQHqN
AcrIB7AxdRAQDWyrABRfID2Qd0/HnK3eqAI8FZlO6AMNgJM5dwWKNMWqMyiJEPgHFP+aznf29pCf
Of1ovSuYzMlC2JbSSFdI4E7Iy78x78YOkDkVlAlckHUP0qHLz/r+F/8y6l+YJnQ8+czSZWq+Ozgp
xKEYBQj8OLhCzqVA1konT5qCZEBQxCQOVDqOxhKIEo7xEFCk4D07KfN4B/9eSkGKYDx6aY2e8yM8
bsKTDYCLKAj1u2UQFMkrrVFI22fsMBBAYgPd4tOgAIeOvrKm8oqSHe4n37TO/rhKGxufsAf4DfDl
4BRaay4EpC8QfSKaDGikCSTQfuPdwT5L2VcKNE6CRJXo3NX/LgiY+LcI16V82qUflZ8xBP2Xq9+9
0E/PyrYAot8Nl58S56TlbaMgHu0Pjj/qphMW5txGsNY0MKNE2JGi4oQfDeh7hgdKHUwOCBbGVuHA
uKfqeRcrW0w95OV87nqsDcgpG+EA4ZO8PawAjLOZV17yJ90CBN+BKB0T68MQ7wscLsXkr7UEQpQG
JaFTCpPQxaHssFdt0wBSPd4capyPgecr5TCKX2Y90QhCY461r4NNgZLKYVUQBkIDIwluGpg2TgLO
PwSKkIuhfqry26W8yDogooqoRV6noN86CQ2RV5V4OvTy72JwS3QLOQeV+p1Y2Hp72QCsAKCBjC6F
RescKFKPG3g7IIyKlc4HQoCzW4CckVtSifWta9kgTVwxp7Q6+Wx7SnzsLE+Gdu2U2ItROOMDqV4O
v3N4eK01tPjyCJwxrIf+XXsbtVNiqQWTgGrpxJhwbh/gSGi5C2BA4+9VDvSS6QUw5FrHn95wKh0B
J8XN1mQoGCE4HpHlnREiJCIISSqGFFg+7gW92LYZ6kkfDLRfeoFgvqT7bTgAW3dWQHIfMQNGK+Ic
L9ba5AEZFGM8wTz+5fjENAfc/rF6qZES975/YIuCCxuKUVXE//Z3L6EQJJKUgNVTtRwcSnqsZSE4
2omfQcyuh+zKHUgl0ch5PfH2AAcp736QYmog1+5/XKhs4z4hjrJGKE8S/kr9U2MNsMJGF0QrXGxg
fGAA9y5/21YYIjmR/+Pp8HK9t69/vK6RR7JCMsxZHueigGjbrXJAcjyIEBwF2j3l084BRSssvmgU
h9Xj3ArYT3aSGRYJbk6ihUQwe26CKpOdmP4h5ng4YIAX1cJUh+KhfRIIzhFj34EUtmb9tAOiTH5B
UA7s5qwJoPVkJ8i/GNtDe3qdGUM7EJIkMFDCbG953DsJ72KBLXeiqGJV6p+5fpUjIMUCCrkY3mgQ
5dy7EmyLIfqCHHPc3Wi2RVAuz7AQuCEwB/iPDAbBOoDxJ64lBji7WF4JAQERXgCauNpBo50eKnii
5Yhf/LCde3lrbiB9YV800XUY5B+tzFCoIWRDTPwRQwW3GgL21CCZZEnzF2JE66U9YHLEo4ikG8xh
t979Xed7cp2Cd7Q//O8xn8RF7SQa8h6zX2C80Aghy1Ex2vgzbpDMfsHnUKa7c0CADRyEgq17AVh9
4/JHD5y8t3za0Q/1XAAeTCJU0+f4sWNH4d0m/UqSw2Uf4m7XPgwSBctJv+wSqGKnWtShjBjTA8tb
ULB/bHDPlVJ8fkhz+KSfHvfSQGvTBIYdgQuB/GEZgoMSEaF9HfBzLBHhD2Ivhvene2mANSyMIB6K
EP1/Kr7yaV+IkKSZjIdG9tQUdS4IvNuwTwhhDPQW8xw2egMeqmd+wiDkPvBpnjmXDqmau27RHBLv
GLRAjLpLQYKx/2wtgRcBjsAOgSMKTbbklLl3F1hGQQ/KIP1PsHDYD6XD6dka4KQpXFnigQBILrog
17ZGb98GZU1IFBBhWPm0T4L43wKfkTNSEcvj3I1QlypvXwEsz5FNi4sUtWUjCHiG6xBWAP7YrgKk
+LRbHgHMBCn4OP0M9sZZknPeXgNyIV6f6wAUNRCn5Kr+digZqsr0t39+vFNwgQcZjF6XS9ApwD7m
xEdw6MWZ52b58aX0RSuFnyj3XPW0vj5ZIvkgDdQGfO5YOWAvFoAPCgsCAhDgpzRLBWFqRAHN6BAy
RW5IYHJmRNVabYf2Ad/Och8w9yJh+B1LUO+CdkKIRzoTM6R0PvVJ3MsIjS1fQCyUajPBV48CcxLF
WBmHgZcfO3YUrIfjohwCFsbjHAr5K8KZ8jpEVnLiDDtInJbBtnyVt18GMKNFQYwy6tQnaUcDz4Ai
kgxGkIarfeDefWh7ElgCzGPAwE4a+jN4BNowozTJCmoUwqFQqK3dk0QlJNMyoQa2rgFxVZIsAd1k
LS+pgq5DL889bbn7S2N1UmE8MhAT/ctZ2INSicEgEweQmACOuOiparkCpMPiFYl6rix2ynKnkQx4
MePhQQUR2P/+uWPXgHVWGBIAAhRCJD2R+Ej4Z+efoSDQi2DVEgJhVTvoLGy5CbCSoR5iHAqVf/m0
0yEq4phaSCC0ahM4lw0FVeva4hqUifB8fIAxPBOJe+oMJI2EQobUUvAjLHYpnss1dyganobVvH0R
8BKQmgC2AGrpcghW60agbkhFRQ5ARlmApNY5ZITBTbYnQYbjQgl5qQ8pthvhkGgZisl2qSxwKwyG
tnch70YPUMZi4azKMESRYzVf3ZeZ4cwOo5fAJvlPzwV6g62u7ben8BVtIO7KJ5FcawHwXU6ispEq
+Ln4L7sXAWyrAS6CgGkynCMhCJD1tLc/SlNmsUg9iIyElAjbEefWwNpYV9RjpIPs8hNrpLUNPPHU
kSETTM6qLkv39oH1dcjMGfJBjsIp6+PGb8YCnJXg0SIfczUpNLYgKc4RJIVURScL7bOjwEgqEmOS
Rh9eXTlyxbWTUDu9vT0dgDoRYh4T4LEl03OhiLQ2AeAJ3oNMkyRi4MHp2utTz5W/0tvfH2Ic35Zk
h+8MaBzIgjYPAXI7EAGxWKhWwb10SAoZO3SIO5FgT0Z4NnMJIjngMWRt96QUJOmWb411OsZyYhpS
h7+zDiF+Q4ILi6Kselzb+zIZxuq7RxpUEBlFTKu4fM7axMS+Eh5nKF/1OLf3yeQs10B6QbgrQxYI
KPm578/wMdkkoCbMUBf7rcTJsWPWzVLE4kCf8KbONkCC1rAmklQboFptl8ph6xkTzNuhS0QSbF5l
DUGlECrdb+c951CRevLJ229Aj+miqOkYuXaKdO0rUKzVZBhd4Oz4SXwALMOAJIIyeo2Oqcyc+dfc
MbZBWRNRNBMrXWTM6FrY8fZ9QEmEgVqQkOa9hPtGJiQmwyDIEJadHTrE1ETLfSBtcSpiSCPAA4KO
tCNiIsCRGK3SLKCjXnrwuQUQ4QxhuQQRODl9AAGJqm3QXgKZviW0ETrnruZFVZVidRAE+SL3iXEU
FZ5UqyTwmDcSEjF9eLTis+VgVWR7DGDPIZ3Da5uOKcVhCQI3QwGEekhVESYjAhNV5BK3zsE72ctQ
ISAaq0iSrU3AfQGvwmcqN0O5UVzXGiaHUiP7wUtYSTBtFJpwe/+TMQGXkC6fRs44lxUCYFsGQSFP
wYWQ3S3DOCkQWl8fUIDgIHR7hrIzmMW9FXgPw21uOaI857zUTrWTwtJwW0bPkBARKx28CUlZLTcB
SR92IggqKf3AABkx0NoEnAPUpuRd3IUaZ/J69KdDIYAxuZZLAImYcx6jGOBENW4A/Od8ERm9cOfc
gwZqM9i3pwGYKJFNkQS+ThuhjxpitU/RhI4RJrF7urrE9gBIVQQfgKv+jD0KbQjYmCG8NMuqXMOl
XR/agkKhTNwir+Ojoin/VwKI/QZlIrufDAA3TgeNZmyvP+kQQokq+/8CjbQPP3OXYizHpAZAPkG5
5BxZsP6N3n72I8aKyM1Pjg8yVsX2RviDR4LISKdsEGSlEIqqBXfqENiGfhpD2KbQCye/PU0abyyB
l2IvghM9qyBqQoiFznVIRQJpBZBjqsA+F9wrlJEC5wlAaTHKaBqms+K1VIUJt6ogfkPLJQAU4hyI
epwO2GtTByBMcA3AlCJg1Evk1hqEVWry9liAfQjicviTkKbEVlJGWzcOAisUx0zdkZkULg5esPbY
4f2pgVMcRwF+AATOeuQeo7j59ic1pYNoiPUkbrJdijyiPapK1KWk+60dIGa7kIYi2PO4r0k5VB46
h24DaxkJ5HiRC4t/UIX6kWI1zgCNYhxXxV6ibhU6Vw7U2blFFKAfLFwoWOQvuGdjBbyYnBGXEa7D
mmNdJd8ObQJ+fcvLAG4oXIgAReVvtVBjDcgL8R7Fdlz89+RxDxapxT1v3wYyhEZaIOAiQH80HAxb
vbEGxAIkdXiQ8mMCRZkyuHUfguZabgPx3xX7ABjE8v5l/t9YAogV4sXCMHI8GmHb12bHLp2Ed7Dh
9TtoxoDG0ZSRAJ6rCZhGR3WckDdzb9I7dU9Uhlmc5TYgL+CsQxmDSI37UnAuqNDgx+LKdEoNnasP
oHtZLgGbAI8NMdt8eVrRgPoBXAgE4aS7qf5Ch46CmARZ1UhIJmCTM5iudpw9m89JQ9VnTAMVtGRQ
1exKt+Kh/YQmbj2cZfjIMKn+rbQW36WYrABPbi4MPHuduxVr4PrtlyLzZ8l9ufVREjKZ5dx7CP0t
nQIyI1Aj0BK45eWec+gUWBuQwZkPhUiND+cpErQCgahqKBCxZXcOKXqfcQyChaKt02Kx2c6IZBwD
DwPccN1Bju+eIz3OoJZBUJJCmcWCfu516gyzGckKX7QGdU3u0Alg81qugSe+/AwgI/FlCxDz5UM3
0kKOQAK/8jTIz7lzYN00IBlgRjcWjDKrGQZRGyZCXimaMyimDDGFWORgVpza9oukIcoLorFmEwir
mI/c2AEe08kgTDC8AgIRU1yZYOXaRQCCZ3kMCAViNi1r8HoowIcPJb6wyKqbwr10wDYS0DVUJEPk
xaI2lkF9Z9sA4RG6AprKGgK+DCpzbRu8iw0dohpmlJy818945bDsfBniAoesThhcWwPrLir3gdhu
CpHmNSKhl6gOG0AKyOrH9Wgshy7F9xlWCKOYxsnpLdvJkQewSn2IFj2pwDmH3l7bMkkDGUsPkxSS
5Mseb14HaCwFP8Jzoy6PnasL3sGITjGIT4wGREfffHnQE1EV4Lrj3Ie3hYmhT0APFGOtihkpRl6N
V9fCHeL6B0DkuwOguRb57O2WfHQzoIM+cxfY+7WbSGMJSk9uaINIjhjPWA3xcgsVsSbPwROXcggA
tF0GeAZEiCcCPK3ivnMJEKC1ZRKIZKb0GgPxqSLfWQYEpRByhXz92unSobBvPYoCRS2DiUH/hT/L
sOoz703axSiNDLRK2OPCrKlwaIdWQBvb74+YCFYgtBhpC6dIh1sBkHYyM2l4eZlRyaA+KZNcO/3V
r/R2SFCcdsSJHNZAdcrPrj/apaXwFkTAuZe3PPyUP6T2NEWY0y7ccOHgNGK/dIoZZE+vuIJKXZxP
ndqmfoA9Evk4Ab89hhtrECeSFTGpzlkp2bu1x2Rk4WsngDZs2R7jiDgXAGsqn8Xpx1mVdgBdD3Jf
nMiFJNz4/AQH4ZTL6UBDIdx612JAbfvz9hUQ7QAoYIgB+2u8OVrodIUxIIZYdbLgcewKEOkjv9Lb
lwBinHT9aAy9yhYRix3pjSqwwpfy0K01sJ7NRp4vc0rFW/G1GIA5LzAhKdJpgSrw0aFUiNqdAGZN
pwYJIN1jSBeqyfJpX4mUBGhqCZPYMJSPcyUB6nfL0yBOq+JCTL7XzgZJlwFBqRRrLwuHvr51HYR8
SAZwhsR5xm1AoD2rBaQYhFsLGuyohswaBAULAQQ1EMRfzQKQkgi3WuYWu3YFUqFYbnkgLmHKkQfU
p75dAxBbSgUBEovq587lQdbDaGIQUBk+yyFoJUAeHRJ6YJz5k+WGe+Qo269PfktDPMI86NWdn8KN
4vZHQFKbD/1/WQeC76Cif9VgSupAQQcpEusS2bks+J2AMBB+aXC81hGugDCGNGG/RCbkID2mHDNv
lQdDi1YQRWkJt7Me8VBAXsyUGtdCv3X5j3AKtjnGcVx8r+R7TN7ANYH4R2ysHve2fnUfW1Q/WGjw
dkG9AP+yXBcLDXgC5EWn5N+1XaC0NREAN52KEfV6AxB3TRBgiJMnVYlzRIDElh5b+oeijIETBRRG
FXiWCAgxDAIEuwBuLF4StWbRoSKA2GWZBzJyL5BJ9UBBL6e9gQZJswSOMPqh3/ekWziAqkHqt0cD
Ji9qOmFQAaSipiBq14DES/iTNInJCNPERSsJhF2Wu8Cj73uSTFTboF0O/JZMuAoHWY+ggATM+JlS
MQDQYeTib5wDLwnhTUEUgDjkqJbWWj5FUYAgCD010D/u26VtUnMJwANSQYKIF/zTRcfh92mP0gEV
wk/j1cu2qNBBTvP6nKuHrO8BERLjl8Jnfx0PEEOBiKEUTGwrH+fwANJZyyDI+AUsg0QlUkPebWqM
J40xbGixHK2BgeovdCgdsLbWwjkG1ziIgaV3HMvQzojYJJirICV2bv8zKM/264tKBP0s6d7LDm+E
APBRpvEhsmY4Zfk3OfTZCcqWLy/fXThfpEHV3m9/d/iwbApxVPy9Nm5lgZxayyUgCSTNw0UAwmeC
WOhcO4xQSmgBJ+9R9yQC76ESwT0QGRjy6TYaAmMAwggTCNxThyFmsfzwoo1BIUWvk+9PdC/nDTdO
PrPJYkSScGGDl26xW5u/ng/79gpI5q4HTK8C7ayOfzv5FRdu1HPce/Xxdw4UO7k8vn0JRBfB4eYG
OKNE0iZABsHJF0dReZzDQd6l9KGuI+uvE5929nuqfUqz/XIJnEMEUW9aRgGSP+hwAcKnM10URRH2
SmIpV/4NTl37lu8M+I0RBC2gEMp3IiGwVfXQFKfMo/kt+S6Ho06xHFqB9yBCx4zZQOmAZwaGXGeW
4iUfGqCYkWtMZBfZoHO5X7Ur3x73xAOAByJQffbbRQ/jB3heVEIlUu7W5VdLFN6+AgYyPMJ3jv7v
AN+4/j1hCZATUhb+zo3dWoJ3dJCSYy7iz1YgaDhI4TopnpuuhUJx/+WbvH0TwPaCBgabijQI40jA
rdYKyDwiAgQuWxjJ1XM53doDeH1aLoEHEYw4CMYlU92bJ+C/uLua3UaOI/wqgz0lB8ERBccJEBsg
Ka5WK1GRRe4Gya3JaZNtDafpnhnJVBAgr5FzTjnkljfYN8mT5Ksm2zvV5Gq06op3YR8MkOJ+U1Nd
VV1df039kKi5hYp8rhqAQrjEt8dmF+7ZQWgTJp/bwaP2dTuf4a0CJ6mnIHJzaUYkeh68i0eFz20Z
QEkIikUoBLCzkh8R/HqCx1AF5R0uTZGPytrURlffNtptbnTVFHXnDz4MkGmC25znX7/AER7Gkv10
ulnrLfj2Z/T5m7nFPynxxR+I9tYfyMS0Ptq5VmXHb+a2KWt6jYWxZbX34x1z/HvvaGl/NWqzghEe
/hK+fGW0U26+3Pg/bHZvfaVW+usX/e+cmasXLU5grcNHeurXL3565ZYiPQpZ1nhaHcHS7pCIWxlG
KOxxIuKocXatA1UkBjTpB/KtvVw87/WvrKuXWX+lY8ZSQX0i9sQ2h7H9zQ5pdIMZKuIwKv3piknM
VKZL6KHeNHqL86ZpSbCXj0Mi+o2X7YW2H9LhIKkf//eW4G75y6B2asNVk6ndntY98ttPpKJDVaqc
ST7Z9A8uwxO19MxpXRaqzAMUiT+5zKnAY/2jmduA45WKKpJTYSfKlHV2DVPmdAays7H5odHYiAI0
PQmzDcPHoLwtAX0iZ96UptZ5NqlVrasA59HppJ/6HkMAOFUcNBCordqzvS36QcxPruxjBnionJnN
sP8Eav0i0O1oiFeE7w7wZ4v/CRXYv3+qArfp3+l/+6uRyLY50IV5YDsHlV0ly4atapXdRDsnRfFS
kUdFNlHFncqtC2AkFDQSORX6rIGerFTBLNT+Xt+83yieKMavbJnTnhRI3EqxgIJfgcFOLRpGMeZ8
hQcdUI0nknwNU73isHQkfpzFh6Tz59kxydVLVbfPb7/sFwv4XmwVBDSoXy5sJONdCwvWwOd5zFIP
bF3dQ2YCkhdxgc19oEvDrD8Ni3xcCp9AbOOaMjcBiGil/pdU2OFS5QGFMPf97483HTd63cwKM8/s
d1m91NnQYvXYQ07Cp+cruwfNfnV6M/x1APP0CwjbEGczZ7lvQ+nMZF7blXWWWdQvH/MInmj2fvJp
/GGyzAL7A8HEFrpsJZl8tdbZW+1ytvNSB14q8un3ZoazFRNuivSl4o4Wm3UdYIgNdONgMugP2HIt
TFyRnTUIRjDzQV3gyQ9wpnYclooekmHrpbFrbpmpNisVdwoNP1OrGUemSr1U5DM140pIQ4aSQZeR
xady9WTQPUFARU467PDdf2qd5f/9+z/O76xxTO9QEJr+gAtdbpj8HgjqNB/tOl6aWewCoK0lndpL
Xdl6yXYS3LcqgGtmEReo9TBVJsYIGyxUBWc3YJEF8nUx6dAbW9dcHGh0ajpuoe6ZFUZtqQhsBCqg
x2NspfMo0kHJgXQeNLC/quTmDO14AtD2gewkAicBy0sEXcSeSvWVgdcdYDyqhGn3qBEjqJY1ldrt
vnk0MFWlmgDnqabRXqnoN/DpecTO3+mZCruL/u5F7DGiP53miS71QhUBiHiBBu/w8fle8oQidiq7
1LZkQoe2KQFwi8ADFw/cXSGA2+Q8eoYSuHTUqeWHED9TIlko3v3TZlO7evcvHxW9du/+Xc4Nz2r4
KzNSHzRtShPlB9AgLMAVVT7Exg4lxenAbxZ7Wki1wKl8GDTu1pQqe6kq5gj4SrNUcCTlTOTH9kTi
fwgzIG9pwut79abmsFSC/7Lnd/uhK8mwZjVTs3tuMWgMSSrw1oZO9vSbGhdSsQfGZVO4L8yIfkn3
dz2O/OkCgDTQ8Tg5BNim//8XcVdLhxRQ4OXWwwifnr89DTdr1/CAiIDpOVMPCgkkZ9aBQk/vbwRc
uHPHd6Zjif3uvHJKM7HFjPNA+vOZC1p/CCieAXSJ2eO60B2GfG1dtDn7Rt9U2IvmXhkWqvE376XC
XuqZKnkMAVOW07nwx1UkBhLG8VuFyo1Am18wugwwlQUT1eQm6zsVb2w0QTUZfIM4WIAhkntU+puK
uksBE83ZaGXcXiZYItv3J13V2UCVt4FeT75EnPTPeqWZpexRI0gqU86Q/yizV9osljWzmGiMkzj3
wsGcZecV1SQweJTw+RsX0t+gP2uycVMxedmhCwjNX29Gk9HN29Hp3zJaWu3KbBJLJwbnol0GQxVw
iQQNj8B/Xa/V3l1Hu+T1z5Me9CVbv8D84MH6NFTxfr4r4UvdfoEr8d0CsXCDogdmrU66FqLbSeg/
aDdT5nsOLLDf9B1MK99xOjW4m1zsAotC5bpahlf3e4EAI8YbVa74pk4TAlP3gsGyiRdN4HA2QIJZ
szMqXfOYSiuSqTOb8zWTCARMnMkusX2z7UQiy4AqSF4SQD1sqVxANc0iu6D/Tfo3Ac77eNS3mIp+
XuaI70XhIZSMiyDzpTuWCBy+VmtuGnCnUTqtFxu32DzE5gzT0tOht1XFFzZKy2JSZzr2NiZyAFtA
MC5wEr5d7rNEQK8vFa9kwISSdF6M1VzZPRWhBsdUFRlTDUoUrMZN0wLAqsjNHS9VxeVVIsBqE+u0
RAHDlV7zTAPGzaaTe62cmuvi4BGC2sBSF/Ba3e65Ksc0dDEZGJ0tZr1GJQc79/jLDFKxJ6ZcqDXM
RiDTOxbHAtIxXSoT14/76cOpJE/V92af0z2JErapMkjNMVZIeBhTpATILYzNHMblhGc9P4j25mGm
D7CDJrukcvqt0TUKVgPQNv4gYOrOa5QKrneK2EbHvRI0Pi2V7oumVNUS0fZttCAAem8G40gE3ObJ
GjGfYnPIltA0QAEejU2eFzobqapu07+NyH+YQ7AQT+oBmCzNrYWLfoBFaMTCHV8CMcgxir43KrtA
uUKBCqHqlj7dmHzBjA2K+n97IlEkMzUoXjxCCQ6vO/kKQ7kwjjow8fmKhgz4rbptwpp/cWqU3eCY
Y7JvUfeqWLIPl8HiOlyBh57a29xmXyBvdIvTn+HF4xinha5rgZW6UI1xhgUaaWTT9o6IVG28VkeF
OZovjTqqqiasw/Zo4Z/RGVjpPiBPcEA+gCxgSy7Vul5G3siWNZ22+xNG5nyb4i8wIFQgW8KPewLC
08fhFDUobfnpXNtukew3FRJ8DJXuTk/VJnQWLUzD92SB7WZgKzDWl4i80u5BL+xdFGToCfiEIF5F
6dT9Ht3mo8s5B02xQE8b4/WJALmnmmJjzCxKJErOHdjAGyslKuxGVW0j5aD5HqkCN3zQZLsDENlt
iQq7l2avu7Q719GtdS+Vszps0W2a91urP17OXjpVzpnz8jsBjT4zMzR8RplViXPjGYYglJXetNnQ
3W7WzeMz7ZBd5rASfEDHMecuDRFNFl9nUdnExBcTOdNxXzU4ODvGhGOJOstzhCgi44BUYDq957Uq
OLXHAlx4rV0kYLgJK53Y1ziYjNWGJ6n9NSKp4nCp6rtIGiRi/ZemXjaxa+Jn7KcSPCnsHQJLXIBp
mmYq8KWBXa91ieNSVDYlkU64bH7USKs0jrvlElGJsS1y8CRwwB8kaPxaKkMQgFVxub6AiuAUXHNi
JQIQVxp9i44sRRXefBveEPCHkUu4V9xWSGzN11QfkjNqaW5g6rJdY55KE1WmYyBpOvANiscjfwoT
jtJxSaPjHDES+ALA3mo6U7JQRE/i1DFZR7WVPYn6v8mdwoHOMZno9SRYfK9zvnn0JEoLJ/emRuFA
LMaY7J2+eG9uqXyVOZc9iVbnXanaBeL8ueXHRolc9Fs4V3PI3RBzsgITyBD1RLq9MEyL2k4cF2iJ
U80E9R98U+1JtLAi4KypqXzMswi4A4Yum0k1ddskL1KQGtl0Tv0x3Uab/oQLW9k7xm0a4IpLn7ug
P2Wsaze4JjXc1X4FihJjtlv7q5HIYJi+a2bcG+jibPd5rA/KMK3EB28Gys3QvBBAvSqGD88PfWO4
RWMKPt5CIkdI1GLmDHdhBMSYOr4HaolZKwxaoobjSt0pNAUeyJtIlFoM1QZOx6H4hYTnPIxkT6J1
9tSu0DfERwRKOLgB9/C0CInyBUw4iwenSfijLwE7Xx5h7FGO8WMN77ST6B59hT4EE3TaO/0S2a3X
UJZoGf1Vgal71o4dY+WovyzuLJaYLoJzW11RE2nNmCJRKH+NCFptaeIW2xN7Eo06kzq7MHVdebN9
pe8MN1USefDtTLzLZs59hZ6EpzDFOcPkKvfkT+1MRb2rEukCqpvY8mcI2bTVIbvYk0ggYC3eGoR2
MUEQR1Q/EmhrHfZqbiTmLgzQvm+qJR7pFuagscdMzSDLz9+030wefYLAgXOAiEk09KMnMTJuiLFu
KLMLLPBOjEQyfaK479X7SiBsvVWyEbJ9OAo1XIklEiVbfHhKCPgUesVOWV9KRIZRAlbjwIIH8CPz
yW9+L1HMB93aGv/2cuIusM+5n2I7Ljf1QAHP/f3uicnQzfvE5icaFdt3C6KIV49LVCsNULkaxdUl
DrwDpx54u/SJgNkaop6SBVokqo+GtrDxiCmJsuDRHI4kn8opMS5365bRfLBo2JREo/tLVdxSkOzQ
fv1VZyih+8B71qBrhZ1xUa0UzMvzN8wJCtVQ7shE41gib0yVxzigM9N9TNcFvTcPNEa9ZR+eWMV3
rV0TUPxJQGL+2BvXxMT6OyJSiX2LUN4DRjKzhcPVKOEFPrRwh4Iwj4RmtlP/me0etUM3XX/fLQqx
89B8cwZMJB+4AqC1kHvzw9tvs/vn7a8YqexZ4S/hy8fmhp5pC9eSMVqiwv2mqaJyf9xw3rV83epM
bj6vUsCo9i7YQ0x7glQc+mf8sgj6xbzQyn3zPwAAAP//</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6 May 2024.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I18" sqref="I18"/>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B12" sqref="B12:F12"/>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456</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525</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457</v>
      </c>
      <c r="C6" s="260"/>
      <c r="D6" s="260"/>
      <c r="E6" s="260"/>
      <c r="F6" s="260"/>
      <c r="G6" s="261"/>
      <c r="H6" s="121"/>
      <c r="I6" s="122"/>
      <c r="J6" s="262" t="s">
        <v>486</v>
      </c>
      <c r="K6" s="263"/>
      <c r="L6" s="263"/>
      <c r="M6" s="263"/>
      <c r="N6" s="263"/>
      <c r="O6" s="264"/>
    </row>
    <row r="7" spans="1:15" x14ac:dyDescent="0.2">
      <c r="A7" s="69"/>
      <c r="B7" s="273" t="s">
        <v>483</v>
      </c>
      <c r="C7" s="273"/>
      <c r="D7" s="273"/>
      <c r="E7" s="273"/>
      <c r="F7" s="273"/>
      <c r="G7" s="274"/>
      <c r="H7" s="121"/>
      <c r="I7" s="122"/>
      <c r="J7" s="267" t="s">
        <v>485</v>
      </c>
      <c r="K7" s="268"/>
      <c r="L7" s="268"/>
      <c r="M7" s="268"/>
      <c r="N7" s="268"/>
      <c r="O7" s="269"/>
    </row>
    <row r="8" spans="1:15" x14ac:dyDescent="0.2">
      <c r="A8" s="69"/>
      <c r="B8" s="250" t="s">
        <v>4</v>
      </c>
      <c r="C8" s="251"/>
      <c r="D8" s="251"/>
      <c r="E8" s="251"/>
      <c r="F8" s="252"/>
      <c r="G8" s="127" t="s">
        <v>458</v>
      </c>
      <c r="H8" s="121"/>
      <c r="I8" s="122"/>
      <c r="J8" s="253" t="s">
        <v>459</v>
      </c>
      <c r="K8" s="254"/>
      <c r="L8" s="254"/>
      <c r="M8" s="254"/>
      <c r="N8" s="255"/>
      <c r="O8" s="127" t="s">
        <v>458</v>
      </c>
    </row>
    <row r="9" spans="1:15" x14ac:dyDescent="0.2">
      <c r="B9" s="128"/>
      <c r="C9" s="129"/>
      <c r="D9" s="130"/>
      <c r="E9" s="131"/>
      <c r="F9" s="132"/>
      <c r="G9" s="121"/>
      <c r="H9" s="121"/>
      <c r="I9" s="122"/>
      <c r="J9" s="138"/>
      <c r="K9" s="2"/>
      <c r="L9" s="44"/>
      <c r="M9" s="4"/>
      <c r="N9" s="3"/>
      <c r="O9" s="139"/>
    </row>
    <row r="10" spans="1:15" ht="14" customHeight="1" x14ac:dyDescent="0.2">
      <c r="A10" s="62"/>
      <c r="B10" s="140" t="s">
        <v>484</v>
      </c>
      <c r="C10" s="27"/>
      <c r="D10" s="27"/>
      <c r="E10" s="27"/>
      <c r="F10" s="27"/>
      <c r="G10" s="27"/>
      <c r="H10" s="121"/>
      <c r="I10" s="122"/>
      <c r="J10" s="259" t="s">
        <v>460</v>
      </c>
      <c r="K10" s="260"/>
      <c r="L10" s="260"/>
      <c r="M10" s="260"/>
      <c r="N10" s="260"/>
      <c r="O10" s="261"/>
    </row>
    <row r="11" spans="1:15" ht="14" customHeight="1" x14ac:dyDescent="0.2">
      <c r="A11" s="62"/>
      <c r="B11" s="270" t="s">
        <v>482</v>
      </c>
      <c r="C11" s="271"/>
      <c r="D11" s="271"/>
      <c r="E11" s="271"/>
      <c r="F11" s="271"/>
      <c r="G11" s="272"/>
      <c r="H11" s="121"/>
      <c r="I11" s="122"/>
      <c r="J11" s="265" t="s">
        <v>461</v>
      </c>
      <c r="K11" s="265"/>
      <c r="L11" s="265"/>
      <c r="M11" s="265"/>
      <c r="N11" s="265"/>
      <c r="O11" s="266"/>
    </row>
    <row r="12" spans="1:15" x14ac:dyDescent="0.2">
      <c r="A12" s="62"/>
      <c r="B12" s="253" t="s">
        <v>481</v>
      </c>
      <c r="C12" s="254"/>
      <c r="D12" s="254"/>
      <c r="E12" s="254"/>
      <c r="F12" s="255"/>
      <c r="G12" s="127" t="s">
        <v>458</v>
      </c>
      <c r="H12" s="121"/>
      <c r="I12" s="122"/>
      <c r="J12" s="256" t="s">
        <v>480</v>
      </c>
      <c r="K12" s="254"/>
      <c r="L12" s="254"/>
      <c r="M12" s="254"/>
      <c r="N12" s="255"/>
      <c r="O12" s="127" t="s">
        <v>458</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462</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Alert'!B181</f>
        <v>Somalia</v>
      </c>
      <c r="C42" s="20" t="str">
        <f>'Compound Alert'!C181</f>
        <v>SOM</v>
      </c>
      <c r="D42" s="20" t="str">
        <f>'Compound Alert'!D181</f>
        <v>SSF           Sub-Saharan Africa</v>
      </c>
      <c r="E42" s="20" t="str">
        <f>'Compound Alert'!E181</f>
        <v>IDA</v>
      </c>
      <c r="F42" s="217">
        <f ca="1">'Compound Alert'!F181</f>
        <v>176</v>
      </c>
      <c r="G42" s="22">
        <f ca="1">IF($B$8="Overall Alert",'Compound Alert'!G181,IF($B$8="Underlying Vulnerability",'Compound Alert'!J181,IF($B$8="Emerging Threat",'Compound Alert'!M181)))</f>
        <v>5.5</v>
      </c>
      <c r="H42" s="23">
        <f ca="1">IF($B$8="Overall Alert",'Compound Alert'!H181,IF($B$8="Underlying Vulnerability",'Compound Alert'!K181,IF($B$8="Emerging Threat",'Compound Alert'!N181)))</f>
        <v>5.5</v>
      </c>
      <c r="I42" s="50">
        <f ca="1">ROUNDDOWN(G42,0)</f>
        <v>5</v>
      </c>
      <c r="J42"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HIGH</v>
      </c>
      <c r="K42"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2"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2"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2"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2"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MED</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Alert'!B148</f>
        <v>Nigeria</v>
      </c>
      <c r="C43" s="20" t="str">
        <f>'Compound Alert'!C148</f>
        <v>NGA</v>
      </c>
      <c r="D43" s="20" t="str">
        <f>'Compound Alert'!D148</f>
        <v>SSF           Sub-Saharan Africa</v>
      </c>
      <c r="E43" s="20" t="str">
        <f>'Compound Alert'!E148</f>
        <v>Blend</v>
      </c>
      <c r="F43" s="217">
        <f ca="1">'Compound Alert'!F148</f>
        <v>143</v>
      </c>
      <c r="G43" s="22">
        <f ca="1">IF($B$8="Overall Alert",'Compound Alert'!G148,IF($B$8="Underlying Vulnerability",'Compound Alert'!J148,IF($B$8="Emerging Threat",'Compound Alert'!M148)))</f>
        <v>5</v>
      </c>
      <c r="H43" s="23">
        <f ca="1">IF($B$8="Overall Alert",'Compound Alert'!H148,IF($B$8="Underlying Vulnerability",'Compound Alert'!K148,IF($B$8="Emerging Threat",'Compound Alert'!N148)))</f>
        <v>5</v>
      </c>
      <c r="I43" s="50">
        <f ca="1">ROUNDDOWN(G43,0)</f>
        <v>5</v>
      </c>
      <c r="J43"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3"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3"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3"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3"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3"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Alert'!B174</f>
        <v>Sudan</v>
      </c>
      <c r="C44" s="20" t="str">
        <f>'Compound Alert'!C174</f>
        <v>SDN</v>
      </c>
      <c r="D44" s="20" t="str">
        <f>'Compound Alert'!D174</f>
        <v>SSF           Sub-Saharan Africa</v>
      </c>
      <c r="E44" s="20" t="str">
        <f>'Compound Alert'!E174</f>
        <v>IDA</v>
      </c>
      <c r="F44" s="217">
        <f ca="1">'Compound Alert'!F174</f>
        <v>169</v>
      </c>
      <c r="G44" s="22">
        <f ca="1">IF($B$8="Overall Alert",'Compound Alert'!G174,IF($B$8="Underlying Vulnerability",'Compound Alert'!J174,IF($B$8="Emerging Threat",'Compound Alert'!M174)))</f>
        <v>4.5</v>
      </c>
      <c r="H44" s="23">
        <f ca="1">IF($B$8="Overall Alert",'Compound Alert'!H174,IF($B$8="Underlying Vulnerability",'Compound Alert'!K174,IF($B$8="Emerging Threat",'Compound Alert'!N174)))</f>
        <v>4.5</v>
      </c>
      <c r="I44" s="50">
        <f ca="1">ROUNDDOWN(G44,0)</f>
        <v>4</v>
      </c>
      <c r="J44"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LOW</v>
      </c>
      <c r="K44"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4"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4"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4"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4"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Alert'!B91</f>
        <v>Haiti</v>
      </c>
      <c r="C45" s="20" t="str">
        <f>'Compound Alert'!C91</f>
        <v>HTI</v>
      </c>
      <c r="D45" s="20" t="str">
        <f>'Compound Alert'!D91</f>
        <v>LCN           Latin America &amp; Caribbean</v>
      </c>
      <c r="E45" s="20" t="str">
        <f>'Compound Alert'!E91</f>
        <v>IDA</v>
      </c>
      <c r="F45" s="217">
        <f ca="1">'Compound Alert'!F91</f>
        <v>86</v>
      </c>
      <c r="G45" s="22">
        <f ca="1">IF($B$8="Overall Alert",'Compound Alert'!G91,IF($B$8="Underlying Vulnerability",'Compound Alert'!J91,IF($B$8="Emerging Threat",'Compound Alert'!M91)))</f>
        <v>4</v>
      </c>
      <c r="H45" s="23">
        <f ca="1">IF($B$8="Overall Alert",'Compound Alert'!H91,IF($B$8="Underlying Vulnerability",'Compound Alert'!K91,IF($B$8="Emerging Threat",'Compound Alert'!N91)))</f>
        <v>4</v>
      </c>
      <c r="I45" s="50">
        <f ca="1">ROUNDDOWN(G45,0)</f>
        <v>4</v>
      </c>
      <c r="J45" s="25" t="str">
        <f ca="1">IF(
   $B$8="Overall Alert",IF(
      'Compound Alert'!R91 &gt;= 7, "HIGH",IF(
         'Compound Alert'!R91 &gt;= 5, "MED","LOW")), IF(
            $B$8="Underlying Vulnerability", IF(
               'Compound Alert'!Y91 &gt;= 10, "HIGH",IF(
                  'Compound Alert'!Y91 &gt;= 7, "MED","LOW")),IF(
                     $B$8="Emerging Threat", IF(
                        'Compound Alert'!AF91 &gt;= 10, "HIGH",IF(
                            'Compound Alert'!AF91 &gt;= 7, "MED","LOW")))))</f>
        <v>LOW</v>
      </c>
      <c r="K45"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5"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LOW</v>
      </c>
      <c r="M45"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5"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5"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Alert'!B22</f>
        <v>Burkina Faso</v>
      </c>
      <c r="C46" s="20" t="str">
        <f>'Compound Alert'!C22</f>
        <v>BFA</v>
      </c>
      <c r="D46" s="20" t="str">
        <f>'Compound Alert'!D22</f>
        <v>SSF           Sub-Saharan Africa</v>
      </c>
      <c r="E46" s="20" t="str">
        <f>'Compound Alert'!E22</f>
        <v>IDA</v>
      </c>
      <c r="F46" s="217">
        <f ca="1">'Compound Alert'!F22</f>
        <v>17</v>
      </c>
      <c r="G46" s="22">
        <f ca="1">IF($B$8="Overall Alert",'Compound Alert'!G22,IF($B$8="Underlying Vulnerability",'Compound Alert'!J22,IF($B$8="Emerging Threat",'Compound Alert'!M22)))</f>
        <v>4</v>
      </c>
      <c r="H46" s="23">
        <f ca="1">IF($B$8="Overall Alert",'Compound Alert'!H22,IF($B$8="Underlying Vulnerability",'Compound Alert'!K22,IF($B$8="Emerging Threat",'Compound Alert'!N22)))</f>
        <v>4</v>
      </c>
      <c r="I46" s="50">
        <f ca="1">ROUNDDOWN(G46,0)</f>
        <v>4</v>
      </c>
      <c r="J46" s="25" t="str">
        <f ca="1">IF(
   $B$8="Overall Alert",IF(
      'Compound Alert'!R22 &gt;= 7, "HIGH",IF(
         'Compound Alert'!R22 &gt;= 5, "MED","LOW")), IF(
            $B$8="Underlying Vulnerability", IF(
               'Compound Alert'!Y22 &gt;= 10, "HIGH",IF(
                  'Compound Alert'!Y22 &gt;= 7, "MED","LOW")),IF(
                     $B$8="Emerging Threat", IF(
                        'Compound Alert'!AF22 &gt;= 10, "HIGH",IF(
                            'Compound Alert'!AF22 &gt;= 7, "MED","LOW")))))</f>
        <v>HIGH</v>
      </c>
      <c r="K46"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46"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46"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46"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46"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Alert'!B156</f>
        <v>Pakistan</v>
      </c>
      <c r="C47" s="20" t="str">
        <f>'Compound Alert'!C156</f>
        <v>PAK</v>
      </c>
      <c r="D47" s="20" t="str">
        <f>'Compound Alert'!D156</f>
        <v>SAS           South Asia</v>
      </c>
      <c r="E47" s="20" t="str">
        <f>'Compound Alert'!E156</f>
        <v>Blend</v>
      </c>
      <c r="F47" s="217">
        <f ca="1">'Compound Alert'!F156</f>
        <v>151</v>
      </c>
      <c r="G47" s="22">
        <f ca="1">IF($B$8="Overall Alert",'Compound Alert'!G156,IF($B$8="Underlying Vulnerability",'Compound Alert'!J156,IF($B$8="Emerging Threat",'Compound Alert'!M156)))</f>
        <v>3.5</v>
      </c>
      <c r="H47" s="23">
        <f ca="1">IF($B$8="Overall Alert",'Compound Alert'!H156,IF($B$8="Underlying Vulnerability",'Compound Alert'!K156,IF($B$8="Emerging Threat",'Compound Alert'!N156)))</f>
        <v>3.5</v>
      </c>
      <c r="I47" s="50">
        <f ca="1">ROUNDDOWN(G47,0)</f>
        <v>3</v>
      </c>
      <c r="J47"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47"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47"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MED</v>
      </c>
      <c r="M47"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47"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47"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Alert'!B192</f>
        <v>Syrian Arab Republic</v>
      </c>
      <c r="C48" s="20" t="str">
        <f>'Compound Alert'!C192</f>
        <v>SYR</v>
      </c>
      <c r="D48" s="20" t="str">
        <f>'Compound Alert'!D192</f>
        <v>MEA           Middle East &amp; North Africa</v>
      </c>
      <c r="E48" s="20" t="str">
        <f>'Compound Alert'!E192</f>
        <v>IDA</v>
      </c>
      <c r="F48" s="217">
        <f ca="1">'Compound Alert'!F192</f>
        <v>187</v>
      </c>
      <c r="G48" s="22">
        <f ca="1">IF($B$8="Overall Alert",'Compound Alert'!G192,IF($B$8="Underlying Vulnerability",'Compound Alert'!J192,IF($B$8="Emerging Threat",'Compound Alert'!M192)))</f>
        <v>3.5</v>
      </c>
      <c r="H48" s="23">
        <f ca="1">IF($B$8="Overall Alert",'Compound Alert'!H192,IF($B$8="Underlying Vulnerability",'Compound Alert'!K192,IF($B$8="Emerging Threat",'Compound Alert'!N192)))</f>
        <v>3.5</v>
      </c>
      <c r="I48" s="50">
        <f ca="1">ROUNDDOWN(G48,0)</f>
        <v>3</v>
      </c>
      <c r="J48"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48"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48"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MED</v>
      </c>
      <c r="M48"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48"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48"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Alert'!B134</f>
        <v>Mali</v>
      </c>
      <c r="C49" s="20" t="str">
        <f>'Compound Alert'!C134</f>
        <v>MLI</v>
      </c>
      <c r="D49" s="20" t="str">
        <f>'Compound Alert'!D134</f>
        <v>SSF           Sub-Saharan Africa</v>
      </c>
      <c r="E49" s="20" t="str">
        <f>'Compound Alert'!E134</f>
        <v>IDA</v>
      </c>
      <c r="F49" s="217">
        <f ca="1">'Compound Alert'!F134</f>
        <v>129</v>
      </c>
      <c r="G49" s="22">
        <f ca="1">IF($B$8="Overall Alert",'Compound Alert'!G134,IF($B$8="Underlying Vulnerability",'Compound Alert'!J134,IF($B$8="Emerging Threat",'Compound Alert'!M134)))</f>
        <v>3.5</v>
      </c>
      <c r="H49" s="23">
        <f ca="1">IF($B$8="Overall Alert",'Compound Alert'!H134,IF($B$8="Underlying Vulnerability",'Compound Alert'!K134,IF($B$8="Emerging Threat",'Compound Alert'!N134)))</f>
        <v>3.5</v>
      </c>
      <c r="I49" s="50">
        <f ca="1">ROUNDDOWN(G49,0)</f>
        <v>3</v>
      </c>
      <c r="J49"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49"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49"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MED</v>
      </c>
      <c r="M49"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49"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49"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Alert'!B143</f>
        <v>Malawi</v>
      </c>
      <c r="C50" s="20" t="str">
        <f>'Compound Alert'!C143</f>
        <v>MWI</v>
      </c>
      <c r="D50" s="20" t="str">
        <f>'Compound Alert'!D143</f>
        <v>SSF           Sub-Saharan Africa</v>
      </c>
      <c r="E50" s="20" t="str">
        <f>'Compound Alert'!E143</f>
        <v>IDA</v>
      </c>
      <c r="F50" s="217">
        <f ca="1">'Compound Alert'!F143</f>
        <v>138</v>
      </c>
      <c r="G50" s="22">
        <f ca="1">IF($B$8="Overall Alert",'Compound Alert'!G143,IF($B$8="Underlying Vulnerability",'Compound Alert'!J143,IF($B$8="Emerging Threat",'Compound Alert'!M143)))</f>
        <v>3.5</v>
      </c>
      <c r="H50" s="23">
        <f ca="1">IF($B$8="Overall Alert",'Compound Alert'!H143,IF($B$8="Underlying Vulnerability",'Compound Alert'!K143,IF($B$8="Emerging Threat",'Compound Alert'!N143)))</f>
        <v>3.5</v>
      </c>
      <c r="I50" s="50">
        <f ca="1">ROUNDDOWN(G50,0)</f>
        <v>3</v>
      </c>
      <c r="J50"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0"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0"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0"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0"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0"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Alert'!B194</f>
        <v>Chad</v>
      </c>
      <c r="C51" s="20" t="str">
        <f>'Compound Alert'!C194</f>
        <v>TCD</v>
      </c>
      <c r="D51" s="20" t="str">
        <f>'Compound Alert'!D194</f>
        <v>SSF           Sub-Saharan Africa</v>
      </c>
      <c r="E51" s="20" t="str">
        <f>'Compound Alert'!E194</f>
        <v>IDA</v>
      </c>
      <c r="F51" s="217">
        <f ca="1">'Compound Alert'!F194</f>
        <v>189</v>
      </c>
      <c r="G51" s="22">
        <f ca="1">IF($B$8="Overall Alert",'Compound Alert'!G194,IF($B$8="Underlying Vulnerability",'Compound Alert'!J194,IF($B$8="Emerging Threat",'Compound Alert'!M194)))</f>
        <v>3.5</v>
      </c>
      <c r="H51" s="23">
        <f ca="1">IF($B$8="Overall Alert",'Compound Alert'!H194,IF($B$8="Underlying Vulnerability",'Compound Alert'!K194,IF($B$8="Emerging Threat",'Compound Alert'!N194)))</f>
        <v>3.5</v>
      </c>
      <c r="I51" s="50">
        <f ca="1">ROUNDDOWN(G51,0)</f>
        <v>3</v>
      </c>
      <c r="J51"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51"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51"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MED</v>
      </c>
      <c r="M51"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51"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51"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Alert'!B147</f>
        <v>Niger</v>
      </c>
      <c r="C52" s="20" t="str">
        <f>'Compound Alert'!C147</f>
        <v>NER</v>
      </c>
      <c r="D52" s="20" t="str">
        <f>'Compound Alert'!D147</f>
        <v>SSF           Sub-Saharan Africa</v>
      </c>
      <c r="E52" s="20" t="str">
        <f>'Compound Alert'!E147</f>
        <v>IDA</v>
      </c>
      <c r="F52" s="217">
        <f ca="1">'Compound Alert'!F147</f>
        <v>142</v>
      </c>
      <c r="G52" s="22">
        <f ca="1">IF($B$8="Overall Alert",'Compound Alert'!G147,IF($B$8="Underlying Vulnerability",'Compound Alert'!J147,IF($B$8="Emerging Threat",'Compound Alert'!M147)))</f>
        <v>3.5</v>
      </c>
      <c r="H52" s="23">
        <f ca="1">IF($B$8="Overall Alert",'Compound Alert'!H147,IF($B$8="Underlying Vulnerability",'Compound Alert'!K147,IF($B$8="Emerging Threat",'Compound Alert'!N147)))</f>
        <v>3.5</v>
      </c>
      <c r="I52" s="50">
        <f ca="1">ROUNDDOWN(G52,0)</f>
        <v>3</v>
      </c>
      <c r="J52"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52"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52"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MED</v>
      </c>
      <c r="M52"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52"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52"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Alert'!B136</f>
        <v>Myanmar</v>
      </c>
      <c r="C53" s="20" t="str">
        <f>'Compound Alert'!C136</f>
        <v>MMR</v>
      </c>
      <c r="D53" s="20" t="str">
        <f>'Compound Alert'!D136</f>
        <v>EAS           East Asia &amp; Pacific</v>
      </c>
      <c r="E53" s="20" t="str">
        <f>'Compound Alert'!E136</f>
        <v>IDA</v>
      </c>
      <c r="F53" s="217">
        <f ca="1">'Compound Alert'!F136</f>
        <v>131</v>
      </c>
      <c r="G53" s="22">
        <f ca="1">IF($B$8="Overall Alert",'Compound Alert'!G136,IF($B$8="Underlying Vulnerability",'Compound Alert'!J136,IF($B$8="Emerging Threat",'Compound Alert'!M136)))</f>
        <v>3.5</v>
      </c>
      <c r="H53" s="23">
        <f ca="1">IF($B$8="Overall Alert",'Compound Alert'!H136,IF($B$8="Underlying Vulnerability",'Compound Alert'!K136,IF($B$8="Emerging Threat",'Compound Alert'!N136)))</f>
        <v>3.5</v>
      </c>
      <c r="I53" s="50">
        <f ca="1">ROUNDDOWN(G53,0)</f>
        <v>3</v>
      </c>
      <c r="J53"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3"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3"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53"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3"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53"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Alert'!B45</f>
        <v>Congo, Dem. Rep.</v>
      </c>
      <c r="C54" s="20" t="str">
        <f>'Compound Alert'!C45</f>
        <v>COD</v>
      </c>
      <c r="D54" s="20" t="str">
        <f>'Compound Alert'!D45</f>
        <v>SSF           Sub-Saharan Africa</v>
      </c>
      <c r="E54" s="20" t="str">
        <f>'Compound Alert'!E45</f>
        <v>IDA</v>
      </c>
      <c r="F54" s="217">
        <f ca="1">'Compound Alert'!F45</f>
        <v>40</v>
      </c>
      <c r="G54" s="22">
        <f ca="1">IF($B$8="Overall Alert",'Compound Alert'!G45,IF($B$8="Underlying Vulnerability",'Compound Alert'!J45,IF($B$8="Emerging Threat",'Compound Alert'!M45)))</f>
        <v>3.5</v>
      </c>
      <c r="H54" s="23">
        <f ca="1">IF($B$8="Overall Alert",'Compound Alert'!H45,IF($B$8="Underlying Vulnerability",'Compound Alert'!K45,IF($B$8="Emerging Threat",'Compound Alert'!N45)))</f>
        <v>3.5</v>
      </c>
      <c r="I54" s="50">
        <f ca="1">ROUNDDOWN(G54,0)</f>
        <v>3</v>
      </c>
      <c r="J54" s="25" t="str">
        <f ca="1">IF(
   $B$8="Overall Alert",IF(
      'Compound Alert'!R45 &gt;= 7, "HIGH",IF(
         'Compound Alert'!R45 &gt;= 5, "MED","LOW")), IF(
            $B$8="Underlying Vulnerability", IF(
               'Compound Alert'!Y45 &gt;= 10, "HIGH",IF(
                  'Compound Alert'!Y45 &gt;= 7, "MED","LOW")),IF(
                     $B$8="Emerging Threat", IF(
                        'Compound Alert'!AF45 &gt;= 10, "HIGH",IF(
                            'Compound Alert'!AF45 &gt;= 7, "MED","LOW")))))</f>
        <v>LOW</v>
      </c>
      <c r="K54"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4"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54"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4"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HIGH</v>
      </c>
      <c r="O54"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Alert'!B183</f>
        <v>South Sudan</v>
      </c>
      <c r="C55" s="20" t="str">
        <f>'Compound Alert'!C183</f>
        <v>SSD</v>
      </c>
      <c r="D55" s="20" t="str">
        <f>'Compound Alert'!D183</f>
        <v>SSF           Sub-Saharan Africa</v>
      </c>
      <c r="E55" s="20" t="str">
        <f>'Compound Alert'!E183</f>
        <v>IDA</v>
      </c>
      <c r="F55" s="217">
        <f ca="1">'Compound Alert'!F183</f>
        <v>178</v>
      </c>
      <c r="G55" s="22">
        <f ca="1">IF($B$8="Overall Alert",'Compound Alert'!G183,IF($B$8="Underlying Vulnerability",'Compound Alert'!J183,IF($B$8="Emerging Threat",'Compound Alert'!M183)))</f>
        <v>3.5</v>
      </c>
      <c r="H55" s="23">
        <f ca="1">IF($B$8="Overall Alert",'Compound Alert'!H183,IF($B$8="Underlying Vulnerability",'Compound Alert'!K183,IF($B$8="Emerging Threat",'Compound Alert'!N183)))</f>
        <v>3.5</v>
      </c>
      <c r="I55" s="50">
        <f ca="1">ROUNDDOWN(G55,0)</f>
        <v>3</v>
      </c>
      <c r="J55"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LOW</v>
      </c>
      <c r="K55"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5"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5"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5"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5"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HIGH</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Alert'!B19</f>
        <v>Burundi</v>
      </c>
      <c r="C56" s="20" t="str">
        <f>'Compound Alert'!C19</f>
        <v>BDI</v>
      </c>
      <c r="D56" s="20" t="str">
        <f>'Compound Alert'!D19</f>
        <v>SSF           Sub-Saharan Africa</v>
      </c>
      <c r="E56" s="20" t="str">
        <f>'Compound Alert'!E19</f>
        <v>IDA</v>
      </c>
      <c r="F56" s="217">
        <f ca="1">'Compound Alert'!F19</f>
        <v>14</v>
      </c>
      <c r="G56" s="22">
        <f ca="1">IF($B$8="Overall Alert",'Compound Alert'!G19,IF($B$8="Underlying Vulnerability",'Compound Alert'!J19,IF($B$8="Emerging Threat",'Compound Alert'!M19)))</f>
        <v>3</v>
      </c>
      <c r="H56" s="23">
        <f ca="1">IF($B$8="Overall Alert",'Compound Alert'!H19,IF($B$8="Underlying Vulnerability",'Compound Alert'!K19,IF($B$8="Emerging Threat",'Compound Alert'!N19)))</f>
        <v>3</v>
      </c>
      <c r="I56" s="50">
        <f ca="1">ROUNDDOWN(G56,0)</f>
        <v>3</v>
      </c>
      <c r="J56" s="25" t="str">
        <f ca="1">IF(
   $B$8="Overall Alert",IF(
      'Compound Alert'!R19 &gt;= 7, "HIGH",IF(
         'Compound Alert'!R19 &gt;= 5, "MED","LOW")), IF(
            $B$8="Underlying Vulnerability", IF(
               'Compound Alert'!Y19 &gt;= 10, "HIGH",IF(
                  'Compound Alert'!Y19 &gt;= 7, "MED","LOW")),IF(
                     $B$8="Emerging Threat", IF(
                        'Compound Alert'!AF19 &gt;= 10, "HIGH",IF(
                            'Compound Alert'!AF19 &gt;= 7, "MED","LOW")))))</f>
        <v>LOW</v>
      </c>
      <c r="K56"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56"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56"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56"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56"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Alert'!B8</f>
        <v>Angola</v>
      </c>
      <c r="C57" s="20" t="str">
        <f>'Compound Alert'!C8</f>
        <v>AGO</v>
      </c>
      <c r="D57" s="20" t="str">
        <f>'Compound Alert'!D8</f>
        <v>SSF           Sub-Saharan Africa</v>
      </c>
      <c r="E57" s="20" t="str">
        <f>'Compound Alert'!E8</f>
        <v>IBRD</v>
      </c>
      <c r="F57" s="217">
        <f ca="1">'Compound Alert'!F8</f>
        <v>3</v>
      </c>
      <c r="G57" s="22">
        <f ca="1">IF($B$8="Overall Alert",'Compound Alert'!G8,IF($B$8="Underlying Vulnerability",'Compound Alert'!J8,IF($B$8="Emerging Threat",'Compound Alert'!M8)))</f>
        <v>3</v>
      </c>
      <c r="H57" s="23">
        <f ca="1">IF($B$8="Overall Alert",'Compound Alert'!H8,IF($B$8="Underlying Vulnerability",'Compound Alert'!K8,IF($B$8="Emerging Threat",'Compound Alert'!N8)))</f>
        <v>3</v>
      </c>
      <c r="I57" s="50">
        <f ca="1">ROUNDDOWN(G57,0)</f>
        <v>3</v>
      </c>
      <c r="J57"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57"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57" s="25" t="str">
        <f ca="1">IF(
   $B$8="Overall Alert",IF(
      'Compound Alert'!T8 &gt;= 7, "HIGH",IF(
         'Compound Alert'!T8 &gt;= 5, "MED","LOW")), IF(
            $B$8="Underlying Vulnerability", IF(
               'Compound Alert'!AA8 &gt;= 10, "HIGH",IF(
                  'Compound Alert'!AA8 &gt;= 7, "MED","LOW")),IF(
                     $B$8="Emerging Threat", IF(
                        'Compound Alert'!AH8 &gt;= 10, "HIGH",IF(
                            'Compound Alert'!AH8 &gt;= 7, "MED","LOW")))))</f>
        <v>HIGH</v>
      </c>
      <c r="M57"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57"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57"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Alert'!B114</f>
        <v>Lebanon</v>
      </c>
      <c r="C58" s="20" t="str">
        <f>'Compound Alert'!C114</f>
        <v>LBN</v>
      </c>
      <c r="D58" s="20" t="str">
        <f>'Compound Alert'!D114</f>
        <v>MEA           Middle East &amp; North Africa</v>
      </c>
      <c r="E58" s="20" t="str">
        <f>'Compound Alert'!E114</f>
        <v>IBRD</v>
      </c>
      <c r="F58" s="217">
        <f ca="1">'Compound Alert'!F114</f>
        <v>109</v>
      </c>
      <c r="G58" s="22">
        <f ca="1">IF($B$8="Overall Alert",'Compound Alert'!G114,IF($B$8="Underlying Vulnerability",'Compound Alert'!J114,IF($B$8="Emerging Threat",'Compound Alert'!M114)))</f>
        <v>3</v>
      </c>
      <c r="H58" s="23">
        <f ca="1">IF($B$8="Overall Alert",'Compound Alert'!H114,IF($B$8="Underlying Vulnerability",'Compound Alert'!K114,IF($B$8="Emerging Threat",'Compound Alert'!N114)))</f>
        <v>3</v>
      </c>
      <c r="I58" s="50">
        <f ca="1">ROUNDDOWN(G58,0)</f>
        <v>3</v>
      </c>
      <c r="J58"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LOW</v>
      </c>
      <c r="K58"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8"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8"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8"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8"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Alert'!B140</f>
        <v>Mozambique</v>
      </c>
      <c r="C59" s="20" t="str">
        <f>'Compound Alert'!C140</f>
        <v>MOZ</v>
      </c>
      <c r="D59" s="20" t="str">
        <f>'Compound Alert'!D140</f>
        <v>SSF           Sub-Saharan Africa</v>
      </c>
      <c r="E59" s="20" t="str">
        <f>'Compound Alert'!E140</f>
        <v>IDA</v>
      </c>
      <c r="F59" s="217">
        <f ca="1">'Compound Alert'!F140</f>
        <v>135</v>
      </c>
      <c r="G59" s="22">
        <f ca="1">IF($B$8="Overall Alert",'Compound Alert'!G140,IF($B$8="Underlying Vulnerability",'Compound Alert'!J140,IF($B$8="Emerging Threat",'Compound Alert'!M140)))</f>
        <v>3</v>
      </c>
      <c r="H59" s="23">
        <f ca="1">IF($B$8="Overall Alert",'Compound Alert'!H140,IF($B$8="Underlying Vulnerability",'Compound Alert'!K140,IF($B$8="Emerging Threat",'Compound Alert'!N140)))</f>
        <v>3</v>
      </c>
      <c r="I59" s="50">
        <f ca="1">ROUNDDOWN(G59,0)</f>
        <v>3</v>
      </c>
      <c r="J59"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LOW</v>
      </c>
      <c r="K59"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59"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LOW</v>
      </c>
      <c r="M59"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59"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HIGH</v>
      </c>
      <c r="O59"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Alert'!B67</f>
        <v>Ethiopia</v>
      </c>
      <c r="C60" s="20" t="str">
        <f>'Compound Alert'!C67</f>
        <v>ETH</v>
      </c>
      <c r="D60" s="20" t="str">
        <f>'Compound Alert'!D67</f>
        <v>SSF           Sub-Saharan Africa</v>
      </c>
      <c r="E60" s="20" t="str">
        <f>'Compound Alert'!E67</f>
        <v>IDA</v>
      </c>
      <c r="F60" s="217">
        <f ca="1">'Compound Alert'!F67</f>
        <v>62</v>
      </c>
      <c r="G60" s="22">
        <f ca="1">IF($B$8="Overall Alert",'Compound Alert'!G67,IF($B$8="Underlying Vulnerability",'Compound Alert'!J67,IF($B$8="Emerging Threat",'Compound Alert'!M67)))</f>
        <v>3</v>
      </c>
      <c r="H60" s="23">
        <f ca="1">IF($B$8="Overall Alert",'Compound Alert'!H67,IF($B$8="Underlying Vulnerability",'Compound Alert'!K67,IF($B$8="Emerging Threat",'Compound Alert'!N67)))</f>
        <v>3</v>
      </c>
      <c r="I60" s="50">
        <f ca="1">ROUNDDOWN(G60,0)</f>
        <v>3</v>
      </c>
      <c r="J60" s="25" t="str">
        <f ca="1">IF(
   $B$8="Overall Alert",IF(
      'Compound Alert'!R67 &gt;= 7, "HIGH",IF(
         'Compound Alert'!R67 &gt;= 5, "MED","LOW")), IF(
            $B$8="Underlying Vulnerability", IF(
               'Compound Alert'!Y67 &gt;= 10, "HIGH",IF(
                  'Compound Alert'!Y67 &gt;= 7, "MED","LOW")),IF(
                     $B$8="Emerging Threat", IF(
                        'Compound Alert'!AF67 &gt;= 10, "HIGH",IF(
                            'Compound Alert'!AF67 &gt;= 7, "MED","LOW")))))</f>
        <v>LOW</v>
      </c>
      <c r="K60"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60"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MED</v>
      </c>
      <c r="M60"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60"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60"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Alert'!B207</f>
        <v>Uganda</v>
      </c>
      <c r="C61" s="20" t="str">
        <f>'Compound Alert'!C207</f>
        <v>UGA</v>
      </c>
      <c r="D61" s="20" t="str">
        <f>'Compound Alert'!D207</f>
        <v>SSF           Sub-Saharan Africa</v>
      </c>
      <c r="E61" s="20" t="str">
        <f>'Compound Alert'!E207</f>
        <v>IDA</v>
      </c>
      <c r="F61" s="217">
        <f>'Compound Alert'!F207</f>
        <v>0</v>
      </c>
      <c r="G61" s="22">
        <f ca="1">IF($B$8="Overall Alert",'Compound Alert'!G207,IF($B$8="Underlying Vulnerability",'Compound Alert'!J207,IF($B$8="Emerging Threat",'Compound Alert'!M207)))</f>
        <v>3</v>
      </c>
      <c r="H61" s="23">
        <f ca="1">IF($B$8="Overall Alert",'Compound Alert'!H207,IF($B$8="Underlying Vulnerability",'Compound Alert'!K207,IF($B$8="Emerging Threat",'Compound Alert'!N207)))</f>
        <v>3</v>
      </c>
      <c r="I61" s="50">
        <f ca="1">ROUNDDOWN(G61,0)</f>
        <v>3</v>
      </c>
      <c r="J61"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HIGH</v>
      </c>
      <c r="K61"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61"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MED</v>
      </c>
      <c r="M61"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61"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MED</v>
      </c>
      <c r="O61"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Alert'!B7</f>
        <v>Afghanistan</v>
      </c>
      <c r="C62" s="20" t="str">
        <f>'Compound Alert'!C7</f>
        <v>AFG</v>
      </c>
      <c r="D62" s="20" t="str">
        <f>'Compound Alert'!D7</f>
        <v>SAS           South Asia</v>
      </c>
      <c r="E62" s="20" t="str">
        <f>'Compound Alert'!E7</f>
        <v>IDA</v>
      </c>
      <c r="F62" s="217">
        <f ca="1">'Compound Alert'!F7</f>
        <v>2</v>
      </c>
      <c r="G62" s="22">
        <f ca="1">IF($B$8="Overall Alert",'Compound Alert'!G7,IF($B$8="Underlying Vulnerability",'Compound Alert'!J7,IF($B$8="Emerging Threat",'Compound Alert'!M7)))</f>
        <v>3</v>
      </c>
      <c r="H62" s="23">
        <f ca="1">IF($B$8="Overall Alert",'Compound Alert'!H7,IF($B$8="Underlying Vulnerability",'Compound Alert'!K7,IF($B$8="Emerging Threat",'Compound Alert'!N7)))</f>
        <v>3</v>
      </c>
      <c r="I62" s="50">
        <f ca="1">ROUNDDOWN(G62,0)</f>
        <v>3</v>
      </c>
      <c r="J62"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62"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62" s="25" t="str">
        <f ca="1">IF(
   $B$8="Overall Alert",IF(
      'Compound Alert'!T7 &gt;= 7, "HIGH",IF(
         'Compound Alert'!T7 &gt;= 5, "MED","LOW")), IF(
            $B$8="Underlying Vulnerability", IF(
               'Compound Alert'!AA7 &gt;= 10, "HIGH",IF(
                  'Compound Alert'!AA7 &gt;= 7, "MED","LOW")),IF(
                     $B$8="Emerging Threat", IF(
                        'Compound Alert'!AH7 &gt;= 10, "HIGH",IF(
                            'Compound Alert'!AH7 &gt;= 7, "MED","LOW")))))</f>
        <v>MED</v>
      </c>
      <c r="M62"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62"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62" s="25" t="str">
        <f ca="1">IF(
   $B$8="Overall Alert",IF(
      'Compound Alert'!W7 &gt;= 7, "HIGH",IF(
         'Compound Alert'!W7 &gt;= 5, "MED","LOW")), IF(
            $B$8="Underlying Vulnerability", IF(
               'Compound Alert'!AD7 &gt;= 10, "HIGH",IF(
                  'Compound Alert'!AD7 &gt;= 7, "MED","LOW")),IF(
                     $B$8="Emerging Threat", IF(
                        'Compound Alert'!AK7 &gt;= 10, "HIGH",IF(
                            'Compound Alert'!AK7 &gt;= 7, "MED","LOW")))))</f>
        <v>MED</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Alert'!B46</f>
        <v>Congo, Rep.</v>
      </c>
      <c r="C63" s="20" t="str">
        <f>'Compound Alert'!C46</f>
        <v>COG</v>
      </c>
      <c r="D63" s="20" t="str">
        <f>'Compound Alert'!D46</f>
        <v>SSF           Sub-Saharan Africa</v>
      </c>
      <c r="E63" s="20" t="str">
        <f>'Compound Alert'!E46</f>
        <v>Blend</v>
      </c>
      <c r="F63" s="217">
        <f ca="1">'Compound Alert'!F46</f>
        <v>41</v>
      </c>
      <c r="G63" s="22">
        <f ca="1">IF($B$8="Overall Alert",'Compound Alert'!G46,IF($B$8="Underlying Vulnerability",'Compound Alert'!J46,IF($B$8="Emerging Threat",'Compound Alert'!M46)))</f>
        <v>3</v>
      </c>
      <c r="H63" s="23">
        <f ca="1">IF($B$8="Overall Alert",'Compound Alert'!H46,IF($B$8="Underlying Vulnerability",'Compound Alert'!K46,IF($B$8="Emerging Threat",'Compound Alert'!N46)))</f>
        <v>3</v>
      </c>
      <c r="I63" s="50">
        <f ca="1">ROUNDDOWN(G63,0)</f>
        <v>3</v>
      </c>
      <c r="J63" s="25" t="str">
        <f ca="1">IF(
   $B$8="Overall Alert",IF(
      'Compound Alert'!R46 &gt;= 7, "HIGH",IF(
         'Compound Alert'!R46 &gt;= 5, "MED","LOW")), IF(
            $B$8="Underlying Vulnerability", IF(
               'Compound Alert'!Y46 &gt;= 10, "HIGH",IF(
                  'Compound Alert'!Y46 &gt;= 7, "MED","LOW")),IF(
                     $B$8="Emerging Threat", IF(
                        'Compound Alert'!AF46 &gt;= 10, "HIGH",IF(
                            'Compound Alert'!AF46 &gt;= 7, "MED","LOW")))))</f>
        <v>HIGH</v>
      </c>
      <c r="K63"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63"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MED</v>
      </c>
      <c r="M63"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3"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3"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HIGH</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Alert'!B223</f>
        <v>Zimbabwe</v>
      </c>
      <c r="C64" s="20" t="str">
        <f>'Compound Alert'!C223</f>
        <v>ZWE</v>
      </c>
      <c r="D64" s="20" t="str">
        <f>'Compound Alert'!D223</f>
        <v>SSF           Sub-Saharan Africa</v>
      </c>
      <c r="E64" s="20" t="str">
        <f>'Compound Alert'!E223</f>
        <v>Blend</v>
      </c>
      <c r="F64" s="217">
        <f>'Compound Alert'!F223</f>
        <v>0</v>
      </c>
      <c r="G64" s="22">
        <f ca="1">IF($B$8="Overall Alert",'Compound Alert'!G223,IF($B$8="Underlying Vulnerability",'Compound Alert'!J223,IF($B$8="Emerging Threat",'Compound Alert'!M223)))</f>
        <v>2.5</v>
      </c>
      <c r="H64" s="23">
        <f ca="1">IF($B$8="Overall Alert",'Compound Alert'!H223,IF($B$8="Underlying Vulnerability",'Compound Alert'!K223,IF($B$8="Emerging Threat",'Compound Alert'!N223)))</f>
        <v>2.5</v>
      </c>
      <c r="I64" s="50">
        <f ca="1">ROUNDDOWN(G64,0)</f>
        <v>2</v>
      </c>
      <c r="J64"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LOW</v>
      </c>
      <c r="K64"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64"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64"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64"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64"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Alert'!B167</f>
        <v>West Bank and Gaza</v>
      </c>
      <c r="C65" s="20" t="str">
        <f>'Compound Alert'!C167</f>
        <v>PSE</v>
      </c>
      <c r="D65" s="20" t="str">
        <f>'Compound Alert'!D167</f>
        <v>MEA           Middle East &amp; North Africa</v>
      </c>
      <c r="E65" s="20" t="str">
        <f>'Compound Alert'!E167</f>
        <v>NA</v>
      </c>
      <c r="F65" s="217">
        <f ca="1">'Compound Alert'!F167</f>
        <v>162</v>
      </c>
      <c r="G65" s="22">
        <f ca="1">IF($B$8="Overall Alert",'Compound Alert'!G167,IF($B$8="Underlying Vulnerability",'Compound Alert'!J167,IF($B$8="Emerging Threat",'Compound Alert'!M167)))</f>
        <v>2.5</v>
      </c>
      <c r="H65" s="23">
        <f ca="1">IF($B$8="Overall Alert",'Compound Alert'!H167,IF($B$8="Underlying Vulnerability",'Compound Alert'!K167,IF($B$8="Emerging Threat",'Compound Alert'!N167)))</f>
        <v>2.5</v>
      </c>
      <c r="I65" s="50">
        <f ca="1">ROUNDDOWN(G65,0)</f>
        <v>2</v>
      </c>
      <c r="J65"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65"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MED</v>
      </c>
      <c r="L65"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HIGH</v>
      </c>
      <c r="M65"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LOW</v>
      </c>
      <c r="N65"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65"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Alert'!B63</f>
        <v>Egypt, Arab Rep.</v>
      </c>
      <c r="C66" s="20" t="str">
        <f>'Compound Alert'!C63</f>
        <v>EGY</v>
      </c>
      <c r="D66" s="20" t="str">
        <f>'Compound Alert'!D63</f>
        <v>MEA           Middle East &amp; North Africa</v>
      </c>
      <c r="E66" s="20" t="str">
        <f>'Compound Alert'!E63</f>
        <v>IBRD</v>
      </c>
      <c r="F66" s="217">
        <f ca="1">'Compound Alert'!F63</f>
        <v>58</v>
      </c>
      <c r="G66" s="22">
        <f ca="1">IF($B$8="Overall Alert",'Compound Alert'!G63,IF($B$8="Underlying Vulnerability",'Compound Alert'!J63,IF($B$8="Emerging Threat",'Compound Alert'!M63)))</f>
        <v>2.5</v>
      </c>
      <c r="H66" s="23">
        <f ca="1">IF($B$8="Overall Alert",'Compound Alert'!H63,IF($B$8="Underlying Vulnerability",'Compound Alert'!K63,IF($B$8="Emerging Threat",'Compound Alert'!N63)))</f>
        <v>2.5</v>
      </c>
      <c r="I66" s="50">
        <f ca="1">ROUNDDOWN(G66,0)</f>
        <v>2</v>
      </c>
      <c r="J66"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6"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6"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6"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66"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MED</v>
      </c>
      <c r="O66"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Alert'!B78</f>
        <v>Guinea</v>
      </c>
      <c r="C67" s="20" t="str">
        <f>'Compound Alert'!C78</f>
        <v>GIN</v>
      </c>
      <c r="D67" s="20" t="str">
        <f>'Compound Alert'!D78</f>
        <v>SSF           Sub-Saharan Africa</v>
      </c>
      <c r="E67" s="20" t="str">
        <f>'Compound Alert'!E78</f>
        <v>IDA</v>
      </c>
      <c r="F67" s="217">
        <f ca="1">'Compound Alert'!F78</f>
        <v>73</v>
      </c>
      <c r="G67" s="22">
        <f ca="1">IF($B$8="Overall Alert",'Compound Alert'!G78,IF($B$8="Underlying Vulnerability",'Compound Alert'!J78,IF($B$8="Emerging Threat",'Compound Alert'!M78)))</f>
        <v>2.5</v>
      </c>
      <c r="H67" s="23">
        <f ca="1">IF($B$8="Overall Alert",'Compound Alert'!H78,IF($B$8="Underlying Vulnerability",'Compound Alert'!K78,IF($B$8="Emerging Threat",'Compound Alert'!N78)))</f>
        <v>2.5</v>
      </c>
      <c r="I67" s="50">
        <f ca="1">ROUNDDOWN(G67,0)</f>
        <v>2</v>
      </c>
      <c r="J67" s="25" t="str">
        <f ca="1">IF(
   $B$8="Overall Alert",IF(
      'Compound Alert'!R78 &gt;= 7, "HIGH",IF(
         'Compound Alert'!R78 &gt;= 5, "MED","LOW")), IF(
            $B$8="Underlying Vulnerability", IF(
               'Compound Alert'!Y78 &gt;= 10, "HIGH",IF(
                  'Compound Alert'!Y78 &gt;= 7, "MED","LOW")),IF(
                     $B$8="Emerging Threat", IF(
                        'Compound Alert'!AF78 &gt;= 10, "HIGH",IF(
                            'Compound Alert'!AF78 &gt;= 7, "MED","LOW")))))</f>
        <v>LOW</v>
      </c>
      <c r="K67" s="25" t="str">
        <f ca="1">IF(
   $B$8="Overall Alert",IF(
      'Compound Alert'!S78 &gt;= 7, "HIGH",IF(
         'Compound Alert'!S78 &gt;= 5, "MED","LOW")), IF(
            $B$8="Underlying Vulnerability", IF(
               'Compound Alert'!Z78 &gt;= 10, "HIGH",IF(
                  'Compound Alert'!Z78 &gt;= 7, "MED","LOW")),IF(
                     $B$8="Emerging Threat", IF(
                        'Compound Alert'!AG78 &gt;= 10, "HIGH",IF(
                            'Compound Alert'!AG78 &gt;= 7, "MED","LOW")))))</f>
        <v>MED</v>
      </c>
      <c r="L67"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MED</v>
      </c>
      <c r="M67"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67"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67"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Alert'!B97</f>
        <v>Iran, Islamic Rep.</v>
      </c>
      <c r="C68" s="20" t="str">
        <f>'Compound Alert'!C97</f>
        <v>IRN</v>
      </c>
      <c r="D68" s="20" t="str">
        <f>'Compound Alert'!D97</f>
        <v>MEA           Middle East &amp; North Africa</v>
      </c>
      <c r="E68" s="20" t="str">
        <f>'Compound Alert'!E97</f>
        <v>IBRD</v>
      </c>
      <c r="F68" s="217">
        <f ca="1">'Compound Alert'!F97</f>
        <v>92</v>
      </c>
      <c r="G68" s="22">
        <f ca="1">IF($B$8="Overall Alert",'Compound Alert'!G97,IF($B$8="Underlying Vulnerability",'Compound Alert'!J97,IF($B$8="Emerging Threat",'Compound Alert'!M97)))</f>
        <v>2.5</v>
      </c>
      <c r="H68" s="23">
        <f ca="1">IF($B$8="Overall Alert",'Compound Alert'!H97,IF($B$8="Underlying Vulnerability",'Compound Alert'!K97,IF($B$8="Emerging Threat",'Compound Alert'!N97)))</f>
        <v>2.5</v>
      </c>
      <c r="I68" s="50">
        <f ca="1">ROUNDDOWN(G68,0)</f>
        <v>2</v>
      </c>
      <c r="J68"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68"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68"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68"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68"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HIGH</v>
      </c>
      <c r="O68"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HIGH</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Alert'!B37</f>
        <v>Central African Republic</v>
      </c>
      <c r="C69" s="20" t="str">
        <f>'Compound Alert'!C37</f>
        <v>CAF</v>
      </c>
      <c r="D69" s="20" t="str">
        <f>'Compound Alert'!D37</f>
        <v>SSF           Sub-Saharan Africa</v>
      </c>
      <c r="E69" s="20" t="str">
        <f>'Compound Alert'!E37</f>
        <v>IDA</v>
      </c>
      <c r="F69" s="217">
        <f ca="1">'Compound Alert'!F37</f>
        <v>32</v>
      </c>
      <c r="G69" s="22">
        <f ca="1">IF($B$8="Overall Alert",'Compound Alert'!G37,IF($B$8="Underlying Vulnerability",'Compound Alert'!J37,IF($B$8="Emerging Threat",'Compound Alert'!M37)))</f>
        <v>2.5</v>
      </c>
      <c r="H69" s="23">
        <f ca="1">IF($B$8="Overall Alert",'Compound Alert'!H37,IF($B$8="Underlying Vulnerability",'Compound Alert'!K37,IF($B$8="Emerging Threat",'Compound Alert'!N37)))</f>
        <v>2.5</v>
      </c>
      <c r="I69" s="50">
        <f ca="1">ROUNDDOWN(G69,0)</f>
        <v>2</v>
      </c>
      <c r="J69"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69" s="25" t="str">
        <f ca="1">IF(
   $B$8="Overall Alert",IF(
      'Compound Alert'!S37 &gt;= 7, "HIGH",IF(
         'Compound Alert'!S37 &gt;= 5, "MED","LOW")), IF(
            $B$8="Underlying Vulnerability", IF(
               'Compound Alert'!Z37 &gt;= 10, "HIGH",IF(
                  'Compound Alert'!Z37 &gt;= 7, "MED","LOW")),IF(
                     $B$8="Emerging Threat", IF(
                        'Compound Alert'!AG37 &gt;= 10, "HIGH",IF(
                            'Compound Alert'!AG37 &gt;= 7, "MED","LOW")))))</f>
        <v>LOW</v>
      </c>
      <c r="L69"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MED</v>
      </c>
      <c r="M69"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69"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69"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Alert'!B23</f>
        <v>Bangladesh</v>
      </c>
      <c r="C70" s="20" t="str">
        <f>'Compound Alert'!C23</f>
        <v>BGD</v>
      </c>
      <c r="D70" s="20" t="str">
        <f>'Compound Alert'!D23</f>
        <v>SAS           South Asia</v>
      </c>
      <c r="E70" s="20" t="str">
        <f>'Compound Alert'!E23</f>
        <v>IDA</v>
      </c>
      <c r="F70" s="217">
        <f ca="1">'Compound Alert'!F23</f>
        <v>18</v>
      </c>
      <c r="G70" s="22">
        <f ca="1">IF($B$8="Overall Alert",'Compound Alert'!G23,IF($B$8="Underlying Vulnerability",'Compound Alert'!J23,IF($B$8="Emerging Threat",'Compound Alert'!M23)))</f>
        <v>2</v>
      </c>
      <c r="H70" s="23">
        <f ca="1">IF($B$8="Overall Alert",'Compound Alert'!H23,IF($B$8="Underlying Vulnerability",'Compound Alert'!K23,IF($B$8="Emerging Threat",'Compound Alert'!N23)))</f>
        <v>2</v>
      </c>
      <c r="I70" s="50">
        <f ca="1">ROUNDDOWN(G70,0)</f>
        <v>2</v>
      </c>
      <c r="J70"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70"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70"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70"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70"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70"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Alert'!B220</f>
        <v>Yemen, Rep.</v>
      </c>
      <c r="C71" s="20" t="str">
        <f>'Compound Alert'!C220</f>
        <v>YEM</v>
      </c>
      <c r="D71" s="20" t="str">
        <f>'Compound Alert'!D220</f>
        <v>MEA           Middle East &amp; North Africa</v>
      </c>
      <c r="E71" s="20" t="str">
        <f>'Compound Alert'!E220</f>
        <v>IDA</v>
      </c>
      <c r="F71" s="217">
        <f>'Compound Alert'!F220</f>
        <v>0</v>
      </c>
      <c r="G71" s="22">
        <f ca="1">IF($B$8="Overall Alert",'Compound Alert'!G220,IF($B$8="Underlying Vulnerability",'Compound Alert'!J220,IF($B$8="Emerging Threat",'Compound Alert'!M220)))</f>
        <v>2</v>
      </c>
      <c r="H71" s="23">
        <f ca="1">IF($B$8="Overall Alert",'Compound Alert'!H220,IF($B$8="Underlying Vulnerability",'Compound Alert'!K220,IF($B$8="Emerging Threat",'Compound Alert'!N220)))</f>
        <v>2</v>
      </c>
      <c r="I71" s="50">
        <f ca="1">ROUNDDOWN(G71,0)</f>
        <v>2</v>
      </c>
      <c r="J71"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71"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71"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LOW</v>
      </c>
      <c r="M71"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71"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71"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Alert'!B106</f>
        <v>Kenya</v>
      </c>
      <c r="C72" s="20" t="str">
        <f>'Compound Alert'!C106</f>
        <v>KEN</v>
      </c>
      <c r="D72" s="20" t="str">
        <f>'Compound Alert'!D106</f>
        <v>SSF           Sub-Saharan Africa</v>
      </c>
      <c r="E72" s="20" t="str">
        <f>'Compound Alert'!E106</f>
        <v>Blend</v>
      </c>
      <c r="F72" s="217">
        <f ca="1">'Compound Alert'!F106</f>
        <v>101</v>
      </c>
      <c r="G72" s="22">
        <f ca="1">IF($B$8="Overall Alert",'Compound Alert'!G106,IF($B$8="Underlying Vulnerability",'Compound Alert'!J106,IF($B$8="Emerging Threat",'Compound Alert'!M106)))</f>
        <v>2</v>
      </c>
      <c r="H72" s="23">
        <f ca="1">IF($B$8="Overall Alert",'Compound Alert'!H106,IF($B$8="Underlying Vulnerability",'Compound Alert'!K106,IF($B$8="Emerging Threat",'Compound Alert'!N106)))</f>
        <v>2</v>
      </c>
      <c r="I72" s="50">
        <f ca="1">ROUNDDOWN(G72,0)</f>
        <v>2</v>
      </c>
      <c r="J72"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LOW</v>
      </c>
      <c r="K72"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MED</v>
      </c>
      <c r="L72"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MED</v>
      </c>
      <c r="M72"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72"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72"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Alert'!B31</f>
        <v>Bolivia</v>
      </c>
      <c r="C73" s="20" t="str">
        <f>'Compound Alert'!C31</f>
        <v>BOL</v>
      </c>
      <c r="D73" s="20" t="str">
        <f>'Compound Alert'!D31</f>
        <v>LCN           Latin America &amp; Caribbean</v>
      </c>
      <c r="E73" s="20" t="str">
        <f>'Compound Alert'!E31</f>
        <v>IBRD</v>
      </c>
      <c r="F73" s="217">
        <f ca="1">'Compound Alert'!F31</f>
        <v>26</v>
      </c>
      <c r="G73" s="22">
        <f ca="1">IF($B$8="Overall Alert",'Compound Alert'!G31,IF($B$8="Underlying Vulnerability",'Compound Alert'!J31,IF($B$8="Emerging Threat",'Compound Alert'!M31)))</f>
        <v>2</v>
      </c>
      <c r="H73" s="23">
        <f ca="1">IF($B$8="Overall Alert",'Compound Alert'!H31,IF($B$8="Underlying Vulnerability",'Compound Alert'!K31,IF($B$8="Emerging Threat",'Compound Alert'!N31)))</f>
        <v>2</v>
      </c>
      <c r="I73" s="50">
        <f ca="1">ROUNDDOWN(G73,0)</f>
        <v>2</v>
      </c>
      <c r="J73" s="25" t="str">
        <f ca="1">IF(
   $B$8="Overall Alert",IF(
      'Compound Alert'!R31 &gt;= 7, "HIGH",IF(
         'Compound Alert'!R31 &gt;= 5, "MED","LOW")), IF(
            $B$8="Underlying Vulnerability", IF(
               'Compound Alert'!Y31 &gt;= 10, "HIGH",IF(
                  'Compound Alert'!Y31 &gt;= 7, "MED","LOW")),IF(
                     $B$8="Emerging Threat", IF(
                        'Compound Alert'!AF31 &gt;= 10, "HIGH",IF(
                            'Compound Alert'!AF31 &gt;= 7, "MED","LOW")))))</f>
        <v>LOW</v>
      </c>
      <c r="K73"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73" s="25" t="e">
        <f ca="1">IF(
   $B$8="Overall Alert",IF(
      'Compound Alert'!T31 &gt;= 7, "HIGH",IF(
         'Compound Alert'!T31 &gt;= 5, "MED","LOW")), IF(
            $B$8="Underlying Vulnerability", IF(
               'Compound Alert'!AA31 &gt;= 10, "HIGH",IF(
                  'Compound Alert'!AA31 &gt;= 7, "MED","LOW")),IF(
                     $B$8="Emerging Threat", IF(
                        'Compound Alert'!AH31 &gt;= 10, "HIGH",IF(
                            'Compound Alert'!AH31 &gt;= 7, "MED","LOW")))))</f>
        <v>#N/A</v>
      </c>
      <c r="M73"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73"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73"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Alert'!B164</f>
        <v>Korea, Dem. People's Rep.</v>
      </c>
      <c r="C74" s="20" t="str">
        <f>'Compound Alert'!C164</f>
        <v>PRK</v>
      </c>
      <c r="D74" s="20" t="str">
        <f>'Compound Alert'!D164</f>
        <v>EAS           East Asia &amp; Pacific</v>
      </c>
      <c r="E74" s="20" t="str">
        <f>'Compound Alert'!E164</f>
        <v>NA</v>
      </c>
      <c r="F74" s="217">
        <f ca="1">'Compound Alert'!F164</f>
        <v>159</v>
      </c>
      <c r="G74" s="22">
        <f ca="1">IF($B$8="Overall Alert",'Compound Alert'!G164,IF($B$8="Underlying Vulnerability",'Compound Alert'!J164,IF($B$8="Emerging Threat",'Compound Alert'!M164)))</f>
        <v>2</v>
      </c>
      <c r="H74" s="23">
        <f ca="1">IF($B$8="Overall Alert",'Compound Alert'!H164,IF($B$8="Underlying Vulnerability",'Compound Alert'!K164,IF($B$8="Emerging Threat",'Compound Alert'!N164)))</f>
        <v>2</v>
      </c>
      <c r="I74" s="50">
        <f ca="1">ROUNDDOWN(G74,0)</f>
        <v>2</v>
      </c>
      <c r="J74"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4"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4"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4"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4"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4"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Alert'!B213</f>
        <v>Venezuela, RB</v>
      </c>
      <c r="C75" s="20" t="str">
        <f>'Compound Alert'!C213</f>
        <v>VEN</v>
      </c>
      <c r="D75" s="20" t="str">
        <f>'Compound Alert'!D213</f>
        <v>LCN           Latin America &amp; Caribbean</v>
      </c>
      <c r="E75" s="20" t="str">
        <f>'Compound Alert'!E213</f>
        <v>IBRD</v>
      </c>
      <c r="F75" s="217">
        <f>'Compound Alert'!F213</f>
        <v>0</v>
      </c>
      <c r="G75" s="22">
        <f ca="1">IF($B$8="Overall Alert",'Compound Alert'!G213,IF($B$8="Underlying Vulnerability",'Compound Alert'!J213,IF($B$8="Emerging Threat",'Compound Alert'!M213)))</f>
        <v>2</v>
      </c>
      <c r="H75" s="23">
        <f ca="1">IF($B$8="Overall Alert",'Compound Alert'!H213,IF($B$8="Underlying Vulnerability",'Compound Alert'!K213,IF($B$8="Emerging Threat",'Compound Alert'!N213)))</f>
        <v>2</v>
      </c>
      <c r="I75" s="50">
        <f ca="1">ROUNDDOWN(G75,0)</f>
        <v>2</v>
      </c>
      <c r="J75"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5"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5"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5"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5"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5"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Alert'!B161</f>
        <v>Papua New Guinea</v>
      </c>
      <c r="C76" s="20" t="str">
        <f>'Compound Alert'!C161</f>
        <v>PNG</v>
      </c>
      <c r="D76" s="20" t="str">
        <f>'Compound Alert'!D161</f>
        <v>EAS           East Asia &amp; Pacific</v>
      </c>
      <c r="E76" s="20" t="str">
        <f>'Compound Alert'!E161</f>
        <v>Blend</v>
      </c>
      <c r="F76" s="217">
        <f ca="1">'Compound Alert'!F161</f>
        <v>156</v>
      </c>
      <c r="G76" s="22">
        <f ca="1">IF($B$8="Overall Alert",'Compound Alert'!G161,IF($B$8="Underlying Vulnerability",'Compound Alert'!J161,IF($B$8="Emerging Threat",'Compound Alert'!M161)))</f>
        <v>2</v>
      </c>
      <c r="H76" s="23">
        <f ca="1">IF($B$8="Overall Alert",'Compound Alert'!H161,IF($B$8="Underlying Vulnerability",'Compound Alert'!K161,IF($B$8="Emerging Threat",'Compound Alert'!N161)))</f>
        <v>2</v>
      </c>
      <c r="I76" s="50">
        <f ca="1">ROUNDDOWN(G76,0)</f>
        <v>2</v>
      </c>
      <c r="J76"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76"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76"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LOW</v>
      </c>
      <c r="M76"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HIGH</v>
      </c>
      <c r="N76"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76"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Alert'!B197</f>
        <v>Tajikistan</v>
      </c>
      <c r="C77" s="20" t="str">
        <f>'Compound Alert'!C197</f>
        <v>TJK</v>
      </c>
      <c r="D77" s="20" t="str">
        <f>'Compound Alert'!D197</f>
        <v>ECS           Europe &amp; Central Asia</v>
      </c>
      <c r="E77" s="20" t="str">
        <f>'Compound Alert'!E197</f>
        <v>IDA</v>
      </c>
      <c r="F77" s="217">
        <f>'Compound Alert'!F197</f>
        <v>0</v>
      </c>
      <c r="G77" s="22">
        <f ca="1">IF($B$8="Overall Alert",'Compound Alert'!G197,IF($B$8="Underlying Vulnerability",'Compound Alert'!J197,IF($B$8="Emerging Threat",'Compound Alert'!M197)))</f>
        <v>2</v>
      </c>
      <c r="H77" s="23">
        <f ca="1">IF($B$8="Overall Alert",'Compound Alert'!H197,IF($B$8="Underlying Vulnerability",'Compound Alert'!K197,IF($B$8="Emerging Threat",'Compound Alert'!N197)))</f>
        <v>2</v>
      </c>
      <c r="I77" s="50">
        <f ca="1">ROUNDDOWN(G77,0)</f>
        <v>2</v>
      </c>
      <c r="J77"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7"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7"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7"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7"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7"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Alert'!B79</f>
        <v>Gambia, The</v>
      </c>
      <c r="C78" s="20" t="str">
        <f>'Compound Alert'!C79</f>
        <v>GMB</v>
      </c>
      <c r="D78" s="20" t="str">
        <f>'Compound Alert'!D79</f>
        <v>SSF           Sub-Saharan Africa</v>
      </c>
      <c r="E78" s="20" t="str">
        <f>'Compound Alert'!E79</f>
        <v>IDA</v>
      </c>
      <c r="F78" s="217">
        <f ca="1">'Compound Alert'!F79</f>
        <v>74</v>
      </c>
      <c r="G78" s="22">
        <f ca="1">IF($B$8="Overall Alert",'Compound Alert'!G79,IF($B$8="Underlying Vulnerability",'Compound Alert'!J79,IF($B$8="Emerging Threat",'Compound Alert'!M79)))</f>
        <v>1.5</v>
      </c>
      <c r="H78" s="23">
        <f ca="1">IF($B$8="Overall Alert",'Compound Alert'!H79,IF($B$8="Underlying Vulnerability",'Compound Alert'!K79,IF($B$8="Emerging Threat",'Compound Alert'!N79)))</f>
        <v>1.5</v>
      </c>
      <c r="I78" s="50">
        <f ca="1">ROUNDDOWN(G78,0)</f>
        <v>1</v>
      </c>
      <c r="J78"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8"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8"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LOW</v>
      </c>
      <c r="M78"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78"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78"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Alert'!B211</f>
        <v>Uzbekistan</v>
      </c>
      <c r="C79" s="20" t="str">
        <f>'Compound Alert'!C211</f>
        <v>UZB</v>
      </c>
      <c r="D79" s="20" t="str">
        <f>'Compound Alert'!D211</f>
        <v>ECS           Europe &amp; Central Asia</v>
      </c>
      <c r="E79" s="20" t="str">
        <f>'Compound Alert'!E211</f>
        <v>Blend</v>
      </c>
      <c r="F79" s="217">
        <f>'Compound Alert'!F211</f>
        <v>0</v>
      </c>
      <c r="G79" s="22">
        <f ca="1">IF($B$8="Overall Alert",'Compound Alert'!G211,IF($B$8="Underlying Vulnerability",'Compound Alert'!J211,IF($B$8="Emerging Threat",'Compound Alert'!M211)))</f>
        <v>1.5</v>
      </c>
      <c r="H79" s="23">
        <f ca="1">IF($B$8="Overall Alert",'Compound Alert'!H211,IF($B$8="Underlying Vulnerability",'Compound Alert'!K211,IF($B$8="Emerging Threat",'Compound Alert'!N211)))</f>
        <v>1.5</v>
      </c>
      <c r="I79" s="50">
        <f ca="1">ROUNDDOWN(G79,0)</f>
        <v>1</v>
      </c>
      <c r="J79"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79"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79"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79"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79"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79"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Alert'!B44</f>
        <v>Cameroon</v>
      </c>
      <c r="C80" s="20" t="str">
        <f>'Compound Alert'!C44</f>
        <v>CMR</v>
      </c>
      <c r="D80" s="20" t="str">
        <f>'Compound Alert'!D44</f>
        <v>SSF           Sub-Saharan Africa</v>
      </c>
      <c r="E80" s="20" t="str">
        <f>'Compound Alert'!E44</f>
        <v>Blend</v>
      </c>
      <c r="F80" s="217">
        <f ca="1">'Compound Alert'!F44</f>
        <v>39</v>
      </c>
      <c r="G80" s="22">
        <f ca="1">IF($B$8="Overall Alert",'Compound Alert'!G44,IF($B$8="Underlying Vulnerability",'Compound Alert'!J44,IF($B$8="Emerging Threat",'Compound Alert'!M44)))</f>
        <v>1.5</v>
      </c>
      <c r="H80" s="23">
        <f ca="1">IF($B$8="Overall Alert",'Compound Alert'!H44,IF($B$8="Underlying Vulnerability",'Compound Alert'!K44,IF($B$8="Emerging Threat",'Compound Alert'!N44)))</f>
        <v>1.5</v>
      </c>
      <c r="I80" s="50">
        <f ca="1">ROUNDDOWN(G80,0)</f>
        <v>1</v>
      </c>
      <c r="J80" s="25" t="str">
        <f ca="1">IF(
   $B$8="Overall Alert",IF(
      'Compound Alert'!R44 &gt;= 7, "HIGH",IF(
         'Compound Alert'!R44 &gt;= 5, "MED","LOW")), IF(
            $B$8="Underlying Vulnerability", IF(
               'Compound Alert'!Y44 &gt;= 10, "HIGH",IF(
                  'Compound Alert'!Y44 &gt;= 7, "MED","LOW")),IF(
                     $B$8="Emerging Threat", IF(
                        'Compound Alert'!AF44 &gt;= 10, "HIGH",IF(
                            'Compound Alert'!AF44 &gt;= 7, "MED","LOW")))))</f>
        <v>LOW</v>
      </c>
      <c r="K80"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80"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MED</v>
      </c>
      <c r="M80"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80"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80"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Alert'!B129</f>
        <v>Madagascar</v>
      </c>
      <c r="C81" s="20" t="str">
        <f>'Compound Alert'!C129</f>
        <v>MDG</v>
      </c>
      <c r="D81" s="20" t="str">
        <f>'Compound Alert'!D129</f>
        <v>SSF           Sub-Saharan Africa</v>
      </c>
      <c r="E81" s="20" t="str">
        <f>'Compound Alert'!E129</f>
        <v>IDA</v>
      </c>
      <c r="F81" s="217">
        <f ca="1">'Compound Alert'!F129</f>
        <v>124</v>
      </c>
      <c r="G81" s="22">
        <f ca="1">IF($B$8="Overall Alert",'Compound Alert'!G129,IF($B$8="Underlying Vulnerability",'Compound Alert'!J129,IF($B$8="Emerging Threat",'Compound Alert'!M129)))</f>
        <v>1.5</v>
      </c>
      <c r="H81" s="23">
        <f ca="1">IF($B$8="Overall Alert",'Compound Alert'!H129,IF($B$8="Underlying Vulnerability",'Compound Alert'!K129,IF($B$8="Emerging Threat",'Compound Alert'!N129)))</f>
        <v>1.5</v>
      </c>
      <c r="I81" s="50">
        <f ca="1">ROUNDDOWN(G81,0)</f>
        <v>1</v>
      </c>
      <c r="J81"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1"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1"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81"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1"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1"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Alert'!B76</f>
        <v>Ghana</v>
      </c>
      <c r="C82" s="20" t="str">
        <f>'Compound Alert'!C76</f>
        <v>GHA</v>
      </c>
      <c r="D82" s="20" t="str">
        <f>'Compound Alert'!D76</f>
        <v>SSF           Sub-Saharan Africa</v>
      </c>
      <c r="E82" s="20" t="str">
        <f>'Compound Alert'!E76</f>
        <v>IDA</v>
      </c>
      <c r="F82" s="217">
        <f ca="1">'Compound Alert'!F76</f>
        <v>71</v>
      </c>
      <c r="G82" s="22">
        <f ca="1">IF($B$8="Overall Alert",'Compound Alert'!G76,IF($B$8="Underlying Vulnerability",'Compound Alert'!J76,IF($B$8="Emerging Threat",'Compound Alert'!M76)))</f>
        <v>1.5</v>
      </c>
      <c r="H82" s="23">
        <f ca="1">IF($B$8="Overall Alert",'Compound Alert'!H76,IF($B$8="Underlying Vulnerability",'Compound Alert'!K76,IF($B$8="Emerging Threat",'Compound Alert'!N76)))</f>
        <v>1.5</v>
      </c>
      <c r="I82" s="50">
        <f ca="1">ROUNDDOWN(G82,0)</f>
        <v>1</v>
      </c>
      <c r="J82"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2"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2"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MED</v>
      </c>
      <c r="M82"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2"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2"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Alert'!B85</f>
        <v>Guatemala</v>
      </c>
      <c r="C83" s="20" t="str">
        <f>'Compound Alert'!C85</f>
        <v>GTM</v>
      </c>
      <c r="D83" s="20" t="str">
        <f>'Compound Alert'!D85</f>
        <v>LCN           Latin America &amp; Caribbean</v>
      </c>
      <c r="E83" s="20" t="str">
        <f>'Compound Alert'!E85</f>
        <v>IBRD</v>
      </c>
      <c r="F83" s="217">
        <f ca="1">'Compound Alert'!F85</f>
        <v>80</v>
      </c>
      <c r="G83" s="22">
        <f ca="1">IF($B$8="Overall Alert",'Compound Alert'!G85,IF($B$8="Underlying Vulnerability",'Compound Alert'!J85,IF($B$8="Emerging Threat",'Compound Alert'!M85)))</f>
        <v>1.5</v>
      </c>
      <c r="H83" s="23">
        <f ca="1">IF($B$8="Overall Alert",'Compound Alert'!H85,IF($B$8="Underlying Vulnerability",'Compound Alert'!K85,IF($B$8="Emerging Threat",'Compound Alert'!N85)))</f>
        <v>1.5</v>
      </c>
      <c r="I83" s="50">
        <f ca="1">ROUNDDOWN(G83,0)</f>
        <v>1</v>
      </c>
      <c r="J83"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83"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83"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83"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83"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83"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Alert'!B107</f>
        <v>Kyrgyz Republic</v>
      </c>
      <c r="C84" s="20" t="str">
        <f>'Compound Alert'!C107</f>
        <v>KGZ</v>
      </c>
      <c r="D84" s="20" t="str">
        <f>'Compound Alert'!D107</f>
        <v>ECS           Europe &amp; Central Asia</v>
      </c>
      <c r="E84" s="20" t="str">
        <f>'Compound Alert'!E107</f>
        <v>IDA</v>
      </c>
      <c r="F84" s="217">
        <f ca="1">'Compound Alert'!F107</f>
        <v>102</v>
      </c>
      <c r="G84" s="22">
        <f ca="1">IF($B$8="Overall Alert",'Compound Alert'!G107,IF($B$8="Underlying Vulnerability",'Compound Alert'!J107,IF($B$8="Emerging Threat",'Compound Alert'!M107)))</f>
        <v>1.5</v>
      </c>
      <c r="H84" s="23">
        <f ca="1">IF($B$8="Overall Alert",'Compound Alert'!H107,IF($B$8="Underlying Vulnerability",'Compound Alert'!K107,IF($B$8="Emerging Threat",'Compound Alert'!N107)))</f>
        <v>1.5</v>
      </c>
      <c r="I84" s="50">
        <f ca="1">ROUNDDOWN(G84,0)</f>
        <v>1</v>
      </c>
      <c r="J84"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84"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84"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HIGH</v>
      </c>
      <c r="M84"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84"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MED</v>
      </c>
      <c r="O84"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Alert'!B126</f>
        <v>Morocco</v>
      </c>
      <c r="C85" s="20" t="str">
        <f>'Compound Alert'!C126</f>
        <v>MAR</v>
      </c>
      <c r="D85" s="20" t="str">
        <f>'Compound Alert'!D126</f>
        <v>MEA           Middle East &amp; North Africa</v>
      </c>
      <c r="E85" s="20" t="str">
        <f>'Compound Alert'!E126</f>
        <v>IBRD</v>
      </c>
      <c r="F85" s="217">
        <f ca="1">'Compound Alert'!F126</f>
        <v>121</v>
      </c>
      <c r="G85" s="22">
        <f ca="1">IF($B$8="Overall Alert",'Compound Alert'!G126,IF($B$8="Underlying Vulnerability",'Compound Alert'!J126,IF($B$8="Emerging Threat",'Compound Alert'!M126)))</f>
        <v>1.5</v>
      </c>
      <c r="H85" s="23">
        <f ca="1">IF($B$8="Overall Alert",'Compound Alert'!H126,IF($B$8="Underlying Vulnerability",'Compound Alert'!K126,IF($B$8="Emerging Threat",'Compound Alert'!N126)))</f>
        <v>1.5</v>
      </c>
      <c r="I85" s="50">
        <f ca="1">ROUNDDOWN(G85,0)</f>
        <v>1</v>
      </c>
      <c r="J85"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85"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85"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85"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LOW</v>
      </c>
      <c r="N85"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85"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Alert'!B166</f>
        <v>Paraguay</v>
      </c>
      <c r="C86" s="20" t="str">
        <f>'Compound Alert'!C166</f>
        <v>PRY</v>
      </c>
      <c r="D86" s="20" t="str">
        <f>'Compound Alert'!D166</f>
        <v>LCN           Latin America &amp; Caribbean</v>
      </c>
      <c r="E86" s="20" t="str">
        <f>'Compound Alert'!E166</f>
        <v>IBRD</v>
      </c>
      <c r="F86" s="217">
        <f ca="1">'Compound Alert'!F166</f>
        <v>161</v>
      </c>
      <c r="G86" s="22">
        <f ca="1">IF($B$8="Overall Alert",'Compound Alert'!G166,IF($B$8="Underlying Vulnerability",'Compound Alert'!J166,IF($B$8="Emerging Threat",'Compound Alert'!M166)))</f>
        <v>1.5</v>
      </c>
      <c r="H86" s="23">
        <f ca="1">IF($B$8="Overall Alert",'Compound Alert'!H166,IF($B$8="Underlying Vulnerability",'Compound Alert'!K166,IF($B$8="Emerging Threat",'Compound Alert'!N166)))</f>
        <v>1.5</v>
      </c>
      <c r="I86" s="50">
        <f ca="1">ROUNDDOWN(G86,0)</f>
        <v>1</v>
      </c>
      <c r="J86"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86"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86"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86"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86"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86"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Alert'!B206</f>
        <v>Tanzania</v>
      </c>
      <c r="C87" s="20" t="str">
        <f>'Compound Alert'!C206</f>
        <v>TZA</v>
      </c>
      <c r="D87" s="20" t="str">
        <f>'Compound Alert'!D206</f>
        <v>SSF           Sub-Saharan Africa</v>
      </c>
      <c r="E87" s="20" t="str">
        <f>'Compound Alert'!E206</f>
        <v>IDA</v>
      </c>
      <c r="F87" s="217">
        <f>'Compound Alert'!F206</f>
        <v>0</v>
      </c>
      <c r="G87" s="22">
        <f ca="1">IF($B$8="Overall Alert",'Compound Alert'!G206,IF($B$8="Underlying Vulnerability",'Compound Alert'!J206,IF($B$8="Emerging Threat",'Compound Alert'!M206)))</f>
        <v>1.5</v>
      </c>
      <c r="H87" s="23">
        <f ca="1">IF($B$8="Overall Alert",'Compound Alert'!H206,IF($B$8="Underlying Vulnerability",'Compound Alert'!K206,IF($B$8="Emerging Threat",'Compound Alert'!N206)))</f>
        <v>1.5</v>
      </c>
      <c r="I87" s="50">
        <f ca="1">ROUNDDOWN(G87,0)</f>
        <v>1</v>
      </c>
      <c r="J87"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LOW</v>
      </c>
      <c r="K87"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87"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MED</v>
      </c>
      <c r="M87"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87"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HIGH</v>
      </c>
      <c r="O87"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Alert'!B203</f>
        <v>Türkiye</v>
      </c>
      <c r="C88" s="20" t="str">
        <f>'Compound Alert'!C203</f>
        <v>TUR</v>
      </c>
      <c r="D88" s="20" t="str">
        <f>'Compound Alert'!D203</f>
        <v>ECS           Europe &amp; Central Asia</v>
      </c>
      <c r="E88" s="20" t="str">
        <f>'Compound Alert'!E203</f>
        <v>IBRD</v>
      </c>
      <c r="F88" s="217">
        <f>'Compound Alert'!F203</f>
        <v>0</v>
      </c>
      <c r="G88" s="22">
        <f ca="1">IF($B$8="Overall Alert",'Compound Alert'!G203,IF($B$8="Underlying Vulnerability",'Compound Alert'!J203,IF($B$8="Emerging Threat",'Compound Alert'!M203)))</f>
        <v>1.5</v>
      </c>
      <c r="H88" s="23">
        <f ca="1">IF($B$8="Overall Alert",'Compound Alert'!H203,IF($B$8="Underlying Vulnerability",'Compound Alert'!K203,IF($B$8="Emerging Threat",'Compound Alert'!N203)))</f>
        <v>1.5</v>
      </c>
      <c r="I88" s="50">
        <f ca="1">ROUNDDOWN(G88,0)</f>
        <v>1</v>
      </c>
      <c r="J88"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88"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88"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MED</v>
      </c>
      <c r="M88"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88"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88"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Alert'!B202</f>
        <v>Tunisia</v>
      </c>
      <c r="C89" s="20" t="str">
        <f>'Compound Alert'!C202</f>
        <v>TUN</v>
      </c>
      <c r="D89" s="20" t="str">
        <f>'Compound Alert'!D202</f>
        <v>MEA           Middle East &amp; North Africa</v>
      </c>
      <c r="E89" s="20" t="str">
        <f>'Compound Alert'!E202</f>
        <v>IBRD</v>
      </c>
      <c r="F89" s="217">
        <f>'Compound Alert'!F202</f>
        <v>0</v>
      </c>
      <c r="G89" s="22">
        <f ca="1">IF($B$8="Overall Alert",'Compound Alert'!G202,IF($B$8="Underlying Vulnerability",'Compound Alert'!J202,IF($B$8="Emerging Threat",'Compound Alert'!M202)))</f>
        <v>1.5</v>
      </c>
      <c r="H89" s="23">
        <f ca="1">IF($B$8="Overall Alert",'Compound Alert'!H202,IF($B$8="Underlying Vulnerability",'Compound Alert'!K202,IF($B$8="Emerging Threat",'Compound Alert'!N202)))</f>
        <v>1.5</v>
      </c>
      <c r="I89" s="50">
        <f ca="1">ROUNDDOWN(G89,0)</f>
        <v>1</v>
      </c>
      <c r="J89"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89"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89"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MED</v>
      </c>
      <c r="M89"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LOW</v>
      </c>
      <c r="N89"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89"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Alert'!B159</f>
        <v>Philippines</v>
      </c>
      <c r="C90" s="20" t="str">
        <f>'Compound Alert'!C159</f>
        <v>PHL</v>
      </c>
      <c r="D90" s="20" t="str">
        <f>'Compound Alert'!D159</f>
        <v>EAS           East Asia &amp; Pacific</v>
      </c>
      <c r="E90" s="20" t="str">
        <f>'Compound Alert'!E159</f>
        <v>IBRD</v>
      </c>
      <c r="F90" s="217">
        <f ca="1">'Compound Alert'!F159</f>
        <v>154</v>
      </c>
      <c r="G90" s="22">
        <f ca="1">IF($B$8="Overall Alert",'Compound Alert'!G159,IF($B$8="Underlying Vulnerability",'Compound Alert'!J159,IF($B$8="Emerging Threat",'Compound Alert'!M159)))</f>
        <v>1.5</v>
      </c>
      <c r="H90" s="23">
        <f ca="1">IF($B$8="Overall Alert",'Compound Alert'!H159,IF($B$8="Underlying Vulnerability",'Compound Alert'!K159,IF($B$8="Emerging Threat",'Compound Alert'!N159)))</f>
        <v>1.5</v>
      </c>
      <c r="I90" s="50">
        <f ca="1">ROUNDDOWN(G90,0)</f>
        <v>1</v>
      </c>
      <c r="J90"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90"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MED</v>
      </c>
      <c r="L90"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90"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90"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HIGH</v>
      </c>
      <c r="O90"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Alert'!B119</f>
        <v>Sri Lanka</v>
      </c>
      <c r="C91" s="20" t="str">
        <f>'Compound Alert'!C119</f>
        <v>LKA</v>
      </c>
      <c r="D91" s="20" t="str">
        <f>'Compound Alert'!D119</f>
        <v>SAS           South Asia</v>
      </c>
      <c r="E91" s="20" t="str">
        <f>'Compound Alert'!E119</f>
        <v>IBRD</v>
      </c>
      <c r="F91" s="217">
        <f ca="1">'Compound Alert'!F119</f>
        <v>114</v>
      </c>
      <c r="G91" s="22">
        <f ca="1">IF($B$8="Overall Alert",'Compound Alert'!G119,IF($B$8="Underlying Vulnerability",'Compound Alert'!J119,IF($B$8="Emerging Threat",'Compound Alert'!M119)))</f>
        <v>1.5</v>
      </c>
      <c r="H91" s="23">
        <f ca="1">IF($B$8="Overall Alert",'Compound Alert'!H119,IF($B$8="Underlying Vulnerability",'Compound Alert'!K119,IF($B$8="Emerging Threat",'Compound Alert'!N119)))</f>
        <v>1.5</v>
      </c>
      <c r="I91" s="50">
        <f ca="1">ROUNDDOWN(G91,0)</f>
        <v>1</v>
      </c>
      <c r="J91"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LOW</v>
      </c>
      <c r="K91"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91" s="25" t="e">
        <f ca="1">IF(
   $B$8="Overall Alert",IF(
      'Compound Alert'!T119 &gt;= 7, "HIGH",IF(
         'Compound Alert'!T119 &gt;= 5, "MED","LOW")), IF(
            $B$8="Underlying Vulnerability", IF(
               'Compound Alert'!AA119 &gt;= 10, "HIGH",IF(
                  'Compound Alert'!AA119 &gt;= 7, "MED","LOW")),IF(
                     $B$8="Emerging Threat", IF(
                        'Compound Alert'!AH119 &gt;= 10, "HIGH",IF(
                            'Compound Alert'!AH119 &gt;= 7, "MED","LOW")))))</f>
        <v>#N/A</v>
      </c>
      <c r="M91"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91"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HIGH</v>
      </c>
      <c r="O91"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Alert'!B115</f>
        <v>Liberia</v>
      </c>
      <c r="C92" s="20" t="str">
        <f>'Compound Alert'!C115</f>
        <v>LBR</v>
      </c>
      <c r="D92" s="20" t="str">
        <f>'Compound Alert'!D115</f>
        <v>SSF           Sub-Saharan Africa</v>
      </c>
      <c r="E92" s="20" t="str">
        <f>'Compound Alert'!E115</f>
        <v>IDA</v>
      </c>
      <c r="F92" s="217">
        <f ca="1">'Compound Alert'!F115</f>
        <v>110</v>
      </c>
      <c r="G92" s="22">
        <f ca="1">IF($B$8="Overall Alert",'Compound Alert'!G115,IF($B$8="Underlying Vulnerability",'Compound Alert'!J115,IF($B$8="Emerging Threat",'Compound Alert'!M115)))</f>
        <v>1.5</v>
      </c>
      <c r="H92" s="23">
        <f ca="1">IF($B$8="Overall Alert",'Compound Alert'!H115,IF($B$8="Underlying Vulnerability",'Compound Alert'!K115,IF($B$8="Emerging Threat",'Compound Alert'!N115)))</f>
        <v>1.5</v>
      </c>
      <c r="I92" s="50">
        <f ca="1">ROUNDDOWN(G92,0)</f>
        <v>1</v>
      </c>
      <c r="J92"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92"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92"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MED</v>
      </c>
      <c r="M92"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92"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92"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MED</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Alert'!B116</f>
        <v>Libya</v>
      </c>
      <c r="C93" s="20" t="str">
        <f>'Compound Alert'!C116</f>
        <v>LBY</v>
      </c>
      <c r="D93" s="20" t="str">
        <f>'Compound Alert'!D116</f>
        <v>MEA           Middle East &amp; North Africa</v>
      </c>
      <c r="E93" s="20" t="str">
        <f>'Compound Alert'!E116</f>
        <v>IBRD</v>
      </c>
      <c r="F93" s="217">
        <f ca="1">'Compound Alert'!F116</f>
        <v>111</v>
      </c>
      <c r="G93" s="22">
        <f ca="1">IF($B$8="Overall Alert",'Compound Alert'!G116,IF($B$8="Underlying Vulnerability",'Compound Alert'!J116,IF($B$8="Emerging Threat",'Compound Alert'!M116)))</f>
        <v>1.5</v>
      </c>
      <c r="H93" s="23">
        <f ca="1">IF($B$8="Overall Alert",'Compound Alert'!H116,IF($B$8="Underlying Vulnerability",'Compound Alert'!K116,IF($B$8="Emerging Threat",'Compound Alert'!N116)))</f>
        <v>1.5</v>
      </c>
      <c r="I93" s="50">
        <f ca="1">ROUNDDOWN(G93,0)</f>
        <v>1</v>
      </c>
      <c r="J93"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93"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93"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93"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93"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93"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Alert'!B149</f>
        <v>Nicaragua</v>
      </c>
      <c r="C94" s="20" t="str">
        <f>'Compound Alert'!C149</f>
        <v>NIC</v>
      </c>
      <c r="D94" s="20" t="str">
        <f>'Compound Alert'!D149</f>
        <v>LCN           Latin America &amp; Caribbean</v>
      </c>
      <c r="E94" s="20" t="str">
        <f>'Compound Alert'!E149</f>
        <v>IDA</v>
      </c>
      <c r="F94" s="217">
        <f ca="1">'Compound Alert'!F149</f>
        <v>144</v>
      </c>
      <c r="G94" s="22">
        <f ca="1">IF($B$8="Overall Alert",'Compound Alert'!G149,IF($B$8="Underlying Vulnerability",'Compound Alert'!J149,IF($B$8="Emerging Threat",'Compound Alert'!M149)))</f>
        <v>1.5</v>
      </c>
      <c r="H94" s="23">
        <f ca="1">IF($B$8="Overall Alert",'Compound Alert'!H149,IF($B$8="Underlying Vulnerability",'Compound Alert'!K149,IF($B$8="Emerging Threat",'Compound Alert'!N149)))</f>
        <v>1.5</v>
      </c>
      <c r="I94" s="50">
        <f ca="1">ROUNDDOWN(G94,0)</f>
        <v>1</v>
      </c>
      <c r="J94"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94"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94"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94"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94"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HIGH</v>
      </c>
      <c r="O94"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Alert'!B93</f>
        <v>Indonesia</v>
      </c>
      <c r="C95" s="20" t="str">
        <f>'Compound Alert'!C93</f>
        <v>IDN</v>
      </c>
      <c r="D95" s="20" t="str">
        <f>'Compound Alert'!D93</f>
        <v>EAS           East Asia &amp; Pacific</v>
      </c>
      <c r="E95" s="20" t="str">
        <f>'Compound Alert'!E93</f>
        <v>IBRD</v>
      </c>
      <c r="F95" s="217">
        <f ca="1">'Compound Alert'!F93</f>
        <v>88</v>
      </c>
      <c r="G95" s="22">
        <f ca="1">IF($B$8="Overall Alert",'Compound Alert'!G93,IF($B$8="Underlying Vulnerability",'Compound Alert'!J93,IF($B$8="Emerging Threat",'Compound Alert'!M93)))</f>
        <v>1.5</v>
      </c>
      <c r="H95" s="23">
        <f ca="1">IF($B$8="Overall Alert",'Compound Alert'!H93,IF($B$8="Underlying Vulnerability",'Compound Alert'!K93,IF($B$8="Emerging Threat",'Compound Alert'!N93)))</f>
        <v>1.5</v>
      </c>
      <c r="I95" s="50">
        <f ca="1">ROUNDDOWN(G95,0)</f>
        <v>1</v>
      </c>
      <c r="J95"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5" s="25" t="str">
        <f ca="1">IF(
   $B$8="Overall Alert",IF(
      'Compound Alert'!S93 &gt;= 7, "HIGH",IF(
         'Compound Alert'!S93 &gt;= 5, "MED","LOW")), IF(
            $B$8="Underlying Vulnerability", IF(
               'Compound Alert'!Z93 &gt;= 10, "HIGH",IF(
                  'Compound Alert'!Z93 &gt;= 7, "MED","LOW")),IF(
                     $B$8="Emerging Threat", IF(
                        'Compound Alert'!AG93 &gt;= 10, "HIGH",IF(
                            'Compound Alert'!AG93 &gt;= 7, "MED","LOW")))))</f>
        <v>MED</v>
      </c>
      <c r="L95"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LOW</v>
      </c>
      <c r="M95"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5"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5"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Alert'!B199</f>
        <v>Timor-Leste</v>
      </c>
      <c r="C96" s="20" t="str">
        <f>'Compound Alert'!C199</f>
        <v>TLS</v>
      </c>
      <c r="D96" s="20" t="str">
        <f>'Compound Alert'!D199</f>
        <v>EAS           East Asia &amp; Pacific</v>
      </c>
      <c r="E96" s="20" t="str">
        <f>'Compound Alert'!E199</f>
        <v>Blend</v>
      </c>
      <c r="F96" s="217">
        <f>'Compound Alert'!F199</f>
        <v>0</v>
      </c>
      <c r="G96" s="22">
        <f ca="1">IF($B$8="Overall Alert",'Compound Alert'!G199,IF($B$8="Underlying Vulnerability",'Compound Alert'!J199,IF($B$8="Emerging Threat",'Compound Alert'!M199)))</f>
        <v>1.5</v>
      </c>
      <c r="H96" s="23">
        <f ca="1">IF($B$8="Overall Alert",'Compound Alert'!H199,IF($B$8="Underlying Vulnerability",'Compound Alert'!K199,IF($B$8="Emerging Threat",'Compound Alert'!N199)))</f>
        <v>1.5</v>
      </c>
      <c r="I96" s="50">
        <f ca="1">ROUNDDOWN(G96,0)</f>
        <v>1</v>
      </c>
      <c r="J96"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HIGH</v>
      </c>
      <c r="K96"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96"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96"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96"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MED</v>
      </c>
      <c r="O96"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Alert'!B57</f>
        <v>Djibouti</v>
      </c>
      <c r="C97" s="20" t="str">
        <f>'Compound Alert'!C57</f>
        <v>DJI</v>
      </c>
      <c r="D97" s="20" t="str">
        <f>'Compound Alert'!D57</f>
        <v>MEA           Middle East &amp; North Africa</v>
      </c>
      <c r="E97" s="20" t="str">
        <f>'Compound Alert'!E57</f>
        <v>IDA</v>
      </c>
      <c r="F97" s="217">
        <f ca="1">'Compound Alert'!F57</f>
        <v>52</v>
      </c>
      <c r="G97" s="22">
        <f ca="1">IF($B$8="Overall Alert",'Compound Alert'!G57,IF($B$8="Underlying Vulnerability",'Compound Alert'!J57,IF($B$8="Emerging Threat",'Compound Alert'!M57)))</f>
        <v>1</v>
      </c>
      <c r="H97" s="23">
        <f ca="1">IF($B$8="Overall Alert",'Compound Alert'!H57,IF($B$8="Underlying Vulnerability",'Compound Alert'!K57,IF($B$8="Emerging Threat",'Compound Alert'!N57)))</f>
        <v>1</v>
      </c>
      <c r="I97" s="50">
        <f ca="1">ROUNDDOWN(G97,0)</f>
        <v>1</v>
      </c>
      <c r="J97"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97" s="25" t="str">
        <f ca="1">IF(
   $B$8="Overall Alert",IF(
      'Compound Alert'!S57 &gt;= 7, "HIGH",IF(
         'Compound Alert'!S57 &gt;= 5, "MED","LOW")), IF(
            $B$8="Underlying Vulnerability", IF(
               'Compound Alert'!Z57 &gt;= 10, "HIGH",IF(
                  'Compound Alert'!Z57 &gt;= 7, "MED","LOW")),IF(
                     $B$8="Emerging Threat", IF(
                        'Compound Alert'!AG57 &gt;= 10, "HIGH",IF(
                            'Compound Alert'!AG57 &gt;= 7, "MED","LOW")))))</f>
        <v>MED</v>
      </c>
      <c r="L97"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MED</v>
      </c>
      <c r="M97"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97"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97"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Alert'!B113</f>
        <v>Lao PDR</v>
      </c>
      <c r="C98" s="20" t="str">
        <f>'Compound Alert'!C113</f>
        <v>LAO</v>
      </c>
      <c r="D98" s="20" t="str">
        <f>'Compound Alert'!D113</f>
        <v>EAS           East Asia &amp; Pacific</v>
      </c>
      <c r="E98" s="20" t="str">
        <f>'Compound Alert'!E113</f>
        <v>IDA</v>
      </c>
      <c r="F98" s="217">
        <f ca="1">'Compound Alert'!F113</f>
        <v>108</v>
      </c>
      <c r="G98" s="22">
        <f ca="1">IF($B$8="Overall Alert",'Compound Alert'!G113,IF($B$8="Underlying Vulnerability",'Compound Alert'!J113,IF($B$8="Emerging Threat",'Compound Alert'!M113)))</f>
        <v>1</v>
      </c>
      <c r="H98" s="23">
        <f ca="1">IF($B$8="Overall Alert",'Compound Alert'!H113,IF($B$8="Underlying Vulnerability",'Compound Alert'!K113,IF($B$8="Emerging Threat",'Compound Alert'!N113)))</f>
        <v>1</v>
      </c>
      <c r="I98" s="50">
        <f ca="1">ROUNDDOWN(G98,0)</f>
        <v>1</v>
      </c>
      <c r="J98"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8"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8"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MED</v>
      </c>
      <c r="M98"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8"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8"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Alert'!B208</f>
        <v>Ukraine</v>
      </c>
      <c r="C99" s="20" t="str">
        <f>'Compound Alert'!C208</f>
        <v>UKR</v>
      </c>
      <c r="D99" s="20" t="str">
        <f>'Compound Alert'!D208</f>
        <v>ECS           Europe &amp; Central Asia</v>
      </c>
      <c r="E99" s="20" t="str">
        <f>'Compound Alert'!E208</f>
        <v>IBRD</v>
      </c>
      <c r="F99" s="217">
        <f>'Compound Alert'!F208</f>
        <v>0</v>
      </c>
      <c r="G99" s="22">
        <f ca="1">IF($B$8="Overall Alert",'Compound Alert'!G208,IF($B$8="Underlying Vulnerability",'Compound Alert'!J208,IF($B$8="Emerging Threat",'Compound Alert'!M208)))</f>
        <v>1</v>
      </c>
      <c r="H99" s="23">
        <f ca="1">IF($B$8="Overall Alert",'Compound Alert'!H208,IF($B$8="Underlying Vulnerability",'Compound Alert'!K208,IF($B$8="Emerging Threat",'Compound Alert'!N208)))</f>
        <v>1</v>
      </c>
      <c r="I99" s="50">
        <f ca="1">ROUNDDOWN(G99,0)</f>
        <v>1</v>
      </c>
      <c r="J99"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99"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99"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LOW</v>
      </c>
      <c r="M99"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99"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99"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Alert'!B185</f>
        <v>Suriname</v>
      </c>
      <c r="C100" s="20" t="str">
        <f>'Compound Alert'!C185</f>
        <v>SUR</v>
      </c>
      <c r="D100" s="20" t="str">
        <f>'Compound Alert'!D185</f>
        <v>LCN           Latin America &amp; Caribbean</v>
      </c>
      <c r="E100" s="20" t="str">
        <f>'Compound Alert'!E185</f>
        <v>IBRD</v>
      </c>
      <c r="F100" s="217">
        <f ca="1">'Compound Alert'!F185</f>
        <v>180</v>
      </c>
      <c r="G100" s="22">
        <f ca="1">IF($B$8="Overall Alert",'Compound Alert'!G185,IF($B$8="Underlying Vulnerability",'Compound Alert'!J185,IF($B$8="Emerging Threat",'Compound Alert'!M185)))</f>
        <v>1</v>
      </c>
      <c r="H100" s="23">
        <f ca="1">IF($B$8="Overall Alert",'Compound Alert'!H185,IF($B$8="Underlying Vulnerability",'Compound Alert'!K185,IF($B$8="Emerging Threat",'Compound Alert'!N185)))</f>
        <v>1</v>
      </c>
      <c r="I100" s="50">
        <f ca="1">ROUNDDOWN(G100,0)</f>
        <v>1</v>
      </c>
      <c r="J100"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00"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00"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100"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00"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100"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Alert'!B12</f>
        <v>Argentina</v>
      </c>
      <c r="C101" s="20" t="str">
        <f>'Compound Alert'!C12</f>
        <v>ARG</v>
      </c>
      <c r="D101" s="20" t="str">
        <f>'Compound Alert'!D12</f>
        <v>LCN           Latin America &amp; Caribbean</v>
      </c>
      <c r="E101" s="20" t="str">
        <f>'Compound Alert'!E12</f>
        <v>IBRD</v>
      </c>
      <c r="F101" s="217">
        <f ca="1">'Compound Alert'!F12</f>
        <v>7</v>
      </c>
      <c r="G101" s="22">
        <f ca="1">IF($B$8="Overall Alert",'Compound Alert'!G12,IF($B$8="Underlying Vulnerability",'Compound Alert'!J12,IF($B$8="Emerging Threat",'Compound Alert'!M12)))</f>
        <v>1</v>
      </c>
      <c r="H101" s="23">
        <f ca="1">IF($B$8="Overall Alert",'Compound Alert'!H12,IF($B$8="Underlying Vulnerability",'Compound Alert'!K12,IF($B$8="Emerging Threat",'Compound Alert'!N12)))</f>
        <v>1</v>
      </c>
      <c r="I101" s="50">
        <f ca="1">ROUNDDOWN(G101,0)</f>
        <v>1</v>
      </c>
      <c r="J101"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101"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101"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LOW</v>
      </c>
      <c r="M101"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101"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101"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Alert'!B32</f>
        <v>Brazil</v>
      </c>
      <c r="C102" s="20" t="str">
        <f>'Compound Alert'!C32</f>
        <v>BRA</v>
      </c>
      <c r="D102" s="20" t="str">
        <f>'Compound Alert'!D32</f>
        <v>LCN           Latin America &amp; Caribbean</v>
      </c>
      <c r="E102" s="20" t="str">
        <f>'Compound Alert'!E32</f>
        <v>IBRD</v>
      </c>
      <c r="F102" s="217">
        <f ca="1">'Compound Alert'!F32</f>
        <v>27</v>
      </c>
      <c r="G102" s="22">
        <f ca="1">IF($B$8="Overall Alert",'Compound Alert'!G32,IF($B$8="Underlying Vulnerability",'Compound Alert'!J32,IF($B$8="Emerging Threat",'Compound Alert'!M32)))</f>
        <v>1</v>
      </c>
      <c r="H102" s="23">
        <f ca="1">IF($B$8="Overall Alert",'Compound Alert'!H32,IF($B$8="Underlying Vulnerability",'Compound Alert'!K32,IF($B$8="Emerging Threat",'Compound Alert'!N32)))</f>
        <v>1</v>
      </c>
      <c r="I102" s="50">
        <f ca="1">ROUNDDOWN(G102,0)</f>
        <v>1</v>
      </c>
      <c r="J102"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102"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102"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LOW</v>
      </c>
      <c r="M102"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LOW</v>
      </c>
      <c r="N102"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102"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Alert'!B108</f>
        <v>Cambodia</v>
      </c>
      <c r="C103" s="20" t="str">
        <f>'Compound Alert'!C108</f>
        <v>KHM</v>
      </c>
      <c r="D103" s="20" t="str">
        <f>'Compound Alert'!D108</f>
        <v>EAS           East Asia &amp; Pacific</v>
      </c>
      <c r="E103" s="20" t="str">
        <f>'Compound Alert'!E108</f>
        <v>IDA</v>
      </c>
      <c r="F103" s="217">
        <f ca="1">'Compound Alert'!F108</f>
        <v>103</v>
      </c>
      <c r="G103" s="22">
        <f ca="1">IF($B$8="Overall Alert",'Compound Alert'!G108,IF($B$8="Underlying Vulnerability",'Compound Alert'!J108,IF($B$8="Emerging Threat",'Compound Alert'!M108)))</f>
        <v>1</v>
      </c>
      <c r="H103" s="23">
        <f ca="1">IF($B$8="Overall Alert",'Compound Alert'!H108,IF($B$8="Underlying Vulnerability",'Compound Alert'!K108,IF($B$8="Emerging Threat",'Compound Alert'!N108)))</f>
        <v>1</v>
      </c>
      <c r="I103" s="50">
        <f ca="1">ROUNDDOWN(G103,0)</f>
        <v>1</v>
      </c>
      <c r="J103"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HIGH</v>
      </c>
      <c r="K103"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03"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03"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03"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03"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Alert'!B41</f>
        <v>Chile</v>
      </c>
      <c r="C104" s="20" t="str">
        <f>'Compound Alert'!C41</f>
        <v>CHL</v>
      </c>
      <c r="D104" s="20" t="str">
        <f>'Compound Alert'!D41</f>
        <v>LCN           Latin America &amp; Caribbean</v>
      </c>
      <c r="E104" s="20" t="str">
        <f>'Compound Alert'!E41</f>
        <v>IBRD</v>
      </c>
      <c r="F104" s="217">
        <f ca="1">'Compound Alert'!F41</f>
        <v>36</v>
      </c>
      <c r="G104" s="22">
        <f ca="1">IF($B$8="Overall Alert",'Compound Alert'!G41,IF($B$8="Underlying Vulnerability",'Compound Alert'!J41,IF($B$8="Emerging Threat",'Compound Alert'!M41)))</f>
        <v>1</v>
      </c>
      <c r="H104" s="23">
        <f ca="1">IF($B$8="Overall Alert",'Compound Alert'!H41,IF($B$8="Underlying Vulnerability",'Compound Alert'!K41,IF($B$8="Emerging Threat",'Compound Alert'!N41)))</f>
        <v>1</v>
      </c>
      <c r="I104" s="50">
        <f ca="1">ROUNDDOWN(G104,0)</f>
        <v>1</v>
      </c>
      <c r="J104"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04"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04"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04"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04"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04"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Alert'!B47</f>
        <v>Colombia</v>
      </c>
      <c r="C105" s="20" t="str">
        <f>'Compound Alert'!C47</f>
        <v>COL</v>
      </c>
      <c r="D105" s="20" t="str">
        <f>'Compound Alert'!D47</f>
        <v>LCN           Latin America &amp; Caribbean</v>
      </c>
      <c r="E105" s="20" t="str">
        <f>'Compound Alert'!E47</f>
        <v>IBRD</v>
      </c>
      <c r="F105" s="217">
        <f ca="1">'Compound Alert'!F47</f>
        <v>42</v>
      </c>
      <c r="G105" s="22">
        <f ca="1">IF($B$8="Overall Alert",'Compound Alert'!G47,IF($B$8="Underlying Vulnerability",'Compound Alert'!J47,IF($B$8="Emerging Threat",'Compound Alert'!M47)))</f>
        <v>1</v>
      </c>
      <c r="H105" s="23">
        <f ca="1">IF($B$8="Overall Alert",'Compound Alert'!H47,IF($B$8="Underlying Vulnerability",'Compound Alert'!K47,IF($B$8="Emerging Threat",'Compound Alert'!N47)))</f>
        <v>1</v>
      </c>
      <c r="I105" s="50">
        <f ca="1">ROUNDDOWN(G105,0)</f>
        <v>1</v>
      </c>
      <c r="J105"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105"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105"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LOW</v>
      </c>
      <c r="M105"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LOW</v>
      </c>
      <c r="N105"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105"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Alert'!B48</f>
        <v>Comoros</v>
      </c>
      <c r="C106" s="20" t="str">
        <f>'Compound Alert'!C48</f>
        <v>COM</v>
      </c>
      <c r="D106" s="20" t="str">
        <f>'Compound Alert'!D48</f>
        <v>SSF           Sub-Saharan Africa</v>
      </c>
      <c r="E106" s="20" t="str">
        <f>'Compound Alert'!E48</f>
        <v>IDA</v>
      </c>
      <c r="F106" s="217">
        <f ca="1">'Compound Alert'!F48</f>
        <v>43</v>
      </c>
      <c r="G106" s="22">
        <f ca="1">IF($B$8="Overall Alert",'Compound Alert'!G48,IF($B$8="Underlying Vulnerability",'Compound Alert'!J48,IF($B$8="Emerging Threat",'Compound Alert'!M48)))</f>
        <v>1</v>
      </c>
      <c r="H106" s="23">
        <f ca="1">IF($B$8="Overall Alert",'Compound Alert'!H48,IF($B$8="Underlying Vulnerability",'Compound Alert'!K48,IF($B$8="Emerging Threat",'Compound Alert'!N48)))</f>
        <v>1</v>
      </c>
      <c r="I106" s="50">
        <f ca="1">ROUNDDOWN(G106,0)</f>
        <v>1</v>
      </c>
      <c r="J106" s="25" t="str">
        <f ca="1">IF(
   $B$8="Overall Alert",IF(
      'Compound Alert'!R48 &gt;= 7, "HIGH",IF(
         'Compound Alert'!R48 &gt;= 5, "MED","LOW")), IF(
            $B$8="Underlying Vulnerability", IF(
               'Compound Alert'!Y48 &gt;= 10, "HIGH",IF(
                  'Compound Alert'!Y48 &gt;= 7, "MED","LOW")),IF(
                     $B$8="Emerging Threat", IF(
                        'Compound Alert'!AF48 &gt;= 10, "HIGH",IF(
                            'Compound Alert'!AF48 &gt;= 7, "MED","LOW")))))</f>
        <v>HIGH</v>
      </c>
      <c r="K106"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06"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06"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06"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06"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Alert'!B43</f>
        <v>Côte d’Ivoire</v>
      </c>
      <c r="C107" s="20" t="str">
        <f>'Compound Alert'!C43</f>
        <v>CIV</v>
      </c>
      <c r="D107" s="20" t="str">
        <f>'Compound Alert'!D43</f>
        <v>SSF           Sub-Saharan Africa</v>
      </c>
      <c r="E107" s="20" t="str">
        <f>'Compound Alert'!E43</f>
        <v>IDA</v>
      </c>
      <c r="F107" s="217">
        <f ca="1">'Compound Alert'!F43</f>
        <v>38</v>
      </c>
      <c r="G107" s="22">
        <f ca="1">IF($B$8="Overall Alert",'Compound Alert'!G43,IF($B$8="Underlying Vulnerability",'Compound Alert'!J43,IF($B$8="Emerging Threat",'Compound Alert'!M43)))</f>
        <v>1</v>
      </c>
      <c r="H107" s="23">
        <f ca="1">IF($B$8="Overall Alert",'Compound Alert'!H43,IF($B$8="Underlying Vulnerability",'Compound Alert'!K43,IF($B$8="Emerging Threat",'Compound Alert'!N43)))</f>
        <v>1</v>
      </c>
      <c r="I107" s="50">
        <f ca="1">ROUNDDOWN(G107,0)</f>
        <v>1</v>
      </c>
      <c r="J107"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07"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07"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LOW</v>
      </c>
      <c r="M107"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107"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07"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Alert'!B51</f>
        <v>Cuba</v>
      </c>
      <c r="C108" s="20" t="str">
        <f>'Compound Alert'!C51</f>
        <v>CUB</v>
      </c>
      <c r="D108" s="20" t="str">
        <f>'Compound Alert'!D51</f>
        <v>LCN           Latin America &amp; Caribbean</v>
      </c>
      <c r="E108" s="20" t="str">
        <f>'Compound Alert'!E51</f>
        <v>NA</v>
      </c>
      <c r="F108" s="217">
        <f ca="1">'Compound Alert'!F51</f>
        <v>46</v>
      </c>
      <c r="G108" s="22">
        <f ca="1">IF($B$8="Overall Alert",'Compound Alert'!G51,IF($B$8="Underlying Vulnerability",'Compound Alert'!J51,IF($B$8="Emerging Threat",'Compound Alert'!M51)))</f>
        <v>1</v>
      </c>
      <c r="H108" s="23">
        <f ca="1">IF($B$8="Overall Alert",'Compound Alert'!H51,IF($B$8="Underlying Vulnerability",'Compound Alert'!K51,IF($B$8="Emerging Threat",'Compound Alert'!N51)))</f>
        <v>1</v>
      </c>
      <c r="I108" s="50">
        <f ca="1">ROUNDDOWN(G108,0)</f>
        <v>1</v>
      </c>
      <c r="J108"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08"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08"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08"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08"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08"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Alert'!B179</f>
        <v>El Salvador</v>
      </c>
      <c r="C109" s="20" t="str">
        <f>'Compound Alert'!C179</f>
        <v>SLV</v>
      </c>
      <c r="D109" s="20" t="str">
        <f>'Compound Alert'!D179</f>
        <v>LCN           Latin America &amp; Caribbean</v>
      </c>
      <c r="E109" s="20" t="str">
        <f>'Compound Alert'!E179</f>
        <v>IBRD</v>
      </c>
      <c r="F109" s="217">
        <f ca="1">'Compound Alert'!F179</f>
        <v>174</v>
      </c>
      <c r="G109" s="22">
        <f ca="1">IF($B$8="Overall Alert",'Compound Alert'!G179,IF($B$8="Underlying Vulnerability",'Compound Alert'!J179,IF($B$8="Emerging Threat",'Compound Alert'!M179)))</f>
        <v>1</v>
      </c>
      <c r="H109" s="23">
        <f ca="1">IF($B$8="Overall Alert",'Compound Alert'!H179,IF($B$8="Underlying Vulnerability",'Compound Alert'!K179,IF($B$8="Emerging Threat",'Compound Alert'!N179)))</f>
        <v>1</v>
      </c>
      <c r="I109" s="50">
        <f ca="1">ROUNDDOWN(G109,0)</f>
        <v>1</v>
      </c>
      <c r="J109"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09"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09" s="25" t="e">
        <f ca="1">IF(
   $B$8="Overall Alert",IF(
      'Compound Alert'!T179 &gt;= 7, "HIGH",IF(
         'Compound Alert'!T179 &gt;= 5, "MED","LOW")), IF(
            $B$8="Underlying Vulnerability", IF(
               'Compound Alert'!AA179 &gt;= 10, "HIGH",IF(
                  'Compound Alert'!AA179 &gt;= 7, "MED","LOW")),IF(
                     $B$8="Emerging Threat", IF(
                        'Compound Alert'!AH179 &gt;= 10, "HIGH",IF(
                            'Compound Alert'!AH179 &gt;= 7, "MED","LOW")))))</f>
        <v>#N/A</v>
      </c>
      <c r="M109"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09"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09"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Alert'!B64</f>
        <v>Eritrea</v>
      </c>
      <c r="C110" s="20" t="str">
        <f>'Compound Alert'!C64</f>
        <v>ERI</v>
      </c>
      <c r="D110" s="20" t="str">
        <f>'Compound Alert'!D64</f>
        <v>SSF           Sub-Saharan Africa</v>
      </c>
      <c r="E110" s="20" t="str">
        <f>'Compound Alert'!E64</f>
        <v>IDA</v>
      </c>
      <c r="F110" s="217">
        <f ca="1">'Compound Alert'!F64</f>
        <v>59</v>
      </c>
      <c r="G110" s="22">
        <f ca="1">IF($B$8="Overall Alert",'Compound Alert'!G64,IF($B$8="Underlying Vulnerability",'Compound Alert'!J64,IF($B$8="Emerging Threat",'Compound Alert'!M64)))</f>
        <v>1</v>
      </c>
      <c r="H110" s="23">
        <f ca="1">IF($B$8="Overall Alert",'Compound Alert'!H64,IF($B$8="Underlying Vulnerability",'Compound Alert'!K64,IF($B$8="Emerging Threat",'Compound Alert'!N64)))</f>
        <v>1</v>
      </c>
      <c r="I110" s="50">
        <f ca="1">ROUNDDOWN(G110,0)</f>
        <v>1</v>
      </c>
      <c r="J110"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10"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10"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HIGH</v>
      </c>
      <c r="M110"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10"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10"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Alert'!B80</f>
        <v>Guinea-Bissau</v>
      </c>
      <c r="C111" s="20" t="str">
        <f>'Compound Alert'!C80</f>
        <v>GNB</v>
      </c>
      <c r="D111" s="20" t="str">
        <f>'Compound Alert'!D80</f>
        <v>SSF           Sub-Saharan Africa</v>
      </c>
      <c r="E111" s="20" t="str">
        <f>'Compound Alert'!E80</f>
        <v>IDA</v>
      </c>
      <c r="F111" s="217">
        <f ca="1">'Compound Alert'!F80</f>
        <v>75</v>
      </c>
      <c r="G111" s="22">
        <f ca="1">IF($B$8="Overall Alert",'Compound Alert'!G80,IF($B$8="Underlying Vulnerability",'Compound Alert'!J80,IF($B$8="Emerging Threat",'Compound Alert'!M80)))</f>
        <v>1</v>
      </c>
      <c r="H111" s="23">
        <f ca="1">IF($B$8="Overall Alert",'Compound Alert'!H80,IF($B$8="Underlying Vulnerability",'Compound Alert'!K80,IF($B$8="Emerging Threat",'Compound Alert'!N80)))</f>
        <v>1</v>
      </c>
      <c r="I111" s="50">
        <f ca="1">ROUNDDOWN(G111,0)</f>
        <v>1</v>
      </c>
      <c r="J111"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11"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111"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11"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111"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11"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Alert'!B87</f>
        <v>Guyana</v>
      </c>
      <c r="C112" s="20" t="str">
        <f>'Compound Alert'!C87</f>
        <v>GUY</v>
      </c>
      <c r="D112" s="20" t="str">
        <f>'Compound Alert'!D87</f>
        <v>LCN           Latin America &amp; Caribbean</v>
      </c>
      <c r="E112" s="20" t="str">
        <f>'Compound Alert'!E87</f>
        <v>IDA</v>
      </c>
      <c r="F112" s="217">
        <f ca="1">'Compound Alert'!F87</f>
        <v>82</v>
      </c>
      <c r="G112" s="22">
        <f ca="1">IF($B$8="Overall Alert",'Compound Alert'!G87,IF($B$8="Underlying Vulnerability",'Compound Alert'!J87,IF($B$8="Emerging Threat",'Compound Alert'!M87)))</f>
        <v>1</v>
      </c>
      <c r="H112" s="23">
        <f ca="1">IF($B$8="Overall Alert",'Compound Alert'!H87,IF($B$8="Underlying Vulnerability",'Compound Alert'!K87,IF($B$8="Emerging Threat",'Compound Alert'!N87)))</f>
        <v>1</v>
      </c>
      <c r="I112" s="50">
        <f ca="1">ROUNDDOWN(G112,0)</f>
        <v>1</v>
      </c>
      <c r="J112"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12"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12"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12"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12"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12"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Alert'!B219</f>
        <v>Kosovo</v>
      </c>
      <c r="C113" s="20" t="str">
        <f>'Compound Alert'!C219</f>
        <v>XKX</v>
      </c>
      <c r="D113" s="20" t="str">
        <f>'Compound Alert'!D219</f>
        <v>ECS           Europe &amp; Central Asia</v>
      </c>
      <c r="E113" s="20" t="str">
        <f>'Compound Alert'!E219</f>
        <v>IDA</v>
      </c>
      <c r="F113" s="217">
        <f>'Compound Alert'!F219</f>
        <v>0</v>
      </c>
      <c r="G113" s="22">
        <f ca="1">IF($B$8="Overall Alert",'Compound Alert'!G219,IF($B$8="Underlying Vulnerability",'Compound Alert'!J219,IF($B$8="Emerging Threat",'Compound Alert'!M219)))</f>
        <v>1</v>
      </c>
      <c r="H113" s="23">
        <f ca="1">IF($B$8="Overall Alert",'Compound Alert'!H219,IF($B$8="Underlying Vulnerability",'Compound Alert'!K219,IF($B$8="Emerging Threat",'Compound Alert'!N219)))</f>
        <v>1</v>
      </c>
      <c r="I113" s="50">
        <f ca="1">ROUNDDOWN(G113,0)</f>
        <v>1</v>
      </c>
      <c r="J113"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3"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3"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MED</v>
      </c>
      <c r="M113"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3"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3"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MED</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Alert'!B145</f>
        <v>Namibia</v>
      </c>
      <c r="C114" s="20" t="str">
        <f>'Compound Alert'!C145</f>
        <v>NAM</v>
      </c>
      <c r="D114" s="20" t="str">
        <f>'Compound Alert'!D145</f>
        <v>SSF           Sub-Saharan Africa</v>
      </c>
      <c r="E114" s="20" t="str">
        <f>'Compound Alert'!E145</f>
        <v>IBRD</v>
      </c>
      <c r="F114" s="217">
        <f ca="1">'Compound Alert'!F145</f>
        <v>140</v>
      </c>
      <c r="G114" s="22">
        <f ca="1">IF($B$8="Overall Alert",'Compound Alert'!G145,IF($B$8="Underlying Vulnerability",'Compound Alert'!J145,IF($B$8="Emerging Threat",'Compound Alert'!M145)))</f>
        <v>1</v>
      </c>
      <c r="H114" s="23">
        <f ca="1">IF($B$8="Overall Alert",'Compound Alert'!H145,IF($B$8="Underlying Vulnerability",'Compound Alert'!K145,IF($B$8="Emerging Threat",'Compound Alert'!N145)))</f>
        <v>1</v>
      </c>
      <c r="I114" s="50">
        <f ca="1">ROUNDDOWN(G114,0)</f>
        <v>1</v>
      </c>
      <c r="J114"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114"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114"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114"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114"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HIGH</v>
      </c>
      <c r="O114"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Alert'!B158</f>
        <v>Peru</v>
      </c>
      <c r="C115" s="20" t="str">
        <f>'Compound Alert'!C158</f>
        <v>PER</v>
      </c>
      <c r="D115" s="20" t="str">
        <f>'Compound Alert'!D158</f>
        <v>LCN           Latin America &amp; Caribbean</v>
      </c>
      <c r="E115" s="20" t="str">
        <f>'Compound Alert'!E158</f>
        <v>IBRD</v>
      </c>
      <c r="F115" s="217">
        <f ca="1">'Compound Alert'!F158</f>
        <v>153</v>
      </c>
      <c r="G115" s="22">
        <f ca="1">IF($B$8="Overall Alert",'Compound Alert'!G158,IF($B$8="Underlying Vulnerability",'Compound Alert'!J158,IF($B$8="Emerging Threat",'Compound Alert'!M158)))</f>
        <v>1</v>
      </c>
      <c r="H115" s="23">
        <f ca="1">IF($B$8="Overall Alert",'Compound Alert'!H158,IF($B$8="Underlying Vulnerability",'Compound Alert'!K158,IF($B$8="Emerging Threat",'Compound Alert'!N158)))</f>
        <v>1</v>
      </c>
      <c r="I115" s="50">
        <f ca="1">ROUNDDOWN(G115,0)</f>
        <v>1</v>
      </c>
      <c r="J115"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15"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15"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LOW</v>
      </c>
      <c r="M115"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15"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HIGH</v>
      </c>
      <c r="O115"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Alert'!B175</f>
        <v>Senegal</v>
      </c>
      <c r="C116" s="20" t="str">
        <f>'Compound Alert'!C175</f>
        <v>SEN</v>
      </c>
      <c r="D116" s="20" t="str">
        <f>'Compound Alert'!D175</f>
        <v>SSF           Sub-Saharan Africa</v>
      </c>
      <c r="E116" s="20" t="str">
        <f>'Compound Alert'!E175</f>
        <v>IDA</v>
      </c>
      <c r="F116" s="217">
        <f ca="1">'Compound Alert'!F175</f>
        <v>170</v>
      </c>
      <c r="G116" s="22">
        <f ca="1">IF($B$8="Overall Alert",'Compound Alert'!G175,IF($B$8="Underlying Vulnerability",'Compound Alert'!J175,IF($B$8="Emerging Threat",'Compound Alert'!M175)))</f>
        <v>1</v>
      </c>
      <c r="H116" s="23">
        <f ca="1">IF($B$8="Overall Alert",'Compound Alert'!H175,IF($B$8="Underlying Vulnerability",'Compound Alert'!K175,IF($B$8="Emerging Threat",'Compound Alert'!N175)))</f>
        <v>1</v>
      </c>
      <c r="I116" s="50">
        <f ca="1">ROUNDDOWN(G116,0)</f>
        <v>1</v>
      </c>
      <c r="J116"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16"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16"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16"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16"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16"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Alert'!B178</f>
        <v>Sierra Leone</v>
      </c>
      <c r="C117" s="20" t="str">
        <f>'Compound Alert'!C178</f>
        <v>SLE</v>
      </c>
      <c r="D117" s="20" t="str">
        <f>'Compound Alert'!D178</f>
        <v>SSF           Sub-Saharan Africa</v>
      </c>
      <c r="E117" s="20" t="str">
        <f>'Compound Alert'!E178</f>
        <v>IDA</v>
      </c>
      <c r="F117" s="217">
        <f ca="1">'Compound Alert'!F178</f>
        <v>173</v>
      </c>
      <c r="G117" s="22">
        <f ca="1">IF($B$8="Overall Alert",'Compound Alert'!G178,IF($B$8="Underlying Vulnerability",'Compound Alert'!J178,IF($B$8="Emerging Threat",'Compound Alert'!M178)))</f>
        <v>1</v>
      </c>
      <c r="H117" s="23">
        <f ca="1">IF($B$8="Overall Alert",'Compound Alert'!H178,IF($B$8="Underlying Vulnerability",'Compound Alert'!K178,IF($B$8="Emerging Threat",'Compound Alert'!N178)))</f>
        <v>1</v>
      </c>
      <c r="I117" s="50">
        <f ca="1">ROUNDDOWN(G117,0)</f>
        <v>1</v>
      </c>
      <c r="J117"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17"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17"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MED</v>
      </c>
      <c r="M117"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17"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17"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Alert'!B61</f>
        <v>Algeria</v>
      </c>
      <c r="C118" s="20" t="str">
        <f>'Compound Alert'!C61</f>
        <v>DZA</v>
      </c>
      <c r="D118" s="20" t="str">
        <f>'Compound Alert'!D61</f>
        <v>MEA           Middle East &amp; North Africa</v>
      </c>
      <c r="E118" s="20" t="str">
        <f>'Compound Alert'!E61</f>
        <v>IBRD</v>
      </c>
      <c r="F118" s="217">
        <f ca="1">'Compound Alert'!F61</f>
        <v>56</v>
      </c>
      <c r="G118" s="22">
        <f ca="1">IF($B$8="Overall Alert",'Compound Alert'!G61,IF($B$8="Underlying Vulnerability",'Compound Alert'!J61,IF($B$8="Emerging Threat",'Compound Alert'!M61)))</f>
        <v>1</v>
      </c>
      <c r="H118" s="23">
        <f ca="1">IF($B$8="Overall Alert",'Compound Alert'!H61,IF($B$8="Underlying Vulnerability",'Compound Alert'!K61,IF($B$8="Emerging Threat",'Compound Alert'!N61)))</f>
        <v>1</v>
      </c>
      <c r="I118" s="50">
        <f ca="1">ROUNDDOWN(G118,0)</f>
        <v>1</v>
      </c>
      <c r="J118"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8"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8"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MED</v>
      </c>
      <c r="M118"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8"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MED</v>
      </c>
      <c r="O118"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Alert'!B65</f>
        <v>Spain</v>
      </c>
      <c r="C119" s="20" t="str">
        <f>'Compound Alert'!C65</f>
        <v>ESP</v>
      </c>
      <c r="D119" s="20" t="str">
        <f>'Compound Alert'!D65</f>
        <v>ECS           Europe &amp; Central Asia</v>
      </c>
      <c r="E119" s="20" t="str">
        <f>'Compound Alert'!E65</f>
        <v>NA</v>
      </c>
      <c r="F119" s="217">
        <f ca="1">'Compound Alert'!F65</f>
        <v>60</v>
      </c>
      <c r="G119" s="22">
        <f ca="1">IF($B$8="Overall Alert",'Compound Alert'!G65,IF($B$8="Underlying Vulnerability",'Compound Alert'!J65,IF($B$8="Emerging Threat",'Compound Alert'!M65)))</f>
        <v>1</v>
      </c>
      <c r="H119" s="23">
        <f ca="1">IF($B$8="Overall Alert",'Compound Alert'!H65,IF($B$8="Underlying Vulnerability",'Compound Alert'!K65,IF($B$8="Emerging Threat",'Compound Alert'!N65)))</f>
        <v>1</v>
      </c>
      <c r="I119" s="50">
        <f ca="1">ROUNDDOWN(G119,0)</f>
        <v>1</v>
      </c>
      <c r="J119"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19"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19"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MED</v>
      </c>
      <c r="M119"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19"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MED</v>
      </c>
      <c r="O119"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Alert'!B14</f>
        <v>American Samoa</v>
      </c>
      <c r="C120" s="20" t="str">
        <f>'Compound Alert'!C14</f>
        <v>ASM</v>
      </c>
      <c r="D120" s="20" t="str">
        <f>'Compound Alert'!D14</f>
        <v>EAS           East Asia &amp; Pacific</v>
      </c>
      <c r="E120" s="20" t="str">
        <f>'Compound Alert'!E14</f>
        <v>NA</v>
      </c>
      <c r="F120" s="217">
        <f ca="1">'Compound Alert'!F14</f>
        <v>9</v>
      </c>
      <c r="G120" s="22">
        <f ca="1">IF($B$8="Overall Alert",'Compound Alert'!G14,IF($B$8="Underlying Vulnerability",'Compound Alert'!J14,IF($B$8="Emerging Threat",'Compound Alert'!M14)))</f>
        <v>1</v>
      </c>
      <c r="H120" s="23">
        <f ca="1">IF($B$8="Overall Alert",'Compound Alert'!H14,IF($B$8="Underlying Vulnerability",'Compound Alert'!K14,IF($B$8="Emerging Threat",'Compound Alert'!N14)))</f>
        <v>1</v>
      </c>
      <c r="I120" s="50">
        <f ca="1">ROUNDDOWN(G120,0)</f>
        <v>1</v>
      </c>
      <c r="J120"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20"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20"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20"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20"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HIGH</v>
      </c>
      <c r="O120"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Alert'!B6</f>
        <v>Aruba</v>
      </c>
      <c r="C121" s="20" t="str">
        <f>'Compound Alert'!C6</f>
        <v>ABW</v>
      </c>
      <c r="D121" s="20" t="str">
        <f>'Compound Alert'!D6</f>
        <v>LCN           Latin America &amp; Caribbean</v>
      </c>
      <c r="E121" s="20" t="str">
        <f>'Compound Alert'!E6</f>
        <v>NA</v>
      </c>
      <c r="F121" s="217">
        <f ca="1">'Compound Alert'!F6</f>
        <v>1</v>
      </c>
      <c r="G121" s="22">
        <f ca="1">IF($B$8="Overall Alert",'Compound Alert'!G6,IF($B$8="Underlying Vulnerability",'Compound Alert'!J6,IF($B$8="Emerging Threat",'Compound Alert'!M6)))</f>
        <v>1</v>
      </c>
      <c r="H121" s="23">
        <f ca="1">IF($B$8="Overall Alert",'Compound Alert'!H6,IF($B$8="Underlying Vulnerability",'Compound Alert'!K6,IF($B$8="Emerging Threat",'Compound Alert'!N6)))</f>
        <v>1</v>
      </c>
      <c r="I121" s="50">
        <f ca="1">ROUNDDOWN(G121,0)</f>
        <v>1</v>
      </c>
      <c r="J121"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21"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21"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21"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21"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21"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Alert'!B214</f>
        <v>British Virgin Islands</v>
      </c>
      <c r="C122" s="20" t="str">
        <f>'Compound Alert'!C214</f>
        <v>VGB</v>
      </c>
      <c r="D122" s="20" t="str">
        <f>'Compound Alert'!D214</f>
        <v>LCN           Latin America &amp; Caribbean</v>
      </c>
      <c r="E122" s="20" t="str">
        <f>'Compound Alert'!E214</f>
        <v>NA</v>
      </c>
      <c r="F122" s="217">
        <f>'Compound Alert'!F214</f>
        <v>0</v>
      </c>
      <c r="G122" s="22">
        <f ca="1">IF($B$8="Overall Alert",'Compound Alert'!G214,IF($B$8="Underlying Vulnerability",'Compound Alert'!J214,IF($B$8="Emerging Threat",'Compound Alert'!M214)))</f>
        <v>1</v>
      </c>
      <c r="H122" s="23">
        <f ca="1">IF($B$8="Overall Alert",'Compound Alert'!H214,IF($B$8="Underlying Vulnerability",'Compound Alert'!K214,IF($B$8="Emerging Threat",'Compound Alert'!N214)))</f>
        <v>1</v>
      </c>
      <c r="I122" s="50">
        <f ca="1">ROUNDDOWN(G122,0)</f>
        <v>1</v>
      </c>
      <c r="J122"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22"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22"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22"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22"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HIGH</v>
      </c>
      <c r="O122"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Alert'!B82</f>
        <v>Greece</v>
      </c>
      <c r="C123" s="20" t="str">
        <f>'Compound Alert'!C82</f>
        <v>GRC</v>
      </c>
      <c r="D123" s="20" t="str">
        <f>'Compound Alert'!D82</f>
        <v>ECS           Europe &amp; Central Asia</v>
      </c>
      <c r="E123" s="20" t="str">
        <f>'Compound Alert'!E82</f>
        <v>NA</v>
      </c>
      <c r="F123" s="217">
        <f ca="1">'Compound Alert'!F82</f>
        <v>77</v>
      </c>
      <c r="G123" s="22">
        <f ca="1">IF($B$8="Overall Alert",'Compound Alert'!G82,IF($B$8="Underlying Vulnerability",'Compound Alert'!J82,IF($B$8="Emerging Threat",'Compound Alert'!M82)))</f>
        <v>1</v>
      </c>
      <c r="H123" s="23">
        <f ca="1">IF($B$8="Overall Alert",'Compound Alert'!H82,IF($B$8="Underlying Vulnerability",'Compound Alert'!K82,IF($B$8="Emerging Threat",'Compound Alert'!N82)))</f>
        <v>1</v>
      </c>
      <c r="I123" s="50">
        <f ca="1">ROUNDDOWN(G123,0)</f>
        <v>1</v>
      </c>
      <c r="J123"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23"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23"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23"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23"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HIGH</v>
      </c>
      <c r="O123"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Alert'!B86</f>
        <v>Guam</v>
      </c>
      <c r="C124" s="20" t="str">
        <f>'Compound Alert'!C86</f>
        <v>GUM</v>
      </c>
      <c r="D124" s="20" t="str">
        <f>'Compound Alert'!D86</f>
        <v>EAS           East Asia &amp; Pacific</v>
      </c>
      <c r="E124" s="20" t="str">
        <f>'Compound Alert'!E86</f>
        <v>NA</v>
      </c>
      <c r="F124" s="217">
        <f ca="1">'Compound Alert'!F86</f>
        <v>81</v>
      </c>
      <c r="G124" s="22">
        <f ca="1">IF($B$8="Overall Alert",'Compound Alert'!G86,IF($B$8="Underlying Vulnerability",'Compound Alert'!J86,IF($B$8="Emerging Threat",'Compound Alert'!M86)))</f>
        <v>1</v>
      </c>
      <c r="H124" s="23">
        <f ca="1">IF($B$8="Overall Alert",'Compound Alert'!H86,IF($B$8="Underlying Vulnerability",'Compound Alert'!K86,IF($B$8="Emerging Threat",'Compound Alert'!N86)))</f>
        <v>1</v>
      </c>
      <c r="I124" s="50">
        <f ca="1">ROUNDDOWN(G124,0)</f>
        <v>1</v>
      </c>
      <c r="J124"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124"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124"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124"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124"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HIGH</v>
      </c>
      <c r="O124"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Alert'!B101</f>
        <v>Italy</v>
      </c>
      <c r="C125" s="20" t="str">
        <f>'Compound Alert'!C101</f>
        <v>ITA</v>
      </c>
      <c r="D125" s="20" t="str">
        <f>'Compound Alert'!D101</f>
        <v>ECS           Europe &amp; Central Asia</v>
      </c>
      <c r="E125" s="20" t="str">
        <f>'Compound Alert'!E101</f>
        <v>NA</v>
      </c>
      <c r="F125" s="217">
        <f ca="1">'Compound Alert'!F101</f>
        <v>96</v>
      </c>
      <c r="G125" s="22">
        <f ca="1">IF($B$8="Overall Alert",'Compound Alert'!G101,IF($B$8="Underlying Vulnerability",'Compound Alert'!J101,IF($B$8="Emerging Threat",'Compound Alert'!M101)))</f>
        <v>1</v>
      </c>
      <c r="H125" s="23">
        <f ca="1">IF($B$8="Overall Alert",'Compound Alert'!H101,IF($B$8="Underlying Vulnerability",'Compound Alert'!K101,IF($B$8="Emerging Threat",'Compound Alert'!N101)))</f>
        <v>1</v>
      </c>
      <c r="I125" s="50">
        <f ca="1">ROUNDDOWN(G125,0)</f>
        <v>1</v>
      </c>
      <c r="J125"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125"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125"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125"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125"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HIGH</v>
      </c>
      <c r="O125"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Alert'!B139</f>
        <v>Northern Mariana Islands</v>
      </c>
      <c r="C126" s="20" t="str">
        <f>'Compound Alert'!C139</f>
        <v>MNP</v>
      </c>
      <c r="D126" s="20" t="str">
        <f>'Compound Alert'!D139</f>
        <v>EAS           East Asia &amp; Pacific</v>
      </c>
      <c r="E126" s="20" t="str">
        <f>'Compound Alert'!E139</f>
        <v>NA</v>
      </c>
      <c r="F126" s="217">
        <f ca="1">'Compound Alert'!F139</f>
        <v>134</v>
      </c>
      <c r="G126" s="22">
        <f ca="1">IF($B$8="Overall Alert",'Compound Alert'!G139,IF($B$8="Underlying Vulnerability",'Compound Alert'!J139,IF($B$8="Emerging Threat",'Compound Alert'!M139)))</f>
        <v>1</v>
      </c>
      <c r="H126" s="23">
        <f ca="1">IF($B$8="Overall Alert",'Compound Alert'!H139,IF($B$8="Underlying Vulnerability",'Compound Alert'!K139,IF($B$8="Emerging Threat",'Compound Alert'!N139)))</f>
        <v>1</v>
      </c>
      <c r="I126" s="50">
        <f ca="1">ROUNDDOWN(G126,0)</f>
        <v>1</v>
      </c>
      <c r="J126"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126"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126"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126"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126"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HIGH</v>
      </c>
      <c r="O126"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Alert'!B163</f>
        <v>Puerto Rico</v>
      </c>
      <c r="C127" s="20" t="str">
        <f>'Compound Alert'!C163</f>
        <v>PRI</v>
      </c>
      <c r="D127" s="20" t="str">
        <f>'Compound Alert'!D163</f>
        <v>LCN           Latin America &amp; Caribbean</v>
      </c>
      <c r="E127" s="20" t="str">
        <f>'Compound Alert'!E163</f>
        <v>NA</v>
      </c>
      <c r="F127" s="217">
        <f ca="1">'Compound Alert'!F163</f>
        <v>158</v>
      </c>
      <c r="G127" s="22">
        <f ca="1">IF($B$8="Overall Alert",'Compound Alert'!G163,IF($B$8="Underlying Vulnerability",'Compound Alert'!J163,IF($B$8="Emerging Threat",'Compound Alert'!M163)))</f>
        <v>1</v>
      </c>
      <c r="H127" s="23">
        <f ca="1">IF($B$8="Overall Alert",'Compound Alert'!H163,IF($B$8="Underlying Vulnerability",'Compound Alert'!K163,IF($B$8="Emerging Threat",'Compound Alert'!N163)))</f>
        <v>1</v>
      </c>
      <c r="I127" s="50">
        <f ca="1">ROUNDDOWN(G127,0)</f>
        <v>1</v>
      </c>
      <c r="J127"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27"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27"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27"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127"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HIGH</v>
      </c>
      <c r="O127"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Alert'!B125</f>
        <v>St. Martin (French part)</v>
      </c>
      <c r="C128" s="20" t="str">
        <f>'Compound Alert'!C125</f>
        <v>MAF</v>
      </c>
      <c r="D128" s="20" t="str">
        <f>'Compound Alert'!D125</f>
        <v>LCN           Latin America &amp; Caribbean</v>
      </c>
      <c r="E128" s="20" t="str">
        <f>'Compound Alert'!E125</f>
        <v>NA</v>
      </c>
      <c r="F128" s="217">
        <f ca="1">'Compound Alert'!F125</f>
        <v>120</v>
      </c>
      <c r="G128" s="22">
        <f ca="1">IF($B$8="Overall Alert",'Compound Alert'!G125,IF($B$8="Underlying Vulnerability",'Compound Alert'!J125,IF($B$8="Emerging Threat",'Compound Alert'!M125)))</f>
        <v>1</v>
      </c>
      <c r="H128" s="23">
        <f ca="1">IF($B$8="Overall Alert",'Compound Alert'!H125,IF($B$8="Underlying Vulnerability",'Compound Alert'!K125,IF($B$8="Emerging Threat",'Compound Alert'!N125)))</f>
        <v>1</v>
      </c>
      <c r="I128" s="50">
        <f ca="1">ROUNDDOWN(G128,0)</f>
        <v>1</v>
      </c>
      <c r="J128"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28"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28"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28"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28"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HIGH</v>
      </c>
      <c r="O128"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Alert'!B198</f>
        <v>Turkmenistan</v>
      </c>
      <c r="C129" s="20" t="str">
        <f>'Compound Alert'!C198</f>
        <v>TKM</v>
      </c>
      <c r="D129" s="20" t="str">
        <f>'Compound Alert'!D198</f>
        <v>ECS           Europe &amp; Central Asia</v>
      </c>
      <c r="E129" s="20" t="str">
        <f>'Compound Alert'!E198</f>
        <v>IBRD</v>
      </c>
      <c r="F129" s="217">
        <f>'Compound Alert'!F198</f>
        <v>0</v>
      </c>
      <c r="G129" s="22">
        <f ca="1">IF($B$8="Overall Alert",'Compound Alert'!G198,IF($B$8="Underlying Vulnerability",'Compound Alert'!J198,IF($B$8="Emerging Threat",'Compound Alert'!M198)))</f>
        <v>1</v>
      </c>
      <c r="H129" s="23">
        <f ca="1">IF($B$8="Overall Alert",'Compound Alert'!H198,IF($B$8="Underlying Vulnerability",'Compound Alert'!K198,IF($B$8="Emerging Threat",'Compound Alert'!N198)))</f>
        <v>1</v>
      </c>
      <c r="I129" s="50">
        <f ca="1">ROUNDDOWN(G129,0)</f>
        <v>1</v>
      </c>
      <c r="J129"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29"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29" s="25" t="e">
        <f ca="1">IF(
   $B$8="Overall Alert",IF(
      'Compound Alert'!T198 &gt;= 7, "HIGH",IF(
         'Compound Alert'!T198 &gt;= 5, "MED","LOW")), IF(
            $B$8="Underlying Vulnerability", IF(
               'Compound Alert'!AA198 &gt;= 10, "HIGH",IF(
                  'Compound Alert'!AA198 &gt;= 7, "MED","LOW")),IF(
                     $B$8="Emerging Threat", IF(
                        'Compound Alert'!AH198 &gt;= 10, "HIGH",IF(
                            'Compound Alert'!AH198 &gt;= 7, "MED","LOW")))))</f>
        <v>#N/A</v>
      </c>
      <c r="M129"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29"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HIGH</v>
      </c>
      <c r="O129"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Alert'!B215</f>
        <v>Virgin Islands (U.S.)</v>
      </c>
      <c r="C130" s="20" t="str">
        <f>'Compound Alert'!C215</f>
        <v>VIR</v>
      </c>
      <c r="D130" s="20" t="str">
        <f>'Compound Alert'!D215</f>
        <v>LCN           Latin America &amp; Caribbean</v>
      </c>
      <c r="E130" s="20" t="str">
        <f>'Compound Alert'!E215</f>
        <v>NA</v>
      </c>
      <c r="F130" s="217">
        <f>'Compound Alert'!F215</f>
        <v>0</v>
      </c>
      <c r="G130" s="22">
        <f ca="1">IF($B$8="Overall Alert",'Compound Alert'!G215,IF($B$8="Underlying Vulnerability",'Compound Alert'!J215,IF($B$8="Emerging Threat",'Compound Alert'!M215)))</f>
        <v>1</v>
      </c>
      <c r="H130" s="23">
        <f ca="1">IF($B$8="Overall Alert",'Compound Alert'!H215,IF($B$8="Underlying Vulnerability",'Compound Alert'!K215,IF($B$8="Emerging Threat",'Compound Alert'!N215)))</f>
        <v>1</v>
      </c>
      <c r="I130" s="50">
        <f ca="1">ROUNDDOWN(G130,0)</f>
        <v>1</v>
      </c>
      <c r="J130"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30"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30"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30"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30"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HIGH</v>
      </c>
      <c r="O130"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Alert'!B152</f>
        <v>Nepal</v>
      </c>
      <c r="C131" s="20" t="str">
        <f>'Compound Alert'!C152</f>
        <v>NPL</v>
      </c>
      <c r="D131" s="20" t="str">
        <f>'Compound Alert'!D152</f>
        <v>SAS           South Asia</v>
      </c>
      <c r="E131" s="20" t="str">
        <f>'Compound Alert'!E152</f>
        <v>IDA</v>
      </c>
      <c r="F131" s="217">
        <f ca="1">'Compound Alert'!F152</f>
        <v>147</v>
      </c>
      <c r="G131" s="22">
        <f ca="1">IF($B$8="Overall Alert",'Compound Alert'!G152,IF($B$8="Underlying Vulnerability",'Compound Alert'!J152,IF($B$8="Emerging Threat",'Compound Alert'!M152)))</f>
        <v>1</v>
      </c>
      <c r="H131" s="23">
        <f ca="1">IF($B$8="Overall Alert",'Compound Alert'!H152,IF($B$8="Underlying Vulnerability",'Compound Alert'!K152,IF($B$8="Emerging Threat",'Compound Alert'!N152)))</f>
        <v>1</v>
      </c>
      <c r="I131" s="50">
        <f ca="1">ROUNDDOWN(G131,0)</f>
        <v>1</v>
      </c>
      <c r="J131"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LOW</v>
      </c>
      <c r="K131"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31"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MED</v>
      </c>
      <c r="M131"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31"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31"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MED</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Alert'!B60</f>
        <v>Dominican Republic</v>
      </c>
      <c r="C132" s="20" t="str">
        <f>'Compound Alert'!C60</f>
        <v>DOM</v>
      </c>
      <c r="D132" s="20" t="str">
        <f>'Compound Alert'!D60</f>
        <v>LCN           Latin America &amp; Caribbean</v>
      </c>
      <c r="E132" s="20" t="str">
        <f>'Compound Alert'!E60</f>
        <v>IBRD</v>
      </c>
      <c r="F132" s="217">
        <f ca="1">'Compound Alert'!F60</f>
        <v>55</v>
      </c>
      <c r="G132" s="22">
        <f ca="1">IF($B$8="Overall Alert",'Compound Alert'!G60,IF($B$8="Underlying Vulnerability",'Compound Alert'!J60,IF($B$8="Emerging Threat",'Compound Alert'!M60)))</f>
        <v>1</v>
      </c>
      <c r="H132" s="23">
        <f ca="1">IF($B$8="Overall Alert",'Compound Alert'!H60,IF($B$8="Underlying Vulnerability",'Compound Alert'!K60,IF($B$8="Emerging Threat",'Compound Alert'!N60)))</f>
        <v>1</v>
      </c>
      <c r="I132" s="50">
        <f ca="1">ROUNDDOWN(G132,0)</f>
        <v>1</v>
      </c>
      <c r="J132" s="25" t="str">
        <f ca="1">IF(
   $B$8="Overall Alert",IF(
      'Compound Alert'!R60 &gt;= 7, "HIGH",IF(
         'Compound Alert'!R60 &gt;= 5, "MED","LOW")), IF(
            $B$8="Underlying Vulnerability", IF(
               'Compound Alert'!Y60 &gt;= 10, "HIGH",IF(
                  'Compound Alert'!Y60 &gt;= 7, "MED","LOW")),IF(
                     $B$8="Emerging Threat", IF(
                        'Compound Alert'!AF60 &gt;= 10, "HIGH",IF(
                            'Compound Alert'!AF60 &gt;= 7, "MED","LOW")))))</f>
        <v>LOW</v>
      </c>
      <c r="K132"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32"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32"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32"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HIGH</v>
      </c>
      <c r="O132"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Alert'!B27</f>
        <v>Bosnia and Herzegovina</v>
      </c>
      <c r="C133" s="20" t="str">
        <f>'Compound Alert'!C27</f>
        <v>BIH</v>
      </c>
      <c r="D133" s="20" t="str">
        <f>'Compound Alert'!D27</f>
        <v>ECS           Europe &amp; Central Asia</v>
      </c>
      <c r="E133" s="20" t="str">
        <f>'Compound Alert'!E27</f>
        <v>IBRD</v>
      </c>
      <c r="F133" s="217">
        <f ca="1">'Compound Alert'!F27</f>
        <v>22</v>
      </c>
      <c r="G133" s="22">
        <f ca="1">IF($B$8="Overall Alert",'Compound Alert'!G27,IF($B$8="Underlying Vulnerability",'Compound Alert'!J27,IF($B$8="Emerging Threat",'Compound Alert'!M27)))</f>
        <v>1</v>
      </c>
      <c r="H133" s="23">
        <f ca="1">IF($B$8="Overall Alert",'Compound Alert'!H27,IF($B$8="Underlying Vulnerability",'Compound Alert'!K27,IF($B$8="Emerging Threat",'Compound Alert'!N27)))</f>
        <v>1</v>
      </c>
      <c r="I133" s="50">
        <f ca="1">ROUNDDOWN(G133,0)</f>
        <v>1</v>
      </c>
      <c r="J133" s="25" t="str">
        <f ca="1">IF(
   $B$8="Overall Alert",IF(
      'Compound Alert'!R27 &gt;= 7, "HIGH",IF(
         'Compound Alert'!R27 &gt;= 5, "MED","LOW")), IF(
            $B$8="Underlying Vulnerability", IF(
               'Compound Alert'!Y27 &gt;= 10, "HIGH",IF(
                  'Compound Alert'!Y27 &gt;= 7, "MED","LOW")),IF(
                     $B$8="Emerging Threat", IF(
                        'Compound Alert'!AF27 &gt;= 10, "HIGH",IF(
                            'Compound Alert'!AF27 &gt;= 7, "MED","LOW")))))</f>
        <v>HIGH</v>
      </c>
      <c r="K133"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33"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33"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33"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33"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Alert'!B102</f>
        <v>Jamaica</v>
      </c>
      <c r="C134" s="20" t="str">
        <f>'Compound Alert'!C102</f>
        <v>JAM</v>
      </c>
      <c r="D134" s="20" t="str">
        <f>'Compound Alert'!D102</f>
        <v>LCN           Latin America &amp; Caribbean</v>
      </c>
      <c r="E134" s="20" t="str">
        <f>'Compound Alert'!E102</f>
        <v>IBRD</v>
      </c>
      <c r="F134" s="217">
        <f ca="1">'Compound Alert'!F102</f>
        <v>97</v>
      </c>
      <c r="G134" s="22">
        <f ca="1">IF($B$8="Overall Alert",'Compound Alert'!G102,IF($B$8="Underlying Vulnerability",'Compound Alert'!J102,IF($B$8="Emerging Threat",'Compound Alert'!M102)))</f>
        <v>1</v>
      </c>
      <c r="H134" s="23">
        <f ca="1">IF($B$8="Overall Alert",'Compound Alert'!H102,IF($B$8="Underlying Vulnerability",'Compound Alert'!K102,IF($B$8="Emerging Threat",'Compound Alert'!N102)))</f>
        <v>1</v>
      </c>
      <c r="I134" s="50">
        <f ca="1">ROUNDDOWN(G134,0)</f>
        <v>1</v>
      </c>
      <c r="J134"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134"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134"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134"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134"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HIGH</v>
      </c>
      <c r="O134"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Alert'!B109</f>
        <v>Kiribati</v>
      </c>
      <c r="C135" s="20" t="str">
        <f>'Compound Alert'!C109</f>
        <v>KIR</v>
      </c>
      <c r="D135" s="20" t="str">
        <f>'Compound Alert'!D109</f>
        <v>EAS           East Asia &amp; Pacific</v>
      </c>
      <c r="E135" s="20" t="str">
        <f>'Compound Alert'!E109</f>
        <v>IDA</v>
      </c>
      <c r="F135" s="217">
        <f ca="1">'Compound Alert'!F109</f>
        <v>104</v>
      </c>
      <c r="G135" s="22">
        <f ca="1">IF($B$8="Overall Alert",'Compound Alert'!G109,IF($B$8="Underlying Vulnerability",'Compound Alert'!J109,IF($B$8="Emerging Threat",'Compound Alert'!M109)))</f>
        <v>1</v>
      </c>
      <c r="H135" s="23">
        <f ca="1">IF($B$8="Overall Alert",'Compound Alert'!H109,IF($B$8="Underlying Vulnerability",'Compound Alert'!K109,IF($B$8="Emerging Threat",'Compound Alert'!N109)))</f>
        <v>1</v>
      </c>
      <c r="I135" s="50">
        <f ca="1">ROUNDDOWN(G135,0)</f>
        <v>1</v>
      </c>
      <c r="J135"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35"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35"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35"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35"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HIGH</v>
      </c>
      <c r="O135"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Alert'!B144</f>
        <v>Malaysia</v>
      </c>
      <c r="C136" s="20" t="str">
        <f>'Compound Alert'!C144</f>
        <v>MYS</v>
      </c>
      <c r="D136" s="20" t="str">
        <f>'Compound Alert'!D144</f>
        <v>EAS           East Asia &amp; Pacific</v>
      </c>
      <c r="E136" s="20" t="str">
        <f>'Compound Alert'!E144</f>
        <v>IBRD</v>
      </c>
      <c r="F136" s="217">
        <f ca="1">'Compound Alert'!F144</f>
        <v>139</v>
      </c>
      <c r="G136" s="22">
        <f ca="1">IF($B$8="Overall Alert",'Compound Alert'!G144,IF($B$8="Underlying Vulnerability",'Compound Alert'!J144,IF($B$8="Emerging Threat",'Compound Alert'!M144)))</f>
        <v>1</v>
      </c>
      <c r="H136" s="23">
        <f ca="1">IF($B$8="Overall Alert",'Compound Alert'!H144,IF($B$8="Underlying Vulnerability",'Compound Alert'!K144,IF($B$8="Emerging Threat",'Compound Alert'!N144)))</f>
        <v>1</v>
      </c>
      <c r="I136" s="50">
        <f ca="1">ROUNDDOWN(G136,0)</f>
        <v>1</v>
      </c>
      <c r="J136"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6"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6"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LOW</v>
      </c>
      <c r="M136"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6"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HIGH</v>
      </c>
      <c r="O136"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Alert'!B172</f>
        <v>Rwanda</v>
      </c>
      <c r="C137" s="20" t="str">
        <f>'Compound Alert'!C172</f>
        <v>RWA</v>
      </c>
      <c r="D137" s="20" t="str">
        <f>'Compound Alert'!D172</f>
        <v>SSF           Sub-Saharan Africa</v>
      </c>
      <c r="E137" s="20" t="str">
        <f>'Compound Alert'!E172</f>
        <v>IDA</v>
      </c>
      <c r="F137" s="217">
        <f ca="1">'Compound Alert'!F172</f>
        <v>167</v>
      </c>
      <c r="G137" s="22">
        <f ca="1">IF($B$8="Overall Alert",'Compound Alert'!G172,IF($B$8="Underlying Vulnerability",'Compound Alert'!J172,IF($B$8="Emerging Threat",'Compound Alert'!M172)))</f>
        <v>1</v>
      </c>
      <c r="H137" s="23">
        <f ca="1">IF($B$8="Overall Alert",'Compound Alert'!H172,IF($B$8="Underlying Vulnerability",'Compound Alert'!K172,IF($B$8="Emerging Threat",'Compound Alert'!N172)))</f>
        <v>1</v>
      </c>
      <c r="I137" s="50">
        <f ca="1">ROUNDDOWN(G137,0)</f>
        <v>1</v>
      </c>
      <c r="J137"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37"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37"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LOW</v>
      </c>
      <c r="M137"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137"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MED</v>
      </c>
      <c r="O137"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MED</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Alert'!B221</f>
        <v>South Africa</v>
      </c>
      <c r="C138" s="20" t="str">
        <f>'Compound Alert'!C221</f>
        <v>ZAF</v>
      </c>
      <c r="D138" s="20" t="str">
        <f>'Compound Alert'!D221</f>
        <v>SSF           Sub-Saharan Africa</v>
      </c>
      <c r="E138" s="20" t="str">
        <f>'Compound Alert'!E221</f>
        <v>IBRD</v>
      </c>
      <c r="F138" s="217">
        <f>'Compound Alert'!F221</f>
        <v>0</v>
      </c>
      <c r="G138" s="22">
        <f ca="1">IF($B$8="Overall Alert",'Compound Alert'!G221,IF($B$8="Underlying Vulnerability",'Compound Alert'!J221,IF($B$8="Emerging Threat",'Compound Alert'!M221)))</f>
        <v>1</v>
      </c>
      <c r="H138" s="23">
        <f ca="1">IF($B$8="Overall Alert",'Compound Alert'!H221,IF($B$8="Underlying Vulnerability",'Compound Alert'!K221,IF($B$8="Emerging Threat",'Compound Alert'!N221)))</f>
        <v>1</v>
      </c>
      <c r="I138" s="50">
        <f ca="1">ROUNDDOWN(G138,0)</f>
        <v>1</v>
      </c>
      <c r="J138"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138"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138"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LOW</v>
      </c>
      <c r="M138"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LOW</v>
      </c>
      <c r="N138"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HIGH</v>
      </c>
      <c r="O138"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Alert'!B222</f>
        <v>Zambia</v>
      </c>
      <c r="C139" s="20" t="str">
        <f>'Compound Alert'!C222</f>
        <v>ZMB</v>
      </c>
      <c r="D139" s="20" t="str">
        <f>'Compound Alert'!D222</f>
        <v>SSF           Sub-Saharan Africa</v>
      </c>
      <c r="E139" s="20" t="str">
        <f>'Compound Alert'!E222</f>
        <v>IDA</v>
      </c>
      <c r="F139" s="217">
        <f>'Compound Alert'!F222</f>
        <v>0</v>
      </c>
      <c r="G139" s="22">
        <f ca="1">IF($B$8="Overall Alert",'Compound Alert'!G222,IF($B$8="Underlying Vulnerability",'Compound Alert'!J222,IF($B$8="Emerging Threat",'Compound Alert'!M222)))</f>
        <v>0.5</v>
      </c>
      <c r="H139" s="23">
        <f ca="1">IF($B$8="Overall Alert",'Compound Alert'!H222,IF($B$8="Underlying Vulnerability",'Compound Alert'!K222,IF($B$8="Emerging Threat",'Compound Alert'!N222)))</f>
        <v>0.5</v>
      </c>
      <c r="I139" s="50">
        <f ca="1">ROUNDDOWN(G139,0)</f>
        <v>0</v>
      </c>
      <c r="J139"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139"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139"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LOW</v>
      </c>
      <c r="M139"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139"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139"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Alert'!B81</f>
        <v>Equatorial Guinea</v>
      </c>
      <c r="C140" s="20" t="str">
        <f>'Compound Alert'!C81</f>
        <v>GNQ</v>
      </c>
      <c r="D140" s="20" t="str">
        <f>'Compound Alert'!D81</f>
        <v>SSF           Sub-Saharan Africa</v>
      </c>
      <c r="E140" s="20" t="str">
        <f>'Compound Alert'!E81</f>
        <v>IBRD</v>
      </c>
      <c r="F140" s="217">
        <f ca="1">'Compound Alert'!F81</f>
        <v>76</v>
      </c>
      <c r="G140" s="22">
        <f ca="1">IF($B$8="Overall Alert",'Compound Alert'!G81,IF($B$8="Underlying Vulnerability",'Compound Alert'!J81,IF($B$8="Emerging Threat",'Compound Alert'!M81)))</f>
        <v>0.5</v>
      </c>
      <c r="H140" s="23">
        <f ca="1">IF($B$8="Overall Alert",'Compound Alert'!H81,IF($B$8="Underlying Vulnerability",'Compound Alert'!K81,IF($B$8="Emerging Threat",'Compound Alert'!N81)))</f>
        <v>0.5</v>
      </c>
      <c r="I140" s="50">
        <f ca="1">ROUNDDOWN(G140,0)</f>
        <v>0</v>
      </c>
      <c r="J140" s="25" t="str">
        <f ca="1">IF(
   $B$8="Overall Alert",IF(
      'Compound Alert'!R81 &gt;= 7, "HIGH",IF(
         'Compound Alert'!R81 &gt;= 5, "MED","LOW")), IF(
            $B$8="Underlying Vulnerability", IF(
               'Compound Alert'!Y81 &gt;= 10, "HIGH",IF(
                  'Compound Alert'!Y81 &gt;= 7, "MED","LOW")),IF(
                     $B$8="Emerging Threat", IF(
                        'Compound Alert'!AF81 &gt;= 10, "HIGH",IF(
                            'Compound Alert'!AF81 &gt;= 7, "MED","LOW")))))</f>
        <v>LOW</v>
      </c>
      <c r="K140"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40"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140"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40"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40"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Alert'!B73</f>
        <v>Gabon</v>
      </c>
      <c r="C141" s="20" t="str">
        <f>'Compound Alert'!C73</f>
        <v>GAB</v>
      </c>
      <c r="D141" s="20" t="str">
        <f>'Compound Alert'!D73</f>
        <v>SSF           Sub-Saharan Africa</v>
      </c>
      <c r="E141" s="20" t="str">
        <f>'Compound Alert'!E73</f>
        <v>IBRD</v>
      </c>
      <c r="F141" s="217">
        <f ca="1">'Compound Alert'!F73</f>
        <v>68</v>
      </c>
      <c r="G141" s="22">
        <f ca="1">IF($B$8="Overall Alert",'Compound Alert'!G73,IF($B$8="Underlying Vulnerability",'Compound Alert'!J73,IF($B$8="Emerging Threat",'Compound Alert'!M73)))</f>
        <v>0.5</v>
      </c>
      <c r="H141" s="23">
        <f ca="1">IF($B$8="Overall Alert",'Compound Alert'!H73,IF($B$8="Underlying Vulnerability",'Compound Alert'!K73,IF($B$8="Emerging Threat",'Compound Alert'!N73)))</f>
        <v>0.5</v>
      </c>
      <c r="I141" s="50">
        <f ca="1">ROUNDDOWN(G141,0)</f>
        <v>0</v>
      </c>
      <c r="J141" s="25" t="str">
        <f ca="1">IF(
   $B$8="Overall Alert",IF(
      'Compound Alert'!R73 &gt;= 7, "HIGH",IF(
         'Compound Alert'!R73 &gt;= 5, "MED","LOW")), IF(
            $B$8="Underlying Vulnerability", IF(
               'Compound Alert'!Y73 &gt;= 10, "HIGH",IF(
                  'Compound Alert'!Y73 &gt;= 7, "MED","LOW")),IF(
                     $B$8="Emerging Threat", IF(
                        'Compound Alert'!AF73 &gt;= 10, "HIGH",IF(
                            'Compound Alert'!AF73 &gt;= 7, "MED","LOW")))))</f>
        <v>LOW</v>
      </c>
      <c r="K141"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41"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MED</v>
      </c>
      <c r="M141"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41"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41"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Alert'!B18</f>
        <v>Azerbaijan</v>
      </c>
      <c r="C142" s="20" t="str">
        <f>'Compound Alert'!C18</f>
        <v>AZE</v>
      </c>
      <c r="D142" s="20" t="str">
        <f>'Compound Alert'!D18</f>
        <v>ECS           Europe &amp; Central Asia</v>
      </c>
      <c r="E142" s="20" t="str">
        <f>'Compound Alert'!E18</f>
        <v>IBRD</v>
      </c>
      <c r="F142" s="217">
        <f ca="1">'Compound Alert'!F18</f>
        <v>13</v>
      </c>
      <c r="G142" s="22">
        <f ca="1">IF($B$8="Overall Alert",'Compound Alert'!G18,IF($B$8="Underlying Vulnerability",'Compound Alert'!J18,IF($B$8="Emerging Threat",'Compound Alert'!M18)))</f>
        <v>0.5</v>
      </c>
      <c r="H142" s="23">
        <f ca="1">IF($B$8="Overall Alert",'Compound Alert'!H18,IF($B$8="Underlying Vulnerability",'Compound Alert'!K18,IF($B$8="Emerging Threat",'Compound Alert'!N18)))</f>
        <v>0.5</v>
      </c>
      <c r="I142" s="50">
        <f ca="1">ROUNDDOWN(G142,0)</f>
        <v>0</v>
      </c>
      <c r="J142"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42"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42"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MED</v>
      </c>
      <c r="M142"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42"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42"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Alert'!B16</f>
        <v>Australia</v>
      </c>
      <c r="C143" s="20" t="str">
        <f>'Compound Alert'!C16</f>
        <v>AUS</v>
      </c>
      <c r="D143" s="20" t="str">
        <f>'Compound Alert'!D16</f>
        <v>EAS           East Asia &amp; Pacific</v>
      </c>
      <c r="E143" s="20" t="str">
        <f>'Compound Alert'!E16</f>
        <v>NA</v>
      </c>
      <c r="F143" s="217">
        <f ca="1">'Compound Alert'!F16</f>
        <v>11</v>
      </c>
      <c r="G143" s="22">
        <f ca="1">IF($B$8="Overall Alert",'Compound Alert'!G16,IF($B$8="Underlying Vulnerability",'Compound Alert'!J16,IF($B$8="Emerging Threat",'Compound Alert'!M16)))</f>
        <v>0.5</v>
      </c>
      <c r="H143" s="23">
        <f ca="1">IF($B$8="Overall Alert",'Compound Alert'!H16,IF($B$8="Underlying Vulnerability",'Compound Alert'!K16,IF($B$8="Emerging Threat",'Compound Alert'!N16)))</f>
        <v>0.5</v>
      </c>
      <c r="I143" s="50">
        <f ca="1">ROUNDDOWN(G143,0)</f>
        <v>0</v>
      </c>
      <c r="J143"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43"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43"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MED</v>
      </c>
      <c r="M143"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43"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43"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Alert'!B35</f>
        <v>Bhutan</v>
      </c>
      <c r="C144" s="20" t="str">
        <f>'Compound Alert'!C35</f>
        <v>BTN</v>
      </c>
      <c r="D144" s="20" t="str">
        <f>'Compound Alert'!D35</f>
        <v>SAS           South Asia</v>
      </c>
      <c r="E144" s="20" t="str">
        <f>'Compound Alert'!E35</f>
        <v>IDA</v>
      </c>
      <c r="F144" s="217">
        <f ca="1">'Compound Alert'!F35</f>
        <v>30</v>
      </c>
      <c r="G144" s="22">
        <f ca="1">IF($B$8="Overall Alert",'Compound Alert'!G35,IF($B$8="Underlying Vulnerability",'Compound Alert'!J35,IF($B$8="Emerging Threat",'Compound Alert'!M35)))</f>
        <v>0.5</v>
      </c>
      <c r="H144" s="23">
        <f ca="1">IF($B$8="Overall Alert",'Compound Alert'!H35,IF($B$8="Underlying Vulnerability",'Compound Alert'!K35,IF($B$8="Emerging Threat",'Compound Alert'!N35)))</f>
        <v>0.5</v>
      </c>
      <c r="I144" s="50">
        <f ca="1">ROUNDDOWN(G144,0)</f>
        <v>0</v>
      </c>
      <c r="J144"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44"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44"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MED</v>
      </c>
      <c r="M144"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44"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44"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Alert'!B56</f>
        <v>Germany</v>
      </c>
      <c r="C145" s="20" t="str">
        <f>'Compound Alert'!C56</f>
        <v>DEU</v>
      </c>
      <c r="D145" s="20" t="str">
        <f>'Compound Alert'!D56</f>
        <v>ECS           Europe &amp; Central Asia</v>
      </c>
      <c r="E145" s="20" t="str">
        <f>'Compound Alert'!E56</f>
        <v>NA</v>
      </c>
      <c r="F145" s="217">
        <f ca="1">'Compound Alert'!F56</f>
        <v>51</v>
      </c>
      <c r="G145" s="22">
        <f ca="1">IF($B$8="Overall Alert",'Compound Alert'!G56,IF($B$8="Underlying Vulnerability",'Compound Alert'!J56,IF($B$8="Emerging Threat",'Compound Alert'!M56)))</f>
        <v>0.5</v>
      </c>
      <c r="H145" s="23">
        <f ca="1">IF($B$8="Overall Alert",'Compound Alert'!H56,IF($B$8="Underlying Vulnerability",'Compound Alert'!K56,IF($B$8="Emerging Threat",'Compound Alert'!N56)))</f>
        <v>0.5</v>
      </c>
      <c r="I145" s="50">
        <f ca="1">ROUNDDOWN(G145,0)</f>
        <v>0</v>
      </c>
      <c r="J145"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45"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45"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MED</v>
      </c>
      <c r="M145"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45"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45"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Alert'!B98</f>
        <v>Iraq</v>
      </c>
      <c r="C146" s="20" t="str">
        <f>'Compound Alert'!C98</f>
        <v>IRQ</v>
      </c>
      <c r="D146" s="20" t="str">
        <f>'Compound Alert'!D98</f>
        <v>MEA           Middle East &amp; North Africa</v>
      </c>
      <c r="E146" s="20" t="str">
        <f>'Compound Alert'!E98</f>
        <v>IBRD</v>
      </c>
      <c r="F146" s="217">
        <f ca="1">'Compound Alert'!F98</f>
        <v>93</v>
      </c>
      <c r="G146" s="22">
        <f ca="1">IF($B$8="Overall Alert",'Compound Alert'!G98,IF($B$8="Underlying Vulnerability",'Compound Alert'!J98,IF($B$8="Emerging Threat",'Compound Alert'!M98)))</f>
        <v>0.5</v>
      </c>
      <c r="H146" s="23">
        <f ca="1">IF($B$8="Overall Alert",'Compound Alert'!H98,IF($B$8="Underlying Vulnerability",'Compound Alert'!K98,IF($B$8="Emerging Threat",'Compound Alert'!N98)))</f>
        <v>0.5</v>
      </c>
      <c r="I146" s="50">
        <f ca="1">ROUNDDOWN(G146,0)</f>
        <v>0</v>
      </c>
      <c r="J146"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46"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46"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146"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46"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46"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Alert'!B100</f>
        <v>Israel</v>
      </c>
      <c r="C147" s="20" t="str">
        <f>'Compound Alert'!C100</f>
        <v>ISR</v>
      </c>
      <c r="D147" s="20" t="str">
        <f>'Compound Alert'!D100</f>
        <v>MEA           Middle East &amp; North Africa</v>
      </c>
      <c r="E147" s="20" t="str">
        <f>'Compound Alert'!E100</f>
        <v>NA</v>
      </c>
      <c r="F147" s="217">
        <f ca="1">'Compound Alert'!F100</f>
        <v>95</v>
      </c>
      <c r="G147" s="22">
        <f ca="1">IF($B$8="Overall Alert",'Compound Alert'!G100,IF($B$8="Underlying Vulnerability",'Compound Alert'!J100,IF($B$8="Emerging Threat",'Compound Alert'!M100)))</f>
        <v>0.5</v>
      </c>
      <c r="H147" s="23">
        <f ca="1">IF($B$8="Overall Alert",'Compound Alert'!H100,IF($B$8="Underlying Vulnerability",'Compound Alert'!K100,IF($B$8="Emerging Threat",'Compound Alert'!N100)))</f>
        <v>0.5</v>
      </c>
      <c r="I147" s="50">
        <f ca="1">ROUNDDOWN(G147,0)</f>
        <v>0</v>
      </c>
      <c r="J147"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47"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47"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MED</v>
      </c>
      <c r="M147"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47"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47"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Alert'!B120</f>
        <v>Lesotho</v>
      </c>
      <c r="C148" s="20" t="str">
        <f>'Compound Alert'!C120</f>
        <v>LSO</v>
      </c>
      <c r="D148" s="20" t="str">
        <f>'Compound Alert'!D120</f>
        <v>SSF           Sub-Saharan Africa</v>
      </c>
      <c r="E148" s="20" t="str">
        <f>'Compound Alert'!E120</f>
        <v>IDA</v>
      </c>
      <c r="F148" s="217">
        <f ca="1">'Compound Alert'!F120</f>
        <v>115</v>
      </c>
      <c r="G148" s="22">
        <f ca="1">IF($B$8="Overall Alert",'Compound Alert'!G120,IF($B$8="Underlying Vulnerability",'Compound Alert'!J120,IF($B$8="Emerging Threat",'Compound Alert'!M120)))</f>
        <v>0.5</v>
      </c>
      <c r="H148" s="23">
        <f ca="1">IF($B$8="Overall Alert",'Compound Alert'!H120,IF($B$8="Underlying Vulnerability",'Compound Alert'!K120,IF($B$8="Emerging Threat",'Compound Alert'!N120)))</f>
        <v>0.5</v>
      </c>
      <c r="I148" s="50">
        <f ca="1">ROUNDDOWN(G148,0)</f>
        <v>0</v>
      </c>
      <c r="J148"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48"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48"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MED</v>
      </c>
      <c r="M148"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48"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48"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Alert'!B142</f>
        <v>Mauritius</v>
      </c>
      <c r="C149" s="20" t="str">
        <f>'Compound Alert'!C142</f>
        <v>MUS</v>
      </c>
      <c r="D149" s="20" t="str">
        <f>'Compound Alert'!D142</f>
        <v>SSF           Sub-Saharan Africa</v>
      </c>
      <c r="E149" s="20" t="str">
        <f>'Compound Alert'!E142</f>
        <v>IBRD</v>
      </c>
      <c r="F149" s="217">
        <f ca="1">'Compound Alert'!F142</f>
        <v>137</v>
      </c>
      <c r="G149" s="22">
        <f ca="1">IF($B$8="Overall Alert",'Compound Alert'!G142,IF($B$8="Underlying Vulnerability",'Compound Alert'!J142,IF($B$8="Emerging Threat",'Compound Alert'!M142)))</f>
        <v>0.5</v>
      </c>
      <c r="H149" s="23">
        <f ca="1">IF($B$8="Overall Alert",'Compound Alert'!H142,IF($B$8="Underlying Vulnerability",'Compound Alert'!K142,IF($B$8="Emerging Threat",'Compound Alert'!N142)))</f>
        <v>0.5</v>
      </c>
      <c r="I149" s="50">
        <f ca="1">ROUNDDOWN(G149,0)</f>
        <v>0</v>
      </c>
      <c r="J149"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MED</v>
      </c>
      <c r="K149"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49"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49"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49"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49"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Alert'!B170</f>
        <v>Romania</v>
      </c>
      <c r="C150" s="20" t="str">
        <f>'Compound Alert'!C170</f>
        <v>ROU</v>
      </c>
      <c r="D150" s="20" t="str">
        <f>'Compound Alert'!D170</f>
        <v>ECS           Europe &amp; Central Asia</v>
      </c>
      <c r="E150" s="20" t="str">
        <f>'Compound Alert'!E170</f>
        <v>IBRD</v>
      </c>
      <c r="F150" s="217">
        <f ca="1">'Compound Alert'!F170</f>
        <v>165</v>
      </c>
      <c r="G150" s="22">
        <f ca="1">IF($B$8="Overall Alert",'Compound Alert'!G170,IF($B$8="Underlying Vulnerability",'Compound Alert'!J170,IF($B$8="Emerging Threat",'Compound Alert'!M170)))</f>
        <v>0.5</v>
      </c>
      <c r="H150" s="23">
        <f ca="1">IF($B$8="Overall Alert",'Compound Alert'!H170,IF($B$8="Underlying Vulnerability",'Compound Alert'!K170,IF($B$8="Emerging Threat",'Compound Alert'!N170)))</f>
        <v>0.5</v>
      </c>
      <c r="I150" s="50">
        <f ca="1">ROUNDDOWN(G150,0)</f>
        <v>0</v>
      </c>
      <c r="J150"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50"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50"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MED</v>
      </c>
      <c r="M150"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50"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50"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Alert'!B171</f>
        <v>Russian Federation</v>
      </c>
      <c r="C151" s="20" t="str">
        <f>'Compound Alert'!C171</f>
        <v>RUS</v>
      </c>
      <c r="D151" s="20" t="str">
        <f>'Compound Alert'!D171</f>
        <v>ECS           Europe &amp; Central Asia</v>
      </c>
      <c r="E151" s="20" t="str">
        <f>'Compound Alert'!E171</f>
        <v>IBRD</v>
      </c>
      <c r="F151" s="217">
        <f ca="1">'Compound Alert'!F171</f>
        <v>166</v>
      </c>
      <c r="G151" s="22">
        <f ca="1">IF($B$8="Overall Alert",'Compound Alert'!G171,IF($B$8="Underlying Vulnerability",'Compound Alert'!J171,IF($B$8="Emerging Threat",'Compound Alert'!M171)))</f>
        <v>0.5</v>
      </c>
      <c r="H151" s="23">
        <f ca="1">IF($B$8="Overall Alert",'Compound Alert'!H171,IF($B$8="Underlying Vulnerability",'Compound Alert'!K171,IF($B$8="Emerging Threat",'Compound Alert'!N171)))</f>
        <v>0.5</v>
      </c>
      <c r="I151" s="50">
        <f ca="1">ROUNDDOWN(G151,0)</f>
        <v>0</v>
      </c>
      <c r="J151"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51"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51"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LOW</v>
      </c>
      <c r="M151"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51"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51"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Alert'!B184</f>
        <v>São Tomé and Príncipe</v>
      </c>
      <c r="C152" s="20" t="str">
        <f>'Compound Alert'!C184</f>
        <v>STP</v>
      </c>
      <c r="D152" s="20" t="str">
        <f>'Compound Alert'!D184</f>
        <v>SSF           Sub-Saharan Africa</v>
      </c>
      <c r="E152" s="20" t="str">
        <f>'Compound Alert'!E184</f>
        <v>IDA</v>
      </c>
      <c r="F152" s="217">
        <f ca="1">'Compound Alert'!F184</f>
        <v>179</v>
      </c>
      <c r="G152" s="22">
        <f ca="1">IF($B$8="Overall Alert",'Compound Alert'!G184,IF($B$8="Underlying Vulnerability",'Compound Alert'!J184,IF($B$8="Emerging Threat",'Compound Alert'!M184)))</f>
        <v>0.5</v>
      </c>
      <c r="H152" s="23">
        <f ca="1">IF($B$8="Overall Alert",'Compound Alert'!H184,IF($B$8="Underlying Vulnerability",'Compound Alert'!K184,IF($B$8="Emerging Threat",'Compound Alert'!N184)))</f>
        <v>0.5</v>
      </c>
      <c r="I152" s="50">
        <f ca="1">ROUNDDOWN(G152,0)</f>
        <v>0</v>
      </c>
      <c r="J152"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52"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52"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MED</v>
      </c>
      <c r="M152"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52"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52"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Alert'!B188</f>
        <v>Sweden</v>
      </c>
      <c r="C153" s="20" t="str">
        <f>'Compound Alert'!C188</f>
        <v>SWE</v>
      </c>
      <c r="D153" s="20" t="str">
        <f>'Compound Alert'!D188</f>
        <v>ECS           Europe &amp; Central Asia</v>
      </c>
      <c r="E153" s="20" t="str">
        <f>'Compound Alert'!E188</f>
        <v>NA</v>
      </c>
      <c r="F153" s="217">
        <f ca="1">'Compound Alert'!F188</f>
        <v>183</v>
      </c>
      <c r="G153" s="22">
        <f ca="1">IF($B$8="Overall Alert",'Compound Alert'!G188,IF($B$8="Underlying Vulnerability",'Compound Alert'!J188,IF($B$8="Emerging Threat",'Compound Alert'!M188)))</f>
        <v>0.5</v>
      </c>
      <c r="H153" s="23">
        <f ca="1">IF($B$8="Overall Alert",'Compound Alert'!H188,IF($B$8="Underlying Vulnerability",'Compound Alert'!K188,IF($B$8="Emerging Threat",'Compound Alert'!N188)))</f>
        <v>0.5</v>
      </c>
      <c r="I153" s="50">
        <f ca="1">ROUNDDOWN(G153,0)</f>
        <v>0</v>
      </c>
      <c r="J153"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153"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153"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MED</v>
      </c>
      <c r="M153"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153"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153"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Alert'!B15</f>
        <v>Antigua and Barbuda</v>
      </c>
      <c r="C154" s="20" t="str">
        <f>'Compound Alert'!C15</f>
        <v>ATG</v>
      </c>
      <c r="D154" s="20" t="str">
        <f>'Compound Alert'!D15</f>
        <v>LCN           Latin America &amp; Caribbean</v>
      </c>
      <c r="E154" s="20" t="str">
        <f>'Compound Alert'!E15</f>
        <v>IBRD</v>
      </c>
      <c r="F154" s="217">
        <f ca="1">'Compound Alert'!F15</f>
        <v>10</v>
      </c>
      <c r="G154" s="22">
        <f ca="1">IF($B$8="Overall Alert",'Compound Alert'!G15,IF($B$8="Underlying Vulnerability",'Compound Alert'!J15,IF($B$8="Emerging Threat",'Compound Alert'!M15)))</f>
        <v>0.5</v>
      </c>
      <c r="H154" s="23">
        <f ca="1">IF($B$8="Overall Alert",'Compound Alert'!H15,IF($B$8="Underlying Vulnerability",'Compound Alert'!K15,IF($B$8="Emerging Threat",'Compound Alert'!N15)))</f>
        <v>0.5</v>
      </c>
      <c r="I154" s="50">
        <f ca="1">ROUNDDOWN(G154,0)</f>
        <v>0</v>
      </c>
      <c r="J154"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54"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54"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54"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54"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MED</v>
      </c>
      <c r="O154"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Alert'!B33</f>
        <v>Barbados</v>
      </c>
      <c r="C155" s="20" t="str">
        <f>'Compound Alert'!C33</f>
        <v>BRB</v>
      </c>
      <c r="D155" s="20" t="str">
        <f>'Compound Alert'!D33</f>
        <v>LCN           Latin America &amp; Caribbean</v>
      </c>
      <c r="E155" s="20" t="str">
        <f>'Compound Alert'!E33</f>
        <v>NA</v>
      </c>
      <c r="F155" s="217">
        <f ca="1">'Compound Alert'!F33</f>
        <v>28</v>
      </c>
      <c r="G155" s="22">
        <f ca="1">IF($B$8="Overall Alert",'Compound Alert'!G33,IF($B$8="Underlying Vulnerability",'Compound Alert'!J33,IF($B$8="Emerging Threat",'Compound Alert'!M33)))</f>
        <v>0.5</v>
      </c>
      <c r="H155" s="23">
        <f ca="1">IF($B$8="Overall Alert",'Compound Alert'!H33,IF($B$8="Underlying Vulnerability",'Compound Alert'!K33,IF($B$8="Emerging Threat",'Compound Alert'!N33)))</f>
        <v>0.5</v>
      </c>
      <c r="I155" s="50">
        <f ca="1">ROUNDDOWN(G155,0)</f>
        <v>0</v>
      </c>
      <c r="J155"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155"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155"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155"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155"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MED</v>
      </c>
      <c r="O155"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Alert'!B28</f>
        <v>Belarus</v>
      </c>
      <c r="C156" s="20" t="str">
        <f>'Compound Alert'!C28</f>
        <v>BLR</v>
      </c>
      <c r="D156" s="20" t="str">
        <f>'Compound Alert'!D28</f>
        <v>ECS           Europe &amp; Central Asia</v>
      </c>
      <c r="E156" s="20" t="str">
        <f>'Compound Alert'!E28</f>
        <v>IBRD</v>
      </c>
      <c r="F156" s="217">
        <f ca="1">'Compound Alert'!F28</f>
        <v>23</v>
      </c>
      <c r="G156" s="22">
        <f ca="1">IF($B$8="Overall Alert",'Compound Alert'!G28,IF($B$8="Underlying Vulnerability",'Compound Alert'!J28,IF($B$8="Emerging Threat",'Compound Alert'!M28)))</f>
        <v>0.5</v>
      </c>
      <c r="H156" s="23">
        <f ca="1">IF($B$8="Overall Alert",'Compound Alert'!H28,IF($B$8="Underlying Vulnerability",'Compound Alert'!K28,IF($B$8="Emerging Threat",'Compound Alert'!N28)))</f>
        <v>0.5</v>
      </c>
      <c r="I156" s="50">
        <f ca="1">ROUNDDOWN(G156,0)</f>
        <v>0</v>
      </c>
      <c r="J156"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56"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56"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56"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56"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56"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Alert'!B21</f>
        <v>Benin</v>
      </c>
      <c r="C157" s="20" t="str">
        <f>'Compound Alert'!C21</f>
        <v>BEN</v>
      </c>
      <c r="D157" s="20" t="str">
        <f>'Compound Alert'!D21</f>
        <v>SSF           Sub-Saharan Africa</v>
      </c>
      <c r="E157" s="20" t="str">
        <f>'Compound Alert'!E21</f>
        <v>IDA</v>
      </c>
      <c r="F157" s="217">
        <f ca="1">'Compound Alert'!F21</f>
        <v>16</v>
      </c>
      <c r="G157" s="22">
        <f ca="1">IF($B$8="Overall Alert",'Compound Alert'!G21,IF($B$8="Underlying Vulnerability",'Compound Alert'!J21,IF($B$8="Emerging Threat",'Compound Alert'!M21)))</f>
        <v>0.5</v>
      </c>
      <c r="H157" s="23">
        <f ca="1">IF($B$8="Overall Alert",'Compound Alert'!H21,IF($B$8="Underlying Vulnerability",'Compound Alert'!K21,IF($B$8="Emerging Threat",'Compound Alert'!N21)))</f>
        <v>0.5</v>
      </c>
      <c r="I157" s="50">
        <f ca="1">ROUNDDOWN(G157,0)</f>
        <v>0</v>
      </c>
      <c r="J157"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57"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57"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57"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57"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57"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Alert'!B58</f>
        <v>Dominica</v>
      </c>
      <c r="C158" s="20" t="str">
        <f>'Compound Alert'!C58</f>
        <v>DMA</v>
      </c>
      <c r="D158" s="20" t="str">
        <f>'Compound Alert'!D58</f>
        <v>LCN           Latin America &amp; Caribbean</v>
      </c>
      <c r="E158" s="20" t="str">
        <f>'Compound Alert'!E58</f>
        <v>Blend</v>
      </c>
      <c r="F158" s="217">
        <f ca="1">'Compound Alert'!F58</f>
        <v>53</v>
      </c>
      <c r="G158" s="22">
        <f ca="1">IF($B$8="Overall Alert",'Compound Alert'!G58,IF($B$8="Underlying Vulnerability",'Compound Alert'!J58,IF($B$8="Emerging Threat",'Compound Alert'!M58)))</f>
        <v>0.5</v>
      </c>
      <c r="H158" s="23">
        <f ca="1">IF($B$8="Overall Alert",'Compound Alert'!H58,IF($B$8="Underlying Vulnerability",'Compound Alert'!K58,IF($B$8="Emerging Threat",'Compound Alert'!N58)))</f>
        <v>0.5</v>
      </c>
      <c r="I158" s="50">
        <f ca="1">ROUNDDOWN(G158,0)</f>
        <v>0</v>
      </c>
      <c r="J158"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58"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58"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58"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58"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MED</v>
      </c>
      <c r="O158"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Alert'!B70</f>
        <v>France</v>
      </c>
      <c r="C159" s="20" t="str">
        <f>'Compound Alert'!C70</f>
        <v>FRA</v>
      </c>
      <c r="D159" s="20" t="str">
        <f>'Compound Alert'!D70</f>
        <v>ECS           Europe &amp; Central Asia</v>
      </c>
      <c r="E159" s="20" t="str">
        <f>'Compound Alert'!E70</f>
        <v>NA</v>
      </c>
      <c r="F159" s="217">
        <f ca="1">'Compound Alert'!F70</f>
        <v>65</v>
      </c>
      <c r="G159" s="22">
        <f ca="1">IF($B$8="Overall Alert",'Compound Alert'!G70,IF($B$8="Underlying Vulnerability",'Compound Alert'!J70,IF($B$8="Emerging Threat",'Compound Alert'!M70)))</f>
        <v>0.5</v>
      </c>
      <c r="H159" s="23">
        <f ca="1">IF($B$8="Overall Alert",'Compound Alert'!H70,IF($B$8="Underlying Vulnerability",'Compound Alert'!K70,IF($B$8="Emerging Threat",'Compound Alert'!N70)))</f>
        <v>0.5</v>
      </c>
      <c r="I159" s="50">
        <f ca="1">ROUNDDOWN(G159,0)</f>
        <v>0</v>
      </c>
      <c r="J159"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59"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59"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MED</v>
      </c>
      <c r="M159"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59"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59"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Alert'!B83</f>
        <v>Grenada</v>
      </c>
      <c r="C160" s="20" t="str">
        <f>'Compound Alert'!C83</f>
        <v>GRD</v>
      </c>
      <c r="D160" s="20" t="str">
        <f>'Compound Alert'!D83</f>
        <v>LCN           Latin America &amp; Caribbean</v>
      </c>
      <c r="E160" s="20" t="str">
        <f>'Compound Alert'!E83</f>
        <v>Blend</v>
      </c>
      <c r="F160" s="217">
        <f ca="1">'Compound Alert'!F83</f>
        <v>78</v>
      </c>
      <c r="G160" s="22">
        <f ca="1">IF($B$8="Overall Alert",'Compound Alert'!G83,IF($B$8="Underlying Vulnerability",'Compound Alert'!J83,IF($B$8="Emerging Threat",'Compound Alert'!M83)))</f>
        <v>0.5</v>
      </c>
      <c r="H160" s="23">
        <f ca="1">IF($B$8="Overall Alert",'Compound Alert'!H83,IF($B$8="Underlying Vulnerability",'Compound Alert'!K83,IF($B$8="Emerging Threat",'Compound Alert'!N83)))</f>
        <v>0.5</v>
      </c>
      <c r="I160" s="50">
        <f ca="1">ROUNDDOWN(G160,0)</f>
        <v>0</v>
      </c>
      <c r="J160"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60"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60"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60"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60"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MED</v>
      </c>
      <c r="O160"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Alert'!B110</f>
        <v>St. Kitts and Nevis</v>
      </c>
      <c r="C161" s="20" t="str">
        <f>'Compound Alert'!C110</f>
        <v>KNA</v>
      </c>
      <c r="D161" s="20" t="str">
        <f>'Compound Alert'!D110</f>
        <v>LCN           Latin America &amp; Caribbean</v>
      </c>
      <c r="E161" s="20" t="str">
        <f>'Compound Alert'!E110</f>
        <v>IBRD</v>
      </c>
      <c r="F161" s="217">
        <f ca="1">'Compound Alert'!F110</f>
        <v>105</v>
      </c>
      <c r="G161" s="22">
        <f ca="1">IF($B$8="Overall Alert",'Compound Alert'!G110,IF($B$8="Underlying Vulnerability",'Compound Alert'!J110,IF($B$8="Emerging Threat",'Compound Alert'!M110)))</f>
        <v>0.5</v>
      </c>
      <c r="H161" s="23">
        <f ca="1">IF($B$8="Overall Alert",'Compound Alert'!H110,IF($B$8="Underlying Vulnerability",'Compound Alert'!K110,IF($B$8="Emerging Threat",'Compound Alert'!N110)))</f>
        <v>0.5</v>
      </c>
      <c r="I161" s="50">
        <f ca="1">ROUNDDOWN(G161,0)</f>
        <v>0</v>
      </c>
      <c r="J161"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61"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61"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61"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61"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MED</v>
      </c>
      <c r="O161"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Alert'!B117</f>
        <v>St. Lucia</v>
      </c>
      <c r="C162" s="20" t="str">
        <f>'Compound Alert'!C117</f>
        <v>LCA</v>
      </c>
      <c r="D162" s="20" t="str">
        <f>'Compound Alert'!D117</f>
        <v>LCN           Latin America &amp; Caribbean</v>
      </c>
      <c r="E162" s="20" t="str">
        <f>'Compound Alert'!E117</f>
        <v>Blend</v>
      </c>
      <c r="F162" s="217">
        <f ca="1">'Compound Alert'!F117</f>
        <v>112</v>
      </c>
      <c r="G162" s="22">
        <f ca="1">IF($B$8="Overall Alert",'Compound Alert'!G117,IF($B$8="Underlying Vulnerability",'Compound Alert'!J117,IF($B$8="Emerging Threat",'Compound Alert'!M117)))</f>
        <v>0.5</v>
      </c>
      <c r="H162" s="23">
        <f ca="1">IF($B$8="Overall Alert",'Compound Alert'!H117,IF($B$8="Underlying Vulnerability",'Compound Alert'!K117,IF($B$8="Emerging Threat",'Compound Alert'!N117)))</f>
        <v>0.5</v>
      </c>
      <c r="I162" s="50">
        <f ca="1">ROUNDDOWN(G162,0)</f>
        <v>0</v>
      </c>
      <c r="J162"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62"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62"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62"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62"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MED</v>
      </c>
      <c r="O162"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Alert'!B212</f>
        <v>St. Vincent and the Grenadines</v>
      </c>
      <c r="C163" s="20" t="str">
        <f>'Compound Alert'!C212</f>
        <v>VCT</v>
      </c>
      <c r="D163" s="20" t="str">
        <f>'Compound Alert'!D212</f>
        <v>LCN           Latin America &amp; Caribbean</v>
      </c>
      <c r="E163" s="20" t="str">
        <f>'Compound Alert'!E212</f>
        <v>Blend</v>
      </c>
      <c r="F163" s="217">
        <f>'Compound Alert'!F212</f>
        <v>0</v>
      </c>
      <c r="G163" s="22">
        <f ca="1">IF($B$8="Overall Alert",'Compound Alert'!G212,IF($B$8="Underlying Vulnerability",'Compound Alert'!J212,IF($B$8="Emerging Threat",'Compound Alert'!M212)))</f>
        <v>0.5</v>
      </c>
      <c r="H163" s="23">
        <f ca="1">IF($B$8="Overall Alert",'Compound Alert'!H212,IF($B$8="Underlying Vulnerability",'Compound Alert'!K212,IF($B$8="Emerging Threat",'Compound Alert'!N212)))</f>
        <v>0.5</v>
      </c>
      <c r="I163" s="50">
        <f ca="1">ROUNDDOWN(G163,0)</f>
        <v>0</v>
      </c>
      <c r="J163"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63"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63"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63"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63"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MED</v>
      </c>
      <c r="O163"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Alert'!B209</f>
        <v>Uruguay</v>
      </c>
      <c r="C164" s="20" t="str">
        <f>'Compound Alert'!C209</f>
        <v>URY</v>
      </c>
      <c r="D164" s="20" t="str">
        <f>'Compound Alert'!D209</f>
        <v>LCN           Latin America &amp; Caribbean</v>
      </c>
      <c r="E164" s="20" t="str">
        <f>'Compound Alert'!E209</f>
        <v>IBRD</v>
      </c>
      <c r="F164" s="217">
        <f>'Compound Alert'!F209</f>
        <v>0</v>
      </c>
      <c r="G164" s="22">
        <f ca="1">IF($B$8="Overall Alert",'Compound Alert'!G209,IF($B$8="Underlying Vulnerability",'Compound Alert'!J209,IF($B$8="Emerging Threat",'Compound Alert'!M209)))</f>
        <v>0.5</v>
      </c>
      <c r="H164" s="23">
        <f ca="1">IF($B$8="Overall Alert",'Compound Alert'!H209,IF($B$8="Underlying Vulnerability",'Compound Alert'!K209,IF($B$8="Emerging Threat",'Compound Alert'!N209)))</f>
        <v>0.5</v>
      </c>
      <c r="I164" s="50">
        <f ca="1">ROUNDDOWN(G164,0)</f>
        <v>0</v>
      </c>
      <c r="J164"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MED</v>
      </c>
      <c r="K164"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64"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LOW</v>
      </c>
      <c r="M164"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64"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64"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Alert'!B34</f>
        <v>Brunei Darussalam</v>
      </c>
      <c r="C165" s="20" t="str">
        <f>'Compound Alert'!C34</f>
        <v>BRN</v>
      </c>
      <c r="D165" s="20" t="str">
        <f>'Compound Alert'!D34</f>
        <v>EAS           East Asia &amp; Pacific</v>
      </c>
      <c r="E165" s="20" t="str">
        <f>'Compound Alert'!E34</f>
        <v>NA</v>
      </c>
      <c r="F165" s="217">
        <f ca="1">'Compound Alert'!F34</f>
        <v>29</v>
      </c>
      <c r="G165" s="22">
        <f ca="1">IF($B$8="Overall Alert",'Compound Alert'!G34,IF($B$8="Underlying Vulnerability",'Compound Alert'!J34,IF($B$8="Emerging Threat",'Compound Alert'!M34)))</f>
        <v>0.5</v>
      </c>
      <c r="H165" s="23">
        <f ca="1">IF($B$8="Overall Alert",'Compound Alert'!H34,IF($B$8="Underlying Vulnerability",'Compound Alert'!K34,IF($B$8="Emerging Threat",'Compound Alert'!N34)))</f>
        <v>0.5</v>
      </c>
      <c r="I165" s="50">
        <f ca="1">ROUNDDOWN(G165,0)</f>
        <v>0</v>
      </c>
      <c r="J165"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65"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65"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65"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65"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MED</v>
      </c>
      <c r="O165"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Alert'!B218</f>
        <v>Samoa</v>
      </c>
      <c r="C166" s="20" t="str">
        <f>'Compound Alert'!C218</f>
        <v>WSM</v>
      </c>
      <c r="D166" s="20" t="str">
        <f>'Compound Alert'!D218</f>
        <v>EAS           East Asia &amp; Pacific</v>
      </c>
      <c r="E166" s="20" t="str">
        <f>'Compound Alert'!E218</f>
        <v>IDA</v>
      </c>
      <c r="F166" s="217">
        <f>'Compound Alert'!F218</f>
        <v>0</v>
      </c>
      <c r="G166" s="22">
        <f ca="1">IF($B$8="Overall Alert",'Compound Alert'!G218,IF($B$8="Underlying Vulnerability",'Compound Alert'!J218,IF($B$8="Emerging Threat",'Compound Alert'!M218)))</f>
        <v>0.5</v>
      </c>
      <c r="H166" s="23">
        <f ca="1">IF($B$8="Overall Alert",'Compound Alert'!H218,IF($B$8="Underlying Vulnerability",'Compound Alert'!K218,IF($B$8="Emerging Threat",'Compound Alert'!N218)))</f>
        <v>0.5</v>
      </c>
      <c r="I166" s="50">
        <f ca="1">ROUNDDOWN(G166,0)</f>
        <v>0</v>
      </c>
      <c r="J166"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66"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66"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66"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66"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MED</v>
      </c>
      <c r="O166"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Alert'!B216</f>
        <v>Vietnam</v>
      </c>
      <c r="C167" s="20" t="str">
        <f>'Compound Alert'!C216</f>
        <v>VNM</v>
      </c>
      <c r="D167" s="20" t="str">
        <f>'Compound Alert'!D216</f>
        <v>EAS           East Asia &amp; Pacific</v>
      </c>
      <c r="E167" s="20" t="str">
        <f>'Compound Alert'!E216</f>
        <v>IBRD</v>
      </c>
      <c r="F167" s="217">
        <f>'Compound Alert'!F216</f>
        <v>0</v>
      </c>
      <c r="G167" s="22">
        <f ca="1">IF($B$8="Overall Alert",'Compound Alert'!G216,IF($B$8="Underlying Vulnerability",'Compound Alert'!J216,IF($B$8="Emerging Threat",'Compound Alert'!M216)))</f>
        <v>0.5</v>
      </c>
      <c r="H167" s="23">
        <f ca="1">IF($B$8="Overall Alert",'Compound Alert'!H216,IF($B$8="Underlying Vulnerability",'Compound Alert'!K216,IF($B$8="Emerging Threat",'Compound Alert'!N216)))</f>
        <v>0.5</v>
      </c>
      <c r="I167" s="50">
        <f ca="1">ROUNDDOWN(G167,0)</f>
        <v>0</v>
      </c>
      <c r="J167"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MED</v>
      </c>
      <c r="K167"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67"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LOW</v>
      </c>
      <c r="M167"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167"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67"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Alert'!B130</f>
        <v>Maldives</v>
      </c>
      <c r="C168" s="20" t="str">
        <f>'Compound Alert'!C130</f>
        <v>MDV</v>
      </c>
      <c r="D168" s="20" t="str">
        <f>'Compound Alert'!D130</f>
        <v>SAS           South Asia</v>
      </c>
      <c r="E168" s="20" t="str">
        <f>'Compound Alert'!E130</f>
        <v>IDA</v>
      </c>
      <c r="F168" s="217">
        <f ca="1">'Compound Alert'!F130</f>
        <v>125</v>
      </c>
      <c r="G168" s="22">
        <f ca="1">IF($B$8="Overall Alert",'Compound Alert'!G130,IF($B$8="Underlying Vulnerability",'Compound Alert'!J130,IF($B$8="Emerging Threat",'Compound Alert'!M130)))</f>
        <v>0</v>
      </c>
      <c r="H168" s="23">
        <f ca="1">IF($B$8="Overall Alert",'Compound Alert'!H130,IF($B$8="Underlying Vulnerability",'Compound Alert'!K130,IF($B$8="Emerging Threat",'Compound Alert'!N130)))</f>
        <v>0</v>
      </c>
      <c r="I168" s="50">
        <f ca="1">ROUNDDOWN(G168,0)</f>
        <v>0</v>
      </c>
      <c r="J168"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168"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68"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168"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68"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68"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Alert'!B105</f>
        <v>Kazakhstan</v>
      </c>
      <c r="C169" s="20" t="str">
        <f>'Compound Alert'!C105</f>
        <v>KAZ</v>
      </c>
      <c r="D169" s="20" t="str">
        <f>'Compound Alert'!D105</f>
        <v>ECS           Europe &amp; Central Asia</v>
      </c>
      <c r="E169" s="20" t="str">
        <f>'Compound Alert'!E105</f>
        <v>IBRD</v>
      </c>
      <c r="F169" s="217">
        <f ca="1">'Compound Alert'!F105</f>
        <v>100</v>
      </c>
      <c r="G169" s="22">
        <f ca="1">IF($B$8="Overall Alert",'Compound Alert'!G105,IF($B$8="Underlying Vulnerability",'Compound Alert'!J105,IF($B$8="Emerging Threat",'Compound Alert'!M105)))</f>
        <v>0</v>
      </c>
      <c r="H169" s="23">
        <f ca="1">IF($B$8="Overall Alert",'Compound Alert'!H105,IF($B$8="Underlying Vulnerability",'Compound Alert'!K105,IF($B$8="Emerging Threat",'Compound Alert'!N105)))</f>
        <v>0</v>
      </c>
      <c r="I169" s="50">
        <f ca="1">ROUNDDOWN(G169,0)</f>
        <v>0</v>
      </c>
      <c r="J169"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69"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69"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69"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69"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69"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Alert'!B180</f>
        <v>San Marino</v>
      </c>
      <c r="C170" s="20" t="str">
        <f>'Compound Alert'!C180</f>
        <v>SMR</v>
      </c>
      <c r="D170" s="20" t="str">
        <f>'Compound Alert'!D180</f>
        <v>ECS           Europe &amp; Central Asia</v>
      </c>
      <c r="E170" s="20" t="str">
        <f>'Compound Alert'!E180</f>
        <v>NA</v>
      </c>
      <c r="F170" s="217">
        <f ca="1">'Compound Alert'!F180</f>
        <v>175</v>
      </c>
      <c r="G170" s="22">
        <f ca="1">IF($B$8="Overall Alert",'Compound Alert'!G180,IF($B$8="Underlying Vulnerability",'Compound Alert'!J180,IF($B$8="Emerging Threat",'Compound Alert'!M180)))</f>
        <v>0</v>
      </c>
      <c r="H170" s="23">
        <f ca="1">IF($B$8="Overall Alert",'Compound Alert'!H180,IF($B$8="Underlying Vulnerability",'Compound Alert'!K180,IF($B$8="Emerging Threat",'Compound Alert'!N180)))</f>
        <v>0</v>
      </c>
      <c r="I170" s="50">
        <f ca="1">ROUNDDOWN(G170,0)</f>
        <v>0</v>
      </c>
      <c r="J170"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170"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170"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170"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170"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170"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Alert'!B196</f>
        <v>Thailand</v>
      </c>
      <c r="C171" s="20" t="str">
        <f>'Compound Alert'!C196</f>
        <v>THA</v>
      </c>
      <c r="D171" s="20" t="str">
        <f>'Compound Alert'!D196</f>
        <v>EAS           East Asia &amp; Pacific</v>
      </c>
      <c r="E171" s="20" t="str">
        <f>'Compound Alert'!E196</f>
        <v>IBRD</v>
      </c>
      <c r="F171" s="217">
        <f>'Compound Alert'!F196</f>
        <v>0</v>
      </c>
      <c r="G171" s="22">
        <f ca="1">IF($B$8="Overall Alert",'Compound Alert'!G196,IF($B$8="Underlying Vulnerability",'Compound Alert'!J196,IF($B$8="Emerging Threat",'Compound Alert'!M196)))</f>
        <v>0</v>
      </c>
      <c r="H171" s="23">
        <f ca="1">IF($B$8="Overall Alert",'Compound Alert'!H196,IF($B$8="Underlying Vulnerability",'Compound Alert'!K196,IF($B$8="Emerging Threat",'Compound Alert'!N196)))</f>
        <v>0</v>
      </c>
      <c r="I171" s="50">
        <f ca="1">ROUNDDOWN(G171,0)</f>
        <v>0</v>
      </c>
      <c r="J171"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71"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71"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LOW</v>
      </c>
      <c r="M171"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71"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71"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Alert'!B29</f>
        <v>Belize</v>
      </c>
      <c r="C172" s="20" t="str">
        <f>'Compound Alert'!C29</f>
        <v>BLZ</v>
      </c>
      <c r="D172" s="20" t="str">
        <f>'Compound Alert'!D29</f>
        <v>LCN           Latin America &amp; Caribbean</v>
      </c>
      <c r="E172" s="20" t="str">
        <f>'Compound Alert'!E29</f>
        <v>IBRD</v>
      </c>
      <c r="F172" s="217">
        <f ca="1">'Compound Alert'!F29</f>
        <v>24</v>
      </c>
      <c r="G172" s="22">
        <f ca="1">IF($B$8="Overall Alert",'Compound Alert'!G29,IF($B$8="Underlying Vulnerability",'Compound Alert'!J29,IF($B$8="Emerging Threat",'Compound Alert'!M29)))</f>
        <v>0</v>
      </c>
      <c r="H172" s="23">
        <f ca="1">IF($B$8="Overall Alert",'Compound Alert'!H29,IF($B$8="Underlying Vulnerability",'Compound Alert'!K29,IF($B$8="Emerging Threat",'Compound Alert'!N29)))</f>
        <v>0</v>
      </c>
      <c r="I172" s="50">
        <f ca="1">ROUNDDOWN(G172,0)</f>
        <v>0</v>
      </c>
      <c r="J172"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72"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72"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72"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72"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72"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Alert'!B25</f>
        <v>Bahrain</v>
      </c>
      <c r="C173" s="20" t="str">
        <f>'Compound Alert'!C25</f>
        <v>BHR</v>
      </c>
      <c r="D173" s="20" t="str">
        <f>'Compound Alert'!D25</f>
        <v>MEA           Middle East &amp; North Africa</v>
      </c>
      <c r="E173" s="20" t="str">
        <f>'Compound Alert'!E25</f>
        <v>NA</v>
      </c>
      <c r="F173" s="217">
        <f ca="1">'Compound Alert'!F25</f>
        <v>20</v>
      </c>
      <c r="G173" s="22">
        <f ca="1">IF($B$8="Overall Alert",'Compound Alert'!G25,IF($B$8="Underlying Vulnerability",'Compound Alert'!J25,IF($B$8="Emerging Threat",'Compound Alert'!M25)))</f>
        <v>0</v>
      </c>
      <c r="H173" s="23">
        <f ca="1">IF($B$8="Overall Alert",'Compound Alert'!H25,IF($B$8="Underlying Vulnerability",'Compound Alert'!K25,IF($B$8="Emerging Threat",'Compound Alert'!N25)))</f>
        <v>0</v>
      </c>
      <c r="I173" s="50">
        <f ca="1">ROUNDDOWN(G173,0)</f>
        <v>0</v>
      </c>
      <c r="J173"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173"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173"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173"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173"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173"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Alert'!B137</f>
        <v>Montenegro</v>
      </c>
      <c r="C174" s="20" t="str">
        <f>'Compound Alert'!C137</f>
        <v>MNE</v>
      </c>
      <c r="D174" s="20" t="str">
        <f>'Compound Alert'!D137</f>
        <v>ECS           Europe &amp; Central Asia</v>
      </c>
      <c r="E174" s="20" t="str">
        <f>'Compound Alert'!E137</f>
        <v>IBRD</v>
      </c>
      <c r="F174" s="217">
        <f ca="1">'Compound Alert'!F137</f>
        <v>132</v>
      </c>
      <c r="G174" s="22">
        <f ca="1">IF($B$8="Overall Alert",'Compound Alert'!G137,IF($B$8="Underlying Vulnerability",'Compound Alert'!J137,IF($B$8="Emerging Threat",'Compound Alert'!M137)))</f>
        <v>0</v>
      </c>
      <c r="H174" s="23">
        <f ca="1">IF($B$8="Overall Alert",'Compound Alert'!H137,IF($B$8="Underlying Vulnerability",'Compound Alert'!K137,IF($B$8="Emerging Threat",'Compound Alert'!N137)))</f>
        <v>0</v>
      </c>
      <c r="I174" s="50">
        <f ca="1">ROUNDDOWN(G174,0)</f>
        <v>0</v>
      </c>
      <c r="J174"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174"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174"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174"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174"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174"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Alert'!B54</f>
        <v>Cyprus</v>
      </c>
      <c r="C175" s="20" t="str">
        <f>'Compound Alert'!C54</f>
        <v>CYP</v>
      </c>
      <c r="D175" s="20" t="str">
        <f>'Compound Alert'!D54</f>
        <v>ECS           Europe &amp; Central Asia</v>
      </c>
      <c r="E175" s="20" t="str">
        <f>'Compound Alert'!E54</f>
        <v>NA</v>
      </c>
      <c r="F175" s="217">
        <f ca="1">'Compound Alert'!F54</f>
        <v>49</v>
      </c>
      <c r="G175" s="22">
        <f ca="1">IF($B$8="Overall Alert",'Compound Alert'!G54,IF($B$8="Underlying Vulnerability",'Compound Alert'!J54,IF($B$8="Emerging Threat",'Compound Alert'!M54)))</f>
        <v>0</v>
      </c>
      <c r="H175" s="23">
        <f ca="1">IF($B$8="Overall Alert",'Compound Alert'!H54,IF($B$8="Underlying Vulnerability",'Compound Alert'!K54,IF($B$8="Emerging Threat",'Compound Alert'!N54)))</f>
        <v>0</v>
      </c>
      <c r="I175" s="50">
        <f ca="1">ROUNDDOWN(G175,0)</f>
        <v>0</v>
      </c>
      <c r="J175"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175"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175"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175"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175"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175"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Alert'!B89</f>
        <v>Honduras</v>
      </c>
      <c r="C176" s="20" t="str">
        <f>'Compound Alert'!C89</f>
        <v>HND</v>
      </c>
      <c r="D176" s="20" t="str">
        <f>'Compound Alert'!D89</f>
        <v>LCN           Latin America &amp; Caribbean</v>
      </c>
      <c r="E176" s="20" t="str">
        <f>'Compound Alert'!E89</f>
        <v>IDA</v>
      </c>
      <c r="F176" s="217">
        <f ca="1">'Compound Alert'!F89</f>
        <v>84</v>
      </c>
      <c r="G176" s="22">
        <f ca="1">IF($B$8="Overall Alert",'Compound Alert'!G89,IF($B$8="Underlying Vulnerability",'Compound Alert'!J89,IF($B$8="Emerging Threat",'Compound Alert'!M89)))</f>
        <v>0</v>
      </c>
      <c r="H176" s="23">
        <f ca="1">IF($B$8="Overall Alert",'Compound Alert'!H89,IF($B$8="Underlying Vulnerability",'Compound Alert'!K89,IF($B$8="Emerging Threat",'Compound Alert'!N89)))</f>
        <v>0</v>
      </c>
      <c r="I176" s="50">
        <f ca="1">ROUNDDOWN(G176,0)</f>
        <v>0</v>
      </c>
      <c r="J176"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76"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76"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76"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76"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LOW</v>
      </c>
      <c r="O176"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Alert'!B141</f>
        <v>Mauritania</v>
      </c>
      <c r="C177" s="20" t="str">
        <f>'Compound Alert'!C141</f>
        <v>MRT</v>
      </c>
      <c r="D177" s="20" t="str">
        <f>'Compound Alert'!D141</f>
        <v>SSF           Sub-Saharan Africa</v>
      </c>
      <c r="E177" s="20" t="str">
        <f>'Compound Alert'!E141</f>
        <v>IDA</v>
      </c>
      <c r="F177" s="217">
        <f ca="1">'Compound Alert'!F141</f>
        <v>136</v>
      </c>
      <c r="G177" s="22">
        <f ca="1">IF($B$8="Overall Alert",'Compound Alert'!G141,IF($B$8="Underlying Vulnerability",'Compound Alert'!J141,IF($B$8="Emerging Threat",'Compound Alert'!M141)))</f>
        <v>0</v>
      </c>
      <c r="H177" s="23">
        <f ca="1">IF($B$8="Overall Alert",'Compound Alert'!H141,IF($B$8="Underlying Vulnerability",'Compound Alert'!K141,IF($B$8="Emerging Threat",'Compound Alert'!N141)))</f>
        <v>0</v>
      </c>
      <c r="I177" s="50">
        <f ca="1">ROUNDDOWN(G177,0)</f>
        <v>0</v>
      </c>
      <c r="J177"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77"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77"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77"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77"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77"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Alert'!B157</f>
        <v>Panama</v>
      </c>
      <c r="C178" s="20" t="str">
        <f>'Compound Alert'!C157</f>
        <v>PAN</v>
      </c>
      <c r="D178" s="20" t="str">
        <f>'Compound Alert'!D157</f>
        <v>LCN           Latin America &amp; Caribbean</v>
      </c>
      <c r="E178" s="20" t="str">
        <f>'Compound Alert'!E157</f>
        <v>IBRD</v>
      </c>
      <c r="F178" s="217">
        <f ca="1">'Compound Alert'!F157</f>
        <v>152</v>
      </c>
      <c r="G178" s="22">
        <f ca="1">IF($B$8="Overall Alert",'Compound Alert'!G157,IF($B$8="Underlying Vulnerability",'Compound Alert'!J157,IF($B$8="Emerging Threat",'Compound Alert'!M157)))</f>
        <v>0</v>
      </c>
      <c r="H178" s="23">
        <f ca="1">IF($B$8="Overall Alert",'Compound Alert'!H157,IF($B$8="Underlying Vulnerability",'Compound Alert'!K157,IF($B$8="Emerging Threat",'Compound Alert'!N157)))</f>
        <v>0</v>
      </c>
      <c r="I178" s="50">
        <f ca="1">ROUNDDOWN(G178,0)</f>
        <v>0</v>
      </c>
      <c r="J178"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78"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78"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78"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78"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78"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Alert'!B195</f>
        <v>Togo</v>
      </c>
      <c r="C179" s="20" t="str">
        <f>'Compound Alert'!C195</f>
        <v>TGO</v>
      </c>
      <c r="D179" s="20" t="str">
        <f>'Compound Alert'!D195</f>
        <v>SSF           Sub-Saharan Africa</v>
      </c>
      <c r="E179" s="20" t="str">
        <f>'Compound Alert'!E195</f>
        <v>IDA</v>
      </c>
      <c r="F179" s="217">
        <f ca="1">'Compound Alert'!F195</f>
        <v>190</v>
      </c>
      <c r="G179" s="22">
        <f ca="1">IF($B$8="Overall Alert",'Compound Alert'!G195,IF($B$8="Underlying Vulnerability",'Compound Alert'!J195,IF($B$8="Emerging Threat",'Compound Alert'!M195)))</f>
        <v>0</v>
      </c>
      <c r="H179" s="23">
        <f ca="1">IF($B$8="Overall Alert",'Compound Alert'!H195,IF($B$8="Underlying Vulnerability",'Compound Alert'!K195,IF($B$8="Emerging Threat",'Compound Alert'!N195)))</f>
        <v>0</v>
      </c>
      <c r="I179" s="50">
        <f ca="1">ROUNDDOWN(G179,0)</f>
        <v>0</v>
      </c>
      <c r="J179"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79"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79"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79"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79"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79"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Alert'!B201</f>
        <v>Trinidad and Tobago</v>
      </c>
      <c r="C180" s="20" t="str">
        <f>'Compound Alert'!C201</f>
        <v>TTO</v>
      </c>
      <c r="D180" s="20" t="str">
        <f>'Compound Alert'!D201</f>
        <v>LCN           Latin America &amp; Caribbean</v>
      </c>
      <c r="E180" s="20" t="str">
        <f>'Compound Alert'!E201</f>
        <v>IBRD</v>
      </c>
      <c r="F180" s="217">
        <f>'Compound Alert'!F201</f>
        <v>0</v>
      </c>
      <c r="G180" s="22">
        <f ca="1">IF($B$8="Overall Alert",'Compound Alert'!G201,IF($B$8="Underlying Vulnerability",'Compound Alert'!J201,IF($B$8="Emerging Threat",'Compound Alert'!M201)))</f>
        <v>0</v>
      </c>
      <c r="H180" s="23">
        <f ca="1">IF($B$8="Overall Alert",'Compound Alert'!H201,IF($B$8="Underlying Vulnerability",'Compound Alert'!K201,IF($B$8="Emerging Threat",'Compound Alert'!N201)))</f>
        <v>0</v>
      </c>
      <c r="I180" s="50">
        <f ca="1">ROUNDDOWN(G180,0)</f>
        <v>0</v>
      </c>
      <c r="J180"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80"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80"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80"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80"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80"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Alert'!B62</f>
        <v>Ecuador</v>
      </c>
      <c r="C181" s="20" t="str">
        <f>'Compound Alert'!C62</f>
        <v>ECU</v>
      </c>
      <c r="D181" s="20" t="str">
        <f>'Compound Alert'!D62</f>
        <v>LCN           Latin America &amp; Caribbean</v>
      </c>
      <c r="E181" s="20" t="str">
        <f>'Compound Alert'!E62</f>
        <v>IBRD</v>
      </c>
      <c r="F181" s="217">
        <f ca="1">'Compound Alert'!F62</f>
        <v>57</v>
      </c>
      <c r="G181" s="22">
        <f ca="1">IF($B$8="Overall Alert",'Compound Alert'!G62,IF($B$8="Underlying Vulnerability",'Compound Alert'!J62,IF($B$8="Emerging Threat",'Compound Alert'!M62)))</f>
        <v>0</v>
      </c>
      <c r="H181" s="23">
        <f ca="1">IF($B$8="Overall Alert",'Compound Alert'!H62,IF($B$8="Underlying Vulnerability",'Compound Alert'!K62,IF($B$8="Emerging Threat",'Compound Alert'!N62)))</f>
        <v>0</v>
      </c>
      <c r="I181" s="50">
        <f ca="1">ROUNDDOWN(G181,0)</f>
        <v>0</v>
      </c>
      <c r="J181"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81"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81"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81"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81"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81"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Alert'!B69</f>
        <v>Fiji</v>
      </c>
      <c r="C182" s="20" t="str">
        <f>'Compound Alert'!C69</f>
        <v>FJI</v>
      </c>
      <c r="D182" s="20" t="str">
        <f>'Compound Alert'!D69</f>
        <v>EAS           East Asia &amp; Pacific</v>
      </c>
      <c r="E182" s="20" t="str">
        <f>'Compound Alert'!E69</f>
        <v>Blend</v>
      </c>
      <c r="F182" s="217">
        <f ca="1">'Compound Alert'!F69</f>
        <v>64</v>
      </c>
      <c r="G182" s="22">
        <f ca="1">IF($B$8="Overall Alert",'Compound Alert'!G69,IF($B$8="Underlying Vulnerability",'Compound Alert'!J69,IF($B$8="Emerging Threat",'Compound Alert'!M69)))</f>
        <v>0</v>
      </c>
      <c r="H182" s="23">
        <f ca="1">IF($B$8="Overall Alert",'Compound Alert'!H69,IF($B$8="Underlying Vulnerability",'Compound Alert'!K69,IF($B$8="Emerging Threat",'Compound Alert'!N69)))</f>
        <v>0</v>
      </c>
      <c r="I182" s="50">
        <f ca="1">ROUNDDOWN(G182,0)</f>
        <v>0</v>
      </c>
      <c r="J182" s="25" t="str">
        <f ca="1">IF(
   $B$8="Overall Alert",IF(
      'Compound Alert'!R69 &gt;= 7, "HIGH",IF(
         'Compound Alert'!R69 &gt;= 5, "MED","LOW")), IF(
            $B$8="Underlying Vulnerability", IF(
               'Compound Alert'!Y69 &gt;= 10, "HIGH",IF(
                  'Compound Alert'!Y69 &gt;= 7, "MED","LOW")),IF(
                     $B$8="Emerging Threat", IF(
                        'Compound Alert'!AF69 &gt;= 10, "HIGH",IF(
                            'Compound Alert'!AF69 &gt;= 7, "MED","LOW")))))</f>
        <v>LOW</v>
      </c>
      <c r="K182"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182" s="25" t="e">
        <f ca="1">IF(
   $B$8="Overall Alert",IF(
      'Compound Alert'!T69 &gt;= 7, "HIGH",IF(
         'Compound Alert'!T69 &gt;= 5, "MED","LOW")), IF(
            $B$8="Underlying Vulnerability", IF(
               'Compound Alert'!AA69 &gt;= 10, "HIGH",IF(
                  'Compound Alert'!AA69 &gt;= 7, "MED","LOW")),IF(
                     $B$8="Emerging Threat", IF(
                        'Compound Alert'!AH69 &gt;= 10, "HIGH",IF(
                            'Compound Alert'!AH69 &gt;= 7, "MED","LOW")))))</f>
        <v>#N/A</v>
      </c>
      <c r="M182"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182"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182"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Alert'!B77</f>
        <v>Gibraltar</v>
      </c>
      <c r="C183" s="20" t="str">
        <f>'Compound Alert'!C77</f>
        <v>GIB</v>
      </c>
      <c r="D183" s="20" t="str">
        <f>'Compound Alert'!D77</f>
        <v>ECS           Europe &amp; Central Asia</v>
      </c>
      <c r="E183" s="20" t="str">
        <f>'Compound Alert'!E77</f>
        <v>NA</v>
      </c>
      <c r="F183" s="217">
        <f ca="1">'Compound Alert'!F77</f>
        <v>72</v>
      </c>
      <c r="G183" s="22">
        <f ca="1">IF($B$8="Overall Alert",'Compound Alert'!G77,IF($B$8="Underlying Vulnerability",'Compound Alert'!J77,IF($B$8="Emerging Threat",'Compound Alert'!M77)))</f>
        <v>0</v>
      </c>
      <c r="H183" s="23">
        <f ca="1">IF($B$8="Overall Alert",'Compound Alert'!H77,IF($B$8="Underlying Vulnerability",'Compound Alert'!K77,IF($B$8="Emerging Threat",'Compound Alert'!N77)))</f>
        <v>0</v>
      </c>
      <c r="I183" s="50">
        <f ca="1">ROUNDDOWN(G183,0)</f>
        <v>0</v>
      </c>
      <c r="J183"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183"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183"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183"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183"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183"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Alert'!B95</f>
        <v>India</v>
      </c>
      <c r="C184" s="20" t="str">
        <f>'Compound Alert'!C95</f>
        <v>IND</v>
      </c>
      <c r="D184" s="20" t="str">
        <f>'Compound Alert'!D95</f>
        <v>SAS           South Asia</v>
      </c>
      <c r="E184" s="20" t="str">
        <f>'Compound Alert'!E95</f>
        <v>IBRD</v>
      </c>
      <c r="F184" s="217">
        <f ca="1">'Compound Alert'!F95</f>
        <v>90</v>
      </c>
      <c r="G184" s="22">
        <f ca="1">IF($B$8="Overall Alert",'Compound Alert'!G95,IF($B$8="Underlying Vulnerability",'Compound Alert'!J95,IF($B$8="Emerging Threat",'Compound Alert'!M95)))</f>
        <v>0</v>
      </c>
      <c r="H184" s="23">
        <f ca="1">IF($B$8="Overall Alert",'Compound Alert'!H95,IF($B$8="Underlying Vulnerability",'Compound Alert'!K95,IF($B$8="Emerging Threat",'Compound Alert'!N95)))</f>
        <v>0</v>
      </c>
      <c r="I184" s="50">
        <f ca="1">ROUNDDOWN(G184,0)</f>
        <v>0</v>
      </c>
      <c r="J184"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84"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84"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LOW</v>
      </c>
      <c r="M184"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84"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84"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Alert'!B132</f>
        <v>Marshall Islands</v>
      </c>
      <c r="C185" s="20" t="str">
        <f>'Compound Alert'!C132</f>
        <v>MHL</v>
      </c>
      <c r="D185" s="20" t="str">
        <f>'Compound Alert'!D132</f>
        <v>EAS           East Asia &amp; Pacific</v>
      </c>
      <c r="E185" s="20" t="str">
        <f>'Compound Alert'!E132</f>
        <v>IDA</v>
      </c>
      <c r="F185" s="217">
        <f ca="1">'Compound Alert'!F132</f>
        <v>127</v>
      </c>
      <c r="G185" s="22">
        <f ca="1">IF($B$8="Overall Alert",'Compound Alert'!G132,IF($B$8="Underlying Vulnerability",'Compound Alert'!J132,IF($B$8="Emerging Threat",'Compound Alert'!M132)))</f>
        <v>0</v>
      </c>
      <c r="H185" s="23">
        <f ca="1">IF($B$8="Overall Alert",'Compound Alert'!H132,IF($B$8="Underlying Vulnerability",'Compound Alert'!K132,IF($B$8="Emerging Threat",'Compound Alert'!N132)))</f>
        <v>0</v>
      </c>
      <c r="I185" s="50">
        <f ca="1">ROUNDDOWN(G185,0)</f>
        <v>0</v>
      </c>
      <c r="J185"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185"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185"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185"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185"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185"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Alert'!B131</f>
        <v>Mexico</v>
      </c>
      <c r="C186" s="20" t="str">
        <f>'Compound Alert'!C131</f>
        <v>MEX</v>
      </c>
      <c r="D186" s="20" t="str">
        <f>'Compound Alert'!D131</f>
        <v>LCN           Latin America &amp; Caribbean</v>
      </c>
      <c r="E186" s="20" t="str">
        <f>'Compound Alert'!E131</f>
        <v>IBRD</v>
      </c>
      <c r="F186" s="217">
        <f ca="1">'Compound Alert'!F131</f>
        <v>126</v>
      </c>
      <c r="G186" s="22">
        <f ca="1">IF($B$8="Overall Alert",'Compound Alert'!G131,IF($B$8="Underlying Vulnerability",'Compound Alert'!J131,IF($B$8="Emerging Threat",'Compound Alert'!M131)))</f>
        <v>0</v>
      </c>
      <c r="H186" s="23">
        <f ca="1">IF($B$8="Overall Alert",'Compound Alert'!H131,IF($B$8="Underlying Vulnerability",'Compound Alert'!K131,IF($B$8="Emerging Threat",'Compound Alert'!N131)))</f>
        <v>0</v>
      </c>
      <c r="I186" s="50">
        <f ca="1">ROUNDDOWN(G186,0)</f>
        <v>0</v>
      </c>
      <c r="J186"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86"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86"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LOW</v>
      </c>
      <c r="M186"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86"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LOW</v>
      </c>
      <c r="O186"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Alert'!B146</f>
        <v>New Caledonia</v>
      </c>
      <c r="C187" s="20" t="str">
        <f>'Compound Alert'!C146</f>
        <v>NCL</v>
      </c>
      <c r="D187" s="20" t="str">
        <f>'Compound Alert'!D146</f>
        <v>EAS           East Asia &amp; Pacific</v>
      </c>
      <c r="E187" s="20" t="str">
        <f>'Compound Alert'!E146</f>
        <v>NA</v>
      </c>
      <c r="F187" s="217">
        <f ca="1">'Compound Alert'!F146</f>
        <v>141</v>
      </c>
      <c r="G187" s="22">
        <f ca="1">IF($B$8="Overall Alert",'Compound Alert'!G146,IF($B$8="Underlying Vulnerability",'Compound Alert'!J146,IF($B$8="Emerging Threat",'Compound Alert'!M146)))</f>
        <v>0</v>
      </c>
      <c r="H187" s="23">
        <f ca="1">IF($B$8="Overall Alert",'Compound Alert'!H146,IF($B$8="Underlying Vulnerability",'Compound Alert'!K146,IF($B$8="Emerging Threat",'Compound Alert'!N146)))</f>
        <v>0</v>
      </c>
      <c r="I187" s="50">
        <f ca="1">ROUNDDOWN(G187,0)</f>
        <v>0</v>
      </c>
      <c r="J187"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87"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87"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87"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87"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187"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Alert'!B210</f>
        <v>United States</v>
      </c>
      <c r="C188" s="20" t="str">
        <f>'Compound Alert'!C210</f>
        <v>USA</v>
      </c>
      <c r="D188" s="20" t="str">
        <f>'Compound Alert'!D210</f>
        <v>NAC           North America</v>
      </c>
      <c r="E188" s="20" t="str">
        <f>'Compound Alert'!E210</f>
        <v>NA</v>
      </c>
      <c r="F188" s="217">
        <f>'Compound Alert'!F210</f>
        <v>0</v>
      </c>
      <c r="G188" s="22">
        <f ca="1">IF($B$8="Overall Alert",'Compound Alert'!G210,IF($B$8="Underlying Vulnerability",'Compound Alert'!J210,IF($B$8="Emerging Threat",'Compound Alert'!M210)))</f>
        <v>0</v>
      </c>
      <c r="H188" s="23">
        <f ca="1">IF($B$8="Overall Alert",'Compound Alert'!H210,IF($B$8="Underlying Vulnerability",'Compound Alert'!K210,IF($B$8="Emerging Threat",'Compound Alert'!N210)))</f>
        <v>0</v>
      </c>
      <c r="I188" s="50">
        <f ca="1">ROUNDDOWN(G188,0)</f>
        <v>0</v>
      </c>
      <c r="J188"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88"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88"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88"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88"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188"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Alert'!B50</f>
        <v>Costa Rica</v>
      </c>
      <c r="C189" s="20" t="str">
        <f>'Compound Alert'!C50</f>
        <v>CRI</v>
      </c>
      <c r="D189" s="20" t="str">
        <f>'Compound Alert'!D50</f>
        <v>LCN           Latin America &amp; Caribbean</v>
      </c>
      <c r="E189" s="20" t="str">
        <f>'Compound Alert'!E50</f>
        <v>IBRD</v>
      </c>
      <c r="F189" s="217">
        <f ca="1">'Compound Alert'!F50</f>
        <v>45</v>
      </c>
      <c r="G189" s="22">
        <f ca="1">IF($B$8="Overall Alert",'Compound Alert'!G50,IF($B$8="Underlying Vulnerability",'Compound Alert'!J50,IF($B$8="Emerging Threat",'Compound Alert'!M50)))</f>
        <v>0</v>
      </c>
      <c r="H189" s="23">
        <f ca="1">IF($B$8="Overall Alert",'Compound Alert'!H50,IF($B$8="Underlying Vulnerability",'Compound Alert'!K50,IF($B$8="Emerging Threat",'Compound Alert'!N50)))</f>
        <v>0</v>
      </c>
      <c r="I189" s="50">
        <f ca="1">ROUNDDOWN(G189,0)</f>
        <v>0</v>
      </c>
      <c r="J189"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89"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89"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89"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LOW</v>
      </c>
      <c r="N189"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89"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Alert'!B189</f>
        <v>Eswatini</v>
      </c>
      <c r="C190" s="20" t="str">
        <f>'Compound Alert'!C189</f>
        <v>SWZ</v>
      </c>
      <c r="D190" s="20" t="str">
        <f>'Compound Alert'!D189</f>
        <v>SSF           Sub-Saharan Africa</v>
      </c>
      <c r="E190" s="20" t="str">
        <f>'Compound Alert'!E189</f>
        <v>IBRD</v>
      </c>
      <c r="F190" s="217">
        <f ca="1">'Compound Alert'!F189</f>
        <v>184</v>
      </c>
      <c r="G190" s="22">
        <f ca="1">IF($B$8="Overall Alert",'Compound Alert'!G189,IF($B$8="Underlying Vulnerability",'Compound Alert'!J189,IF($B$8="Emerging Threat",'Compound Alert'!M189)))</f>
        <v>0</v>
      </c>
      <c r="H190" s="23">
        <f ca="1">IF($B$8="Overall Alert",'Compound Alert'!H189,IF($B$8="Underlying Vulnerability",'Compound Alert'!K189,IF($B$8="Emerging Threat",'Compound Alert'!N189)))</f>
        <v>0</v>
      </c>
      <c r="I190" s="50">
        <f ca="1">ROUNDDOWN(G190,0)</f>
        <v>0</v>
      </c>
      <c r="J190"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90"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90"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LOW</v>
      </c>
      <c r="M190"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90"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90"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Alert'!B112</f>
        <v>Kuwait</v>
      </c>
      <c r="C191" s="20" t="str">
        <f>'Compound Alert'!C112</f>
        <v>KWT</v>
      </c>
      <c r="D191" s="20" t="str">
        <f>'Compound Alert'!D112</f>
        <v>MEA           Middle East &amp; North Africa</v>
      </c>
      <c r="E191" s="20" t="str">
        <f>'Compound Alert'!E112</f>
        <v>NA</v>
      </c>
      <c r="F191" s="217">
        <f ca="1">'Compound Alert'!F112</f>
        <v>107</v>
      </c>
      <c r="G191" s="22">
        <f ca="1">IF($B$8="Overall Alert",'Compound Alert'!G112,IF($B$8="Underlying Vulnerability",'Compound Alert'!J112,IF($B$8="Emerging Threat",'Compound Alert'!M112)))</f>
        <v>0</v>
      </c>
      <c r="H191" s="23">
        <f ca="1">IF($B$8="Overall Alert",'Compound Alert'!H112,IF($B$8="Underlying Vulnerability",'Compound Alert'!K112,IF($B$8="Emerging Threat",'Compound Alert'!N112)))</f>
        <v>0</v>
      </c>
      <c r="I191" s="50">
        <f ca="1">ROUNDDOWN(G191,0)</f>
        <v>0</v>
      </c>
      <c r="J191"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191"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191"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191"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191"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191"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Alert'!B72</f>
        <v>Micronesia, Fed. Sts.</v>
      </c>
      <c r="C192" s="20" t="str">
        <f>'Compound Alert'!C72</f>
        <v>FSM</v>
      </c>
      <c r="D192" s="20" t="str">
        <f>'Compound Alert'!D72</f>
        <v>EAS           East Asia &amp; Pacific</v>
      </c>
      <c r="E192" s="20" t="str">
        <f>'Compound Alert'!E72</f>
        <v>IDA</v>
      </c>
      <c r="F192" s="217">
        <f ca="1">'Compound Alert'!F72</f>
        <v>67</v>
      </c>
      <c r="G192" s="22">
        <f ca="1">IF($B$8="Overall Alert",'Compound Alert'!G72,IF($B$8="Underlying Vulnerability",'Compound Alert'!J72,IF($B$8="Emerging Threat",'Compound Alert'!M72)))</f>
        <v>0</v>
      </c>
      <c r="H192" s="23">
        <f ca="1">IF($B$8="Overall Alert",'Compound Alert'!H72,IF($B$8="Underlying Vulnerability",'Compound Alert'!K72,IF($B$8="Emerging Threat",'Compound Alert'!N72)))</f>
        <v>0</v>
      </c>
      <c r="I192" s="50">
        <f ca="1">ROUNDDOWN(G192,0)</f>
        <v>0</v>
      </c>
      <c r="J192"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92"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92"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92"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92"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92"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Alert'!B138</f>
        <v>Mongolia</v>
      </c>
      <c r="C193" s="20" t="str">
        <f>'Compound Alert'!C138</f>
        <v>MNG</v>
      </c>
      <c r="D193" s="20" t="str">
        <f>'Compound Alert'!D138</f>
        <v>EAS           East Asia &amp; Pacific</v>
      </c>
      <c r="E193" s="20" t="str">
        <f>'Compound Alert'!E138</f>
        <v>IBRD</v>
      </c>
      <c r="F193" s="217">
        <f ca="1">'Compound Alert'!F138</f>
        <v>133</v>
      </c>
      <c r="G193" s="22">
        <f ca="1">IF($B$8="Overall Alert",'Compound Alert'!G138,IF($B$8="Underlying Vulnerability",'Compound Alert'!J138,IF($B$8="Emerging Threat",'Compound Alert'!M138)))</f>
        <v>0</v>
      </c>
      <c r="H193" s="23">
        <f ca="1">IF($B$8="Overall Alert",'Compound Alert'!H138,IF($B$8="Underlying Vulnerability",'Compound Alert'!K138,IF($B$8="Emerging Threat",'Compound Alert'!N138)))</f>
        <v>0</v>
      </c>
      <c r="I193" s="50">
        <f ca="1">ROUNDDOWN(G193,0)</f>
        <v>0</v>
      </c>
      <c r="J193"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193"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193"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193"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193"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193"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Alert'!B9</f>
        <v>Albania</v>
      </c>
      <c r="C194" s="20" t="str">
        <f>'Compound Alert'!C9</f>
        <v>ALB</v>
      </c>
      <c r="D194" s="20" t="str">
        <f>'Compound Alert'!D9</f>
        <v>ECS           Europe &amp; Central Asia</v>
      </c>
      <c r="E194" s="20" t="str">
        <f>'Compound Alert'!E9</f>
        <v>IBRD</v>
      </c>
      <c r="F194" s="217">
        <f ca="1">'Compound Alert'!F9</f>
        <v>4</v>
      </c>
      <c r="G194" s="22">
        <f ca="1">IF($B$8="Overall Alert",'Compound Alert'!G9,IF($B$8="Underlying Vulnerability",'Compound Alert'!J9,IF($B$8="Emerging Threat",'Compound Alert'!M9)))</f>
        <v>0</v>
      </c>
      <c r="H194" s="23">
        <f ca="1">IF($B$8="Overall Alert",'Compound Alert'!H9,IF($B$8="Underlying Vulnerability",'Compound Alert'!K9,IF($B$8="Emerging Threat",'Compound Alert'!N9)))</f>
        <v>0</v>
      </c>
      <c r="I194" s="50">
        <f ca="1">ROUNDDOWN(G194,0)</f>
        <v>0</v>
      </c>
      <c r="J194"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94"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94"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94"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94"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94"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Alert'!B10</f>
        <v>Andorra</v>
      </c>
      <c r="C195" s="20" t="str">
        <f>'Compound Alert'!C10</f>
        <v>AND</v>
      </c>
      <c r="D195" s="20" t="str">
        <f>'Compound Alert'!D10</f>
        <v>ECS           Europe &amp; Central Asia</v>
      </c>
      <c r="E195" s="20" t="str">
        <f>'Compound Alert'!E10</f>
        <v>NA</v>
      </c>
      <c r="F195" s="217">
        <f ca="1">'Compound Alert'!F10</f>
        <v>5</v>
      </c>
      <c r="G195" s="22">
        <f ca="1">IF($B$8="Overall Alert",'Compound Alert'!G10,IF($B$8="Underlying Vulnerability",'Compound Alert'!J10,IF($B$8="Emerging Threat",'Compound Alert'!M10)))</f>
        <v>0</v>
      </c>
      <c r="H195" s="23">
        <f ca="1">IF($B$8="Overall Alert",'Compound Alert'!H10,IF($B$8="Underlying Vulnerability",'Compound Alert'!K10,IF($B$8="Emerging Threat",'Compound Alert'!N10)))</f>
        <v>0</v>
      </c>
      <c r="I195" s="50">
        <f ca="1">ROUNDDOWN(G195,0)</f>
        <v>0</v>
      </c>
      <c r="J195"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195"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195"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195"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195"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195"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Alert'!B13</f>
        <v>Armenia</v>
      </c>
      <c r="C196" s="20" t="str">
        <f>'Compound Alert'!C13</f>
        <v>ARM</v>
      </c>
      <c r="D196" s="20" t="str">
        <f>'Compound Alert'!D13</f>
        <v>ECS           Europe &amp; Central Asia</v>
      </c>
      <c r="E196" s="20" t="str">
        <f>'Compound Alert'!E13</f>
        <v>IBRD</v>
      </c>
      <c r="F196" s="217">
        <f ca="1">'Compound Alert'!F13</f>
        <v>8</v>
      </c>
      <c r="G196" s="22">
        <f ca="1">IF($B$8="Overall Alert",'Compound Alert'!G13,IF($B$8="Underlying Vulnerability",'Compound Alert'!J13,IF($B$8="Emerging Threat",'Compound Alert'!M13)))</f>
        <v>0</v>
      </c>
      <c r="H196" s="23">
        <f ca="1">IF($B$8="Overall Alert",'Compound Alert'!H13,IF($B$8="Underlying Vulnerability",'Compound Alert'!K13,IF($B$8="Emerging Threat",'Compound Alert'!N13)))</f>
        <v>0</v>
      </c>
      <c r="I196" s="50">
        <f ca="1">ROUNDDOWN(G196,0)</f>
        <v>0</v>
      </c>
      <c r="J196"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96"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96"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96"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96"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96"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Alert'!B17</f>
        <v>Austria</v>
      </c>
      <c r="C197" s="20" t="str">
        <f>'Compound Alert'!C17</f>
        <v>AUT</v>
      </c>
      <c r="D197" s="20" t="str">
        <f>'Compound Alert'!D17</f>
        <v>ECS           Europe &amp; Central Asia</v>
      </c>
      <c r="E197" s="20" t="str">
        <f>'Compound Alert'!E17</f>
        <v>NA</v>
      </c>
      <c r="F197" s="217">
        <f ca="1">'Compound Alert'!F17</f>
        <v>12</v>
      </c>
      <c r="G197" s="22">
        <f ca="1">IF($B$8="Overall Alert",'Compound Alert'!G17,IF($B$8="Underlying Vulnerability",'Compound Alert'!J17,IF($B$8="Emerging Threat",'Compound Alert'!M17)))</f>
        <v>0</v>
      </c>
      <c r="H197" s="23">
        <f ca="1">IF($B$8="Overall Alert",'Compound Alert'!H17,IF($B$8="Underlying Vulnerability",'Compound Alert'!K17,IF($B$8="Emerging Threat",'Compound Alert'!N17)))</f>
        <v>0</v>
      </c>
      <c r="I197" s="50">
        <f ca="1">ROUNDDOWN(G197,0)</f>
        <v>0</v>
      </c>
      <c r="J197"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97"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97"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97"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97"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97"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Alert'!B26</f>
        <v>Bahamas, The</v>
      </c>
      <c r="C198" s="20" t="str">
        <f>'Compound Alert'!C26</f>
        <v>BHS</v>
      </c>
      <c r="D198" s="20" t="str">
        <f>'Compound Alert'!D26</f>
        <v>LCN           Latin America &amp; Caribbean</v>
      </c>
      <c r="E198" s="20" t="str">
        <f>'Compound Alert'!E26</f>
        <v>NA</v>
      </c>
      <c r="F198" s="217">
        <f ca="1">'Compound Alert'!F26</f>
        <v>21</v>
      </c>
      <c r="G198" s="22">
        <f ca="1">IF($B$8="Overall Alert",'Compound Alert'!G26,IF($B$8="Underlying Vulnerability",'Compound Alert'!J26,IF($B$8="Emerging Threat",'Compound Alert'!M26)))</f>
        <v>0</v>
      </c>
      <c r="H198" s="23">
        <f ca="1">IF($B$8="Overall Alert",'Compound Alert'!H26,IF($B$8="Underlying Vulnerability",'Compound Alert'!K26,IF($B$8="Emerging Threat",'Compound Alert'!N26)))</f>
        <v>0</v>
      </c>
      <c r="I198" s="50">
        <f ca="1">ROUNDDOWN(G198,0)</f>
        <v>0</v>
      </c>
      <c r="J198"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198"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198"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198"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198"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198"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Alert'!B20</f>
        <v>Belgium</v>
      </c>
      <c r="C199" s="20" t="str">
        <f>'Compound Alert'!C20</f>
        <v>BEL</v>
      </c>
      <c r="D199" s="20" t="str">
        <f>'Compound Alert'!D20</f>
        <v>ECS           Europe &amp; Central Asia</v>
      </c>
      <c r="E199" s="20" t="str">
        <f>'Compound Alert'!E20</f>
        <v>NA</v>
      </c>
      <c r="F199" s="217">
        <f ca="1">'Compound Alert'!F20</f>
        <v>15</v>
      </c>
      <c r="G199" s="22">
        <f ca="1">IF($B$8="Overall Alert",'Compound Alert'!G20,IF($B$8="Underlying Vulnerability",'Compound Alert'!J20,IF($B$8="Emerging Threat",'Compound Alert'!M20)))</f>
        <v>0</v>
      </c>
      <c r="H199" s="23">
        <f ca="1">IF($B$8="Overall Alert",'Compound Alert'!H20,IF($B$8="Underlying Vulnerability",'Compound Alert'!K20,IF($B$8="Emerging Threat",'Compound Alert'!N20)))</f>
        <v>0</v>
      </c>
      <c r="I199" s="50">
        <f ca="1">ROUNDDOWN(G199,0)</f>
        <v>0</v>
      </c>
      <c r="J199"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199"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199"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199"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199"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199"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Alert'!B30</f>
        <v>Bermuda</v>
      </c>
      <c r="C200" s="20" t="str">
        <f>'Compound Alert'!C30</f>
        <v>BMU</v>
      </c>
      <c r="D200" s="20" t="str">
        <f>'Compound Alert'!D30</f>
        <v>NAC           North America</v>
      </c>
      <c r="E200" s="20" t="str">
        <f>'Compound Alert'!E30</f>
        <v>NA</v>
      </c>
      <c r="F200" s="217">
        <f ca="1">'Compound Alert'!F30</f>
        <v>25</v>
      </c>
      <c r="G200" s="22">
        <f ca="1">IF($B$8="Overall Alert",'Compound Alert'!G30,IF($B$8="Underlying Vulnerability",'Compound Alert'!J30,IF($B$8="Emerging Threat",'Compound Alert'!M30)))</f>
        <v>0</v>
      </c>
      <c r="H200" s="23">
        <f ca="1">IF($B$8="Overall Alert",'Compound Alert'!H30,IF($B$8="Underlying Vulnerability",'Compound Alert'!K30,IF($B$8="Emerging Threat",'Compound Alert'!N30)))</f>
        <v>0</v>
      </c>
      <c r="I200" s="50">
        <f ca="1">ROUNDDOWN(G200,0)</f>
        <v>0</v>
      </c>
      <c r="J200"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00"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200"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200"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200"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00"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Alert'!B36</f>
        <v>Botswana</v>
      </c>
      <c r="C201" s="20" t="str">
        <f>'Compound Alert'!C36</f>
        <v>BWA</v>
      </c>
      <c r="D201" s="20" t="str">
        <f>'Compound Alert'!D36</f>
        <v>SSF           Sub-Saharan Africa</v>
      </c>
      <c r="E201" s="20" t="str">
        <f>'Compound Alert'!E36</f>
        <v>IBRD</v>
      </c>
      <c r="F201" s="217">
        <f ca="1">'Compound Alert'!F36</f>
        <v>31</v>
      </c>
      <c r="G201" s="22">
        <f ca="1">IF($B$8="Overall Alert",'Compound Alert'!G36,IF($B$8="Underlying Vulnerability",'Compound Alert'!J36,IF($B$8="Emerging Threat",'Compound Alert'!M36)))</f>
        <v>0</v>
      </c>
      <c r="H201" s="23">
        <f ca="1">IF($B$8="Overall Alert",'Compound Alert'!H36,IF($B$8="Underlying Vulnerability",'Compound Alert'!K36,IF($B$8="Emerging Threat",'Compound Alert'!N36)))</f>
        <v>0</v>
      </c>
      <c r="I201" s="50">
        <f ca="1">ROUNDDOWN(G201,0)</f>
        <v>0</v>
      </c>
      <c r="J201"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201"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201"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201"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201"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201"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Alert'!B24</f>
        <v>Bulgaria</v>
      </c>
      <c r="C202" s="20" t="str">
        <f>'Compound Alert'!C24</f>
        <v>BGR</v>
      </c>
      <c r="D202" s="20" t="str">
        <f>'Compound Alert'!D24</f>
        <v>ECS           Europe &amp; Central Asia</v>
      </c>
      <c r="E202" s="20" t="str">
        <f>'Compound Alert'!E24</f>
        <v>IBRD</v>
      </c>
      <c r="F202" s="217">
        <f ca="1">'Compound Alert'!F24</f>
        <v>19</v>
      </c>
      <c r="G202" s="22">
        <f ca="1">IF($B$8="Overall Alert",'Compound Alert'!G24,IF($B$8="Underlying Vulnerability",'Compound Alert'!J24,IF($B$8="Emerging Threat",'Compound Alert'!M24)))</f>
        <v>0</v>
      </c>
      <c r="H202" s="23">
        <f ca="1">IF($B$8="Overall Alert",'Compound Alert'!H24,IF($B$8="Underlying Vulnerability",'Compound Alert'!K24,IF($B$8="Emerging Threat",'Compound Alert'!N24)))</f>
        <v>0</v>
      </c>
      <c r="I202" s="50">
        <f ca="1">ROUNDDOWN(G202,0)</f>
        <v>0</v>
      </c>
      <c r="J202"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02"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02"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02"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02"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02"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Alert'!B49</f>
        <v>Cabo Verde</v>
      </c>
      <c r="C203" s="20" t="str">
        <f>'Compound Alert'!C49</f>
        <v>CPV</v>
      </c>
      <c r="D203" s="20" t="str">
        <f>'Compound Alert'!D49</f>
        <v>SSF           Sub-Saharan Africa</v>
      </c>
      <c r="E203" s="20" t="str">
        <f>'Compound Alert'!E49</f>
        <v>Blend</v>
      </c>
      <c r="F203" s="217">
        <f ca="1">'Compound Alert'!F49</f>
        <v>44</v>
      </c>
      <c r="G203" s="22">
        <f ca="1">IF($B$8="Overall Alert",'Compound Alert'!G49,IF($B$8="Underlying Vulnerability",'Compound Alert'!J49,IF($B$8="Emerging Threat",'Compound Alert'!M49)))</f>
        <v>0</v>
      </c>
      <c r="H203" s="23">
        <f ca="1">IF($B$8="Overall Alert",'Compound Alert'!H49,IF($B$8="Underlying Vulnerability",'Compound Alert'!K49,IF($B$8="Emerging Threat",'Compound Alert'!N49)))</f>
        <v>0</v>
      </c>
      <c r="I203" s="50">
        <f ca="1">ROUNDDOWN(G203,0)</f>
        <v>0</v>
      </c>
      <c r="J203"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03"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03"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03"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03"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03"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Alert'!B38</f>
        <v>Canada</v>
      </c>
      <c r="C204" s="20" t="str">
        <f>'Compound Alert'!C38</f>
        <v>CAN</v>
      </c>
      <c r="D204" s="20" t="str">
        <f>'Compound Alert'!D38</f>
        <v>NAC           North America</v>
      </c>
      <c r="E204" s="20" t="str">
        <f>'Compound Alert'!E38</f>
        <v>NA</v>
      </c>
      <c r="F204" s="217">
        <f ca="1">'Compound Alert'!F38</f>
        <v>33</v>
      </c>
      <c r="G204" s="22">
        <f ca="1">IF($B$8="Overall Alert",'Compound Alert'!G38,IF($B$8="Underlying Vulnerability",'Compound Alert'!J38,IF($B$8="Emerging Threat",'Compound Alert'!M38)))</f>
        <v>0</v>
      </c>
      <c r="H204" s="23">
        <f ca="1">IF($B$8="Overall Alert",'Compound Alert'!H38,IF($B$8="Underlying Vulnerability",'Compound Alert'!K38,IF($B$8="Emerging Threat",'Compound Alert'!N38)))</f>
        <v>0</v>
      </c>
      <c r="I204" s="50">
        <f ca="1">ROUNDDOWN(G204,0)</f>
        <v>0</v>
      </c>
      <c r="J204"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04"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04"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04"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04"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04"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Alert'!B53</f>
        <v>Cayman Islands</v>
      </c>
      <c r="C205" s="20" t="str">
        <f>'Compound Alert'!C53</f>
        <v>CYM</v>
      </c>
      <c r="D205" s="20" t="str">
        <f>'Compound Alert'!D53</f>
        <v>LCN           Latin America &amp; Caribbean</v>
      </c>
      <c r="E205" s="20" t="str">
        <f>'Compound Alert'!E53</f>
        <v>NA</v>
      </c>
      <c r="F205" s="217">
        <f ca="1">'Compound Alert'!F53</f>
        <v>48</v>
      </c>
      <c r="G205" s="22">
        <f ca="1">IF($B$8="Overall Alert",'Compound Alert'!G53,IF($B$8="Underlying Vulnerability",'Compound Alert'!J53,IF($B$8="Emerging Threat",'Compound Alert'!M53)))</f>
        <v>0</v>
      </c>
      <c r="H205" s="23">
        <f ca="1">IF($B$8="Overall Alert",'Compound Alert'!H53,IF($B$8="Underlying Vulnerability",'Compound Alert'!K53,IF($B$8="Emerging Threat",'Compound Alert'!N53)))</f>
        <v>0</v>
      </c>
      <c r="I205" s="50">
        <f ca="1">ROUNDDOWN(G205,0)</f>
        <v>0</v>
      </c>
      <c r="J205"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05"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05"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05"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05"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05"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Alert'!B40</f>
        <v>Channel Islands</v>
      </c>
      <c r="C206" s="20" t="str">
        <f>'Compound Alert'!C40</f>
        <v>CHI</v>
      </c>
      <c r="D206" s="20" t="str">
        <f>'Compound Alert'!D40</f>
        <v>ECS           Europe &amp; Central Asia</v>
      </c>
      <c r="E206" s="20" t="str">
        <f>'Compound Alert'!E40</f>
        <v>NA</v>
      </c>
      <c r="F206" s="217">
        <f ca="1">'Compound Alert'!F40</f>
        <v>35</v>
      </c>
      <c r="G206" s="22">
        <f ca="1">IF($B$8="Overall Alert",'Compound Alert'!G40,IF($B$8="Underlying Vulnerability",'Compound Alert'!J40,IF($B$8="Emerging Threat",'Compound Alert'!M40)))</f>
        <v>0</v>
      </c>
      <c r="H206" s="23">
        <f ca="1">IF($B$8="Overall Alert",'Compound Alert'!H40,IF($B$8="Underlying Vulnerability",'Compound Alert'!K40,IF($B$8="Emerging Threat",'Compound Alert'!N40)))</f>
        <v>0</v>
      </c>
      <c r="I206" s="50">
        <f ca="1">ROUNDDOWN(G206,0)</f>
        <v>0</v>
      </c>
      <c r="J206"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06"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06"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06"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06"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06"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Alert'!B42</f>
        <v>China</v>
      </c>
      <c r="C207" s="20" t="str">
        <f>'Compound Alert'!C42</f>
        <v>CHN</v>
      </c>
      <c r="D207" s="20" t="str">
        <f>'Compound Alert'!D42</f>
        <v>EAS           East Asia &amp; Pacific</v>
      </c>
      <c r="E207" s="20" t="str">
        <f>'Compound Alert'!E42</f>
        <v>IBRD</v>
      </c>
      <c r="F207" s="217">
        <f ca="1">'Compound Alert'!F42</f>
        <v>37</v>
      </c>
      <c r="G207" s="22">
        <f ca="1">IF($B$8="Overall Alert",'Compound Alert'!G42,IF($B$8="Underlying Vulnerability",'Compound Alert'!J42,IF($B$8="Emerging Threat",'Compound Alert'!M42)))</f>
        <v>0</v>
      </c>
      <c r="H207" s="23">
        <f ca="1">IF($B$8="Overall Alert",'Compound Alert'!H42,IF($B$8="Underlying Vulnerability",'Compound Alert'!K42,IF($B$8="Emerging Threat",'Compound Alert'!N42)))</f>
        <v>0</v>
      </c>
      <c r="I207" s="50">
        <f ca="1">ROUNDDOWN(G207,0)</f>
        <v>0</v>
      </c>
      <c r="J207"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207"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207"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LOW</v>
      </c>
      <c r="M207"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207"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207"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Alert'!B90</f>
        <v>Croatia</v>
      </c>
      <c r="C208" s="20" t="str">
        <f>'Compound Alert'!C90</f>
        <v>HRV</v>
      </c>
      <c r="D208" s="20" t="str">
        <f>'Compound Alert'!D90</f>
        <v>ECS           Europe &amp; Central Asia</v>
      </c>
      <c r="E208" s="20" t="str">
        <f>'Compound Alert'!E90</f>
        <v>IBRD</v>
      </c>
      <c r="F208" s="217">
        <f ca="1">'Compound Alert'!F90</f>
        <v>85</v>
      </c>
      <c r="G208" s="22">
        <f ca="1">IF($B$8="Overall Alert",'Compound Alert'!G90,IF($B$8="Underlying Vulnerability",'Compound Alert'!J90,IF($B$8="Emerging Threat",'Compound Alert'!M90)))</f>
        <v>0</v>
      </c>
      <c r="H208" s="23">
        <f ca="1">IF($B$8="Overall Alert",'Compound Alert'!H90,IF($B$8="Underlying Vulnerability",'Compound Alert'!K90,IF($B$8="Emerging Threat",'Compound Alert'!N90)))</f>
        <v>0</v>
      </c>
      <c r="I208" s="50">
        <f ca="1">ROUNDDOWN(G208,0)</f>
        <v>0</v>
      </c>
      <c r="J208"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08"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08"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08"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08"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08"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Alert'!B52</f>
        <v>Curaçao</v>
      </c>
      <c r="C209" s="20" t="str">
        <f>'Compound Alert'!C52</f>
        <v>CUW</v>
      </c>
      <c r="D209" s="20" t="str">
        <f>'Compound Alert'!D52</f>
        <v>LCN           Latin America &amp; Caribbean</v>
      </c>
      <c r="E209" s="20" t="str">
        <f>'Compound Alert'!E52</f>
        <v>NA</v>
      </c>
      <c r="F209" s="217">
        <f ca="1">'Compound Alert'!F52</f>
        <v>47</v>
      </c>
      <c r="G209" s="22">
        <f ca="1">IF($B$8="Overall Alert",'Compound Alert'!G52,IF($B$8="Underlying Vulnerability",'Compound Alert'!J52,IF($B$8="Emerging Threat",'Compound Alert'!M52)))</f>
        <v>0</v>
      </c>
      <c r="H209" s="23">
        <f ca="1">IF($B$8="Overall Alert",'Compound Alert'!H52,IF($B$8="Underlying Vulnerability",'Compound Alert'!K52,IF($B$8="Emerging Threat",'Compound Alert'!N52)))</f>
        <v>0</v>
      </c>
      <c r="I209" s="50">
        <f ca="1">ROUNDDOWN(G209,0)</f>
        <v>0</v>
      </c>
      <c r="J209"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09"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09"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09"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09"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09"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Alert'!B55</f>
        <v>Czech Republic</v>
      </c>
      <c r="C210" s="20" t="str">
        <f>'Compound Alert'!C55</f>
        <v>CZE</v>
      </c>
      <c r="D210" s="20" t="str">
        <f>'Compound Alert'!D55</f>
        <v>ECS           Europe &amp; Central Asia</v>
      </c>
      <c r="E210" s="20" t="str">
        <f>'Compound Alert'!E55</f>
        <v>NA</v>
      </c>
      <c r="F210" s="217">
        <f ca="1">'Compound Alert'!F55</f>
        <v>50</v>
      </c>
      <c r="G210" s="22">
        <f ca="1">IF($B$8="Overall Alert",'Compound Alert'!G55,IF($B$8="Underlying Vulnerability",'Compound Alert'!J55,IF($B$8="Emerging Threat",'Compound Alert'!M55)))</f>
        <v>0</v>
      </c>
      <c r="H210" s="23">
        <f ca="1">IF($B$8="Overall Alert",'Compound Alert'!H55,IF($B$8="Underlying Vulnerability",'Compound Alert'!K55,IF($B$8="Emerging Threat",'Compound Alert'!N55)))</f>
        <v>0</v>
      </c>
      <c r="I210" s="50">
        <f ca="1">ROUNDDOWN(G210,0)</f>
        <v>0</v>
      </c>
      <c r="J210"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10"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10"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10"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10"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10"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Alert'!B59</f>
        <v>Denmark</v>
      </c>
      <c r="C211" s="20" t="str">
        <f>'Compound Alert'!C59</f>
        <v>DNK</v>
      </c>
      <c r="D211" s="20" t="str">
        <f>'Compound Alert'!D59</f>
        <v>ECS           Europe &amp; Central Asia</v>
      </c>
      <c r="E211" s="20" t="str">
        <f>'Compound Alert'!E59</f>
        <v>NA</v>
      </c>
      <c r="F211" s="217">
        <f ca="1">'Compound Alert'!F59</f>
        <v>54</v>
      </c>
      <c r="G211" s="22">
        <f ca="1">IF($B$8="Overall Alert",'Compound Alert'!G59,IF($B$8="Underlying Vulnerability",'Compound Alert'!J59,IF($B$8="Emerging Threat",'Compound Alert'!M59)))</f>
        <v>0</v>
      </c>
      <c r="H211" s="23">
        <f ca="1">IF($B$8="Overall Alert",'Compound Alert'!H59,IF($B$8="Underlying Vulnerability",'Compound Alert'!K59,IF($B$8="Emerging Threat",'Compound Alert'!N59)))</f>
        <v>0</v>
      </c>
      <c r="I211" s="50">
        <f ca="1">ROUNDDOWN(G211,0)</f>
        <v>0</v>
      </c>
      <c r="J211"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11"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11"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11"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11"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11"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Alert'!B66</f>
        <v>Estonia</v>
      </c>
      <c r="C212" s="20" t="str">
        <f>'Compound Alert'!C66</f>
        <v>EST</v>
      </c>
      <c r="D212" s="20" t="str">
        <f>'Compound Alert'!D66</f>
        <v>ECS           Europe &amp; Central Asia</v>
      </c>
      <c r="E212" s="20" t="str">
        <f>'Compound Alert'!E66</f>
        <v>NA</v>
      </c>
      <c r="F212" s="217">
        <f ca="1">'Compound Alert'!F66</f>
        <v>61</v>
      </c>
      <c r="G212" s="22">
        <f ca="1">IF($B$8="Overall Alert",'Compound Alert'!G66,IF($B$8="Underlying Vulnerability",'Compound Alert'!J66,IF($B$8="Emerging Threat",'Compound Alert'!M66)))</f>
        <v>0</v>
      </c>
      <c r="H212" s="23">
        <f ca="1">IF($B$8="Overall Alert",'Compound Alert'!H66,IF($B$8="Underlying Vulnerability",'Compound Alert'!K66,IF($B$8="Emerging Threat",'Compound Alert'!N66)))</f>
        <v>0</v>
      </c>
      <c r="I212" s="50">
        <f ca="1">ROUNDDOWN(G212,0)</f>
        <v>0</v>
      </c>
      <c r="J212"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12"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12"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12"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12"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12"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Alert'!B71</f>
        <v>Faroe Islands</v>
      </c>
      <c r="C213" s="20" t="str">
        <f>'Compound Alert'!C71</f>
        <v>FRO</v>
      </c>
      <c r="D213" s="20" t="str">
        <f>'Compound Alert'!D71</f>
        <v>ECS           Europe &amp; Central Asia</v>
      </c>
      <c r="E213" s="20" t="str">
        <f>'Compound Alert'!E71</f>
        <v>NA</v>
      </c>
      <c r="F213" s="217">
        <f ca="1">'Compound Alert'!F71</f>
        <v>66</v>
      </c>
      <c r="G213" s="22">
        <f ca="1">IF($B$8="Overall Alert",'Compound Alert'!G71,IF($B$8="Underlying Vulnerability",'Compound Alert'!J71,IF($B$8="Emerging Threat",'Compound Alert'!M71)))</f>
        <v>0</v>
      </c>
      <c r="H213" s="23">
        <f ca="1">IF($B$8="Overall Alert",'Compound Alert'!H71,IF($B$8="Underlying Vulnerability",'Compound Alert'!K71,IF($B$8="Emerging Threat",'Compound Alert'!N71)))</f>
        <v>0</v>
      </c>
      <c r="I213" s="50">
        <f ca="1">ROUNDDOWN(G213,0)</f>
        <v>0</v>
      </c>
      <c r="J213"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13"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13"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13"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13"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13"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Alert'!B68</f>
        <v>Finland</v>
      </c>
      <c r="C214" s="20" t="str">
        <f>'Compound Alert'!C68</f>
        <v>FIN</v>
      </c>
      <c r="D214" s="20" t="str">
        <f>'Compound Alert'!D68</f>
        <v>ECS           Europe &amp; Central Asia</v>
      </c>
      <c r="E214" s="20" t="str">
        <f>'Compound Alert'!E68</f>
        <v>NA</v>
      </c>
      <c r="F214" s="217">
        <f ca="1">'Compound Alert'!F68</f>
        <v>63</v>
      </c>
      <c r="G214" s="22">
        <f ca="1">IF($B$8="Overall Alert",'Compound Alert'!G68,IF($B$8="Underlying Vulnerability",'Compound Alert'!J68,IF($B$8="Emerging Threat",'Compound Alert'!M68)))</f>
        <v>0</v>
      </c>
      <c r="H214" s="23">
        <f ca="1">IF($B$8="Overall Alert",'Compound Alert'!H68,IF($B$8="Underlying Vulnerability",'Compound Alert'!K68,IF($B$8="Emerging Threat",'Compound Alert'!N68)))</f>
        <v>0</v>
      </c>
      <c r="I214" s="50">
        <f ca="1">ROUNDDOWN(G214,0)</f>
        <v>0</v>
      </c>
      <c r="J214"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14"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14"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14"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14"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14"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Alert'!B168</f>
        <v>French Polynesia</v>
      </c>
      <c r="C215" s="20" t="str">
        <f>'Compound Alert'!C168</f>
        <v>PYF</v>
      </c>
      <c r="D215" s="20" t="str">
        <f>'Compound Alert'!D168</f>
        <v>EAS           East Asia &amp; Pacific</v>
      </c>
      <c r="E215" s="20" t="str">
        <f>'Compound Alert'!E168</f>
        <v>NA</v>
      </c>
      <c r="F215" s="217">
        <f ca="1">'Compound Alert'!F168</f>
        <v>163</v>
      </c>
      <c r="G215" s="22">
        <f ca="1">IF($B$8="Overall Alert",'Compound Alert'!G168,IF($B$8="Underlying Vulnerability",'Compound Alert'!J168,IF($B$8="Emerging Threat",'Compound Alert'!M168)))</f>
        <v>0</v>
      </c>
      <c r="H215" s="23">
        <f ca="1">IF($B$8="Overall Alert",'Compound Alert'!H168,IF($B$8="Underlying Vulnerability",'Compound Alert'!K168,IF($B$8="Emerging Threat",'Compound Alert'!N168)))</f>
        <v>0</v>
      </c>
      <c r="I215" s="50">
        <f ca="1">ROUNDDOWN(G215,0)</f>
        <v>0</v>
      </c>
      <c r="J215"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15"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215"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215"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215"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15"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Alert'!B75</f>
        <v>Georgia</v>
      </c>
      <c r="C216" s="20" t="str">
        <f>'Compound Alert'!C75</f>
        <v>GEO</v>
      </c>
      <c r="D216" s="20" t="str">
        <f>'Compound Alert'!D75</f>
        <v>ECS           Europe &amp; Central Asia</v>
      </c>
      <c r="E216" s="20" t="str">
        <f>'Compound Alert'!E75</f>
        <v>IBRD</v>
      </c>
      <c r="F216" s="217">
        <f ca="1">'Compound Alert'!F75</f>
        <v>70</v>
      </c>
      <c r="G216" s="22">
        <f ca="1">IF($B$8="Overall Alert",'Compound Alert'!G75,IF($B$8="Underlying Vulnerability",'Compound Alert'!J75,IF($B$8="Emerging Threat",'Compound Alert'!M75)))</f>
        <v>0</v>
      </c>
      <c r="H216" s="23">
        <f ca="1">IF($B$8="Overall Alert",'Compound Alert'!H75,IF($B$8="Underlying Vulnerability",'Compound Alert'!K75,IF($B$8="Emerging Threat",'Compound Alert'!N75)))</f>
        <v>0</v>
      </c>
      <c r="I216" s="50">
        <f ca="1">ROUNDDOWN(G216,0)</f>
        <v>0</v>
      </c>
      <c r="J216"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216"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216"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216"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LOW</v>
      </c>
      <c r="N216"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216"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Alert'!B84</f>
        <v>Greenland</v>
      </c>
      <c r="C217" s="20" t="str">
        <f>'Compound Alert'!C84</f>
        <v>GRL</v>
      </c>
      <c r="D217" s="20" t="str">
        <f>'Compound Alert'!D84</f>
        <v>ECS           Europe &amp; Central Asia</v>
      </c>
      <c r="E217" s="20" t="str">
        <f>'Compound Alert'!E84</f>
        <v>NA</v>
      </c>
      <c r="F217" s="217">
        <f ca="1">'Compound Alert'!F84</f>
        <v>79</v>
      </c>
      <c r="G217" s="22">
        <f ca="1">IF($B$8="Overall Alert",'Compound Alert'!G84,IF($B$8="Underlying Vulnerability",'Compound Alert'!J84,IF($B$8="Emerging Threat",'Compound Alert'!M84)))</f>
        <v>0</v>
      </c>
      <c r="H217" s="23">
        <f ca="1">IF($B$8="Overall Alert",'Compound Alert'!H84,IF($B$8="Underlying Vulnerability",'Compound Alert'!K84,IF($B$8="Emerging Threat",'Compound Alert'!N84)))</f>
        <v>0</v>
      </c>
      <c r="I217" s="50">
        <f ca="1">ROUNDDOWN(G217,0)</f>
        <v>0</v>
      </c>
      <c r="J217"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217"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217"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217"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217"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217"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Alert'!B88</f>
        <v>Hong Kong SAR, China</v>
      </c>
      <c r="C218" s="20" t="str">
        <f>'Compound Alert'!C88</f>
        <v>HKG</v>
      </c>
      <c r="D218" s="20" t="str">
        <f>'Compound Alert'!D88</f>
        <v>EAS           East Asia &amp; Pacific</v>
      </c>
      <c r="E218" s="20" t="str">
        <f>'Compound Alert'!E88</f>
        <v>NA</v>
      </c>
      <c r="F218" s="217">
        <f ca="1">'Compound Alert'!F88</f>
        <v>83</v>
      </c>
      <c r="G218" s="22">
        <f ca="1">IF($B$8="Overall Alert",'Compound Alert'!G88,IF($B$8="Underlying Vulnerability",'Compound Alert'!J88,IF($B$8="Emerging Threat",'Compound Alert'!M88)))</f>
        <v>0</v>
      </c>
      <c r="H218" s="23">
        <f ca="1">IF($B$8="Overall Alert",'Compound Alert'!H88,IF($B$8="Underlying Vulnerability",'Compound Alert'!K88,IF($B$8="Emerging Threat",'Compound Alert'!N88)))</f>
        <v>0</v>
      </c>
      <c r="I218" s="50">
        <f ca="1">ROUNDDOWN(G218,0)</f>
        <v>0</v>
      </c>
      <c r="J218"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18"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18"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18"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218"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18"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Alert'!B92</f>
        <v>Hungary</v>
      </c>
      <c r="C219" s="20" t="str">
        <f>'Compound Alert'!C92</f>
        <v>HUN</v>
      </c>
      <c r="D219" s="20" t="str">
        <f>'Compound Alert'!D92</f>
        <v>ECS           Europe &amp; Central Asia</v>
      </c>
      <c r="E219" s="20" t="str">
        <f>'Compound Alert'!E92</f>
        <v>NA</v>
      </c>
      <c r="F219" s="217">
        <f ca="1">'Compound Alert'!F92</f>
        <v>87</v>
      </c>
      <c r="G219" s="22">
        <f ca="1">IF($B$8="Overall Alert",'Compound Alert'!G92,IF($B$8="Underlying Vulnerability",'Compound Alert'!J92,IF($B$8="Emerging Threat",'Compound Alert'!M92)))</f>
        <v>0</v>
      </c>
      <c r="H219" s="23">
        <f ca="1">IF($B$8="Overall Alert",'Compound Alert'!H92,IF($B$8="Underlying Vulnerability",'Compound Alert'!K92,IF($B$8="Emerging Threat",'Compound Alert'!N92)))</f>
        <v>0</v>
      </c>
      <c r="I219" s="50">
        <f ca="1">ROUNDDOWN(G219,0)</f>
        <v>0</v>
      </c>
      <c r="J219"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219"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219"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LOW</v>
      </c>
      <c r="M219"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219"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219"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Alert'!B99</f>
        <v>Iceland</v>
      </c>
      <c r="C220" s="20" t="str">
        <f>'Compound Alert'!C99</f>
        <v>ISL</v>
      </c>
      <c r="D220" s="20" t="str">
        <f>'Compound Alert'!D99</f>
        <v>ECS           Europe &amp; Central Asia</v>
      </c>
      <c r="E220" s="20" t="str">
        <f>'Compound Alert'!E99</f>
        <v>NA</v>
      </c>
      <c r="F220" s="217">
        <f ca="1">'Compound Alert'!F99</f>
        <v>94</v>
      </c>
      <c r="G220" s="22">
        <f ca="1">IF($B$8="Overall Alert",'Compound Alert'!G99,IF($B$8="Underlying Vulnerability",'Compound Alert'!J99,IF($B$8="Emerging Threat",'Compound Alert'!M99)))</f>
        <v>0</v>
      </c>
      <c r="H220" s="23">
        <f ca="1">IF($B$8="Overall Alert",'Compound Alert'!H99,IF($B$8="Underlying Vulnerability",'Compound Alert'!K99,IF($B$8="Emerging Threat",'Compound Alert'!N99)))</f>
        <v>0</v>
      </c>
      <c r="I220" s="50">
        <f ca="1">ROUNDDOWN(G220,0)</f>
        <v>0</v>
      </c>
      <c r="J220"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20"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20"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20"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20"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20"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Alert'!B96</f>
        <v>Ireland</v>
      </c>
      <c r="C221" s="20" t="str">
        <f>'Compound Alert'!C96</f>
        <v>IRL</v>
      </c>
      <c r="D221" s="20" t="str">
        <f>'Compound Alert'!D96</f>
        <v>ECS           Europe &amp; Central Asia</v>
      </c>
      <c r="E221" s="20" t="str">
        <f>'Compound Alert'!E96</f>
        <v>NA</v>
      </c>
      <c r="F221" s="217">
        <f ca="1">'Compound Alert'!F96</f>
        <v>91</v>
      </c>
      <c r="G221" s="22">
        <f ca="1">IF($B$8="Overall Alert",'Compound Alert'!G96,IF($B$8="Underlying Vulnerability",'Compound Alert'!J96,IF($B$8="Emerging Threat",'Compound Alert'!M96)))</f>
        <v>0</v>
      </c>
      <c r="H221" s="23">
        <f ca="1">IF($B$8="Overall Alert",'Compound Alert'!H96,IF($B$8="Underlying Vulnerability",'Compound Alert'!K96,IF($B$8="Emerging Threat",'Compound Alert'!N96)))</f>
        <v>0</v>
      </c>
      <c r="I221" s="50">
        <f ca="1">ROUNDDOWN(G221,0)</f>
        <v>0</v>
      </c>
      <c r="J221"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21"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21"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21"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21"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21"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Alert'!B94</f>
        <v>Isle of Man</v>
      </c>
      <c r="C222" s="20" t="str">
        <f>'Compound Alert'!C94</f>
        <v>IMN</v>
      </c>
      <c r="D222" s="20" t="str">
        <f>'Compound Alert'!D94</f>
        <v>ECS           Europe &amp; Central Asia</v>
      </c>
      <c r="E222" s="20" t="str">
        <f>'Compound Alert'!E94</f>
        <v>NA</v>
      </c>
      <c r="F222" s="217">
        <f ca="1">'Compound Alert'!F94</f>
        <v>89</v>
      </c>
      <c r="G222" s="22">
        <f ca="1">IF($B$8="Overall Alert",'Compound Alert'!G94,IF($B$8="Underlying Vulnerability",'Compound Alert'!J94,IF($B$8="Emerging Threat",'Compound Alert'!M94)))</f>
        <v>0</v>
      </c>
      <c r="H222" s="23">
        <f ca="1">IF($B$8="Overall Alert",'Compound Alert'!H94,IF($B$8="Underlying Vulnerability",'Compound Alert'!K94,IF($B$8="Emerging Threat",'Compound Alert'!N94)))</f>
        <v>0</v>
      </c>
      <c r="I222" s="50">
        <f ca="1">ROUNDDOWN(G222,0)</f>
        <v>0</v>
      </c>
      <c r="J222"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22"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22"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22"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22"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22"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Alert'!B104</f>
        <v>Japan</v>
      </c>
      <c r="C223" s="20" t="str">
        <f>'Compound Alert'!C104</f>
        <v>JPN</v>
      </c>
      <c r="D223" s="20" t="str">
        <f>'Compound Alert'!D104</f>
        <v>EAS           East Asia &amp; Pacific</v>
      </c>
      <c r="E223" s="20" t="str">
        <f>'Compound Alert'!E104</f>
        <v>NA</v>
      </c>
      <c r="F223" s="217">
        <f ca="1">'Compound Alert'!F104</f>
        <v>99</v>
      </c>
      <c r="G223" s="22">
        <f ca="1">IF($B$8="Overall Alert",'Compound Alert'!G104,IF($B$8="Underlying Vulnerability",'Compound Alert'!J104,IF($B$8="Emerging Threat",'Compound Alert'!M104)))</f>
        <v>0</v>
      </c>
      <c r="H223" s="23">
        <f ca="1">IF($B$8="Overall Alert",'Compound Alert'!H104,IF($B$8="Underlying Vulnerability",'Compound Alert'!K104,IF($B$8="Emerging Threat",'Compound Alert'!N104)))</f>
        <v>0</v>
      </c>
      <c r="I223" s="50">
        <f ca="1">ROUNDDOWN(G223,0)</f>
        <v>0</v>
      </c>
      <c r="J223"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223"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223"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223"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223"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223"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Alert'!B103</f>
        <v>Jordan</v>
      </c>
      <c r="C224" s="20" t="str">
        <f>'Compound Alert'!C103</f>
        <v>JOR</v>
      </c>
      <c r="D224" s="20" t="str">
        <f>'Compound Alert'!D103</f>
        <v>MEA           Middle East &amp; North Africa</v>
      </c>
      <c r="E224" s="20" t="str">
        <f>'Compound Alert'!E103</f>
        <v>IBRD</v>
      </c>
      <c r="F224" s="217">
        <f ca="1">'Compound Alert'!F103</f>
        <v>98</v>
      </c>
      <c r="G224" s="22">
        <f ca="1">IF($B$8="Overall Alert",'Compound Alert'!G103,IF($B$8="Underlying Vulnerability",'Compound Alert'!J103,IF($B$8="Emerging Threat",'Compound Alert'!M103)))</f>
        <v>0</v>
      </c>
      <c r="H224" s="23">
        <f ca="1">IF($B$8="Overall Alert",'Compound Alert'!H103,IF($B$8="Underlying Vulnerability",'Compound Alert'!K103,IF($B$8="Emerging Threat",'Compound Alert'!N103)))</f>
        <v>0</v>
      </c>
      <c r="I224" s="50">
        <f ca="1">ROUNDDOWN(G224,0)</f>
        <v>0</v>
      </c>
      <c r="J224"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224"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224"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224"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LOW</v>
      </c>
      <c r="N224"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224"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Alert'!B111</f>
        <v>Korea, Rep.</v>
      </c>
      <c r="C225" s="20" t="str">
        <f>'Compound Alert'!C111</f>
        <v>KOR</v>
      </c>
      <c r="D225" s="20" t="str">
        <f>'Compound Alert'!D111</f>
        <v>EAS           East Asia &amp; Pacific</v>
      </c>
      <c r="E225" s="20" t="str">
        <f>'Compound Alert'!E111</f>
        <v>NA</v>
      </c>
      <c r="F225" s="217">
        <f ca="1">'Compound Alert'!F111</f>
        <v>106</v>
      </c>
      <c r="G225" s="22">
        <f ca="1">IF($B$8="Overall Alert",'Compound Alert'!G111,IF($B$8="Underlying Vulnerability",'Compound Alert'!J111,IF($B$8="Emerging Threat",'Compound Alert'!M111)))</f>
        <v>0</v>
      </c>
      <c r="H225" s="23">
        <f ca="1">IF($B$8="Overall Alert",'Compound Alert'!H111,IF($B$8="Underlying Vulnerability",'Compound Alert'!K111,IF($B$8="Emerging Threat",'Compound Alert'!N111)))</f>
        <v>0</v>
      </c>
      <c r="I225" s="50">
        <f ca="1">ROUNDDOWN(G225,0)</f>
        <v>0</v>
      </c>
      <c r="J225"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25"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25"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25"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25"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25"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Alert'!B123</f>
        <v>Latvia</v>
      </c>
      <c r="C226" s="20" t="str">
        <f>'Compound Alert'!C123</f>
        <v>LVA</v>
      </c>
      <c r="D226" s="20" t="str">
        <f>'Compound Alert'!D123</f>
        <v>ECS           Europe &amp; Central Asia</v>
      </c>
      <c r="E226" s="20" t="str">
        <f>'Compound Alert'!E123</f>
        <v>NA</v>
      </c>
      <c r="F226" s="217">
        <f ca="1">'Compound Alert'!F123</f>
        <v>118</v>
      </c>
      <c r="G226" s="22">
        <f ca="1">IF($B$8="Overall Alert",'Compound Alert'!G123,IF($B$8="Underlying Vulnerability",'Compound Alert'!J123,IF($B$8="Emerging Threat",'Compound Alert'!M123)))</f>
        <v>0</v>
      </c>
      <c r="H226" s="23">
        <f ca="1">IF($B$8="Overall Alert",'Compound Alert'!H123,IF($B$8="Underlying Vulnerability",'Compound Alert'!K123,IF($B$8="Emerging Threat",'Compound Alert'!N123)))</f>
        <v>0</v>
      </c>
      <c r="I226" s="50">
        <f ca="1">ROUNDDOWN(G226,0)</f>
        <v>0</v>
      </c>
      <c r="J226"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26"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26"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26"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26"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26"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Alert'!B118</f>
        <v>Liechtenstein</v>
      </c>
      <c r="C227" s="20" t="str">
        <f>'Compound Alert'!C118</f>
        <v>LIE</v>
      </c>
      <c r="D227" s="20" t="str">
        <f>'Compound Alert'!D118</f>
        <v>ECS           Europe &amp; Central Asia</v>
      </c>
      <c r="E227" s="20" t="str">
        <f>'Compound Alert'!E118</f>
        <v>NA</v>
      </c>
      <c r="F227" s="217">
        <f ca="1">'Compound Alert'!F118</f>
        <v>113</v>
      </c>
      <c r="G227" s="22">
        <f ca="1">IF($B$8="Overall Alert",'Compound Alert'!G118,IF($B$8="Underlying Vulnerability",'Compound Alert'!J118,IF($B$8="Emerging Threat",'Compound Alert'!M118)))</f>
        <v>0</v>
      </c>
      <c r="H227" s="23">
        <f ca="1">IF($B$8="Overall Alert",'Compound Alert'!H118,IF($B$8="Underlying Vulnerability",'Compound Alert'!K118,IF($B$8="Emerging Threat",'Compound Alert'!N118)))</f>
        <v>0</v>
      </c>
      <c r="I227" s="50">
        <f ca="1">ROUNDDOWN(G227,0)</f>
        <v>0</v>
      </c>
      <c r="J227"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27"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27"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27"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27"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27"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Alert'!B121</f>
        <v>Lithuania</v>
      </c>
      <c r="C228" s="20" t="str">
        <f>'Compound Alert'!C121</f>
        <v>LTU</v>
      </c>
      <c r="D228" s="20" t="str">
        <f>'Compound Alert'!D121</f>
        <v>ECS           Europe &amp; Central Asia</v>
      </c>
      <c r="E228" s="20" t="str">
        <f>'Compound Alert'!E121</f>
        <v>NA</v>
      </c>
      <c r="F228" s="217">
        <f ca="1">'Compound Alert'!F121</f>
        <v>116</v>
      </c>
      <c r="G228" s="22">
        <f ca="1">IF($B$8="Overall Alert",'Compound Alert'!G121,IF($B$8="Underlying Vulnerability",'Compound Alert'!J121,IF($B$8="Emerging Threat",'Compound Alert'!M121)))</f>
        <v>0</v>
      </c>
      <c r="H228" s="23">
        <f ca="1">IF($B$8="Overall Alert",'Compound Alert'!H121,IF($B$8="Underlying Vulnerability",'Compound Alert'!K121,IF($B$8="Emerging Threat",'Compound Alert'!N121)))</f>
        <v>0</v>
      </c>
      <c r="I228" s="50">
        <f ca="1">ROUNDDOWN(G228,0)</f>
        <v>0</v>
      </c>
      <c r="J228"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28"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28"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28"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28"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28"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Alert'!B122</f>
        <v>Luxembourg</v>
      </c>
      <c r="C229" s="20" t="str">
        <f>'Compound Alert'!C122</f>
        <v>LUX</v>
      </c>
      <c r="D229" s="20" t="str">
        <f>'Compound Alert'!D122</f>
        <v>ECS           Europe &amp; Central Asia</v>
      </c>
      <c r="E229" s="20" t="str">
        <f>'Compound Alert'!E122</f>
        <v>NA</v>
      </c>
      <c r="F229" s="217">
        <f ca="1">'Compound Alert'!F122</f>
        <v>117</v>
      </c>
      <c r="G229" s="22">
        <f ca="1">IF($B$8="Overall Alert",'Compound Alert'!G122,IF($B$8="Underlying Vulnerability",'Compound Alert'!J122,IF($B$8="Emerging Threat",'Compound Alert'!M122)))</f>
        <v>0</v>
      </c>
      <c r="H229" s="23">
        <f ca="1">IF($B$8="Overall Alert",'Compound Alert'!H122,IF($B$8="Underlying Vulnerability",'Compound Alert'!K122,IF($B$8="Emerging Threat",'Compound Alert'!N122)))</f>
        <v>0</v>
      </c>
      <c r="I229" s="50">
        <f ca="1">ROUNDDOWN(G229,0)</f>
        <v>0</v>
      </c>
      <c r="J229"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29"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29"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29"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29"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29"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Alert'!B124</f>
        <v>Macao SAR, China</v>
      </c>
      <c r="C230" s="20" t="str">
        <f>'Compound Alert'!C124</f>
        <v>MAC</v>
      </c>
      <c r="D230" s="20" t="str">
        <f>'Compound Alert'!D124</f>
        <v>EAS           East Asia &amp; Pacific</v>
      </c>
      <c r="E230" s="20" t="str">
        <f>'Compound Alert'!E124</f>
        <v>NA</v>
      </c>
      <c r="F230" s="217">
        <f ca="1">'Compound Alert'!F124</f>
        <v>119</v>
      </c>
      <c r="G230" s="22">
        <f ca="1">IF($B$8="Overall Alert",'Compound Alert'!G124,IF($B$8="Underlying Vulnerability",'Compound Alert'!J124,IF($B$8="Emerging Threat",'Compound Alert'!M124)))</f>
        <v>0</v>
      </c>
      <c r="H230" s="23">
        <f ca="1">IF($B$8="Overall Alert",'Compound Alert'!H124,IF($B$8="Underlying Vulnerability",'Compound Alert'!K124,IF($B$8="Emerging Threat",'Compound Alert'!N124)))</f>
        <v>0</v>
      </c>
      <c r="I230" s="50">
        <f ca="1">ROUNDDOWN(G230,0)</f>
        <v>0</v>
      </c>
      <c r="J230"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30"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30" s="25" t="e">
        <f ca="1">IF(
   $B$8="Overall Alert",IF(
      'Compound Alert'!T124 &gt;= 7, "HIGH",IF(
         'Compound Alert'!T124 &gt;= 5, "MED","LOW")), IF(
            $B$8="Underlying Vulnerability", IF(
               'Compound Alert'!AA124 &gt;= 10, "HIGH",IF(
                  'Compound Alert'!AA124 &gt;= 7, "MED","LOW")),IF(
                     $B$8="Emerging Threat", IF(
                        'Compound Alert'!AH124 &gt;= 10, "HIGH",IF(
                            'Compound Alert'!AH124 &gt;= 7, "MED","LOW")))))</f>
        <v>#N/A</v>
      </c>
      <c r="M230"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30"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30"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Alert'!B135</f>
        <v>Malta</v>
      </c>
      <c r="C231" s="20" t="str">
        <f>'Compound Alert'!C135</f>
        <v>MLT</v>
      </c>
      <c r="D231" s="20" t="str">
        <f>'Compound Alert'!D135</f>
        <v>MEA           Middle East &amp; North Africa</v>
      </c>
      <c r="E231" s="20" t="str">
        <f>'Compound Alert'!E135</f>
        <v>NA</v>
      </c>
      <c r="F231" s="217">
        <f ca="1">'Compound Alert'!F135</f>
        <v>130</v>
      </c>
      <c r="G231" s="22">
        <f ca="1">IF($B$8="Overall Alert",'Compound Alert'!G135,IF($B$8="Underlying Vulnerability",'Compound Alert'!J135,IF($B$8="Emerging Threat",'Compound Alert'!M135)))</f>
        <v>0</v>
      </c>
      <c r="H231" s="23">
        <f ca="1">IF($B$8="Overall Alert",'Compound Alert'!H135,IF($B$8="Underlying Vulnerability",'Compound Alert'!K135,IF($B$8="Emerging Threat",'Compound Alert'!N135)))</f>
        <v>0</v>
      </c>
      <c r="I231" s="50">
        <f ca="1">ROUNDDOWN(G231,0)</f>
        <v>0</v>
      </c>
      <c r="J231"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31"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31"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31"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31"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31"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Alert'!B128</f>
        <v>Moldova</v>
      </c>
      <c r="C232" s="20" t="str">
        <f>'Compound Alert'!C128</f>
        <v>MDA</v>
      </c>
      <c r="D232" s="20" t="str">
        <f>'Compound Alert'!D128</f>
        <v>ECS           Europe &amp; Central Asia</v>
      </c>
      <c r="E232" s="20" t="str">
        <f>'Compound Alert'!E128</f>
        <v>IBRD</v>
      </c>
      <c r="F232" s="217">
        <f ca="1">'Compound Alert'!F128</f>
        <v>123</v>
      </c>
      <c r="G232" s="22">
        <f ca="1">IF($B$8="Overall Alert",'Compound Alert'!G128,IF($B$8="Underlying Vulnerability",'Compound Alert'!J128,IF($B$8="Emerging Threat",'Compound Alert'!M128)))</f>
        <v>0</v>
      </c>
      <c r="H232" s="23">
        <f ca="1">IF($B$8="Overall Alert",'Compound Alert'!H128,IF($B$8="Underlying Vulnerability",'Compound Alert'!K128,IF($B$8="Emerging Threat",'Compound Alert'!N128)))</f>
        <v>0</v>
      </c>
      <c r="I232" s="50">
        <f ca="1">ROUNDDOWN(G232,0)</f>
        <v>0</v>
      </c>
      <c r="J232"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232"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232"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232"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232"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232"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Y232" s="27"/>
      <c r="Z232" s="27"/>
      <c r="AA232" s="27"/>
      <c r="AB232" s="27"/>
      <c r="AC232" s="27"/>
      <c r="AD232" s="27"/>
      <c r="AE232" s="27"/>
      <c r="AF232" s="27"/>
    </row>
    <row r="233" spans="1:50" x14ac:dyDescent="0.2">
      <c r="A233" s="63">
        <v>192</v>
      </c>
      <c r="B233" s="20" t="str">
        <f>'Compound Alert'!B127</f>
        <v>Monaco</v>
      </c>
      <c r="C233" s="20" t="str">
        <f>'Compound Alert'!C127</f>
        <v>MCO</v>
      </c>
      <c r="D233" s="20" t="str">
        <f>'Compound Alert'!D127</f>
        <v>ECS           Europe &amp; Central Asia</v>
      </c>
      <c r="E233" s="20" t="str">
        <f>'Compound Alert'!E127</f>
        <v>NA</v>
      </c>
      <c r="F233" s="217">
        <f ca="1">'Compound Alert'!F127</f>
        <v>122</v>
      </c>
      <c r="G233" s="22">
        <f ca="1">IF($B$8="Overall Alert",'Compound Alert'!G127,IF($B$8="Underlying Vulnerability",'Compound Alert'!J127,IF($B$8="Emerging Threat",'Compound Alert'!M127)))</f>
        <v>0</v>
      </c>
      <c r="H233" s="23">
        <f ca="1">IF($B$8="Overall Alert",'Compound Alert'!H127,IF($B$8="Underlying Vulnerability",'Compound Alert'!K127,IF($B$8="Emerging Threat",'Compound Alert'!N127)))</f>
        <v>0</v>
      </c>
      <c r="I233" s="50">
        <f ca="1">ROUNDDOWN(G233,0)</f>
        <v>0</v>
      </c>
      <c r="J233"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33"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33"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33"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33"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33"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c r="Y233" s="27"/>
      <c r="Z233" s="27"/>
      <c r="AA233" s="27"/>
      <c r="AB233" s="27"/>
      <c r="AC233" s="27"/>
      <c r="AD233" s="27"/>
      <c r="AE233" s="27"/>
      <c r="AF233" s="27"/>
    </row>
    <row r="234" spans="1:50" x14ac:dyDescent="0.2">
      <c r="A234" s="63">
        <v>193</v>
      </c>
      <c r="B234" s="20" t="str">
        <f>'Compound Alert'!B153</f>
        <v>Nauru</v>
      </c>
      <c r="C234" s="20" t="str">
        <f>'Compound Alert'!C153</f>
        <v>NRU</v>
      </c>
      <c r="D234" s="20" t="str">
        <f>'Compound Alert'!D153</f>
        <v>EAS           East Asia &amp; Pacific</v>
      </c>
      <c r="E234" s="20" t="str">
        <f>'Compound Alert'!E153</f>
        <v>IBRD</v>
      </c>
      <c r="F234" s="217">
        <f ca="1">'Compound Alert'!F153</f>
        <v>148</v>
      </c>
      <c r="G234" s="22">
        <f ca="1">IF($B$8="Overall Alert",'Compound Alert'!G153,IF($B$8="Underlying Vulnerability",'Compound Alert'!J153,IF($B$8="Emerging Threat",'Compound Alert'!M153)))</f>
        <v>0</v>
      </c>
      <c r="H234" s="23">
        <f ca="1">IF($B$8="Overall Alert",'Compound Alert'!H153,IF($B$8="Underlying Vulnerability",'Compound Alert'!K153,IF($B$8="Emerging Threat",'Compound Alert'!N153)))</f>
        <v>0</v>
      </c>
      <c r="I234" s="50">
        <f ca="1">ROUNDDOWN(G234,0)</f>
        <v>0</v>
      </c>
      <c r="J234"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234"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234"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234"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234"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234"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Y234" s="27"/>
      <c r="Z234" s="27"/>
      <c r="AA234" s="27"/>
      <c r="AB234" s="27"/>
      <c r="AC234" s="27"/>
      <c r="AD234" s="27"/>
      <c r="AE234" s="27"/>
      <c r="AF234" s="27"/>
    </row>
    <row r="235" spans="1:50" x14ac:dyDescent="0.2">
      <c r="A235" s="63">
        <v>194</v>
      </c>
      <c r="B235" s="20" t="str">
        <f>'Compound Alert'!B150</f>
        <v>Netherlands</v>
      </c>
      <c r="C235" s="20" t="str">
        <f>'Compound Alert'!C150</f>
        <v>NLD</v>
      </c>
      <c r="D235" s="20" t="str">
        <f>'Compound Alert'!D150</f>
        <v>ECS           Europe &amp; Central Asia</v>
      </c>
      <c r="E235" s="20" t="str">
        <f>'Compound Alert'!E150</f>
        <v>NA</v>
      </c>
      <c r="F235" s="217">
        <f ca="1">'Compound Alert'!F150</f>
        <v>145</v>
      </c>
      <c r="G235" s="22">
        <f ca="1">IF($B$8="Overall Alert",'Compound Alert'!G150,IF($B$8="Underlying Vulnerability",'Compound Alert'!J150,IF($B$8="Emerging Threat",'Compound Alert'!M150)))</f>
        <v>0</v>
      </c>
      <c r="H235" s="23">
        <f ca="1">IF($B$8="Overall Alert",'Compound Alert'!H150,IF($B$8="Underlying Vulnerability",'Compound Alert'!K150,IF($B$8="Emerging Threat",'Compound Alert'!N150)))</f>
        <v>0</v>
      </c>
      <c r="I235" s="50">
        <f ca="1">ROUNDDOWN(G235,0)</f>
        <v>0</v>
      </c>
      <c r="J23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3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3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3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3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3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36" spans="1:50" x14ac:dyDescent="0.2">
      <c r="A236" s="63">
        <v>195</v>
      </c>
      <c r="B236" s="20" t="str">
        <f>'Compound Alert'!B154</f>
        <v>New Zealand</v>
      </c>
      <c r="C236" s="20" t="str">
        <f>'Compound Alert'!C154</f>
        <v>NZL</v>
      </c>
      <c r="D236" s="20" t="str">
        <f>'Compound Alert'!D154</f>
        <v>EAS           East Asia &amp; Pacific</v>
      </c>
      <c r="E236" s="20" t="str">
        <f>'Compound Alert'!E154</f>
        <v>NA</v>
      </c>
      <c r="F236" s="217">
        <f ca="1">'Compound Alert'!F154</f>
        <v>149</v>
      </c>
      <c r="G236" s="22">
        <f ca="1">IF($B$8="Overall Alert",'Compound Alert'!G154,IF($B$8="Underlying Vulnerability",'Compound Alert'!J154,IF($B$8="Emerging Threat",'Compound Alert'!M154)))</f>
        <v>0</v>
      </c>
      <c r="H236" s="23">
        <f ca="1">IF($B$8="Overall Alert",'Compound Alert'!H154,IF($B$8="Underlying Vulnerability",'Compound Alert'!K154,IF($B$8="Emerging Threat",'Compound Alert'!N154)))</f>
        <v>0</v>
      </c>
      <c r="I236" s="50">
        <f ca="1">ROUNDDOWN(G236,0)</f>
        <v>0</v>
      </c>
      <c r="J236"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236"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236"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236"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236"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236"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row>
    <row r="237" spans="1:50" x14ac:dyDescent="0.2">
      <c r="A237" s="63">
        <v>196</v>
      </c>
      <c r="B237" s="20" t="str">
        <f>'Compound Alert'!B133</f>
        <v>North Macedonia</v>
      </c>
      <c r="C237" s="20" t="str">
        <f>'Compound Alert'!C133</f>
        <v>MKD</v>
      </c>
      <c r="D237" s="20" t="str">
        <f>'Compound Alert'!D133</f>
        <v>ECS           Europe &amp; Central Asia</v>
      </c>
      <c r="E237" s="20" t="str">
        <f>'Compound Alert'!E133</f>
        <v>IBRD</v>
      </c>
      <c r="F237" s="217">
        <f ca="1">'Compound Alert'!F133</f>
        <v>128</v>
      </c>
      <c r="G237" s="22">
        <f ca="1">IF($B$8="Overall Alert",'Compound Alert'!G133,IF($B$8="Underlying Vulnerability",'Compound Alert'!J133,IF($B$8="Emerging Threat",'Compound Alert'!M133)))</f>
        <v>0</v>
      </c>
      <c r="H237" s="23">
        <f ca="1">IF($B$8="Overall Alert",'Compound Alert'!H133,IF($B$8="Underlying Vulnerability",'Compound Alert'!K133,IF($B$8="Emerging Threat",'Compound Alert'!N133)))</f>
        <v>0</v>
      </c>
      <c r="I237" s="50">
        <f ca="1">ROUNDDOWN(G237,0)</f>
        <v>0</v>
      </c>
      <c r="J237"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37"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37"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37"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37"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37"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row>
    <row r="238" spans="1:50" x14ac:dyDescent="0.2">
      <c r="A238" s="63">
        <v>197</v>
      </c>
      <c r="B238" s="20" t="str">
        <f>'Compound Alert'!B151</f>
        <v>Norway</v>
      </c>
      <c r="C238" s="20" t="str">
        <f>'Compound Alert'!C151</f>
        <v>NOR</v>
      </c>
      <c r="D238" s="20" t="str">
        <f>'Compound Alert'!D151</f>
        <v>ECS           Europe &amp; Central Asia</v>
      </c>
      <c r="E238" s="20" t="str">
        <f>'Compound Alert'!E151</f>
        <v>NA</v>
      </c>
      <c r="F238" s="217">
        <f ca="1">'Compound Alert'!F151</f>
        <v>146</v>
      </c>
      <c r="G238" s="22">
        <f ca="1">IF($B$8="Overall Alert",'Compound Alert'!G151,IF($B$8="Underlying Vulnerability",'Compound Alert'!J151,IF($B$8="Emerging Threat",'Compound Alert'!M151)))</f>
        <v>0</v>
      </c>
      <c r="H238" s="23">
        <f ca="1">IF($B$8="Overall Alert",'Compound Alert'!H151,IF($B$8="Underlying Vulnerability",'Compound Alert'!K151,IF($B$8="Emerging Threat",'Compound Alert'!N151)))</f>
        <v>0</v>
      </c>
      <c r="I238" s="50">
        <f ca="1">ROUNDDOWN(G238,0)</f>
        <v>0</v>
      </c>
      <c r="J238"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238"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238"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238"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238"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238"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row>
    <row r="239" spans="1:50" x14ac:dyDescent="0.2">
      <c r="A239" s="63">
        <v>198</v>
      </c>
      <c r="B239" s="20" t="str">
        <f>'Compound Alert'!B155</f>
        <v>Oman</v>
      </c>
      <c r="C239" s="20" t="str">
        <f>'Compound Alert'!C155</f>
        <v>OMN</v>
      </c>
      <c r="D239" s="20" t="str">
        <f>'Compound Alert'!D155</f>
        <v>MEA           Middle East &amp; North Africa</v>
      </c>
      <c r="E239" s="20" t="str">
        <f>'Compound Alert'!E155</f>
        <v>NA</v>
      </c>
      <c r="F239" s="217">
        <f ca="1">'Compound Alert'!F155</f>
        <v>150</v>
      </c>
      <c r="G239" s="22">
        <f ca="1">IF($B$8="Overall Alert",'Compound Alert'!G155,IF($B$8="Underlying Vulnerability",'Compound Alert'!J155,IF($B$8="Emerging Threat",'Compound Alert'!M155)))</f>
        <v>0</v>
      </c>
      <c r="H239" s="23">
        <f ca="1">IF($B$8="Overall Alert",'Compound Alert'!H155,IF($B$8="Underlying Vulnerability",'Compound Alert'!K155,IF($B$8="Emerging Threat",'Compound Alert'!N155)))</f>
        <v>0</v>
      </c>
      <c r="I239" s="50">
        <f ca="1">ROUNDDOWN(G239,0)</f>
        <v>0</v>
      </c>
      <c r="J239"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39"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39"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39"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39"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39"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row>
    <row r="240" spans="1:50" x14ac:dyDescent="0.2">
      <c r="A240" s="63">
        <v>199</v>
      </c>
      <c r="B240" s="20" t="str">
        <f>'Compound Alert'!B160</f>
        <v>Palau</v>
      </c>
      <c r="C240" s="20" t="str">
        <f>'Compound Alert'!C160</f>
        <v>PLW</v>
      </c>
      <c r="D240" s="20" t="str">
        <f>'Compound Alert'!D160</f>
        <v>EAS           East Asia &amp; Pacific</v>
      </c>
      <c r="E240" s="20" t="str">
        <f>'Compound Alert'!E160</f>
        <v>IBRD</v>
      </c>
      <c r="F240" s="217">
        <f ca="1">'Compound Alert'!F160</f>
        <v>155</v>
      </c>
      <c r="G240" s="22">
        <f ca="1">IF($B$8="Overall Alert",'Compound Alert'!G160,IF($B$8="Underlying Vulnerability",'Compound Alert'!J160,IF($B$8="Emerging Threat",'Compound Alert'!M160)))</f>
        <v>0</v>
      </c>
      <c r="H240" s="23">
        <f ca="1">IF($B$8="Overall Alert",'Compound Alert'!H160,IF($B$8="Underlying Vulnerability",'Compound Alert'!K160,IF($B$8="Emerging Threat",'Compound Alert'!N160)))</f>
        <v>0</v>
      </c>
      <c r="I240" s="50">
        <f ca="1">ROUNDDOWN(G240,0)</f>
        <v>0</v>
      </c>
      <c r="J240"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40"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40"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40"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40"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40"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row>
    <row r="241" spans="1:15" x14ac:dyDescent="0.2">
      <c r="A241" s="63">
        <v>200</v>
      </c>
      <c r="B241" s="20" t="str">
        <f>'Compound Alert'!B162</f>
        <v>Poland</v>
      </c>
      <c r="C241" s="20" t="str">
        <f>'Compound Alert'!C162</f>
        <v>POL</v>
      </c>
      <c r="D241" s="20" t="str">
        <f>'Compound Alert'!D162</f>
        <v>ECS           Europe &amp; Central Asia</v>
      </c>
      <c r="E241" s="20" t="str">
        <f>'Compound Alert'!E162</f>
        <v>IBRD</v>
      </c>
      <c r="F241" s="217">
        <f ca="1">'Compound Alert'!F162</f>
        <v>157</v>
      </c>
      <c r="G241" s="22">
        <f ca="1">IF($B$8="Overall Alert",'Compound Alert'!G162,IF($B$8="Underlying Vulnerability",'Compound Alert'!J162,IF($B$8="Emerging Threat",'Compound Alert'!M162)))</f>
        <v>0</v>
      </c>
      <c r="H241" s="23">
        <f ca="1">IF($B$8="Overall Alert",'Compound Alert'!H162,IF($B$8="Underlying Vulnerability",'Compound Alert'!K162,IF($B$8="Emerging Threat",'Compound Alert'!N162)))</f>
        <v>0</v>
      </c>
      <c r="I241" s="50">
        <f ca="1">ROUNDDOWN(G241,0)</f>
        <v>0</v>
      </c>
      <c r="J241"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41"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41"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41"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41"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41"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row>
    <row r="242" spans="1:15" x14ac:dyDescent="0.2">
      <c r="A242" s="63">
        <v>201</v>
      </c>
      <c r="B242" s="20" t="str">
        <f>'Compound Alert'!B165</f>
        <v>Portugal</v>
      </c>
      <c r="C242" s="20" t="str">
        <f>'Compound Alert'!C165</f>
        <v>PRT</v>
      </c>
      <c r="D242" s="20" t="str">
        <f>'Compound Alert'!D165</f>
        <v>ECS           Europe &amp; Central Asia</v>
      </c>
      <c r="E242" s="20" t="str">
        <f>'Compound Alert'!E165</f>
        <v>NA</v>
      </c>
      <c r="F242" s="217">
        <f ca="1">'Compound Alert'!F165</f>
        <v>160</v>
      </c>
      <c r="G242" s="22">
        <f ca="1">IF($B$8="Overall Alert",'Compound Alert'!G165,IF($B$8="Underlying Vulnerability",'Compound Alert'!J165,IF($B$8="Emerging Threat",'Compound Alert'!M165)))</f>
        <v>0</v>
      </c>
      <c r="H242" s="23">
        <f ca="1">IF($B$8="Overall Alert",'Compound Alert'!H165,IF($B$8="Underlying Vulnerability",'Compound Alert'!K165,IF($B$8="Emerging Threat",'Compound Alert'!N165)))</f>
        <v>0</v>
      </c>
      <c r="I242" s="50">
        <f ca="1">ROUNDDOWN(G242,0)</f>
        <v>0</v>
      </c>
      <c r="J242"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242"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242"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242"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242"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242"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row>
    <row r="243" spans="1:15" x14ac:dyDescent="0.2">
      <c r="A243" s="63">
        <v>202</v>
      </c>
      <c r="B243" s="20" t="str">
        <f>'Compound Alert'!B169</f>
        <v>Qatar</v>
      </c>
      <c r="C243" s="20" t="str">
        <f>'Compound Alert'!C169</f>
        <v>QAT</v>
      </c>
      <c r="D243" s="20" t="str">
        <f>'Compound Alert'!D169</f>
        <v>MEA           Middle East &amp; North Africa</v>
      </c>
      <c r="E243" s="20" t="str">
        <f>'Compound Alert'!E169</f>
        <v>NA</v>
      </c>
      <c r="F243" s="217">
        <f ca="1">'Compound Alert'!F169</f>
        <v>164</v>
      </c>
      <c r="G243" s="22">
        <f ca="1">IF($B$8="Overall Alert",'Compound Alert'!G169,IF($B$8="Underlying Vulnerability",'Compound Alert'!J169,IF($B$8="Emerging Threat",'Compound Alert'!M169)))</f>
        <v>0</v>
      </c>
      <c r="H243" s="23">
        <f ca="1">IF($B$8="Overall Alert",'Compound Alert'!H169,IF($B$8="Underlying Vulnerability",'Compound Alert'!K169,IF($B$8="Emerging Threat",'Compound Alert'!N169)))</f>
        <v>0</v>
      </c>
      <c r="I243" s="50">
        <f ca="1">ROUNDDOWN(G243,0)</f>
        <v>0</v>
      </c>
      <c r="J243"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43"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43"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43"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43"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43"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44" spans="1:15" x14ac:dyDescent="0.2">
      <c r="A244" s="63">
        <v>203</v>
      </c>
      <c r="B244" s="20" t="str">
        <f>'Compound Alert'!B173</f>
        <v>Saudi Arabia</v>
      </c>
      <c r="C244" s="20" t="str">
        <f>'Compound Alert'!C173</f>
        <v>SAU</v>
      </c>
      <c r="D244" s="20" t="str">
        <f>'Compound Alert'!D173</f>
        <v>MEA           Middle East &amp; North Africa</v>
      </c>
      <c r="E244" s="20" t="str">
        <f>'Compound Alert'!E173</f>
        <v>NA</v>
      </c>
      <c r="F244" s="217">
        <f ca="1">'Compound Alert'!F173</f>
        <v>168</v>
      </c>
      <c r="G244" s="22">
        <f ca="1">IF($B$8="Overall Alert",'Compound Alert'!G173,IF($B$8="Underlying Vulnerability",'Compound Alert'!J173,IF($B$8="Emerging Threat",'Compound Alert'!M173)))</f>
        <v>0</v>
      </c>
      <c r="H244" s="23">
        <f ca="1">IF($B$8="Overall Alert",'Compound Alert'!H173,IF($B$8="Underlying Vulnerability",'Compound Alert'!K173,IF($B$8="Emerging Threat",'Compound Alert'!N173)))</f>
        <v>0</v>
      </c>
      <c r="I244" s="50">
        <f ca="1">ROUNDDOWN(G244,0)</f>
        <v>0</v>
      </c>
      <c r="J244"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244"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244"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LOW</v>
      </c>
      <c r="M244"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244"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244"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row>
    <row r="245" spans="1:15" x14ac:dyDescent="0.2">
      <c r="A245" s="63">
        <v>204</v>
      </c>
      <c r="B245" s="20" t="str">
        <f>'Compound Alert'!B182</f>
        <v>Serbia</v>
      </c>
      <c r="C245" s="20" t="str">
        <f>'Compound Alert'!C182</f>
        <v>SRB</v>
      </c>
      <c r="D245" s="20" t="str">
        <f>'Compound Alert'!D182</f>
        <v>ECS           Europe &amp; Central Asia</v>
      </c>
      <c r="E245" s="20" t="str">
        <f>'Compound Alert'!E182</f>
        <v>IBRD</v>
      </c>
      <c r="F245" s="217">
        <f ca="1">'Compound Alert'!F182</f>
        <v>177</v>
      </c>
      <c r="G245" s="22">
        <f ca="1">IF($B$8="Overall Alert",'Compound Alert'!G182,IF($B$8="Underlying Vulnerability",'Compound Alert'!J182,IF($B$8="Emerging Threat",'Compound Alert'!M182)))</f>
        <v>0</v>
      </c>
      <c r="H245" s="23">
        <f ca="1">IF($B$8="Overall Alert",'Compound Alert'!H182,IF($B$8="Underlying Vulnerability",'Compound Alert'!K182,IF($B$8="Emerging Threat",'Compound Alert'!N182)))</f>
        <v>0</v>
      </c>
      <c r="I245" s="50">
        <f ca="1">ROUNDDOWN(G245,0)</f>
        <v>0</v>
      </c>
      <c r="J245"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245"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245"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245"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245"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245"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row>
    <row r="246" spans="1:15" x14ac:dyDescent="0.2">
      <c r="A246" s="63">
        <v>205</v>
      </c>
      <c r="B246" s="20" t="str">
        <f>'Compound Alert'!B191</f>
        <v>Seychelles</v>
      </c>
      <c r="C246" s="20" t="str">
        <f>'Compound Alert'!C191</f>
        <v>SYC</v>
      </c>
      <c r="D246" s="20" t="str">
        <f>'Compound Alert'!D191</f>
        <v>SSF           Sub-Saharan Africa</v>
      </c>
      <c r="E246" s="20" t="str">
        <f>'Compound Alert'!E191</f>
        <v>IBRD</v>
      </c>
      <c r="F246" s="217">
        <f ca="1">'Compound Alert'!F191</f>
        <v>186</v>
      </c>
      <c r="G246" s="22">
        <f ca="1">IF($B$8="Overall Alert",'Compound Alert'!G191,IF($B$8="Underlying Vulnerability",'Compound Alert'!J191,IF($B$8="Emerging Threat",'Compound Alert'!M191)))</f>
        <v>0</v>
      </c>
      <c r="H246" s="23">
        <f ca="1">IF($B$8="Overall Alert",'Compound Alert'!H191,IF($B$8="Underlying Vulnerability",'Compound Alert'!K191,IF($B$8="Emerging Threat",'Compound Alert'!N191)))</f>
        <v>0</v>
      </c>
      <c r="I246" s="50">
        <f ca="1">ROUNDDOWN(G246,0)</f>
        <v>0</v>
      </c>
      <c r="J246"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246"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246"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246"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246"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246"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row>
    <row r="247" spans="1:15" x14ac:dyDescent="0.2">
      <c r="A247" s="63">
        <v>206</v>
      </c>
      <c r="B247" s="20" t="str">
        <f>'Compound Alert'!B176</f>
        <v>Singapore</v>
      </c>
      <c r="C247" s="20" t="str">
        <f>'Compound Alert'!C176</f>
        <v>SGP</v>
      </c>
      <c r="D247" s="20" t="str">
        <f>'Compound Alert'!D176</f>
        <v>EAS           East Asia &amp; Pacific</v>
      </c>
      <c r="E247" s="20" t="str">
        <f>'Compound Alert'!E176</f>
        <v>NA</v>
      </c>
      <c r="F247" s="217">
        <f ca="1">'Compound Alert'!F176</f>
        <v>171</v>
      </c>
      <c r="G247" s="22">
        <f ca="1">IF($B$8="Overall Alert",'Compound Alert'!G176,IF($B$8="Underlying Vulnerability",'Compound Alert'!J176,IF($B$8="Emerging Threat",'Compound Alert'!M176)))</f>
        <v>0</v>
      </c>
      <c r="H247" s="23">
        <f ca="1">IF($B$8="Overall Alert",'Compound Alert'!H176,IF($B$8="Underlying Vulnerability",'Compound Alert'!K176,IF($B$8="Emerging Threat",'Compound Alert'!N176)))</f>
        <v>0</v>
      </c>
      <c r="I247" s="50">
        <f ca="1">ROUNDDOWN(G247,0)</f>
        <v>0</v>
      </c>
      <c r="J247"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47"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47"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47"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47"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47"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row>
    <row r="248" spans="1:15" x14ac:dyDescent="0.2">
      <c r="A248" s="63">
        <v>207</v>
      </c>
      <c r="B248" s="20" t="str">
        <f>'Compound Alert'!B190</f>
        <v>Sint Maarten (Dutch part)</v>
      </c>
      <c r="C248" s="20" t="str">
        <f>'Compound Alert'!C190</f>
        <v>SXM</v>
      </c>
      <c r="D248" s="20" t="str">
        <f>'Compound Alert'!D190</f>
        <v>LCN           Latin America &amp; Caribbean</v>
      </c>
      <c r="E248" s="20" t="str">
        <f>'Compound Alert'!E190</f>
        <v>NA</v>
      </c>
      <c r="F248" s="217">
        <f ca="1">'Compound Alert'!F190</f>
        <v>185</v>
      </c>
      <c r="G248" s="22">
        <f ca="1">IF($B$8="Overall Alert",'Compound Alert'!G190,IF($B$8="Underlying Vulnerability",'Compound Alert'!J190,IF($B$8="Emerging Threat",'Compound Alert'!M190)))</f>
        <v>0</v>
      </c>
      <c r="H248" s="23">
        <f ca="1">IF($B$8="Overall Alert",'Compound Alert'!H190,IF($B$8="Underlying Vulnerability",'Compound Alert'!K190,IF($B$8="Emerging Threat",'Compound Alert'!N190)))</f>
        <v>0</v>
      </c>
      <c r="I248" s="50">
        <f ca="1">ROUNDDOWN(G248,0)</f>
        <v>0</v>
      </c>
      <c r="J248"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48"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48"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48"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48"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48"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49" spans="1:15" x14ac:dyDescent="0.2">
      <c r="A249" s="63">
        <v>208</v>
      </c>
      <c r="B249" s="20" t="str">
        <f>'Compound Alert'!B186</f>
        <v>Slovak Republic</v>
      </c>
      <c r="C249" s="20" t="str">
        <f>'Compound Alert'!C186</f>
        <v>SVK</v>
      </c>
      <c r="D249" s="20" t="str">
        <f>'Compound Alert'!D186</f>
        <v>ECS           Europe &amp; Central Asia</v>
      </c>
      <c r="E249" s="20" t="str">
        <f>'Compound Alert'!E186</f>
        <v>NA</v>
      </c>
      <c r="F249" s="217">
        <f ca="1">'Compound Alert'!F186</f>
        <v>181</v>
      </c>
      <c r="G249" s="22">
        <f ca="1">IF($B$8="Overall Alert",'Compound Alert'!G186,IF($B$8="Underlying Vulnerability",'Compound Alert'!J186,IF($B$8="Emerging Threat",'Compound Alert'!M186)))</f>
        <v>0</v>
      </c>
      <c r="H249" s="23">
        <f ca="1">IF($B$8="Overall Alert",'Compound Alert'!H186,IF($B$8="Underlying Vulnerability",'Compound Alert'!K186,IF($B$8="Emerging Threat",'Compound Alert'!N186)))</f>
        <v>0</v>
      </c>
      <c r="I249" s="50">
        <f ca="1">ROUNDDOWN(G249,0)</f>
        <v>0</v>
      </c>
      <c r="J249"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49"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49"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49"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49"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49"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row>
    <row r="250" spans="1:15" x14ac:dyDescent="0.2">
      <c r="A250" s="63">
        <v>209</v>
      </c>
      <c r="B250" s="20" t="str">
        <f>'Compound Alert'!B187</f>
        <v>Slovenia</v>
      </c>
      <c r="C250" s="20" t="str">
        <f>'Compound Alert'!C187</f>
        <v>SVN</v>
      </c>
      <c r="D250" s="20" t="str">
        <f>'Compound Alert'!D187</f>
        <v>ECS           Europe &amp; Central Asia</v>
      </c>
      <c r="E250" s="20" t="str">
        <f>'Compound Alert'!E187</f>
        <v>NA</v>
      </c>
      <c r="F250" s="217">
        <f ca="1">'Compound Alert'!F187</f>
        <v>182</v>
      </c>
      <c r="G250" s="22">
        <f ca="1">IF($B$8="Overall Alert",'Compound Alert'!G187,IF($B$8="Underlying Vulnerability",'Compound Alert'!J187,IF($B$8="Emerging Threat",'Compound Alert'!M187)))</f>
        <v>0</v>
      </c>
      <c r="H250" s="23">
        <f ca="1">IF($B$8="Overall Alert",'Compound Alert'!H187,IF($B$8="Underlying Vulnerability",'Compound Alert'!K187,IF($B$8="Emerging Threat",'Compound Alert'!N187)))</f>
        <v>0</v>
      </c>
      <c r="I250" s="50">
        <f ca="1">ROUNDDOWN(G250,0)</f>
        <v>0</v>
      </c>
      <c r="J250"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250"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250"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250"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250"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250"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row>
    <row r="251" spans="1:15" x14ac:dyDescent="0.2">
      <c r="A251" s="63">
        <v>210</v>
      </c>
      <c r="B251" s="20" t="str">
        <f>'Compound Alert'!B177</f>
        <v>Solomon Islands</v>
      </c>
      <c r="C251" s="20" t="str">
        <f>'Compound Alert'!C177</f>
        <v>SLB</v>
      </c>
      <c r="D251" s="20" t="str">
        <f>'Compound Alert'!D177</f>
        <v>EAS           East Asia &amp; Pacific</v>
      </c>
      <c r="E251" s="20" t="str">
        <f>'Compound Alert'!E177</f>
        <v>IDA</v>
      </c>
      <c r="F251" s="217">
        <f ca="1">'Compound Alert'!F177</f>
        <v>172</v>
      </c>
      <c r="G251" s="22">
        <f ca="1">IF($B$8="Overall Alert",'Compound Alert'!G177,IF($B$8="Underlying Vulnerability",'Compound Alert'!J177,IF($B$8="Emerging Threat",'Compound Alert'!M177)))</f>
        <v>0</v>
      </c>
      <c r="H251" s="23">
        <f ca="1">IF($B$8="Overall Alert",'Compound Alert'!H177,IF($B$8="Underlying Vulnerability",'Compound Alert'!K177,IF($B$8="Emerging Threat",'Compound Alert'!N177)))</f>
        <v>0</v>
      </c>
      <c r="I251" s="50">
        <f ca="1">ROUNDDOWN(G251,0)</f>
        <v>0</v>
      </c>
      <c r="J251"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251"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251"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251"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251"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251"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row>
    <row r="252" spans="1:15" x14ac:dyDescent="0.2">
      <c r="A252" s="63">
        <v>211</v>
      </c>
      <c r="B252" s="20" t="str">
        <f>'Compound Alert'!B39</f>
        <v>Switzerland</v>
      </c>
      <c r="C252" s="20" t="str">
        <f>'Compound Alert'!C39</f>
        <v>CHE</v>
      </c>
      <c r="D252" s="20" t="str">
        <f>'Compound Alert'!D39</f>
        <v>ECS           Europe &amp; Central Asia</v>
      </c>
      <c r="E252" s="20" t="str">
        <f>'Compound Alert'!E39</f>
        <v>NA</v>
      </c>
      <c r="F252" s="217">
        <f ca="1">'Compound Alert'!F39</f>
        <v>34</v>
      </c>
      <c r="G252" s="22">
        <f ca="1">IF($B$8="Overall Alert",'Compound Alert'!G39,IF($B$8="Underlying Vulnerability",'Compound Alert'!J39,IF($B$8="Emerging Threat",'Compound Alert'!M39)))</f>
        <v>0</v>
      </c>
      <c r="H252" s="23">
        <f ca="1">IF($B$8="Overall Alert",'Compound Alert'!H39,IF($B$8="Underlying Vulnerability",'Compound Alert'!K39,IF($B$8="Emerging Threat",'Compound Alert'!N39)))</f>
        <v>0</v>
      </c>
      <c r="I252" s="50">
        <f ca="1">ROUNDDOWN(G252,0)</f>
        <v>0</v>
      </c>
      <c r="J252"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52"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52"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52"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52"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52"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row>
    <row r="253" spans="1:15" x14ac:dyDescent="0.2">
      <c r="A253" s="63">
        <v>212</v>
      </c>
      <c r="B253" s="20" t="str">
        <f>'Compound Alert'!B205</f>
        <v>Taiwan, China</v>
      </c>
      <c r="C253" s="20" t="str">
        <f>'Compound Alert'!C205</f>
        <v>TWN</v>
      </c>
      <c r="D253" s="20" t="str">
        <f>'Compound Alert'!D205</f>
        <v>EAS           East Asia &amp; Pacific</v>
      </c>
      <c r="E253" s="20" t="str">
        <f>'Compound Alert'!E205</f>
        <v>NA</v>
      </c>
      <c r="F253" s="217">
        <f>'Compound Alert'!F205</f>
        <v>0</v>
      </c>
      <c r="G253" s="22">
        <f ca="1">IF($B$8="Overall Alert",'Compound Alert'!G205,IF($B$8="Underlying Vulnerability",'Compound Alert'!J205,IF($B$8="Emerging Threat",'Compound Alert'!M205)))</f>
        <v>0</v>
      </c>
      <c r="H253" s="23">
        <f ca="1">IF($B$8="Overall Alert",'Compound Alert'!H205,IF($B$8="Underlying Vulnerability",'Compound Alert'!K205,IF($B$8="Emerging Threat",'Compound Alert'!N205)))</f>
        <v>0</v>
      </c>
      <c r="I253" s="50">
        <f ca="1">ROUNDDOWN(G253,0)</f>
        <v>0</v>
      </c>
      <c r="J253"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253"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253"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LOW</v>
      </c>
      <c r="M253"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253"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253"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row>
    <row r="254" spans="1:15" x14ac:dyDescent="0.2">
      <c r="A254" s="63">
        <v>213</v>
      </c>
      <c r="B254" s="20" t="str">
        <f>'Compound Alert'!B200</f>
        <v>Tonga</v>
      </c>
      <c r="C254" s="20" t="str">
        <f>'Compound Alert'!C200</f>
        <v>TON</v>
      </c>
      <c r="D254" s="20" t="str">
        <f>'Compound Alert'!D200</f>
        <v>EAS           East Asia &amp; Pacific</v>
      </c>
      <c r="E254" s="20" t="str">
        <f>'Compound Alert'!E200</f>
        <v>IDA</v>
      </c>
      <c r="F254" s="217">
        <f>'Compound Alert'!F200</f>
        <v>0</v>
      </c>
      <c r="G254" s="22">
        <f ca="1">IF($B$8="Overall Alert",'Compound Alert'!G200,IF($B$8="Underlying Vulnerability",'Compound Alert'!J200,IF($B$8="Emerging Threat",'Compound Alert'!M200)))</f>
        <v>0</v>
      </c>
      <c r="H254" s="23">
        <f ca="1">IF($B$8="Overall Alert",'Compound Alert'!H200,IF($B$8="Underlying Vulnerability",'Compound Alert'!K200,IF($B$8="Emerging Threat",'Compound Alert'!N200)))</f>
        <v>0</v>
      </c>
      <c r="I254" s="50">
        <f ca="1">ROUNDDOWN(G254,0)</f>
        <v>0</v>
      </c>
      <c r="J254"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54"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54"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54"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54"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54"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row>
    <row r="255" spans="1:15" x14ac:dyDescent="0.2">
      <c r="A255" s="63">
        <v>214</v>
      </c>
      <c r="B255" s="20" t="str">
        <f>'Compound Alert'!B193</f>
        <v>Turks and Caicos Islands</v>
      </c>
      <c r="C255" s="20" t="str">
        <f>'Compound Alert'!C193</f>
        <v>TCA</v>
      </c>
      <c r="D255" s="20" t="str">
        <f>'Compound Alert'!D193</f>
        <v>LCN           Latin America &amp; Caribbean</v>
      </c>
      <c r="E255" s="20" t="str">
        <f>'Compound Alert'!E193</f>
        <v>NA</v>
      </c>
      <c r="F255" s="217">
        <f ca="1">'Compound Alert'!F193</f>
        <v>188</v>
      </c>
      <c r="G255" s="22">
        <f ca="1">IF($B$8="Overall Alert",'Compound Alert'!G193,IF($B$8="Underlying Vulnerability",'Compound Alert'!J193,IF($B$8="Emerging Threat",'Compound Alert'!M193)))</f>
        <v>0</v>
      </c>
      <c r="H255" s="23">
        <f ca="1">IF($B$8="Overall Alert",'Compound Alert'!H193,IF($B$8="Underlying Vulnerability",'Compound Alert'!K193,IF($B$8="Emerging Threat",'Compound Alert'!N193)))</f>
        <v>0</v>
      </c>
      <c r="I255" s="50">
        <f ca="1">ROUNDDOWN(G255,0)</f>
        <v>0</v>
      </c>
      <c r="J255"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5"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255"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255"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255"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5"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56" spans="1:15" x14ac:dyDescent="0.2">
      <c r="A256" s="63">
        <v>215</v>
      </c>
      <c r="B256" s="20" t="str">
        <f>'Compound Alert'!B204</f>
        <v>Tuvalu</v>
      </c>
      <c r="C256" s="20" t="str">
        <f>'Compound Alert'!C204</f>
        <v>TUV</v>
      </c>
      <c r="D256" s="20" t="str">
        <f>'Compound Alert'!D204</f>
        <v>EAS           East Asia &amp; Pacific</v>
      </c>
      <c r="E256" s="20" t="str">
        <f>'Compound Alert'!E204</f>
        <v>IDA</v>
      </c>
      <c r="F256" s="217">
        <f>'Compound Alert'!F204</f>
        <v>0</v>
      </c>
      <c r="G256" s="22">
        <f ca="1">IF($B$8="Overall Alert",'Compound Alert'!G204,IF($B$8="Underlying Vulnerability",'Compound Alert'!J204,IF($B$8="Emerging Threat",'Compound Alert'!M204)))</f>
        <v>0</v>
      </c>
      <c r="H256" s="23">
        <f ca="1">IF($B$8="Overall Alert",'Compound Alert'!H204,IF($B$8="Underlying Vulnerability",'Compound Alert'!K204,IF($B$8="Emerging Threat",'Compound Alert'!N204)))</f>
        <v>0</v>
      </c>
      <c r="I256" s="50">
        <f ca="1">ROUNDDOWN(G256,0)</f>
        <v>0</v>
      </c>
      <c r="J256"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56"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56"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56"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56"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56"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row>
    <row r="257" spans="1:15" x14ac:dyDescent="0.2">
      <c r="A257" s="63">
        <v>216</v>
      </c>
      <c r="B257" s="20" t="str">
        <f>'Compound Alert'!B11</f>
        <v>United Arab Emirates</v>
      </c>
      <c r="C257" s="20" t="str">
        <f>'Compound Alert'!C11</f>
        <v>ARE</v>
      </c>
      <c r="D257" s="20" t="str">
        <f>'Compound Alert'!D11</f>
        <v>MEA           Middle East &amp; North Africa</v>
      </c>
      <c r="E257" s="20" t="str">
        <f>'Compound Alert'!E11</f>
        <v>NA</v>
      </c>
      <c r="F257" s="217">
        <f ca="1">'Compound Alert'!F11</f>
        <v>6</v>
      </c>
      <c r="G257" s="22">
        <f ca="1">IF($B$8="Overall Alert",'Compound Alert'!G11,IF($B$8="Underlying Vulnerability",'Compound Alert'!J11,IF($B$8="Emerging Threat",'Compound Alert'!M11)))</f>
        <v>0</v>
      </c>
      <c r="H257" s="23">
        <f ca="1">IF($B$8="Overall Alert",'Compound Alert'!H11,IF($B$8="Underlying Vulnerability",'Compound Alert'!K11,IF($B$8="Emerging Threat",'Compound Alert'!N11)))</f>
        <v>0</v>
      </c>
      <c r="I257" s="50">
        <f ca="1">ROUNDDOWN(G257,0)</f>
        <v>0</v>
      </c>
      <c r="J257"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257"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257"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257"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257"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257"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row>
    <row r="258" spans="1:15" x14ac:dyDescent="0.2">
      <c r="A258" s="63">
        <v>217</v>
      </c>
      <c r="B258" s="20" t="str">
        <f>'Compound Alert'!B74</f>
        <v>United Kingdom</v>
      </c>
      <c r="C258" s="20" t="str">
        <f>'Compound Alert'!C74</f>
        <v>GBR</v>
      </c>
      <c r="D258" s="20" t="str">
        <f>'Compound Alert'!D74</f>
        <v>ECS           Europe &amp; Central Asia</v>
      </c>
      <c r="E258" s="20" t="str">
        <f>'Compound Alert'!E74</f>
        <v>NA</v>
      </c>
      <c r="F258" s="217">
        <f ca="1">'Compound Alert'!F74</f>
        <v>69</v>
      </c>
      <c r="G258" s="22">
        <f ca="1">IF($B$8="Overall Alert",'Compound Alert'!G74,IF($B$8="Underlying Vulnerability",'Compound Alert'!J74,IF($B$8="Emerging Threat",'Compound Alert'!M74)))</f>
        <v>0</v>
      </c>
      <c r="H258" s="23">
        <f ca="1">IF($B$8="Overall Alert",'Compound Alert'!H74,IF($B$8="Underlying Vulnerability",'Compound Alert'!K74,IF($B$8="Emerging Threat",'Compound Alert'!N74)))</f>
        <v>0</v>
      </c>
      <c r="I258" s="50">
        <f ca="1">ROUNDDOWN(G258,0)</f>
        <v>0</v>
      </c>
      <c r="J258"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58"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58"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58"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58"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58"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row>
    <row r="259" spans="1:15" x14ac:dyDescent="0.2">
      <c r="A259" s="63">
        <v>218</v>
      </c>
      <c r="B259" s="20" t="str">
        <f>'Compound Alert'!B217</f>
        <v>Vanuatu</v>
      </c>
      <c r="C259" s="20" t="str">
        <f>'Compound Alert'!C217</f>
        <v>VUT</v>
      </c>
      <c r="D259" s="20" t="str">
        <f>'Compound Alert'!D217</f>
        <v>EAS           East Asia &amp; Pacific</v>
      </c>
      <c r="E259" s="20" t="str">
        <f>'Compound Alert'!E217</f>
        <v>IDA</v>
      </c>
      <c r="F259" s="217">
        <f>'Compound Alert'!F217</f>
        <v>0</v>
      </c>
      <c r="G259" s="22">
        <f ca="1">IF($B$8="Overall Alert",'Compound Alert'!G217,IF($B$8="Underlying Vulnerability",'Compound Alert'!J217,IF($B$8="Emerging Threat",'Compound Alert'!M217)))</f>
        <v>0</v>
      </c>
      <c r="H259" s="23">
        <f ca="1">IF($B$8="Overall Alert",'Compound Alert'!H217,IF($B$8="Underlying Vulnerability",'Compound Alert'!K217,IF($B$8="Emerging Threat",'Compound Alert'!N217)))</f>
        <v>0</v>
      </c>
      <c r="I259" s="50">
        <f ca="1">ROUNDDOWN(G259,0)</f>
        <v>0</v>
      </c>
      <c r="J259"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259"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259"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259"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259"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259"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row>
    <row r="269" spans="1:15" x14ac:dyDescent="0.2">
      <c r="B269" s="28" t="s">
        <v>462</v>
      </c>
      <c r="G269" s="29" t="s">
        <v>463</v>
      </c>
    </row>
    <row r="270" spans="1:15" x14ac:dyDescent="0.2">
      <c r="B270" s="28">
        <v>0</v>
      </c>
      <c r="G270" s="29">
        <f t="shared" ref="G270:G276" ca="1" si="0">COUNTIFS($G$42:$G$259,"&gt;="&amp;B270,$G$42:$G$259,"&lt;"&amp;B271)</f>
        <v>121</v>
      </c>
    </row>
    <row r="271" spans="1:15" x14ac:dyDescent="0.2">
      <c r="B271" s="28">
        <v>1</v>
      </c>
      <c r="G271" s="29">
        <f t="shared" ca="1" si="0"/>
        <v>61</v>
      </c>
    </row>
    <row r="272" spans="1:15" x14ac:dyDescent="0.2">
      <c r="B272" s="28">
        <v>2</v>
      </c>
      <c r="G272" s="29">
        <f t="shared" ca="1" si="0"/>
        <v>14</v>
      </c>
    </row>
    <row r="273" spans="2:7" x14ac:dyDescent="0.2">
      <c r="B273" s="28">
        <v>3</v>
      </c>
      <c r="G273" s="29">
        <f t="shared" ca="1" si="0"/>
        <v>17</v>
      </c>
    </row>
    <row r="274" spans="2:7" x14ac:dyDescent="0.2">
      <c r="B274" s="28">
        <v>4</v>
      </c>
      <c r="G274" s="29">
        <f t="shared" ca="1" si="0"/>
        <v>3</v>
      </c>
    </row>
    <row r="275" spans="2:7" x14ac:dyDescent="0.2">
      <c r="B275" s="28">
        <v>5</v>
      </c>
      <c r="G275" s="29">
        <f t="shared" ca="1" si="0"/>
        <v>2</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4" priority="3">
      <formula>J42=""</formula>
    </cfRule>
    <cfRule type="containsText" dxfId="323" priority="4" operator="containsText" text="LOW">
      <formula>NOT(ISERROR(SEARCH("LOW",J42)))</formula>
    </cfRule>
    <cfRule type="containsText" dxfId="322" priority="5" operator="containsText" text="MED">
      <formula>NOT(ISERROR(SEARCH("MED",J42)))</formula>
    </cfRule>
    <cfRule type="containsText" dxfId="321" priority="6" operator="containsText" text="HIGH">
      <formula>NOT(ISERROR(SEARCH("HIGH",J42)))</formula>
    </cfRule>
  </conditionalFormatting>
  <conditionalFormatting sqref="J41:P41 P42:P231">
    <cfRule type="expression" dxfId="320" priority="14">
      <formula>J41=""</formula>
    </cfRule>
    <cfRule type="containsText" dxfId="319" priority="15" operator="containsText" text="LOW">
      <formula>NOT(ISERROR(SEARCH("LOW",J41)))</formula>
    </cfRule>
    <cfRule type="containsText" dxfId="318" priority="16" operator="containsText" text="MED">
      <formula>NOT(ISERROR(SEARCH("MED",J41)))</formula>
    </cfRule>
    <cfRule type="containsText" dxfId="317" priority="17" operator="containsText" text="HIGH">
      <formula>NOT(ISERROR(SEARCH("HIGH",J41)))</formula>
    </cfRule>
  </conditionalFormatting>
  <conditionalFormatting sqref="Q41:R231">
    <cfRule type="expression" dxfId="316" priority="20">
      <formula>Q41=""</formula>
    </cfRule>
    <cfRule type="cellIs" dxfId="315" priority="21" operator="between">
      <formula>0</formula>
      <formula>0.332</formula>
    </cfRule>
    <cfRule type="cellIs" dxfId="314" priority="22" operator="between">
      <formula>0.333333333333333</formula>
      <formula>0.665</formula>
    </cfRule>
    <cfRule type="cellIs" dxfId="313"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4"/>
  <sheetViews>
    <sheetView workbookViewId="0">
      <selection activeCell="H18" sqref="H18"/>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6.7109375" style="73" bestFit="1" customWidth="1"/>
    <col min="6" max="6" width="22.42578125" style="75" bestFit="1" customWidth="1"/>
    <col min="7" max="7" width="8.140625" style="75" bestFit="1" customWidth="1"/>
    <col min="8" max="8" width="12" style="236" bestFit="1" customWidth="1"/>
    <col min="9" max="9" width="9.5703125" style="233" customWidth="1"/>
    <col min="10" max="10" width="9" style="234" customWidth="1"/>
    <col min="11" max="11" width="27.5703125" style="78" bestFit="1" customWidth="1"/>
    <col min="12" max="12" width="37" style="78" bestFit="1" customWidth="1"/>
    <col min="13" max="13" width="8.5703125" style="76" customWidth="1"/>
    <col min="14" max="14" width="21.85546875" style="78" customWidth="1"/>
    <col min="15" max="15" width="36.28515625" style="78" bestFit="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535</v>
      </c>
      <c r="C7" s="74" t="s">
        <v>536</v>
      </c>
      <c r="D7" s="235" t="s">
        <v>537</v>
      </c>
      <c r="E7" s="74" t="s">
        <v>538</v>
      </c>
      <c r="F7" s="74" t="s">
        <v>539</v>
      </c>
      <c r="G7" s="74" t="s">
        <v>540</v>
      </c>
      <c r="H7" s="237" t="s">
        <v>541</v>
      </c>
      <c r="I7" s="245" t="s">
        <v>542</v>
      </c>
      <c r="J7" s="245" t="s">
        <v>543</v>
      </c>
      <c r="K7" s="224" t="s">
        <v>544</v>
      </c>
      <c r="L7" s="224" t="s">
        <v>545</v>
      </c>
      <c r="M7" s="77" t="s">
        <v>623</v>
      </c>
      <c r="N7" s="77" t="s">
        <v>624</v>
      </c>
      <c r="O7" s="231" t="s">
        <v>625</v>
      </c>
      <c r="P7" s="237" t="s">
        <v>626</v>
      </c>
      <c r="Q7" s="237" t="s">
        <v>546</v>
      </c>
      <c r="R7" s="237" t="s">
        <v>547</v>
      </c>
    </row>
    <row r="8" spans="2:18" ht="17" x14ac:dyDescent="0.2">
      <c r="B8" s="226" t="s">
        <v>542</v>
      </c>
      <c r="C8" s="227" t="s">
        <v>379</v>
      </c>
      <c r="D8" s="227">
        <v>1</v>
      </c>
      <c r="E8" s="227" t="s">
        <v>548</v>
      </c>
      <c r="F8" s="228" t="s">
        <v>549</v>
      </c>
      <c r="G8" s="228" t="s">
        <v>631</v>
      </c>
      <c r="H8" s="238">
        <v>45117</v>
      </c>
      <c r="I8" s="230">
        <v>1</v>
      </c>
      <c r="J8" s="230"/>
      <c r="K8" s="222" t="s">
        <v>503</v>
      </c>
      <c r="L8" s="222" t="s">
        <v>550</v>
      </c>
      <c r="M8" s="222" t="b">
        <v>0</v>
      </c>
      <c r="N8" s="232" t="s">
        <v>627</v>
      </c>
      <c r="O8" s="232" t="s">
        <v>769</v>
      </c>
      <c r="P8" s="249" t="s">
        <v>628</v>
      </c>
      <c r="Q8" s="232" t="b">
        <v>0</v>
      </c>
      <c r="R8" s="232" t="b">
        <v>1</v>
      </c>
    </row>
    <row r="9" spans="2:18" ht="17" x14ac:dyDescent="0.2">
      <c r="B9" s="226" t="s">
        <v>542</v>
      </c>
      <c r="C9" s="227" t="s">
        <v>379</v>
      </c>
      <c r="D9" s="227">
        <v>34</v>
      </c>
      <c r="E9" s="227" t="s">
        <v>629</v>
      </c>
      <c r="F9" s="228" t="s">
        <v>630</v>
      </c>
      <c r="G9" s="228" t="s">
        <v>631</v>
      </c>
      <c r="H9" s="238">
        <v>45092</v>
      </c>
      <c r="I9" s="230">
        <v>1</v>
      </c>
      <c r="J9" s="230"/>
      <c r="K9" s="222" t="s">
        <v>612</v>
      </c>
      <c r="L9" s="222" t="s">
        <v>632</v>
      </c>
      <c r="M9" s="222" t="b">
        <v>0</v>
      </c>
      <c r="N9" s="232" t="s">
        <v>633</v>
      </c>
      <c r="O9" s="232" t="s">
        <v>770</v>
      </c>
      <c r="P9" s="249" t="s">
        <v>634</v>
      </c>
      <c r="Q9" s="232" t="b">
        <v>0</v>
      </c>
      <c r="R9" s="232" t="b">
        <v>1</v>
      </c>
    </row>
    <row r="10" spans="2:18" ht="17" x14ac:dyDescent="0.2">
      <c r="B10" s="226" t="s">
        <v>542</v>
      </c>
      <c r="C10" s="227" t="s">
        <v>372</v>
      </c>
      <c r="D10" s="227">
        <v>2</v>
      </c>
      <c r="E10" s="227" t="s">
        <v>551</v>
      </c>
      <c r="F10" s="228" t="s">
        <v>552</v>
      </c>
      <c r="G10" s="228" t="s">
        <v>553</v>
      </c>
      <c r="H10" s="238">
        <v>44428</v>
      </c>
      <c r="I10" s="230">
        <v>2</v>
      </c>
      <c r="J10" s="230"/>
      <c r="K10" s="222" t="s">
        <v>386</v>
      </c>
      <c r="L10" s="222" t="s">
        <v>554</v>
      </c>
      <c r="M10" s="222" t="b">
        <v>0</v>
      </c>
      <c r="N10" s="232" t="s">
        <v>555</v>
      </c>
      <c r="O10" s="232" t="s">
        <v>771</v>
      </c>
      <c r="P10" s="249" t="s">
        <v>635</v>
      </c>
      <c r="Q10" s="232" t="b">
        <v>1</v>
      </c>
      <c r="R10" s="232" t="b">
        <v>1</v>
      </c>
    </row>
    <row r="11" spans="2:18" ht="17" x14ac:dyDescent="0.2">
      <c r="B11" s="226" t="s">
        <v>542</v>
      </c>
      <c r="C11" s="227" t="s">
        <v>372</v>
      </c>
      <c r="D11" s="227">
        <v>42</v>
      </c>
      <c r="E11" s="227" t="s">
        <v>750</v>
      </c>
      <c r="F11" s="228" t="s">
        <v>560</v>
      </c>
      <c r="G11" s="228" t="s">
        <v>631</v>
      </c>
      <c r="H11" s="238">
        <v>44805</v>
      </c>
      <c r="I11" s="230">
        <v>1</v>
      </c>
      <c r="J11" s="230"/>
      <c r="K11" s="222" t="s">
        <v>748</v>
      </c>
      <c r="L11" s="222" t="s">
        <v>751</v>
      </c>
      <c r="M11" s="222" t="b">
        <v>0</v>
      </c>
      <c r="N11" s="232" t="s">
        <v>752</v>
      </c>
      <c r="O11" s="232" t="s">
        <v>772</v>
      </c>
      <c r="P11" s="249" t="s">
        <v>753</v>
      </c>
      <c r="Q11" s="232" t="b">
        <v>0</v>
      </c>
      <c r="R11" s="232" t="b">
        <v>1</v>
      </c>
    </row>
    <row r="12" spans="2:18" ht="34" x14ac:dyDescent="0.2">
      <c r="B12" s="226" t="s">
        <v>542</v>
      </c>
      <c r="C12" s="227" t="s">
        <v>371</v>
      </c>
      <c r="D12" s="227">
        <v>3</v>
      </c>
      <c r="E12" s="227" t="s">
        <v>556</v>
      </c>
      <c r="F12" s="228" t="s">
        <v>557</v>
      </c>
      <c r="G12" s="228" t="s">
        <v>631</v>
      </c>
      <c r="H12" s="238">
        <v>44546</v>
      </c>
      <c r="I12" s="230">
        <v>1</v>
      </c>
      <c r="J12" s="230"/>
      <c r="K12" s="222" t="s">
        <v>387</v>
      </c>
      <c r="L12" s="222" t="s">
        <v>558</v>
      </c>
      <c r="M12" s="222" t="b">
        <v>0</v>
      </c>
      <c r="N12" s="232" t="s">
        <v>636</v>
      </c>
      <c r="O12" s="232" t="s">
        <v>773</v>
      </c>
      <c r="P12" s="249" t="s">
        <v>637</v>
      </c>
      <c r="Q12" s="232" t="b">
        <v>0</v>
      </c>
      <c r="R12" s="232" t="b">
        <v>1</v>
      </c>
    </row>
    <row r="13" spans="2:18" ht="17" x14ac:dyDescent="0.2">
      <c r="B13" s="226" t="s">
        <v>542</v>
      </c>
      <c r="C13" s="227" t="s">
        <v>373</v>
      </c>
      <c r="D13" s="227">
        <v>5</v>
      </c>
      <c r="E13" s="227" t="s">
        <v>603</v>
      </c>
      <c r="F13" s="228" t="s">
        <v>560</v>
      </c>
      <c r="G13" s="228" t="s">
        <v>561</v>
      </c>
      <c r="H13" s="238">
        <v>45292</v>
      </c>
      <c r="I13" s="230">
        <v>2</v>
      </c>
      <c r="J13" s="230"/>
      <c r="K13" s="222" t="s">
        <v>388</v>
      </c>
      <c r="L13" s="222" t="s">
        <v>562</v>
      </c>
      <c r="M13" s="222" t="b">
        <v>0</v>
      </c>
      <c r="N13" s="232" t="s">
        <v>638</v>
      </c>
      <c r="O13" s="232" t="s">
        <v>774</v>
      </c>
      <c r="P13" s="249" t="s">
        <v>801</v>
      </c>
      <c r="Q13" s="232" t="b">
        <v>0</v>
      </c>
      <c r="R13" s="232" t="b">
        <v>1</v>
      </c>
    </row>
    <row r="14" spans="2:18" ht="17" x14ac:dyDescent="0.2">
      <c r="B14" s="226" t="s">
        <v>542</v>
      </c>
      <c r="C14" s="227" t="s">
        <v>563</v>
      </c>
      <c r="D14" s="227">
        <v>6</v>
      </c>
      <c r="E14" s="227" t="s">
        <v>564</v>
      </c>
      <c r="F14" s="228" t="s">
        <v>559</v>
      </c>
      <c r="G14" s="228" t="s">
        <v>631</v>
      </c>
      <c r="H14" s="238">
        <v>45184</v>
      </c>
      <c r="I14" s="230">
        <v>1</v>
      </c>
      <c r="J14" s="230"/>
      <c r="K14" s="222" t="s">
        <v>389</v>
      </c>
      <c r="L14" s="222" t="s">
        <v>565</v>
      </c>
      <c r="M14" s="222" t="b">
        <v>0</v>
      </c>
      <c r="N14" s="232" t="s">
        <v>640</v>
      </c>
      <c r="O14" s="232" t="s">
        <v>775</v>
      </c>
      <c r="P14" s="249" t="s">
        <v>641</v>
      </c>
      <c r="Q14" s="232" t="b">
        <v>0</v>
      </c>
      <c r="R14" s="232" t="b">
        <v>1</v>
      </c>
    </row>
    <row r="15" spans="2:18" ht="17" x14ac:dyDescent="0.2">
      <c r="B15" s="226" t="s">
        <v>542</v>
      </c>
      <c r="C15" s="227" t="s">
        <v>390</v>
      </c>
      <c r="D15" s="227">
        <v>7</v>
      </c>
      <c r="E15" s="227" t="s">
        <v>566</v>
      </c>
      <c r="F15" s="228" t="s">
        <v>559</v>
      </c>
      <c r="G15" s="228" t="s">
        <v>631</v>
      </c>
      <c r="H15" s="238">
        <v>45184</v>
      </c>
      <c r="I15" s="229">
        <v>1</v>
      </c>
      <c r="J15" s="230"/>
      <c r="K15" s="222" t="s">
        <v>391</v>
      </c>
      <c r="L15" s="222" t="s">
        <v>567</v>
      </c>
      <c r="M15" s="222" t="b">
        <v>0</v>
      </c>
      <c r="N15" s="232" t="s">
        <v>642</v>
      </c>
      <c r="O15" s="232" t="s">
        <v>775</v>
      </c>
      <c r="P15" s="249" t="s">
        <v>641</v>
      </c>
      <c r="Q15" s="232" t="b">
        <v>0</v>
      </c>
      <c r="R15" s="232" t="b">
        <v>1</v>
      </c>
    </row>
    <row r="16" spans="2:18" ht="17" x14ac:dyDescent="0.2">
      <c r="B16" s="226" t="s">
        <v>568</v>
      </c>
      <c r="C16" s="227" t="s">
        <v>379</v>
      </c>
      <c r="D16" s="227">
        <v>8</v>
      </c>
      <c r="E16" s="227" t="s">
        <v>569</v>
      </c>
      <c r="F16" s="228" t="s">
        <v>570</v>
      </c>
      <c r="G16" s="228" t="s">
        <v>594</v>
      </c>
      <c r="H16" s="238">
        <v>45418</v>
      </c>
      <c r="I16" s="229"/>
      <c r="J16" s="230">
        <v>1</v>
      </c>
      <c r="K16" s="222" t="s">
        <v>413</v>
      </c>
      <c r="L16" s="222" t="s">
        <v>571</v>
      </c>
      <c r="M16" s="222" t="b">
        <v>1</v>
      </c>
      <c r="N16" s="232" t="s">
        <v>572</v>
      </c>
      <c r="O16" s="232" t="s">
        <v>776</v>
      </c>
      <c r="P16" s="249" t="s">
        <v>643</v>
      </c>
      <c r="Q16" s="232" t="b">
        <v>0</v>
      </c>
      <c r="R16" s="232" t="b">
        <v>1</v>
      </c>
    </row>
    <row r="17" spans="2:18" ht="17" x14ac:dyDescent="0.2">
      <c r="B17" s="226" t="s">
        <v>568</v>
      </c>
      <c r="C17" s="227" t="s">
        <v>379</v>
      </c>
      <c r="D17" s="227">
        <v>32</v>
      </c>
      <c r="E17" s="227" t="s">
        <v>573</v>
      </c>
      <c r="F17" s="228" t="s">
        <v>574</v>
      </c>
      <c r="G17" s="228" t="s">
        <v>553</v>
      </c>
      <c r="H17" s="238">
        <v>45418</v>
      </c>
      <c r="I17" s="229"/>
      <c r="J17" s="230">
        <v>1</v>
      </c>
      <c r="K17" s="222" t="s">
        <v>520</v>
      </c>
      <c r="L17" s="222" t="s">
        <v>575</v>
      </c>
      <c r="M17" s="222" t="b">
        <v>1</v>
      </c>
      <c r="N17" s="232" t="s">
        <v>777</v>
      </c>
      <c r="O17" s="232" t="s">
        <v>778</v>
      </c>
      <c r="P17" s="249" t="s">
        <v>802</v>
      </c>
      <c r="Q17" s="232" t="b">
        <v>0</v>
      </c>
      <c r="R17" s="232" t="b">
        <v>1</v>
      </c>
    </row>
    <row r="18" spans="2:18" ht="17" x14ac:dyDescent="0.2">
      <c r="B18" s="226" t="s">
        <v>568</v>
      </c>
      <c r="C18" s="227" t="s">
        <v>379</v>
      </c>
      <c r="D18" s="227">
        <v>36</v>
      </c>
      <c r="E18" s="227" t="s">
        <v>644</v>
      </c>
      <c r="F18" s="228" t="s">
        <v>645</v>
      </c>
      <c r="G18" s="228" t="s">
        <v>553</v>
      </c>
      <c r="H18" s="238">
        <v>45383</v>
      </c>
      <c r="I18" s="229"/>
      <c r="J18" s="230">
        <v>1</v>
      </c>
      <c r="K18" s="222" t="s">
        <v>613</v>
      </c>
      <c r="L18" s="222" t="s">
        <v>760</v>
      </c>
      <c r="M18" s="222" t="b">
        <v>1</v>
      </c>
      <c r="N18" s="232" t="s">
        <v>646</v>
      </c>
      <c r="O18" s="232" t="s">
        <v>779</v>
      </c>
      <c r="P18" s="232" t="s">
        <v>647</v>
      </c>
      <c r="Q18" s="232" t="b">
        <v>0</v>
      </c>
      <c r="R18" s="232" t="b">
        <v>1</v>
      </c>
    </row>
    <row r="19" spans="2:18" ht="17" x14ac:dyDescent="0.2">
      <c r="B19" s="226" t="s">
        <v>568</v>
      </c>
      <c r="C19" s="227" t="s">
        <v>379</v>
      </c>
      <c r="D19" s="227">
        <v>37</v>
      </c>
      <c r="E19" s="227" t="s">
        <v>648</v>
      </c>
      <c r="F19" s="228" t="s">
        <v>560</v>
      </c>
      <c r="G19" s="228" t="s">
        <v>561</v>
      </c>
      <c r="H19" s="238">
        <v>45292</v>
      </c>
      <c r="I19" s="229"/>
      <c r="J19" s="230">
        <v>1</v>
      </c>
      <c r="K19" s="222" t="s">
        <v>793</v>
      </c>
      <c r="L19" s="222" t="s">
        <v>795</v>
      </c>
      <c r="M19" s="222" t="b">
        <v>0</v>
      </c>
      <c r="N19" s="232" t="s">
        <v>649</v>
      </c>
      <c r="O19" s="232" t="s">
        <v>774</v>
      </c>
      <c r="P19" s="249" t="s">
        <v>639</v>
      </c>
      <c r="Q19" s="232" t="b">
        <v>0</v>
      </c>
      <c r="R19" s="232" t="b">
        <v>1</v>
      </c>
    </row>
    <row r="20" spans="2:18" ht="17" x14ac:dyDescent="0.2">
      <c r="B20" s="226" t="s">
        <v>568</v>
      </c>
      <c r="C20" s="227" t="s">
        <v>379</v>
      </c>
      <c r="D20" s="227">
        <v>38</v>
      </c>
      <c r="E20" s="227" t="s">
        <v>650</v>
      </c>
      <c r="F20" s="228" t="s">
        <v>570</v>
      </c>
      <c r="G20" s="228" t="s">
        <v>594</v>
      </c>
      <c r="H20" s="238">
        <v>45418</v>
      </c>
      <c r="I20" s="229"/>
      <c r="J20" s="230">
        <v>1</v>
      </c>
      <c r="K20" s="222" t="s">
        <v>614</v>
      </c>
      <c r="L20" s="222" t="s">
        <v>651</v>
      </c>
      <c r="M20" s="222" t="b">
        <v>1</v>
      </c>
      <c r="N20" s="232" t="s">
        <v>652</v>
      </c>
      <c r="O20" s="232" t="s">
        <v>776</v>
      </c>
      <c r="P20" s="249" t="s">
        <v>643</v>
      </c>
      <c r="Q20" s="232" t="b">
        <v>0</v>
      </c>
      <c r="R20" s="232" t="b">
        <v>1</v>
      </c>
    </row>
    <row r="21" spans="2:18" ht="17" x14ac:dyDescent="0.2">
      <c r="B21" s="226" t="s">
        <v>568</v>
      </c>
      <c r="C21" s="227" t="s">
        <v>372</v>
      </c>
      <c r="D21" s="227">
        <v>11</v>
      </c>
      <c r="E21" s="227" t="s">
        <v>576</v>
      </c>
      <c r="F21" s="228" t="s">
        <v>577</v>
      </c>
      <c r="G21" s="228" t="s">
        <v>553</v>
      </c>
      <c r="H21" s="238">
        <v>45383</v>
      </c>
      <c r="I21" s="229"/>
      <c r="J21" s="230">
        <v>1</v>
      </c>
      <c r="K21" s="222" t="s">
        <v>754</v>
      </c>
      <c r="L21" s="222" t="s">
        <v>759</v>
      </c>
      <c r="M21" s="222" t="b">
        <v>0</v>
      </c>
      <c r="N21" s="232" t="s">
        <v>578</v>
      </c>
      <c r="O21" s="232" t="s">
        <v>780</v>
      </c>
      <c r="P21" s="249" t="s">
        <v>803</v>
      </c>
      <c r="Q21" s="232" t="b">
        <v>0</v>
      </c>
      <c r="R21" s="232" t="b">
        <v>1</v>
      </c>
    </row>
    <row r="22" spans="2:18" ht="17" x14ac:dyDescent="0.2">
      <c r="B22" s="226" t="s">
        <v>568</v>
      </c>
      <c r="C22" s="227" t="s">
        <v>372</v>
      </c>
      <c r="D22" s="227">
        <v>12</v>
      </c>
      <c r="E22" s="227" t="s">
        <v>579</v>
      </c>
      <c r="F22" s="228" t="s">
        <v>580</v>
      </c>
      <c r="G22" s="228" t="s">
        <v>581</v>
      </c>
      <c r="H22" s="238">
        <v>45401</v>
      </c>
      <c r="I22" s="229"/>
      <c r="J22" s="229">
        <v>1</v>
      </c>
      <c r="K22" s="222" t="s">
        <v>438</v>
      </c>
      <c r="L22" s="222" t="s">
        <v>582</v>
      </c>
      <c r="M22" s="222" t="b">
        <v>0</v>
      </c>
      <c r="N22" s="232" t="s">
        <v>653</v>
      </c>
      <c r="O22" s="232" t="s">
        <v>653</v>
      </c>
      <c r="P22" s="249" t="s">
        <v>798</v>
      </c>
      <c r="Q22" s="232" t="b">
        <v>0</v>
      </c>
      <c r="R22" s="232" t="b">
        <v>1</v>
      </c>
    </row>
    <row r="23" spans="2:18" ht="17" x14ac:dyDescent="0.2">
      <c r="B23" s="226" t="s">
        <v>568</v>
      </c>
      <c r="C23" s="227" t="s">
        <v>372</v>
      </c>
      <c r="D23" s="227">
        <v>13</v>
      </c>
      <c r="E23" s="227" t="s">
        <v>611</v>
      </c>
      <c r="F23" s="228" t="s">
        <v>549</v>
      </c>
      <c r="G23" s="228" t="s">
        <v>561</v>
      </c>
      <c r="H23" s="238">
        <v>45390</v>
      </c>
      <c r="I23" s="229"/>
      <c r="J23" s="229">
        <v>1</v>
      </c>
      <c r="K23" s="222" t="s">
        <v>392</v>
      </c>
      <c r="L23" s="222" t="s">
        <v>583</v>
      </c>
      <c r="M23" s="222" t="b">
        <v>0</v>
      </c>
      <c r="N23" s="232" t="s">
        <v>584</v>
      </c>
      <c r="O23" s="232" t="s">
        <v>781</v>
      </c>
      <c r="P23" s="249" t="s">
        <v>804</v>
      </c>
      <c r="Q23" s="232" t="b">
        <v>0</v>
      </c>
      <c r="R23" s="232" t="b">
        <v>1</v>
      </c>
    </row>
    <row r="24" spans="2:18" ht="17" x14ac:dyDescent="0.2">
      <c r="B24" s="226" t="s">
        <v>568</v>
      </c>
      <c r="C24" s="227" t="s">
        <v>371</v>
      </c>
      <c r="D24" s="227">
        <v>21</v>
      </c>
      <c r="E24" s="227" t="s">
        <v>586</v>
      </c>
      <c r="F24" s="228" t="s">
        <v>587</v>
      </c>
      <c r="G24" s="228" t="s">
        <v>553</v>
      </c>
      <c r="H24" s="238">
        <v>45418</v>
      </c>
      <c r="I24" s="229"/>
      <c r="J24" s="229">
        <v>1</v>
      </c>
      <c r="K24" s="222" t="s">
        <v>521</v>
      </c>
      <c r="L24" s="222" t="s">
        <v>588</v>
      </c>
      <c r="M24" s="222" t="b">
        <v>1</v>
      </c>
      <c r="N24" s="232" t="s">
        <v>654</v>
      </c>
      <c r="O24" s="232" t="s">
        <v>782</v>
      </c>
      <c r="P24" s="249" t="s">
        <v>655</v>
      </c>
      <c r="Q24" s="232" t="b">
        <v>0</v>
      </c>
      <c r="R24" s="232" t="b">
        <v>1</v>
      </c>
    </row>
    <row r="25" spans="2:18" ht="17" x14ac:dyDescent="0.2">
      <c r="B25" s="226" t="s">
        <v>568</v>
      </c>
      <c r="C25" s="227" t="s">
        <v>371</v>
      </c>
      <c r="D25" s="227">
        <v>39</v>
      </c>
      <c r="E25" s="227" t="s">
        <v>656</v>
      </c>
      <c r="F25" s="228" t="s">
        <v>657</v>
      </c>
      <c r="G25" s="228" t="s">
        <v>553</v>
      </c>
      <c r="H25" s="238">
        <v>45418</v>
      </c>
      <c r="I25" s="229"/>
      <c r="J25" s="229">
        <v>1</v>
      </c>
      <c r="K25" s="222" t="s">
        <v>617</v>
      </c>
      <c r="L25" s="222" t="s">
        <v>658</v>
      </c>
      <c r="M25" s="222" t="b">
        <v>1</v>
      </c>
      <c r="N25" s="232" t="s">
        <v>659</v>
      </c>
      <c r="O25" s="232" t="s">
        <v>783</v>
      </c>
      <c r="P25" s="249" t="s">
        <v>660</v>
      </c>
      <c r="Q25" s="232" t="b">
        <v>0</v>
      </c>
      <c r="R25" s="232" t="b">
        <v>1</v>
      </c>
    </row>
    <row r="26" spans="2:18" ht="17" x14ac:dyDescent="0.2">
      <c r="B26" s="226" t="s">
        <v>568</v>
      </c>
      <c r="C26" s="227" t="s">
        <v>373</v>
      </c>
      <c r="D26" s="227">
        <v>22</v>
      </c>
      <c r="E26" s="227" t="s">
        <v>604</v>
      </c>
      <c r="F26" s="228" t="s">
        <v>560</v>
      </c>
      <c r="G26" s="228" t="s">
        <v>561</v>
      </c>
      <c r="H26" s="238">
        <v>45292</v>
      </c>
      <c r="I26" s="229"/>
      <c r="J26" s="229">
        <v>2</v>
      </c>
      <c r="K26" s="222" t="s">
        <v>393</v>
      </c>
      <c r="L26" s="222" t="s">
        <v>589</v>
      </c>
      <c r="M26" s="222" t="b">
        <v>0</v>
      </c>
      <c r="N26" s="232" t="s">
        <v>638</v>
      </c>
      <c r="O26" s="232" t="s">
        <v>774</v>
      </c>
      <c r="P26" s="249" t="s">
        <v>801</v>
      </c>
      <c r="Q26" s="232" t="b">
        <v>0</v>
      </c>
      <c r="R26" s="232" t="b">
        <v>1</v>
      </c>
    </row>
    <row r="27" spans="2:18" ht="34" x14ac:dyDescent="0.2">
      <c r="B27" s="226" t="s">
        <v>568</v>
      </c>
      <c r="C27" s="227" t="s">
        <v>563</v>
      </c>
      <c r="D27" s="227">
        <v>23</v>
      </c>
      <c r="E27" s="227" t="s">
        <v>590</v>
      </c>
      <c r="F27" s="228" t="s">
        <v>591</v>
      </c>
      <c r="G27" s="228" t="s">
        <v>585</v>
      </c>
      <c r="H27" s="238">
        <v>45418</v>
      </c>
      <c r="I27" s="229"/>
      <c r="J27" s="229">
        <v>1</v>
      </c>
      <c r="K27" s="222" t="s">
        <v>395</v>
      </c>
      <c r="L27" s="222" t="s">
        <v>592</v>
      </c>
      <c r="M27" s="222" t="b">
        <v>1</v>
      </c>
      <c r="N27" s="232" t="s">
        <v>661</v>
      </c>
      <c r="O27" s="232" t="s">
        <v>784</v>
      </c>
      <c r="P27" s="249" t="s">
        <v>662</v>
      </c>
      <c r="Q27" s="232" t="b">
        <v>0</v>
      </c>
      <c r="R27" s="232" t="b">
        <v>1</v>
      </c>
    </row>
    <row r="28" spans="2:18" ht="17" x14ac:dyDescent="0.2">
      <c r="B28" s="226" t="s">
        <v>568</v>
      </c>
      <c r="C28" s="227" t="s">
        <v>563</v>
      </c>
      <c r="D28" s="227">
        <v>24</v>
      </c>
      <c r="E28" s="227" t="s">
        <v>593</v>
      </c>
      <c r="F28" s="228" t="s">
        <v>577</v>
      </c>
      <c r="G28" s="228" t="s">
        <v>594</v>
      </c>
      <c r="H28" s="238">
        <v>45414</v>
      </c>
      <c r="I28" s="229"/>
      <c r="J28" s="230">
        <v>1</v>
      </c>
      <c r="K28" s="222" t="s">
        <v>396</v>
      </c>
      <c r="L28" s="222" t="s">
        <v>396</v>
      </c>
      <c r="M28" s="222" t="b">
        <v>0</v>
      </c>
      <c r="N28" s="232" t="s">
        <v>663</v>
      </c>
      <c r="O28" s="232" t="s">
        <v>785</v>
      </c>
      <c r="P28" s="249" t="s">
        <v>664</v>
      </c>
      <c r="Q28" s="232" t="b">
        <v>0</v>
      </c>
      <c r="R28" s="232" t="b">
        <v>1</v>
      </c>
    </row>
    <row r="29" spans="2:18" ht="17" x14ac:dyDescent="0.2">
      <c r="B29" s="226" t="s">
        <v>568</v>
      </c>
      <c r="C29" s="227" t="s">
        <v>563</v>
      </c>
      <c r="D29" s="227">
        <v>25</v>
      </c>
      <c r="E29" s="227" t="s">
        <v>595</v>
      </c>
      <c r="F29" s="228" t="s">
        <v>559</v>
      </c>
      <c r="G29" s="228" t="s">
        <v>561</v>
      </c>
      <c r="H29" s="238">
        <v>45382</v>
      </c>
      <c r="I29" s="229"/>
      <c r="J29" s="230">
        <v>1</v>
      </c>
      <c r="K29" s="222" t="s">
        <v>762</v>
      </c>
      <c r="L29" s="222" t="s">
        <v>764</v>
      </c>
      <c r="M29" s="222" t="b">
        <v>1</v>
      </c>
      <c r="N29" s="232" t="s">
        <v>790</v>
      </c>
      <c r="O29" s="232" t="s">
        <v>791</v>
      </c>
      <c r="P29" s="249" t="s">
        <v>792</v>
      </c>
      <c r="Q29" s="232" t="b">
        <v>0</v>
      </c>
      <c r="R29" s="232" t="b">
        <v>1</v>
      </c>
    </row>
    <row r="30" spans="2:18" ht="34" x14ac:dyDescent="0.2">
      <c r="B30" s="226" t="s">
        <v>568</v>
      </c>
      <c r="C30" s="227" t="s">
        <v>563</v>
      </c>
      <c r="D30" s="227">
        <v>26</v>
      </c>
      <c r="E30" s="227" t="s">
        <v>596</v>
      </c>
      <c r="F30" s="228" t="s">
        <v>597</v>
      </c>
      <c r="G30" s="228" t="s">
        <v>598</v>
      </c>
      <c r="H30" s="238">
        <v>45418</v>
      </c>
      <c r="I30" s="229"/>
      <c r="J30" s="230">
        <v>1</v>
      </c>
      <c r="K30" s="222" t="s">
        <v>394</v>
      </c>
      <c r="L30" s="222" t="s">
        <v>599</v>
      </c>
      <c r="M30" s="222" t="b">
        <v>1</v>
      </c>
      <c r="N30" s="232" t="s">
        <v>665</v>
      </c>
      <c r="O30" s="232" t="s">
        <v>665</v>
      </c>
      <c r="P30" s="249" t="s">
        <v>666</v>
      </c>
      <c r="Q30" s="232" t="b">
        <v>0</v>
      </c>
      <c r="R30" s="232" t="b">
        <v>1</v>
      </c>
    </row>
    <row r="31" spans="2:18" ht="17" x14ac:dyDescent="0.2">
      <c r="B31" s="226" t="s">
        <v>568</v>
      </c>
      <c r="C31" s="227" t="s">
        <v>563</v>
      </c>
      <c r="D31" s="227">
        <v>41</v>
      </c>
      <c r="E31" s="227" t="s">
        <v>667</v>
      </c>
      <c r="F31" s="228" t="s">
        <v>645</v>
      </c>
      <c r="G31" s="228" t="s">
        <v>553</v>
      </c>
      <c r="H31" s="238">
        <v>45383</v>
      </c>
      <c r="I31" s="229"/>
      <c r="J31" s="230">
        <v>1</v>
      </c>
      <c r="K31" s="222" t="s">
        <v>619</v>
      </c>
      <c r="L31" s="222" t="s">
        <v>668</v>
      </c>
      <c r="M31" s="222" t="b">
        <v>1</v>
      </c>
      <c r="N31" s="232" t="s">
        <v>646</v>
      </c>
      <c r="O31" s="232" t="s">
        <v>786</v>
      </c>
      <c r="P31" s="249" t="s">
        <v>647</v>
      </c>
      <c r="Q31" s="232" t="b">
        <v>0</v>
      </c>
      <c r="R31" s="232" t="b">
        <v>1</v>
      </c>
    </row>
    <row r="32" spans="2:18" ht="17" x14ac:dyDescent="0.2">
      <c r="B32" s="226" t="s">
        <v>568</v>
      </c>
      <c r="C32" s="227" t="s">
        <v>390</v>
      </c>
      <c r="D32" s="227">
        <v>27</v>
      </c>
      <c r="E32" s="227" t="s">
        <v>600</v>
      </c>
      <c r="F32" s="228" t="s">
        <v>601</v>
      </c>
      <c r="G32" s="228" t="s">
        <v>581</v>
      </c>
      <c r="H32" s="238">
        <v>45204</v>
      </c>
      <c r="I32" s="229"/>
      <c r="J32" s="230">
        <v>1</v>
      </c>
      <c r="K32" s="222" t="s">
        <v>477</v>
      </c>
      <c r="L32" s="222" t="s">
        <v>835</v>
      </c>
      <c r="M32" s="222" t="b">
        <v>0</v>
      </c>
      <c r="N32" s="232" t="s">
        <v>669</v>
      </c>
      <c r="O32" s="232" t="s">
        <v>787</v>
      </c>
      <c r="P32" s="249" t="s">
        <v>805</v>
      </c>
      <c r="Q32" s="232" t="b">
        <v>0</v>
      </c>
      <c r="R32" s="232" t="b">
        <v>1</v>
      </c>
    </row>
    <row r="33" spans="2:18" ht="17" x14ac:dyDescent="0.2">
      <c r="B33" s="226" t="s">
        <v>568</v>
      </c>
      <c r="C33" s="227" t="s">
        <v>390</v>
      </c>
      <c r="D33" s="227">
        <v>31</v>
      </c>
      <c r="E33" s="227" t="s">
        <v>768</v>
      </c>
      <c r="F33" s="228" t="s">
        <v>549</v>
      </c>
      <c r="G33" s="228" t="s">
        <v>581</v>
      </c>
      <c r="H33" s="238">
        <v>45197</v>
      </c>
      <c r="I33" s="229"/>
      <c r="J33" s="230">
        <v>1</v>
      </c>
      <c r="K33" s="222" t="s">
        <v>439</v>
      </c>
      <c r="L33" s="222" t="s">
        <v>602</v>
      </c>
      <c r="M33" s="222" t="b">
        <v>0</v>
      </c>
      <c r="N33" s="232" t="s">
        <v>670</v>
      </c>
      <c r="O33" s="232" t="s">
        <v>788</v>
      </c>
      <c r="P33" s="249" t="s">
        <v>799</v>
      </c>
      <c r="Q33" s="232" t="b">
        <v>0</v>
      </c>
      <c r="R33" s="232" t="b">
        <v>1</v>
      </c>
    </row>
    <row r="34" spans="2:18" ht="17" x14ac:dyDescent="0.2">
      <c r="B34" s="226" t="s">
        <v>568</v>
      </c>
      <c r="C34" s="227" t="s">
        <v>390</v>
      </c>
      <c r="D34" s="227">
        <v>40</v>
      </c>
      <c r="E34" s="227" t="s">
        <v>671</v>
      </c>
      <c r="F34" s="228" t="s">
        <v>645</v>
      </c>
      <c r="G34" s="228" t="s">
        <v>553</v>
      </c>
      <c r="H34" s="238">
        <v>45383</v>
      </c>
      <c r="I34" s="229"/>
      <c r="J34" s="230">
        <v>1</v>
      </c>
      <c r="K34" s="222" t="s">
        <v>621</v>
      </c>
      <c r="L34" s="222" t="s">
        <v>672</v>
      </c>
      <c r="M34" s="222" t="b">
        <v>1</v>
      </c>
      <c r="N34" s="232" t="s">
        <v>646</v>
      </c>
      <c r="O34" s="232" t="s">
        <v>789</v>
      </c>
      <c r="P34" s="249" t="s">
        <v>647</v>
      </c>
      <c r="Q34" s="232" t="b">
        <v>0</v>
      </c>
      <c r="R34" s="232" t="b">
        <v>1</v>
      </c>
    </row>
    <row r="35" spans="2:18" x14ac:dyDescent="0.2">
      <c r="K35" s="232"/>
      <c r="L35" s="232"/>
      <c r="M35" s="222"/>
      <c r="N35" s="232"/>
      <c r="O35" s="232"/>
      <c r="P35" s="232"/>
      <c r="Q35" s="232"/>
      <c r="R35" s="232"/>
    </row>
    <row r="36" spans="2:18" x14ac:dyDescent="0.2">
      <c r="K36" s="232"/>
      <c r="L36" s="232"/>
      <c r="M36" s="222"/>
      <c r="N36" s="232"/>
      <c r="O36" s="232"/>
      <c r="P36" s="232"/>
      <c r="Q36" s="232"/>
      <c r="R36" s="232"/>
    </row>
    <row r="37" spans="2:18" x14ac:dyDescent="0.2">
      <c r="K37" s="232"/>
      <c r="L37" s="232"/>
      <c r="M37" s="222"/>
      <c r="N37" s="232"/>
      <c r="O37" s="232"/>
      <c r="P37" s="232"/>
      <c r="Q37" s="232"/>
      <c r="R37" s="232"/>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sheetData>
  <mergeCells count="3">
    <mergeCell ref="I6:J6"/>
    <mergeCell ref="J2:M4"/>
    <mergeCell ref="I2:I4"/>
  </mergeCells>
  <conditionalFormatting sqref="B8:C33">
    <cfRule type="expression" dxfId="312" priority="776">
      <formula>B8=B7</formula>
    </cfRule>
  </conditionalFormatting>
  <conditionalFormatting sqref="B34:C34">
    <cfRule type="expression" dxfId="311" priority="890">
      <formula>B34=#REF!</formula>
    </cfRule>
  </conditionalFormatting>
  <conditionalFormatting sqref="B9:R45">
    <cfRule type="expression" dxfId="310" priority="731" stopIfTrue="1">
      <formula>$B9&lt;&gt;$B8</formula>
    </cfRule>
  </conditionalFormatting>
  <conditionalFormatting sqref="C9:R45">
    <cfRule type="expression" dxfId="309" priority="795" stopIfTrue="1">
      <formula>$C9&lt;&gt;$C8</formula>
    </cfRule>
  </conditionalFormatting>
  <conditionalFormatting sqref="D8:R34">
    <cfRule type="expression" dxfId="308" priority="1">
      <formula>$R8=FALSE</formula>
    </cfRule>
  </conditionalFormatting>
  <conditionalFormatting sqref="D9:R45">
    <cfRule type="expression" dxfId="307" priority="869" stopIfTrue="1">
      <formula>$D9&lt;&gt;$D8</formula>
    </cfRule>
  </conditionalFormatting>
  <conditionalFormatting sqref="H8:H34">
    <cfRule type="expression" dxfId="306" priority="892">
      <formula>1=1</formula>
    </cfRule>
  </conditionalFormatting>
  <conditionalFormatting sqref="H8:H48">
    <cfRule type="colorScale" priority="706">
      <colorScale>
        <cfvo type="formula" val="TODAY()-180"/>
        <cfvo type="formula" val="TODAY()-90"/>
        <cfvo type="max"/>
        <color rgb="FFFFC2C3"/>
        <color theme="0"/>
        <color rgb="FFFFFEC2"/>
      </colorScale>
    </cfRule>
  </conditionalFormatting>
  <conditionalFormatting sqref="I8:J45">
    <cfRule type="expression" dxfId="305" priority="4">
      <formula>NOT(ISBLANK($E8))</formula>
    </cfRule>
  </conditionalFormatting>
  <dataValidations count="1">
    <dataValidation type="list" allowBlank="1" showInputMessage="1" showErrorMessage="1" sqref="I8:J33"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70" zoomScaleNormal="70" workbookViewId="0">
      <pane ySplit="4" topLeftCell="A5" activePane="bottomLeft" state="frozen"/>
      <selection pane="bottomLeft" activeCell="Y4" sqref="Y4:AD4"/>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86" t="s">
        <v>420</v>
      </c>
      <c r="H2" s="286"/>
      <c r="I2" s="286"/>
      <c r="J2" s="286"/>
      <c r="K2" s="286"/>
      <c r="L2" s="286"/>
      <c r="M2" s="286"/>
      <c r="N2" s="286"/>
      <c r="O2" s="287"/>
      <c r="P2" s="114"/>
      <c r="Q2" s="56"/>
      <c r="R2" s="288" t="s">
        <v>363</v>
      </c>
      <c r="S2" s="289"/>
      <c r="T2" s="289"/>
      <c r="U2" s="289"/>
      <c r="V2" s="289"/>
      <c r="W2" s="290"/>
      <c r="X2" s="53"/>
      <c r="Y2" s="288" t="s">
        <v>364</v>
      </c>
      <c r="Z2" s="289"/>
      <c r="AA2" s="289"/>
      <c r="AB2" s="289"/>
      <c r="AC2" s="289"/>
      <c r="AD2" s="290"/>
      <c r="AE2" s="53"/>
      <c r="AF2" s="291" t="s">
        <v>455</v>
      </c>
      <c r="AG2" s="286"/>
      <c r="AH2" s="286"/>
      <c r="AI2" s="286"/>
      <c r="AJ2" s="286"/>
      <c r="AK2" s="287"/>
      <c r="AL2" s="45"/>
      <c r="AM2" s="287" t="s">
        <v>365</v>
      </c>
      <c r="AN2" s="292"/>
    </row>
    <row r="3" spans="1:53" s="7" customFormat="1" ht="58" customHeight="1" x14ac:dyDescent="0.2">
      <c r="A3" s="59"/>
      <c r="B3" s="8"/>
      <c r="C3" s="9"/>
      <c r="D3" s="9"/>
      <c r="E3" s="9"/>
      <c r="F3" s="59"/>
      <c r="G3" s="285" t="s">
        <v>444</v>
      </c>
      <c r="H3" s="285"/>
      <c r="I3" s="285"/>
      <c r="J3" s="285"/>
      <c r="K3" s="285"/>
      <c r="L3" s="285"/>
      <c r="M3" s="285"/>
      <c r="N3" s="285"/>
      <c r="O3" s="285"/>
      <c r="Q3" s="57"/>
      <c r="R3" s="278" t="s">
        <v>366</v>
      </c>
      <c r="S3" s="279"/>
      <c r="T3" s="279"/>
      <c r="U3" s="279"/>
      <c r="V3" s="279"/>
      <c r="W3" s="280"/>
      <c r="X3" s="54"/>
      <c r="Y3" s="278" t="s">
        <v>367</v>
      </c>
      <c r="Z3" s="279"/>
      <c r="AA3" s="279"/>
      <c r="AB3" s="279"/>
      <c r="AC3" s="279"/>
      <c r="AD3" s="280"/>
      <c r="AE3" s="54"/>
      <c r="AF3" s="278" t="s">
        <v>367</v>
      </c>
      <c r="AG3" s="279"/>
      <c r="AH3" s="279"/>
      <c r="AI3" s="279"/>
      <c r="AJ3" s="279"/>
      <c r="AK3" s="280"/>
      <c r="AL3" s="46"/>
      <c r="AM3" s="10"/>
      <c r="AN3" s="10"/>
    </row>
    <row r="4" spans="1:53" s="1" customFormat="1" ht="28" customHeight="1" x14ac:dyDescent="0.2">
      <c r="A4" s="44" t="s">
        <v>400</v>
      </c>
      <c r="B4" s="220" t="s">
        <v>368</v>
      </c>
      <c r="C4" s="221" t="s">
        <v>369</v>
      </c>
      <c r="D4" s="221" t="s">
        <v>427</v>
      </c>
      <c r="E4" s="221" t="s">
        <v>428</v>
      </c>
      <c r="F4" s="60" t="s">
        <v>401</v>
      </c>
      <c r="G4" s="282" t="s">
        <v>4</v>
      </c>
      <c r="H4" s="283"/>
      <c r="I4" s="284"/>
      <c r="J4" s="282" t="s">
        <v>5</v>
      </c>
      <c r="K4" s="283"/>
      <c r="L4" s="284"/>
      <c r="M4" s="281" t="s">
        <v>491</v>
      </c>
      <c r="N4" s="281"/>
      <c r="O4" s="281"/>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505</v>
      </c>
      <c r="AL4" s="47" t="s">
        <v>405</v>
      </c>
      <c r="AM4" s="16" t="s">
        <v>5</v>
      </c>
      <c r="AN4" s="16" t="s">
        <v>491</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701</v>
      </c>
      <c r="C6" s="20" t="s">
        <v>673</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5.9495060373216297</v>
      </c>
      <c r="AI6" s="25" t="e">
        <f ca="1">IFERROR(INDEX(Socioeconomic!$I$8:$I$225,MATCH($C6,_xlfn.ANCHORARRAY(Socioeconomic!$C$8),0)),NA())</f>
        <v>#N/A</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0.75</v>
      </c>
      <c r="AN6" s="25">
        <f>IFERROR(INDEX('Data Reliability'!$H$6:$H$409,MATCH($C6,'Data Reliability'!$E$6:$E$409,0)),NA())</f>
        <v>0.58333333333333304</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3</v>
      </c>
      <c r="H7" s="23">
        <f t="shared" ca="1" si="0"/>
        <v>3</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4.5</v>
      </c>
      <c r="K7" s="23">
        <f t="shared" ca="1" si="2"/>
        <v>4.5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1.5</v>
      </c>
      <c r="N7" s="23">
        <f t="shared" ca="1" si="4"/>
        <v>1.5</v>
      </c>
      <c r="O7" s="116" t="str">
        <f t="shared" si="5"/>
        <v/>
      </c>
      <c r="P7" s="24"/>
      <c r="Q7" s="49"/>
      <c r="R7" s="25">
        <f ca="1">IFERROR(INDEX(Health!$G$8:$G$225,MATCH($C7,_xlfn.ANCHORARRAY(Health!$C$8),0)),NA())</f>
        <v>0</v>
      </c>
      <c r="S7" s="25">
        <f ca="1">IFERROR(INDEX(Food!$G$8:$G$225,MATCH($C7,_xlfn.ANCHORARRAY(Food!$C$8),0)),NA())</f>
        <v>8.3666002653407556</v>
      </c>
      <c r="T7" s="25">
        <f ca="1">IFERROR(INDEX(Macro!$G$8:$G$225,MATCH($C7,_xlfn.ANCHORARRAY(Macro!$C$8),0)),NA())</f>
        <v>5.7433570490208439</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5.9628479399994347</v>
      </c>
      <c r="X7" s="50"/>
      <c r="Y7" s="25">
        <f ca="1">IFERROR(INDEX(Health!$H$8:$H$225,MATCH($C7,_xlfn.ANCHORARRAY(Health!$C$8),0)),NA())</f>
        <v>7.7784256559766698</v>
      </c>
      <c r="Z7" s="25">
        <f ca="1">IFERROR(INDEX(Food!$H$8:$H$225,MATCH($C7,_xlfn.ANCHORARRAY(Food!$C$8),0)),NA())</f>
        <v>10</v>
      </c>
      <c r="AA7" s="25">
        <f ca="1">IFERROR(INDEX(Macro!$H$8:$H$225,MATCH($C7,_xlfn.ANCHORARRAY(Macro!$C$8),0)),NA())</f>
        <v>9.9504578892058202</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7</v>
      </c>
      <c r="AH7" s="25">
        <f ca="1">IFERROR(INDEX(Macro!$I$8:$I$225,MATCH($C7,_xlfn.ANCHORARRAY(Macro!$C$8),0)),NA())</f>
        <v>3.3150384193194302</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3.55555555555555</v>
      </c>
      <c r="AL7" s="49"/>
      <c r="AM7" s="25">
        <f>IFERROR(INDEX('Data Reliability'!$G$6:$G$409,MATCH($C7,'Data Reliability'!$E$6:$E$409,0)),NA())</f>
        <v>8.3333333333333301E-2</v>
      </c>
      <c r="AN7" s="25">
        <f>IFERROR(INDEX('Data Reliability'!$H$6:$H$409,MATCH($C7,'Data Reliability'!$E$6:$E$409,0)),NA())</f>
        <v>0.31666666666666698</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v>
      </c>
      <c r="H8" s="23">
        <f t="shared" ca="1" si="0"/>
        <v>3</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1.5</v>
      </c>
      <c r="K8" s="23">
        <f t="shared" ca="1" si="2"/>
        <v>1.5</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2.5</v>
      </c>
      <c r="N8" s="23">
        <f t="shared" ca="1" si="4"/>
        <v>2.5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7.0819320331962006</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6.6026122203873303</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7.5960482985729998</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0.42777777777777798</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4.8448843916212088</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3.94535355051794</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5.9495060373216297</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8.3333333333333301E-2</v>
      </c>
      <c r="AN9" s="25">
        <f>IFERROR(INDEX('Data Reliability'!$H$6:$H$409,MATCH($C9,'Data Reliability'!$E$6:$E$409,0)),NA())</f>
        <v>0.58333333333333304</v>
      </c>
      <c r="AO9" s="21"/>
      <c r="AP9" s="21"/>
      <c r="AQ9" s="21"/>
      <c r="AR9" s="21"/>
      <c r="AS9" s="21"/>
      <c r="AT9" s="21"/>
      <c r="AU9" s="21"/>
      <c r="AV9" s="21"/>
      <c r="AW9" s="21"/>
      <c r="AX9" s="21"/>
      <c r="AY9" s="21"/>
      <c r="AZ9" s="21"/>
      <c r="BA9" s="21"/>
    </row>
    <row r="10" spans="1:53" x14ac:dyDescent="0.2">
      <c r="A10" s="62">
        <v>137</v>
      </c>
      <c r="B10" s="20" t="s">
        <v>702</v>
      </c>
      <c r="C10" s="20" t="s">
        <v>674</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0.78333333333333299</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1.4635335357732182</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0.46239303407896498</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4.63227222832053</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0</v>
      </c>
      <c r="AN11" s="25">
        <f>IFERROR(INDEX('Data Reliability'!$H$6:$H$409,MATCH($C11,'Data Reliability'!$E$6:$E$409,0)),NA())</f>
        <v>0.58333333333333304</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1</v>
      </c>
      <c r="H12" s="23">
        <f t="shared" ca="1" si="0"/>
        <v>1</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1</v>
      </c>
      <c r="N12" s="23">
        <f t="shared" ca="1" si="4"/>
        <v>1</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0</v>
      </c>
      <c r="U12" s="25">
        <f ca="1">IFERROR(INDEX(Socioeconomic!$G$8:$G$225,MATCH($C12,_xlfn.ANCHORARRAY(Socioeconomic!$C$8),0)),NA())</f>
        <v>3.3169747895006778</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0</v>
      </c>
      <c r="AI12" s="25">
        <f ca="1">IFERROR(INDEX(Socioeconomic!$I$8:$I$225,MATCH($C12,_xlfn.ANCHORARRAY(Socioeconomic!$C$8),0)),NA())</f>
        <v>5.13441681861877</v>
      </c>
      <c r="AJ12" s="25">
        <f ca="1">IFERROR(INDEX('Natural Hazard'!$I$8:$I$225,MATCH($C12,_xlfn.ANCHORARRAY('Natural Hazard'!$C$8),0)),NA())</f>
        <v>10</v>
      </c>
      <c r="AK12" s="25">
        <f ca="1">IFERROR(INDEX(Conflict!$I$8:$I$225,MATCH($C12,_xlfn.ANCHORARRAY(Conflict!$C$8),0)),NA())</f>
        <v>5.3571428571428497</v>
      </c>
      <c r="AL12" s="49"/>
      <c r="AM12" s="25">
        <f>IFERROR(INDEX('Data Reliability'!$G$6:$G$409,MATCH($C12,'Data Reliability'!$E$6:$E$409,0)),NA())</f>
        <v>0</v>
      </c>
      <c r="AN12" s="25">
        <f>IFERROR(INDEX('Data Reliability'!$H$6:$H$409,MATCH($C12,'Data Reliability'!$E$6:$E$409,0)),NA())</f>
        <v>0.46111111111111103</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1.6441865107999913</v>
      </c>
      <c r="T13" s="25">
        <f ca="1">IFERROR(INDEX(Macro!$G$8:$G$225,MATCH($C13,_xlfn.ANCHORARRAY(Macro!$C$8),0)),NA())</f>
        <v>4.1531065987017826</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3.5550217685032202</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f ca="1">IFERROR(INDEX(Food!$I$8:$I$225,MATCH($C13,_xlfn.ANCHORARRAY(Food!$C$8),0)),NA())</f>
        <v>1</v>
      </c>
      <c r="AH13" s="25">
        <f ca="1">IFERROR(INDEX(Macro!$I$8:$I$225,MATCH($C13,_xlfn.ANCHORARRAY(Macro!$C$8),0)),NA())</f>
        <v>4.8518111964873798</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8.3333333333333301E-2</v>
      </c>
      <c r="AN13" s="25">
        <f>IFERROR(INDEX('Data Reliability'!$H$6:$H$409,MATCH($C13,'Data Reliability'!$E$6:$E$409,0)),NA())</f>
        <v>0.405555555555556</v>
      </c>
      <c r="AO13" s="21"/>
      <c r="AP13" s="21"/>
      <c r="AQ13" s="21"/>
      <c r="AR13" s="21"/>
      <c r="AS13" s="21"/>
      <c r="AT13" s="21"/>
      <c r="AU13" s="21"/>
      <c r="AV13" s="21"/>
      <c r="AW13" s="21"/>
      <c r="AX13" s="21"/>
      <c r="AY13" s="21"/>
      <c r="AZ13" s="21"/>
      <c r="BA13" s="21"/>
    </row>
    <row r="14" spans="1:53" x14ac:dyDescent="0.2">
      <c r="A14" s="62">
        <v>186</v>
      </c>
      <c r="B14" s="20" t="s">
        <v>703</v>
      </c>
      <c r="C14" s="20" t="s">
        <v>675</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1</v>
      </c>
      <c r="H14" s="23">
        <f t="shared" ca="1" si="0"/>
        <v>1</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1</v>
      </c>
      <c r="N14" s="23">
        <f t="shared" ca="1" si="4"/>
        <v>1</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10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10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0.78333333333333299</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0.5</v>
      </c>
      <c r="H15" s="23">
        <f t="shared" ca="1" si="0"/>
        <v>0.5</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1</v>
      </c>
      <c r="N15" s="23">
        <f t="shared" ca="1" si="4"/>
        <v>1</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6.7082039324993685</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10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0.75</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0.5</v>
      </c>
      <c r="H16" s="23">
        <f t="shared" ca="1" si="0"/>
        <v>0.5</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0.5</v>
      </c>
      <c r="N16" s="23">
        <f t="shared" ca="1" si="4"/>
        <v>0.5</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6.9</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7</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0</v>
      </c>
      <c r="AN16" s="25">
        <f>IFERROR(INDEX('Data Reliability'!$H$6:$H$409,MATCH($C16,'Data Reliability'!$E$6:$E$409,0)),NA())</f>
        <v>0.55000000000000004</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1.9403156159115864</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1.0028524245608701</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3.7541163556531298</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0</v>
      </c>
      <c r="AN17" s="25">
        <f>IFERROR(INDEX('Data Reliability'!$H$6:$H$409,MATCH($C17,'Data Reliability'!$E$6:$E$409,0)),NA())</f>
        <v>0.58333333333333304</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6.9</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4.1054627612530998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3.8552769854376199</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7</v>
      </c>
      <c r="AI18" s="25" t="e">
        <f ca="1">IFERROR(INDEX(Socioeconomic!$I$8:$I$225,MATCH($C18,_xlfn.ANCHORARRAY(Socioeconomic!$C$8),0)),NA())</f>
        <v>#N/A</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0</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3</v>
      </c>
      <c r="H19" s="23">
        <f t="shared" ca="1" si="0"/>
        <v>3</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v>
      </c>
      <c r="K19" s="23">
        <f t="shared" ca="1" si="2"/>
        <v>4</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1</v>
      </c>
      <c r="N19" s="23">
        <f t="shared" ca="1" si="4"/>
        <v>1</v>
      </c>
      <c r="O19" s="116" t="str">
        <f t="shared" si="5"/>
        <v/>
      </c>
      <c r="P19" s="24"/>
      <c r="Q19" s="49"/>
      <c r="R19" s="25">
        <f ca="1">IFERROR(INDEX(Health!$G$8:$G$225,MATCH($C19,_xlfn.ANCHORARRAY(Health!$C$8),0)),NA())</f>
        <v>0</v>
      </c>
      <c r="S19" s="25">
        <f ca="1">IFERROR(INDEX(Food!$G$8:$G$225,MATCH($C19,_xlfn.ANCHORARRAY(Food!$C$8),0)),NA())</f>
        <v>7.0710678118654755</v>
      </c>
      <c r="T19" s="25">
        <f ca="1">IFERROR(INDEX(Macro!$G$8:$G$225,MATCH($C19,_xlfn.ANCHORARRAY(Macro!$C$8),0)),NA())</f>
        <v>7.3730555809872875</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3.2432301305828575</v>
      </c>
      <c r="X19" s="50"/>
      <c r="Y19" s="25">
        <f ca="1">IFERROR(INDEX(Health!$H$8:$H$225,MATCH($C19,_xlfn.ANCHORARRAY(Health!$C$8),0)),NA())</f>
        <v>9.7317784256559694</v>
      </c>
      <c r="Z19" s="25">
        <f ca="1">IFERROR(INDEX(Food!$H$8:$H$225,MATCH($C19,_xlfn.ANCHORARRAY(Food!$C$8),0)),NA())</f>
        <v>10</v>
      </c>
      <c r="AA19" s="25">
        <f ca="1">IFERROR(INDEX(Macro!$H$8:$H$225,MATCH($C19,_xlfn.ANCHORARRAY(Macro!$C$8),0)),NA())</f>
        <v>8.50923284792073</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0</v>
      </c>
      <c r="AG19" s="25">
        <f ca="1">IFERROR(INDEX(Food!$I$8:$I$225,MATCH($C19,_xlfn.ANCHORARRAY(Food!$C$8),0)),NA())</f>
        <v>5</v>
      </c>
      <c r="AH19" s="25">
        <f ca="1">IFERROR(INDEX(Macro!$I$8:$I$225,MATCH($C19,_xlfn.ANCHORARRAY(Macro!$C$8),0)),NA())</f>
        <v>6.3885839736553196</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1.0518541679920499</v>
      </c>
      <c r="AL19" s="49"/>
      <c r="AM19" s="25">
        <f>IFERROR(INDEX('Data Reliability'!$G$6:$G$409,MATCH($C19,'Data Reliability'!$E$6:$E$409,0)),NA())</f>
        <v>0</v>
      </c>
      <c r="AN19" s="25">
        <f>IFERROR(INDEX('Data Reliability'!$H$6:$H$409,MATCH($C19,'Data Reliability'!$E$6:$E$409,0)),NA())</f>
        <v>0.31666666666666698</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2.5147068615735781</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1.06290346794775</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5.9495060373216297</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0</v>
      </c>
      <c r="AN20" s="25">
        <f>IFERROR(INDEX('Data Reliability'!$H$6:$H$409,MATCH($C20,'Data Reliability'!$E$6:$E$409,0)),NA())</f>
        <v>0.55000000000000004</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0.5</v>
      </c>
      <c r="H21" s="23">
        <f t="shared" ca="1" si="0"/>
        <v>0.5</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4.6568803444243958</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3.6450983335835399</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5.9495060373216297</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10</v>
      </c>
      <c r="AL21" s="49"/>
      <c r="AM21" s="25">
        <f>IFERROR(INDEX('Data Reliability'!$G$6:$G$409,MATCH($C21,'Data Reliability'!$E$6:$E$409,0)),NA())</f>
        <v>0</v>
      </c>
      <c r="AN21" s="25">
        <f>IFERROR(INDEX('Data Reliability'!$H$6:$H$409,MATCH($C21,'Data Reliability'!$E$6:$E$409,0)),NA())</f>
        <v>0.42777777777777798</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4</v>
      </c>
      <c r="H22" s="23">
        <f t="shared" ca="1" si="0"/>
        <v>4</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3.5</v>
      </c>
      <c r="N22" s="23">
        <f t="shared" ca="1" si="4"/>
        <v>3.5</v>
      </c>
      <c r="O22" s="116" t="str">
        <f t="shared" si="5"/>
        <v/>
      </c>
      <c r="P22" s="24"/>
      <c r="Q22" s="49"/>
      <c r="R22" s="25">
        <f ca="1">IFERROR(INDEX(Health!$G$8:$G$225,MATCH($C22,_xlfn.ANCHORARRAY(Health!$C$8),0)),NA())</f>
        <v>8.652676156237618</v>
      </c>
      <c r="S22" s="25">
        <f ca="1">IFERROR(INDEX(Food!$G$8:$G$225,MATCH($C22,_xlfn.ANCHORARRAY(Food!$C$8),0)),NA())</f>
        <v>9.080480410933168</v>
      </c>
      <c r="T22" s="25">
        <f ca="1">IFERROR(INDEX(Macro!$G$8:$G$225,MATCH($C22,_xlfn.ANCHORARRAY(Macro!$C$8),0)),NA())</f>
        <v>4.3391637651585242</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9.0611993959828077</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3.1646899864885101</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10</v>
      </c>
      <c r="AG22" s="25">
        <f ca="1">IFERROR(INDEX(Food!$I$8:$I$225,MATCH($C22,_xlfn.ANCHORARRAY(Food!$C$8),0)),NA())</f>
        <v>10</v>
      </c>
      <c r="AH22" s="25">
        <f ca="1">IFERROR(INDEX(Macro!$I$8:$I$225,MATCH($C22,_xlfn.ANCHORARRAY(Macro!$C$8),0)),NA())</f>
        <v>5.9495060373216297</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8.2105334493759194</v>
      </c>
      <c r="AL22" s="49"/>
      <c r="AM22" s="25">
        <f>IFERROR(INDEX('Data Reliability'!$G$6:$G$409,MATCH($C22,'Data Reliability'!$E$6:$E$409,0)),NA())</f>
        <v>0</v>
      </c>
      <c r="AN22" s="25">
        <f>IFERROR(INDEX('Data Reliability'!$H$6:$H$409,MATCH($C22,'Data Reliability'!$E$6:$E$409,0)),NA())</f>
        <v>0.211111111111111</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2</v>
      </c>
      <c r="H23" s="23">
        <f t="shared" ca="1" si="0"/>
        <v>2</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v>
      </c>
      <c r="K23" s="23">
        <f t="shared" ca="1" si="2"/>
        <v>1</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2</v>
      </c>
      <c r="N23" s="23">
        <f t="shared" ca="1" si="4"/>
        <v>2</v>
      </c>
      <c r="O23" s="116" t="str">
        <f t="shared" si="5"/>
        <v>!</v>
      </c>
      <c r="P23" s="24"/>
      <c r="Q23" s="49"/>
      <c r="R23" s="25">
        <f ca="1">IFERROR(INDEX(Health!$G$8:$G$225,MATCH($C23,_xlfn.ANCHORARRAY(Health!$C$8),0)),NA())</f>
        <v>6.3855704681791421</v>
      </c>
      <c r="S23" s="25">
        <f ca="1">IFERROR(INDEX(Food!$G$8:$G$225,MATCH($C23,_xlfn.ANCHORARRAY(Food!$C$8),0)),NA())</f>
        <v>4.573279053047921</v>
      </c>
      <c r="T23" s="25">
        <f ca="1">IFERROR(INDEX(Macro!$G$8:$G$225,MATCH($C23,_xlfn.ANCHORARRAY(Macro!$C$8),0)),NA())</f>
        <v>6.9</v>
      </c>
      <c r="U23" s="25">
        <f ca="1">IFERROR(INDEX(Socioeconomic!$G$8:$G$225,MATCH($C23,_xlfn.ANCHORARRAY(Socioeconomic!$C$8),0)),NA())</f>
        <v>0</v>
      </c>
      <c r="V23" s="25">
        <f ca="1">IFERROR(INDEX('Natural Hazard'!$G$8:$G$225,MATCH($C23,_xlfn.ANCHORARRAY('Natural Hazard'!$C$8),0)),NA())</f>
        <v>10</v>
      </c>
      <c r="W23" s="25">
        <f ca="1">IFERROR(INDEX(Conflict!$G$8:$G$225,MATCH($C23,_xlfn.ANCHORARRAY(Conflict!$C$8),0)),NA())</f>
        <v>3.2906499293311491</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4.8611319621678399</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7</v>
      </c>
      <c r="AG23" s="25">
        <f ca="1">IFERROR(INDEX(Food!$I$8:$I$225,MATCH($C23,_xlfn.ANCHORARRAY(Food!$C$8),0)),NA())</f>
        <v>3</v>
      </c>
      <c r="AH23" s="25">
        <f ca="1">IFERROR(INDEX(Macro!$I$8:$I$225,MATCH($C23,_xlfn.ANCHORARRAY(Macro!$C$8),0)),NA())</f>
        <v>7</v>
      </c>
      <c r="AI23" s="25">
        <f ca="1">IFERROR(INDEX(Socioeconomic!$I$8:$I$225,MATCH($C23,_xlfn.ANCHORARRAY(Socioeconomic!$C$8),0)),NA())</f>
        <v>0</v>
      </c>
      <c r="AJ23" s="25">
        <f ca="1">IFERROR(INDEX('Natural Hazard'!$I$8:$I$225,MATCH($C23,_xlfn.ANCHORARRAY('Natural Hazard'!$C$8),0)),NA())</f>
        <v>10</v>
      </c>
      <c r="AK23" s="25">
        <f ca="1">IFERROR(INDEX(Conflict!$I$8:$I$225,MATCH($C23,_xlfn.ANCHORARRAY(Conflict!$C$8),0)),NA())</f>
        <v>2.0968768222558798</v>
      </c>
      <c r="AL23" s="49"/>
      <c r="AM23" s="25">
        <f>IFERROR(INDEX('Data Reliability'!$G$6:$G$409,MATCH($C23,'Data Reliability'!$E$6:$E$409,0)),NA())</f>
        <v>0</v>
      </c>
      <c r="AN23" s="25">
        <f>IFERROR(INDEX('Data Reliability'!$H$6:$H$409,MATCH($C23,'Data Reliability'!$E$6:$E$409,0)),NA())</f>
        <v>0.405555555555556</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2.4534079829652344</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1.60336285842966</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3.7541163556531298</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1.78571428571427</v>
      </c>
      <c r="AL24" s="49"/>
      <c r="AM24" s="25">
        <f>IFERROR(INDEX('Data Reliability'!$G$6:$G$409,MATCH($C24,'Data Reliability'!$E$6:$E$409,0)),NA())</f>
        <v>0</v>
      </c>
      <c r="AN24" s="25">
        <f>IFERROR(INDEX('Data Reliability'!$H$6:$H$409,MATCH($C24,'Data Reliability'!$E$6:$E$409,0)),NA())</f>
        <v>0.49444444444444402</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4.8494401368527233</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3.38988139918931</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6.9374313940724504</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0</v>
      </c>
      <c r="AN25" s="25">
        <f>IFERROR(INDEX('Data Reliability'!$H$6:$H$409,MATCH($C25,'Data Reliability'!$E$6:$E$409,0)),NA())</f>
        <v>0.58333333333333304</v>
      </c>
    </row>
    <row r="26" spans="2:40" x14ac:dyDescent="0.2">
      <c r="B26" s="28" t="s">
        <v>704</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4.6568803444243958</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3.6450983335835399</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5.9495060373216297</v>
      </c>
      <c r="AI26" s="25" t="e">
        <f ca="1">IFERROR(INDEX(Socioeconomic!$I$8:$I$225,MATCH($C26,_xlfn.ANCHORARRAY(Socioeconomic!$C$8),0)),NA())</f>
        <v>#N/A</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8.3333333333333301E-2</v>
      </c>
      <c r="AN26" s="25">
        <f>IFERROR(INDEX('Data Reliability'!$H$6:$H$409,MATCH($C26,'Data Reliability'!$E$6:$E$409,0)),NA())</f>
        <v>0.58333333333333304</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1</v>
      </c>
      <c r="H27" s="23">
        <f t="shared" ca="1" si="0"/>
        <v>1</v>
      </c>
      <c r="I27" s="116" t="str">
        <f t="shared" si="1"/>
        <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7.6512923125755758</v>
      </c>
      <c r="S27" s="25">
        <f ca="1">IFERROR(INDEX(Food!$G$8:$G$225,MATCH($C27,_xlfn.ANCHORARRAY(Food!$C$8),0)),NA())</f>
        <v>0</v>
      </c>
      <c r="T27" s="25">
        <f ca="1">IFERROR(INDEX(Macro!$G$8:$G$225,MATCH($C27,_xlfn.ANCHORARRAY(Macro!$C$8),0)),NA())</f>
        <v>2.3037576585532205</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3.4048941600360298</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10</v>
      </c>
      <c r="AG27" s="25" t="e">
        <f ca="1">IFERROR(INDEX(Food!$I$8:$I$225,MATCH($C27,_xlfn.ANCHORARRAY(Food!$C$8),0)),NA())</f>
        <v>#N/A</v>
      </c>
      <c r="AH27" s="25">
        <f ca="1">IFERROR(INDEX(Macro!$I$8:$I$225,MATCH($C27,_xlfn.ANCHORARRAY(Macro!$C$8),0)),NA())</f>
        <v>1.5587266739846199</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8.3333333333333301E-2</v>
      </c>
      <c r="AN27" s="25">
        <f>IFERROR(INDEX('Data Reliability'!$H$6:$H$409,MATCH($C27,'Data Reliability'!$E$6:$E$409,0)),NA())</f>
        <v>0.46666666666666701</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5.3183548551771613</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8.8245008257018505</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3.2052689352359902</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0</v>
      </c>
      <c r="AN28" s="25">
        <f>IFERROR(INDEX('Data Reliability'!$H$6:$H$409,MATCH($C28,'Data Reliability'!$E$6:$E$409,0)),NA())</f>
        <v>0.49444444444444402</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0</v>
      </c>
      <c r="H29" s="23">
        <f t="shared" ca="1" si="0"/>
        <v>0</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0</v>
      </c>
      <c r="N29" s="23">
        <f t="shared" ca="1" si="4"/>
        <v>0</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4.7748534704781394</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5.0412850923284802</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4.5225027442370997</v>
      </c>
      <c r="AI29" s="25" t="e">
        <f ca="1">IFERROR(INDEX(Socioeconomic!$I$8:$I$225,MATCH($C29,_xlfn.ANCHORARRAY(Socioeconomic!$C$8),0)),NA())</f>
        <v>#N/A</v>
      </c>
      <c r="AJ29" s="25">
        <f ca="1">IFERROR(INDEX('Natural Hazard'!$I$8:$I$225,MATCH($C29,_xlfn.ANCHORARRAY('Natural Hazard'!$C$8),0)),NA())</f>
        <v>0</v>
      </c>
      <c r="AK29" s="25">
        <f ca="1">IFERROR(INDEX(Conflict!$I$8:$I$225,MATCH($C29,_xlfn.ANCHORARRAY(Conflict!$C$8),0)),NA())</f>
        <v>0</v>
      </c>
      <c r="AL29" s="49"/>
      <c r="AM29" s="25">
        <f>IFERROR(INDEX('Data Reliability'!$G$6:$G$409,MATCH($C29,'Data Reliability'!$E$6:$E$409,0)),NA())</f>
        <v>8.3333333333333301E-2</v>
      </c>
      <c r="AN29" s="25">
        <f>IFERROR(INDEX('Data Reliability'!$H$6:$H$409,MATCH($C29,'Data Reliability'!$E$6:$E$409,0)),NA())</f>
        <v>0.483333333333333</v>
      </c>
    </row>
    <row r="30" spans="2:40" x14ac:dyDescent="0.2">
      <c r="B30" s="28" t="s">
        <v>705</v>
      </c>
      <c r="C30" s="28" t="s">
        <v>676</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2</v>
      </c>
      <c r="H31" s="23">
        <f t="shared" ca="1" si="0"/>
        <v>2</v>
      </c>
      <c r="I31" s="116" t="str">
        <f t="shared" si="1"/>
        <v>!</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v>
      </c>
      <c r="N31" s="23">
        <f t="shared" ca="1" si="4"/>
        <v>2</v>
      </c>
      <c r="O31" s="116" t="str">
        <f t="shared" si="5"/>
        <v>!</v>
      </c>
      <c r="P31" s="24"/>
      <c r="Q31" s="49"/>
      <c r="R31" s="25">
        <f ca="1">IFERROR(INDEX(Health!$G$8:$G$225,MATCH($C31,_xlfn.ANCHORARRAY(Health!$C$8),0)),NA())</f>
        <v>0</v>
      </c>
      <c r="S31" s="25">
        <f ca="1">IFERROR(INDEX(Food!$G$8:$G$225,MATCH($C31,_xlfn.ANCHORARRAY(Food!$C$8),0)),NA())</f>
        <v>0</v>
      </c>
      <c r="T31" s="25" t="e">
        <f ca="1">IFERROR(INDEX(Macro!$G$8:$G$225,MATCH($C31,_xlfn.ANCHORARRAY(Macro!$C$8),0)),NA())</f>
        <v>#N/A</v>
      </c>
      <c r="U31" s="25">
        <f ca="1">IFERROR(INDEX(Socioeconomic!$G$8:$G$225,MATCH($C31,_xlfn.ANCHORARRAY(Socioeconomic!$C$8),0)),NA())</f>
        <v>7.5592894601845417</v>
      </c>
      <c r="V31" s="25">
        <f ca="1">IFERROR(INDEX('Natural Hazard'!$G$8:$G$225,MATCH($C31,_xlfn.ANCHORARRAY('Natural Hazard'!$C$8),0)),NA())</f>
        <v>7.3029674334022125</v>
      </c>
      <c r="W31" s="25">
        <f ca="1">IFERROR(INDEX(Conflict!$G$8:$G$225,MATCH($C31,_xlfn.ANCHORARRAY(Conflict!$C$8),0)),NA())</f>
        <v>3.2460172173169006</v>
      </c>
      <c r="X31" s="50"/>
      <c r="Y31" s="25">
        <f ca="1">IFERROR(INDEX(Health!$H$8:$H$225,MATCH($C31,_xlfn.ANCHORARRAY(Health!$C$8),0)),NA())</f>
        <v>7.45772594752186</v>
      </c>
      <c r="Z31" s="25">
        <f ca="1">IFERROR(INDEX(Food!$H$8:$H$225,MATCH($C31,_xlfn.ANCHORARRAY(Food!$C$8),0)),NA())</f>
        <v>3.7869137232194499</v>
      </c>
      <c r="AA31" s="25" t="e">
        <f ca="1">IFERROR(INDEX(Macro!$H$8:$H$225,MATCH($C31,_xlfn.ANCHORARRAY(Macro!$C$8),0)),NA())</f>
        <v>#N/A</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0</v>
      </c>
      <c r="AG31" s="25" t="e">
        <f ca="1">IFERROR(INDEX(Food!$I$8:$I$225,MATCH($C31,_xlfn.ANCHORARRAY(Food!$C$8),0)),NA())</f>
        <v>#N/A</v>
      </c>
      <c r="AH31" s="25" t="e">
        <f ca="1">IFERROR(INDEX(Macro!$I$8:$I$225,MATCH($C31,_xlfn.ANCHORARRAY(Macro!$C$8),0)),NA())</f>
        <v>#N/A</v>
      </c>
      <c r="AI31" s="25">
        <f ca="1">IFERROR(INDEX(Socioeconomic!$I$8:$I$225,MATCH($C31,_xlfn.ANCHORARRAY(Socioeconomic!$C$8),0)),NA())</f>
        <v>10</v>
      </c>
      <c r="AJ31" s="25">
        <f ca="1">IFERROR(INDEX('Natural Hazard'!$I$8:$I$225,MATCH($C31,_xlfn.ANCHORARRAY('Natural Hazard'!$C$8),0)),NA())</f>
        <v>10</v>
      </c>
      <c r="AK31" s="25">
        <f ca="1">IFERROR(INDEX(Conflict!$I$8:$I$225,MATCH($C31,_xlfn.ANCHORARRAY(Conflict!$C$8),0)),NA())</f>
        <v>5.3571428571428497</v>
      </c>
      <c r="AL31" s="49"/>
      <c r="AM31" s="25">
        <f>IFERROR(INDEX('Data Reliability'!$G$6:$G$409,MATCH($C31,'Data Reliability'!$E$6:$E$409,0)),NA())</f>
        <v>0.16666666666666699</v>
      </c>
      <c r="AN31" s="25">
        <f>IFERROR(INDEX('Data Reliability'!$H$6:$H$409,MATCH($C31,'Data Reliability'!$E$6:$E$409,0)),NA())</f>
        <v>0.62777777777777799</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1</v>
      </c>
      <c r="H32" s="23">
        <f t="shared" ca="1" si="0"/>
        <v>1</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0</v>
      </c>
      <c r="K32" s="23">
        <f t="shared" ca="1" si="2"/>
        <v>0</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2</v>
      </c>
      <c r="N32" s="23">
        <f t="shared" ca="1" si="4"/>
        <v>2</v>
      </c>
      <c r="O32" s="116" t="str">
        <f t="shared" si="5"/>
        <v>!</v>
      </c>
      <c r="P32" s="24"/>
      <c r="Q32" s="49"/>
      <c r="R32" s="25">
        <f ca="1">IFERROR(INDEX(Health!$G$8:$G$225,MATCH($C32,_xlfn.ANCHORARRAY(Health!$C$8),0)),NA())</f>
        <v>3.5324402487214277</v>
      </c>
      <c r="S32" s="25">
        <f ca="1">IFERROR(INDEX(Food!$G$8:$G$225,MATCH($C32,_xlfn.ANCHORARRAY(Food!$C$8),0)),NA())</f>
        <v>0</v>
      </c>
      <c r="T32" s="25">
        <f ca="1">IFERROR(INDEX(Macro!$G$8:$G$225,MATCH($C32,_xlfn.ANCHORARRAY(Macro!$C$8),0)),NA())</f>
        <v>4.5733965921943911</v>
      </c>
      <c r="U32" s="25">
        <f ca="1">IFERROR(INDEX(Socioeconomic!$G$8:$G$225,MATCH($C32,_xlfn.ANCHORARRAY(Socioeconomic!$C$8),0)),NA())</f>
        <v>0</v>
      </c>
      <c r="V32" s="25">
        <f ca="1">IFERROR(INDEX('Natural Hazard'!$G$8:$G$225,MATCH($C32,_xlfn.ANCHORARRAY('Natural Hazard'!$C$8),0)),NA())</f>
        <v>7.0710678118654755</v>
      </c>
      <c r="W32" s="25">
        <f ca="1">IFERROR(INDEX(Conflict!$G$8:$G$225,MATCH($C32,_xlfn.ANCHORARRAY(Conflict!$C$8),0)),NA())</f>
        <v>0</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4.4107491367662499</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10</v>
      </c>
      <c r="AG32" s="25" t="e">
        <f ca="1">IFERROR(INDEX(Food!$I$8:$I$225,MATCH($C32,_xlfn.ANCHORARRAY(Food!$C$8),0)),NA())</f>
        <v>#N/A</v>
      </c>
      <c r="AH32" s="25">
        <f ca="1">IFERROR(INDEX(Macro!$I$8:$I$225,MATCH($C32,_xlfn.ANCHORARRAY(Macro!$C$8),0)),NA())</f>
        <v>4.7420417124039496</v>
      </c>
      <c r="AI32" s="25">
        <f ca="1">IFERROR(INDEX(Socioeconomic!$I$8:$I$225,MATCH($C32,_xlfn.ANCHORARRAY(Socioeconomic!$C$8),0)),NA())</f>
        <v>0</v>
      </c>
      <c r="AJ32" s="25">
        <f ca="1">IFERROR(INDEX('Natural Hazard'!$I$8:$I$225,MATCH($C32,_xlfn.ANCHORARRAY('Natural Hazard'!$C$8),0)),NA())</f>
        <v>10</v>
      </c>
      <c r="AK32" s="25">
        <f ca="1">IFERROR(INDEX(Conflict!$I$8:$I$225,MATCH($C32,_xlfn.ANCHORARRAY(Conflict!$C$8),0)),NA())</f>
        <v>0</v>
      </c>
      <c r="AL32" s="49"/>
      <c r="AM32" s="25">
        <f>IFERROR(INDEX('Data Reliability'!$G$6:$G$409,MATCH($C32,'Data Reliability'!$E$6:$E$409,0)),NA())</f>
        <v>0</v>
      </c>
      <c r="AN32" s="25">
        <f>IFERROR(INDEX('Data Reliability'!$H$6:$H$409,MATCH($C32,'Data Reliability'!$E$6:$E$409,0)),NA())</f>
        <v>0.344444444444444</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0.5</v>
      </c>
      <c r="H33" s="23">
        <f t="shared" ca="1" si="0"/>
        <v>0.5</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1</v>
      </c>
      <c r="N33" s="23">
        <f t="shared" ca="1" si="4"/>
        <v>1</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4.1113119031149719</v>
      </c>
      <c r="U33" s="25">
        <f ca="1">IFERROR(INDEX(Socioeconomic!$G$8:$G$225,MATCH($C33,_xlfn.ANCHORARRAY(Socioeconomic!$C$8),0)),NA())</f>
        <v>0</v>
      </c>
      <c r="V33" s="25">
        <f ca="1">IFERROR(INDEX('Natural Hazard'!$G$8:$G$225,MATCH($C33,_xlfn.ANCHORARRAY('Natural Hazard'!$C$8),0)),NA())</f>
        <v>6.9522178715380676</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3.1947155081819498</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5.2908891328210803</v>
      </c>
      <c r="AI33" s="25" t="e">
        <f ca="1">IFERROR(INDEX(Socioeconomic!$I$8:$I$225,MATCH($C33,_xlfn.ANCHORARRAY(Socioeconomic!$C$8),0)),NA())</f>
        <v>#N/A</v>
      </c>
      <c r="AJ33" s="25">
        <f ca="1">IFERROR(INDEX('Natural Hazard'!$I$8:$I$225,MATCH($C33,_xlfn.ANCHORARRAY('Natural Hazard'!$C$8),0)),NA())</f>
        <v>10</v>
      </c>
      <c r="AK33" s="25">
        <f ca="1">IFERROR(INDEX(Conflict!$I$8:$I$225,MATCH($C33,_xlfn.ANCHORARRAY(Conflict!$C$8),0)),NA())</f>
        <v>0</v>
      </c>
      <c r="AL33" s="49"/>
      <c r="AM33" s="25">
        <f>IFERROR(INDEX('Data Reliability'!$G$6:$G$409,MATCH($C33,'Data Reliability'!$E$6:$E$409,0)),NA())</f>
        <v>8.3333333333333301E-2</v>
      </c>
      <c r="AN33" s="25">
        <f>IFERROR(INDEX('Data Reliability'!$H$6:$H$409,MATCH($C33,'Data Reliability'!$E$6:$E$409,0)),NA())</f>
        <v>0.58333333333333304</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0.5</v>
      </c>
      <c r="H34" s="23">
        <f t="shared" ca="1" si="0"/>
        <v>0.5</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1</v>
      </c>
      <c r="N34" s="23">
        <f t="shared" ca="1" si="4"/>
        <v>1</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5</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5.9495060373216297</v>
      </c>
      <c r="AI34" s="25" t="e">
        <f ca="1">IFERROR(INDEX(Socioeconomic!$I$8:$I$225,MATCH($C34,_xlfn.ANCHORARRAY(Socioeconomic!$C$8),0)),NA())</f>
        <v>#N/A</v>
      </c>
      <c r="AJ34" s="25">
        <f ca="1">IFERROR(INDEX('Natural Hazard'!$I$8:$I$225,MATCH($C34,_xlfn.ANCHORARRAY('Natural Hazard'!$C$8),0)),NA())</f>
        <v>10</v>
      </c>
      <c r="AK34" s="25">
        <f ca="1">IFERROR(INDEX(Conflict!$I$8:$I$225,MATCH($C34,_xlfn.ANCHORARRAY(Conflict!$C$8),0)),NA())</f>
        <v>0</v>
      </c>
      <c r="AL34" s="49"/>
      <c r="AM34" s="25">
        <f>IFERROR(INDEX('Data Reliability'!$G$6:$G$409,MATCH($C34,'Data Reliability'!$E$6:$E$409,0)),NA())</f>
        <v>8.3333333333333301E-2</v>
      </c>
      <c r="AN34" s="25">
        <f>IFERROR(INDEX('Data Reliability'!$H$6:$H$409,MATCH($C34,'Data Reliability'!$E$6:$E$409,0)),NA())</f>
        <v>0.58333333333333304</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0.5</v>
      </c>
      <c r="H35" s="23">
        <f t="shared" ca="1" si="0"/>
        <v>0.5</v>
      </c>
      <c r="I35" s="116" t="str">
        <f t="shared" si="1"/>
        <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0.5</v>
      </c>
      <c r="N35" s="23">
        <f t="shared" ca="1" si="4"/>
        <v>0.5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6.9</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2.7143071610869201</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8.3333333333333301E-2</v>
      </c>
      <c r="AN35" s="25">
        <f>IFERROR(INDEX('Data Reliability'!$H$6:$H$409,MATCH($C35,'Data Reliability'!$E$6:$E$409,0)),NA())</f>
        <v>0.52777777777777801</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1</v>
      </c>
      <c r="N36" s="23">
        <f t="shared" ca="1" si="4"/>
        <v>1</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v>
      </c>
      <c r="U36" s="25">
        <f ca="1">IFERROR(INDEX(Socioeconomic!$G$8:$G$225,MATCH($C36,_xlfn.ANCHORARRAY(Socioeconomic!$C$8),0)),NA())</f>
        <v>0</v>
      </c>
      <c r="V36" s="25">
        <f ca="1">IFERROR(INDEX('Natural Hazard'!$G$8:$G$225,MATCH($C36,_xlfn.ANCHORARRAY('Natural Hazard'!$C$8),0)),NA())</f>
        <v>4.0824829046386224</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1.6183756192763801</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0</v>
      </c>
      <c r="AI36" s="25">
        <f ca="1">IFERROR(INDEX(Socioeconomic!$I$8:$I$225,MATCH($C36,_xlfn.ANCHORARRAY(Socioeconomic!$C$8),0)),NA())</f>
        <v>0</v>
      </c>
      <c r="AJ36" s="25">
        <f ca="1">IFERROR(INDEX('Natural Hazard'!$I$8:$I$225,MATCH($C36,_xlfn.ANCHORARRAY('Natural Hazard'!$C$8),0)),NA())</f>
        <v>10</v>
      </c>
      <c r="AK36" s="25">
        <f ca="1">IFERROR(INDEX(Conflict!$I$8:$I$225,MATCH($C36,_xlfn.ANCHORARRAY(Conflict!$C$8),0)),NA())</f>
        <v>5.3571428571428497</v>
      </c>
      <c r="AL36" s="49"/>
      <c r="AM36" s="25">
        <f>IFERROR(INDEX('Data Reliability'!$G$6:$G$409,MATCH($C36,'Data Reliability'!$E$6:$E$409,0)),NA())</f>
        <v>0</v>
      </c>
      <c r="AN36" s="25">
        <f>IFERROR(INDEX('Data Reliability'!$H$6:$H$409,MATCH($C36,'Data Reliability'!$E$6:$E$409,0)),NA())</f>
        <v>0.46111111111111103</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2.5</v>
      </c>
      <c r="H37" s="23">
        <f t="shared" ca="1" si="0"/>
        <v>2.5</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1.5</v>
      </c>
      <c r="N37" s="23">
        <f t="shared" ca="1" si="4"/>
        <v>1.5</v>
      </c>
      <c r="O37" s="116" t="str">
        <f t="shared" si="5"/>
        <v>!</v>
      </c>
      <c r="P37" s="24"/>
      <c r="Q37" s="49"/>
      <c r="R37" s="25">
        <f ca="1">IFERROR(INDEX(Health!$G$8:$G$225,MATCH($C37,_xlfn.ANCHORARRAY(Health!$C$8),0)),NA())</f>
        <v>0</v>
      </c>
      <c r="S37" s="25">
        <f ca="1">IFERROR(INDEX(Food!$G$8:$G$225,MATCH($C37,_xlfn.ANCHORARRAY(Food!$C$8),0)),NA())</f>
        <v>3.1622776601683795</v>
      </c>
      <c r="T37" s="25">
        <f ca="1">IFERROR(INDEX(Macro!$G$8:$G$225,MATCH($C37,_xlfn.ANCHORARRAY(Macro!$C$8),0)),NA())</f>
        <v>5.8082385173789524</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8.9442719099991592</v>
      </c>
      <c r="X37" s="50"/>
      <c r="Y37" s="25">
        <f ca="1">IFERROR(INDEX(Health!$H$8:$H$225,MATCH($C37,_xlfn.ANCHORARRAY(Health!$C$8),0)),NA())</f>
        <v>10</v>
      </c>
      <c r="Z37" s="25">
        <f ca="1">IFERROR(INDEX(Food!$H$8:$H$225,MATCH($C37,_xlfn.ANCHORARRAY(Food!$C$8),0)),NA())</f>
        <v>10</v>
      </c>
      <c r="AA37" s="25">
        <f ca="1">IFERROR(INDEX(Macro!$H$8:$H$225,MATCH($C37,_xlfn.ANCHORARRAY(Macro!$C$8),0)),NA())</f>
        <v>5.1914127007956701</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1</v>
      </c>
      <c r="AH37" s="25">
        <f ca="1">IFERROR(INDEX(Macro!$I$8:$I$225,MATCH($C37,_xlfn.ANCHORARRAY(Macro!$C$8),0)),NA())</f>
        <v>6.4983534577387596</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8</v>
      </c>
      <c r="AL37" s="49"/>
      <c r="AM37" s="25">
        <f>IFERROR(INDEX('Data Reliability'!$G$6:$G$409,MATCH($C37,'Data Reliability'!$E$6:$E$409,0)),NA())</f>
        <v>8.3333333333333301E-2</v>
      </c>
      <c r="AN37" s="25">
        <f>IFERROR(INDEX('Data Reliability'!$H$6:$H$409,MATCH($C37,'Data Reliability'!$E$6:$E$409,0)),NA())</f>
        <v>0.43888888888888899</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0.82614289211148229</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1.0028524245608701</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0.68057080131723602</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1.78571428571427</v>
      </c>
      <c r="AL38" s="49"/>
      <c r="AM38" s="25">
        <f>IFERROR(INDEX('Data Reliability'!$G$6:$G$409,MATCH($C38,'Data Reliability'!$E$6:$E$409,0)),NA())</f>
        <v>0</v>
      </c>
      <c r="AN38" s="25">
        <f>IFERROR(INDEX('Data Reliability'!$H$6:$H$409,MATCH($C38,'Data Reliability'!$E$6:$E$409,0)),NA())</f>
        <v>0.55000000000000004</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6.4983534577387498</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0</v>
      </c>
      <c r="AN39" s="25">
        <f>IFERROR(INDEX('Data Reliability'!$H$6:$H$409,MATCH($C39,'Data Reliability'!$E$6:$E$409,0)),NA())</f>
        <v>0.58333333333333304</v>
      </c>
    </row>
    <row r="40" spans="2:40" x14ac:dyDescent="0.2">
      <c r="B40" s="28" t="s">
        <v>706</v>
      </c>
      <c r="C40" s="28" t="s">
        <v>677</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0.81666666666666698</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1.5</v>
      </c>
      <c r="N41" s="23">
        <f t="shared" ca="1" si="4"/>
        <v>1.5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0</v>
      </c>
      <c r="U41" s="25">
        <f ca="1">IFERROR(INDEX(Socioeconomic!$G$8:$G$225,MATCH($C41,_xlfn.ANCHORARRAY(Socioeconomic!$C$8),0)),NA())</f>
        <v>1.5808628618575615</v>
      </c>
      <c r="V41" s="25">
        <f ca="1">IFERROR(INDEX('Natural Hazard'!$G$8:$G$225,MATCH($C41,_xlfn.ANCHORARRAY('Natural Hazard'!$C$8),0)),NA())</f>
        <v>8.6602540378443873</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0.86773757694039899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0</v>
      </c>
      <c r="AI41" s="25">
        <f ca="1">IFERROR(INDEX(Socioeconomic!$I$8:$I$225,MATCH($C41,_xlfn.ANCHORARRAY(Socioeconomic!$C$8),0)),NA())</f>
        <v>1.2495636940002399</v>
      </c>
      <c r="AJ41" s="25">
        <f ca="1">IFERROR(INDEX('Natural Hazard'!$I$8:$I$225,MATCH($C41,_xlfn.ANCHORARRAY('Natural Hazard'!$C$8),0)),NA())</f>
        <v>10</v>
      </c>
      <c r="AK41" s="25">
        <f ca="1">IFERROR(INDEX(Conflict!$I$8:$I$225,MATCH($C41,_xlfn.ANCHORARRAY(Conflict!$C$8),0)),NA())</f>
        <v>7</v>
      </c>
      <c r="AL41" s="49"/>
      <c r="AM41" s="25">
        <f>IFERROR(INDEX('Data Reliability'!$G$6:$G$409,MATCH($C41,'Data Reliability'!$E$6:$E$409,0)),NA())</f>
        <v>0</v>
      </c>
      <c r="AN41" s="25">
        <f>IFERROR(INDEX('Data Reliability'!$H$6:$H$409,MATCH($C41,'Data Reliability'!$E$6:$E$409,0)),NA())</f>
        <v>0.46111111111111103</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v>
      </c>
      <c r="H42" s="23">
        <f t="shared" ca="1" si="0"/>
        <v>0</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v>
      </c>
      <c r="K42" s="23">
        <f t="shared" ca="1" si="2"/>
        <v>1</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v>
      </c>
      <c r="N42" s="23">
        <f t="shared" ca="1" si="4"/>
        <v>1</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4.4817465667129124</v>
      </c>
      <c r="U42" s="25">
        <f ca="1">IFERROR(INDEX(Socioeconomic!$G$8:$G$225,MATCH($C42,_xlfn.ANCHORARRAY(Socioeconomic!$C$8),0)),NA())</f>
        <v>0</v>
      </c>
      <c r="V42" s="25">
        <f ca="1">IFERROR(INDEX('Natural Hazard'!$G$8:$G$225,MATCH($C42,_xlfn.ANCHORARRAY('Natural Hazard'!$C$8),0)),NA())</f>
        <v>0</v>
      </c>
      <c r="W42" s="25">
        <f ca="1">IFERROR(INDEX(Conflict!$G$8:$G$225,MATCH($C42,_xlfn.ANCHORARRAY(Conflict!$C$8),0)),NA())</f>
        <v>2.263705050888372</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3.6450983335835399</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7</v>
      </c>
      <c r="AG42" s="25" t="e">
        <f ca="1">IFERROR(INDEX(Food!$I$8:$I$225,MATCH($C42,_xlfn.ANCHORARRAY(Food!$C$8),0)),NA())</f>
        <v>#N/A</v>
      </c>
      <c r="AH42" s="25">
        <f ca="1">IFERROR(INDEX(Macro!$I$8:$I$225,MATCH($C42,_xlfn.ANCHORARRAY(Macro!$C$8),0)),NA())</f>
        <v>5.5104281009879204</v>
      </c>
      <c r="AI42" s="25">
        <f ca="1">IFERROR(INDEX(Socioeconomic!$I$8:$I$225,MATCH($C42,_xlfn.ANCHORARRAY(Socioeconomic!$C$8),0)),NA())</f>
        <v>0</v>
      </c>
      <c r="AJ42" s="25">
        <f ca="1">IFERROR(INDEX('Natural Hazard'!$I$8:$I$225,MATCH($C42,_xlfn.ANCHORARRAY('Natural Hazard'!$C$8),0)),NA())</f>
        <v>0</v>
      </c>
      <c r="AK42" s="25">
        <f ca="1">IFERROR(INDEX(Conflict!$I$8:$I$225,MATCH($C42,_xlfn.ANCHORARRAY(Conflict!$C$8),0)),NA())</f>
        <v>7</v>
      </c>
      <c r="AL42" s="49"/>
      <c r="AM42" s="25">
        <f>IFERROR(INDEX('Data Reliability'!$G$6:$G$409,MATCH($C42,'Data Reliability'!$E$6:$E$409,0)),NA())</f>
        <v>0</v>
      </c>
      <c r="AN42" s="25">
        <f>IFERROR(INDEX('Data Reliability'!$H$6:$H$409,MATCH($C42,'Data Reliability'!$E$6:$E$409,0)),NA())</f>
        <v>0.42777777777777798</v>
      </c>
    </row>
    <row r="43" spans="2:40" x14ac:dyDescent="0.2">
      <c r="B43" s="28" t="s">
        <v>744</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v>
      </c>
      <c r="H43" s="23">
        <f t="shared" ca="1" si="0"/>
        <v>1</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1.5</v>
      </c>
      <c r="K43" s="23">
        <f t="shared" ca="1" si="2"/>
        <v>1.5</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v>
      </c>
      <c r="N43" s="23">
        <f t="shared" ca="1" si="4"/>
        <v>1</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3.9962669855057369</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2.6842816393934799</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5.9495060373216297</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0.46111111111111103</v>
      </c>
    </row>
    <row r="44" spans="2:40" x14ac:dyDescent="0.2">
      <c r="B44" s="28" t="s">
        <v>70</v>
      </c>
      <c r="C44" s="28" t="s">
        <v>71</v>
      </c>
      <c r="D44" s="28" t="s">
        <v>432</v>
      </c>
      <c r="E44" s="28" t="s">
        <v>532</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1.5</v>
      </c>
      <c r="H44" s="23">
        <f t="shared" ca="1" si="0"/>
        <v>1.5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v>
      </c>
      <c r="N44" s="23">
        <f t="shared" ca="1" si="4"/>
        <v>1</v>
      </c>
      <c r="O44" s="116" t="str">
        <f t="shared" si="5"/>
        <v>!</v>
      </c>
      <c r="P44" s="24"/>
      <c r="Q44" s="49"/>
      <c r="R44" s="25">
        <f ca="1">IFERROR(INDEX(Health!$G$8:$G$225,MATCH($C44,_xlfn.ANCHORARRAY(Health!$C$8),0)),NA())</f>
        <v>0</v>
      </c>
      <c r="S44" s="25">
        <f ca="1">IFERROR(INDEX(Food!$G$8:$G$225,MATCH($C44,_xlfn.ANCHORARRAY(Food!$C$8),0)),NA())</f>
        <v>9.5770426136114644</v>
      </c>
      <c r="T44" s="25">
        <f ca="1">IFERROR(INDEX(Macro!$G$8:$G$225,MATCH($C44,_xlfn.ANCHORARRAY(Macro!$C$8),0)),NA())</f>
        <v>5.4356750763999582</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4.5779660265731872</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4.9662212880948804</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0</v>
      </c>
      <c r="AG44" s="25">
        <f ca="1">IFERROR(INDEX(Food!$I$8:$I$225,MATCH($C44,_xlfn.ANCHORARRAY(Food!$C$8),0)),NA())</f>
        <v>10</v>
      </c>
      <c r="AH44" s="25">
        <f ca="1">IFERROR(INDEX(Macro!$I$8:$I$225,MATCH($C44,_xlfn.ANCHORARRAY(Macro!$C$8),0)),NA())</f>
        <v>5.9495060373216297</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2.0957772940458299</v>
      </c>
      <c r="AL44" s="49"/>
      <c r="AM44" s="25">
        <f>IFERROR(INDEX('Data Reliability'!$G$6:$G$409,MATCH($C44,'Data Reliability'!$E$6:$E$409,0)),NA())</f>
        <v>0</v>
      </c>
      <c r="AN44" s="25">
        <f>IFERROR(INDEX('Data Reliability'!$H$6:$H$409,MATCH($C44,'Data Reliability'!$E$6:$E$409,0)),NA())</f>
        <v>0.35</v>
      </c>
    </row>
    <row r="45" spans="2:40" x14ac:dyDescent="0.2">
      <c r="B45" s="28" t="s">
        <v>707</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3.5</v>
      </c>
      <c r="H45" s="23">
        <f t="shared" ca="1" si="0"/>
        <v>3.5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3</v>
      </c>
      <c r="N45" s="23">
        <f t="shared" ca="1" si="4"/>
        <v>3</v>
      </c>
      <c r="O45" s="116" t="str">
        <f t="shared" si="5"/>
        <v/>
      </c>
      <c r="P45" s="24"/>
      <c r="Q45" s="49"/>
      <c r="R45" s="25">
        <f ca="1">IFERROR(INDEX(Health!$G$8:$G$225,MATCH($C45,_xlfn.ANCHORARRAY(Health!$C$8),0)),NA())</f>
        <v>0</v>
      </c>
      <c r="S45" s="25">
        <f ca="1">IFERROR(INDEX(Food!$G$8:$G$225,MATCH($C45,_xlfn.ANCHORARRAY(Food!$C$8),0)),NA())</f>
        <v>10</v>
      </c>
      <c r="T45" s="25">
        <f ca="1">IFERROR(INDEX(Macro!$G$8:$G$225,MATCH($C45,_xlfn.ANCHORARRAY(Macro!$C$8),0)),NA())</f>
        <v>6.1890541994302444</v>
      </c>
      <c r="U45" s="25">
        <f ca="1">IFERROR(INDEX(Socioeconomic!$G$8:$G$225,MATCH($C45,_xlfn.ANCHORARRAY(Socioeconomic!$C$8),0)),NA())</f>
        <v>0</v>
      </c>
      <c r="V45" s="25">
        <f ca="1">IFERROR(INDEX('Natural Hazard'!$G$8:$G$225,MATCH($C45,_xlfn.ANCHORARRAY('Natural Hazard'!$C$8),0)),NA())</f>
        <v>7.0710678118654755</v>
      </c>
      <c r="W45" s="25">
        <f ca="1">IFERROR(INDEX(Conflict!$G$8:$G$225,MATCH($C45,_xlfn.ANCHORARRAY(Conflict!$C$8),0)),NA())</f>
        <v>10</v>
      </c>
      <c r="X45" s="50"/>
      <c r="Y45" s="25">
        <f ca="1">IFERROR(INDEX(Health!$H$8:$H$225,MATCH($C45,_xlfn.ANCHORARRAY(Health!$C$8),0)),NA())</f>
        <v>8.56559766763848</v>
      </c>
      <c r="Z45" s="25">
        <f ca="1">IFERROR(INDEX(Food!$H$8:$H$225,MATCH($C45,_xlfn.ANCHORARRAY(Food!$C$8),0)),NA())</f>
        <v>10</v>
      </c>
      <c r="AA45" s="25">
        <f ca="1">IFERROR(INDEX(Macro!$H$8:$H$225,MATCH($C45,_xlfn.ANCHORARRAY(Macro!$C$8),0)),NA())</f>
        <v>8.2690286743732102</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0</v>
      </c>
      <c r="AG45" s="25">
        <f ca="1">IFERROR(INDEX(Food!$I$8:$I$225,MATCH($C45,_xlfn.ANCHORARRAY(Food!$C$8),0)),NA())</f>
        <v>10</v>
      </c>
      <c r="AH45" s="25">
        <f ca="1">IFERROR(INDEX(Macro!$I$8:$I$225,MATCH($C45,_xlfn.ANCHORARRAY(Macro!$C$8),0)),NA())</f>
        <v>4.63227222832053</v>
      </c>
      <c r="AI45" s="25">
        <f ca="1">IFERROR(INDEX(Socioeconomic!$I$8:$I$225,MATCH($C45,_xlfn.ANCHORARRAY(Socioeconomic!$C$8),0)),NA())</f>
        <v>0</v>
      </c>
      <c r="AJ45" s="25">
        <f ca="1">IFERROR(INDEX('Natural Hazard'!$I$8:$I$225,MATCH($C45,_xlfn.ANCHORARRAY('Natural Hazard'!$C$8),0)),NA())</f>
        <v>10</v>
      </c>
      <c r="AK45" s="25">
        <f ca="1">IFERROR(INDEX(Conflict!$I$8:$I$225,MATCH($C45,_xlfn.ANCHORARRAY(Conflict!$C$8),0)),NA())</f>
        <v>10</v>
      </c>
      <c r="AL45" s="49"/>
      <c r="AM45" s="25">
        <f>IFERROR(INDEX('Data Reliability'!$G$6:$G$409,MATCH($C45,'Data Reliability'!$E$6:$E$409,0)),NA())</f>
        <v>0</v>
      </c>
      <c r="AN45" s="25">
        <f>IFERROR(INDEX('Data Reliability'!$H$6:$H$409,MATCH($C45,'Data Reliability'!$E$6:$E$409,0)),NA())</f>
        <v>0.26111111111111102</v>
      </c>
    </row>
    <row r="46" spans="2:40" x14ac:dyDescent="0.2">
      <c r="B46" s="28" t="s">
        <v>708</v>
      </c>
      <c r="C46" s="28" t="s">
        <v>73</v>
      </c>
      <c r="D46" s="28" t="s">
        <v>432</v>
      </c>
      <c r="E46" s="28" t="s">
        <v>532</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3</v>
      </c>
      <c r="H46" s="23">
        <f t="shared" ca="1" si="0"/>
        <v>3</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3</v>
      </c>
      <c r="K46" s="23">
        <f t="shared" ca="1" si="2"/>
        <v>3</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1.5</v>
      </c>
      <c r="N46" s="23">
        <f t="shared" ca="1" si="4"/>
        <v>1.5</v>
      </c>
      <c r="O46" s="116" t="str">
        <f t="shared" si="5"/>
        <v/>
      </c>
      <c r="P46" s="24"/>
      <c r="Q46" s="49"/>
      <c r="R46" s="25">
        <f ca="1">IFERROR(INDEX(Health!$G$8:$G$225,MATCH($C46,_xlfn.ANCHORARRAY(Health!$C$8),0)),NA())</f>
        <v>9.2234964247499978</v>
      </c>
      <c r="S46" s="25">
        <f ca="1">IFERROR(INDEX(Food!$G$8:$G$225,MATCH($C46,_xlfn.ANCHORARRAY(Food!$C$8),0)),NA())</f>
        <v>3.1622776601683795</v>
      </c>
      <c r="T46" s="25">
        <f ca="1">IFERROR(INDEX(Macro!$G$8:$G$225,MATCH($C46,_xlfn.ANCHORARRAY(Macro!$C$8),0)),NA())</f>
        <v>5.8777887141920511</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8.3666002653407556</v>
      </c>
      <c r="X46" s="50"/>
      <c r="Y46" s="25">
        <f ca="1">IFERROR(INDEX(Health!$H$8:$H$225,MATCH($C46,_xlfn.ANCHORARRAY(Health!$C$8),0)),NA())</f>
        <v>8.5072886297375998</v>
      </c>
      <c r="Z46" s="25">
        <f ca="1">IFERROR(INDEX(Food!$H$8:$H$225,MATCH($C46,_xlfn.ANCHORARRAY(Food!$C$8),0)),NA())</f>
        <v>10</v>
      </c>
      <c r="AA46" s="25">
        <f ca="1">IFERROR(INDEX(Macro!$H$8:$H$225,MATCH($C46,_xlfn.ANCHORARRAY(Macro!$C$8),0)),NA())</f>
        <v>5.8069358955111801</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10</v>
      </c>
      <c r="AG46" s="25">
        <f ca="1">IFERROR(INDEX(Food!$I$8:$I$225,MATCH($C46,_xlfn.ANCHORARRAY(Food!$C$8),0)),NA())</f>
        <v>1</v>
      </c>
      <c r="AH46" s="25">
        <f ca="1">IFERROR(INDEX(Macro!$I$8:$I$225,MATCH($C46,_xlfn.ANCHORARRAY(Macro!$C$8),0)),NA())</f>
        <v>5.9495060373216297</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7</v>
      </c>
      <c r="AL46" s="49"/>
      <c r="AM46" s="25">
        <f>IFERROR(INDEX('Data Reliability'!$G$6:$G$409,MATCH($C46,'Data Reliability'!$E$6:$E$409,0)),NA())</f>
        <v>8.3333333333333301E-2</v>
      </c>
      <c r="AN46" s="25">
        <f>IFERROR(INDEX('Data Reliability'!$H$6:$H$409,MATCH($C46,'Data Reliability'!$E$6:$E$409,0)),NA())</f>
        <v>0.32222222222222202</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1</v>
      </c>
      <c r="H47" s="23">
        <f t="shared" ca="1" si="0"/>
        <v>1</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0.5</v>
      </c>
      <c r="K47" s="23">
        <f t="shared" ca="1" si="2"/>
        <v>0.5</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1</v>
      </c>
      <c r="N47" s="23">
        <f t="shared" ca="1" si="4"/>
        <v>1</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2.4916650233826343</v>
      </c>
      <c r="U47" s="25">
        <f ca="1">IFERROR(INDEX(Socioeconomic!$G$8:$G$225,MATCH($C47,_xlfn.ANCHORARRAY(Socioeconomic!$C$8),0)),NA())</f>
        <v>0</v>
      </c>
      <c r="V47" s="25">
        <f ca="1">IFERROR(INDEX('Natural Hazard'!$G$8:$G$225,MATCH($C47,_xlfn.ANCHORARRAY('Natural Hazard'!$C$8),0)),NA())</f>
        <v>9.3985814532477878</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4.6359405494670396</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1.3391877058177799</v>
      </c>
      <c r="AI47" s="25">
        <f ca="1">IFERROR(INDEX(Socioeconomic!$I$8:$I$225,MATCH($C47,_xlfn.ANCHORARRAY(Socioeconomic!$C$8),0)),NA())</f>
        <v>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0.42777777777777798</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2</v>
      </c>
      <c r="N48" s="23">
        <f t="shared" ca="1" si="4"/>
        <v>2</v>
      </c>
      <c r="O48" s="116" t="str">
        <f t="shared" si="5"/>
        <v>!</v>
      </c>
      <c r="P48" s="24"/>
      <c r="Q48" s="49"/>
      <c r="R48" s="25">
        <f ca="1">IFERROR(INDEX(Health!$G$8:$G$225,MATCH($C48,_xlfn.ANCHORARRAY(Health!$C$8),0)),NA())</f>
        <v>9.4421670685514414</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4.0824829046386224</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10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10</v>
      </c>
      <c r="AK48" s="25">
        <f ca="1">IFERROR(INDEX(Conflict!$I$8:$I$225,MATCH($C48,_xlfn.ANCHORARRAY(Conflict!$C$8),0)),NA())</f>
        <v>0</v>
      </c>
      <c r="AL48" s="49"/>
      <c r="AM48" s="25">
        <f>IFERROR(INDEX('Data Reliability'!$G$6:$G$409,MATCH($C48,'Data Reliability'!$E$6:$E$409,0)),NA())</f>
        <v>0.25</v>
      </c>
      <c r="AN48" s="25">
        <f>IFERROR(INDEX('Data Reliability'!$H$6:$H$409,MATCH($C48,'Data Reliability'!$E$6:$E$409,0)),NA())</f>
        <v>0.57777777777777795</v>
      </c>
    </row>
    <row r="49" spans="2:40" x14ac:dyDescent="0.2">
      <c r="B49" s="28" t="s">
        <v>78</v>
      </c>
      <c r="C49" s="28" t="s">
        <v>79</v>
      </c>
      <c r="D49" s="28" t="s">
        <v>432</v>
      </c>
      <c r="E49" s="28" t="s">
        <v>532</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4.8448843916212088</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3.94535355051794</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5.9495060373216297</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8.3333333333333301E-2</v>
      </c>
      <c r="AN49" s="25">
        <f>IFERROR(INDEX('Data Reliability'!$H$6:$H$409,MATCH($C49,'Data Reliability'!$E$6:$E$409,0)),NA())</f>
        <v>0.52777777777777801</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v>
      </c>
      <c r="H50" s="23">
        <f t="shared" ca="1" si="0"/>
        <v>0</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0.5</v>
      </c>
      <c r="N50" s="23">
        <f t="shared" ca="1" si="4"/>
        <v>0.5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2.9085193388131234</v>
      </c>
      <c r="U50" s="25">
        <f ca="1">IFERROR(INDEX(Socioeconomic!$G$8:$G$225,MATCH($C50,_xlfn.ANCHORARRAY(Socioeconomic!$C$8),0)),NA())</f>
        <v>0</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2.6392433568533198</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3.205268935236</v>
      </c>
      <c r="AI50" s="25">
        <f ca="1">IFERROR(INDEX(Socioeconomic!$I$8:$I$225,MATCH($C50,_xlfn.ANCHORARRAY(Socioeconomic!$C$8),0)),NA())</f>
        <v>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0</v>
      </c>
      <c r="AN50" s="25">
        <f>IFERROR(INDEX('Data Reliability'!$H$6:$H$409,MATCH($C50,'Data Reliability'!$E$6:$E$409,0)),NA())</f>
        <v>0.49444444444444402</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v>
      </c>
      <c r="N51" s="23">
        <f t="shared" ca="1" si="4"/>
        <v>0</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8.3291244402232643</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10</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6.9374313940724504</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8.3333333333333301E-2</v>
      </c>
      <c r="AN51" s="25">
        <f>IFERROR(INDEX('Data Reliability'!$H$6:$H$409,MATCH($C51,'Data Reliability'!$E$6:$E$409,0)),NA())</f>
        <v>0.483333333333333</v>
      </c>
    </row>
    <row r="52" spans="2:40" x14ac:dyDescent="0.2">
      <c r="B52" s="28" t="s">
        <v>745</v>
      </c>
      <c r="C52" s="28" t="s">
        <v>678</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0.81666666666666698</v>
      </c>
    </row>
    <row r="53" spans="2:40" x14ac:dyDescent="0.2">
      <c r="B53" s="28" t="s">
        <v>709</v>
      </c>
      <c r="C53" s="28" t="s">
        <v>679</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4.4127332601536704</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0.75</v>
      </c>
      <c r="AN53" s="25">
        <f>IFERROR(INDEX('Data Reliability'!$H$6:$H$409,MATCH($C53,'Data Reliability'!$E$6:$E$409,0)),NA())</f>
        <v>0.61666666666666703</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0.5</v>
      </c>
      <c r="N54" s="23">
        <f t="shared" ca="1" si="4"/>
        <v>0.5</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3.8598351886978275</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2.50412850923284</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5.9495060373216297</v>
      </c>
      <c r="AI54" s="25" t="e">
        <f ca="1">IFERROR(INDEX(Socioeconomic!$I$8:$I$225,MATCH($C54,_xlfn.ANCHORARRAY(Socioeconomic!$C$8),0)),NA())</f>
        <v>#N/A</v>
      </c>
      <c r="AJ54" s="25">
        <f ca="1">IFERROR(INDEX('Natural Hazard'!$I$8:$I$225,MATCH($C54,_xlfn.ANCHORARRAY('Natural Hazard'!$C$8),0)),NA())</f>
        <v>0</v>
      </c>
      <c r="AK54" s="25">
        <f ca="1">IFERROR(INDEX(Conflict!$I$8:$I$225,MATCH($C54,_xlfn.ANCHORARRAY(Conflict!$C$8),0)),NA())</f>
        <v>7</v>
      </c>
      <c r="AL54" s="49"/>
      <c r="AM54" s="25">
        <f>IFERROR(INDEX('Data Reliability'!$G$6:$G$409,MATCH($C54,'Data Reliability'!$E$6:$E$409,0)),NA())</f>
        <v>8.3333333333333301E-2</v>
      </c>
      <c r="AN54" s="25">
        <f>IFERROR(INDEX('Data Reliability'!$H$6:$H$409,MATCH($C54,'Data Reliability'!$E$6:$E$409,0)),NA())</f>
        <v>0.55000000000000004</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2.9094730520942802</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0</v>
      </c>
      <c r="AN55" s="25">
        <f>IFERROR(INDEX('Data Reliability'!$H$6:$H$409,MATCH($C55,'Data Reliability'!$E$6:$E$409,0)),NA())</f>
        <v>0.58333333333333304</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0.5</v>
      </c>
      <c r="H56" s="23">
        <f t="shared" ca="1" si="0"/>
        <v>0.5</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0.5</v>
      </c>
      <c r="N56" s="23">
        <f t="shared" ca="1" si="4"/>
        <v>0.5</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6.9</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0.85272481609368</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7</v>
      </c>
      <c r="AI56" s="25" t="e">
        <f ca="1">IFERROR(INDEX(Socioeconomic!$I$8:$I$225,MATCH($C56,_xlfn.ANCHORARRAY(Socioeconomic!$C$8),0)),NA())</f>
        <v>#N/A</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0</v>
      </c>
      <c r="AN56" s="25">
        <f>IFERROR(INDEX('Data Reliability'!$H$6:$H$409,MATCH($C56,'Data Reliability'!$E$6:$E$409,0)),NA())</f>
        <v>0.58333333333333304</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1</v>
      </c>
      <c r="H57" s="23">
        <f t="shared" ca="1" si="0"/>
        <v>1</v>
      </c>
      <c r="I57" s="116" t="str">
        <f t="shared" si="1"/>
        <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6.4240129657194851</v>
      </c>
      <c r="T57" s="25">
        <f ca="1">IFERROR(INDEX(Macro!$G$8:$G$225,MATCH($C57,_xlfn.ANCHORARRAY(Macro!$C$8),0)),NA())</f>
        <v>5.1660788974592808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4.4858129409998497</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0</v>
      </c>
      <c r="AG57" s="25">
        <f ca="1">IFERROR(INDEX(Food!$I$8:$I$225,MATCH($C57,_xlfn.ANCHORARRAY(Food!$C$8),0)),NA())</f>
        <v>5</v>
      </c>
      <c r="AH57" s="25">
        <f ca="1">IFERROR(INDEX(Macro!$I$8:$I$225,MATCH($C57,_xlfn.ANCHORARRAY(Macro!$C$8),0)),NA())</f>
        <v>5.9495060373216297</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8.3333333333333301E-2</v>
      </c>
      <c r="AN57" s="25">
        <f>IFERROR(INDEX('Data Reliability'!$H$6:$H$409,MATCH($C57,'Data Reliability'!$E$6:$E$409,0)),NA())</f>
        <v>0.405555555555556</v>
      </c>
    </row>
    <row r="58" spans="2:40" x14ac:dyDescent="0.2">
      <c r="B58" s="28" t="s">
        <v>92</v>
      </c>
      <c r="C58" s="28" t="s">
        <v>93</v>
      </c>
      <c r="D58" s="28" t="s">
        <v>435</v>
      </c>
      <c r="E58" s="28" t="s">
        <v>532</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0.5</v>
      </c>
      <c r="H58" s="23">
        <f t="shared" ca="1" si="0"/>
        <v>0.5</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1</v>
      </c>
      <c r="N58" s="23">
        <f t="shared" ca="1" si="4"/>
        <v>1</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6.8313005106397275</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10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4.1931942919868304</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0</v>
      </c>
      <c r="AN59" s="25">
        <f>IFERROR(INDEX('Data Reliability'!$H$6:$H$409,MATCH($C59,'Data Reliability'!$E$6:$E$409,0)),NA())</f>
        <v>0.58333333333333304</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v>
      </c>
      <c r="H60" s="23">
        <f t="shared" ca="1" si="0"/>
        <v>1</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1</v>
      </c>
      <c r="N60" s="23">
        <f t="shared" ca="1" si="4"/>
        <v>1</v>
      </c>
      <c r="O60" s="116" t="str">
        <f t="shared" si="5"/>
        <v>!</v>
      </c>
      <c r="P60" s="24"/>
      <c r="Q60" s="49"/>
      <c r="R60" s="25">
        <f ca="1">IFERROR(INDEX(Health!$G$8:$G$225,MATCH($C60,_xlfn.ANCHORARRAY(Health!$C$8),0)),NA())</f>
        <v>0</v>
      </c>
      <c r="S60" s="25">
        <f ca="1">IFERROR(INDEX(Food!$G$8:$G$225,MATCH($C60,_xlfn.ANCHORARRAY(Food!$C$8),0)),NA())</f>
        <v>0</v>
      </c>
      <c r="T60" s="25">
        <f ca="1">IFERROR(INDEX(Macro!$G$8:$G$225,MATCH($C60,_xlfn.ANCHORARRAY(Macro!$C$8),0)),NA())</f>
        <v>3.8485472964267369</v>
      </c>
      <c r="U60" s="25">
        <f ca="1">IFERROR(INDEX(Socioeconomic!$G$8:$G$225,MATCH($C60,_xlfn.ANCHORARRAY(Socioeconomic!$C$8),0)),NA())</f>
        <v>0</v>
      </c>
      <c r="V60" s="25">
        <f ca="1">IFERROR(INDEX('Natural Hazard'!$G$8:$G$225,MATCH($C60,_xlfn.ANCHORARRAY('Natural Hazard'!$C$8),0)),NA())</f>
        <v>9.5742710775633775</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3.94535355051794</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0</v>
      </c>
      <c r="AG60" s="25" t="e">
        <f ca="1">IFERROR(INDEX(Food!$I$8:$I$225,MATCH($C60,_xlfn.ANCHORARRAY(Food!$C$8),0)),NA())</f>
        <v>#N/A</v>
      </c>
      <c r="AH60" s="25">
        <f ca="1">IFERROR(INDEX(Macro!$I$8:$I$225,MATCH($C60,_xlfn.ANCHORARRAY(Macro!$C$8),0)),NA())</f>
        <v>3.7541163556531298</v>
      </c>
      <c r="AI60" s="25">
        <f ca="1">IFERROR(INDEX(Socioeconomic!$I$8:$I$225,MATCH($C60,_xlfn.ANCHORARRAY(Socioeconomic!$C$8),0)),NA())</f>
        <v>0</v>
      </c>
      <c r="AJ60" s="25">
        <f ca="1">IFERROR(INDEX('Natural Hazard'!$I$8:$I$225,MATCH($C60,_xlfn.ANCHORARRAY('Natural Hazard'!$C$8),0)),NA())</f>
        <v>10</v>
      </c>
      <c r="AK60" s="25">
        <f ca="1">IFERROR(INDEX(Conflict!$I$8:$I$225,MATCH($C60,_xlfn.ANCHORARRAY(Conflict!$C$8),0)),NA())</f>
        <v>0</v>
      </c>
      <c r="AL60" s="49"/>
      <c r="AM60" s="25">
        <f>IFERROR(INDEX('Data Reliability'!$G$6:$G$409,MATCH($C60,'Data Reliability'!$E$6:$E$409,0)),NA())</f>
        <v>0</v>
      </c>
      <c r="AN60" s="25">
        <f>IFERROR(INDEX('Data Reliability'!$H$6:$H$409,MATCH($C60,'Data Reliability'!$E$6:$E$409,0)),NA())</f>
        <v>0.42777777777777798</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1.5</v>
      </c>
      <c r="N61" s="23">
        <f t="shared" ca="1" si="4"/>
        <v>1.5</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6.6911075515015082</v>
      </c>
      <c r="U61" s="25">
        <f ca="1">IFERROR(INDEX(Socioeconomic!$G$8:$G$225,MATCH($C61,_xlfn.ANCHORARRAY(Socioeconomic!$C$8),0)),NA())</f>
        <v>0</v>
      </c>
      <c r="V61" s="25">
        <f ca="1">IFERROR(INDEX('Natural Hazard'!$G$8:$G$225,MATCH($C61,_xlfn.ANCHORARRAY('Natural Hazard'!$C$8),0)),NA())</f>
        <v>6.0553007081949781</v>
      </c>
      <c r="W61" s="25">
        <f ca="1">IFERROR(INDEX(Conflict!$G$8:$G$225,MATCH($C61,_xlfn.ANCHORARRAY(Conflict!$C$8),0)),NA())</f>
        <v>3.5619408790566922</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7.0079567632487603</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6.3885839736553303</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7</v>
      </c>
      <c r="AL61" s="49"/>
      <c r="AM61" s="25">
        <f>IFERROR(INDEX('Data Reliability'!$G$6:$G$409,MATCH($C61,'Data Reliability'!$E$6:$E$409,0)),NA())</f>
        <v>0</v>
      </c>
      <c r="AN61" s="25">
        <f>IFERROR(INDEX('Data Reliability'!$H$6:$H$409,MATCH($C61,'Data Reliability'!$E$6:$E$409,0)),NA())</f>
        <v>0.51666666666666705</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3.9761752675904156</v>
      </c>
      <c r="U62" s="25">
        <f ca="1">IFERROR(INDEX(Socioeconomic!$G$8:$G$225,MATCH($C62,_xlfn.ANCHORARRAY(Socioeconomic!$C$8),0)),NA())</f>
        <v>4.0105964196070758</v>
      </c>
      <c r="V62" s="25">
        <f ca="1">IFERROR(INDEX('Natural Hazard'!$G$8:$G$225,MATCH($C62,_xlfn.ANCHORARRAY('Natural Hazard'!$C$8),0)),NA())</f>
        <v>0</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2.60921783515988</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6.0592755214050404</v>
      </c>
      <c r="AI62" s="25">
        <f ca="1">IFERROR(INDEX(Socioeconomic!$I$8:$I$225,MATCH($C62,_xlfn.ANCHORARRAY(Socioeconomic!$C$8),0)),NA())</f>
        <v>3.63207049957277</v>
      </c>
      <c r="AJ62" s="25">
        <f ca="1">IFERROR(INDEX('Natural Hazard'!$I$8:$I$225,MATCH($C62,_xlfn.ANCHORARRAY('Natural Hazard'!$C$8),0)),NA())</f>
        <v>0</v>
      </c>
      <c r="AK62" s="25">
        <f ca="1">IFERROR(INDEX(Conflict!$I$8:$I$225,MATCH($C62,_xlfn.ANCHORARRAY(Conflict!$C$8),0)),NA())</f>
        <v>10</v>
      </c>
      <c r="AL62" s="49"/>
      <c r="AM62" s="25">
        <f>IFERROR(INDEX('Data Reliability'!$G$6:$G$409,MATCH($C62,'Data Reliability'!$E$6:$E$409,0)),NA())</f>
        <v>0</v>
      </c>
      <c r="AN62" s="25">
        <f>IFERROR(INDEX('Data Reliability'!$H$6:$H$409,MATCH($C62,'Data Reliability'!$E$6:$E$409,0)),NA())</f>
        <v>0.42777777777777798</v>
      </c>
    </row>
    <row r="63" spans="2:40" x14ac:dyDescent="0.2">
      <c r="B63" s="28" t="s">
        <v>710</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v>
      </c>
      <c r="K63" s="23">
        <f t="shared" ca="1" si="2"/>
        <v>1</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7.9008265137680693</v>
      </c>
      <c r="U63" s="25">
        <f ca="1">IFERROR(INDEX(Socioeconomic!$G$8:$G$225,MATCH($C63,_xlfn.ANCHORARRAY(Socioeconomic!$C$8),0)),NA())</f>
        <v>7.0710678118654755</v>
      </c>
      <c r="V63" s="25">
        <f ca="1">IFERROR(INDEX('Natural Hazard'!$G$8:$G$225,MATCH($C63,_xlfn.ANCHORARRAY('Natural Hazard'!$C$8),0)),NA())</f>
        <v>5.0497524691810387</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6.2423059600660498</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3</v>
      </c>
      <c r="AK63" s="25">
        <f ca="1">IFERROR(INDEX(Conflict!$I$8:$I$225,MATCH($C63,_xlfn.ANCHORARRAY(Conflict!$C$8),0)),NA())</f>
        <v>0</v>
      </c>
      <c r="AL63" s="49"/>
      <c r="AM63" s="25">
        <f>IFERROR(INDEX('Data Reliability'!$G$6:$G$409,MATCH($C63,'Data Reliability'!$E$6:$E$409,0)),NA())</f>
        <v>0</v>
      </c>
      <c r="AN63" s="25">
        <f>IFERROR(INDEX('Data Reliability'!$H$6:$H$409,MATCH($C63,'Data Reliability'!$E$6:$E$409,0)),NA())</f>
        <v>0.49444444444444402</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1</v>
      </c>
      <c r="H64" s="23">
        <f t="shared" ca="1" si="0"/>
        <v>1</v>
      </c>
      <c r="I64" s="116" t="str">
        <f t="shared" si="1"/>
        <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1</v>
      </c>
      <c r="N64" s="23">
        <f t="shared" ca="1" si="4"/>
        <v>1</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9.2974984245985279</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8.6443476955412102</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10</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8.3333333333333301E-2</v>
      </c>
      <c r="AN64" s="25">
        <f>IFERROR(INDEX('Data Reliability'!$H$6:$H$409,MATCH($C64,'Data Reliability'!$E$6:$E$409,0)),NA())</f>
        <v>0.55000000000000004</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1</v>
      </c>
      <c r="H65" s="23">
        <f t="shared" ca="1" si="0"/>
        <v>1</v>
      </c>
      <c r="I65" s="116" t="str">
        <f t="shared" si="1"/>
        <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2</v>
      </c>
      <c r="N65" s="23">
        <f t="shared" ca="1" si="4"/>
        <v>2</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6.9</v>
      </c>
      <c r="U65" s="25">
        <f ca="1">IFERROR(INDEX(Socioeconomic!$G$8:$G$225,MATCH($C65,_xlfn.ANCHORARRAY(Socioeconomic!$C$8),0)),NA())</f>
        <v>0</v>
      </c>
      <c r="V65" s="25">
        <f ca="1">IFERROR(INDEX('Natural Hazard'!$G$8:$G$225,MATCH($C65,_xlfn.ANCHORARRAY('Natural Hazard'!$C$8),0)),NA())</f>
        <v>6.8313005106397275</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0.53745683831256397</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7</v>
      </c>
      <c r="AG65" s="25" t="e">
        <f ca="1">IFERROR(INDEX(Food!$I$8:$I$225,MATCH($C65,_xlfn.ANCHORARRAY(Food!$C$8),0)),NA())</f>
        <v>#N/A</v>
      </c>
      <c r="AH65" s="25">
        <f ca="1">IFERROR(INDEX(Macro!$I$8:$I$225,MATCH($C65,_xlfn.ANCHORARRAY(Macro!$C$8),0)),NA())</f>
        <v>7</v>
      </c>
      <c r="AI65" s="25" t="e">
        <f ca="1">IFERROR(INDEX(Socioeconomic!$I$8:$I$225,MATCH($C65,_xlfn.ANCHORARRAY(Socioeconomic!$C$8),0)),NA())</f>
        <v>#N/A</v>
      </c>
      <c r="AJ65" s="25">
        <f ca="1">IFERROR(INDEX('Natural Hazard'!$I$8:$I$225,MATCH($C65,_xlfn.ANCHORARRAY('Natural Hazard'!$C$8),0)),NA())</f>
        <v>10</v>
      </c>
      <c r="AK65" s="25">
        <f ca="1">IFERROR(INDEX(Conflict!$I$8:$I$225,MATCH($C65,_xlfn.ANCHORARRAY(Conflict!$C$8),0)),NA())</f>
        <v>0</v>
      </c>
      <c r="AL65" s="49"/>
      <c r="AM65" s="25">
        <f>IFERROR(INDEX('Data Reliability'!$G$6:$G$409,MATCH($C65,'Data Reliability'!$E$6:$E$409,0)),NA())</f>
        <v>0</v>
      </c>
      <c r="AN65" s="25">
        <f>IFERROR(INDEX('Data Reliability'!$H$6:$H$409,MATCH($C65,'Data Reliability'!$E$6:$E$409,0)),NA())</f>
        <v>0.58333333333333304</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0</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1.87359255367061</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0</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0</v>
      </c>
      <c r="AL66" s="49"/>
      <c r="AM66" s="25">
        <f>IFERROR(INDEX('Data Reliability'!$G$6:$G$409,MATCH($C66,'Data Reliability'!$E$6:$E$409,0)),NA())</f>
        <v>8.3333333333333301E-2</v>
      </c>
      <c r="AN66" s="25">
        <f>IFERROR(INDEX('Data Reliability'!$H$6:$H$409,MATCH($C66,'Data Reliability'!$E$6:$E$409,0)),NA())</f>
        <v>0.58333333333333304</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3</v>
      </c>
      <c r="H67" s="23">
        <f t="shared" ca="1" si="0"/>
        <v>3</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2.5</v>
      </c>
      <c r="K67" s="23">
        <f t="shared" ca="1" si="2"/>
        <v>2.5</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2.5</v>
      </c>
      <c r="N67" s="23">
        <f t="shared" ca="1" si="4"/>
        <v>2.5</v>
      </c>
      <c r="O67" s="116" t="str">
        <f t="shared" si="5"/>
        <v>!</v>
      </c>
      <c r="P67" s="24"/>
      <c r="Q67" s="49"/>
      <c r="R67" s="25">
        <f ca="1">IFERROR(INDEX(Health!$G$8:$G$225,MATCH($C67,_xlfn.ANCHORARRAY(Health!$C$8),0)),NA())</f>
        <v>0</v>
      </c>
      <c r="S67" s="25">
        <f ca="1">IFERROR(INDEX(Food!$G$8:$G$225,MATCH($C67,_xlfn.ANCHORARRAY(Food!$C$8),0)),NA())</f>
        <v>9.8600514086450541</v>
      </c>
      <c r="T67" s="25">
        <f ca="1">IFERROR(INDEX(Macro!$G$8:$G$225,MATCH($C67,_xlfn.ANCHORARRAY(Macro!$C$8),0)),NA())</f>
        <v>5.2454722752103793</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9.0355139096909305</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8.5842966521543307</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0</v>
      </c>
      <c r="AG67" s="25">
        <f ca="1">IFERROR(INDEX(Food!$I$8:$I$225,MATCH($C67,_xlfn.ANCHORARRAY(Food!$C$8),0)),NA())</f>
        <v>10</v>
      </c>
      <c r="AH67" s="25">
        <f ca="1">IFERROR(INDEX(Macro!$I$8:$I$225,MATCH($C67,_xlfn.ANCHORARRAY(Macro!$C$8),0)),NA())</f>
        <v>3.2052689352360102</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8.1640511612218294</v>
      </c>
      <c r="AL67" s="49"/>
      <c r="AM67" s="25">
        <f>IFERROR(INDEX('Data Reliability'!$G$6:$G$409,MATCH($C67,'Data Reliability'!$E$6:$E$409,0)),NA())</f>
        <v>0</v>
      </c>
      <c r="AN67" s="25">
        <f>IFERROR(INDEX('Data Reliability'!$H$6:$H$409,MATCH($C67,'Data Reliability'!$E$6:$E$409,0)),NA())</f>
        <v>0.38333333333333303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4.63227222832053</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5.3571428571428399</v>
      </c>
      <c r="AL68" s="49"/>
      <c r="AM68" s="25">
        <f>IFERROR(INDEX('Data Reliability'!$G$6:$G$409,MATCH($C68,'Data Reliability'!$E$6:$E$409,0)),NA())</f>
        <v>0</v>
      </c>
      <c r="AN68" s="25">
        <f>IFERROR(INDEX('Data Reliability'!$H$6:$H$409,MATCH($C68,'Data Reliability'!$E$6:$E$409,0)),NA())</f>
        <v>0.58333333333333304</v>
      </c>
    </row>
    <row r="69" spans="2:40" x14ac:dyDescent="0.2">
      <c r="B69" s="28" t="s">
        <v>113</v>
      </c>
      <c r="C69" s="28" t="s">
        <v>114</v>
      </c>
      <c r="D69" s="28" t="s">
        <v>436</v>
      </c>
      <c r="E69" s="28" t="s">
        <v>532</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0</v>
      </c>
      <c r="H69" s="23">
        <f t="shared" ca="1" si="0"/>
        <v>0</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0.5</v>
      </c>
      <c r="K69" s="23">
        <f t="shared" ca="1" si="2"/>
        <v>0.5</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0</v>
      </c>
      <c r="N69" s="23">
        <f t="shared" ca="1" si="4"/>
        <v>0</v>
      </c>
      <c r="O69" s="116" t="str">
        <f t="shared" si="5"/>
        <v>!!</v>
      </c>
      <c r="P69" s="24"/>
      <c r="Q69" s="49"/>
      <c r="R69" s="25">
        <f ca="1">IFERROR(INDEX(Health!$G$8:$G$225,MATCH($C69,_xlfn.ANCHORARRAY(Health!$C$8),0)),NA())</f>
        <v>0</v>
      </c>
      <c r="S69" s="25">
        <f ca="1">IFERROR(INDEX(Food!$G$8:$G$225,MATCH($C69,_xlfn.ANCHORARRAY(Food!$C$8),0)),NA())</f>
        <v>0</v>
      </c>
      <c r="T69" s="25" t="e">
        <f ca="1">IFERROR(INDEX(Macro!$G$8:$G$225,MATCH($C69,_xlfn.ANCHORARRAY(Macro!$C$8),0)),NA())</f>
        <v>#N/A</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t="e">
        <f ca="1">IFERROR(INDEX(Macro!$H$8:$H$225,MATCH($C69,_xlfn.ANCHORARRAY(Macro!$C$8),0)),NA())</f>
        <v>#N/A</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0</v>
      </c>
      <c r="AG69" s="25" t="e">
        <f ca="1">IFERROR(INDEX(Food!$I$8:$I$225,MATCH($C69,_xlfn.ANCHORARRAY(Food!$C$8),0)),NA())</f>
        <v>#N/A</v>
      </c>
      <c r="AH69" s="25" t="e">
        <f ca="1">IFERROR(INDEX(Macro!$I$8:$I$225,MATCH($C69,_xlfn.ANCHORARRAY(Macro!$C$8),0)),NA())</f>
        <v>#N/A</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0.25</v>
      </c>
      <c r="AN69" s="25">
        <f>IFERROR(INDEX('Data Reliability'!$H$6:$H$409,MATCH($C69,'Data Reliability'!$E$6:$E$409,0)),NA())</f>
        <v>0.72777777777777797</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0.5</v>
      </c>
      <c r="H70" s="23">
        <f t="shared" ref="H70:H133" ca="1" si="6">G70</f>
        <v>0.5</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6.9</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7.2061252064253595E-2</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7</v>
      </c>
      <c r="AI70" s="25" t="e">
        <f ca="1">IFERROR(INDEX(Socioeconomic!$I$8:$I$225,MATCH($C70,_xlfn.ANCHORARRAY(Socioeconomic!$C$8),0)),NA())</f>
        <v>#N/A</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0</v>
      </c>
      <c r="AN70" s="25">
        <f>IFERROR(INDEX('Data Reliability'!$H$6:$H$409,MATCH($C70,'Data Reliability'!$E$6:$E$409,0)),NA())</f>
        <v>0.51666666666666705</v>
      </c>
    </row>
    <row r="71" spans="2:40" x14ac:dyDescent="0.2">
      <c r="B71" s="28" t="s">
        <v>711</v>
      </c>
      <c r="C71" s="28" t="s">
        <v>680</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0.78333333333333299</v>
      </c>
    </row>
    <row r="72" spans="2:40" x14ac:dyDescent="0.2">
      <c r="B72" s="28" t="s">
        <v>712</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0.75</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0.5</v>
      </c>
      <c r="H73" s="23">
        <f t="shared" ca="1" si="6"/>
        <v>0.5</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1.5</v>
      </c>
      <c r="N73" s="23">
        <f t="shared" ca="1" si="10"/>
        <v>1.5</v>
      </c>
      <c r="O73" s="116" t="str">
        <f t="shared" si="11"/>
        <v>!</v>
      </c>
      <c r="P73" s="24"/>
      <c r="Q73" s="49"/>
      <c r="R73" s="25">
        <f ca="1">IFERROR(INDEX(Health!$G$8:$G$225,MATCH($C73,_xlfn.ANCHORARRAY(Health!$C$8),0)),NA())</f>
        <v>0</v>
      </c>
      <c r="S73" s="25">
        <f ca="1">IFERROR(INDEX(Food!$G$8:$G$225,MATCH($C73,_xlfn.ANCHORARRAY(Food!$C$8),0)),NA())</f>
        <v>0</v>
      </c>
      <c r="T73" s="25">
        <f ca="1">IFERROR(INDEX(Macro!$G$8:$G$225,MATCH($C73,_xlfn.ANCHORARRAY(Macro!$C$8),0)),NA())</f>
        <v>6.9000475118247238</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5.3415403092628697</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0</v>
      </c>
      <c r="AG73" s="25" t="e">
        <f ca="1">IFERROR(INDEX(Food!$I$8:$I$225,MATCH($C73,_xlfn.ANCHORARRAY(Food!$C$8),0)),NA())</f>
        <v>#N/A</v>
      </c>
      <c r="AH73" s="25">
        <f ca="1">IFERROR(INDEX(Macro!$I$8:$I$225,MATCH($C73,_xlfn.ANCHORARRAY(Macro!$C$8),0)),NA())</f>
        <v>8.9132821075740996</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8.3333333333333301E-2</v>
      </c>
      <c r="AN73" s="25">
        <f>IFERROR(INDEX('Data Reliability'!$H$6:$H$409,MATCH($C73,'Data Reliability'!$E$6:$E$409,0)),NA())</f>
        <v>0.49444444444444402</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1.3919717945217571</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1.91863083621077</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1.0098792535675001</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0</v>
      </c>
      <c r="AN74" s="25">
        <f>IFERROR(INDEX('Data Reliability'!$H$6:$H$409,MATCH($C74,'Data Reliability'!$E$6:$E$409,0)),NA())</f>
        <v>0.58333333333333304</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v>
      </c>
      <c r="H75" s="23">
        <f t="shared" ca="1" si="6"/>
        <v>0</v>
      </c>
      <c r="I75" s="116" t="str">
        <f t="shared" si="7"/>
        <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0</v>
      </c>
      <c r="N75" s="23">
        <f t="shared" ca="1" si="10"/>
        <v>0</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2.9010306873095426</v>
      </c>
      <c r="U75" s="25">
        <f ca="1">IFERROR(INDEX(Socioeconomic!$G$8:$G$225,MATCH($C75,_xlfn.ANCHORARRAY(Socioeconomic!$C$8),0)),NA())</f>
        <v>0</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1.5583245758894999</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5.4006586169044999</v>
      </c>
      <c r="AI75" s="25">
        <f ca="1">IFERROR(INDEX(Socioeconomic!$I$8:$I$225,MATCH($C75,_xlfn.ANCHORARRAY(Socioeconomic!$C$8),0)),NA())</f>
        <v>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8.3333333333333301E-2</v>
      </c>
      <c r="AN75" s="25">
        <f>IFERROR(INDEX('Data Reliability'!$H$6:$H$409,MATCH($C75,'Data Reliability'!$E$6:$E$409,0)),NA())</f>
        <v>0.49444444444444402</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1.5</v>
      </c>
      <c r="H76" s="23">
        <f t="shared" ca="1" si="6"/>
        <v>1.5</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1.5</v>
      </c>
      <c r="K76" s="23">
        <f t="shared" ca="1" si="8"/>
        <v>1.5</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1.5</v>
      </c>
      <c r="N76" s="23">
        <f t="shared" ca="1" si="10"/>
        <v>1.5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5.5513473308446981</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1.0391886863714819</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8.2089776309863307</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3.7541163556531401</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9.4185038625045294</v>
      </c>
      <c r="AL76" s="49"/>
      <c r="AM76" s="25">
        <f>IFERROR(INDEX('Data Reliability'!$G$6:$G$409,MATCH($C76,'Data Reliability'!$E$6:$E$409,0)),NA())</f>
        <v>0</v>
      </c>
      <c r="AN76" s="25">
        <f>IFERROR(INDEX('Data Reliability'!$H$6:$H$409,MATCH($C76,'Data Reliability'!$E$6:$E$409,0)),NA())</f>
        <v>0.49444444444444402</v>
      </c>
    </row>
    <row r="77" spans="2:40" x14ac:dyDescent="0.2">
      <c r="B77" s="28" t="s">
        <v>713</v>
      </c>
      <c r="C77" s="28" t="s">
        <v>681</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0.78333333333333299</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2.5</v>
      </c>
      <c r="H78" s="23">
        <f t="shared" ca="1" si="6"/>
        <v>2.5</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0.5</v>
      </c>
      <c r="N78" s="23">
        <f t="shared" ca="1" si="10"/>
        <v>0.5</v>
      </c>
      <c r="O78" s="116" t="str">
        <f t="shared" si="11"/>
        <v>!</v>
      </c>
      <c r="P78" s="24"/>
      <c r="Q78" s="49"/>
      <c r="R78" s="25">
        <f ca="1">IFERROR(INDEX(Health!$G$8:$G$225,MATCH($C78,_xlfn.ANCHORARRAY(Health!$C$8),0)),NA())</f>
        <v>0</v>
      </c>
      <c r="S78" s="25">
        <f ca="1">IFERROR(INDEX(Food!$G$8:$G$225,MATCH($C78,_xlfn.ANCHORARRAY(Food!$C$8),0)),NA())</f>
        <v>6.9095404114284404</v>
      </c>
      <c r="T78" s="25">
        <f ca="1">IFERROR(INDEX(Macro!$G$8:$G$225,MATCH($C78,_xlfn.ANCHORARRAY(Macro!$C$8),0)),NA())</f>
        <v>6.0628344988348575</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7.5283904355920832</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7.2481609367962703</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0</v>
      </c>
      <c r="AG78" s="25">
        <f ca="1">IFERROR(INDEX(Food!$I$8:$I$225,MATCH($C78,_xlfn.ANCHORARRAY(Food!$C$8),0)),NA())</f>
        <v>5</v>
      </c>
      <c r="AH78" s="25">
        <f ca="1">IFERROR(INDEX(Macro!$I$8:$I$225,MATCH($C78,_xlfn.ANCHORARRAY(Macro!$C$8),0)),NA())</f>
        <v>5.0713501646542296</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7</v>
      </c>
      <c r="AL78" s="49"/>
      <c r="AM78" s="25">
        <f>IFERROR(INDEX('Data Reliability'!$G$6:$G$409,MATCH($C78,'Data Reliability'!$E$6:$E$409,0)),NA())</f>
        <v>0</v>
      </c>
      <c r="AN78" s="25">
        <f>IFERROR(INDEX('Data Reliability'!$H$6:$H$409,MATCH($C78,'Data Reliability'!$E$6:$E$409,0)),NA())</f>
        <v>0.405555555555556</v>
      </c>
    </row>
    <row r="79" spans="2:40" x14ac:dyDescent="0.2">
      <c r="B79" s="28" t="s">
        <v>714</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2</v>
      </c>
      <c r="K79" s="23">
        <f t="shared" ca="1" si="8"/>
        <v>2</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4.702869045299134</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0</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6.2573187209127701</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3.5345773874862698</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0</v>
      </c>
      <c r="AL79" s="49"/>
      <c r="AM79" s="25">
        <f>IFERROR(INDEX('Data Reliability'!$G$6:$G$409,MATCH($C79,'Data Reliability'!$E$6:$E$409,0)),NA())</f>
        <v>8.3333333333333301E-2</v>
      </c>
      <c r="AN79" s="25">
        <f>IFERROR(INDEX('Data Reliability'!$H$6:$H$409,MATCH($C79,'Data Reliability'!$E$6:$E$409,0)),NA())</f>
        <v>0.43888888888888899</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v>
      </c>
      <c r="N80" s="23">
        <f t="shared" ca="1" si="10"/>
        <v>1</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0.63888888888888895</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0.5</v>
      </c>
      <c r="H81" s="23">
        <f t="shared" ca="1" si="6"/>
        <v>0.5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0.5</v>
      </c>
      <c r="N81" s="23">
        <f t="shared" ca="1" si="10"/>
        <v>0.5</v>
      </c>
      <c r="O81" s="116" t="str">
        <f t="shared" si="11"/>
        <v>!</v>
      </c>
      <c r="P81" s="24"/>
      <c r="Q81" s="49"/>
      <c r="R81" s="25">
        <f ca="1">IFERROR(INDEX(Health!$G$8:$G$225,MATCH($C81,_xlfn.ANCHORARRAY(Health!$C$8),0)),NA())</f>
        <v>0</v>
      </c>
      <c r="S81" s="25">
        <f ca="1">IFERROR(INDEX(Food!$G$8:$G$225,MATCH($C81,_xlfn.ANCHORARRAY(Food!$C$8),0)),NA())</f>
        <v>0</v>
      </c>
      <c r="T81" s="25">
        <f ca="1">IFERROR(INDEX(Macro!$G$8:$G$225,MATCH($C81,_xlfn.ANCHORARRAY(Macro!$C$8),0)),NA())</f>
        <v>6.9822411450414545</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6.9178801981684401</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0</v>
      </c>
      <c r="AG81" s="25" t="e">
        <f ca="1">IFERROR(INDEX(Food!$I$8:$I$225,MATCH($C81,_xlfn.ANCHORARRAY(Food!$C$8),0)),NA())</f>
        <v>#N/A</v>
      </c>
      <c r="AH81" s="25">
        <f ca="1">IFERROR(INDEX(Macro!$I$8:$I$225,MATCH($C81,_xlfn.ANCHORARRAY(Macro!$C$8),0)),NA())</f>
        <v>7.0472008781558797</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8.3333333333333301E-2</v>
      </c>
      <c r="AN81" s="25">
        <f>IFERROR(INDEX('Data Reliability'!$H$6:$H$409,MATCH($C81,'Data Reliability'!$E$6:$E$409,0)),NA())</f>
        <v>0.58333333333333304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1</v>
      </c>
      <c r="H82" s="23">
        <f t="shared" ca="1" si="6"/>
        <v>1</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1</v>
      </c>
      <c r="N82" s="23">
        <f t="shared" ca="1" si="10"/>
        <v>1</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0</v>
      </c>
      <c r="U82" s="25">
        <f ca="1">IFERROR(INDEX(Socioeconomic!$G$8:$G$225,MATCH($C82,_xlfn.ANCHORARRAY(Socioeconomic!$C$8),0)),NA())</f>
        <v>0</v>
      </c>
      <c r="V82" s="25">
        <f ca="1">IFERROR(INDEX('Natural Hazard'!$G$8:$G$225,MATCH($C82,_xlfn.ANCHORARRAY('Natural Hazard'!$C$8),0)),NA())</f>
        <v>8.0622577482985491</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3.9303407896712201</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0</v>
      </c>
      <c r="AI82" s="25" t="e">
        <f ca="1">IFERROR(INDEX(Socioeconomic!$I$8:$I$225,MATCH($C82,_xlfn.ANCHORARRAY(Socioeconomic!$C$8),0)),NA())</f>
        <v>#N/A</v>
      </c>
      <c r="AJ82" s="25">
        <f ca="1">IFERROR(INDEX('Natural Hazard'!$I$8:$I$225,MATCH($C82,_xlfn.ANCHORARRAY('Natural Hazard'!$C$8),0)),NA())</f>
        <v>10</v>
      </c>
      <c r="AK82" s="25">
        <f ca="1">IFERROR(INDEX(Conflict!$I$8:$I$225,MATCH($C82,_xlfn.ANCHORARRAY(Conflict!$C$8),0)),NA())</f>
        <v>0</v>
      </c>
      <c r="AL82" s="49"/>
      <c r="AM82" s="25">
        <f>IFERROR(INDEX('Data Reliability'!$G$6:$G$409,MATCH($C82,'Data Reliability'!$E$6:$E$409,0)),NA())</f>
        <v>0</v>
      </c>
      <c r="AN82" s="25">
        <f>IFERROR(INDEX('Data Reliability'!$H$6:$H$409,MATCH($C82,'Data Reliability'!$E$6:$E$409,0)),NA())</f>
        <v>0.51666666666666705</v>
      </c>
    </row>
    <row r="83" spans="2:40" x14ac:dyDescent="0.2">
      <c r="B83" s="28" t="s">
        <v>135</v>
      </c>
      <c r="C83" s="28" t="s">
        <v>136</v>
      </c>
      <c r="D83" s="28" t="s">
        <v>435</v>
      </c>
      <c r="E83" s="28" t="s">
        <v>532</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0.5</v>
      </c>
      <c r="H83" s="23">
        <f t="shared" ca="1" si="6"/>
        <v>0.5</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5.1639777949432162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715</v>
      </c>
      <c r="C84" s="28" t="s">
        <v>682</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v>
      </c>
      <c r="N84" s="23">
        <f t="shared" ca="1" si="10"/>
        <v>0</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5.4006586169044999</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3.5714285714285601</v>
      </c>
      <c r="AL84" s="49"/>
      <c r="AM84" s="25">
        <f>IFERROR(INDEX('Data Reliability'!$G$6:$G$409,MATCH($C84,'Data Reliability'!$E$6:$E$409,0)),NA())</f>
        <v>0.75</v>
      </c>
      <c r="AN84" s="25">
        <f>IFERROR(INDEX('Data Reliability'!$H$6:$H$409,MATCH($C84,'Data Reliability'!$E$6:$E$409,0)),NA())</f>
        <v>0.61666666666666703</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1.5</v>
      </c>
      <c r="H85" s="23">
        <f t="shared" ca="1" si="6"/>
        <v>1.5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4.579518146260682</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3.52499624680978</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5.9495060373216297</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0</v>
      </c>
      <c r="AN85" s="25">
        <f>IFERROR(INDEX('Data Reliability'!$H$6:$H$409,MATCH($C85,'Data Reliability'!$E$6:$E$409,0)),NA())</f>
        <v>0.266666666666667</v>
      </c>
    </row>
    <row r="86" spans="2:40" x14ac:dyDescent="0.2">
      <c r="B86" s="28" t="s">
        <v>716</v>
      </c>
      <c r="C86" s="28" t="s">
        <v>683</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1</v>
      </c>
      <c r="H86" s="23">
        <f t="shared" ca="1" si="6"/>
        <v>1</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1</v>
      </c>
      <c r="N86" s="23">
        <f t="shared" ca="1" si="10"/>
        <v>1</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10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10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3.0666081717744631</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3.1496772256417902</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2.9857299670691502</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8.3333333333333301E-2</v>
      </c>
      <c r="AN87" s="25">
        <f>IFERROR(INDEX('Data Reliability'!$H$6:$H$409,MATCH($C87,'Data Reliability'!$E$6:$E$409,0)),NA())</f>
        <v>0.55000000000000004</v>
      </c>
    </row>
    <row r="88" spans="2:40" x14ac:dyDescent="0.2">
      <c r="B88" s="28" t="s">
        <v>717</v>
      </c>
      <c r="C88" s="28" t="s">
        <v>684</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5.9495060373216297</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0.66666666666666696</v>
      </c>
      <c r="AN88" s="25">
        <f>IFERROR(INDEX('Data Reliability'!$H$6:$H$409,MATCH($C88,'Data Reliability'!$E$6:$E$409,0)),NA())</f>
        <v>0.58333333333333304</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0</v>
      </c>
      <c r="H89" s="23">
        <f t="shared" ca="1" si="6"/>
        <v>0</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0</v>
      </c>
      <c r="N89" s="23">
        <f t="shared" ca="1" si="10"/>
        <v>0</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4.4609600218336203</v>
      </c>
      <c r="U89" s="25">
        <f ca="1">IFERROR(INDEX(Socioeconomic!$G$8:$G$225,MATCH($C89,_xlfn.ANCHORARRAY(Socioeconomic!$C$8),0)),NA())</f>
        <v>0</v>
      </c>
      <c r="V89" s="25">
        <f ca="1">IFERROR(INDEX('Natural Hazard'!$G$8:$G$225,MATCH($C89,_xlfn.ANCHORARRAY('Natural Hazard'!$C$8),0)),NA())</f>
        <v>0</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3.3448431166491499</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5.9495060373216297</v>
      </c>
      <c r="AI89" s="25">
        <f ca="1">IFERROR(INDEX(Socioeconomic!$I$8:$I$225,MATCH($C89,_xlfn.ANCHORARRAY(Socioeconomic!$C$8),0)),NA())</f>
        <v>0</v>
      </c>
      <c r="AJ89" s="25">
        <f ca="1">IFERROR(INDEX('Natural Hazard'!$I$8:$I$225,MATCH($C89,_xlfn.ANCHORARRAY('Natural Hazard'!$C$8),0)),NA())</f>
        <v>0</v>
      </c>
      <c r="AK89" s="25">
        <f ca="1">IFERROR(INDEX(Conflict!$I$8:$I$225,MATCH($C89,_xlfn.ANCHORARRAY(Conflict!$C$8),0)),NA())</f>
        <v>0</v>
      </c>
      <c r="AL89" s="49"/>
      <c r="AM89" s="25">
        <f>IFERROR(INDEX('Data Reliability'!$G$6:$G$409,MATCH($C89,'Data Reliability'!$E$6:$E$409,0)),NA())</f>
        <v>0</v>
      </c>
      <c r="AN89" s="25">
        <f>IFERROR(INDEX('Data Reliability'!$H$6:$H$409,MATCH($C89,'Data Reliability'!$E$6:$E$409,0)),NA())</f>
        <v>0.37222222222222201</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1.9094954287528061</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1.3181204023419799</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2.7661909989022999</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0</v>
      </c>
      <c r="AL90" s="49"/>
      <c r="AM90" s="25">
        <f>IFERROR(INDEX('Data Reliability'!$G$6:$G$409,MATCH($C90,'Data Reliability'!$E$6:$E$409,0)),NA())</f>
        <v>8.3333333333333301E-2</v>
      </c>
      <c r="AN90" s="25">
        <f>IFERROR(INDEX('Data Reliability'!$H$6:$H$409,MATCH($C90,'Data Reliability'!$E$6:$E$409,0)),NA())</f>
        <v>0.49444444444444402</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4</v>
      </c>
      <c r="H91" s="23">
        <f t="shared" ca="1" si="6"/>
        <v>4</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3</v>
      </c>
      <c r="N91" s="23">
        <f t="shared" ca="1" si="10"/>
        <v>3</v>
      </c>
      <c r="O91" s="116" t="str">
        <f t="shared" si="11"/>
        <v/>
      </c>
      <c r="P91" s="24"/>
      <c r="Q91" s="49"/>
      <c r="R91" s="25">
        <f ca="1">IFERROR(INDEX(Health!$G$8:$G$225,MATCH($C91,_xlfn.ANCHORARRAY(Health!$C$8),0)),NA())</f>
        <v>0</v>
      </c>
      <c r="S91" s="25">
        <f ca="1">IFERROR(INDEX(Food!$G$8:$G$225,MATCH($C91,_xlfn.ANCHORARRAY(Food!$C$8),0)),NA())</f>
        <v>10</v>
      </c>
      <c r="T91" s="25">
        <f ca="1">IFERROR(INDEX(Macro!$G$8:$G$225,MATCH($C91,_xlfn.ANCHORARRAY(Macro!$C$8),0)),NA())</f>
        <v>4.4331673625609884</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7.8872960694939431</v>
      </c>
      <c r="X91" s="50"/>
      <c r="Y91" s="25">
        <f ca="1">IFERROR(INDEX(Health!$H$8:$H$225,MATCH($C91,_xlfn.ANCHORARRAY(Health!$C$8),0)),NA())</f>
        <v>7.3119533527696801</v>
      </c>
      <c r="Z91" s="25">
        <f ca="1">IFERROR(INDEX(Food!$H$8:$H$225,MATCH($C91,_xlfn.ANCHORARRAY(Food!$C$8),0)),NA())</f>
        <v>10</v>
      </c>
      <c r="AA91" s="25">
        <f ca="1">IFERROR(INDEX(Macro!$H$8:$H$225,MATCH($C91,_xlfn.ANCHORARRAY(Macro!$C$8),0)),NA())</f>
        <v>7.3982885452634699</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0</v>
      </c>
      <c r="AG91" s="25">
        <f ca="1">IFERROR(INDEX(Food!$I$8:$I$225,MATCH($C91,_xlfn.ANCHORARRAY(Food!$C$8),0)),NA())</f>
        <v>10</v>
      </c>
      <c r="AH91" s="25">
        <f ca="1">IFERROR(INDEX(Macro!$I$8:$I$225,MATCH($C91,_xlfn.ANCHORARRAY(Macro!$C$8),0)),NA())</f>
        <v>2.6564215148188799</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6.2209439287854602</v>
      </c>
      <c r="AL91" s="49"/>
      <c r="AM91" s="25">
        <f>IFERROR(INDEX('Data Reliability'!$G$6:$G$409,MATCH($C91,'Data Reliability'!$E$6:$E$409,0)),NA())</f>
        <v>0</v>
      </c>
      <c r="AN91" s="25">
        <f>IFERROR(INDEX('Data Reliability'!$H$6:$H$409,MATCH($C91,'Data Reliability'!$E$6:$E$409,0)),NA())</f>
        <v>0.29444444444444401</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v>
      </c>
      <c r="H92" s="23">
        <f t="shared" ca="1" si="6"/>
        <v>0</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3.2498616665010904</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5.0112595706350396</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2.10757409440175</v>
      </c>
      <c r="AI92" s="25" t="e">
        <f ca="1">IFERROR(INDEX(Socioeconomic!$I$8:$I$225,MATCH($C92,_xlfn.ANCHORARRAY(Socioeconomic!$C$8),0)),NA())</f>
        <v>#N/A</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0</v>
      </c>
      <c r="AN92" s="25">
        <f>IFERROR(INDEX('Data Reliability'!$H$6:$H$409,MATCH($C92,'Data Reliability'!$E$6:$E$409,0)),NA())</f>
        <v>0.55000000000000004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v>
      </c>
      <c r="K93" s="23">
        <f t="shared" ca="1" si="8"/>
        <v>1</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v>
      </c>
      <c r="P93" s="24"/>
      <c r="Q93" s="49"/>
      <c r="R93" s="25">
        <f ca="1">IFERROR(INDEX(Health!$G$8:$G$225,MATCH($C93,_xlfn.ANCHORARRAY(Health!$C$8),0)),NA())</f>
        <v>0</v>
      </c>
      <c r="S93" s="25">
        <f ca="1">IFERROR(INDEX(Food!$G$8:$G$225,MATCH($C93,_xlfn.ANCHORARRAY(Food!$C$8),0)),NA())</f>
        <v>5.0875371412195998</v>
      </c>
      <c r="T93" s="25">
        <f ca="1">IFERROR(INDEX(Macro!$G$8:$G$225,MATCH($C93,_xlfn.ANCHORARRAY(Macro!$C$8),0)),NA())</f>
        <v>3.5885860098654709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2.5958431837340838</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2.6542561177000401</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f ca="1">IFERROR(INDEX(Food!$I$8:$I$225,MATCH($C93,_xlfn.ANCHORARRAY(Food!$C$8),0)),NA())</f>
        <v>5</v>
      </c>
      <c r="AH93" s="25">
        <f ca="1">IFERROR(INDEX(Macro!$I$8:$I$225,MATCH($C93,_xlfn.ANCHORARRAY(Macro!$C$8),0)),NA())</f>
        <v>4.8518111964873798</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8</v>
      </c>
      <c r="AL93" s="49"/>
      <c r="AM93" s="25">
        <f>IFERROR(INDEX('Data Reliability'!$G$6:$G$409,MATCH($C93,'Data Reliability'!$E$6:$E$409,0)),NA())</f>
        <v>0</v>
      </c>
      <c r="AN93" s="25">
        <f>IFERROR(INDEX('Data Reliability'!$H$6:$H$409,MATCH($C93,'Data Reliability'!$E$6:$E$409,0)),NA())</f>
        <v>0.33888888888888902</v>
      </c>
    </row>
    <row r="94" spans="2:40" x14ac:dyDescent="0.2">
      <c r="B94" s="28" t="s">
        <v>718</v>
      </c>
      <c r="C94" s="28" t="s">
        <v>685</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0.78333333333333299</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0</v>
      </c>
      <c r="H95" s="23">
        <f t="shared" ca="1" si="6"/>
        <v>0</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v>
      </c>
      <c r="K95" s="23">
        <f t="shared" ca="1" si="8"/>
        <v>1</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0</v>
      </c>
      <c r="N95" s="23">
        <f t="shared" ca="1" si="10"/>
        <v>0</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0.58961856991012551</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3.1147852988778268</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2.6392433568533198</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0.13172338090010499</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3.5714285714285601</v>
      </c>
      <c r="AL95" s="49"/>
      <c r="AM95" s="25">
        <f>IFERROR(INDEX('Data Reliability'!$G$6:$G$409,MATCH($C95,'Data Reliability'!$E$6:$E$409,0)),NA())</f>
        <v>0</v>
      </c>
      <c r="AN95" s="25">
        <f>IFERROR(INDEX('Data Reliability'!$H$6:$H$409,MATCH($C95,'Data Reliability'!$E$6:$E$409,0)),NA())</f>
        <v>0.42777777777777798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2.3683755000611413</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0.94280138117399603</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5.9495060373216297</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0</v>
      </c>
      <c r="AN96" s="25">
        <f>IFERROR(INDEX('Data Reliability'!$H$6:$H$409,MATCH($C96,'Data Reliability'!$E$6:$E$409,0)),NA())</f>
        <v>0.58333333333333304</v>
      </c>
    </row>
    <row r="97" spans="2:40" x14ac:dyDescent="0.2">
      <c r="B97" s="28" t="s">
        <v>719</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2.5</v>
      </c>
      <c r="H97" s="23">
        <f t="shared" ca="1" si="6"/>
        <v>2.5</v>
      </c>
      <c r="I97" s="116" t="str">
        <f t="shared" si="7"/>
        <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2</v>
      </c>
      <c r="N97" s="23">
        <f t="shared" ca="1" si="10"/>
        <v>2</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6.602247701667717</v>
      </c>
      <c r="U97" s="25">
        <f ca="1">IFERROR(INDEX(Socioeconomic!$G$8:$G$225,MATCH($C97,_xlfn.ANCHORARRAY(Socioeconomic!$C$8),0)),NA())</f>
        <v>0</v>
      </c>
      <c r="V97" s="25">
        <f ca="1">IFERROR(INDEX('Natural Hazard'!$G$8:$G$225,MATCH($C97,_xlfn.ANCHORARRAY('Natural Hazard'!$C$8),0)),NA())</f>
        <v>9.6609178307929575</v>
      </c>
      <c r="W97" s="25">
        <f ca="1">IFERROR(INDEX(Conflict!$G$8:$G$225,MATCH($C97,_xlfn.ANCHORARRAY(Conflict!$C$8),0)),NA())</f>
        <v>7.2167510594898587</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9.40999849872391</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4.63227222832053</v>
      </c>
      <c r="AI97" s="25" t="e">
        <f ca="1">IFERROR(INDEX(Socioeconomic!$I$8:$I$225,MATCH($C97,_xlfn.ANCHORARRAY(Socioeconomic!$C$8),0)),NA())</f>
        <v>#N/A</v>
      </c>
      <c r="AJ97" s="25">
        <f ca="1">IFERROR(INDEX('Natural Hazard'!$I$8:$I$225,MATCH($C97,_xlfn.ANCHORARRAY('Natural Hazard'!$C$8),0)),NA())</f>
        <v>10</v>
      </c>
      <c r="AK97" s="25">
        <f ca="1">IFERROR(INDEX(Conflict!$I$8:$I$225,MATCH($C97,_xlfn.ANCHORARRAY(Conflict!$C$8),0)),NA())</f>
        <v>10</v>
      </c>
      <c r="AL97" s="49"/>
      <c r="AM97" s="25">
        <f>IFERROR(INDEX('Data Reliability'!$G$6:$G$409,MATCH($C97,'Data Reliability'!$E$6:$E$409,0)),NA())</f>
        <v>8.3333333333333301E-2</v>
      </c>
      <c r="AN97" s="25">
        <f>IFERROR(INDEX('Data Reliability'!$H$6:$H$409,MATCH($C97,'Data Reliability'!$E$6:$E$409,0)),NA())</f>
        <v>0.483333333333333</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0.5</v>
      </c>
      <c r="H98" s="23">
        <f t="shared" ca="1" si="6"/>
        <v>0.5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5.4780148554917405</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5.7919231346644597</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5.1811196487376501</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8.3333333333333301E-2</v>
      </c>
      <c r="AN98" s="25">
        <f>IFERROR(INDEX('Data Reliability'!$H$6:$H$409,MATCH($C98,'Data Reliability'!$E$6:$E$409,0)),NA())</f>
        <v>0.46111111111111103</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2.3718520062217125</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2.66926887854676</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2.10757409440175</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7</v>
      </c>
      <c r="AL99" s="49"/>
      <c r="AM99" s="25">
        <f>IFERROR(INDEX('Data Reliability'!$G$6:$G$409,MATCH($C99,'Data Reliability'!$E$6:$E$409,0)),NA())</f>
        <v>8.3333333333333301E-2</v>
      </c>
      <c r="AN99" s="25">
        <f>IFERROR(INDEX('Data Reliability'!$H$6:$H$409,MATCH($C99,'Data Reliability'!$E$6:$E$409,0)),NA())</f>
        <v>0.55000000000000004</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0.5</v>
      </c>
      <c r="H100" s="23">
        <f t="shared" ca="1" si="6"/>
        <v>0.5</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1.5</v>
      </c>
      <c r="N100" s="23">
        <f t="shared" ca="1" si="10"/>
        <v>1.5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6.9</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0.59750788169944402</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0</v>
      </c>
      <c r="AN100" s="25">
        <f>IFERROR(INDEX('Data Reliability'!$H$6:$H$409,MATCH($C100,'Data Reliability'!$E$6:$E$409,0)),NA())</f>
        <v>0.51666666666666705</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1</v>
      </c>
      <c r="H101" s="23">
        <f t="shared" ca="1" si="6"/>
        <v>1</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1</v>
      </c>
      <c r="N101" s="23">
        <f t="shared" ca="1" si="10"/>
        <v>1</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1.7500859881423962</v>
      </c>
      <c r="U101" s="25">
        <f ca="1">IFERROR(INDEX(Socioeconomic!$G$8:$G$225,MATCH($C101,_xlfn.ANCHORARRAY(Socioeconomic!$C$8),0)),NA())</f>
        <v>0</v>
      </c>
      <c r="V101" s="25">
        <f ca="1">IFERROR(INDEX('Natural Hazard'!$G$8:$G$225,MATCH($C101,_xlfn.ANCHORARRAY('Natural Hazard'!$C$8),0)),NA())</f>
        <v>8.1649658092772555</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1.15298003302807</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2.6564215148188799</v>
      </c>
      <c r="AI101" s="25" t="e">
        <f ca="1">IFERROR(INDEX(Socioeconomic!$I$8:$I$225,MATCH($C101,_xlfn.ANCHORARRAY(Socioeconomic!$C$8),0)),NA())</f>
        <v>#N/A</v>
      </c>
      <c r="AJ101" s="25">
        <f ca="1">IFERROR(INDEX('Natural Hazard'!$I$8:$I$225,MATCH($C101,_xlfn.ANCHORARRAY('Natural Hazard'!$C$8),0)),NA())</f>
        <v>10</v>
      </c>
      <c r="AK101" s="25">
        <f ca="1">IFERROR(INDEX(Conflict!$I$8:$I$225,MATCH($C101,_xlfn.ANCHORARRAY(Conflict!$C$8),0)),NA())</f>
        <v>1.78571428571427</v>
      </c>
      <c r="AL101" s="49"/>
      <c r="AM101" s="25">
        <f>IFERROR(INDEX('Data Reliability'!$G$6:$G$409,MATCH($C101,'Data Reliability'!$E$6:$E$409,0)),NA())</f>
        <v>0</v>
      </c>
      <c r="AN101" s="25">
        <f>IFERROR(INDEX('Data Reliability'!$H$6:$H$409,MATCH($C101,'Data Reliability'!$E$6:$E$409,0)),NA())</f>
        <v>0.55000000000000004</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1</v>
      </c>
      <c r="H102" s="23">
        <f t="shared" ca="1" si="6"/>
        <v>1</v>
      </c>
      <c r="I102" s="116" t="str">
        <f t="shared" si="7"/>
        <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3.9058420000158351</v>
      </c>
      <c r="U102" s="25">
        <f ca="1">IFERROR(INDEX(Socioeconomic!$G$8:$G$225,MATCH($C102,_xlfn.ANCHORARRAY(Socioeconomic!$C$8),0)),NA())</f>
        <v>0</v>
      </c>
      <c r="V102" s="25">
        <f ca="1">IFERROR(INDEX('Natural Hazard'!$G$8:$G$225,MATCH($C102,_xlfn.ANCHORARRAY('Natural Hazard'!$C$8),0)),NA())</f>
        <v>8.1649658092772555</v>
      </c>
      <c r="W102" s="25">
        <f ca="1">IFERROR(INDEX(Conflict!$G$8:$G$225,MATCH($C102,_xlfn.ANCHORARRAY(Conflict!$C$8),0)),NA())</f>
        <v>0</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2.56417955261972</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5.9495060373216297</v>
      </c>
      <c r="AI102" s="25" t="e">
        <f ca="1">IFERROR(INDEX(Socioeconomic!$I$8:$I$225,MATCH($C102,_xlfn.ANCHORARRAY(Socioeconomic!$C$8),0)),NA())</f>
        <v>#N/A</v>
      </c>
      <c r="AJ102" s="25">
        <f ca="1">IFERROR(INDEX('Natural Hazard'!$I$8:$I$225,MATCH($C102,_xlfn.ANCHORARRAY('Natural Hazard'!$C$8),0)),NA())</f>
        <v>10</v>
      </c>
      <c r="AK102" s="25">
        <f ca="1">IFERROR(INDEX(Conflict!$I$8:$I$225,MATCH($C102,_xlfn.ANCHORARRAY(Conflict!$C$8),0)),NA())</f>
        <v>0</v>
      </c>
      <c r="AL102" s="49"/>
      <c r="AM102" s="25">
        <f>IFERROR(INDEX('Data Reliability'!$G$6:$G$409,MATCH($C102,'Data Reliability'!$E$6:$E$409,0)),NA())</f>
        <v>8.3333333333333301E-2</v>
      </c>
      <c r="AN102" s="25">
        <f>IFERROR(INDEX('Data Reliability'!$H$6:$H$409,MATCH($C102,'Data Reliability'!$E$6:$E$409,0)),NA())</f>
        <v>0.51666666666666705</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0</v>
      </c>
      <c r="H103" s="23">
        <f t="shared" ca="1" si="6"/>
        <v>0</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0</v>
      </c>
      <c r="N103" s="23">
        <f t="shared" ca="1" si="10"/>
        <v>0</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2.3542781508505408</v>
      </c>
      <c r="U103" s="25">
        <f ca="1">IFERROR(INDEX(Socioeconomic!$G$8:$G$225,MATCH($C103,_xlfn.ANCHORARRAY(Socioeconomic!$C$8),0)),NA())</f>
        <v>0</v>
      </c>
      <c r="V103" s="25">
        <f ca="1">IFERROR(INDEX('Natural Hazard'!$G$8:$G$225,MATCH($C103,_xlfn.ANCHORARRAY('Natural Hazard'!$C$8),0)),NA())</f>
        <v>3.3911649915626323</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1.2880948806485499</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4.3029637760702499</v>
      </c>
      <c r="AI103" s="25" t="e">
        <f ca="1">IFERROR(INDEX(Socioeconomic!$I$8:$I$225,MATCH($C103,_xlfn.ANCHORARRAY(Socioeconomic!$C$8),0)),NA())</f>
        <v>#N/A</v>
      </c>
      <c r="AJ103" s="25">
        <f ca="1">IFERROR(INDEX('Natural Hazard'!$I$8:$I$225,MATCH($C103,_xlfn.ANCHORARRAY('Natural Hazard'!$C$8),0)),NA())</f>
        <v>3</v>
      </c>
      <c r="AK103" s="25">
        <f ca="1">IFERROR(INDEX(Conflict!$I$8:$I$225,MATCH($C103,_xlfn.ANCHORARRAY(Conflict!$C$8),0)),NA())</f>
        <v>0</v>
      </c>
      <c r="AL103" s="49"/>
      <c r="AM103" s="25">
        <f>IFERROR(INDEX('Data Reliability'!$G$6:$G$409,MATCH($C103,'Data Reliability'!$E$6:$E$409,0)),NA())</f>
        <v>0</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4.85181119648737</v>
      </c>
      <c r="AI104" s="25" t="e">
        <f ca="1">IFERROR(INDEX(Socioeconomic!$I$8:$I$225,MATCH($C104,_xlfn.ANCHORARRAY(Socioeconomic!$C$8),0)),NA())</f>
        <v>#N/A</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0</v>
      </c>
      <c r="AN104" s="25">
        <f>IFERROR(INDEX('Data Reliability'!$H$6:$H$409,MATCH($C104,'Data Reliability'!$E$6:$E$409,0)),NA())</f>
        <v>0.61666666666666703</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0.82454555323876255</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5.1613871791022303</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0.13172338090010799</v>
      </c>
      <c r="AI105" s="25" t="e">
        <f ca="1">IFERROR(INDEX(Socioeconomic!$I$8:$I$225,MATCH($C105,_xlfn.ANCHORARRAY(Socioeconomic!$C$8),0)),NA())</f>
        <v>#N/A</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0</v>
      </c>
      <c r="AN105" s="25">
        <f>IFERROR(INDEX('Data Reliability'!$H$6:$H$409,MATCH($C105,'Data Reliability'!$E$6:$E$409,0)),NA())</f>
        <v>0.55000000000000004</v>
      </c>
    </row>
    <row r="106" spans="2:40" x14ac:dyDescent="0.2">
      <c r="B106" s="28" t="s">
        <v>172</v>
      </c>
      <c r="C106" s="28" t="s">
        <v>173</v>
      </c>
      <c r="D106" s="28" t="s">
        <v>432</v>
      </c>
      <c r="E106" s="28" t="s">
        <v>532</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2</v>
      </c>
      <c r="H106" s="23">
        <f t="shared" ca="1" si="6"/>
        <v>2</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1.5</v>
      </c>
      <c r="N106" s="23">
        <f t="shared" ca="1" si="10"/>
        <v>1.5</v>
      </c>
      <c r="O106" s="116" t="str">
        <f t="shared" si="11"/>
        <v>!</v>
      </c>
      <c r="P106" s="24"/>
      <c r="Q106" s="49"/>
      <c r="R106" s="25">
        <f ca="1">IFERROR(INDEX(Health!$G$8:$G$225,MATCH($C106,_xlfn.ANCHORARRAY(Health!$C$8),0)),NA())</f>
        <v>0</v>
      </c>
      <c r="S106" s="25">
        <f ca="1">IFERROR(INDEX(Food!$G$8:$G$225,MATCH($C106,_xlfn.ANCHORARRAY(Food!$C$8),0)),NA())</f>
        <v>6.0254238426915991</v>
      </c>
      <c r="T106" s="25">
        <f ca="1">IFERROR(INDEX(Macro!$G$8:$G$225,MATCH($C106,_xlfn.ANCHORARRAY(Macro!$C$8),0)),NA())</f>
        <v>6.8134292644602601</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4.6578296263845251</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4.906170244708</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0</v>
      </c>
      <c r="AG106" s="25">
        <f ca="1">IFERROR(INDEX(Food!$I$8:$I$225,MATCH($C106,_xlfn.ANCHORARRAY(Food!$C$8),0)),NA())</f>
        <v>5</v>
      </c>
      <c r="AH106" s="25">
        <f ca="1">IFERROR(INDEX(Macro!$I$8:$I$225,MATCH($C106,_xlfn.ANCHORARRAY(Macro!$C$8),0)),NA())</f>
        <v>9.4621295279912196</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3.78143247472233</v>
      </c>
      <c r="AL106" s="49"/>
      <c r="AM106" s="25">
        <f>IFERROR(INDEX('Data Reliability'!$G$6:$G$409,MATCH($C106,'Data Reliability'!$E$6:$E$409,0)),NA())</f>
        <v>0</v>
      </c>
      <c r="AN106" s="25">
        <f>IFERROR(INDEX('Data Reliability'!$H$6:$H$409,MATCH($C106,'Data Reliability'!$E$6:$E$409,0)),NA())</f>
        <v>0.35</v>
      </c>
    </row>
    <row r="107" spans="2:40" x14ac:dyDescent="0.2">
      <c r="B107" s="28" t="s">
        <v>720</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v>
      </c>
      <c r="N107" s="23">
        <f t="shared" ca="1" si="10"/>
        <v>2</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7.1738235399649399</v>
      </c>
      <c r="U107" s="25">
        <f ca="1">IFERROR(INDEX(Socioeconomic!$G$8:$G$225,MATCH($C107,_xlfn.ANCHORARRAY(Socioeconomic!$C$8),0)),NA())</f>
        <v>3.5797143016166655</v>
      </c>
      <c r="V107" s="25">
        <f ca="1">IFERROR(INDEX('Natural Hazard'!$G$8:$G$225,MATCH($C107,_xlfn.ANCHORARRAY('Natural Hazard'!$C$8),0)),NA())</f>
        <v>6.9522178715380676</v>
      </c>
      <c r="W107" s="25">
        <f ca="1">IFERROR(INDEX(Conflict!$G$8:$G$225,MATCH($C107,_xlfn.ANCHORARRAY(Conflict!$C$8),0)),NA())</f>
        <v>0</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5.14637441825551</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0</v>
      </c>
      <c r="AG107" s="25" t="e">
        <f ca="1">IFERROR(INDEX(Food!$I$8:$I$225,MATCH($C107,_xlfn.ANCHORARRAY(Food!$C$8),0)),NA())</f>
        <v>#N/A</v>
      </c>
      <c r="AH107" s="25">
        <f ca="1">IFERROR(INDEX(Macro!$I$8:$I$225,MATCH($C107,_xlfn.ANCHORARRAY(Macro!$C$8),0)),NA())</f>
        <v>10</v>
      </c>
      <c r="AI107" s="25">
        <f ca="1">IFERROR(INDEX(Socioeconomic!$I$8:$I$225,MATCH($C107,_xlfn.ANCHORARRAY(Socioeconomic!$C$8),0)),NA())</f>
        <v>2.6382494520115398</v>
      </c>
      <c r="AJ107" s="25">
        <f ca="1">IFERROR(INDEX('Natural Hazard'!$I$8:$I$225,MATCH($C107,_xlfn.ANCHORARRAY('Natural Hazard'!$C$8),0)),NA())</f>
        <v>10</v>
      </c>
      <c r="AK107" s="25">
        <f ca="1">IFERROR(INDEX(Conflict!$I$8:$I$225,MATCH($C107,_xlfn.ANCHORARRAY(Conflict!$C$8),0)),NA())</f>
        <v>0</v>
      </c>
      <c r="AL107" s="49"/>
      <c r="AM107" s="25">
        <f>IFERROR(INDEX('Data Reliability'!$G$6:$G$409,MATCH($C107,'Data Reliability'!$E$6:$E$409,0)),NA())</f>
        <v>8.3333333333333301E-2</v>
      </c>
      <c r="AN107" s="25">
        <f>IFERROR(INDEX('Data Reliability'!$H$6:$H$409,MATCH($C107,'Data Reliability'!$E$6:$E$409,0)),NA())</f>
        <v>0.49444444444444402</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1</v>
      </c>
      <c r="H108" s="23">
        <f t="shared" ca="1" si="6"/>
        <v>1</v>
      </c>
      <c r="I108" s="116" t="str">
        <f t="shared" si="7"/>
        <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0.5</v>
      </c>
      <c r="N108" s="23">
        <f t="shared" ca="1" si="10"/>
        <v>0.5</v>
      </c>
      <c r="O108" s="116" t="str">
        <f t="shared" si="11"/>
        <v>!</v>
      </c>
      <c r="P108" s="24"/>
      <c r="Q108" s="49"/>
      <c r="R108" s="25">
        <f ca="1">IFERROR(INDEX(Health!$G$8:$G$225,MATCH($C108,_xlfn.ANCHORARRAY(Health!$C$8),0)),NA())</f>
        <v>7.053729654644858</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4.4407746584596897</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7</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0</v>
      </c>
      <c r="AN108" s="25">
        <f>IFERROR(INDEX('Data Reliability'!$H$6:$H$409,MATCH($C108,'Data Reliability'!$E$6:$E$409,0)),NA())</f>
        <v>0.55000000000000004</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1</v>
      </c>
      <c r="H109" s="23">
        <f t="shared" ca="1" si="6"/>
        <v>1</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7.5277265270908051</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721</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0.5</v>
      </c>
      <c r="H110" s="23">
        <f t="shared" ca="1" si="6"/>
        <v>0.5</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1</v>
      </c>
      <c r="N110" s="23">
        <f t="shared" ca="1" si="10"/>
        <v>1</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5.7735026918962546</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10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722</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5.4006586169044999</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0</v>
      </c>
      <c r="AN111" s="25">
        <f>IFERROR(INDEX('Data Reliability'!$H$6:$H$409,MATCH($C111,'Data Reliability'!$E$6:$E$409,0)),NA())</f>
        <v>0.58333333333333304</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0.41905227292698644</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2.7022969524095299E-2</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6.4983534577387498</v>
      </c>
      <c r="AI112" s="25" t="e">
        <f ca="1">IFERROR(INDEX(Socioeconomic!$I$8:$I$225,MATCH($C112,_xlfn.ANCHORARRAY(Socioeconomic!$C$8),0)),NA())</f>
        <v>#N/A</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0</v>
      </c>
      <c r="AN112" s="25">
        <f>IFERROR(INDEX('Data Reliability'!$H$6:$H$409,MATCH($C112,'Data Reliability'!$E$6:$E$409,0)),NA())</f>
        <v>0.58333333333333304</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v>
      </c>
      <c r="H113" s="23">
        <f t="shared" ca="1" si="6"/>
        <v>1</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0</v>
      </c>
      <c r="N113" s="23">
        <f t="shared" ca="1" si="10"/>
        <v>0</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5.6838841027992117</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0</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6.8127908722413997</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4.7420417124039496</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0</v>
      </c>
      <c r="AL113" s="49"/>
      <c r="AM113" s="25">
        <f>IFERROR(INDEX('Data Reliability'!$G$6:$G$409,MATCH($C113,'Data Reliability'!$E$6:$E$409,0)),NA())</f>
        <v>0</v>
      </c>
      <c r="AN113" s="25">
        <f>IFERROR(INDEX('Data Reliability'!$H$6:$H$409,MATCH($C113,'Data Reliability'!$E$6:$E$409,0)),NA())</f>
        <v>0.43888888888888899</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3</v>
      </c>
      <c r="H114" s="23">
        <f t="shared" ca="1" si="6"/>
        <v>3</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v>
      </c>
      <c r="N114" s="23">
        <f t="shared" ca="1" si="10"/>
        <v>3</v>
      </c>
      <c r="O114" s="116" t="str">
        <f t="shared" si="11"/>
        <v>!</v>
      </c>
      <c r="P114" s="24"/>
      <c r="Q114" s="49"/>
      <c r="R114" s="25">
        <f ca="1">IFERROR(INDEX(Health!$G$8:$G$225,MATCH($C114,_xlfn.ANCHORARRAY(Health!$C$8),0)),NA())</f>
        <v>0</v>
      </c>
      <c r="S114" s="25">
        <f ca="1">IFERROR(INDEX(Food!$G$8:$G$225,MATCH($C114,_xlfn.ANCHORARRAY(Food!$C$8),0)),NA())</f>
        <v>4.8592633383453849</v>
      </c>
      <c r="T114" s="25">
        <f ca="1">IFERROR(INDEX(Macro!$G$8:$G$225,MATCH($C114,_xlfn.ANCHORARRAY(Macro!$C$8),0)),NA())</f>
        <v>8.8405810141301568</v>
      </c>
      <c r="U114" s="25">
        <f ca="1">IFERROR(INDEX(Socioeconomic!$G$8:$G$225,MATCH($C114,_xlfn.ANCHORARRAY(Socioeconomic!$C$8),0)),NA())</f>
        <v>8.3666002653407556</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0</v>
      </c>
      <c r="AG114" s="25">
        <f ca="1">IFERROR(INDEX(Food!$I$8:$I$225,MATCH($C114,_xlfn.ANCHORARRAY(Food!$C$8),0)),NA())</f>
        <v>7</v>
      </c>
      <c r="AH114" s="25">
        <f ca="1">IFERROR(INDEX(Macro!$I$8:$I$225,MATCH($C114,_xlfn.ANCHORARRAY(Macro!$C$8),0)),NA())</f>
        <v>7.8155872667398603</v>
      </c>
      <c r="AI114" s="25">
        <f ca="1">IFERROR(INDEX(Socioeconomic!$I$8:$I$225,MATCH($C114,_xlfn.ANCHORARRAY(Socioeconomic!$C$8),0)),NA())</f>
        <v>10</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0.37222222222222201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1.5</v>
      </c>
      <c r="H115" s="23">
        <f t="shared" ca="1" si="6"/>
        <v>1.5</v>
      </c>
      <c r="I115" s="116" t="str">
        <f t="shared" si="7"/>
        <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0.5</v>
      </c>
      <c r="N115" s="23">
        <f t="shared" ca="1" si="10"/>
        <v>0.5</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5.2379268919473896</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6.4698712841045412</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7.3082119801831498</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3.7541163556531201</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7</v>
      </c>
      <c r="AL115" s="49"/>
      <c r="AM115" s="25">
        <f>IFERROR(INDEX('Data Reliability'!$G$6:$G$409,MATCH($C115,'Data Reliability'!$E$6:$E$409,0)),NA())</f>
        <v>8.3333333333333301E-2</v>
      </c>
      <c r="AN115" s="25">
        <f>IFERROR(INDEX('Data Reliability'!$H$6:$H$409,MATCH($C115,'Data Reliability'!$E$6:$E$409,0)),NA())</f>
        <v>0.43888888888888899</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1.5</v>
      </c>
      <c r="H116" s="23">
        <f t="shared" ca="1" si="6"/>
        <v>1.5</v>
      </c>
      <c r="I116" s="116" t="str">
        <f t="shared" si="7"/>
        <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1.5</v>
      </c>
      <c r="K116" s="23">
        <f t="shared" ca="1" si="8"/>
        <v>1.5</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2</v>
      </c>
      <c r="N116" s="23">
        <f t="shared" ca="1" si="10"/>
        <v>2</v>
      </c>
      <c r="O116" s="116" t="str">
        <f t="shared" si="11"/>
        <v>!</v>
      </c>
      <c r="P116" s="24"/>
      <c r="Q116" s="49"/>
      <c r="R116" s="25">
        <f ca="1">IFERROR(INDEX(Health!$G$8:$G$225,MATCH($C116,_xlfn.ANCHORARRAY(Health!$C$8),0)),NA())</f>
        <v>0</v>
      </c>
      <c r="S116" s="25">
        <f ca="1">IFERROR(INDEX(Food!$G$8:$G$225,MATCH($C116,_xlfn.ANCHORARRAY(Food!$C$8),0)),NA())</f>
        <v>4.1358509593425508</v>
      </c>
      <c r="T116" s="25">
        <f ca="1">IFERROR(INDEX(Macro!$G$8:$G$225,MATCH($C116,_xlfn.ANCHORARRAY(Macro!$C$8),0)),NA())</f>
        <v>1.5672772368593317</v>
      </c>
      <c r="U116" s="25">
        <f ca="1">IFERROR(INDEX(Socioeconomic!$G$8:$G$225,MATCH($C116,_xlfn.ANCHORARRAY(Socioeconomic!$C$8),0)),NA())</f>
        <v>0</v>
      </c>
      <c r="V116" s="25">
        <f ca="1">IFERROR(INDEX('Natural Hazard'!$G$8:$G$225,MATCH($C116,_xlfn.ANCHORARRAY('Natural Hazard'!$C$8),0)),NA())</f>
        <v>6.1913918736689002</v>
      </c>
      <c r="W116" s="25">
        <f ca="1">IFERROR(INDEX(Conflict!$G$8:$G$225,MATCH($C116,_xlfn.ANCHORARRAY(Conflict!$C$8),0)),NA())</f>
        <v>10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6.9929440024020399</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f ca="1">IFERROR(INDEX(Food!$I$8:$I$225,MATCH($C116,_xlfn.ANCHORARRAY(Food!$C$8),0)),NA())</f>
        <v>5</v>
      </c>
      <c r="AH116" s="25">
        <f ca="1">IFERROR(INDEX(Macro!$I$8:$I$225,MATCH($C116,_xlfn.ANCHORARRAY(Macro!$C$8),0)),NA())</f>
        <v>0.35126234906695603</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10</v>
      </c>
      <c r="AL116" s="49"/>
      <c r="AM116" s="25">
        <f>IFERROR(INDEX('Data Reliability'!$G$6:$G$409,MATCH($C116,'Data Reliability'!$E$6:$E$409,0)),NA())</f>
        <v>8.3333333333333301E-2</v>
      </c>
      <c r="AN116" s="25">
        <f>IFERROR(INDEX('Data Reliability'!$H$6:$H$409,MATCH($C116,'Data Reliability'!$E$6:$E$409,0)),NA())</f>
        <v>0.39444444444444399</v>
      </c>
    </row>
    <row r="117" spans="2:40" x14ac:dyDescent="0.2">
      <c r="B117" s="28" t="s">
        <v>528</v>
      </c>
      <c r="C117" s="28" t="s">
        <v>191</v>
      </c>
      <c r="D117" s="28" t="s">
        <v>435</v>
      </c>
      <c r="E117" s="28" t="s">
        <v>532</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0.5</v>
      </c>
      <c r="H117" s="23">
        <f t="shared" ca="1" si="6"/>
        <v>0.5</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1</v>
      </c>
      <c r="N117" s="23">
        <f t="shared" ca="1" si="10"/>
        <v>1</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6.4549722436790233</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10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0.72777777777777797</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4.8518111964873798</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0.25</v>
      </c>
      <c r="AN118" s="25">
        <f>IFERROR(INDEX('Data Reliability'!$H$6:$H$409,MATCH($C118,'Data Reliability'!$E$6:$E$409,0)),NA())</f>
        <v>0.58333333333333304</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1.5</v>
      </c>
      <c r="H119" s="23">
        <f t="shared" ca="1" si="6"/>
        <v>1.5</v>
      </c>
      <c r="I119" s="116" t="str">
        <f t="shared" si="7"/>
        <v>!</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0</v>
      </c>
      <c r="K119" s="23">
        <f t="shared" ca="1" si="8"/>
        <v>0</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2</v>
      </c>
      <c r="N119" s="23">
        <f t="shared" ca="1" si="10"/>
        <v>2</v>
      </c>
      <c r="O119" s="116" t="str">
        <f t="shared" si="11"/>
        <v>!</v>
      </c>
      <c r="P119" s="24"/>
      <c r="Q119" s="49"/>
      <c r="R119" s="25">
        <f ca="1">IFERROR(INDEX(Health!$G$8:$G$225,MATCH($C119,_xlfn.ANCHORARRAY(Health!$C$8),0)),NA())</f>
        <v>0</v>
      </c>
      <c r="S119" s="25">
        <f ca="1">IFERROR(INDEX(Food!$G$8:$G$225,MATCH($C119,_xlfn.ANCHORARRAY(Food!$C$8),0)),NA())</f>
        <v>2.5737528672458123</v>
      </c>
      <c r="T119" s="25" t="e">
        <f ca="1">IFERROR(INDEX(Macro!$G$8:$G$225,MATCH($C119,_xlfn.ANCHORARRAY(Macro!$C$8),0)),NA())</f>
        <v>#N/A</v>
      </c>
      <c r="U119" s="25">
        <f ca="1">IFERROR(INDEX(Socioeconomic!$G$8:$G$225,MATCH($C119,_xlfn.ANCHORARRAY(Socioeconomic!$C$8),0)),NA())</f>
        <v>6.4365030434678889</v>
      </c>
      <c r="V119" s="25">
        <f ca="1">IFERROR(INDEX('Natural Hazard'!$G$8:$G$225,MATCH($C119,_xlfn.ANCHORARRAY('Natural Hazard'!$C$8),0)),NA())</f>
        <v>7.0710678118654755</v>
      </c>
      <c r="W119" s="25">
        <f ca="1">IFERROR(INDEX(Conflict!$G$8:$G$225,MATCH($C119,_xlfn.ANCHORARRAY(Conflict!$C$8),0)),NA())</f>
        <v>0</v>
      </c>
      <c r="X119" s="50"/>
      <c r="Y119" s="25">
        <f ca="1">IFERROR(INDEX(Health!$H$8:$H$225,MATCH($C119,_xlfn.ANCHORARRAY(Health!$C$8),0)),NA())</f>
        <v>6.2332361516034904</v>
      </c>
      <c r="Z119" s="25">
        <f ca="1">IFERROR(INDEX(Food!$H$8:$H$225,MATCH($C119,_xlfn.ANCHORARRAY(Food!$C$8),0)),NA())</f>
        <v>6.6242038216560397</v>
      </c>
      <c r="AA119" s="25" t="e">
        <f ca="1">IFERROR(INDEX(Macro!$H$8:$H$225,MATCH($C119,_xlfn.ANCHORARRAY(Macro!$C$8),0)),NA())</f>
        <v>#N/A</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0</v>
      </c>
      <c r="AG119" s="25">
        <f ca="1">IFERROR(INDEX(Food!$I$8:$I$225,MATCH($C119,_xlfn.ANCHORARRAY(Food!$C$8),0)),NA())</f>
        <v>1</v>
      </c>
      <c r="AH119" s="25" t="e">
        <f ca="1">IFERROR(INDEX(Macro!$I$8:$I$225,MATCH($C119,_xlfn.ANCHORARRAY(Macro!$C$8),0)),NA())</f>
        <v>#N/A</v>
      </c>
      <c r="AI119" s="25">
        <f ca="1">IFERROR(INDEX(Socioeconomic!$I$8:$I$225,MATCH($C119,_xlfn.ANCHORARRAY(Socioeconomic!$C$8),0)),NA())</f>
        <v>10</v>
      </c>
      <c r="AJ119" s="25">
        <f ca="1">IFERROR(INDEX('Natural Hazard'!$I$8:$I$225,MATCH($C119,_xlfn.ANCHORARRAY('Natural Hazard'!$C$8),0)),NA())</f>
        <v>10</v>
      </c>
      <c r="AK119" s="25">
        <f ca="1">IFERROR(INDEX(Conflict!$I$8:$I$225,MATCH($C119,_xlfn.ANCHORARRAY(Conflict!$C$8),0)),NA())</f>
        <v>0</v>
      </c>
      <c r="AL119" s="49"/>
      <c r="AM119" s="25">
        <f>IFERROR(INDEX('Data Reliability'!$G$6:$G$409,MATCH($C119,'Data Reliability'!$E$6:$E$409,0)),NA())</f>
        <v>0.16666666666666699</v>
      </c>
      <c r="AN119" s="25">
        <f>IFERROR(INDEX('Data Reliability'!$H$6:$H$409,MATCH($C119,'Data Reliability'!$E$6:$E$409,0)),NA())</f>
        <v>0.60555555555555596</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0.5</v>
      </c>
      <c r="H120" s="23">
        <f t="shared" ca="1" si="6"/>
        <v>0.5</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5.1973730248747287</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5.3265275484161503</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5.0713501646542198</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0.46111111111111103</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2.87944753040084</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8.3333333333333301E-2</v>
      </c>
      <c r="AN121" s="25">
        <f>IFERROR(INDEX('Data Reliability'!$H$6:$H$409,MATCH($C121,'Data Reliability'!$E$6:$E$409,0)),NA())</f>
        <v>0.58333333333333304</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0</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8.3333333333333301E-2</v>
      </c>
      <c r="AN122" s="25">
        <f>IFERROR(INDEX('Data Reliability'!$H$6:$H$409,MATCH($C122,'Data Reliability'!$E$6:$E$409,0)),NA())</f>
        <v>0.61666666666666703</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2.9131616861513359</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3.1947155081819498</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2.6564215148188901</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8.3333333333333301E-2</v>
      </c>
      <c r="AN123" s="25">
        <f>IFERROR(INDEX('Data Reliability'!$H$6:$H$409,MATCH($C123,'Data Reliability'!$E$6:$E$409,0)),NA())</f>
        <v>0.61666666666666703</v>
      </c>
    </row>
    <row r="124" spans="2:40" x14ac:dyDescent="0.2">
      <c r="B124" s="28" t="s">
        <v>723</v>
      </c>
      <c r="C124" s="28" t="s">
        <v>686</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t="e">
        <f ca="1">IFERROR(INDEX(Macro!$G$8:$G$225,MATCH($C124,_xlfn.ANCHORARRAY(Macro!$C$8),0)),NA())</f>
        <v>#N/A</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t="e">
        <f ca="1">IFERROR(INDEX(Macro!$H$8:$H$225,MATCH($C124,_xlfn.ANCHORARRAY(Macro!$C$8),0)),NA())</f>
        <v>#N/A</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t="e">
        <f ca="1">IFERROR(INDEX(Macro!$I$8:$I$225,MATCH($C124,_xlfn.ANCHORARRAY(Macro!$C$8),0)),NA())</f>
        <v>#N/A</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0.78333333333333299</v>
      </c>
    </row>
    <row r="125" spans="2:40" x14ac:dyDescent="0.2">
      <c r="B125" s="28" t="s">
        <v>724</v>
      </c>
      <c r="C125" s="28" t="s">
        <v>687</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1</v>
      </c>
      <c r="H125" s="23">
        <f t="shared" ca="1" si="6"/>
        <v>1</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1</v>
      </c>
      <c r="N125" s="23">
        <f t="shared" ca="1" si="10"/>
        <v>1</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10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10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0.78333333333333299</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v>
      </c>
      <c r="K126" s="23">
        <f t="shared" ca="1" si="8"/>
        <v>0</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1.5</v>
      </c>
      <c r="N126" s="23">
        <f t="shared" ca="1" si="10"/>
        <v>1.5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0</v>
      </c>
      <c r="V126" s="25">
        <f ca="1">IFERROR(INDEX('Natural Hazard'!$G$8:$G$225,MATCH($C126,_xlfn.ANCHORARRAY('Natural Hazard'!$C$8),0)),NA())</f>
        <v>7.416198487095663</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2.6542561177000401</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0.42777777777777798</v>
      </c>
    </row>
    <row r="127" spans="2:40" x14ac:dyDescent="0.2">
      <c r="B127" s="28" t="s">
        <v>725</v>
      </c>
      <c r="C127" s="28" t="s">
        <v>688</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529</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1.4875648997431188</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6.3624080468398096</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0</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1.78571428571429</v>
      </c>
      <c r="AL128" s="49"/>
      <c r="AM128" s="25">
        <f>IFERROR(INDEX('Data Reliability'!$G$6:$G$409,MATCH($C128,'Data Reliability'!$E$6:$E$409,0)),NA())</f>
        <v>8.3333333333333301E-2</v>
      </c>
      <c r="AN128" s="25">
        <f>IFERROR(INDEX('Data Reliability'!$H$6:$H$409,MATCH($C128,'Data Reliability'!$E$6:$E$409,0)),NA())</f>
        <v>0.49444444444444402</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1.5</v>
      </c>
      <c r="H129" s="23">
        <f t="shared" ca="1" si="6"/>
        <v>1.5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0</v>
      </c>
      <c r="N129" s="23">
        <f t="shared" ca="1" si="10"/>
        <v>0</v>
      </c>
      <c r="O129" s="116" t="str">
        <f t="shared" si="11"/>
        <v>!</v>
      </c>
      <c r="P129" s="24"/>
      <c r="Q129" s="49"/>
      <c r="R129" s="25">
        <f ca="1">IFERROR(INDEX(Health!$G$8:$G$225,MATCH($C129,_xlfn.ANCHORARRAY(Health!$C$8),0)),NA())</f>
        <v>0</v>
      </c>
      <c r="S129" s="25">
        <f ca="1">IFERROR(INDEX(Food!$G$8:$G$225,MATCH($C129,_xlfn.ANCHORARRAY(Food!$C$8),0)),NA())</f>
        <v>7.0710678118654755</v>
      </c>
      <c r="T129" s="25">
        <f ca="1">IFERROR(INDEX(Macro!$G$8:$G$225,MATCH($C129,_xlfn.ANCHORARRAY(Macro!$C$8),0)),NA())</f>
        <v>2.8101968949307436</v>
      </c>
      <c r="U129" s="25">
        <f ca="1">IFERROR(INDEX(Socioeconomic!$G$8:$G$225,MATCH($C129,_xlfn.ANCHORARRAY(Socioeconomic!$C$8),0)),NA())</f>
        <v>0</v>
      </c>
      <c r="V129" s="25">
        <f ca="1">IFERROR(INDEX('Natural Hazard'!$G$8:$G$225,MATCH($C129,_xlfn.ANCHORARRAY('Natural Hazard'!$C$8),0)),NA())</f>
        <v>0</v>
      </c>
      <c r="W129" s="25">
        <f ca="1">IFERROR(INDEX(Conflict!$G$8:$G$225,MATCH($C129,_xlfn.ANCHORARRAY(Conflict!$C$8),0)),NA())</f>
        <v>5.3332533690290376</v>
      </c>
      <c r="X129" s="50"/>
      <c r="Y129" s="25">
        <f ca="1">IFERROR(INDEX(Health!$H$8:$H$225,MATCH($C129,_xlfn.ANCHORARRAY(Health!$C$8),0)),NA())</f>
        <v>7.3119533527696801</v>
      </c>
      <c r="Z129" s="25">
        <f ca="1">IFERROR(INDEX(Food!$H$8:$H$225,MATCH($C129,_xlfn.ANCHORARRAY(Food!$C$8),0)),NA())</f>
        <v>10</v>
      </c>
      <c r="AA129" s="25">
        <f ca="1">IFERROR(INDEX(Macro!$H$8:$H$225,MATCH($C129,_xlfn.ANCHORARRAY(Macro!$C$8),0)),NA())</f>
        <v>5.8970124605915002</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5</v>
      </c>
      <c r="AH129" s="25">
        <f ca="1">IFERROR(INDEX(Macro!$I$8:$I$225,MATCH($C129,_xlfn.ANCHORARRAY(Macro!$C$8),0)),NA())</f>
        <v>1.3391877058177799</v>
      </c>
      <c r="AI129" s="25">
        <f ca="1">IFERROR(INDEX(Socioeconomic!$I$8:$I$225,MATCH($C129,_xlfn.ANCHORARRAY(Socioeconomic!$C$8),0)),NA())</f>
        <v>0</v>
      </c>
      <c r="AJ129" s="25">
        <f ca="1">IFERROR(INDEX('Natural Hazard'!$I$8:$I$225,MATCH($C129,_xlfn.ANCHORARRAY('Natural Hazard'!$C$8),0)),NA())</f>
        <v>0</v>
      </c>
      <c r="AK129" s="25">
        <f ca="1">IFERROR(INDEX(Conflict!$I$8:$I$225,MATCH($C129,_xlfn.ANCHORARRAY(Conflict!$C$8),0)),NA())</f>
        <v>6.4757718957282702</v>
      </c>
      <c r="AL129" s="49"/>
      <c r="AM129" s="25">
        <f>IFERROR(INDEX('Data Reliability'!$G$6:$G$409,MATCH($C129,'Data Reliability'!$E$6:$E$409,0)),NA())</f>
        <v>0</v>
      </c>
      <c r="AN129" s="25">
        <f>IFERROR(INDEX('Data Reliability'!$H$6:$H$409,MATCH($C129,'Data Reliability'!$E$6:$E$409,0)),NA())</f>
        <v>0.405555555555556</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0</v>
      </c>
      <c r="H131" s="23">
        <f t="shared" ca="1" si="6"/>
        <v>0</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0.5</v>
      </c>
      <c r="K131" s="23">
        <f t="shared" ca="1" si="8"/>
        <v>0.5</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0</v>
      </c>
      <c r="N131" s="23">
        <f t="shared" ca="1" si="10"/>
        <v>0</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3.5713699630315285</v>
      </c>
      <c r="U131" s="25">
        <f ca="1">IFERROR(INDEX(Socioeconomic!$G$8:$G$225,MATCH($C131,_xlfn.ANCHORARRAY(Socioeconomic!$C$8),0)),NA())</f>
        <v>0</v>
      </c>
      <c r="V131" s="25">
        <f ca="1">IFERROR(INDEX('Natural Hazard'!$G$8:$G$225,MATCH($C131,_xlfn.ANCHORARRAY('Natural Hazard'!$C$8),0)),NA())</f>
        <v>0</v>
      </c>
      <c r="W131" s="25">
        <f ca="1">IFERROR(INDEX(Conflict!$G$8:$G$225,MATCH($C131,_xlfn.ANCHORARRAY(Conflict!$C$8),0)),NA())</f>
        <v>3.0988827641460839</v>
      </c>
      <c r="X131" s="50"/>
      <c r="Y131" s="25">
        <f ca="1">IFERROR(INDEX(Health!$H$8:$H$225,MATCH($C131,_xlfn.ANCHORARRAY(Health!$C$8),0)),NA())</f>
        <v>0</v>
      </c>
      <c r="Z131" s="25">
        <f ca="1">IFERROR(INDEX(Food!$H$8:$H$225,MATCH($C131,_xlfn.ANCHORARRAY(Food!$C$8),0)),NA())</f>
        <v>2.59988419224088</v>
      </c>
      <c r="AA131" s="25">
        <f ca="1">IFERROR(INDEX(Macro!$H$8:$H$225,MATCH($C131,_xlfn.ANCHORARRAY(Macro!$C$8),0)),NA())</f>
        <v>2.1438222489115701</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5.9495060373216297</v>
      </c>
      <c r="AI131" s="25">
        <f ca="1">IFERROR(INDEX(Socioeconomic!$I$8:$I$225,MATCH($C131,_xlfn.ANCHORARRAY(Socioeconomic!$C$8),0)),NA())</f>
        <v>0</v>
      </c>
      <c r="AJ131" s="25">
        <f ca="1">IFERROR(INDEX('Natural Hazard'!$I$8:$I$225,MATCH($C131,_xlfn.ANCHORARRAY('Natural Hazard'!$C$8),0)),NA())</f>
        <v>0</v>
      </c>
      <c r="AK131" s="25">
        <f ca="1">IFERROR(INDEX(Conflict!$I$8:$I$225,MATCH($C131,_xlfn.ANCHORARRAY(Conflict!$C$8),0)),NA())</f>
        <v>5.4304068522483897</v>
      </c>
      <c r="AL131" s="49"/>
      <c r="AM131" s="25">
        <f>IFERROR(INDEX('Data Reliability'!$G$6:$G$409,MATCH($C131,'Data Reliability'!$E$6:$E$409,0)),NA())</f>
        <v>0</v>
      </c>
      <c r="AN131" s="25">
        <f>IFERROR(INDEX('Data Reliability'!$H$6:$H$409,MATCH($C131,'Data Reliability'!$E$6:$E$409,0)),NA())</f>
        <v>0.42777777777777798</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2.6632706205014176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1.64840114096982</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4.3029637760702499</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0</v>
      </c>
      <c r="AL133" s="49"/>
      <c r="AM133" s="25">
        <f>IFERROR(INDEX('Data Reliability'!$G$6:$G$409,MATCH($C133,'Data Reliability'!$E$6:$E$409,0)),NA())</f>
        <v>8.3333333333333301E-2</v>
      </c>
      <c r="AN133" s="25">
        <f>IFERROR(INDEX('Data Reliability'!$H$6:$H$409,MATCH($C133,'Data Reliability'!$E$6:$E$409,0)),NA())</f>
        <v>0.55000000000000004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3.5</v>
      </c>
      <c r="H134" s="23">
        <f t="shared" ref="H134:H197" ca="1" si="12">G134</f>
        <v>3.5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2.5</v>
      </c>
      <c r="N134" s="23">
        <f t="shared" ref="N134:N197" ca="1" si="16">M134</f>
        <v>2.5</v>
      </c>
      <c r="O134" s="116" t="str">
        <f t="shared" ref="O134:O197" si="17">IF(AN134 &gt;= 0.666, "!!", IF(AND(AN134 &lt; 0.666, AN134  &gt;= 0.333), "!", IF(AN134 &lt; 0.333, "")))</f>
        <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5.857905038328056</v>
      </c>
      <c r="U134" s="25">
        <f ca="1">IFERROR(INDEX(Socioeconomic!$G$8:$G$225,MATCH($C134,_xlfn.ANCHORARRAY(Socioeconomic!$C$8),0)),NA())</f>
        <v>10</v>
      </c>
      <c r="V134" s="25">
        <f ca="1">IFERROR(INDEX('Natural Hazard'!$G$8:$G$225,MATCH($C134,_xlfn.ANCHORARRAY('Natural Hazard'!$C$8),0)),NA())</f>
        <v>3.7416573867739387</v>
      </c>
      <c r="W134" s="25">
        <f ca="1">IFERROR(INDEX(Conflict!$G$8:$G$225,MATCH($C134,_xlfn.ANCHORARRAY(Conflict!$C$8),0)),NA())</f>
        <v>8.4515425472851575</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6.2272931992193303</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5.5104281009879301</v>
      </c>
      <c r="AI134" s="25">
        <f ca="1">IFERROR(INDEX(Socioeconomic!$I$8:$I$225,MATCH($C134,_xlfn.ANCHORARRAY(Socioeconomic!$C$8),0)),NA())</f>
        <v>10</v>
      </c>
      <c r="AJ134" s="25">
        <f ca="1">IFERROR(INDEX('Natural Hazard'!$I$8:$I$225,MATCH($C134,_xlfn.ANCHORARRAY('Natural Hazard'!$C$8),0)),NA())</f>
        <v>3</v>
      </c>
      <c r="AK134" s="25">
        <f ca="1">IFERROR(INDEX(Conflict!$I$8:$I$225,MATCH($C134,_xlfn.ANCHORARRAY(Conflict!$C$8),0)),NA())</f>
        <v>7.1428571428571299</v>
      </c>
      <c r="AL134" s="49"/>
      <c r="AM134" s="25">
        <f>IFERROR(INDEX('Data Reliability'!$G$6:$G$409,MATCH($C134,'Data Reliability'!$E$6:$E$409,0)),NA())</f>
        <v>0</v>
      </c>
      <c r="AN134" s="25">
        <f>IFERROR(INDEX('Data Reliability'!$H$6:$H$409,MATCH($C134,'Data Reliability'!$E$6:$E$409,0)),NA())</f>
        <v>0.29444444444444401</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1</v>
      </c>
      <c r="N135" s="23">
        <f t="shared" ca="1" si="16"/>
        <v>1</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3.4156502553198562</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5.9495060373216297</v>
      </c>
      <c r="AI135" s="25" t="e">
        <f ca="1">IFERROR(INDEX(Socioeconomic!$I$8:$I$225,MATCH($C135,_xlfn.ANCHORARRAY(Socioeconomic!$C$8),0)),NA())</f>
        <v>#N/A</v>
      </c>
      <c r="AJ135" s="25">
        <f ca="1">IFERROR(INDEX('Natural Hazard'!$I$8:$I$225,MATCH($C135,_xlfn.ANCHORARRAY('Natural Hazard'!$C$8),0)),NA())</f>
        <v>10</v>
      </c>
      <c r="AK135" s="25">
        <f ca="1">IFERROR(INDEX(Conflict!$I$8:$I$225,MATCH($C135,_xlfn.ANCHORARRAY(Conflict!$C$8),0)),NA())</f>
        <v>0</v>
      </c>
      <c r="AL135" s="49"/>
      <c r="AM135" s="25">
        <f>IFERROR(INDEX('Data Reliability'!$G$6:$G$409,MATCH($C135,'Data Reliability'!$E$6:$E$409,0)),NA())</f>
        <v>8.3333333333333301E-2</v>
      </c>
      <c r="AN135" s="25">
        <f>IFERROR(INDEX('Data Reliability'!$H$6:$H$409,MATCH($C135,'Data Reliability'!$E$6:$E$409,0)),NA())</f>
        <v>0.58333333333333304</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3.5</v>
      </c>
      <c r="N136" s="23">
        <f t="shared" ca="1" si="16"/>
        <v>3.5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9.8920763846079911</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9.78531751989191</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10</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0</v>
      </c>
      <c r="AN136" s="25">
        <f>IFERROR(INDEX('Data Reliability'!$H$6:$H$409,MATCH($C136,'Data Reliability'!$E$6:$E$409,0)),NA())</f>
        <v>0.37222222222222201</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4.8160225093334992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4.8911574838612797</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4.7420417124039496</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8.3333333333333301E-2</v>
      </c>
      <c r="AN137" s="25">
        <f>IFERROR(INDEX('Data Reliability'!$H$6:$H$409,MATCH($C137,'Data Reliability'!$E$6:$E$409,0)),NA())</f>
        <v>0.52777777777777801</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v>
      </c>
      <c r="H138" s="23">
        <f t="shared" ca="1" si="12"/>
        <v>0</v>
      </c>
      <c r="I138" s="116" t="str">
        <f t="shared" si="13"/>
        <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0</v>
      </c>
      <c r="N138" s="23">
        <f t="shared" ca="1" si="16"/>
        <v>0</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4.9662212880948804</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8.3333333333333301E-2</v>
      </c>
      <c r="AN138" s="25">
        <f>IFERROR(INDEX('Data Reliability'!$H$6:$H$409,MATCH($C138,'Data Reliability'!$E$6:$E$409,0)),NA())</f>
        <v>0.52777777777777801</v>
      </c>
    </row>
    <row r="139" spans="2:40" x14ac:dyDescent="0.2">
      <c r="B139" s="28" t="s">
        <v>726</v>
      </c>
      <c r="C139" s="28" t="s">
        <v>689</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1</v>
      </c>
      <c r="H139" s="23">
        <f t="shared" ca="1" si="12"/>
        <v>1</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1</v>
      </c>
      <c r="N139" s="23">
        <f t="shared" ca="1" si="16"/>
        <v>1</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10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10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3</v>
      </c>
      <c r="K140" s="23">
        <f t="shared" ca="1" si="14"/>
        <v>3</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v>
      </c>
      <c r="N140" s="23">
        <f t="shared" ca="1" si="16"/>
        <v>2</v>
      </c>
      <c r="O140" s="116" t="str">
        <f t="shared" si="17"/>
        <v>!</v>
      </c>
      <c r="P140" s="24"/>
      <c r="Q140" s="49"/>
      <c r="R140" s="25">
        <f ca="1">IFERROR(INDEX(Health!$G$8:$G$225,MATCH($C140,_xlfn.ANCHORARRAY(Health!$C$8),0)),NA())</f>
        <v>0</v>
      </c>
      <c r="S140" s="25">
        <f ca="1">IFERROR(INDEX(Food!$G$8:$G$225,MATCH($C140,_xlfn.ANCHORARRAY(Food!$C$8),0)),NA())</f>
        <v>7.8980915068080275</v>
      </c>
      <c r="T140" s="25">
        <f ca="1">IFERROR(INDEX(Macro!$G$8:$G$225,MATCH($C140,_xlfn.ANCHORARRAY(Macro!$C$8),0)),NA())</f>
        <v>4.1582617688781225</v>
      </c>
      <c r="U140" s="25">
        <f ca="1">IFERROR(INDEX(Socioeconomic!$G$8:$G$225,MATCH($C140,_xlfn.ANCHORARRAY(Socioeconomic!$C$8),0)),NA())</f>
        <v>0</v>
      </c>
      <c r="V140" s="25">
        <f ca="1">IFERROR(INDEX('Natural Hazard'!$G$8:$G$225,MATCH($C140,_xlfn.ANCHORARRAY('Natural Hazard'!$C$8),0)),NA())</f>
        <v>8.1649658092772555</v>
      </c>
      <c r="W140" s="25">
        <f ca="1">IFERROR(INDEX(Conflict!$G$8:$G$225,MATCH($C140,_xlfn.ANCHORARRAY(Conflict!$C$8),0)),NA())</f>
        <v>9.149914219956278</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4.6059150277735998</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0</v>
      </c>
      <c r="AG140" s="25">
        <f ca="1">IFERROR(INDEX(Food!$I$8:$I$225,MATCH($C140,_xlfn.ANCHORARRAY(Food!$C$8),0)),NA())</f>
        <v>7</v>
      </c>
      <c r="AH140" s="25">
        <f ca="1">IFERROR(INDEX(Macro!$I$8:$I$225,MATCH($C140,_xlfn.ANCHORARRAY(Macro!$C$8),0)),NA())</f>
        <v>3.7541163556531298</v>
      </c>
      <c r="AI140" s="25">
        <f ca="1">IFERROR(INDEX(Socioeconomic!$I$8:$I$225,MATCH($C140,_xlfn.ANCHORARRAY(Socioeconomic!$C$8),0)),NA())</f>
        <v>0</v>
      </c>
      <c r="AJ140" s="25">
        <f ca="1">IFERROR(INDEX('Natural Hazard'!$I$8:$I$225,MATCH($C140,_xlfn.ANCHORARRAY('Natural Hazard'!$C$8),0)),NA())</f>
        <v>10</v>
      </c>
      <c r="AK140" s="25">
        <f ca="1">IFERROR(INDEX(Conflict!$I$8:$I$225,MATCH($C140,_xlfn.ANCHORARRAY(Conflict!$C$8),0)),NA())</f>
        <v>8.3720930232558093</v>
      </c>
      <c r="AL140" s="49"/>
      <c r="AM140" s="25">
        <f>IFERROR(INDEX('Data Reliability'!$G$6:$G$409,MATCH($C140,'Data Reliability'!$E$6:$E$409,0)),NA())</f>
        <v>0</v>
      </c>
      <c r="AN140" s="25">
        <f>IFERROR(INDEX('Data Reliability'!$H$6:$H$409,MATCH($C140,'Data Reliability'!$E$6:$E$409,0)),NA())</f>
        <v>0.35</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2.8520117972873149</v>
      </c>
      <c r="T141" s="25">
        <f ca="1">IFERROR(INDEX(Macro!$G$8:$G$225,MATCH($C141,_xlfn.ANCHORARRAY(Macro!$C$8),0)),NA())</f>
        <v>2.8916995898418376</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4.1855577240654496</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f ca="1">IFERROR(INDEX(Food!$I$8:$I$225,MATCH($C141,_xlfn.ANCHORARRAY(Food!$C$8),0)),NA())</f>
        <v>1</v>
      </c>
      <c r="AH141" s="25">
        <f ca="1">IFERROR(INDEX(Macro!$I$8:$I$225,MATCH($C141,_xlfn.ANCHORARRAY(Macro!$C$8),0)),NA())</f>
        <v>1.99780461031833</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8.3333333333333301E-2</v>
      </c>
      <c r="AN141" s="25">
        <f>IFERROR(INDEX('Data Reliability'!$H$6:$H$409,MATCH($C141,'Data Reliability'!$E$6:$E$409,0)),NA())</f>
        <v>0.43888888888888899</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0.5</v>
      </c>
      <c r="H142" s="23">
        <f t="shared" ca="1" si="12"/>
        <v>0.5</v>
      </c>
      <c r="I142" s="116" t="str">
        <f t="shared" si="13"/>
        <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1</v>
      </c>
      <c r="N142" s="23">
        <f t="shared" ca="1" si="16"/>
        <v>1</v>
      </c>
      <c r="O142" s="116" t="str">
        <f t="shared" si="17"/>
        <v>!</v>
      </c>
      <c r="P142" s="24"/>
      <c r="Q142" s="49"/>
      <c r="R142" s="25">
        <f ca="1">IFERROR(INDEX(Health!$G$8:$G$225,MATCH($C142,_xlfn.ANCHORARRAY(Health!$C$8),0)),NA())</f>
        <v>6.7827598294344753</v>
      </c>
      <c r="S142" s="25">
        <f ca="1">IFERROR(INDEX(Food!$G$8:$G$225,MATCH($C142,_xlfn.ANCHORARRAY(Food!$C$8),0)),NA())</f>
        <v>0</v>
      </c>
      <c r="T142" s="25">
        <f ca="1">IFERROR(INDEX(Macro!$G$8:$G$225,MATCH($C142,_xlfn.ANCHORARRAY(Macro!$C$8),0)),NA())</f>
        <v>2.9663042670786961</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1.81354151028374</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10</v>
      </c>
      <c r="AG142" s="25" t="e">
        <f ca="1">IFERROR(INDEX(Food!$I$8:$I$225,MATCH($C142,_xlfn.ANCHORARRAY(Food!$C$8),0)),NA())</f>
        <v>#N/A</v>
      </c>
      <c r="AH142" s="25">
        <f ca="1">IFERROR(INDEX(Macro!$I$8:$I$225,MATCH($C142,_xlfn.ANCHORARRAY(Macro!$C$8),0)),NA())</f>
        <v>4.8518111964873798</v>
      </c>
      <c r="AI142" s="25" t="e">
        <f ca="1">IFERROR(INDEX(Socioeconomic!$I$8:$I$225,MATCH($C142,_xlfn.ANCHORARRAY(Socioeconomic!$C$8),0)),NA())</f>
        <v>#N/A</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8.3333333333333301E-2</v>
      </c>
      <c r="AN142" s="25">
        <f>IFERROR(INDEX('Data Reliability'!$H$6:$H$409,MATCH($C142,'Data Reliability'!$E$6:$E$409,0)),NA())</f>
        <v>0.43333333333333302</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3.5</v>
      </c>
      <c r="H143" s="23">
        <f t="shared" ca="1" si="12"/>
        <v>3.5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3</v>
      </c>
      <c r="N143" s="23">
        <f t="shared" ca="1" si="16"/>
        <v>3</v>
      </c>
      <c r="O143" s="116" t="str">
        <f t="shared" si="17"/>
        <v/>
      </c>
      <c r="P143" s="24"/>
      <c r="Q143" s="49"/>
      <c r="R143" s="25">
        <f ca="1">IFERROR(INDEX(Health!$G$8:$G$225,MATCH($C143,_xlfn.ANCHORARRAY(Health!$C$8),0)),NA())</f>
        <v>0</v>
      </c>
      <c r="S143" s="25">
        <f ca="1">IFERROR(INDEX(Food!$G$8:$G$225,MATCH($C143,_xlfn.ANCHORARRAY(Food!$C$8),0)),NA())</f>
        <v>7.7947765088060779</v>
      </c>
      <c r="T143" s="25">
        <f ca="1">IFERROR(INDEX(Macro!$G$8:$G$225,MATCH($C143,_xlfn.ANCHORARRAY(Macro!$C$8),0)),NA())</f>
        <v>8.8885660693012145</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8.2540159135264908</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7</v>
      </c>
      <c r="AH143" s="25">
        <f ca="1">IFERROR(INDEX(Macro!$I$8:$I$225,MATCH($C143,_xlfn.ANCHORARRAY(Macro!$C$8),0)),NA())</f>
        <v>9.5718990120746703</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0</v>
      </c>
      <c r="AN143" s="25">
        <f>IFERROR(INDEX('Data Reliability'!$H$6:$H$409,MATCH($C143,'Data Reliability'!$E$6:$E$409,0)),NA())</f>
        <v>0.29444444444444401</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1</v>
      </c>
      <c r="H144" s="23">
        <f t="shared" ca="1" si="12"/>
        <v>1</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v>
      </c>
      <c r="K144" s="23">
        <f t="shared" ca="1" si="14"/>
        <v>0</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v>
      </c>
      <c r="N144" s="23">
        <f t="shared" ca="1" si="16"/>
        <v>1</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0</v>
      </c>
      <c r="U144" s="25">
        <f ca="1">IFERROR(INDEX(Socioeconomic!$G$8:$G$225,MATCH($C144,_xlfn.ANCHORARRAY(Socioeconomic!$C$8),0)),NA())</f>
        <v>0</v>
      </c>
      <c r="V144" s="25">
        <f ca="1">IFERROR(INDEX('Natural Hazard'!$G$8:$G$225,MATCH($C144,_xlfn.ANCHORARRAY('Natural Hazard'!$C$8),0)),NA())</f>
        <v>7.6376261582597316</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0</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3.6443468715697001</v>
      </c>
      <c r="AI144" s="25" t="e">
        <f ca="1">IFERROR(INDEX(Socioeconomic!$I$8:$I$225,MATCH($C144,_xlfn.ANCHORARRAY(Socioeconomic!$C$8),0)),NA())</f>
        <v>#N/A</v>
      </c>
      <c r="AJ144" s="25">
        <f ca="1">IFERROR(INDEX('Natural Hazard'!$I$8:$I$225,MATCH($C144,_xlfn.ANCHORARRAY('Natural Hazard'!$C$8),0)),NA())</f>
        <v>10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0.58333333333333304</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1</v>
      </c>
      <c r="H145" s="23">
        <f t="shared" ca="1" si="12"/>
        <v>1</v>
      </c>
      <c r="I145" s="116" t="str">
        <f t="shared" si="13"/>
        <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1</v>
      </c>
      <c r="N145" s="23">
        <f t="shared" ca="1" si="16"/>
        <v>1</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3.6884986115565939</v>
      </c>
      <c r="U145" s="25">
        <f ca="1">IFERROR(INDEX(Socioeconomic!$G$8:$G$225,MATCH($C145,_xlfn.ANCHORARRAY(Socioeconomic!$C$8),0)),NA())</f>
        <v>0</v>
      </c>
      <c r="V145" s="25">
        <f ca="1">IFERROR(INDEX('Natural Hazard'!$G$8:$G$225,MATCH($C145,_xlfn.ANCHORARRAY('Natural Hazard'!$C$8),0)),NA())</f>
        <v>7.1879528842826037</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2.5191412700795599</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5.4006586169044999</v>
      </c>
      <c r="AI145" s="25">
        <f ca="1">IFERROR(INDEX(Socioeconomic!$I$8:$I$225,MATCH($C145,_xlfn.ANCHORARRAY(Socioeconomic!$C$8),0)),NA())</f>
        <v>0</v>
      </c>
      <c r="AJ145" s="25">
        <f ca="1">IFERROR(INDEX('Natural Hazard'!$I$8:$I$225,MATCH($C145,_xlfn.ANCHORARRAY('Natural Hazard'!$C$8),0)),NA())</f>
        <v>10</v>
      </c>
      <c r="AK145" s="25">
        <f ca="1">IFERROR(INDEX(Conflict!$I$8:$I$225,MATCH($C145,_xlfn.ANCHORARRAY(Conflict!$C$8),0)),NA())</f>
        <v>0</v>
      </c>
      <c r="AL145" s="49"/>
      <c r="AM145" s="25">
        <f>IFERROR(INDEX('Data Reliability'!$G$6:$G$409,MATCH($C145,'Data Reliability'!$E$6:$E$409,0)),NA())</f>
        <v>8.3333333333333301E-2</v>
      </c>
      <c r="AN145" s="25">
        <f>IFERROR(INDEX('Data Reliability'!$H$6:$H$409,MATCH($C145,'Data Reliability'!$E$6:$E$409,0)),NA())</f>
        <v>0.49444444444444402</v>
      </c>
    </row>
    <row r="146" spans="2:42" x14ac:dyDescent="0.2">
      <c r="B146" s="28" t="s">
        <v>727</v>
      </c>
      <c r="C146" s="28" t="s">
        <v>690</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0.78333333333333299</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3.5</v>
      </c>
      <c r="H147" s="23">
        <f t="shared" ca="1" si="12"/>
        <v>3.5</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v>
      </c>
      <c r="N147" s="23">
        <f t="shared" ca="1" si="16"/>
        <v>3</v>
      </c>
      <c r="O147" s="116" t="str">
        <f t="shared" si="17"/>
        <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6.9</v>
      </c>
      <c r="U147" s="25">
        <f ca="1">IFERROR(INDEX(Socioeconomic!$G$8:$G$225,MATCH($C147,_xlfn.ANCHORARRAY(Socioeconomic!$C$8),0)),NA())</f>
        <v>10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3.3048090877245602</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0</v>
      </c>
      <c r="AN147" s="25">
        <f>IFERROR(INDEX('Data Reliability'!$H$6:$H$409,MATCH($C147,'Data Reliability'!$E$6:$E$409,0)),NA())</f>
        <v>0.29444444444444401</v>
      </c>
    </row>
    <row r="148" spans="2:42" x14ac:dyDescent="0.2">
      <c r="B148" s="28" t="s">
        <v>241</v>
      </c>
      <c r="C148" s="28" t="s">
        <v>242</v>
      </c>
      <c r="D148" s="28" t="s">
        <v>432</v>
      </c>
      <c r="E148" s="28" t="s">
        <v>532</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5</v>
      </c>
      <c r="H148" s="23">
        <f t="shared" ca="1" si="12"/>
        <v>5</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v>
      </c>
      <c r="K148" s="23">
        <f t="shared" ca="1" si="14"/>
        <v>3</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7.3077250746638711</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9.5866855103037256</v>
      </c>
      <c r="X148" s="50"/>
      <c r="Y148" s="25">
        <f ca="1">IFERROR(INDEX(Health!$H$8:$H$225,MATCH($C148,_xlfn.ANCHORARRAY(Health!$C$8),0)),NA())</f>
        <v>5.0962099125364402</v>
      </c>
      <c r="Z148" s="25">
        <f ca="1">IFERROR(INDEX(Food!$H$8:$H$225,MATCH($C148,_xlfn.ANCHORARRAY(Food!$C$8),0)),NA())</f>
        <v>10</v>
      </c>
      <c r="AA148" s="25">
        <f ca="1">IFERROR(INDEX(Macro!$H$8:$H$225,MATCH($C148,_xlfn.ANCHORARRAY(Macro!$C$8),0)),NA())</f>
        <v>9.3199219336436006</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5.7299670691547702</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9.1904539073467397</v>
      </c>
      <c r="AL148" s="49"/>
      <c r="AM148" s="25">
        <f>IFERROR(INDEX('Data Reliability'!$G$6:$G$409,MATCH($C148,'Data Reliability'!$E$6:$E$409,0)),NA())</f>
        <v>0</v>
      </c>
      <c r="AN148" s="25">
        <f>IFERROR(INDEX('Data Reliability'!$H$6:$H$409,MATCH($C148,'Data Reliability'!$E$6:$E$409,0)),NA())</f>
        <v>0.266666666666667</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1.5</v>
      </c>
      <c r="H149" s="23">
        <f t="shared" ca="1" si="12"/>
        <v>1.5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1.5</v>
      </c>
      <c r="N149" s="23">
        <f t="shared" ca="1" si="16"/>
        <v>1.5</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0</v>
      </c>
      <c r="U149" s="25">
        <f ca="1">IFERROR(INDEX(Socioeconomic!$G$8:$G$225,MATCH($C149,_xlfn.ANCHORARRAY(Socioeconomic!$C$8),0)),NA())</f>
        <v>0</v>
      </c>
      <c r="V149" s="25">
        <f ca="1">IFERROR(INDEX('Natural Hazard'!$G$8:$G$225,MATCH($C149,_xlfn.ANCHORARRAY('Natural Hazard'!$C$8),0)),NA())</f>
        <v>8.9442719099991592</v>
      </c>
      <c r="W149" s="25">
        <f ca="1">IFERROR(INDEX(Conflict!$G$8:$G$225,MATCH($C149,_xlfn.ANCHORARRAY(Conflict!$C$8),0)),NA())</f>
        <v>4.9570389308612839</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5.4466296351899102</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0</v>
      </c>
      <c r="AI149" s="25">
        <f ca="1">IFERROR(INDEX(Socioeconomic!$I$8:$I$225,MATCH($C149,_xlfn.ANCHORARRAY(Socioeconomic!$C$8),0)),NA())</f>
        <v>0</v>
      </c>
      <c r="AJ149" s="25">
        <f ca="1">IFERROR(INDEX('Natural Hazard'!$I$8:$I$225,MATCH($C149,_xlfn.ANCHORARRAY('Natural Hazard'!$C$8),0)),NA())</f>
        <v>10</v>
      </c>
      <c r="AK149" s="25">
        <f ca="1">IFERROR(INDEX(Conflict!$I$8:$I$225,MATCH($C149,_xlfn.ANCHORARRAY(Conflict!$C$8),0)),NA())</f>
        <v>7</v>
      </c>
      <c r="AL149" s="49"/>
      <c r="AM149" s="25">
        <f>IFERROR(INDEX('Data Reliability'!$G$6:$G$409,MATCH($C149,'Data Reliability'!$E$6:$E$409,0)),NA())</f>
        <v>0</v>
      </c>
      <c r="AN149" s="25">
        <f>IFERROR(INDEX('Data Reliability'!$H$6:$H$409,MATCH($C149,'Data Reliability'!$E$6:$E$409,0)),NA())</f>
        <v>0.405555555555556</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1.4004698697682287</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0.52244407746584498</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3.7541163556531298</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0</v>
      </c>
      <c r="AN150" s="25">
        <f>IFERROR(INDEX('Data Reliability'!$H$6:$H$409,MATCH($C150,'Data Reliability'!$E$6:$E$409,0)),NA())</f>
        <v>0.58333333333333304</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2.8759604829857301</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0</v>
      </c>
      <c r="AL151" s="49"/>
      <c r="AM151" s="25">
        <f>IFERROR(INDEX('Data Reliability'!$G$6:$G$409,MATCH($C151,'Data Reliability'!$E$6:$E$409,0)),NA())</f>
        <v>0</v>
      </c>
      <c r="AN151" s="25">
        <f>IFERROR(INDEX('Data Reliability'!$H$6:$H$409,MATCH($C151,'Data Reliability'!$E$6:$E$409,0)),NA())</f>
        <v>0.58333333333333304</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1</v>
      </c>
      <c r="H152" s="23">
        <f t="shared" ca="1" si="12"/>
        <v>1</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0.5</v>
      </c>
      <c r="N152" s="23">
        <f t="shared" ca="1" si="16"/>
        <v>0.5</v>
      </c>
      <c r="O152" s="116" t="str">
        <f t="shared" si="17"/>
        <v>!</v>
      </c>
      <c r="P152" s="24"/>
      <c r="Q152" s="49"/>
      <c r="R152" s="25">
        <f ca="1">IFERROR(INDEX(Health!$G$8:$G$225,MATCH($C152,_xlfn.ANCHORARRAY(Health!$C$8),0)),NA())</f>
        <v>0</v>
      </c>
      <c r="S152" s="25">
        <f ca="1">IFERROR(INDEX(Food!$G$8:$G$225,MATCH($C152,_xlfn.ANCHORARRAY(Food!$C$8),0)),NA())</f>
        <v>0</v>
      </c>
      <c r="T152" s="25">
        <f ca="1">IFERROR(INDEX(Macro!$G$8:$G$225,MATCH($C152,_xlfn.ANCHORARRAY(Macro!$C$8),0)),NA())</f>
        <v>5.5333882632369784</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5.3320671602197249</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5.14637441825551</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0</v>
      </c>
      <c r="AG152" s="25" t="e">
        <f ca="1">IFERROR(INDEX(Food!$I$8:$I$225,MATCH($C152,_xlfn.ANCHORARRAY(Food!$C$8),0)),NA())</f>
        <v>#N/A</v>
      </c>
      <c r="AH152" s="25">
        <f ca="1">IFERROR(INDEX(Macro!$I$8:$I$225,MATCH($C152,_xlfn.ANCHORARRAY(Macro!$C$8),0)),NA())</f>
        <v>5.9495060373216297</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7</v>
      </c>
      <c r="AL152" s="49"/>
      <c r="AM152" s="25">
        <f>IFERROR(INDEX('Data Reliability'!$G$6:$G$409,MATCH($C152,'Data Reliability'!$E$6:$E$409,0)),NA())</f>
        <v>0</v>
      </c>
      <c r="AN152" s="25">
        <f>IFERROR(INDEX('Data Reliability'!$H$6:$H$409,MATCH($C152,'Data Reliability'!$E$6:$E$409,0)),NA())</f>
        <v>0.55000000000000004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3.872983346207417</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0.23864808929214423</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2.7022969524095299E-2</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2.10757409440175</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0</v>
      </c>
      <c r="AN154" s="25">
        <f>IFERROR(INDEX('Data Reliability'!$H$6:$H$409,MATCH($C154,'Data Reliability'!$E$6:$E$409,0)),NA())</f>
        <v>0.58333333333333304</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1.8944192713288175</v>
      </c>
      <c r="U155" s="25">
        <f ca="1">IFERROR(INDEX(Socioeconomic!$G$8:$G$225,MATCH($C155,_xlfn.ANCHORARRAY(Socioeconomic!$C$8),0)),NA())</f>
        <v>0</v>
      </c>
      <c r="V155" s="25">
        <f ca="1">IFERROR(INDEX('Natural Hazard'!$G$8:$G$225,MATCH($C155,_xlfn.ANCHORARRAY('Natural Hazard'!$C$8),0)),NA())</f>
        <v>4.3011626335213107</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1.0478907071010299</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3.4248079034028498</v>
      </c>
      <c r="AI155" s="25" t="e">
        <f ca="1">IFERROR(INDEX(Socioeconomic!$I$8:$I$225,MATCH($C155,_xlfn.ANCHORARRAY(Socioeconomic!$C$8),0)),NA())</f>
        <v>#N/A</v>
      </c>
      <c r="AJ155" s="25">
        <f ca="1">IFERROR(INDEX('Natural Hazard'!$I$8:$I$225,MATCH($C155,_xlfn.ANCHORARRAY('Natural Hazard'!$C$8),0)),NA())</f>
        <v>3</v>
      </c>
      <c r="AK155" s="25">
        <f ca="1">IFERROR(INDEX(Conflict!$I$8:$I$225,MATCH($C155,_xlfn.ANCHORARRAY(Conflict!$C$8),0)),NA())</f>
        <v>0</v>
      </c>
      <c r="AL155" s="49"/>
      <c r="AM155" s="25">
        <f>IFERROR(INDEX('Data Reliability'!$G$6:$G$409,MATCH($C155,'Data Reliability'!$E$6:$E$409,0)),NA())</f>
        <v>0</v>
      </c>
      <c r="AN155" s="25">
        <f>IFERROR(INDEX('Data Reliability'!$H$6:$H$409,MATCH($C155,'Data Reliability'!$E$6:$E$409,0)),NA())</f>
        <v>0.55000000000000004</v>
      </c>
    </row>
    <row r="156" spans="2:42" x14ac:dyDescent="0.2">
      <c r="B156" s="28" t="s">
        <v>257</v>
      </c>
      <c r="C156" s="28" t="s">
        <v>258</v>
      </c>
      <c r="D156" s="28" t="s">
        <v>431</v>
      </c>
      <c r="E156" s="28" t="s">
        <v>532</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3.5</v>
      </c>
      <c r="H156" s="23">
        <f t="shared" ca="1" si="12"/>
        <v>3.5</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v>
      </c>
      <c r="K156" s="23">
        <f t="shared" ca="1" si="14"/>
        <v>3</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6.9539559560616375</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9.1397688034829603</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5.2908891328210803</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0.405555555555556</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2.3683755000611413</v>
      </c>
      <c r="U157" s="25">
        <f ca="1">IFERROR(INDEX(Socioeconomic!$G$8:$G$225,MATCH($C157,_xlfn.ANCHORARRAY(Socioeconomic!$C$8),0)),NA())</f>
        <v>3.627395898664715</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0.94280138117399603</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5.9495060373216297</v>
      </c>
      <c r="AI157" s="25">
        <f ca="1">IFERROR(INDEX(Socioeconomic!$I$8:$I$225,MATCH($C157,_xlfn.ANCHORARRAY(Socioeconomic!$C$8),0)),NA())</f>
        <v>3.5425387322902799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0</v>
      </c>
      <c r="AN157" s="25">
        <f>IFERROR(INDEX('Data Reliability'!$H$6:$H$409,MATCH($C157,'Data Reliability'!$E$6:$E$409,0)),NA())</f>
        <v>0.46111111111111103</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v>
      </c>
      <c r="H158" s="23">
        <f t="shared" ca="1" si="12"/>
        <v>1</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0.5</v>
      </c>
      <c r="K158" s="23">
        <f t="shared" ca="1" si="14"/>
        <v>0.5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1.5</v>
      </c>
      <c r="N158" s="23">
        <f t="shared" ca="1" si="16"/>
        <v>1.5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2.2424244450091941</v>
      </c>
      <c r="U158" s="25">
        <f ca="1">IFERROR(INDEX(Socioeconomic!$G$8:$G$225,MATCH($C158,_xlfn.ANCHORARRAY(Socioeconomic!$C$8),0)),NA())</f>
        <v>0</v>
      </c>
      <c r="V158" s="25">
        <f ca="1">IFERROR(INDEX('Natural Hazard'!$G$8:$G$225,MATCH($C158,_xlfn.ANCHORARRAY('Natural Hazard'!$C$8),0)),NA())</f>
        <v>9.4868329805051381</v>
      </c>
      <c r="W158" s="25">
        <f ca="1">IFERROR(INDEX(Conflict!$G$8:$G$225,MATCH($C158,_xlfn.ANCHORARRAY(Conflict!$C$8),0)),NA())</f>
        <v>4.1799781485408527</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1.46824801080918</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3.4248079034028498</v>
      </c>
      <c r="AI158" s="25">
        <f ca="1">IFERROR(INDEX(Socioeconomic!$I$8:$I$225,MATCH($C158,_xlfn.ANCHORARRAY(Socioeconomic!$C$8),0)),NA())</f>
        <v>0</v>
      </c>
      <c r="AJ158" s="25">
        <f ca="1">IFERROR(INDEX('Natural Hazard'!$I$8:$I$225,MATCH($C158,_xlfn.ANCHORARRAY('Natural Hazard'!$C$8),0)),NA())</f>
        <v>10</v>
      </c>
      <c r="AK158" s="25">
        <f ca="1">IFERROR(INDEX(Conflict!$I$8:$I$225,MATCH($C158,_xlfn.ANCHORARRAY(Conflict!$C$8),0)),NA())</f>
        <v>7</v>
      </c>
      <c r="AL158" s="49"/>
      <c r="AM158" s="25">
        <f>IFERROR(INDEX('Data Reliability'!$G$6:$G$409,MATCH($C158,'Data Reliability'!$E$6:$E$409,0)),NA())</f>
        <v>0</v>
      </c>
      <c r="AN158" s="25">
        <f>IFERROR(INDEX('Data Reliability'!$H$6:$H$409,MATCH($C158,'Data Reliability'!$E$6:$E$409,0)),NA())</f>
        <v>0.42777777777777798</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1.5</v>
      </c>
      <c r="H159" s="23">
        <f t="shared" ca="1" si="12"/>
        <v>1.5</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1</v>
      </c>
      <c r="N159" s="23">
        <f t="shared" ca="1" si="16"/>
        <v>1</v>
      </c>
      <c r="O159" s="116" t="str">
        <f t="shared" si="17"/>
        <v>!</v>
      </c>
      <c r="P159" s="24"/>
      <c r="Q159" s="49"/>
      <c r="R159" s="25">
        <f ca="1">IFERROR(INDEX(Health!$G$8:$G$225,MATCH($C159,_xlfn.ANCHORARRAY(Health!$C$8),0)),NA())</f>
        <v>0</v>
      </c>
      <c r="S159" s="25">
        <f ca="1">IFERROR(INDEX(Food!$G$8:$G$225,MATCH($C159,_xlfn.ANCHORARRAY(Food!$C$8),0)),NA())</f>
        <v>5.2140072356477747</v>
      </c>
      <c r="T159" s="25">
        <f ca="1">IFERROR(INDEX(Macro!$G$8:$G$225,MATCH($C159,_xlfn.ANCHORARRAY(Macro!$C$8),0)),NA())</f>
        <v>2.5016978347390175</v>
      </c>
      <c r="U159" s="25">
        <f ca="1">IFERROR(INDEX(Socioeconomic!$G$8:$G$225,MATCH($C159,_xlfn.ANCHORARRAY(Socioeconomic!$C$8),0)),NA())</f>
        <v>0</v>
      </c>
      <c r="V159" s="25">
        <f ca="1">IFERROR(INDEX('Natural Hazard'!$G$8:$G$225,MATCH($C159,_xlfn.ANCHORARRAY('Natural Hazard'!$C$8),0)),NA())</f>
        <v>10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2.9695240954811499</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f ca="1">IFERROR(INDEX(Food!$I$8:$I$225,MATCH($C159,_xlfn.ANCHORARRAY(Food!$C$8),0)),NA())</f>
        <v>5</v>
      </c>
      <c r="AH159" s="25">
        <f ca="1">IFERROR(INDEX(Macro!$I$8:$I$225,MATCH($C159,_xlfn.ANCHORARRAY(Macro!$C$8),0)),NA())</f>
        <v>2.1075740944017598</v>
      </c>
      <c r="AI159" s="25">
        <f ca="1">IFERROR(INDEX(Socioeconomic!$I$8:$I$225,MATCH($C159,_xlfn.ANCHORARRAY(Socioeconomic!$C$8),0)),NA())</f>
        <v>0</v>
      </c>
      <c r="AJ159" s="25">
        <f ca="1">IFERROR(INDEX('Natural Hazard'!$I$8:$I$225,MATCH($C159,_xlfn.ANCHORARRAY('Natural Hazard'!$C$8),0)),NA())</f>
        <v>10</v>
      </c>
      <c r="AK159" s="25">
        <f ca="1">IFERROR(INDEX(Conflict!$I$8:$I$225,MATCH($C159,_xlfn.ANCHORARRAY(Conflict!$C$8),0)),NA())</f>
        <v>0</v>
      </c>
      <c r="AL159" s="49"/>
      <c r="AM159" s="25">
        <f>IFERROR(INDEX('Data Reliability'!$G$6:$G$409,MATCH($C159,'Data Reliability'!$E$6:$E$409,0)),NA())</f>
        <v>0</v>
      </c>
      <c r="AN159" s="25">
        <f>IFERROR(INDEX('Data Reliability'!$H$6:$H$409,MATCH($C159,'Data Reliability'!$E$6:$E$409,0)),NA())</f>
        <v>0.37222222222222201</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532</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2</v>
      </c>
      <c r="H161" s="23">
        <f t="shared" ca="1" si="12"/>
        <v>2</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3.5</v>
      </c>
      <c r="K161" s="23">
        <f t="shared" ca="1" si="14"/>
        <v>3.5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2</v>
      </c>
      <c r="N161" s="23">
        <f t="shared" ca="1" si="16"/>
        <v>2</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3.6808059943189315</v>
      </c>
      <c r="U161" s="25">
        <f ca="1">IFERROR(INDEX(Socioeconomic!$G$8:$G$225,MATCH($C161,_xlfn.ANCHORARRAY(Socioeconomic!$C$8),0)),NA())</f>
        <v>9.6362411165943112</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5.8219486563579004</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2.3271130625685998</v>
      </c>
      <c r="AI161" s="25">
        <f ca="1">IFERROR(INDEX(Socioeconomic!$I$8:$I$225,MATCH($C161,_xlfn.ANCHORARRAY(Socioeconomic!$C$8),0)),NA())</f>
        <v>10</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0.39444444444444399</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v>
      </c>
      <c r="N162" s="23">
        <f t="shared" ca="1" si="16"/>
        <v>0</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3.3448431166491499</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0</v>
      </c>
      <c r="AI162" s="25" t="e">
        <f ca="1">IFERROR(INDEX(Socioeconomic!$I$8:$I$225,MATCH($C162,_xlfn.ANCHORARRAY(Socioeconomic!$C$8),0)),NA())</f>
        <v>#N/A</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0</v>
      </c>
      <c r="AN162" s="25">
        <f>IFERROR(INDEX('Data Reliability'!$H$6:$H$409,MATCH($C162,'Data Reliability'!$E$6:$E$409,0)),NA())</f>
        <v>0.58333333333333304</v>
      </c>
    </row>
    <row r="163" spans="2:40" x14ac:dyDescent="0.2">
      <c r="B163" s="28" t="s">
        <v>728</v>
      </c>
      <c r="C163" s="28" t="s">
        <v>691</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1</v>
      </c>
      <c r="H163" s="23">
        <f t="shared" ca="1" si="12"/>
        <v>1</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2</v>
      </c>
      <c r="N163" s="23">
        <f t="shared" ca="1" si="16"/>
        <v>2</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4.212127508376124</v>
      </c>
      <c r="U163" s="25" t="e">
        <f ca="1">IFERROR(INDEX(Socioeconomic!$G$8:$G$225,MATCH($C163,_xlfn.ANCHORARRAY(Socioeconomic!$C$8),0)),NA())</f>
        <v>#N/A</v>
      </c>
      <c r="V163" s="25">
        <f ca="1">IFERROR(INDEX('Natural Hazard'!$G$8:$G$225,MATCH($C163,_xlfn.ANCHORARRAY('Natural Hazard'!$C$8),0)),NA())</f>
        <v>10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4.7260171145473597</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3.7541163556531298</v>
      </c>
      <c r="AI163" s="25" t="e">
        <f ca="1">IFERROR(INDEX(Socioeconomic!$I$8:$I$225,MATCH($C163,_xlfn.ANCHORARRAY(Socioeconomic!$C$8),0)),NA())</f>
        <v>#N/A</v>
      </c>
      <c r="AJ163" s="25">
        <f ca="1">IFERROR(INDEX('Natural Hazard'!$I$8:$I$225,MATCH($C163,_xlfn.ANCHORARRAY('Natural Hazard'!$C$8),0)),NA())</f>
        <v>10</v>
      </c>
      <c r="AK163" s="25">
        <f ca="1">IFERROR(INDEX(Conflict!$I$8:$I$225,MATCH($C163,_xlfn.ANCHORARRAY(Conflict!$C$8),0)),NA())</f>
        <v>10</v>
      </c>
      <c r="AL163" s="49"/>
      <c r="AM163" s="25">
        <f>IFERROR(INDEX('Data Reliability'!$G$6:$G$409,MATCH($C163,'Data Reliability'!$E$6:$E$409,0)),NA())</f>
        <v>0.66666666666666696</v>
      </c>
      <c r="AN163" s="25">
        <f>IFERROR(INDEX('Data Reliability'!$H$6:$H$409,MATCH($C163,'Data Reliability'!$E$6:$E$409,0)),NA())</f>
        <v>0.51666666666666705</v>
      </c>
    </row>
    <row r="164" spans="2:40" x14ac:dyDescent="0.2">
      <c r="B164" s="28" t="s">
        <v>729</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v>
      </c>
      <c r="N164" s="23">
        <f t="shared" ca="1" si="16"/>
        <v>1</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7.9928617989149036</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6.3885839736553196</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8.3333333333333301E-2</v>
      </c>
      <c r="AN164" s="25">
        <f>IFERROR(INDEX('Data Reliability'!$H$6:$H$409,MATCH($C164,'Data Reliability'!$E$6:$E$409,0)),NA())</f>
        <v>0.55000000000000004</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3.3431442062487826</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2.2038732922984501</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5.0713501646542296</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0</v>
      </c>
      <c r="AN165" s="25">
        <f>IFERROR(INDEX('Data Reliability'!$H$6:$H$409,MATCH($C165,'Data Reliability'!$E$6:$E$409,0)),NA())</f>
        <v>0.58333333333333304</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1.5</v>
      </c>
      <c r="H166" s="23">
        <f t="shared" ca="1" si="12"/>
        <v>1.5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2</v>
      </c>
      <c r="N166" s="23">
        <f t="shared" ca="1" si="16"/>
        <v>2</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3.9434646083087497</v>
      </c>
      <c r="U166" s="25">
        <f ca="1">IFERROR(INDEX(Socioeconomic!$G$8:$G$225,MATCH($C166,_xlfn.ANCHORARRAY(Socioeconomic!$C$8),0)),NA())</f>
        <v>7.1713716560063601</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2.87944753040084</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5.4006586169044999</v>
      </c>
      <c r="AI166" s="25">
        <f ca="1">IFERROR(INDEX(Socioeconomic!$I$8:$I$225,MATCH($C166,_xlfn.ANCHORARRAY(Socioeconomic!$C$8),0)),NA())</f>
        <v>10</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0</v>
      </c>
      <c r="AN166" s="25">
        <f>IFERROR(INDEX('Data Reliability'!$H$6:$H$409,MATCH($C166,'Data Reliability'!$E$6:$E$409,0)),NA())</f>
        <v>0.46111111111111103</v>
      </c>
    </row>
    <row r="167" spans="2:40" x14ac:dyDescent="0.2">
      <c r="B167" s="28" t="s">
        <v>730</v>
      </c>
      <c r="C167" s="28" t="s">
        <v>692</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2.5</v>
      </c>
      <c r="H167" s="23">
        <f t="shared" ca="1" si="12"/>
        <v>2.5</v>
      </c>
      <c r="I167" s="116" t="str">
        <f t="shared" si="13"/>
        <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3</v>
      </c>
      <c r="N167" s="23">
        <f t="shared" ca="1" si="16"/>
        <v>3</v>
      </c>
      <c r="O167" s="116" t="str">
        <f t="shared" si="17"/>
        <v>!</v>
      </c>
      <c r="P167" s="24"/>
      <c r="Q167" s="49"/>
      <c r="R167" s="25">
        <f ca="1">IFERROR(INDEX(Health!$G$8:$G$225,MATCH($C167,_xlfn.ANCHORARRAY(Health!$C$8),0)),NA())</f>
        <v>0</v>
      </c>
      <c r="S167" s="25">
        <f ca="1">IFERROR(INDEX(Food!$G$8:$G$225,MATCH($C167,_xlfn.ANCHORARRAY(Food!$C$8),0)),NA())</f>
        <v>6.1675179377089533</v>
      </c>
      <c r="T167" s="25">
        <f ca="1">IFERROR(INDEX(Macro!$G$8:$G$225,MATCH($C167,_xlfn.ANCHORARRAY(Macro!$C$8),0)),NA())</f>
        <v>7.5011884160781754</v>
      </c>
      <c r="U167" s="25">
        <f ca="1">IFERROR(INDEX(Socioeconomic!$G$8:$G$225,MATCH($C167,_xlfn.ANCHORARRAY(Socioeconomic!$C$8),0)),NA())</f>
        <v>0</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5.6267827653505398</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f ca="1">IFERROR(INDEX(Food!$I$8:$I$225,MATCH($C167,_xlfn.ANCHORARRAY(Food!$C$8),0)),NA())</f>
        <v>10</v>
      </c>
      <c r="AH167" s="25">
        <f ca="1">IFERROR(INDEX(Macro!$I$8:$I$225,MATCH($C167,_xlfn.ANCHORARRAY(Macro!$C$8),0)),NA())</f>
        <v>10</v>
      </c>
      <c r="AI167" s="25">
        <f ca="1">IFERROR(INDEX(Socioeconomic!$I$8:$I$225,MATCH($C167,_xlfn.ANCHORARRAY(Socioeconomic!$C$8),0)),NA())</f>
        <v>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0.25</v>
      </c>
      <c r="AN167" s="25">
        <f>IFERROR(INDEX('Data Reliability'!$H$6:$H$409,MATCH($C167,'Data Reliability'!$E$6:$E$409,0)),NA())</f>
        <v>0.405555555555556</v>
      </c>
    </row>
    <row r="168" spans="2:40" x14ac:dyDescent="0.2">
      <c r="B168" s="28" t="s">
        <v>731</v>
      </c>
      <c r="C168" s="28" t="s">
        <v>693</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0.78333333333333299</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2.7194802325404672</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1.2430565981083901</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5.9495060373216297</v>
      </c>
      <c r="AI169" s="25" t="e">
        <f ca="1">IFERROR(INDEX(Socioeconomic!$I$8:$I$225,MATCH($C169,_xlfn.ANCHORARRAY(Socioeconomic!$C$8),0)),NA())</f>
        <v>#N/A</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0</v>
      </c>
      <c r="AN169" s="25">
        <f>IFERROR(INDEX('Data Reliability'!$H$6:$H$409,MATCH($C169,'Data Reliability'!$E$6:$E$409,0)),NA())</f>
        <v>0.61666666666666703</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0.5</v>
      </c>
      <c r="H170" s="23">
        <f t="shared" ca="1" si="12"/>
        <v>0.5</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5.0204803020471127</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3.94535355051794</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6.3885839736553303</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0</v>
      </c>
      <c r="AN170" s="25">
        <f>IFERROR(INDEX('Data Reliability'!$H$6:$H$409,MATCH($C170,'Data Reliability'!$E$6:$E$409,0)),NA())</f>
        <v>0.49444444444444402</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0.5</v>
      </c>
      <c r="H171" s="23">
        <f t="shared" ca="1" si="12"/>
        <v>0.5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0.5</v>
      </c>
      <c r="K171" s="23">
        <f t="shared" ca="1" si="14"/>
        <v>0.5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1</v>
      </c>
      <c r="N171" s="23">
        <f t="shared" ca="1" si="16"/>
        <v>1</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3.5376182538790513</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8.0288245008256993</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1.5587266739846199</v>
      </c>
      <c r="AI171" s="25" t="e">
        <f ca="1">IFERROR(INDEX(Socioeconomic!$I$8:$I$225,MATCH($C171,_xlfn.ANCHORARRAY(Socioeconomic!$C$8),0)),NA())</f>
        <v>#N/A</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0.483333333333333</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v>
      </c>
      <c r="H172" s="23">
        <f t="shared" ca="1" si="12"/>
        <v>1</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1.5</v>
      </c>
      <c r="N172" s="23">
        <f t="shared" ca="1" si="16"/>
        <v>1.5</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3.8350782875488978</v>
      </c>
      <c r="U172" s="25">
        <f ca="1">IFERROR(INDEX(Socioeconomic!$G$8:$G$225,MATCH($C172,_xlfn.ANCHORARRAY(Socioeconomic!$C$8),0)),NA())</f>
        <v>0</v>
      </c>
      <c r="V172" s="25">
        <f ca="1">IFERROR(INDEX('Natural Hazard'!$G$8:$G$225,MATCH($C172,_xlfn.ANCHORARRAY('Natural Hazard'!$C$8),0)),NA())</f>
        <v>5.4772255750516514</v>
      </c>
      <c r="W172" s="25">
        <f ca="1">IFERROR(INDEX(Conflict!$G$8:$G$225,MATCH($C172,_xlfn.ANCHORARRAY(Conflict!$C$8),0)),NA())</f>
        <v>5.6278106401930232</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5.5367062002702303</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2.6564215148188901</v>
      </c>
      <c r="AI172" s="25">
        <f ca="1">IFERROR(INDEX(Socioeconomic!$I$8:$I$225,MATCH($C172,_xlfn.ANCHORARRAY(Socioeconomic!$C$8),0)),NA())</f>
        <v>0</v>
      </c>
      <c r="AJ172" s="25">
        <f ca="1">IFERROR(INDEX('Natural Hazard'!$I$8:$I$225,MATCH($C172,_xlfn.ANCHORARRAY('Natural Hazard'!$C$8),0)),NA())</f>
        <v>10</v>
      </c>
      <c r="AK172" s="25">
        <f ca="1">IFERROR(INDEX(Conflict!$I$8:$I$225,MATCH($C172,_xlfn.ANCHORARRAY(Conflict!$C$8),0)),NA())</f>
        <v>7</v>
      </c>
      <c r="AL172" s="49"/>
      <c r="AM172" s="25">
        <f>IFERROR(INDEX('Data Reliability'!$G$6:$G$409,MATCH($C172,'Data Reliability'!$E$6:$E$409,0)),NA())</f>
        <v>0</v>
      </c>
      <c r="AN172" s="25">
        <f>IFERROR(INDEX('Data Reliability'!$H$6:$H$409,MATCH($C172,'Data Reliability'!$E$6:$E$409,0)),NA())</f>
        <v>0.49444444444444402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v>
      </c>
      <c r="H173" s="23">
        <f t="shared" ca="1" si="12"/>
        <v>0</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v>
      </c>
      <c r="K173" s="23">
        <f t="shared" ca="1" si="14"/>
        <v>0</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0.5</v>
      </c>
      <c r="N173" s="23">
        <f t="shared" ca="1" si="16"/>
        <v>0.5</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2.019389477486873</v>
      </c>
      <c r="U173" s="25">
        <f ca="1">IFERROR(INDEX(Socioeconomic!$G$8:$G$225,MATCH($C173,_xlfn.ANCHORARRAY(Socioeconomic!$C$8),0)),NA())</f>
        <v>0</v>
      </c>
      <c r="V173" s="25">
        <f ca="1">IFERROR(INDEX('Natural Hazard'!$G$8:$G$225,MATCH($C173,_xlfn.ANCHORARRAY('Natural Hazard'!$C$8),0)),NA())</f>
        <v>3.4641016151377548</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0.62753340339288299</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6.4983534577387498</v>
      </c>
      <c r="AI173" s="25" t="e">
        <f ca="1">IFERROR(INDEX(Socioeconomic!$I$8:$I$225,MATCH($C173,_xlfn.ANCHORARRAY(Socioeconomic!$C$8),0)),NA())</f>
        <v>#N/A</v>
      </c>
      <c r="AJ173" s="25">
        <f ca="1">IFERROR(INDEX('Natural Hazard'!$I$8:$I$225,MATCH($C173,_xlfn.ANCHORARRAY('Natural Hazard'!$C$8),0)),NA())</f>
        <v>3</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0.55000000000000004</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4.5</v>
      </c>
      <c r="H174" s="23">
        <f t="shared" ca="1" si="12"/>
        <v>4.5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4.5</v>
      </c>
      <c r="N174" s="23">
        <f t="shared" ca="1" si="16"/>
        <v>4.5</v>
      </c>
      <c r="O174" s="116" t="str">
        <f t="shared" si="17"/>
        <v/>
      </c>
      <c r="P174" s="24"/>
      <c r="Q174" s="49"/>
      <c r="R174" s="25">
        <f ca="1">IFERROR(INDEX(Health!$G$8:$G$225,MATCH($C174,_xlfn.ANCHORARRAY(Health!$C$8),0)),NA())</f>
        <v>0</v>
      </c>
      <c r="S174" s="25">
        <f ca="1">IFERROR(INDEX(Food!$G$8:$G$225,MATCH($C174,_xlfn.ANCHORARRAY(Food!$C$8),0)),NA())</f>
        <v>10</v>
      </c>
      <c r="T174" s="25">
        <f ca="1">IFERROR(INDEX(Macro!$G$8:$G$225,MATCH($C174,_xlfn.ANCHORARRAY(Macro!$C$8),0)),NA())</f>
        <v>9.6707600755616934</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0</v>
      </c>
      <c r="AG174" s="25">
        <f ca="1">IFERROR(INDEX(Food!$I$8:$I$225,MATCH($C174,_xlfn.ANCHORARRAY(Food!$C$8),0)),NA())</f>
        <v>10</v>
      </c>
      <c r="AH174" s="25">
        <f ca="1">IFERROR(INDEX(Macro!$I$8:$I$225,MATCH($C174,_xlfn.ANCHORARRAY(Macro!$C$8),0)),NA())</f>
        <v>9.3523600439077992</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0</v>
      </c>
      <c r="AN174" s="25">
        <f>IFERROR(INDEX('Data Reliability'!$H$6:$H$409,MATCH($C174,'Data Reliability'!$E$6:$E$409,0)),NA())</f>
        <v>0.26111111111111102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2.7896740692874249</v>
      </c>
      <c r="T175" s="25">
        <f ca="1">IFERROR(INDEX(Macro!$G$8:$G$225,MATCH($C175,_xlfn.ANCHORARRAY(Macro!$C$8),0)),NA())</f>
        <v>4.3481932188294694</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2.9094730520942802</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f ca="1">IFERROR(INDEX(Food!$I$8:$I$225,MATCH($C175,_xlfn.ANCHORARRAY(Food!$C$8),0)),NA())</f>
        <v>1</v>
      </c>
      <c r="AH175" s="25">
        <f ca="1">IFERROR(INDEX(Macro!$I$8:$I$225,MATCH($C175,_xlfn.ANCHORARRAY(Macro!$C$8),0)),NA())</f>
        <v>6.4983534577387498</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0</v>
      </c>
      <c r="AN175" s="25">
        <f>IFERROR(INDEX('Data Reliability'!$H$6:$H$409,MATCH($C175,'Data Reliability'!$E$6:$E$409,0)),NA())</f>
        <v>0.405555555555556</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1.5</v>
      </c>
      <c r="N176" s="23">
        <f t="shared" ca="1" si="16"/>
        <v>1.5</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1.2909944487358029</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4.8518111964873798</v>
      </c>
      <c r="AI176" s="25" t="e">
        <f ca="1">IFERROR(INDEX(Socioeconomic!$I$8:$I$225,MATCH($C176,_xlfn.ANCHORARRAY(Socioeconomic!$C$8),0)),NA())</f>
        <v>#N/A</v>
      </c>
      <c r="AJ176" s="25">
        <f ca="1">IFERROR(INDEX('Natural Hazard'!$I$8:$I$225,MATCH($C176,_xlfn.ANCHORARRAY('Natural Hazard'!$C$8),0)),NA())</f>
        <v>10</v>
      </c>
      <c r="AK176" s="25">
        <f ca="1">IFERROR(INDEX(Conflict!$I$8:$I$225,MATCH($C176,_xlfn.ANCHORARRAY(Conflict!$C$8),0)),NA())</f>
        <v>7</v>
      </c>
      <c r="AL176" s="49"/>
      <c r="AM176" s="25">
        <f>IFERROR(INDEX('Data Reliability'!$G$6:$G$409,MATCH($C176,'Data Reliability'!$E$6:$E$409,0)),NA())</f>
        <v>0</v>
      </c>
      <c r="AN176" s="25">
        <f>IFERROR(INDEX('Data Reliability'!$H$6:$H$409,MATCH($C176,'Data Reliability'!$E$6:$E$409,0)),NA())</f>
        <v>0.58333333333333304</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0.78333333333333299</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2.5</v>
      </c>
      <c r="K178" s="23">
        <f t="shared" ca="1" si="14"/>
        <v>2.5</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0.5</v>
      </c>
      <c r="N178" s="23">
        <f t="shared" ca="1" si="16"/>
        <v>0.5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6.8363197948188912</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7.44332682780363</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6.2788144895718903</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0.46111111111111103</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t="e">
        <f ca="1">IFERROR(INDEX(Macro!$G$8:$G$225,MATCH($C179,_xlfn.ANCHORARRAY(Macro!$C$8),0)),NA())</f>
        <v>#N/A</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t="e">
        <f ca="1">IFERROR(INDEX(Macro!$H$8:$H$225,MATCH($C179,_xlfn.ANCHORARRAY(Macro!$C$8),0)),NA())</f>
        <v>#N/A</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t="e">
        <f ca="1">IFERROR(INDEX(Macro!$I$8:$I$225,MATCH($C179,_xlfn.ANCHORARRAY(Macro!$C$8),0)),NA())</f>
        <v>#N/A</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0.16666666666666699</v>
      </c>
      <c r="AN179" s="25">
        <f>IFERROR(INDEX('Data Reliability'!$H$6:$H$409,MATCH($C179,'Data Reliability'!$E$6:$E$409,0)),NA())</f>
        <v>0.57222222222222197</v>
      </c>
    </row>
    <row r="180" spans="2:40" x14ac:dyDescent="0.2">
      <c r="B180" s="28" t="s">
        <v>732</v>
      </c>
      <c r="C180" s="28" t="s">
        <v>694</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0.81666666666666698</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5.5</v>
      </c>
      <c r="H181" s="23">
        <f t="shared" ca="1" si="12"/>
        <v>5.5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v>
      </c>
      <c r="N181" s="23">
        <f t="shared" ca="1" si="16"/>
        <v>4</v>
      </c>
      <c r="O181" s="116" t="str">
        <f t="shared" si="17"/>
        <v/>
      </c>
      <c r="P181" s="24"/>
      <c r="Q181" s="49"/>
      <c r="R181" s="25">
        <f ca="1">IFERROR(INDEX(Health!$G$8:$G$225,MATCH($C181,_xlfn.ANCHORARRAY(Health!$C$8),0)),NA())</f>
        <v>10</v>
      </c>
      <c r="S181" s="25">
        <f ca="1">IFERROR(INDEX(Food!$G$8:$G$225,MATCH($C181,_xlfn.ANCHORARRAY(Food!$C$8),0)),NA())</f>
        <v>8.3666002653407556</v>
      </c>
      <c r="T181" s="25">
        <f ca="1">IFERROR(INDEX(Macro!$G$8:$G$225,MATCH($C181,_xlfn.ANCHORARRAY(Macro!$C$8),0)),NA())</f>
        <v>9.6228222940344903</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5.0371752330406574</v>
      </c>
      <c r="X181" s="50"/>
      <c r="Y181" s="25">
        <f ca="1">IFERROR(INDEX(Health!$H$8:$H$225,MATCH($C181,_xlfn.ANCHORARRAY(Health!$C$8),0)),NA())</f>
        <v>10</v>
      </c>
      <c r="Z181" s="25">
        <f ca="1">IFERROR(INDEX(Food!$H$8:$H$225,MATCH($C181,_xlfn.ANCHORARRAY(Food!$C$8),0)),NA())</f>
        <v>10</v>
      </c>
      <c r="AA181" s="25">
        <f ca="1">IFERROR(INDEX(Macro!$H$8:$H$225,MATCH($C181,_xlfn.ANCHORARRAY(Macro!$C$8),0)),NA())</f>
        <v>9.2598708902567193</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10</v>
      </c>
      <c r="AG181" s="25">
        <f ca="1">IFERROR(INDEX(Food!$I$8:$I$225,MATCH($C181,_xlfn.ANCHORARRAY(Food!$C$8),0)),NA())</f>
        <v>7</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2.5373134328358198</v>
      </c>
      <c r="AL181" s="49"/>
      <c r="AM181" s="25">
        <f>IFERROR(INDEX('Data Reliability'!$G$6:$G$409,MATCH($C181,'Data Reliability'!$E$6:$E$409,0)),NA())</f>
        <v>8.3333333333333301E-2</v>
      </c>
      <c r="AN181" s="25">
        <f>IFERROR(INDEX('Data Reliability'!$H$6:$H$409,MATCH($C181,'Data Reliability'!$E$6:$E$409,0)),NA())</f>
        <v>0.17777777777777801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0</v>
      </c>
      <c r="N182" s="23">
        <f t="shared" ca="1" si="16"/>
        <v>0</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0</v>
      </c>
      <c r="U182" s="25">
        <f ca="1">IFERROR(INDEX(Socioeconomic!$G$8:$G$225,MATCH($C182,_xlfn.ANCHORARRAY(Socioeconomic!$C$8),0)),NA())</f>
        <v>0</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4.8911574838612797</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0</v>
      </c>
      <c r="AI182" s="25">
        <f ca="1">IFERROR(INDEX(Socioeconomic!$I$8:$I$225,MATCH($C182,_xlfn.ANCHORARRAY(Socioeconomic!$C$8),0)),NA())</f>
        <v>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0</v>
      </c>
      <c r="AN182" s="25">
        <f>IFERROR(INDEX('Data Reliability'!$H$6:$H$409,MATCH($C182,'Data Reliability'!$E$6:$E$409,0)),NA())</f>
        <v>0.46111111111111103</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3.5</v>
      </c>
      <c r="N183" s="23">
        <f t="shared" ca="1" si="16"/>
        <v>3.5</v>
      </c>
      <c r="O183" s="116" t="str">
        <f t="shared" si="17"/>
        <v>!</v>
      </c>
      <c r="P183" s="24"/>
      <c r="Q183" s="49"/>
      <c r="R183" s="25">
        <f ca="1">IFERROR(INDEX(Health!$G$8:$G$225,MATCH($C183,_xlfn.ANCHORARRAY(Health!$C$8),0)),NA())</f>
        <v>0</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9.8561076060916211</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9.71428571428571</v>
      </c>
      <c r="AL183" s="49"/>
      <c r="AM183" s="25">
        <f>IFERROR(INDEX('Data Reliability'!$G$6:$G$409,MATCH($C183,'Data Reliability'!$E$6:$E$409,0)),NA())</f>
        <v>0.25</v>
      </c>
      <c r="AN183" s="25">
        <f>IFERROR(INDEX('Data Reliability'!$H$6:$H$409,MATCH($C183,'Data Reliability'!$E$6:$E$409,0)),NA())</f>
        <v>0.52777777777777801</v>
      </c>
    </row>
    <row r="184" spans="2:40" x14ac:dyDescent="0.2">
      <c r="B184" s="28" t="s">
        <v>746</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0.5</v>
      </c>
      <c r="H184" s="23">
        <f t="shared" ca="1" si="12"/>
        <v>0.5</v>
      </c>
      <c r="I184" s="116" t="str">
        <f t="shared" si="13"/>
        <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0</v>
      </c>
      <c r="N184" s="23">
        <f t="shared" ca="1" si="16"/>
        <v>0</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6.3059074995465005</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5.7318720912775802</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6.9374313940724504</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0</v>
      </c>
      <c r="AL184" s="49"/>
      <c r="AM184" s="25">
        <f>IFERROR(INDEX('Data Reliability'!$G$6:$G$409,MATCH($C184,'Data Reliability'!$E$6:$E$409,0)),NA())</f>
        <v>8.3333333333333301E-2</v>
      </c>
      <c r="AN184" s="25">
        <f>IFERROR(INDEX('Data Reliability'!$H$6:$H$409,MATCH($C184,'Data Reliability'!$E$6:$E$409,0)),NA())</f>
        <v>0.56111111111111101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v>
      </c>
      <c r="H185" s="23">
        <f t="shared" ca="1" si="12"/>
        <v>1</v>
      </c>
      <c r="I185" s="116" t="str">
        <f t="shared" si="13"/>
        <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6.7014436861647004</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7.5484161537306704</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5.9495060373216297</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8.3333333333333301E-2</v>
      </c>
      <c r="AN185" s="25">
        <f>IFERROR(INDEX('Data Reliability'!$H$6:$H$409,MATCH($C185,'Data Reliability'!$E$6:$E$409,0)),NA())</f>
        <v>0.55000000000000004</v>
      </c>
    </row>
    <row r="186" spans="2:40" x14ac:dyDescent="0.2">
      <c r="B186" s="28" t="s">
        <v>733</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2.7593454436270801</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0</v>
      </c>
      <c r="AN186" s="25">
        <f>IFERROR(INDEX('Data Reliability'!$H$6:$H$409,MATCH($C186,'Data Reliability'!$E$6:$E$409,0)),NA())</f>
        <v>0.58333333333333304</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3.1166070956085425</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1.7985287494370199</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5.4006586169044999</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8.3333333333333301E-2</v>
      </c>
      <c r="AN187" s="25">
        <f>IFERROR(INDEX('Data Reliability'!$H$6:$H$409,MATCH($C187,'Data Reliability'!$E$6:$E$409,0)),NA())</f>
        <v>0.58333333333333304</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0.5</v>
      </c>
      <c r="H188" s="23">
        <f t="shared" ca="1" si="12"/>
        <v>0.5</v>
      </c>
      <c r="I188" s="116" t="str">
        <f t="shared" si="13"/>
        <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6.9</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0.64254616423960398</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7</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0</v>
      </c>
      <c r="AN188" s="25">
        <f>IFERROR(INDEX('Data Reliability'!$H$6:$H$409,MATCH($C188,'Data Reliability'!$E$6:$E$409,0)),NA())</f>
        <v>0.58333333333333304</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v>
      </c>
      <c r="H189" s="23">
        <f t="shared" ca="1" si="12"/>
        <v>0</v>
      </c>
      <c r="I189" s="116" t="str">
        <f t="shared" si="13"/>
        <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4.6205016841531759</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4.5231640115579381</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5.6868338087374202</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3.7541163556531298</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5.3571428571428497</v>
      </c>
      <c r="AL189" s="49"/>
      <c r="AM189" s="25">
        <f>IFERROR(INDEX('Data Reliability'!$G$6:$G$409,MATCH($C189,'Data Reliability'!$E$6:$E$409,0)),NA())</f>
        <v>8.3333333333333301E-2</v>
      </c>
      <c r="AN189" s="25">
        <f>IFERROR(INDEX('Data Reliability'!$H$6:$H$409,MATCH($C189,'Data Reliability'!$E$6:$E$409,0)),NA())</f>
        <v>0.46111111111111103</v>
      </c>
    </row>
    <row r="190" spans="2:40" x14ac:dyDescent="0.2">
      <c r="B190" s="28" t="s">
        <v>734</v>
      </c>
      <c r="C190" s="28" t="s">
        <v>695</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0.81666666666666698</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4.1712403431298384</v>
      </c>
      <c r="U191" s="25">
        <f ca="1">IFERROR(INDEX(Socioeconomic!$G$8:$G$225,MATCH($C191,_xlfn.ANCHORARRAY(Socioeconomic!$C$8),0)),NA())</f>
        <v>0</v>
      </c>
      <c r="V191" s="25">
        <f ca="1">IFERROR(INDEX('Natural Hazard'!$G$8:$G$225,MATCH($C191,_xlfn.ANCHORARRAY('Natural Hazard'!$C$8),0)),NA())</f>
        <v>4.4721359549995796</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2.9244858129410001</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5.9495060373216297</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8.3333333333333301E-2</v>
      </c>
      <c r="AN191" s="25">
        <f>IFERROR(INDEX('Data Reliability'!$H$6:$H$409,MATCH($C191,'Data Reliability'!$E$6:$E$409,0)),NA())</f>
        <v>0.49444444444444402</v>
      </c>
    </row>
    <row r="192" spans="2:40" x14ac:dyDescent="0.2">
      <c r="B192" s="28" t="s">
        <v>735</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3.5</v>
      </c>
      <c r="H192" s="23">
        <f t="shared" ca="1" si="12"/>
        <v>3.5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2.5</v>
      </c>
      <c r="N192" s="23">
        <f t="shared" ca="1" si="16"/>
        <v>2.5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6.5596979931017021</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4.3029637760702499</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0</v>
      </c>
      <c r="AN192" s="25">
        <f>IFERROR(INDEX('Data Reliability'!$H$6:$H$409,MATCH($C192,'Data Reliability'!$E$6:$E$409,0)),NA())</f>
        <v>0.405555555555556</v>
      </c>
    </row>
    <row r="193" spans="1:40" x14ac:dyDescent="0.2">
      <c r="B193" s="28" t="s">
        <v>736</v>
      </c>
      <c r="C193" s="28" t="s">
        <v>696</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0.78333333333333299</v>
      </c>
    </row>
    <row r="194" spans="1: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3.5</v>
      </c>
      <c r="H194" s="23">
        <f t="shared" ca="1" si="12"/>
        <v>3.5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1.5</v>
      </c>
      <c r="N194" s="23">
        <f t="shared" ca="1" si="16"/>
        <v>1.5</v>
      </c>
      <c r="O194" s="116" t="str">
        <f t="shared" si="17"/>
        <v/>
      </c>
      <c r="P194" s="24"/>
      <c r="Q194" s="49"/>
      <c r="R194" s="25">
        <f ca="1">IFERROR(INDEX(Health!$G$8:$G$225,MATCH($C194,_xlfn.ANCHORARRAY(Health!$C$8),0)),NA())</f>
        <v>0</v>
      </c>
      <c r="S194" s="25">
        <f ca="1">IFERROR(INDEX(Food!$G$8:$G$225,MATCH($C194,_xlfn.ANCHORARRAY(Food!$C$8),0)),NA())</f>
        <v>10</v>
      </c>
      <c r="T194" s="25">
        <f ca="1">IFERROR(INDEX(Macro!$G$8:$G$225,MATCH($C194,_xlfn.ANCHORARRAY(Macro!$C$8),0)),NA())</f>
        <v>6.9276753299187099</v>
      </c>
      <c r="U194" s="25">
        <f ca="1">IFERROR(INDEX(Socioeconomic!$G$8:$G$225,MATCH($C194,_xlfn.ANCHORARRAY(Socioeconomic!$C$8),0)),NA())</f>
        <v>7.7725853606130952</v>
      </c>
      <c r="V194" s="25">
        <f ca="1">IFERROR(INDEX('Natural Hazard'!$G$8:$G$225,MATCH($C194,_xlfn.ANCHORARRAY('Natural Hazard'!$C$8),0)),NA())</f>
        <v>0</v>
      </c>
      <c r="W194" s="25">
        <f ca="1">IFERROR(INDEX(Conflict!$G$8:$G$225,MATCH($C194,_xlfn.ANCHORARRAY(Conflict!$C$8),0)),NA())</f>
        <v>7.3192505471139935</v>
      </c>
      <c r="X194" s="50"/>
      <c r="Y194" s="25">
        <f ca="1">IFERROR(INDEX(Health!$H$8:$H$225,MATCH($C194,_xlfn.ANCHORARRAY(Health!$C$8),0)),NA())</f>
        <v>9.2069970845480995</v>
      </c>
      <c r="Z194" s="25">
        <f ca="1">IFERROR(INDEX(Food!$H$8:$H$225,MATCH($C194,_xlfn.ANCHORARRAY(Food!$C$8),0)),NA())</f>
        <v>10</v>
      </c>
      <c r="AA194" s="25">
        <f ca="1">IFERROR(INDEX(Macro!$H$8:$H$225,MATCH($C194,_xlfn.ANCHORARRAY(Macro!$C$8),0)),NA())</f>
        <v>5.40659560626532</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0</v>
      </c>
      <c r="AG194" s="25">
        <f ca="1">IFERROR(INDEX(Food!$I$8:$I$225,MATCH($C194,_xlfn.ANCHORARRAY(Food!$C$8),0)),NA())</f>
        <v>10</v>
      </c>
      <c r="AH194" s="25">
        <f ca="1">IFERROR(INDEX(Macro!$I$8:$I$225,MATCH($C194,_xlfn.ANCHORARRAY(Macro!$C$8),0)),NA())</f>
        <v>8.8766922795462992</v>
      </c>
      <c r="AI194" s="25">
        <f ca="1">IFERROR(INDEX(Socioeconomic!$I$8:$I$225,MATCH($C194,_xlfn.ANCHORARRAY(Socioeconomic!$C$8),0)),NA())</f>
        <v>6.0413083188016996</v>
      </c>
      <c r="AJ194" s="25">
        <f ca="1">IFERROR(INDEX('Natural Hazard'!$I$8:$I$225,MATCH($C194,_xlfn.ANCHORARRAY('Natural Hazard'!$C$8),0)),NA())</f>
        <v>0</v>
      </c>
      <c r="AK194" s="25">
        <f ca="1">IFERROR(INDEX(Conflict!$I$8:$I$225,MATCH($C194,_xlfn.ANCHORARRAY(Conflict!$C$8),0)),NA())</f>
        <v>5.3571428571428497</v>
      </c>
      <c r="AL194" s="49"/>
      <c r="AM194" s="25">
        <f>IFERROR(INDEX('Data Reliability'!$G$6:$G$409,MATCH($C194,'Data Reliability'!$E$6:$E$409,0)),NA())</f>
        <v>0</v>
      </c>
      <c r="AN194" s="25">
        <f>IFERROR(INDEX('Data Reliability'!$H$6:$H$409,MATCH($C194,'Data Reliability'!$E$6:$E$409,0)),NA())</f>
        <v>0.29444444444444401</v>
      </c>
    </row>
    <row r="195" spans="1: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4.5324961410463089</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0</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4.1405194415252904</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4.9615806805708003</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0</v>
      </c>
      <c r="AL195" s="49"/>
      <c r="AM195" s="25">
        <f>IFERROR(INDEX('Data Reliability'!$G$6:$G$409,MATCH($C195,'Data Reliability'!$E$6:$E$409,0)),NA())</f>
        <v>0</v>
      </c>
      <c r="AN195" s="25">
        <f>IFERROR(INDEX('Data Reliability'!$H$6:$H$409,MATCH($C195,'Data Reliability'!$E$6:$E$409,0)),NA())</f>
        <v>0.46111111111111103</v>
      </c>
    </row>
    <row r="196" spans="1: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v>
      </c>
      <c r="H196" s="23">
        <f t="shared" ca="1" si="12"/>
        <v>0</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0.5</v>
      </c>
      <c r="K196" s="23">
        <f t="shared" ca="1" si="14"/>
        <v>0.5</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1</v>
      </c>
      <c r="N196" s="23">
        <f t="shared" ca="1" si="16"/>
        <v>1</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0</v>
      </c>
      <c r="U196" s="25">
        <f ca="1">IFERROR(INDEX(Socioeconomic!$G$8:$G$225,MATCH($C196,_xlfn.ANCHORARRAY(Socioeconomic!$C$8),0)),NA())</f>
        <v>0</v>
      </c>
      <c r="V196" s="25">
        <f ca="1">IFERROR(INDEX('Natural Hazard'!$G$8:$G$225,MATCH($C196,_xlfn.ANCHORARRAY('Natural Hazard'!$C$8),0)),NA())</f>
        <v>0</v>
      </c>
      <c r="W196" s="25">
        <f ca="1">IFERROR(INDEX(Conflict!$G$8:$G$225,MATCH($C196,_xlfn.ANCHORARRAY(Conflict!$C$8),0)),NA())</f>
        <v>3.7033688591180596</v>
      </c>
      <c r="X196" s="50"/>
      <c r="Y196" s="25">
        <f ca="1">IFERROR(INDEX(Health!$H$8:$H$225,MATCH($C196,_xlfn.ANCHORARRAY(Health!$C$8),0)),NA())</f>
        <v>0</v>
      </c>
      <c r="Z196" s="25">
        <f ca="1">IFERROR(INDEX(Food!$H$8:$H$225,MATCH($C196,_xlfn.ANCHORARRAY(Food!$C$8),0)),NA())</f>
        <v>5.2055587724377501</v>
      </c>
      <c r="AA196" s="25">
        <f ca="1">IFERROR(INDEX(Macro!$H$8:$H$225,MATCH($C196,_xlfn.ANCHORARRAY(Macro!$C$8),0)),NA())</f>
        <v>0</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2.10757409440175</v>
      </c>
      <c r="AI196" s="25">
        <f ca="1">IFERROR(INDEX(Socioeconomic!$I$8:$I$225,MATCH($C196,_xlfn.ANCHORARRAY(Socioeconomic!$C$8),0)),NA())</f>
        <v>0</v>
      </c>
      <c r="AJ196" s="25">
        <f ca="1">IFERROR(INDEX('Natural Hazard'!$I$8:$I$225,MATCH($C196,_xlfn.ANCHORARRAY('Natural Hazard'!$C$8),0)),NA())</f>
        <v>0</v>
      </c>
      <c r="AK196" s="25">
        <f ca="1">IFERROR(INDEX(Conflict!$I$8:$I$225,MATCH($C196,_xlfn.ANCHORARRAY(Conflict!$C$8),0)),NA())</f>
        <v>10</v>
      </c>
      <c r="AL196" s="49"/>
      <c r="AM196" s="25">
        <f>IFERROR(INDEX('Data Reliability'!$G$6:$G$409,MATCH($C196,'Data Reliability'!$E$6:$E$409,0)),NA())</f>
        <v>0</v>
      </c>
      <c r="AN196" s="25">
        <f>IFERROR(INDEX('Data Reliability'!$H$6:$H$409,MATCH($C196,'Data Reliability'!$E$6:$E$409,0)),NA())</f>
        <v>0.42777777777777798</v>
      </c>
    </row>
    <row r="197" spans="1: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v>
      </c>
      <c r="K197" s="23">
        <f t="shared" ca="1" si="14"/>
        <v>1</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1.5</v>
      </c>
      <c r="N197" s="23">
        <f t="shared" ca="1" si="16"/>
        <v>1.5</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8.0183808045733116</v>
      </c>
      <c r="U197" s="25">
        <f ca="1">IFERROR(INDEX(Socioeconomic!$G$8:$G$225,MATCH($C197,_xlfn.ANCHORARRAY(Socioeconomic!$C$8),0)),NA())</f>
        <v>0</v>
      </c>
      <c r="V197" s="25">
        <f ca="1">IFERROR(INDEX('Natural Hazard'!$G$8:$G$225,MATCH($C197,_xlfn.ANCHORARRAY('Natural Hazard'!$C$8),0)),NA())</f>
        <v>8.1649658092772555</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8.4641945653805699</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7.5960482985729803</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0.49444444444444402</v>
      </c>
    </row>
    <row r="198" spans="1: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v>
      </c>
      <c r="H198" s="23">
        <f t="shared" ref="H198:H223" ca="1" si="18">G198</f>
        <v>1</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v>
      </c>
      <c r="K198" s="23">
        <f t="shared" ref="K198:K223" ca="1" si="20">J198</f>
        <v>0</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t="e">
        <f ca="1">IFERROR(INDEX(Macro!$G$8:$G$225,MATCH($C198,_xlfn.ANCHORARRAY(Macro!$C$8),0)),NA())</f>
        <v>#N/A</v>
      </c>
      <c r="U198" s="25">
        <f ca="1">IFERROR(INDEX(Socioeconomic!$G$8:$G$225,MATCH($C198,_xlfn.ANCHORARRAY(Socioeconomic!$C$8),0)),NA())</f>
        <v>0</v>
      </c>
      <c r="V198" s="25">
        <f ca="1">IFERROR(INDEX('Natural Hazard'!$G$8:$G$225,MATCH($C198,_xlfn.ANCHORARRAY('Natural Hazard'!$C$8),0)),NA())</f>
        <v>7.1879528842826037</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t="e">
        <f ca="1">IFERROR(INDEX(Macro!$H$8:$H$225,MATCH($C198,_xlfn.ANCHORARRAY(Macro!$C$8),0)),NA())</f>
        <v>#N/A</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t="e">
        <f ca="1">IFERROR(INDEX(Macro!$I$8:$I$225,MATCH($C198,_xlfn.ANCHORARRAY(Macro!$C$8),0)),NA())</f>
        <v>#N/A</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0.25</v>
      </c>
      <c r="AN198" s="25">
        <f>IFERROR(INDEX('Data Reliability'!$H$6:$H$409,MATCH($C198,'Data Reliability'!$E$6:$E$409,0)),NA())</f>
        <v>0.68333333333333302</v>
      </c>
    </row>
    <row r="199" spans="1:40" x14ac:dyDescent="0.2">
      <c r="B199" s="28" t="s">
        <v>327</v>
      </c>
      <c r="C199" s="28" t="s">
        <v>328</v>
      </c>
      <c r="D199" s="28" t="s">
        <v>436</v>
      </c>
      <c r="E199" s="28" t="s">
        <v>532</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1.5</v>
      </c>
      <c r="H199" s="23">
        <f t="shared" ca="1" si="18"/>
        <v>1.5</v>
      </c>
      <c r="I199" s="116" t="str">
        <f t="shared" si="19"/>
        <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1.5</v>
      </c>
      <c r="N199" s="23">
        <f t="shared" ca="1" si="22"/>
        <v>1.5</v>
      </c>
      <c r="O199" s="116" t="str">
        <f t="shared" si="23"/>
        <v>!</v>
      </c>
      <c r="P199" s="24"/>
      <c r="Q199" s="49"/>
      <c r="R199" s="25">
        <f ca="1">IFERROR(INDEX(Health!$G$8:$G$225,MATCH($C199,_xlfn.ANCHORARRAY(Health!$C$8),0)),NA())</f>
        <v>7.5159693931233749</v>
      </c>
      <c r="S199" s="25">
        <f ca="1">IFERROR(INDEX(Food!$G$8:$G$225,MATCH($C199,_xlfn.ANCHORARRAY(Food!$C$8),0)),NA())</f>
        <v>0</v>
      </c>
      <c r="T199" s="25">
        <f ca="1">IFERROR(INDEX(Macro!$G$8:$G$225,MATCH($C199,_xlfn.ANCHORARRAY(Macro!$C$8),0)),NA())</f>
        <v>4.5670503386150969</v>
      </c>
      <c r="U199" s="25">
        <f ca="1">IFERROR(INDEX(Socioeconomic!$G$8:$G$225,MATCH($C199,_xlfn.ANCHORARRAY(Socioeconomic!$C$8),0)),NA())</f>
        <v>0</v>
      </c>
      <c r="V199" s="25">
        <f ca="1">IFERROR(INDEX('Natural Hazard'!$G$8:$G$225,MATCH($C199,_xlfn.ANCHORARRAY('Natural Hazard'!$C$8),0)),NA())</f>
        <v>6.0553007081949781</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3.2097282690286701</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7</v>
      </c>
      <c r="AG199" s="25" t="e">
        <f ca="1">IFERROR(INDEX(Food!$I$8:$I$225,MATCH($C199,_xlfn.ANCHORARRAY(Food!$C$8),0)),NA())</f>
        <v>#N/A</v>
      </c>
      <c r="AH199" s="25">
        <f ca="1">IFERROR(INDEX(Macro!$I$8:$I$225,MATCH($C199,_xlfn.ANCHORARRAY(Macro!$C$8),0)),NA())</f>
        <v>6.4983534577387498</v>
      </c>
      <c r="AI199" s="25">
        <f ca="1">IFERROR(INDEX(Socioeconomic!$I$8:$I$225,MATCH($C199,_xlfn.ANCHORARRAY(Socioeconomic!$C$8),0)),NA())</f>
        <v>0</v>
      </c>
      <c r="AJ199" s="25">
        <f ca="1">IFERROR(INDEX('Natural Hazard'!$I$8:$I$225,MATCH($C199,_xlfn.ANCHORARRAY('Natural Hazard'!$C$8),0)),NA())</f>
        <v>10</v>
      </c>
      <c r="AK199" s="25">
        <f ca="1">IFERROR(INDEX(Conflict!$I$8:$I$225,MATCH($C199,_xlfn.ANCHORARRAY(Conflict!$C$8),0)),NA())</f>
        <v>0</v>
      </c>
      <c r="AL199" s="49"/>
      <c r="AM199" s="25">
        <f>IFERROR(INDEX('Data Reliability'!$G$6:$G$409,MATCH($C199,'Data Reliability'!$E$6:$E$409,0)),NA())</f>
        <v>8.3333333333333301E-2</v>
      </c>
      <c r="AN199" s="25">
        <f>IFERROR(INDEX('Data Reliability'!$H$6:$H$409,MATCH($C199,'Data Reliability'!$E$6:$E$409,0)),NA())</f>
        <v>0.52777777777777801</v>
      </c>
    </row>
    <row r="200" spans="1: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1: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0</v>
      </c>
      <c r="N201" s="23">
        <f t="shared" ca="1" si="22"/>
        <v>0</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2.9130485461891853</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2.0237201621378098</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4.1931942919868304</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4.9075444478656003</v>
      </c>
      <c r="AL201" s="49"/>
      <c r="AM201" s="25">
        <f>IFERROR(INDEX('Data Reliability'!$G$6:$G$409,MATCH($C201,'Data Reliability'!$E$6:$E$409,0)),NA())</f>
        <v>8.3333333333333301E-2</v>
      </c>
      <c r="AN201" s="25">
        <f>IFERROR(INDEX('Data Reliability'!$H$6:$H$409,MATCH($C201,'Data Reliability'!$E$6:$E$409,0)),NA())</f>
        <v>0.51666666666666705</v>
      </c>
    </row>
    <row r="202" spans="1: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0.5</v>
      </c>
      <c r="K202" s="23">
        <f t="shared" ca="1" si="20"/>
        <v>0.5</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1</v>
      </c>
      <c r="N202" s="23">
        <f t="shared" ca="1" si="22"/>
        <v>1</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6.1540743263409148</v>
      </c>
      <c r="U202" s="25">
        <f ca="1">IFERROR(INDEX(Socioeconomic!$G$8:$G$225,MATCH($C202,_xlfn.ANCHORARRAY(Socioeconomic!$C$8),0)),NA())</f>
        <v>0</v>
      </c>
      <c r="V202" s="25">
        <f ca="1">IFERROR(INDEX('Natural Hazard'!$G$8:$G$225,MATCH($C202,_xlfn.ANCHORARRAY('Natural Hazard'!$C$8),0)),NA())</f>
        <v>7.1879528842826037</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7.1580843717159599</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5.2908891328210803</v>
      </c>
      <c r="AI202" s="25">
        <f ca="1">IFERROR(INDEX(Socioeconomic!$I$8:$I$225,MATCH($C202,_xlfn.ANCHORARRAY(Socioeconomic!$C$8),0)),NA())</f>
        <v>0</v>
      </c>
      <c r="AJ202" s="25">
        <f ca="1">IFERROR(INDEX('Natural Hazard'!$I$8:$I$225,MATCH($C202,_xlfn.ANCHORARRAY('Natural Hazard'!$C$8),0)),NA())</f>
        <v>10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0.46111111111111103</v>
      </c>
    </row>
    <row r="203" spans="1:40" x14ac:dyDescent="0.2">
      <c r="B203" s="28" t="s">
        <v>747</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1.5</v>
      </c>
      <c r="H203" s="23">
        <f t="shared" ca="1" si="18"/>
        <v>1.5</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0.5</v>
      </c>
      <c r="K203" s="23">
        <f t="shared" ca="1" si="20"/>
        <v>0.5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1</v>
      </c>
      <c r="N203" s="23">
        <f t="shared" ca="1" si="22"/>
        <v>1</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5.2347797723619145</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3.0024762861065115</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4.6059150277735998</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5.9495060373216297</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2.1052631578947301</v>
      </c>
      <c r="AL203" s="49"/>
      <c r="AM203" s="25">
        <f>IFERROR(INDEX('Data Reliability'!$G$6:$G$409,MATCH($C203,'Data Reliability'!$E$6:$E$409,0)),NA())</f>
        <v>0</v>
      </c>
      <c r="AN203" s="25">
        <f>IFERROR(INDEX('Data Reliability'!$H$6:$H$409,MATCH($C203,'Data Reliability'!$E$6:$E$409,0)),NA())</f>
        <v>0.42777777777777798</v>
      </c>
    </row>
    <row r="204" spans="1: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1:40" x14ac:dyDescent="0.2">
      <c r="B205" s="28" t="s">
        <v>737</v>
      </c>
      <c r="C205" s="28" t="s">
        <v>697</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v>
      </c>
      <c r="H205" s="23">
        <f t="shared" ca="1" si="18"/>
        <v>0</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v>
      </c>
      <c r="K205" s="23">
        <f t="shared" ca="1" si="20"/>
        <v>0</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v>
      </c>
      <c r="N205" s="23">
        <f t="shared" ca="1" si="22"/>
        <v>0</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0.48265228093435752</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5.7048491217534102E-2</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4.0834248079034001</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0.58333333333333304</v>
      </c>
    </row>
    <row r="206" spans="1: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1.5</v>
      </c>
      <c r="H206" s="23">
        <f t="shared" ca="1" si="18"/>
        <v>1.5</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0</v>
      </c>
      <c r="S206" s="25">
        <f ca="1">IFERROR(INDEX(Food!$G$8:$G$225,MATCH($C206,_xlfn.ANCHORARRAY(Food!$C$8),0)),NA())</f>
        <v>0</v>
      </c>
      <c r="T206" s="25">
        <f ca="1">IFERROR(INDEX(Macro!$G$8:$G$225,MATCH($C206,_xlfn.ANCHORARRAY(Macro!$C$8),0)),NA())</f>
        <v>5.3025906268054364</v>
      </c>
      <c r="U206" s="25">
        <f ca="1">IFERROR(INDEX(Socioeconomic!$G$8:$G$225,MATCH($C206,_xlfn.ANCHORARRAY(Socioeconomic!$C$8),0)),NA())</f>
        <v>0</v>
      </c>
      <c r="V206" s="25">
        <f ca="1">IFERROR(INDEX('Natural Hazard'!$G$8:$G$225,MATCH($C206,_xlfn.ANCHORARRAY('Natural Hazard'!$C$8),0)),NA())</f>
        <v>7.416198487095663</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4.7260171145473597</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0</v>
      </c>
      <c r="AG206" s="25" t="e">
        <f ca="1">IFERROR(INDEX(Food!$I$8:$I$225,MATCH($C206,_xlfn.ANCHORARRAY(Food!$C$8),0)),NA())</f>
        <v>#N/A</v>
      </c>
      <c r="AH206" s="25">
        <f ca="1">IFERROR(INDEX(Macro!$I$8:$I$225,MATCH($C206,_xlfn.ANCHORARRAY(Macro!$C$8),0)),NA())</f>
        <v>5.9495060373216297</v>
      </c>
      <c r="AI206" s="25">
        <f ca="1">IFERROR(INDEX(Socioeconomic!$I$8:$I$225,MATCH($C206,_xlfn.ANCHORARRAY(Socioeconomic!$C$8),0)),NA())</f>
        <v>0</v>
      </c>
      <c r="AJ206" s="25">
        <f ca="1">IFERROR(INDEX('Natural Hazard'!$I$8:$I$225,MATCH($C206,_xlfn.ANCHORARRAY('Natural Hazard'!$C$8),0)),NA())</f>
        <v>10</v>
      </c>
      <c r="AK206" s="25">
        <f ca="1">IFERROR(INDEX(Conflict!$I$8:$I$225,MATCH($C206,_xlfn.ANCHORARRAY(Conflict!$C$8),0)),NA())</f>
        <v>0</v>
      </c>
      <c r="AL206" s="49"/>
      <c r="AM206" s="25">
        <f>IFERROR(INDEX('Data Reliability'!$G$6:$G$409,MATCH($C206,'Data Reliability'!$E$6:$E$409,0)),NA())</f>
        <v>0</v>
      </c>
      <c r="AN206" s="25">
        <f>IFERROR(INDEX('Data Reliability'!$H$6:$H$409,MATCH($C206,'Data Reliability'!$E$6:$E$409,0)),NA())</f>
        <v>0.46111111111111103</v>
      </c>
    </row>
    <row r="207" spans="1: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v>
      </c>
      <c r="H207" s="23">
        <f t="shared" ca="1" si="18"/>
        <v>3</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1</v>
      </c>
      <c r="K207" s="23">
        <f t="shared" ca="1" si="20"/>
        <v>1</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2.5</v>
      </c>
      <c r="N207" s="23">
        <f t="shared" ca="1" si="22"/>
        <v>2.5</v>
      </c>
      <c r="O207" s="116" t="str">
        <f t="shared" si="23"/>
        <v/>
      </c>
      <c r="P207" s="24"/>
      <c r="Q207" s="49"/>
      <c r="R207" s="25">
        <f ca="1">IFERROR(INDEX(Health!$G$8:$G$225,MATCH($C207,_xlfn.ANCHORARRAY(Health!$C$8),0)),NA())</f>
        <v>7.4387685115165407</v>
      </c>
      <c r="S207" s="25">
        <f ca="1">IFERROR(INDEX(Food!$G$8:$G$225,MATCH($C207,_xlfn.ANCHORARRAY(Food!$C$8),0)),NA())</f>
        <v>7.8466040511850785</v>
      </c>
      <c r="T207" s="25">
        <f ca="1">IFERROR(INDEX(Macro!$G$8:$G$225,MATCH($C207,_xlfn.ANCHORARRAY(Macro!$C$8),0)),NA())</f>
        <v>5.2941928972028354</v>
      </c>
      <c r="U207" s="25">
        <f ca="1">IFERROR(INDEX(Socioeconomic!$G$8:$G$225,MATCH($C207,_xlfn.ANCHORARRAY(Socioeconomic!$C$8),0)),NA())</f>
        <v>0</v>
      </c>
      <c r="V207" s="25">
        <f ca="1">IFERROR(INDEX('Natural Hazard'!$G$8:$G$225,MATCH($C207,_xlfn.ANCHORARRAY('Natural Hazard'!$C$8),0)),NA())</f>
        <v>6.8313005106397275</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5.7769103738177403</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10</v>
      </c>
      <c r="AG207" s="25">
        <f ca="1">IFERROR(INDEX(Food!$I$8:$I$225,MATCH($C207,_xlfn.ANCHORARRAY(Food!$C$8),0)),NA())</f>
        <v>7</v>
      </c>
      <c r="AH207" s="25">
        <f ca="1">IFERROR(INDEX(Macro!$I$8:$I$225,MATCH($C207,_xlfn.ANCHORARRAY(Macro!$C$8),0)),NA())</f>
        <v>4.85181119648737</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0.28888888888888897</v>
      </c>
    </row>
    <row r="208" spans="1:40" x14ac:dyDescent="0.2">
      <c r="A208" s="62" t="s">
        <v>3</v>
      </c>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1</v>
      </c>
      <c r="H208" s="23">
        <f t="shared" ca="1" si="18"/>
        <v>1</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1.5</v>
      </c>
      <c r="K208" s="23">
        <f t="shared" ca="1" si="20"/>
        <v>1.5</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0</v>
      </c>
      <c r="N208" s="23">
        <f t="shared" ca="1" si="22"/>
        <v>0</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2.1386058823539051</v>
      </c>
      <c r="U208" s="25">
        <f ca="1">IFERROR(INDEX(Socioeconomic!$G$8:$G$225,MATCH($C208,_xlfn.ANCHORARRAY(Socioeconomic!$C$8),0)),NA())</f>
        <v>0</v>
      </c>
      <c r="V208" s="25">
        <f ca="1">IFERROR(INDEX('Natural Hazard'!$G$8:$G$225,MATCH($C208,_xlfn.ANCHORARRAY('Natural Hazard'!$C$8),0)),NA())</f>
        <v>0</v>
      </c>
      <c r="W208" s="25">
        <f ca="1">IFERROR(INDEX(Conflict!$G$8:$G$225,MATCH($C208,_xlfn.ANCHORARRAY(Conflict!$C$8),0)),NA())</f>
        <v>7.6482784669046211</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9.9204323675123796</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0.46103183315039298</v>
      </c>
      <c r="AI208" s="25" t="e">
        <f ca="1">IFERROR(INDEX(Socioeconomic!$I$8:$I$225,MATCH($C208,_xlfn.ANCHORARRAY(Socioeconomic!$C$8),0)),NA())</f>
        <v>#N/A</v>
      </c>
      <c r="AJ208" s="25">
        <f ca="1">IFERROR(INDEX('Natural Hazard'!$I$8:$I$225,MATCH($C208,_xlfn.ANCHORARRAY('Natural Hazard'!$C$8),0)),NA())</f>
        <v>0</v>
      </c>
      <c r="AK208" s="25">
        <f ca="1">IFERROR(INDEX(Conflict!$I$8:$I$225,MATCH($C208,_xlfn.ANCHORARRAY(Conflict!$C$8),0)),NA())</f>
        <v>5.8496163507316901</v>
      </c>
      <c r="AL208" s="49"/>
      <c r="AM208" s="25">
        <f>IFERROR(INDEX('Data Reliability'!$G$6:$G$409,MATCH($C208,'Data Reliability'!$E$6:$E$409,0)),NA())</f>
        <v>0</v>
      </c>
      <c r="AN208" s="25">
        <f>IFERROR(INDEX('Data Reliability'!$H$6:$H$409,MATCH($C208,'Data Reliability'!$E$6:$E$409,0)),NA())</f>
        <v>0.51666666666666705</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0.5</v>
      </c>
      <c r="N209" s="23">
        <f t="shared" ca="1" si="22"/>
        <v>0.5</v>
      </c>
      <c r="O209" s="116" t="str">
        <f t="shared" si="23"/>
        <v>!</v>
      </c>
      <c r="P209" s="24"/>
      <c r="Q209" s="49"/>
      <c r="R209" s="25">
        <f ca="1">IFERROR(INDEX(Health!$G$8:$G$225,MATCH($C209,_xlfn.ANCHORARRAY(Health!$C$8),0)),NA())</f>
        <v>5.5659313539366124</v>
      </c>
      <c r="S209" s="25">
        <f ca="1">IFERROR(INDEX(Food!$G$8:$G$225,MATCH($C209,_xlfn.ANCHORARRAY(Food!$C$8),0)),NA())</f>
        <v>0</v>
      </c>
      <c r="T209" s="25">
        <f ca="1">IFERROR(INDEX(Macro!$G$8:$G$225,MATCH($C209,_xlfn.ANCHORARRAY(Macro!$C$8),0)),NA())</f>
        <v>0</v>
      </c>
      <c r="U209" s="25">
        <f ca="1">IFERROR(INDEX(Socioeconomic!$G$8:$G$225,MATCH($C209,_xlfn.ANCHORARRAY(Socioeconomic!$C$8),0)),NA())</f>
        <v>1.4874464746303968</v>
      </c>
      <c r="V209" s="25">
        <f ca="1">IFERROR(INDEX('Natural Hazard'!$G$8:$G$225,MATCH($C209,_xlfn.ANCHORARRAY('Natural Hazard'!$C$8),0)),NA())</f>
        <v>0</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5.2965020267227096</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7</v>
      </c>
      <c r="AG209" s="25" t="e">
        <f ca="1">IFERROR(INDEX(Food!$I$8:$I$225,MATCH($C209,_xlfn.ANCHORARRAY(Food!$C$8),0)),NA())</f>
        <v>#N/A</v>
      </c>
      <c r="AH209" s="25">
        <f ca="1">IFERROR(INDEX(Macro!$I$8:$I$225,MATCH($C209,_xlfn.ANCHORARRAY(Macro!$C$8),0)),NA())</f>
        <v>0</v>
      </c>
      <c r="AI209" s="25">
        <f ca="1">IFERROR(INDEX(Socioeconomic!$I$8:$I$225,MATCH($C209,_xlfn.ANCHORARRAY(Socioeconomic!$C$8),0)),NA())</f>
        <v>0.86041550579071002</v>
      </c>
      <c r="AJ209" s="25">
        <f ca="1">IFERROR(INDEX('Natural Hazard'!$I$8:$I$225,MATCH($C209,_xlfn.ANCHORARRAY('Natural Hazard'!$C$8),0)),NA())</f>
        <v>0</v>
      </c>
      <c r="AK209" s="25">
        <f ca="1">IFERROR(INDEX(Conflict!$I$8:$I$225,MATCH($C209,_xlfn.ANCHORARRAY(Conflict!$C$8),0)),NA())</f>
        <v>0</v>
      </c>
      <c r="AL209" s="49"/>
      <c r="AM209" s="25">
        <f>IFERROR(INDEX('Data Reliability'!$G$6:$G$409,MATCH($C209,'Data Reliability'!$E$6:$E$409,0)),NA())</f>
        <v>0</v>
      </c>
      <c r="AN209" s="25">
        <f>IFERROR(INDEX('Data Reliability'!$H$6:$H$409,MATCH($C209,'Data Reliability'!$E$6:$E$409,0)),NA())</f>
        <v>0.52777777777777801</v>
      </c>
    </row>
    <row r="210" spans="2:40" x14ac:dyDescent="0.2">
      <c r="B210" s="28" t="s">
        <v>530</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0.5</v>
      </c>
      <c r="N210" s="23">
        <f t="shared" ca="1" si="22"/>
        <v>0.5</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3.1484870146707493</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1.87359255367061</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7</v>
      </c>
      <c r="AG210" s="25" t="e">
        <f ca="1">IFERROR(INDEX(Food!$I$8:$I$225,MATCH($C210,_xlfn.ANCHORARRAY(Food!$C$8),0)),NA())</f>
        <v>#N/A</v>
      </c>
      <c r="AH210" s="25">
        <f ca="1">IFERROR(INDEX(Macro!$I$8:$I$225,MATCH($C210,_xlfn.ANCHORARRAY(Macro!$C$8),0)),NA())</f>
        <v>5.2908891328210803</v>
      </c>
      <c r="AI210" s="25" t="e">
        <f ca="1">IFERROR(INDEX(Socioeconomic!$I$8:$I$225,MATCH($C210,_xlfn.ANCHORARRAY(Socioeconomic!$C$8),0)),NA())</f>
        <v>#N/A</v>
      </c>
      <c r="AJ210" s="25">
        <f ca="1">IFERROR(INDEX('Natural Hazard'!$I$8:$I$225,MATCH($C210,_xlfn.ANCHORARRAY('Natural Hazard'!$C$8),0)),NA())</f>
        <v>0</v>
      </c>
      <c r="AK210" s="25">
        <f ca="1">IFERROR(INDEX(Conflict!$I$8:$I$225,MATCH($C210,_xlfn.ANCHORARRAY(Conflict!$C$8),0)),NA())</f>
        <v>0</v>
      </c>
      <c r="AL210" s="49"/>
      <c r="AM210" s="25">
        <f>IFERROR(INDEX('Data Reliability'!$G$6:$G$409,MATCH($C210,'Data Reliability'!$E$6:$E$409,0)),NA())</f>
        <v>0</v>
      </c>
      <c r="AN210" s="25">
        <f>IFERROR(INDEX('Data Reliability'!$H$6:$H$409,MATCH($C210,'Data Reliability'!$E$6:$E$409,0)),NA())</f>
        <v>0.51666666666666705</v>
      </c>
    </row>
    <row r="211" spans="2:40" x14ac:dyDescent="0.2">
      <c r="B211" s="28" t="s">
        <v>347</v>
      </c>
      <c r="C211" s="28" t="s">
        <v>348</v>
      </c>
      <c r="D211" s="28" t="s">
        <v>433</v>
      </c>
      <c r="E211" s="28" t="s">
        <v>532</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1.5</v>
      </c>
      <c r="H211" s="23">
        <f t="shared" ca="1" si="18"/>
        <v>1.5</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v>
      </c>
      <c r="N211" s="23">
        <f t="shared" ca="1" si="22"/>
        <v>1</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6.9629080081969867</v>
      </c>
      <c r="U211" s="25">
        <f ca="1">IFERROR(INDEX(Socioeconomic!$G$8:$G$225,MATCH($C211,_xlfn.ANCHORARRAY(Socioeconomic!$C$8),0)),NA())</f>
        <v>0</v>
      </c>
      <c r="V211" s="25">
        <f ca="1">IFERROR(INDEX('Natural Hazard'!$G$8:$G$225,MATCH($C211,_xlfn.ANCHORARRAY('Natural Hazard'!$C$8),0)),NA())</f>
        <v>8.0622577482985491</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8.1489265875994601</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5.9495060373216297</v>
      </c>
      <c r="AI211" s="25" t="e">
        <f ca="1">IFERROR(INDEX(Socioeconomic!$I$8:$I$225,MATCH($C211,_xlfn.ANCHORARRAY(Socioeconomic!$C$8),0)),NA())</f>
        <v>#N/A</v>
      </c>
      <c r="AJ211" s="25">
        <f ca="1">IFERROR(INDEX('Natural Hazard'!$I$8:$I$225,MATCH($C211,_xlfn.ANCHORARRAY('Natural Hazard'!$C$8),0)),NA())</f>
        <v>10</v>
      </c>
      <c r="AK211" s="25">
        <f ca="1">IFERROR(INDEX(Conflict!$I$8:$I$225,MATCH($C211,_xlfn.ANCHORARRAY(Conflict!$C$8),0)),NA())</f>
        <v>0</v>
      </c>
      <c r="AL211" s="49"/>
      <c r="AM211" s="25">
        <f>IFERROR(INDEX('Data Reliability'!$G$6:$G$409,MATCH($C211,'Data Reliability'!$E$6:$E$409,0)),NA())</f>
        <v>0</v>
      </c>
      <c r="AN211" s="25">
        <f>IFERROR(INDEX('Data Reliability'!$H$6:$H$409,MATCH($C211,'Data Reliability'!$E$6:$E$409,0)),NA())</f>
        <v>0.51666666666666705</v>
      </c>
    </row>
    <row r="212" spans="2:40" x14ac:dyDescent="0.2">
      <c r="B212" s="28" t="s">
        <v>738</v>
      </c>
      <c r="C212" s="28" t="s">
        <v>349</v>
      </c>
      <c r="D212" s="28" t="s">
        <v>435</v>
      </c>
      <c r="E212" s="28" t="s">
        <v>532</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0.5</v>
      </c>
      <c r="H212" s="23">
        <f t="shared" ca="1" si="18"/>
        <v>0.5</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1</v>
      </c>
      <c r="N212" s="23">
        <f t="shared" ca="1" si="22"/>
        <v>1</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6.1913918736689002</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10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739</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8.061236541461092</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6.4983534577387596</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0</v>
      </c>
      <c r="AN213" s="25">
        <f>IFERROR(INDEX('Data Reliability'!$H$6:$H$409,MATCH($C213,'Data Reliability'!$E$6:$E$409,0)),NA())</f>
        <v>0.483333333333333</v>
      </c>
    </row>
    <row r="214" spans="2:40" x14ac:dyDescent="0.2">
      <c r="B214" s="28" t="s">
        <v>740</v>
      </c>
      <c r="C214" s="28" t="s">
        <v>698</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1</v>
      </c>
      <c r="H214" s="23">
        <f t="shared" ca="1" si="18"/>
        <v>1</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1</v>
      </c>
      <c r="N214" s="23">
        <f t="shared" ca="1" si="22"/>
        <v>1</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10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10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0.78333333333333299</v>
      </c>
    </row>
    <row r="215" spans="2:40" x14ac:dyDescent="0.2">
      <c r="B215" s="28" t="s">
        <v>741</v>
      </c>
      <c r="C215" s="28" t="s">
        <v>699</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1</v>
      </c>
      <c r="H215" s="23">
        <f t="shared" ca="1" si="18"/>
        <v>1</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1</v>
      </c>
      <c r="N215" s="23">
        <f t="shared" ca="1" si="22"/>
        <v>1</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10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10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0.78333333333333299</v>
      </c>
    </row>
    <row r="216" spans="2:40" x14ac:dyDescent="0.2">
      <c r="B216" s="28" t="s">
        <v>531</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0.5</v>
      </c>
      <c r="H216" s="23">
        <f t="shared" ca="1" si="18"/>
        <v>0.5</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v>
      </c>
      <c r="K216" s="23">
        <f t="shared" ca="1" si="20"/>
        <v>1</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0.5</v>
      </c>
      <c r="N216" s="23">
        <f t="shared" ca="1" si="22"/>
        <v>0.5</v>
      </c>
      <c r="O216" s="116" t="str">
        <f t="shared" si="23"/>
        <v>!</v>
      </c>
      <c r="P216" s="24"/>
      <c r="Q216" s="49"/>
      <c r="R216" s="25">
        <f ca="1">IFERROR(INDEX(Health!$G$8:$G$225,MATCH($C216,_xlfn.ANCHORARRAY(Health!$C$8),0)),NA())</f>
        <v>5.0668993859909106</v>
      </c>
      <c r="S216" s="25">
        <f ca="1">IFERROR(INDEX(Food!$G$8:$G$225,MATCH($C216,_xlfn.ANCHORARRAY(Food!$C$8),0)),NA())</f>
        <v>0</v>
      </c>
      <c r="T216" s="25">
        <f ca="1">IFERROR(INDEX(Macro!$G$8:$G$225,MATCH($C216,_xlfn.ANCHORARRAY(Macro!$C$8),0)),NA())</f>
        <v>3.7325559474972234</v>
      </c>
      <c r="U216" s="25">
        <f ca="1">IFERROR(INDEX(Socioeconomic!$G$8:$G$225,MATCH($C216,_xlfn.ANCHORARRAY(Socioeconomic!$C$8),0)),NA())</f>
        <v>0</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2.21888605314517</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7</v>
      </c>
      <c r="AG216" s="25" t="e">
        <f ca="1">IFERROR(INDEX(Food!$I$8:$I$225,MATCH($C216,_xlfn.ANCHORARRAY(Food!$C$8),0)),NA())</f>
        <v>#N/A</v>
      </c>
      <c r="AH216" s="25">
        <f ca="1">IFERROR(INDEX(Macro!$I$8:$I$225,MATCH($C216,_xlfn.ANCHORARRAY(Macro!$C$8),0)),NA())</f>
        <v>6.2788144895719</v>
      </c>
      <c r="AI216" s="25">
        <f ca="1">IFERROR(INDEX(Socioeconomic!$I$8:$I$225,MATCH($C216,_xlfn.ANCHORARRAY(Socioeconomic!$C$8),0)),NA())</f>
        <v>0</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0.46111111111111103</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0.5</v>
      </c>
      <c r="H218" s="23">
        <f t="shared" ca="1" si="18"/>
        <v>0.5</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1</v>
      </c>
      <c r="N218" s="23">
        <f t="shared" ca="1" si="22"/>
        <v>1</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6.0553007081949781</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10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742</v>
      </c>
      <c r="C219" s="28" t="s">
        <v>700</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v>
      </c>
      <c r="N219" s="23">
        <f t="shared" ca="1" si="22"/>
        <v>0</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5.6294056353456954</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5.9761430466719503</v>
      </c>
      <c r="X219" s="50"/>
      <c r="Y219" s="25" t="e">
        <f ca="1">IFERROR(INDEX(Health!$H$8:$H$225,MATCH($C219,_xlfn.ANCHORARRAY(Health!$C$8),0)),NA())</f>
        <v>#N/A</v>
      </c>
      <c r="Z219" s="25" t="e">
        <f ca="1">IFERROR(INDEX(Food!$H$8:$H$225,MATCH($C219,_xlfn.ANCHORARRAY(Food!$C$8),0)),NA())</f>
        <v>#N/A</v>
      </c>
      <c r="AA219" s="25">
        <f ca="1">IFERROR(INDEX(Macro!$H$8:$H$225,MATCH($C219,_xlfn.ANCHORARRAY(Macro!$C$8),0)),NA())</f>
        <v>5.3265275484161503</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5.9495060373216297</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3.5714285714285499</v>
      </c>
      <c r="AL219" s="49"/>
      <c r="AM219" s="25">
        <f>IFERROR(INDEX('Data Reliability'!$G$6:$G$409,MATCH($C219,'Data Reliability'!$E$6:$E$409,0)),NA())</f>
        <v>0.75</v>
      </c>
      <c r="AN219" s="25">
        <f>IFERROR(INDEX('Data Reliability'!$H$6:$H$409,MATCH($C219,'Data Reliability'!$E$6:$E$409,0)),NA())</f>
        <v>0.58333333333333304</v>
      </c>
    </row>
    <row r="220" spans="2:40" x14ac:dyDescent="0.2">
      <c r="B220" s="28" t="s">
        <v>743</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
      </c>
      <c r="P220" s="24"/>
      <c r="Q220" s="49"/>
      <c r="R220" s="25">
        <f ca="1">IFERROR(INDEX(Health!$G$8:$G$225,MATCH($C220,_xlfn.ANCHORARRAY(Health!$C$8),0)),NA())</f>
        <v>0</v>
      </c>
      <c r="S220" s="25">
        <f ca="1">IFERROR(INDEX(Food!$G$8:$G$225,MATCH($C220,_xlfn.ANCHORARRAY(Food!$C$8),0)),NA())</f>
        <v>8.9442719099991592</v>
      </c>
      <c r="T220" s="25">
        <f ca="1">IFERROR(INDEX(Macro!$G$8:$G$225,MATCH($C220,_xlfn.ANCHORARRAY(Macro!$C$8),0)),NA())</f>
        <v>0</v>
      </c>
      <c r="U220" s="25">
        <f ca="1">IFERROR(INDEX(Socioeconomic!$G$8:$G$225,MATCH($C220,_xlfn.ANCHORARRAY(Socioeconomic!$C$8),0)),NA())</f>
        <v>0</v>
      </c>
      <c r="V220" s="25">
        <f ca="1">IFERROR(INDEX('Natural Hazard'!$G$8:$G$225,MATCH($C220,_xlfn.ANCHORARRAY('Natural Hazard'!$C$8),0)),NA())</f>
        <v>4.0620192023179804</v>
      </c>
      <c r="W220" s="25">
        <f ca="1">IFERROR(INDEX(Conflict!$G$8:$G$225,MATCH($C220,_xlfn.ANCHORARRAY(Conflict!$C$8),0)),NA())</f>
        <v>8.4515425472851575</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8</v>
      </c>
      <c r="AH220" s="25">
        <f ca="1">IFERROR(INDEX(Macro!$I$8:$I$225,MATCH($C220,_xlfn.ANCHORARRAY(Macro!$C$8),0)),NA())</f>
        <v>0</v>
      </c>
      <c r="AI220" s="25" t="e">
        <f ca="1">IFERROR(INDEX(Socioeconomic!$I$8:$I$225,MATCH($C220,_xlfn.ANCHORARRAY(Socioeconomic!$C$8),0)),NA())</f>
        <v>#N/A</v>
      </c>
      <c r="AJ220" s="25">
        <f ca="1">IFERROR(INDEX('Natural Hazard'!$I$8:$I$225,MATCH($C220,_xlfn.ANCHORARRAY('Natural Hazard'!$C$8),0)),NA())</f>
        <v>3</v>
      </c>
      <c r="AK220" s="25">
        <f ca="1">IFERROR(INDEX(Conflict!$I$8:$I$225,MATCH($C220,_xlfn.ANCHORARRAY(Conflict!$C$8),0)),NA())</f>
        <v>7.1428571428571299</v>
      </c>
      <c r="AL220" s="49"/>
      <c r="AM220" s="25">
        <f>IFERROR(INDEX('Data Reliability'!$G$6:$G$409,MATCH($C220,'Data Reliability'!$E$6:$E$409,0)),NA())</f>
        <v>0</v>
      </c>
      <c r="AN220" s="25">
        <f>IFERROR(INDEX('Data Reliability'!$H$6:$H$409,MATCH($C220,'Data Reliability'!$E$6:$E$409,0)),NA())</f>
        <v>0.31666666666666698</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v>
      </c>
      <c r="H221" s="23">
        <f t="shared" ca="1" si="18"/>
        <v>1</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v>
      </c>
      <c r="K221" s="23">
        <f t="shared" ca="1" si="20"/>
        <v>0</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v>
      </c>
      <c r="N221" s="23">
        <f t="shared" ca="1" si="22"/>
        <v>2</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3.6772225496438455</v>
      </c>
      <c r="U221" s="25">
        <f ca="1">IFERROR(INDEX(Socioeconomic!$G$8:$G$225,MATCH($C221,_xlfn.ANCHORARRAY(Socioeconomic!$C$8),0)),NA())</f>
        <v>4.0286532649336602</v>
      </c>
      <c r="V221" s="25">
        <f ca="1">IFERROR(INDEX('Natural Hazard'!$G$8:$G$225,MATCH($C221,_xlfn.ANCHORARRAY('Natural Hazard'!$C$8),0)),NA())</f>
        <v>7.3029674334022125</v>
      </c>
      <c r="W221" s="25">
        <f ca="1">IFERROR(INDEX(Conflict!$G$8:$G$225,MATCH($C221,_xlfn.ANCHORARRAY(Conflict!$C$8),0)),NA())</f>
        <v>4.7470873802651035</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3.22474102987539</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4.1931942919868197</v>
      </c>
      <c r="AI221" s="25">
        <f ca="1">IFERROR(INDEX(Socioeconomic!$I$8:$I$225,MATCH($C221,_xlfn.ANCHORARRAY(Socioeconomic!$C$8),0)),NA())</f>
        <v>2.7050078548434402</v>
      </c>
      <c r="AJ221" s="25">
        <f ca="1">IFERROR(INDEX('Natural Hazard'!$I$8:$I$225,MATCH($C221,_xlfn.ANCHORARRAY('Natural Hazard'!$C$8),0)),NA())</f>
        <v>10</v>
      </c>
      <c r="AK221" s="25">
        <f ca="1">IFERROR(INDEX(Conflict!$I$8:$I$225,MATCH($C221,_xlfn.ANCHORARRAY(Conflict!$C$8),0)),NA())</f>
        <v>10</v>
      </c>
      <c r="AL221" s="49"/>
      <c r="AM221" s="25">
        <f>IFERROR(INDEX('Data Reliability'!$G$6:$G$409,MATCH($C221,'Data Reliability'!$E$6:$E$409,0)),NA())</f>
        <v>0</v>
      </c>
      <c r="AN221" s="25">
        <f>IFERROR(INDEX('Data Reliability'!$H$6:$H$409,MATCH($C221,'Data Reliability'!$E$6:$E$409,0)),NA())</f>
        <v>0.42777777777777798</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0.5</v>
      </c>
      <c r="H222" s="23">
        <f t="shared" ca="1" si="18"/>
        <v>0.5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2</v>
      </c>
      <c r="K222" s="23">
        <f t="shared" ca="1" si="20"/>
        <v>2</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1</v>
      </c>
      <c r="N222" s="23">
        <f t="shared" ca="1" si="22"/>
        <v>1</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6.9028674373217198</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0.42777777777777798</v>
      </c>
    </row>
    <row r="223" spans="2:40" x14ac:dyDescent="0.2">
      <c r="B223" s="28" t="s">
        <v>361</v>
      </c>
      <c r="C223" s="28" t="s">
        <v>362</v>
      </c>
      <c r="D223" s="28" t="s">
        <v>432</v>
      </c>
      <c r="E223" s="28" t="s">
        <v>532</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2.5</v>
      </c>
      <c r="H223" s="23">
        <f t="shared" ca="1" si="18"/>
        <v>2.5</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v>
      </c>
      <c r="N223" s="23">
        <f t="shared" ca="1" si="22"/>
        <v>2</v>
      </c>
      <c r="O223" s="116" t="str">
        <f t="shared" si="23"/>
        <v/>
      </c>
      <c r="P223" s="24"/>
      <c r="Q223" s="49"/>
      <c r="R223" s="25">
        <f ca="1">IFERROR(INDEX(Health!$G$8:$G$225,MATCH($C223,_xlfn.ANCHORARRAY(Health!$C$8),0)),NA())</f>
        <v>0</v>
      </c>
      <c r="S223" s="25">
        <f ca="1">IFERROR(INDEX(Food!$G$8:$G$225,MATCH($C223,_xlfn.ANCHORARRAY(Food!$C$8),0)),NA())</f>
        <v>10</v>
      </c>
      <c r="T223" s="25">
        <f ca="1">IFERROR(INDEX(Macro!$G$8:$G$225,MATCH($C223,_xlfn.ANCHORARRAY(Macro!$C$8),0)),NA())</f>
        <v>7.7133041151776389</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4.2257712736425646</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0</v>
      </c>
      <c r="AG223" s="25">
        <f ca="1">IFERROR(INDEX(Food!$I$8:$I$225,MATCH($C223,_xlfn.ANCHORARRAY(Food!$C$8),0)),NA())</f>
        <v>10</v>
      </c>
      <c r="AH223" s="25">
        <f ca="1">IFERROR(INDEX(Macro!$I$8:$I$225,MATCH($C223,_xlfn.ANCHORARRAY(Macro!$C$8),0)),NA())</f>
        <v>5.9495060373216297</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1.78571428571427</v>
      </c>
      <c r="AL223" s="49"/>
      <c r="AM223" s="25">
        <f>IFERROR(INDEX('Data Reliability'!$G$6:$G$409,MATCH($C223,'Data Reliability'!$E$6:$E$409,0)),NA())</f>
        <v>8.3333333333333301E-2</v>
      </c>
      <c r="AN223" s="25">
        <f>IFERROR(INDEX('Data Reliability'!$H$6:$H$409,MATCH($C223,'Data Reliability'!$E$6:$E$409,0)),NA())</f>
        <v>0.31666666666666698</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topLeftCell="A2"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Dictionary'!$I$8:$I$36,MATCH(M7,'Data Dictionary'!$K$8:$K$36,0)),"")</f>
        <v>1</v>
      </c>
      <c r="N4" s="180">
        <f>IFERROR(INDEX('Data Dictionary'!$I$8:$I$36,MATCH(N7,'Data Dictionary'!$K$8:$K$36,0)),"")</f>
        <v>0</v>
      </c>
      <c r="O4" s="180">
        <f>IFERROR(INDEX('Data Dictionary'!$I$8:$I$36,MATCH(O7,'Data Dictionary'!$K$8:$K$36,0)),"")</f>
        <v>0</v>
      </c>
      <c r="P4" s="180" t="str">
        <f>IFERROR(INDEX('Data Dictionary'!$I$8:$I$36,MATCH(P7,'Data Dictionary'!$K$8:$K$36,0)),"")</f>
        <v/>
      </c>
      <c r="Q4" s="180" t="str">
        <f>IFERROR(INDEX('Data Dictionary'!$I$8:$I$36,MATCH(Q7,'Data Dictionary'!$K$8:$K$36,0)),"")</f>
        <v/>
      </c>
      <c r="R4" s="180" t="str">
        <f>IFERROR(INDEX('Data Dictionary'!$I$8:$I$36,MATCH(R7,'Data Dictionary'!$K$8:$K$36,0)),"")</f>
        <v/>
      </c>
      <c r="S4" s="180" t="str">
        <f>IFERROR(INDEX('Data Dictionary'!$I$8:$I$36,MATCH(S7,'Data Dictionary'!$K$8:$K$36,0)),"")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t="str">
        <f>IFERROR(INDEX('Data Dictionary'!$J$8:$J$36,MATCH(P7,'Data Dictionary'!$K$8:$K$36,0)),"")</f>
        <v/>
      </c>
      <c r="Q5" s="181" t="str">
        <f>IFERROR(INDEX('Data Dictionary'!$J$8:$J$36,MATCH(Q7,'Data Dictionary'!$K$8:$K$36,0)),"")</f>
        <v/>
      </c>
      <c r="R5" s="181" t="str">
        <f>IFERROR(INDEX('Data Dictionary'!$J$8:$J$36,MATCH(R7,'Data Dictionary'!$K$8:$K$36,0)),"")</f>
        <v/>
      </c>
      <c r="S5" s="181" t="str">
        <f>IFERROR(INDEX('Data Dictionary'!$J$8:$J$36,MATCH(S7,'Data Dictionary'!$K$8:$K$36,0)),"")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Global Health Security Index</v>
      </c>
      <c r="N6" s="246" t="str">
        <f>IFERROR(INDEX('Data Dictionary'!$E$8:$E$36,MATCH(N7,'Data Dictionary'!$K$8:$K$36,0)),IFERROR(CONCATENATE(INDEX('Data Dictionary'!$E$8:$E$36,MATCH(LEFT(N7, SEARCH("_raw",N7,1)-1),'Data Dictionary'!$L$8:$L$36,0))," (Raw)"),""))</f>
        <v>WHO Disease Outbreak News</v>
      </c>
      <c r="O6" s="246" t="str">
        <f>IFERROR(INDEX('Data Dictionary'!$E$8:$E$36,MATCH(O7,'Data Dictionary'!$K$8:$K$36,0)),IFERROR(CONCATENATE(INDEX('Data Dictionary'!$E$8:$E$36,MATCH(LEFT(O7, SEARCH("_raw",O7,1)-1),'Data Dictionary'!$L$8:$L$36,0))," (Raw)"),""))</f>
        <v>IFRC Epidemics</v>
      </c>
      <c r="P6" s="246" t="str">
        <f>IFERROR(INDEX('Data Dictionary'!$E$8:$E$36,MATCH(P7,'Data Dictionary'!$K$8:$K$36,0)),IFERROR(CONCATENATE(INDEX('Data Dictionary'!$E$8:$E$36,MATCH(LEFT(P7, SEARCH("_raw",P7,1)-1),'Data Dictionary'!$L$8:$L$36,0))," (Raw)"),""))</f>
        <v>Global Health Security Index (Raw)</v>
      </c>
      <c r="Q6" s="246" t="str">
        <f>IFERROR(INDEX('Data Dictionary'!$E$8:$E$36,MATCH(Q7,'Data Dictionary'!$K$8:$K$36,0)),IFERROR(CONCATENATE(INDEX('Data Dictionary'!$E$8:$E$36,MATCH(LEFT(Q7, SEARCH("_raw",Q7,1)-1),'Data Dictionary'!$L$8:$L$36,0))," (Raw)"),""))</f>
        <v>WHO Disease Outbreak News (Raw)</v>
      </c>
      <c r="R6" s="246" t="str">
        <f>IFERROR(INDEX('Data Dictionary'!$E$8:$E$36,MATCH(R7,'Data Dictionary'!$K$8:$K$36,0)),IFERROR(CONCATENATE(INDEX('Data Dictionary'!$E$8:$E$36,MATCH(LEFT(R7, SEARCH("_raw",R7,1)-1),'Data Dictionary'!$L$8:$L$36,0))," (Raw)"),""))</f>
        <v>IFRC Epidemics (Raw)</v>
      </c>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c r="V6" s="246"/>
      <c r="W6" s="246" t="str">
        <f>IFERROR(INDEX('Data Dictionary'!$E$8:$E$36,MATCH(W7,'Data Dictionary'!$K$8:$K$36,0)),IFERROR(CONCATENATE(INDEX('Data Dictionary'!$E$8:$E$36,MATCH(LEFT(W7, SEARCH("_raw",W7,1)-1),'Data Dictionary'!$L$8:$L$36,0))," (Raw)"),""))</f>
        <v/>
      </c>
      <c r="X6" s="246" t="str">
        <f>IFERROR(INDEX('Data Dictionary'!$E$8:$E$36,MATCH(X7,'Data Dictionary'!$K$8:$K$36,0)),IFERROR(CONCATENATE(INDEX('Data Dictionary'!$E$8:$E$36,MATCH(LEFT(X7, SEARCH("_raw",X7,1)-1),'Data Dictionary'!$L$8:$L$36,0))," (Raw)"),""))</f>
        <v/>
      </c>
      <c r="Y6" s="246"/>
      <c r="Z6" s="246"/>
      <c r="AA6" s="204" t="str">
        <f>IFERROR(INDEX('Data Dictionary'!$E$8:$E$36,MATCH(AA7,'Data Dictionary'!$K$8:$K$36,0)),IFERROR(CONCATENATE(INDEX('Data Dictionary'!$E$8:$E$36,MATCH(LEFT(AA7, SEARCH("_raw",AA7,1)-1),'Data Dictionary'!$L$8:$L$36,0))," (Raw)"),""))</f>
        <v/>
      </c>
      <c r="AB6" s="204" t="str">
        <f>IFERROR(INDEX('Data Dictionary'!$E$8:$E$36,MATCH(AB7,'Data Dictionary'!$K$8:$K$36,0)),IFERROR(CONCATENATE(INDEX('Data Dictionary'!$E$8:$E$36,MATCH(LEFT(AB7, SEARCH("_raw",AB7,1)-1),'Data Dictionary'!$L$8:$L$36,0))," (Raw)"),""))</f>
        <v/>
      </c>
      <c r="AC6" s="204"/>
      <c r="AD6" s="204"/>
      <c r="AE6" s="204" t="str">
        <f>IFERROR(INDEX('Data Dictionary'!$E$8:$E$36,MATCH(AE7,'Data Dictionary'!$K$8:$K$36,0)),IFERROR(CONCATENATE(INDEX('Data Dictionary'!$E$8:$E$36,MATCH(LEFT(AE7, SEARCH("_raw",AE7,1)-1),'Data Dictionary'!$L$8:$L$36,0))," (Raw)"),""))</f>
        <v/>
      </c>
      <c r="AF6" s="204" t="str">
        <f>IFERROR(INDEX('Data Dictionary'!$E$8:$E$36,MATCH(AF7,'Data Dictionary'!$K$8:$K$36,0)),IFERROR(CONCATENATE(INDEX('Data Dictionary'!$E$8:$E$36,MATCH(LEFT(AF7, SEARCH("_raw",AF7,1)-1),'Data Dictionary'!$L$8:$L$36,0))," (Raw)"),""))</f>
        <v/>
      </c>
      <c r="AG6" s="187" t="str">
        <f>IFERROR(INDEX('Data Dictionary'!$E$8:$E$36,MATCH(AG7,'Data Dictionary'!$K$8:$K$36,0)),IFERROR(CONCATENATE(INDEX('Data Dictionary'!$E$8:$E$36,MATCH(LEFT(AG7, SEARCH("_raw",AG7,1)-1),'Data Dictionary'!$L$8:$L$36,0))," (Raw)"),""))</f>
        <v/>
      </c>
      <c r="AH6" s="187" t="str">
        <f>IFERROR(INDEX('Data Dictionary'!$E$8:$E$36,MATCH(AH7,'Data Dictionary'!$K$8:$K$36,0)),IFERROR(CONCATENATE(INDEX('Data Dictionary'!$E$8:$E$36,MATCH(LEFT(AH7, SEARCH("_raw",AH7,1)-1),'Data Dictionary'!$L$8:$L$36,0))," (Raw)"),""))</f>
        <v/>
      </c>
      <c r="AI6" s="187" t="str">
        <f>IFERROR(INDEX('Data Dictionary'!$E$8:$E$36,MATCH(AI7,'Data Dictionary'!$K$8:$K$36,0)),IFERROR(CONCATENATE(INDEX('Data Dictionary'!$E$8:$E$36,MATCH(LEFT(AI7, SEARCH("_raw",AI7,1)-1),'Data Dictionary'!$L$8:$L$36,0))," (Raw)"),""))</f>
        <v/>
      </c>
      <c r="AJ6" s="187" t="str">
        <f>IFERROR(INDEX('Data Dictionary'!$E$8:$E$36,MATCH(AJ7,'Data Dictionary'!$K$8:$K$36,0)),IFERROR(CONCATENATE(INDEX('Data Dictionary'!$E$8:$E$36,MATCH(LEFT(AJ7, SEARCH("_raw",AJ7,1)-1),'Data Dictionary'!$L$8:$L$36,0))," (Raw)"),""))</f>
        <v/>
      </c>
      <c r="AK6" s="101"/>
    </row>
    <row r="7" spans="1:37" s="94" customFormat="1" x14ac:dyDescent="0.2">
      <c r="A7" s="188"/>
      <c r="B7" s="188"/>
      <c r="C7" s="188"/>
      <c r="D7" s="218"/>
      <c r="E7" s="218"/>
      <c r="F7" s="102"/>
      <c r="G7" s="189"/>
      <c r="H7" s="189"/>
      <c r="I7" s="189"/>
      <c r="J7" s="243" t="s">
        <v>605</v>
      </c>
      <c r="K7" s="243" t="s">
        <v>606</v>
      </c>
      <c r="L7" s="244" t="s">
        <v>2</v>
      </c>
      <c r="M7" s="247" t="s">
        <v>387</v>
      </c>
      <c r="N7" s="247" t="s">
        <v>521</v>
      </c>
      <c r="O7" s="247" t="s">
        <v>617</v>
      </c>
      <c r="P7" s="247" t="s">
        <v>469</v>
      </c>
      <c r="Q7" s="247" t="s">
        <v>522</v>
      </c>
      <c r="R7" s="247" t="s">
        <v>618</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673</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674</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45383</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675</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0</v>
      </c>
      <c r="J21" s="242">
        <v>44753</v>
      </c>
      <c r="K21" s="242">
        <v>44753</v>
      </c>
      <c r="L21" s="91" t="s">
        <v>27</v>
      </c>
      <c r="M21" s="192">
        <v>9.7317784256559694</v>
      </c>
      <c r="N21" s="192">
        <v>0</v>
      </c>
      <c r="O21" s="192" t="s">
        <v>409</v>
      </c>
      <c r="P21" s="192">
        <v>22.1</v>
      </c>
      <c r="Q21" s="192" t="s">
        <v>409</v>
      </c>
      <c r="R21" s="192" t="s">
        <v>409</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8.652676156237618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45418</v>
      </c>
      <c r="L24" s="91" t="s">
        <v>33</v>
      </c>
      <c r="M24" s="192">
        <v>7.4868804664723001</v>
      </c>
      <c r="N24" s="192">
        <v>0</v>
      </c>
      <c r="O24" s="192">
        <v>10</v>
      </c>
      <c r="P24" s="192">
        <v>29.8</v>
      </c>
      <c r="Q24" s="192" t="s">
        <v>409</v>
      </c>
      <c r="R24" s="192" t="s">
        <v>868</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45370</v>
      </c>
      <c r="L25" s="91" t="s">
        <v>35</v>
      </c>
      <c r="M25" s="192">
        <v>5.8250728862973702</v>
      </c>
      <c r="N25" s="192">
        <v>7</v>
      </c>
      <c r="O25" s="192" t="s">
        <v>409</v>
      </c>
      <c r="P25" s="192">
        <v>35.5</v>
      </c>
      <c r="Q25" s="192" t="s">
        <v>824</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7.6512923125755758</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10</v>
      </c>
      <c r="J29" s="242">
        <v>44753</v>
      </c>
      <c r="K29" s="242">
        <v>45418</v>
      </c>
      <c r="L29" s="91" t="s">
        <v>42</v>
      </c>
      <c r="M29" s="192">
        <v>5.8542274052478103</v>
      </c>
      <c r="N29" s="192">
        <v>0</v>
      </c>
      <c r="O29" s="192">
        <v>10</v>
      </c>
      <c r="P29" s="192">
        <v>35.4</v>
      </c>
      <c r="Q29" s="192" t="s">
        <v>409</v>
      </c>
      <c r="R29" s="192" t="s">
        <v>869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676</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0</v>
      </c>
      <c r="J33" s="242">
        <v>44753</v>
      </c>
      <c r="K33" s="242">
        <v>44852</v>
      </c>
      <c r="L33" s="91" t="s">
        <v>48</v>
      </c>
      <c r="M33" s="192">
        <v>7.45772594752186</v>
      </c>
      <c r="N33" s="192">
        <v>0</v>
      </c>
      <c r="O33" s="192" t="s">
        <v>409</v>
      </c>
      <c r="P33" s="192">
        <v>29.9</v>
      </c>
      <c r="Q33" s="192" t="s">
        <v>409</v>
      </c>
      <c r="R33" s="192" t="s">
        <v>409</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3.5324402487214277</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44753</v>
      </c>
      <c r="K34" s="242">
        <v>45418</v>
      </c>
      <c r="L34" s="91" t="s">
        <v>50</v>
      </c>
      <c r="M34" s="192">
        <v>1.24781341107871</v>
      </c>
      <c r="N34" s="192">
        <v>7</v>
      </c>
      <c r="O34" s="192">
        <v>10</v>
      </c>
      <c r="P34" s="192">
        <v>51.2</v>
      </c>
      <c r="Q34" s="192" t="s">
        <v>825</v>
      </c>
      <c r="R34" s="192" t="s">
        <v>870</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677</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45418</v>
      </c>
      <c r="L44" s="91" t="s">
        <v>68</v>
      </c>
      <c r="M44" s="192">
        <v>2.3265306122448899</v>
      </c>
      <c r="N44" s="192">
        <v>7</v>
      </c>
      <c r="O44" s="192" t="s">
        <v>409</v>
      </c>
      <c r="P44" s="192">
        <v>47.5</v>
      </c>
      <c r="Q44" s="192" t="s">
        <v>826</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44753</v>
      </c>
      <c r="K46" s="242">
        <v>44830</v>
      </c>
      <c r="L46" s="91" t="s">
        <v>71</v>
      </c>
      <c r="M46" s="192">
        <v>7.83673469387755</v>
      </c>
      <c r="N46" s="192">
        <v>0</v>
      </c>
      <c r="O46" s="192" t="s">
        <v>409</v>
      </c>
      <c r="P46" s="192">
        <v>28.6</v>
      </c>
      <c r="Q46" s="192" t="s">
        <v>409</v>
      </c>
      <c r="R46" s="192" t="s">
        <v>409</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0</v>
      </c>
      <c r="J47" s="242">
        <v>44753</v>
      </c>
      <c r="K47" s="242">
        <v>44855</v>
      </c>
      <c r="L47" s="91" t="s">
        <v>72</v>
      </c>
      <c r="M47" s="192">
        <v>8.56559766763848</v>
      </c>
      <c r="N47" s="192">
        <v>0</v>
      </c>
      <c r="O47" s="192" t="s">
        <v>409</v>
      </c>
      <c r="P47" s="192">
        <v>26.1</v>
      </c>
      <c r="Q47" s="192" t="s">
        <v>409</v>
      </c>
      <c r="R47" s="192" t="s">
        <v>409</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9.2234964247499978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44753</v>
      </c>
      <c r="K48" s="242">
        <v>45418</v>
      </c>
      <c r="L48" s="91" t="s">
        <v>73</v>
      </c>
      <c r="M48" s="192">
        <v>8.5072886297375998</v>
      </c>
      <c r="N48" s="192">
        <v>0</v>
      </c>
      <c r="O48" s="192">
        <v>10</v>
      </c>
      <c r="P48" s="192">
        <v>26.3</v>
      </c>
      <c r="Q48" s="192" t="s">
        <v>409</v>
      </c>
      <c r="R48" s="192" t="s">
        <v>871</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9.4421670685514414</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10</v>
      </c>
      <c r="J50" s="242">
        <v>44753</v>
      </c>
      <c r="K50" s="242">
        <v>45383</v>
      </c>
      <c r="L50" s="91" t="s">
        <v>77</v>
      </c>
      <c r="M50" s="192">
        <v>8.9154518950437307</v>
      </c>
      <c r="N50" s="192">
        <v>0</v>
      </c>
      <c r="O50" s="192">
        <v>10</v>
      </c>
      <c r="P50" s="192">
        <v>24.9</v>
      </c>
      <c r="Q50" s="192" t="s">
        <v>409</v>
      </c>
      <c r="R50" s="192" t="s">
        <v>827</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678</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t="s">
        <v>409</v>
      </c>
      <c r="L55" s="91" t="s">
        <v>679</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44753</v>
      </c>
      <c r="K62" s="242">
        <v>44830</v>
      </c>
      <c r="L62" s="91" t="s">
        <v>97</v>
      </c>
      <c r="M62" s="192">
        <v>6.1166180758017497</v>
      </c>
      <c r="N62" s="192">
        <v>0</v>
      </c>
      <c r="O62" s="192" t="s">
        <v>409</v>
      </c>
      <c r="P62" s="192">
        <v>34.5</v>
      </c>
      <c r="Q62" s="192" t="s">
        <v>409</v>
      </c>
      <c r="R62" s="192" t="s">
        <v>409</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7</v>
      </c>
      <c r="J67" s="242">
        <v>44753</v>
      </c>
      <c r="K67" s="242">
        <v>45336</v>
      </c>
      <c r="L67" s="91" t="s">
        <v>106</v>
      </c>
      <c r="M67" s="192">
        <v>0</v>
      </c>
      <c r="N67" s="192">
        <v>7</v>
      </c>
      <c r="O67" s="192" t="s">
        <v>409</v>
      </c>
      <c r="P67" s="192">
        <v>60.9</v>
      </c>
      <c r="Q67" s="192" t="s">
        <v>828</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0</v>
      </c>
      <c r="J69" s="242">
        <v>44753</v>
      </c>
      <c r="K69" s="242">
        <v>44831</v>
      </c>
      <c r="L69" s="91" t="s">
        <v>110</v>
      </c>
      <c r="M69" s="192">
        <v>5.1545189504373097</v>
      </c>
      <c r="N69" s="192">
        <v>0</v>
      </c>
      <c r="O69" s="192" t="s">
        <v>409</v>
      </c>
      <c r="P69" s="192">
        <v>37.799999999999997</v>
      </c>
      <c r="Q69" s="192" t="s">
        <v>409</v>
      </c>
      <c r="R69" s="192" t="s">
        <v>409</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0</v>
      </c>
      <c r="J71" s="242">
        <v>44753</v>
      </c>
      <c r="K71" s="242">
        <v>44830</v>
      </c>
      <c r="L71" s="91" t="s">
        <v>114</v>
      </c>
      <c r="M71" s="192">
        <v>8.6530612244897895</v>
      </c>
      <c r="N71" s="192">
        <v>0</v>
      </c>
      <c r="O71" s="192" t="s">
        <v>409</v>
      </c>
      <c r="P71" s="192">
        <v>25.8</v>
      </c>
      <c r="Q71" s="192" t="s">
        <v>409</v>
      </c>
      <c r="R71" s="192" t="s">
        <v>409</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680</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0</v>
      </c>
      <c r="J75" s="242">
        <v>44753</v>
      </c>
      <c r="K75" s="242">
        <v>44802</v>
      </c>
      <c r="L75" s="91" t="s">
        <v>119</v>
      </c>
      <c r="M75" s="192">
        <v>9.8192419825072808</v>
      </c>
      <c r="N75" s="192">
        <v>0</v>
      </c>
      <c r="O75" s="192" t="s">
        <v>409</v>
      </c>
      <c r="P75" s="192">
        <v>21.8</v>
      </c>
      <c r="Q75" s="192" t="s">
        <v>409</v>
      </c>
      <c r="R75" s="192" t="s">
        <v>409</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681</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0</v>
      </c>
      <c r="J80" s="242">
        <v>44753</v>
      </c>
      <c r="K80" s="242">
        <v>44753</v>
      </c>
      <c r="L80" s="91" t="s">
        <v>127</v>
      </c>
      <c r="M80" s="192">
        <v>8.3615160349854207</v>
      </c>
      <c r="N80" s="192">
        <v>0</v>
      </c>
      <c r="O80" s="192" t="s">
        <v>409</v>
      </c>
      <c r="P80" s="192">
        <v>26.8</v>
      </c>
      <c r="Q80" s="192" t="s">
        <v>409</v>
      </c>
      <c r="R80" s="192" t="s">
        <v>409</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0</v>
      </c>
      <c r="J83" s="242">
        <v>44753</v>
      </c>
      <c r="K83" s="242" t="s">
        <v>409</v>
      </c>
      <c r="L83" s="91" t="s">
        <v>132</v>
      </c>
      <c r="M83" s="192">
        <v>10</v>
      </c>
      <c r="N83" s="192">
        <v>0</v>
      </c>
      <c r="O83" s="192" t="s">
        <v>409</v>
      </c>
      <c r="P83" s="192">
        <v>17.399999999999999</v>
      </c>
      <c r="Q83" s="192" t="s">
        <v>409</v>
      </c>
      <c r="R83" s="192" t="s">
        <v>409</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45376</v>
      </c>
      <c r="L86" s="91" t="s">
        <v>682</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45418</v>
      </c>
      <c r="L87" s="91" t="s">
        <v>138</v>
      </c>
      <c r="M87" s="192">
        <v>7.6909620991253602</v>
      </c>
      <c r="N87" s="192">
        <v>0</v>
      </c>
      <c r="O87" s="192">
        <v>10</v>
      </c>
      <c r="P87" s="192">
        <v>29.1</v>
      </c>
      <c r="Q87" s="192" t="s">
        <v>409</v>
      </c>
      <c r="R87" s="192" t="s">
        <v>872</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683</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684</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0</v>
      </c>
      <c r="J93" s="242">
        <v>44753</v>
      </c>
      <c r="K93" s="242">
        <v>44846</v>
      </c>
      <c r="L93" s="91" t="s">
        <v>146</v>
      </c>
      <c r="M93" s="192">
        <v>7.3119533527696801</v>
      </c>
      <c r="N93" s="192">
        <v>0</v>
      </c>
      <c r="O93" s="192" t="s">
        <v>409</v>
      </c>
      <c r="P93" s="192">
        <v>30.4</v>
      </c>
      <c r="Q93" s="192" t="s">
        <v>409</v>
      </c>
      <c r="R93" s="192" t="s">
        <v>409</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685</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44753</v>
      </c>
      <c r="K108" s="242">
        <v>45232</v>
      </c>
      <c r="L108" s="91" t="s">
        <v>173</v>
      </c>
      <c r="M108" s="192">
        <v>4.86297376093294</v>
      </c>
      <c r="N108" s="192">
        <v>0</v>
      </c>
      <c r="O108" s="192" t="s">
        <v>409</v>
      </c>
      <c r="P108" s="192">
        <v>38.799999999999997</v>
      </c>
      <c r="Q108" s="192" t="s">
        <v>409</v>
      </c>
      <c r="R108" s="192" t="s">
        <v>409</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7.053729654644858</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7</v>
      </c>
      <c r="J110" s="242">
        <v>44753</v>
      </c>
      <c r="K110" s="242">
        <v>45370</v>
      </c>
      <c r="L110" s="91" t="s">
        <v>176</v>
      </c>
      <c r="M110" s="192">
        <v>7.1078717201166102</v>
      </c>
      <c r="N110" s="192">
        <v>7</v>
      </c>
      <c r="O110" s="192" t="s">
        <v>409</v>
      </c>
      <c r="P110" s="192">
        <v>31.1</v>
      </c>
      <c r="Q110" s="192" t="s">
        <v>829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0</v>
      </c>
      <c r="J116" s="242">
        <v>44753</v>
      </c>
      <c r="K116" s="242">
        <v>44855</v>
      </c>
      <c r="L116" s="91" t="s">
        <v>186</v>
      </c>
      <c r="M116" s="192">
        <v>6.4373177842565603</v>
      </c>
      <c r="N116" s="192">
        <v>0</v>
      </c>
      <c r="O116" s="192" t="s">
        <v>409</v>
      </c>
      <c r="P116" s="192">
        <v>33.4</v>
      </c>
      <c r="Q116" s="192" t="s">
        <v>409</v>
      </c>
      <c r="R116" s="192" t="s">
        <v>409</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0</v>
      </c>
      <c r="J121" s="242">
        <v>44753</v>
      </c>
      <c r="K121" s="242">
        <v>44839</v>
      </c>
      <c r="L121" s="91" t="s">
        <v>195</v>
      </c>
      <c r="M121" s="192">
        <v>6.2332361516034904</v>
      </c>
      <c r="N121" s="192">
        <v>0</v>
      </c>
      <c r="O121" s="192" t="s">
        <v>409</v>
      </c>
      <c r="P121" s="192">
        <v>34.1</v>
      </c>
      <c r="Q121" s="192" t="s">
        <v>409</v>
      </c>
      <c r="R121" s="192" t="s">
        <v>409</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t="s">
        <v>409</v>
      </c>
      <c r="L126" s="91" t="s">
        <v>686</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687</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688</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44852</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689</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0</v>
      </c>
      <c r="J142" s="242">
        <v>44753</v>
      </c>
      <c r="K142" s="242">
        <v>44846</v>
      </c>
      <c r="L142" s="91" t="s">
        <v>228</v>
      </c>
      <c r="M142" s="192">
        <v>7.3119533527696801</v>
      </c>
      <c r="N142" s="192">
        <v>0</v>
      </c>
      <c r="O142" s="192" t="s">
        <v>409</v>
      </c>
      <c r="P142" s="192">
        <v>30.4</v>
      </c>
      <c r="Q142" s="192" t="s">
        <v>409</v>
      </c>
      <c r="R142" s="192" t="s">
        <v>409</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6.7827598294344753</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10</v>
      </c>
      <c r="J144" s="242">
        <v>44753</v>
      </c>
      <c r="K144" s="242">
        <v>45383</v>
      </c>
      <c r="L144" s="91" t="s">
        <v>232</v>
      </c>
      <c r="M144" s="192">
        <v>4.6005830903789997</v>
      </c>
      <c r="N144" s="192">
        <v>0</v>
      </c>
      <c r="O144" s="192">
        <v>10</v>
      </c>
      <c r="P144" s="192">
        <v>39.700000000000003</v>
      </c>
      <c r="Q144" s="192" t="s">
        <v>409</v>
      </c>
      <c r="R144" s="192" t="s">
        <v>830</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690</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45418</v>
      </c>
      <c r="L150" s="91" t="s">
        <v>242</v>
      </c>
      <c r="M150" s="192">
        <v>5.0962099125364402</v>
      </c>
      <c r="N150" s="192">
        <v>0</v>
      </c>
      <c r="O150" s="192">
        <v>10</v>
      </c>
      <c r="P150" s="192">
        <v>38</v>
      </c>
      <c r="Q150" s="192" t="s">
        <v>409</v>
      </c>
      <c r="R150" s="192" t="s">
        <v>873</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0</v>
      </c>
      <c r="J154" s="242">
        <v>44753</v>
      </c>
      <c r="K154" s="242">
        <v>45093</v>
      </c>
      <c r="L154" s="91" t="s">
        <v>250</v>
      </c>
      <c r="M154" s="192">
        <v>6.2623906705539296</v>
      </c>
      <c r="N154" s="192">
        <v>0</v>
      </c>
      <c r="O154" s="192" t="s">
        <v>409</v>
      </c>
      <c r="P154" s="192">
        <v>34</v>
      </c>
      <c r="Q154" s="192" t="s">
        <v>409</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691</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692</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693</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45418</v>
      </c>
      <c r="L175" s="91" t="s">
        <v>285</v>
      </c>
      <c r="M175" s="192">
        <v>3.08454810495626</v>
      </c>
      <c r="N175" s="192">
        <v>7</v>
      </c>
      <c r="O175" s="192" t="s">
        <v>409</v>
      </c>
      <c r="P175" s="192">
        <v>44.9</v>
      </c>
      <c r="Q175" s="192" t="s">
        <v>831</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0</v>
      </c>
      <c r="J176" s="242">
        <v>44753</v>
      </c>
      <c r="K176" s="242">
        <v>44855</v>
      </c>
      <c r="L176" s="91" t="s">
        <v>287</v>
      </c>
      <c r="M176" s="192">
        <v>7.9241982507288604</v>
      </c>
      <c r="N176" s="192">
        <v>0</v>
      </c>
      <c r="O176" s="192" t="s">
        <v>409</v>
      </c>
      <c r="P176" s="192">
        <v>28.3</v>
      </c>
      <c r="Q176" s="192" t="s">
        <v>409</v>
      </c>
      <c r="R176" s="192" t="s">
        <v>409</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694</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45383</v>
      </c>
      <c r="L183" s="91" t="s">
        <v>299</v>
      </c>
      <c r="M183" s="192">
        <v>10</v>
      </c>
      <c r="N183" s="192">
        <v>0</v>
      </c>
      <c r="O183" s="192">
        <v>10</v>
      </c>
      <c r="P183" s="192">
        <v>16</v>
      </c>
      <c r="Q183" s="192" t="s">
        <v>409</v>
      </c>
      <c r="R183" s="192" t="s">
        <v>832</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0</v>
      </c>
      <c r="J185" s="242">
        <v>44753</v>
      </c>
      <c r="K185" s="242">
        <v>44753</v>
      </c>
      <c r="L185" s="91" t="s">
        <v>303</v>
      </c>
      <c r="M185" s="192">
        <v>9.9650145772594705</v>
      </c>
      <c r="N185" s="192">
        <v>0</v>
      </c>
      <c r="O185" s="192" t="s">
        <v>409</v>
      </c>
      <c r="P185" s="192">
        <v>21.3</v>
      </c>
      <c r="Q185" s="192" t="s">
        <v>409</v>
      </c>
      <c r="R185" s="192" t="s">
        <v>409</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695</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696</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7.5159693931233749</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44753</v>
      </c>
      <c r="K201" s="242">
        <v>45393</v>
      </c>
      <c r="L201" s="91" t="s">
        <v>328</v>
      </c>
      <c r="M201" s="192">
        <v>8.0699708454810501</v>
      </c>
      <c r="N201" s="192">
        <v>7</v>
      </c>
      <c r="O201" s="192" t="s">
        <v>409</v>
      </c>
      <c r="P201" s="192">
        <v>27.8</v>
      </c>
      <c r="Q201" s="192" t="s">
        <v>874</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t="s">
        <v>409</v>
      </c>
      <c r="L207" s="91" t="s">
        <v>697</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0</v>
      </c>
      <c r="J208" s="242">
        <v>44753</v>
      </c>
      <c r="K208" s="242">
        <v>44839</v>
      </c>
      <c r="L208" s="91" t="s">
        <v>339</v>
      </c>
      <c r="M208" s="192">
        <v>7.0495626822157398</v>
      </c>
      <c r="N208" s="192">
        <v>0</v>
      </c>
      <c r="O208" s="192" t="s">
        <v>409</v>
      </c>
      <c r="P208" s="192">
        <v>31.3</v>
      </c>
      <c r="Q208" s="192" t="s">
        <v>409</v>
      </c>
      <c r="R208" s="192" t="s">
        <v>409</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7.4387685115165407</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44753</v>
      </c>
      <c r="K209" s="242">
        <v>45383</v>
      </c>
      <c r="L209" s="91" t="s">
        <v>341</v>
      </c>
      <c r="M209" s="192">
        <v>5.5335276967929996</v>
      </c>
      <c r="N209" s="192">
        <v>0</v>
      </c>
      <c r="O209" s="192">
        <v>10</v>
      </c>
      <c r="P209" s="192">
        <v>36.5</v>
      </c>
      <c r="Q209" s="192" t="s">
        <v>409</v>
      </c>
      <c r="R209" s="192" t="s">
        <v>833</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5.5659313539366124</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7</v>
      </c>
      <c r="J211" s="242">
        <v>44753</v>
      </c>
      <c r="K211" s="242">
        <v>45336</v>
      </c>
      <c r="L211" s="91" t="s">
        <v>345</v>
      </c>
      <c r="M211" s="192">
        <v>4.4256559766763797</v>
      </c>
      <c r="N211" s="192">
        <v>7</v>
      </c>
      <c r="O211" s="192" t="s">
        <v>409</v>
      </c>
      <c r="P211" s="192">
        <v>40.299999999999997</v>
      </c>
      <c r="Q211" s="192" t="s">
        <v>834</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7</v>
      </c>
      <c r="J212" s="242">
        <v>44753</v>
      </c>
      <c r="K212" s="242">
        <v>45393</v>
      </c>
      <c r="L212" s="91" t="s">
        <v>346</v>
      </c>
      <c r="M212" s="192">
        <v>0</v>
      </c>
      <c r="N212" s="192">
        <v>7</v>
      </c>
      <c r="O212" s="192" t="s">
        <v>409</v>
      </c>
      <c r="P212" s="192">
        <v>75.900000000000006</v>
      </c>
      <c r="Q212" s="192" t="s">
        <v>875</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698</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699</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5.0668993859909106</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44753</v>
      </c>
      <c r="K218" s="242">
        <v>45418</v>
      </c>
      <c r="L218" s="91" t="s">
        <v>351</v>
      </c>
      <c r="M218" s="192">
        <v>3.66763848396501</v>
      </c>
      <c r="N218" s="192">
        <v>7</v>
      </c>
      <c r="O218" s="192" t="s">
        <v>409</v>
      </c>
      <c r="P218" s="192">
        <v>42.9</v>
      </c>
      <c r="Q218" s="192" t="s">
        <v>876</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700</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0</v>
      </c>
      <c r="J225" s="242">
        <v>44753</v>
      </c>
      <c r="K225" s="242">
        <v>44778</v>
      </c>
      <c r="L225" s="91" t="s">
        <v>362</v>
      </c>
      <c r="M225" s="192">
        <v>6.72886297376093</v>
      </c>
      <c r="N225" s="192">
        <v>0</v>
      </c>
      <c r="O225" s="192" t="s">
        <v>409</v>
      </c>
      <c r="P225" s="192">
        <v>32.4</v>
      </c>
      <c r="Q225" s="192" t="s">
        <v>409</v>
      </c>
      <c r="R225" s="192" t="s">
        <v>409</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135" activePane="bottomLeft" state="frozen"/>
      <selection pane="bottomLeft" activeCell="C169" sqref="C169"/>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710937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2</v>
      </c>
      <c r="N4" s="180">
        <f>IFERROR(INDEX('Data Dictionary'!$I$8:$I$36,MATCH(N7,'Data Dictionary'!$K$8:$K$36,0)),"")</f>
        <v>1</v>
      </c>
      <c r="O4" s="180">
        <f>IFERROR(INDEX('Data Dictionary'!$I$8:$I$36,MATCH(O7,'Data Dictionary'!$K$8:$K$36,0)),"")</f>
        <v>0</v>
      </c>
      <c r="P4" s="180">
        <f>IFERROR(INDEX('Data Dictionary'!$I$8:$I$36,MATCH(P7,'Data Dictionary'!$K$8:$K$36,0)),"")</f>
        <v>0</v>
      </c>
      <c r="Q4" s="180">
        <f>IFERROR(INDEX('Data Dictionary'!$I$8:$I$36,MATCH(Q7,'Data Dictionary'!$K$8:$K$36,0)),"")</f>
        <v>0</v>
      </c>
      <c r="R4" s="180" t="str">
        <f>IFERROR(INDEX('Data Dictionary'!$I$8:$I$36,MATCH(R7,'Data Dictionary'!$K$8:$K$36,0)),"")</f>
        <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0</v>
      </c>
      <c r="O5" s="181">
        <f>IFERROR(INDEX('Data Dictionary'!$J$8:$J$36,MATCH(O7,'Data Dictionary'!$K$8:$K$36,0)),"")</f>
        <v>1</v>
      </c>
      <c r="P5" s="181">
        <f>IFERROR(INDEX('Data Dictionary'!$J$8:$J$36,MATCH(P7,'Data Dictionary'!$K$8:$K$36,0)),"")</f>
        <v>1</v>
      </c>
      <c r="Q5" s="181">
        <f>IFERROR(INDEX('Data Dictionary'!$J$8:$J$36,MATCH(Q7,'Data Dictionary'!$K$8:$K$36,0)),"")</f>
        <v>1</v>
      </c>
      <c r="R5" s="181" t="str">
        <f>IFERROR(INDEX('Data Dictionary'!$J$8:$J$36,MATCH(R7,'Data Dictionary'!$K$8:$K$36,0)),"")</f>
        <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Proteus Composite Index</v>
      </c>
      <c r="N6" s="246" t="str">
        <f>IFERROR(INDEX('Data Dictionary'!$E$8:$E$36,MATCH(N7,'Data Dictionary'!$K$8:$K$36,0)),IFERROR(CONCATENATE(INDEX('Data Dictionary'!$E$8:$E$36,MATCH(LEFT(N7, SEARCH("_raw",N7,1)-1),'Data Dictionary'!$L$8:$L$36,0))," (Raw)"),""))</f>
        <v>Global Food Security Index</v>
      </c>
      <c r="O6" s="246" t="str">
        <f>IFERROR(INDEX('Data Dictionary'!$E$8:$E$36,MATCH(O7,'Data Dictionary'!$K$8:$K$36,0)),IFERROR(CONCATENATE(INDEX('Data Dictionary'!$E$8:$E$36,MATCH(LEFT(O7, SEARCH("_raw",O7,1)-1),'Data Dictionary'!$L$8:$L$36,0))," (Raw)"),""))</f>
        <v>FAO WFP Warning</v>
      </c>
      <c r="P6" s="246" t="str">
        <f>IFERROR(INDEX('Data Dictionary'!$E$8:$E$36,MATCH(P7,'Data Dictionary'!$K$8:$K$36,0)),IFERROR(CONCATENATE(INDEX('Data Dictionary'!$E$8:$E$36,MATCH(LEFT(P7, SEARCH("_raw",P7,1)-1),'Data Dictionary'!$L$8:$L$36,0))," (Raw)"),""))</f>
        <v>FEWS NET Score</v>
      </c>
      <c r="Q6" s="246" t="str">
        <f>IFERROR(INDEX('Data Dictionary'!$E$8:$E$36,MATCH(Q7,'Data Dictionary'!$K$8:$K$36,0)),IFERROR(CONCATENATE(INDEX('Data Dictionary'!$E$8:$E$36,MATCH(LEFT(Q7, SEARCH("_raw",Q7,1)-1),'Data Dictionary'!$L$8:$L$36,0))," (Raw)"),""))</f>
        <v>Food Price Inflation</v>
      </c>
      <c r="R6" s="246" t="str">
        <f>IFERROR(INDEX('Data Dictionary'!$E$8:$E$36,MATCH(R7,'Data Dictionary'!$K$8:$K$36,0)),IFERROR(CONCATENATE(INDEX('Data Dictionary'!$E$8:$E$36,MATCH(LEFT(R7, SEARCH("_raw",R7,1)-1),'Data Dictionary'!$L$8:$L$36,0))," (Raw)"),""))</f>
        <v>Proteus Composite Index (Raw)</v>
      </c>
      <c r="S6" s="246" t="str">
        <f>IFERROR(INDEX('Data Dictionary'!$E$8:$E$36,MATCH(S7,'Data Dictionary'!$K$8:$K$36,0)),IFERROR(CONCATENATE(INDEX('Data Dictionary'!$E$8:$E$36,MATCH(LEFT(S7, SEARCH("_raw",S7,1)-1),'Data Dictionary'!$L$8:$L$36,0))," (Raw)"),""))</f>
        <v>Global Food Security Index (Raw)</v>
      </c>
      <c r="T6" s="246" t="str">
        <f>IFERROR(INDEX('Data Dictionary'!$E$8:$E$36,MATCH(T7,'Data Dictionary'!$K$8:$K$36,0)),IFERROR(CONCATENATE(INDEX('Data Dictionary'!$E$8:$E$36,MATCH(LEFT(T7, SEARCH("_raw",T7,1)-1),'Data Dictionary'!$L$8:$L$36,0))," (Raw)"),""))</f>
        <v>FAO WFP Warning (Raw)</v>
      </c>
      <c r="U6" s="246"/>
      <c r="V6" s="246"/>
      <c r="W6" s="246" t="str">
        <f>IFERROR(INDEX('Data Dictionary'!$E$8:$E$36,MATCH(W7,'Data Dictionary'!$K$8:$K$36,0)),IFERROR(CONCATENATE(INDEX('Data Dictionary'!$E$8:$E$36,MATCH(LEFT(W7, SEARCH("_raw",W7,1)-1),'Data Dictionary'!$L$8:$L$36,0))," (Raw)"),""))</f>
        <v/>
      </c>
      <c r="X6" s="246" t="str">
        <f>IFERROR(INDEX('Data Dictionary'!$E$8:$E$36,MATCH(X7,'Data Dictionary'!$K$8:$K$36,0)),IFERROR(CONCATENATE(INDEX('Data Dictionary'!$E$8:$E$36,MATCH(LEFT(X7, SEARCH("_raw",X7,1)-1),'Data Dictionary'!$L$8:$L$36,0))," (Raw)"),""))</f>
        <v/>
      </c>
      <c r="Y6" s="246"/>
      <c r="Z6" s="246"/>
      <c r="AA6" s="99"/>
      <c r="AB6" s="99"/>
      <c r="AC6" s="99"/>
    </row>
    <row r="7" spans="1:38" s="94" customFormat="1" ht="29" x14ac:dyDescent="0.2">
      <c r="A7" s="198"/>
      <c r="B7" s="188"/>
      <c r="C7" s="188"/>
      <c r="D7" s="218"/>
      <c r="E7" s="218"/>
      <c r="F7" s="102"/>
      <c r="G7" s="189"/>
      <c r="H7" s="189"/>
      <c r="I7" s="189"/>
      <c r="J7" s="243" t="s">
        <v>605</v>
      </c>
      <c r="K7" s="243" t="s">
        <v>606</v>
      </c>
      <c r="L7" s="244" t="s">
        <v>2</v>
      </c>
      <c r="M7" s="247" t="s">
        <v>386</v>
      </c>
      <c r="N7" s="247" t="s">
        <v>748</v>
      </c>
      <c r="O7" s="247" t="s">
        <v>754</v>
      </c>
      <c r="P7" s="247" t="s">
        <v>438</v>
      </c>
      <c r="Q7" s="247" t="s">
        <v>392</v>
      </c>
      <c r="R7" s="247" t="s">
        <v>470</v>
      </c>
      <c r="S7" s="247" t="s">
        <v>749</v>
      </c>
      <c r="T7" s="247" t="s">
        <v>755</v>
      </c>
      <c r="U7" s="247" t="s">
        <v>534</v>
      </c>
      <c r="V7" s="247" t="s">
        <v>533</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673</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8.3666002653407556</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7</v>
      </c>
      <c r="J9" s="242">
        <v>44753</v>
      </c>
      <c r="K9" s="242">
        <v>45383</v>
      </c>
      <c r="L9" s="91" t="s">
        <v>7</v>
      </c>
      <c r="M9" s="192">
        <v>10</v>
      </c>
      <c r="N9" s="192" t="s">
        <v>409</v>
      </c>
      <c r="O9" s="192">
        <v>7</v>
      </c>
      <c r="P9" s="192">
        <v>7</v>
      </c>
      <c r="Q9" s="192">
        <v>1</v>
      </c>
      <c r="R9" s="192">
        <v>0.66100000000000003</v>
      </c>
      <c r="S9" s="192" t="s">
        <v>409</v>
      </c>
      <c r="T9" s="192" t="s">
        <v>757</v>
      </c>
      <c r="U9" s="192" t="s">
        <v>819</v>
      </c>
      <c r="V9" s="192">
        <v>-7.66</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674</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1.6441865107999913</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v>
      </c>
      <c r="J15" s="242" t="s">
        <v>409</v>
      </c>
      <c r="K15" s="242">
        <v>45418</v>
      </c>
      <c r="L15" s="91" t="s">
        <v>17</v>
      </c>
      <c r="M15" s="192">
        <v>2.7033492822966498</v>
      </c>
      <c r="N15" s="192" t="s">
        <v>409</v>
      </c>
      <c r="O15" s="192" t="s">
        <v>409</v>
      </c>
      <c r="P15" s="192" t="s">
        <v>409</v>
      </c>
      <c r="Q15" s="192">
        <v>1</v>
      </c>
      <c r="R15" s="192">
        <v>0.27100000000000002</v>
      </c>
      <c r="S15" s="192" t="s">
        <v>409</v>
      </c>
      <c r="T15" s="192" t="s">
        <v>409</v>
      </c>
      <c r="U15" s="192" t="s">
        <v>409</v>
      </c>
      <c r="V15" s="192">
        <v>-4.58</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675</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45418</v>
      </c>
      <c r="L21" s="91" t="s">
        <v>27</v>
      </c>
      <c r="M21" s="192">
        <v>9.9282296650717701</v>
      </c>
      <c r="N21" s="192">
        <v>10</v>
      </c>
      <c r="O21" s="192" t="s">
        <v>409</v>
      </c>
      <c r="P21" s="192">
        <v>5</v>
      </c>
      <c r="Q21" s="192">
        <v>5</v>
      </c>
      <c r="R21" s="192">
        <v>0.57299999999999995</v>
      </c>
      <c r="S21" s="192">
        <v>40.6</v>
      </c>
      <c r="T21" s="192" t="s">
        <v>409</v>
      </c>
      <c r="U21" s="192" t="s">
        <v>820</v>
      </c>
      <c r="V21" s="192">
        <v>10.79</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8.7559808612440193</v>
      </c>
      <c r="N24" s="192">
        <v>8.2455124493341003</v>
      </c>
      <c r="O24" s="192">
        <v>10</v>
      </c>
      <c r="P24" s="192">
        <v>8</v>
      </c>
      <c r="Q24" s="192">
        <v>1</v>
      </c>
      <c r="R24" s="192">
        <v>0.52400000000000002</v>
      </c>
      <c r="S24" s="192">
        <v>49.6</v>
      </c>
      <c r="T24" s="192" t="s">
        <v>756</v>
      </c>
      <c r="U24" s="192" t="s">
        <v>823</v>
      </c>
      <c r="V24" s="192">
        <v>-1.99</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4.573279053047921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3</v>
      </c>
      <c r="J25" s="242">
        <v>44753</v>
      </c>
      <c r="K25" s="242">
        <v>45418</v>
      </c>
      <c r="L25" s="91" t="s">
        <v>35</v>
      </c>
      <c r="M25" s="192">
        <v>8.03827751196172</v>
      </c>
      <c r="N25" s="192">
        <v>6.9716270990156302</v>
      </c>
      <c r="O25" s="192" t="s">
        <v>409</v>
      </c>
      <c r="P25" s="192" t="s">
        <v>409</v>
      </c>
      <c r="Q25" s="192">
        <v>3</v>
      </c>
      <c r="R25" s="192">
        <v>0.49399999999999999</v>
      </c>
      <c r="S25" s="192">
        <v>54</v>
      </c>
      <c r="T25" s="192" t="s">
        <v>409</v>
      </c>
      <c r="U25" s="192" t="s">
        <v>409</v>
      </c>
      <c r="V25" s="192">
        <v>3.16</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676</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3.1622776601683795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v>
      </c>
      <c r="J39" s="242">
        <v>44753</v>
      </c>
      <c r="K39" s="242">
        <v>45418</v>
      </c>
      <c r="L39" s="91" t="s">
        <v>60</v>
      </c>
      <c r="M39" s="192">
        <v>10</v>
      </c>
      <c r="N39" s="192" t="s">
        <v>409</v>
      </c>
      <c r="O39" s="192" t="s">
        <v>409</v>
      </c>
      <c r="P39" s="192" t="s">
        <v>409</v>
      </c>
      <c r="Q39" s="192">
        <v>1</v>
      </c>
      <c r="R39" s="192">
        <v>0.69499999999999995</v>
      </c>
      <c r="S39" s="192" t="s">
        <v>409</v>
      </c>
      <c r="T39" s="192" t="s">
        <v>409</v>
      </c>
      <c r="U39" s="192" t="s">
        <v>409</v>
      </c>
      <c r="V39" s="192">
        <v>-4.2699999999999996</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677</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9.5770426136114644</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44888</v>
      </c>
      <c r="K46" s="242">
        <v>45383</v>
      </c>
      <c r="L46" s="91" t="s">
        <v>71</v>
      </c>
      <c r="M46" s="192">
        <v>8.1339712918660201</v>
      </c>
      <c r="N46" s="192">
        <v>9.1719745222929898</v>
      </c>
      <c r="O46" s="192" t="s">
        <v>409</v>
      </c>
      <c r="P46" s="192">
        <v>10</v>
      </c>
      <c r="Q46" s="192">
        <v>1</v>
      </c>
      <c r="R46" s="192">
        <v>0.498</v>
      </c>
      <c r="S46" s="192">
        <v>46.4</v>
      </c>
      <c r="T46" s="192" t="s">
        <v>409</v>
      </c>
      <c r="U46" s="192" t="s">
        <v>821</v>
      </c>
      <c r="V46" s="192">
        <v>-2.02</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44888</v>
      </c>
      <c r="K47" s="242">
        <v>45418</v>
      </c>
      <c r="L47" s="91" t="s">
        <v>72</v>
      </c>
      <c r="M47" s="192">
        <v>10</v>
      </c>
      <c r="N47" s="192">
        <v>10</v>
      </c>
      <c r="O47" s="192">
        <v>7</v>
      </c>
      <c r="P47" s="192">
        <v>10</v>
      </c>
      <c r="Q47" s="192">
        <v>7</v>
      </c>
      <c r="R47" s="192">
        <v>0.629</v>
      </c>
      <c r="S47" s="192">
        <v>43</v>
      </c>
      <c r="T47" s="192" t="s">
        <v>757</v>
      </c>
      <c r="U47" s="192" t="s">
        <v>822</v>
      </c>
      <c r="V47" s="192">
        <v>413.98</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45418</v>
      </c>
      <c r="L48" s="91" t="s">
        <v>73</v>
      </c>
      <c r="M48" s="192">
        <v>10</v>
      </c>
      <c r="N48" s="192" t="s">
        <v>409</v>
      </c>
      <c r="O48" s="192" t="s">
        <v>409</v>
      </c>
      <c r="P48" s="192" t="s">
        <v>409</v>
      </c>
      <c r="Q48" s="192">
        <v>1</v>
      </c>
      <c r="R48" s="192">
        <v>0.57599999999999996</v>
      </c>
      <c r="S48" s="192" t="s">
        <v>409</v>
      </c>
      <c r="T48" s="192" t="s">
        <v>409</v>
      </c>
      <c r="U48" s="192" t="s">
        <v>409</v>
      </c>
      <c r="V48" s="192">
        <v>-1.56</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678</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679</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6.4240129657194851</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v>
      </c>
      <c r="J59" s="242">
        <v>44753</v>
      </c>
      <c r="K59" s="242">
        <v>45259</v>
      </c>
      <c r="L59" s="91" t="s">
        <v>91</v>
      </c>
      <c r="M59" s="192">
        <v>8.2535885167464098</v>
      </c>
      <c r="N59" s="192" t="s">
        <v>409</v>
      </c>
      <c r="O59" s="192">
        <v>5</v>
      </c>
      <c r="P59" s="192" t="s">
        <v>409</v>
      </c>
      <c r="Q59" s="192" t="s">
        <v>409</v>
      </c>
      <c r="R59" s="192">
        <v>0.503</v>
      </c>
      <c r="S59" s="192" t="s">
        <v>409</v>
      </c>
      <c r="T59" s="192" t="s">
        <v>758</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45418</v>
      </c>
      <c r="L69" s="91" t="s">
        <v>110</v>
      </c>
      <c r="M69" s="192">
        <v>10</v>
      </c>
      <c r="N69" s="192">
        <v>9.7220613781123308</v>
      </c>
      <c r="O69" s="192">
        <v>7</v>
      </c>
      <c r="P69" s="192">
        <v>10</v>
      </c>
      <c r="Q69" s="192" t="s">
        <v>409</v>
      </c>
      <c r="R69" s="192">
        <v>0.64600000000000002</v>
      </c>
      <c r="S69" s="192">
        <v>44.5</v>
      </c>
      <c r="T69" s="192" t="s">
        <v>757</v>
      </c>
      <c r="U69" s="192" t="s">
        <v>822</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680</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681</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6.9095404114284404</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5</v>
      </c>
      <c r="J80" s="242">
        <v>44888</v>
      </c>
      <c r="K80" s="242">
        <v>45418</v>
      </c>
      <c r="L80" s="91" t="s">
        <v>127</v>
      </c>
      <c r="M80" s="192">
        <v>8.8277511961722492</v>
      </c>
      <c r="N80" s="192">
        <v>9.5483497394325401</v>
      </c>
      <c r="O80" s="192" t="s">
        <v>409</v>
      </c>
      <c r="P80" s="192" t="s">
        <v>409</v>
      </c>
      <c r="Q80" s="192">
        <v>5</v>
      </c>
      <c r="R80" s="192">
        <v>0.52700000000000002</v>
      </c>
      <c r="S80" s="192">
        <v>45.1</v>
      </c>
      <c r="T80" s="192" t="s">
        <v>409</v>
      </c>
      <c r="U80" s="192" t="s">
        <v>409</v>
      </c>
      <c r="V80" s="192">
        <v>5.43</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45418</v>
      </c>
      <c r="L81" s="91" t="s">
        <v>128</v>
      </c>
      <c r="M81" s="192">
        <v>7.5119617224880297</v>
      </c>
      <c r="N81" s="192" t="s">
        <v>409</v>
      </c>
      <c r="O81" s="192" t="s">
        <v>409</v>
      </c>
      <c r="P81" s="192" t="s">
        <v>409</v>
      </c>
      <c r="Q81" s="192">
        <v>5</v>
      </c>
      <c r="R81" s="192">
        <v>0.47199999999999998</v>
      </c>
      <c r="S81" s="192" t="s">
        <v>409</v>
      </c>
      <c r="T81" s="192" t="s">
        <v>409</v>
      </c>
      <c r="U81" s="192" t="s">
        <v>409</v>
      </c>
      <c r="V81" s="192">
        <v>12.75</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45418</v>
      </c>
      <c r="L82" s="91" t="s">
        <v>130</v>
      </c>
      <c r="M82" s="192">
        <v>8.6602870813397104</v>
      </c>
      <c r="N82" s="192" t="s">
        <v>409</v>
      </c>
      <c r="O82" s="192" t="s">
        <v>409</v>
      </c>
      <c r="P82" s="192" t="s">
        <v>409</v>
      </c>
      <c r="Q82" s="192">
        <v>1</v>
      </c>
      <c r="R82" s="192">
        <v>0.52</v>
      </c>
      <c r="S82" s="192" t="s">
        <v>409</v>
      </c>
      <c r="T82" s="192" t="s">
        <v>409</v>
      </c>
      <c r="U82" s="192" t="s">
        <v>409</v>
      </c>
      <c r="V82" s="192">
        <v>-6.54</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682</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45383</v>
      </c>
      <c r="L87" s="91" t="s">
        <v>138</v>
      </c>
      <c r="M87" s="192">
        <v>6.5071770334928196</v>
      </c>
      <c r="N87" s="192">
        <v>4.4238563983786898</v>
      </c>
      <c r="O87" s="192">
        <v>5</v>
      </c>
      <c r="P87" s="192">
        <v>10</v>
      </c>
      <c r="Q87" s="192" t="s">
        <v>409</v>
      </c>
      <c r="R87" s="192">
        <v>0.43</v>
      </c>
      <c r="S87" s="192">
        <v>62.8</v>
      </c>
      <c r="T87" s="192" t="s">
        <v>758</v>
      </c>
      <c r="U87" s="192" t="s">
        <v>821</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683</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684</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758</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45383</v>
      </c>
      <c r="L93" s="91" t="s">
        <v>146</v>
      </c>
      <c r="M93" s="192">
        <v>10</v>
      </c>
      <c r="N93" s="192">
        <v>10</v>
      </c>
      <c r="O93" s="192">
        <v>7</v>
      </c>
      <c r="P93" s="192">
        <v>10</v>
      </c>
      <c r="Q93" s="192">
        <v>1</v>
      </c>
      <c r="R93" s="192">
        <v>0.70099999999999996</v>
      </c>
      <c r="S93" s="192">
        <v>38.5</v>
      </c>
      <c r="T93" s="192" t="s">
        <v>757</v>
      </c>
      <c r="U93" s="192" t="s">
        <v>822</v>
      </c>
      <c r="V93" s="192">
        <v>-2.54</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5.0875371412195998</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5</v>
      </c>
      <c r="J95" s="242">
        <v>44753</v>
      </c>
      <c r="K95" s="242">
        <v>45418</v>
      </c>
      <c r="L95" s="91" t="s">
        <v>150</v>
      </c>
      <c r="M95" s="192">
        <v>5.2392344497607599</v>
      </c>
      <c r="N95" s="192">
        <v>5.1766068326577797</v>
      </c>
      <c r="O95" s="192" t="s">
        <v>409</v>
      </c>
      <c r="P95" s="192" t="s">
        <v>409</v>
      </c>
      <c r="Q95" s="192">
        <v>5</v>
      </c>
      <c r="R95" s="192">
        <v>0.377</v>
      </c>
      <c r="S95" s="192">
        <v>60.2</v>
      </c>
      <c r="T95" s="192" t="s">
        <v>409</v>
      </c>
      <c r="U95" s="192" t="s">
        <v>409</v>
      </c>
      <c r="V95" s="192">
        <v>8.23</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685</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45418</v>
      </c>
      <c r="L100" s="91" t="s">
        <v>157</v>
      </c>
      <c r="M100" s="192">
        <v>5.9090909090909101</v>
      </c>
      <c r="N100" s="192" t="s">
        <v>409</v>
      </c>
      <c r="O100" s="192" t="s">
        <v>409</v>
      </c>
      <c r="P100" s="192" t="s">
        <v>409</v>
      </c>
      <c r="Q100" s="192">
        <v>1</v>
      </c>
      <c r="R100" s="192">
        <v>0.40500000000000003</v>
      </c>
      <c r="S100" s="192" t="s">
        <v>409</v>
      </c>
      <c r="T100" s="192" t="s">
        <v>409</v>
      </c>
      <c r="U100" s="192" t="s">
        <v>409</v>
      </c>
      <c r="V100" s="192">
        <v>0.95</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6.0254238426915991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5</v>
      </c>
      <c r="J108" s="242">
        <v>44753</v>
      </c>
      <c r="K108" s="242">
        <v>45418</v>
      </c>
      <c r="L108" s="91" t="s">
        <v>173</v>
      </c>
      <c r="M108" s="192">
        <v>10</v>
      </c>
      <c r="N108" s="192">
        <v>7.2611464968152797</v>
      </c>
      <c r="O108" s="192" t="s">
        <v>409</v>
      </c>
      <c r="P108" s="192">
        <v>5</v>
      </c>
      <c r="Q108" s="192">
        <v>3</v>
      </c>
      <c r="R108" s="192">
        <v>0.59299999999999997</v>
      </c>
      <c r="S108" s="192">
        <v>53</v>
      </c>
      <c r="T108" s="192" t="s">
        <v>409</v>
      </c>
      <c r="U108" s="192" t="s">
        <v>820</v>
      </c>
      <c r="V108" s="192">
        <v>2.2200000000000002</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45418</v>
      </c>
      <c r="L115" s="91" t="s">
        <v>184</v>
      </c>
      <c r="M115" s="192">
        <v>8.6602870813397104</v>
      </c>
      <c r="N115" s="192">
        <v>7.2321945570353199</v>
      </c>
      <c r="O115" s="192" t="s">
        <v>409</v>
      </c>
      <c r="P115" s="192" t="s">
        <v>409</v>
      </c>
      <c r="Q115" s="192">
        <v>5</v>
      </c>
      <c r="R115" s="192">
        <v>0.52</v>
      </c>
      <c r="S115" s="192">
        <v>53.1</v>
      </c>
      <c r="T115" s="192" t="s">
        <v>409</v>
      </c>
      <c r="U115" s="192" t="s">
        <v>409</v>
      </c>
      <c r="V115" s="192">
        <v>25.65</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45418</v>
      </c>
      <c r="L116" s="91" t="s">
        <v>186</v>
      </c>
      <c r="M116" s="192">
        <v>3.3732057416267902</v>
      </c>
      <c r="N116" s="192" t="s">
        <v>409</v>
      </c>
      <c r="O116" s="192" t="s">
        <v>409</v>
      </c>
      <c r="P116" s="192" t="s">
        <v>409</v>
      </c>
      <c r="Q116" s="192">
        <v>7</v>
      </c>
      <c r="R116" s="192">
        <v>0.29899999999999999</v>
      </c>
      <c r="S116" s="192" t="s">
        <v>409</v>
      </c>
      <c r="T116" s="192" t="s">
        <v>409</v>
      </c>
      <c r="U116" s="192" t="s">
        <v>409</v>
      </c>
      <c r="V116" s="192">
        <v>91.48</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45418</v>
      </c>
      <c r="L117" s="91" t="s">
        <v>188</v>
      </c>
      <c r="M117" s="192">
        <v>9.7368421052631504</v>
      </c>
      <c r="N117" s="192" t="s">
        <v>409</v>
      </c>
      <c r="O117" s="192" t="s">
        <v>409</v>
      </c>
      <c r="P117" s="192" t="s">
        <v>409</v>
      </c>
      <c r="Q117" s="192">
        <v>5</v>
      </c>
      <c r="R117" s="192">
        <v>0.56499999999999995</v>
      </c>
      <c r="S117" s="192" t="s">
        <v>409</v>
      </c>
      <c r="T117" s="192" t="s">
        <v>409</v>
      </c>
      <c r="U117" s="192" t="s">
        <v>409</v>
      </c>
      <c r="V117" s="192">
        <v>18.78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4.1358509593425508</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5</v>
      </c>
      <c r="J118" s="242">
        <v>44753</v>
      </c>
      <c r="K118" s="242">
        <v>45418</v>
      </c>
      <c r="L118" s="91" t="s">
        <v>190</v>
      </c>
      <c r="M118" s="192">
        <v>3.4210526315789398</v>
      </c>
      <c r="N118" s="192" t="s">
        <v>409</v>
      </c>
      <c r="O118" s="192" t="s">
        <v>409</v>
      </c>
      <c r="P118" s="192" t="s">
        <v>409</v>
      </c>
      <c r="Q118" s="192">
        <v>5</v>
      </c>
      <c r="R118" s="192">
        <v>0.30099999999999999</v>
      </c>
      <c r="S118" s="192" t="s">
        <v>409</v>
      </c>
      <c r="T118" s="192" t="s">
        <v>409</v>
      </c>
      <c r="U118" s="192" t="s">
        <v>409</v>
      </c>
      <c r="V118" s="192">
        <v>9.17</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2.5737528672458123</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v>
      </c>
      <c r="J121" s="242">
        <v>44888</v>
      </c>
      <c r="K121" s="242">
        <v>45418</v>
      </c>
      <c r="L121" s="91" t="s">
        <v>195</v>
      </c>
      <c r="M121" s="192">
        <v>5.6698564593301404</v>
      </c>
      <c r="N121" s="192">
        <v>6.6242038216560397</v>
      </c>
      <c r="O121" s="192" t="s">
        <v>409</v>
      </c>
      <c r="P121" s="192" t="s">
        <v>409</v>
      </c>
      <c r="Q121" s="192">
        <v>1</v>
      </c>
      <c r="R121" s="192">
        <v>0.39500000000000002</v>
      </c>
      <c r="S121" s="192">
        <v>55.2</v>
      </c>
      <c r="T121" s="192" t="s">
        <v>409</v>
      </c>
      <c r="U121" s="192" t="s">
        <v>409</v>
      </c>
      <c r="V121" s="192">
        <v>-3.33</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686</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687</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688</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7.0710678118654755</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5</v>
      </c>
      <c r="J131" s="242">
        <v>44888</v>
      </c>
      <c r="K131" s="242">
        <v>45418</v>
      </c>
      <c r="L131" s="91" t="s">
        <v>208</v>
      </c>
      <c r="M131" s="192">
        <v>10</v>
      </c>
      <c r="N131" s="192">
        <v>10</v>
      </c>
      <c r="O131" s="192" t="s">
        <v>409</v>
      </c>
      <c r="P131" s="192">
        <v>5</v>
      </c>
      <c r="Q131" s="192" t="s">
        <v>409</v>
      </c>
      <c r="R131" s="192">
        <v>0.63500000000000001</v>
      </c>
      <c r="S131" s="192">
        <v>40.6</v>
      </c>
      <c r="T131" s="192" t="s">
        <v>409</v>
      </c>
      <c r="U131" s="192" t="s">
        <v>820</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8</v>
      </c>
      <c r="Q136" s="192">
        <v>1</v>
      </c>
      <c r="R136" s="192">
        <v>0.502</v>
      </c>
      <c r="S136" s="192">
        <v>51.9</v>
      </c>
      <c r="T136" s="192" t="s">
        <v>756</v>
      </c>
      <c r="U136" s="192" t="s">
        <v>823</v>
      </c>
      <c r="V136" s="192">
        <v>-0.14000000000000001</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45418</v>
      </c>
      <c r="L138" s="91" t="s">
        <v>222</v>
      </c>
      <c r="M138" s="192">
        <v>7.0813397129186599</v>
      </c>
      <c r="N138" s="192">
        <v>5.9293572669368801</v>
      </c>
      <c r="O138" s="192" t="s">
        <v>409</v>
      </c>
      <c r="P138" s="192" t="s">
        <v>409</v>
      </c>
      <c r="Q138" s="192">
        <v>7</v>
      </c>
      <c r="R138" s="192">
        <v>0.45400000000000001</v>
      </c>
      <c r="S138" s="192">
        <v>57.6</v>
      </c>
      <c r="T138" s="192" t="s">
        <v>409</v>
      </c>
      <c r="U138" s="192" t="s">
        <v>409</v>
      </c>
      <c r="V138" s="192">
        <v>48.3</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689</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45383</v>
      </c>
      <c r="L142" s="91" t="s">
        <v>228</v>
      </c>
      <c r="M142" s="192">
        <v>10</v>
      </c>
      <c r="N142" s="192">
        <v>8.9114070642733001</v>
      </c>
      <c r="O142" s="192" t="s">
        <v>409</v>
      </c>
      <c r="P142" s="192">
        <v>7</v>
      </c>
      <c r="Q142" s="192">
        <v>1</v>
      </c>
      <c r="R142" s="192">
        <v>0.59199999999999997</v>
      </c>
      <c r="S142" s="192">
        <v>47.3</v>
      </c>
      <c r="T142" s="192" t="s">
        <v>409</v>
      </c>
      <c r="U142" s="192" t="s">
        <v>819</v>
      </c>
      <c r="V142" s="192">
        <v>-0.28000000000000003</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2.8520117972873149</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1</v>
      </c>
      <c r="J143" s="242">
        <v>44753</v>
      </c>
      <c r="K143" s="242">
        <v>45418</v>
      </c>
      <c r="L143" s="91" t="s">
        <v>230</v>
      </c>
      <c r="M143" s="192">
        <v>8.1339712918660201</v>
      </c>
      <c r="N143" s="192" t="s">
        <v>409</v>
      </c>
      <c r="O143" s="192" t="s">
        <v>409</v>
      </c>
      <c r="P143" s="192" t="s">
        <v>409</v>
      </c>
      <c r="Q143" s="192">
        <v>1</v>
      </c>
      <c r="R143" s="192">
        <v>0.498</v>
      </c>
      <c r="S143" s="192" t="s">
        <v>409</v>
      </c>
      <c r="T143" s="192" t="s">
        <v>409</v>
      </c>
      <c r="U143" s="192" t="s">
        <v>409</v>
      </c>
      <c r="V143" s="192">
        <v>1.41</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7.7947765088060779</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7</v>
      </c>
      <c r="J145" s="242">
        <v>44753</v>
      </c>
      <c r="K145" s="242">
        <v>45418</v>
      </c>
      <c r="L145" s="91" t="s">
        <v>234</v>
      </c>
      <c r="M145" s="192">
        <v>10</v>
      </c>
      <c r="N145" s="192">
        <v>8.6797915460335808</v>
      </c>
      <c r="O145" s="192">
        <v>5</v>
      </c>
      <c r="P145" s="192">
        <v>5</v>
      </c>
      <c r="Q145" s="192">
        <v>7</v>
      </c>
      <c r="R145" s="192">
        <v>0.57699999999999996</v>
      </c>
      <c r="S145" s="192">
        <v>48.1</v>
      </c>
      <c r="T145" s="192" t="s">
        <v>758</v>
      </c>
      <c r="U145" s="192" t="s">
        <v>820</v>
      </c>
      <c r="V145" s="192">
        <v>43.28</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690</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45383</v>
      </c>
      <c r="L149" s="91" t="s">
        <v>240</v>
      </c>
      <c r="M149" s="192">
        <v>10</v>
      </c>
      <c r="N149" s="192">
        <v>9.2009264620729603</v>
      </c>
      <c r="O149" s="192">
        <v>5</v>
      </c>
      <c r="P149" s="192">
        <v>7</v>
      </c>
      <c r="Q149" s="192">
        <v>5</v>
      </c>
      <c r="R149" s="192">
        <v>0.60599999999999998</v>
      </c>
      <c r="S149" s="192">
        <v>46.3</v>
      </c>
      <c r="T149" s="192" t="s">
        <v>758</v>
      </c>
      <c r="U149" s="192" t="s">
        <v>819</v>
      </c>
      <c r="V149" s="192">
        <v>25.93</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45418</v>
      </c>
      <c r="L150" s="91" t="s">
        <v>242</v>
      </c>
      <c r="M150" s="192">
        <v>8.4928229665071697</v>
      </c>
      <c r="N150" s="192">
        <v>10</v>
      </c>
      <c r="O150" s="192" t="s">
        <v>409</v>
      </c>
      <c r="P150" s="192">
        <v>10</v>
      </c>
      <c r="Q150" s="192">
        <v>5</v>
      </c>
      <c r="R150" s="192">
        <v>0.51300000000000001</v>
      </c>
      <c r="S150" s="192">
        <v>42</v>
      </c>
      <c r="T150" s="192" t="s">
        <v>409</v>
      </c>
      <c r="U150" s="192" t="s">
        <v>822</v>
      </c>
      <c r="V150" s="192">
        <v>18.64</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758</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757</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5.2140072356477747</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5</v>
      </c>
      <c r="J161" s="242">
        <v>44753</v>
      </c>
      <c r="K161" s="242">
        <v>45418</v>
      </c>
      <c r="L161" s="91" t="s">
        <v>264</v>
      </c>
      <c r="M161" s="192">
        <v>7.2009569377990399</v>
      </c>
      <c r="N161" s="192">
        <v>5.4371742906774703</v>
      </c>
      <c r="O161" s="192" t="s">
        <v>409</v>
      </c>
      <c r="P161" s="192" t="s">
        <v>409</v>
      </c>
      <c r="Q161" s="192">
        <v>5</v>
      </c>
      <c r="R161" s="192">
        <v>0.45900000000000002</v>
      </c>
      <c r="S161" s="192">
        <v>59.3</v>
      </c>
      <c r="T161" s="192" t="s">
        <v>409</v>
      </c>
      <c r="U161" s="192" t="s">
        <v>409</v>
      </c>
      <c r="V161" s="192">
        <v>9.17</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691</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6.1675179377089533</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44887</v>
      </c>
      <c r="K169" s="242">
        <v>45383</v>
      </c>
      <c r="L169" s="91" t="s">
        <v>692</v>
      </c>
      <c r="M169" s="192">
        <v>3.8038277511961698</v>
      </c>
      <c r="N169" s="192" t="s">
        <v>409</v>
      </c>
      <c r="O169" s="192">
        <v>10</v>
      </c>
      <c r="P169" s="192" t="s">
        <v>409</v>
      </c>
      <c r="Q169" s="192" t="s">
        <v>409</v>
      </c>
      <c r="R169" s="192">
        <v>0.317</v>
      </c>
      <c r="S169" s="192" t="s">
        <v>409</v>
      </c>
      <c r="T169" s="192" t="s">
        <v>756</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693</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45418</v>
      </c>
      <c r="L176" s="91" t="s">
        <v>287</v>
      </c>
      <c r="M176" s="192">
        <v>10</v>
      </c>
      <c r="N176" s="192">
        <v>10</v>
      </c>
      <c r="O176" s="192">
        <v>10</v>
      </c>
      <c r="P176" s="192">
        <v>10</v>
      </c>
      <c r="Q176" s="192">
        <v>5</v>
      </c>
      <c r="R176" s="192">
        <v>0.57599999999999996</v>
      </c>
      <c r="S176" s="192">
        <v>42.8</v>
      </c>
      <c r="T176" s="192" t="s">
        <v>756</v>
      </c>
      <c r="U176" s="192" t="s">
        <v>822</v>
      </c>
      <c r="V176" s="192">
        <v>23.35</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2.7896740692874249</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1</v>
      </c>
      <c r="J177" s="242">
        <v>44888</v>
      </c>
      <c r="K177" s="242">
        <v>45418</v>
      </c>
      <c r="L177" s="91" t="s">
        <v>289</v>
      </c>
      <c r="M177" s="192">
        <v>7.3923444976076498</v>
      </c>
      <c r="N177" s="192">
        <v>7.78228141285466</v>
      </c>
      <c r="O177" s="192" t="s">
        <v>409</v>
      </c>
      <c r="P177" s="192" t="s">
        <v>409</v>
      </c>
      <c r="Q177" s="192">
        <v>1</v>
      </c>
      <c r="R177" s="192">
        <v>0.46700000000000003</v>
      </c>
      <c r="S177" s="192">
        <v>51.2</v>
      </c>
      <c r="T177" s="192" t="s">
        <v>409</v>
      </c>
      <c r="U177" s="192" t="s">
        <v>409</v>
      </c>
      <c r="V177" s="192">
        <v>-10.68</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758</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694</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8.3666002653407556</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7</v>
      </c>
      <c r="J183" s="242">
        <v>44753</v>
      </c>
      <c r="K183" s="242">
        <v>45272</v>
      </c>
      <c r="L183" s="91" t="s">
        <v>299</v>
      </c>
      <c r="M183" s="192">
        <v>10</v>
      </c>
      <c r="N183" s="192" t="s">
        <v>409</v>
      </c>
      <c r="O183" s="192">
        <v>7</v>
      </c>
      <c r="P183" s="192">
        <v>7</v>
      </c>
      <c r="Q183" s="192">
        <v>3</v>
      </c>
      <c r="R183" s="192">
        <v>0.77500000000000002</v>
      </c>
      <c r="S183" s="192" t="s">
        <v>409</v>
      </c>
      <c r="T183" s="192" t="s">
        <v>757</v>
      </c>
      <c r="U183" s="192" t="s">
        <v>806</v>
      </c>
      <c r="V183" s="192">
        <v>3.35</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756</v>
      </c>
      <c r="U185" s="192" t="s">
        <v>823</v>
      </c>
      <c r="V185" s="192">
        <v>71.260000000000005</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695</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45418</v>
      </c>
      <c r="L194" s="91" t="s">
        <v>316</v>
      </c>
      <c r="M194" s="192">
        <v>6.1722488038277499</v>
      </c>
      <c r="N194" s="192">
        <v>10</v>
      </c>
      <c r="O194" s="192">
        <v>7</v>
      </c>
      <c r="P194" s="192" t="s">
        <v>409</v>
      </c>
      <c r="Q194" s="192">
        <v>7</v>
      </c>
      <c r="R194" s="192">
        <v>0.41599999999999998</v>
      </c>
      <c r="S194" s="192">
        <v>36.299999999999997</v>
      </c>
      <c r="T194" s="192" t="s">
        <v>757</v>
      </c>
      <c r="U194" s="192" t="s">
        <v>409</v>
      </c>
      <c r="V194" s="192">
        <v>79.72</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696</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45383</v>
      </c>
      <c r="L196" s="91" t="s">
        <v>318</v>
      </c>
      <c r="M196" s="192">
        <v>10</v>
      </c>
      <c r="N196" s="192">
        <v>10</v>
      </c>
      <c r="O196" s="192">
        <v>5</v>
      </c>
      <c r="P196" s="192">
        <v>10</v>
      </c>
      <c r="Q196" s="192">
        <v>1</v>
      </c>
      <c r="R196" s="192">
        <v>0.64800000000000002</v>
      </c>
      <c r="S196" s="192">
        <v>43.2</v>
      </c>
      <c r="T196" s="192" t="s">
        <v>758</v>
      </c>
      <c r="U196" s="192" t="s">
        <v>822</v>
      </c>
      <c r="V196" s="192">
        <v>0.61</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697</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45418</v>
      </c>
      <c r="L209" s="91" t="s">
        <v>341</v>
      </c>
      <c r="M209" s="192">
        <v>10</v>
      </c>
      <c r="N209" s="192">
        <v>8.7955993051534396</v>
      </c>
      <c r="O209" s="192" t="s">
        <v>409</v>
      </c>
      <c r="P209" s="192">
        <v>7</v>
      </c>
      <c r="Q209" s="192" t="s">
        <v>409</v>
      </c>
      <c r="R209" s="192">
        <v>0.59299999999999997</v>
      </c>
      <c r="S209" s="192">
        <v>47.7</v>
      </c>
      <c r="T209" s="192" t="s">
        <v>409</v>
      </c>
      <c r="U209" s="192" t="s">
        <v>819</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698</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699</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700</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8.9442719099991592</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8</v>
      </c>
      <c r="J222" s="242">
        <v>44888</v>
      </c>
      <c r="K222" s="242">
        <v>45272</v>
      </c>
      <c r="L222" s="91" t="s">
        <v>356</v>
      </c>
      <c r="M222" s="192">
        <v>10</v>
      </c>
      <c r="N222" s="192">
        <v>10</v>
      </c>
      <c r="O222" s="192">
        <v>7</v>
      </c>
      <c r="P222" s="192">
        <v>8</v>
      </c>
      <c r="Q222" s="192">
        <v>5</v>
      </c>
      <c r="R222" s="192">
        <v>0.60399999999999998</v>
      </c>
      <c r="S222" s="192">
        <v>40.1</v>
      </c>
      <c r="T222" s="192" t="s">
        <v>757</v>
      </c>
      <c r="U222" s="192" t="s">
        <v>800</v>
      </c>
      <c r="V222" s="192">
        <v>14.98</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10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45383</v>
      </c>
      <c r="L225" s="91" t="s">
        <v>362</v>
      </c>
      <c r="M225" s="192">
        <v>10</v>
      </c>
      <c r="N225" s="192" t="s">
        <v>409</v>
      </c>
      <c r="O225" s="192">
        <v>5</v>
      </c>
      <c r="P225" s="192">
        <v>10</v>
      </c>
      <c r="Q225" s="192" t="s">
        <v>409</v>
      </c>
      <c r="R225" s="192">
        <v>0.58099999999999996</v>
      </c>
      <c r="S225" s="192" t="s">
        <v>409</v>
      </c>
      <c r="T225" s="192" t="s">
        <v>758</v>
      </c>
      <c r="U225" s="192" t="s">
        <v>821</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54" activePane="bottomLeft" state="frozen"/>
      <selection pane="bottomLeft" activeCell="I57" sqref="I57"/>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customWidth="1"/>
    <col min="15" max="15" width="10.140625" style="86" bestFit="1" customWidth="1"/>
    <col min="16" max="16" width="16.425781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Raw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Dictionary'!$I$8:$I$36,MATCH(M7,'Data Dictionary'!$K$8:$K$36,0)),"")</f>
        <v>2</v>
      </c>
      <c r="N4" s="180">
        <f>IFERROR(INDEX('Data Dictionary'!$I$8:$I$36,MATCH(N7,'Data Dictionary'!$K$8:$K$36,0)),"")</f>
        <v>0</v>
      </c>
      <c r="O4" s="180" t="str">
        <f>IFERROR(INDEX('Data Dictionary'!$I$8:$I$36,MATCH(O7,'Data Dictionary'!$K$8:$K$36,0)),"")</f>
        <v/>
      </c>
      <c r="P4" s="180" t="str">
        <f>IFERROR(INDEX('Data Dictionary'!$I$8:$I$36,MATCH(P7,'Data Dictionary'!$K$8:$K$36,0)),"")</f>
        <v/>
      </c>
      <c r="Q4" s="180"/>
      <c r="R4" s="180"/>
      <c r="S4" s="180" t="str">
        <f>IFERROR(INDEX('Data Dictionary'!$I$8:$I$36,MATCH(S7,'Data Dictionary'!$K$8:$K$36,0)),"")</f>
        <v/>
      </c>
      <c r="T4" s="180" t="str">
        <f>IFERROR(INDEX('Data Dictionary'!$I$8:$I$36,MATCH(T7,'Data Dictionary'!$K$8:$K$36,0)),"")</f>
        <v/>
      </c>
      <c r="U4" s="180" t="str">
        <f>IFERROR(INDEX('Data Dictionary'!$I$8:$I$36,MATCH(U7,'Data Dictionary'!$K$8:$K$36,0)),"")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2</v>
      </c>
      <c r="O5" s="181" t="str">
        <f>IFERROR(INDEX('Data Dictionary'!$J$8:$J$36,MATCH(O7,'Data Dictionary'!$K$8:$K$36,0)),"")</f>
        <v/>
      </c>
      <c r="P5" s="181" t="str">
        <f>IFERROR(INDEX('Data Dictionary'!$J$8:$J$36,MATCH(P7,'Data Dictionary'!$K$8:$K$36,0)),"")</f>
        <v/>
      </c>
      <c r="Q5" s="181"/>
      <c r="R5" s="181"/>
      <c r="S5" s="181" t="str">
        <f>IFERROR(INDEX('Data Dictionary'!$J$8:$J$36,MATCH(S7,'Data Dictionary'!$K$8:$K$36,0)),"")</f>
        <v/>
      </c>
      <c r="T5" s="181" t="str">
        <f>IFERROR(INDEX('Data Dictionary'!$J$8:$J$36,MATCH(T7,'Data Dictionary'!$K$8:$K$36,0)),"")</f>
        <v/>
      </c>
      <c r="U5" s="181" t="str">
        <f>IFERROR(INDEX('Data Dictionary'!$J$8:$J$36,MATCH(U7,'Data Dictionary'!$K$8:$K$36,0)),"")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Operational Risk Score, 12M</v>
      </c>
      <c r="N6" s="246" t="str">
        <f>IFERROR(INDEX('Data Dictionary'!$E$8:$E$36,MATCH(N7,'Data Dictionary'!$K$8:$K$36,0)),IFERROR(CONCATENATE(INDEX('Data Dictionary'!$E$8:$E$36,MATCH(LEFT(N7, SEARCH("_raw",N7,1)-1),'Data Dictionary'!$L$8:$L$36,0))," (Raw)"),""))</f>
        <v>Operational Risk Score, Change</v>
      </c>
      <c r="O6" s="246" t="str">
        <f>IFERROR(INDEX('Data Dictionary'!$E$8:$E$36,MATCH(O7,'Data Dictionary'!$K$8:$K$36,0)),IFERROR(CONCATENATE(INDEX('Data Dictionary'!$E$8:$E$36,MATCH(LEFT(O7, SEARCH("_raw",O7,1)-1),'Data Dictionary'!$L$8:$L$36,0))," (Raw)"),""))</f>
        <v>Operational Risk Score, 12M (Raw)</v>
      </c>
      <c r="P6" s="246" t="str">
        <f>IFERROR(INDEX('Data Dictionary'!$E$8:$E$36,MATCH(P7,'Data Dictionary'!$K$8:$K$36,0)),IFERROR(CONCATENATE(INDEX('Data Dictionary'!$E$8:$E$36,MATCH(LEFT(P7, SEARCH("_raw",P7,1)-1),'Data Dictionary'!$L$8:$L$36,0))," (Raw)"),""))</f>
        <v>Operational Risk Score, Change (Raw)</v>
      </c>
      <c r="Q6" s="246"/>
      <c r="R6" s="246"/>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t="str">
        <f>IFERROR(INDEX('Data Dictionary'!$E$8:$E$36,MATCH(U7,'Data Dictionary'!$K$8:$K$36,0)),IFERROR(CONCATENATE(INDEX('Data Dictionary'!$E$8:$E$36,MATCH(LEFT(U7, SEARCH("_raw",U7,1)-1),'Data Dictionary'!$L$8:$L$36,0))," (Raw)"),""))</f>
        <v/>
      </c>
      <c r="V6" s="246" t="str">
        <f>IFERROR(INDEX('Data Dictionary'!$E$8:$E$36,MATCH(V7,'Data Dictionary'!$K$8:$K$36,0)),IFERROR(CONCATENATE(INDEX('Data Dictionary'!$E$8:$E$36,MATCH(LEFT(V7, SEARCH("_raw",V7,1)-1),'Data Dictionary'!$L$8:$L$36,0))," (Raw)"),""))</f>
        <v/>
      </c>
      <c r="W6" s="246"/>
      <c r="X6" s="246"/>
      <c r="Y6" s="246"/>
      <c r="Z6" s="246"/>
      <c r="AA6" s="99"/>
      <c r="AB6" s="99"/>
      <c r="AC6" s="99"/>
    </row>
    <row r="7" spans="1:38" s="94" customFormat="1" ht="57" x14ac:dyDescent="0.2">
      <c r="A7" s="198"/>
      <c r="B7" s="188"/>
      <c r="C7" s="188"/>
      <c r="D7" s="218"/>
      <c r="E7" s="218"/>
      <c r="F7" s="102"/>
      <c r="G7" s="189"/>
      <c r="H7" s="189"/>
      <c r="I7" s="189"/>
      <c r="J7" s="243" t="s">
        <v>605</v>
      </c>
      <c r="K7" s="243" t="s">
        <v>606</v>
      </c>
      <c r="L7" s="244" t="s">
        <v>2</v>
      </c>
      <c r="M7" s="247" t="s">
        <v>388</v>
      </c>
      <c r="N7" s="247" t="s">
        <v>393</v>
      </c>
      <c r="O7" s="247" t="s">
        <v>472</v>
      </c>
      <c r="P7" s="247" t="s">
        <v>473</v>
      </c>
      <c r="Q7"/>
      <c r="R7"/>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5.9495060373216297</v>
      </c>
      <c r="J8" s="242">
        <v>44887</v>
      </c>
      <c r="K8" s="242">
        <v>44887</v>
      </c>
      <c r="L8" s="91" t="s">
        <v>673</v>
      </c>
      <c r="M8" s="192">
        <v>0</v>
      </c>
      <c r="N8" s="192">
        <v>5.9495060373216297</v>
      </c>
      <c r="O8" s="192">
        <v>16.3333333333333</v>
      </c>
      <c r="P8" s="192">
        <v>0</v>
      </c>
      <c r="Q8"/>
      <c r="R8"/>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5.7433570490208439</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9.9504578892058202</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3.3150384193194302</v>
      </c>
      <c r="J9" s="242">
        <v>45418</v>
      </c>
      <c r="K9" s="242">
        <v>45418</v>
      </c>
      <c r="L9" s="91" t="s">
        <v>7</v>
      </c>
      <c r="M9" s="192">
        <v>9.9504578892058202</v>
      </c>
      <c r="N9" s="192">
        <v>3.3150384193194302</v>
      </c>
      <c r="O9" s="192">
        <v>76.3333333333333</v>
      </c>
      <c r="P9" s="192">
        <v>-2</v>
      </c>
      <c r="Q9"/>
      <c r="R9"/>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7.0819320331962006</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6.6026122203873303</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7.5960482985729998</v>
      </c>
      <c r="J10" s="242">
        <v>44895</v>
      </c>
      <c r="K10" s="242">
        <v>45294</v>
      </c>
      <c r="L10" s="91" t="s">
        <v>9</v>
      </c>
      <c r="M10" s="192">
        <v>6.6026122203873303</v>
      </c>
      <c r="N10" s="192">
        <v>7.5960482985729998</v>
      </c>
      <c r="O10" s="192">
        <v>57.75</v>
      </c>
      <c r="P10" s="192">
        <v>1.25</v>
      </c>
      <c r="Q10"/>
      <c r="R10"/>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4.8448843916212088</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3.94535355051794</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5.9495060373216297</v>
      </c>
      <c r="J11" s="242">
        <v>45418</v>
      </c>
      <c r="K11" s="242">
        <v>45418</v>
      </c>
      <c r="L11" s="91" t="s">
        <v>11</v>
      </c>
      <c r="M11" s="192">
        <v>3.94535355051794</v>
      </c>
      <c r="N11" s="192">
        <v>5.9495060373216297</v>
      </c>
      <c r="O11" s="192">
        <v>43</v>
      </c>
      <c r="P11" s="192">
        <v>0</v>
      </c>
      <c r="Q11"/>
      <c r="R11"/>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674</v>
      </c>
      <c r="M12" s="192" t="s">
        <v>409</v>
      </c>
      <c r="N12" s="192" t="s">
        <v>409</v>
      </c>
      <c r="O12" s="192" t="s">
        <v>409</v>
      </c>
      <c r="P12" s="192" t="s">
        <v>409</v>
      </c>
      <c r="Q12"/>
      <c r="R12"/>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1.4635335357732182</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0.46239303407896498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4.63227222832053</v>
      </c>
      <c r="J13" s="242">
        <v>45294</v>
      </c>
      <c r="K13" s="242">
        <v>45294</v>
      </c>
      <c r="L13" s="91" t="s">
        <v>13</v>
      </c>
      <c r="M13" s="192">
        <v>0.46239303407896498</v>
      </c>
      <c r="N13" s="192">
        <v>4.63227222832053</v>
      </c>
      <c r="O13" s="192">
        <v>23.6666666666666</v>
      </c>
      <c r="P13" s="192">
        <v>-0.999999999999996</v>
      </c>
      <c r="Q13"/>
      <c r="R13"/>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45383</v>
      </c>
      <c r="K14" s="242">
        <v>44887</v>
      </c>
      <c r="L14" s="91" t="s">
        <v>15</v>
      </c>
      <c r="M14" s="192">
        <v>10</v>
      </c>
      <c r="N14" s="192">
        <v>0</v>
      </c>
      <c r="O14" s="192">
        <v>77.25</v>
      </c>
      <c r="P14" s="192">
        <v>-6.25</v>
      </c>
      <c r="Q14"/>
      <c r="R14"/>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4.1531065987017826</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3.5550217685032202</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4.8518111964873798</v>
      </c>
      <c r="J15" s="242">
        <v>45418</v>
      </c>
      <c r="K15" s="242">
        <v>45418</v>
      </c>
      <c r="L15" s="91" t="s">
        <v>17</v>
      </c>
      <c r="M15" s="192">
        <v>3.5550217685032202</v>
      </c>
      <c r="N15" s="192">
        <v>4.8518111964873798</v>
      </c>
      <c r="O15" s="192">
        <v>40.8333333333333</v>
      </c>
      <c r="P15" s="192">
        <v>-0.83333333333332804</v>
      </c>
      <c r="Q15"/>
      <c r="R15"/>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675</v>
      </c>
      <c r="M16" s="192" t="s">
        <v>409</v>
      </c>
      <c r="N16" s="192" t="s">
        <v>409</v>
      </c>
      <c r="O16" s="192" t="s">
        <v>409</v>
      </c>
      <c r="P16" s="192" t="s">
        <v>409</v>
      </c>
      <c r="Q16"/>
      <c r="R16"/>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c r="R17"/>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6.9</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7</v>
      </c>
      <c r="J18" s="242">
        <v>45272</v>
      </c>
      <c r="K18" s="242">
        <v>45272</v>
      </c>
      <c r="L18" s="91" t="s">
        <v>21</v>
      </c>
      <c r="M18" s="192">
        <v>0</v>
      </c>
      <c r="N18" s="192">
        <v>7</v>
      </c>
      <c r="O18" s="192">
        <v>14.8333333333333</v>
      </c>
      <c r="P18" s="192">
        <v>0.83333333333333304</v>
      </c>
      <c r="Q18"/>
      <c r="R18"/>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1.9403156159115864</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1.0028524245608701</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3.7541163556531298</v>
      </c>
      <c r="J19" s="242">
        <v>45272</v>
      </c>
      <c r="K19" s="242">
        <v>45272</v>
      </c>
      <c r="L19" s="91" t="s">
        <v>23</v>
      </c>
      <c r="M19" s="192">
        <v>1.0028524245608701</v>
      </c>
      <c r="N19" s="192">
        <v>3.7541163556531298</v>
      </c>
      <c r="O19" s="192">
        <v>26.6666666666666</v>
      </c>
      <c r="P19" s="192">
        <v>-1.6666666666666601</v>
      </c>
      <c r="Q19"/>
      <c r="R19"/>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6.9</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3.8552769854376199</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7</v>
      </c>
      <c r="J20" s="242">
        <v>45383</v>
      </c>
      <c r="K20" s="242">
        <v>45383</v>
      </c>
      <c r="L20" s="91" t="s">
        <v>25</v>
      </c>
      <c r="M20" s="192">
        <v>3.8552769854376199</v>
      </c>
      <c r="N20" s="192">
        <v>7</v>
      </c>
      <c r="O20" s="192">
        <v>42.5</v>
      </c>
      <c r="P20" s="192">
        <v>1.8333333333333299</v>
      </c>
      <c r="Q20"/>
      <c r="R20"/>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7.3730555809872875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8.50923284792073</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6.3885839736553196</v>
      </c>
      <c r="J21" s="242">
        <v>44895</v>
      </c>
      <c r="K21" s="242">
        <v>45418</v>
      </c>
      <c r="L21" s="91" t="s">
        <v>27</v>
      </c>
      <c r="M21" s="192">
        <v>8.50923284792073</v>
      </c>
      <c r="N21" s="192">
        <v>6.3885839736553196</v>
      </c>
      <c r="O21" s="192">
        <v>68.3333333333333</v>
      </c>
      <c r="P21" s="192">
        <v>0.33333333333332799</v>
      </c>
      <c r="Q21"/>
      <c r="R21"/>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2.5147068615735781</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1.06290346794775</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5.9495060373216297</v>
      </c>
      <c r="J22" s="242">
        <v>45142</v>
      </c>
      <c r="K22" s="242">
        <v>45142</v>
      </c>
      <c r="L22" s="91" t="s">
        <v>29</v>
      </c>
      <c r="M22" s="192">
        <v>1.06290346794775</v>
      </c>
      <c r="N22" s="192">
        <v>5.9495060373216297</v>
      </c>
      <c r="O22" s="192">
        <v>27</v>
      </c>
      <c r="P22" s="192">
        <v>0</v>
      </c>
      <c r="Q22"/>
      <c r="R22"/>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4.6568803444243958</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3.6450983335835399</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5.9495060373216297</v>
      </c>
      <c r="J23" s="242">
        <v>44830</v>
      </c>
      <c r="K23" s="242">
        <v>44830</v>
      </c>
      <c r="L23" s="91" t="s">
        <v>31</v>
      </c>
      <c r="M23" s="192">
        <v>3.6450983335835399</v>
      </c>
      <c r="N23" s="192">
        <v>5.9495060373216297</v>
      </c>
      <c r="O23" s="192">
        <v>41.3333333333333</v>
      </c>
      <c r="P23" s="192">
        <v>0</v>
      </c>
      <c r="Q23"/>
      <c r="R23"/>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4.3391637651585242</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3.1646899864885101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5.9495060373216297</v>
      </c>
      <c r="J24" s="242">
        <v>45418</v>
      </c>
      <c r="K24" s="242">
        <v>45418</v>
      </c>
      <c r="L24" s="91" t="s">
        <v>33</v>
      </c>
      <c r="M24" s="192">
        <v>3.1646899864885101</v>
      </c>
      <c r="N24" s="192">
        <v>5.9495060373216297</v>
      </c>
      <c r="O24" s="192">
        <v>38.6666666666666</v>
      </c>
      <c r="P24" s="192">
        <v>0</v>
      </c>
      <c r="Q24"/>
      <c r="R24"/>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4.8611319621678399</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45370</v>
      </c>
      <c r="L25" s="91" t="s">
        <v>35</v>
      </c>
      <c r="M25" s="192">
        <v>4.8611319621678399</v>
      </c>
      <c r="N25" s="192">
        <v>7</v>
      </c>
      <c r="O25" s="192">
        <v>48.0833333333333</v>
      </c>
      <c r="P25" s="192">
        <v>1.5833333333333299</v>
      </c>
      <c r="Q25"/>
      <c r="R25"/>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2.4534079829652344</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1.60336285842966</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3.7541163556531298</v>
      </c>
      <c r="J26" s="242">
        <v>45418</v>
      </c>
      <c r="K26" s="242">
        <v>45418</v>
      </c>
      <c r="L26" s="91" t="s">
        <v>37</v>
      </c>
      <c r="M26" s="192">
        <v>1.60336285842966</v>
      </c>
      <c r="N26" s="192">
        <v>3.7541163556531298</v>
      </c>
      <c r="O26" s="192">
        <v>30</v>
      </c>
      <c r="P26" s="192">
        <v>-1.6666666666666601</v>
      </c>
      <c r="Q26"/>
      <c r="R26"/>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4.8494401368527233</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3.38988139918931</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6.9374313940724504</v>
      </c>
      <c r="J27" s="242">
        <v>45383</v>
      </c>
      <c r="K27" s="242">
        <v>45383</v>
      </c>
      <c r="L27" s="91" t="s">
        <v>39</v>
      </c>
      <c r="M27" s="192">
        <v>3.38988139918931</v>
      </c>
      <c r="N27" s="192">
        <v>6.9374313940724504</v>
      </c>
      <c r="O27" s="192">
        <v>39.9166666666666</v>
      </c>
      <c r="P27" s="192">
        <v>0.75</v>
      </c>
      <c r="Q27"/>
      <c r="R27"/>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4.6568803444243958</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3.6450983335835399</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5.9495060373216297</v>
      </c>
      <c r="J28" s="242">
        <v>45272</v>
      </c>
      <c r="K28" s="242">
        <v>45272</v>
      </c>
      <c r="L28" s="91" t="s">
        <v>40</v>
      </c>
      <c r="M28" s="192">
        <v>3.6450983335835399</v>
      </c>
      <c r="N28" s="192">
        <v>5.9495060373216297</v>
      </c>
      <c r="O28" s="192">
        <v>41.3333333333333</v>
      </c>
      <c r="P28" s="192">
        <v>0</v>
      </c>
      <c r="Q28"/>
      <c r="R28"/>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2.3037576585532205</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3.4048941600360298</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1.5587266739846199</v>
      </c>
      <c r="J29" s="242">
        <v>45272</v>
      </c>
      <c r="K29" s="242">
        <v>45272</v>
      </c>
      <c r="L29" s="91" t="s">
        <v>42</v>
      </c>
      <c r="M29" s="192">
        <v>3.4048941600360298</v>
      </c>
      <c r="N29" s="192">
        <v>1.5587266739846199</v>
      </c>
      <c r="O29" s="192">
        <v>40</v>
      </c>
      <c r="P29" s="192">
        <v>-3.3333333333333299</v>
      </c>
      <c r="Q29"/>
      <c r="R29"/>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5.3183548551771613</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8.8245008257018505</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3.2052689352359902</v>
      </c>
      <c r="J30" s="242">
        <v>45383</v>
      </c>
      <c r="K30" s="242">
        <v>45383</v>
      </c>
      <c r="L30" s="91" t="s">
        <v>44</v>
      </c>
      <c r="M30" s="192">
        <v>8.8245008257018505</v>
      </c>
      <c r="N30" s="192">
        <v>3.2052689352359902</v>
      </c>
      <c r="O30" s="192">
        <v>70.0833333333333</v>
      </c>
      <c r="P30" s="192">
        <v>-2.0833333333333401</v>
      </c>
      <c r="Q30"/>
      <c r="R30"/>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4.7748534704781394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5.0412850923284802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4.5225027442370997</v>
      </c>
      <c r="J31" s="242">
        <v>45272</v>
      </c>
      <c r="K31" s="242">
        <v>45272</v>
      </c>
      <c r="L31" s="91" t="s">
        <v>46</v>
      </c>
      <c r="M31" s="192">
        <v>5.0412850923284802</v>
      </c>
      <c r="N31" s="192">
        <v>4.5225027442370997</v>
      </c>
      <c r="O31" s="192">
        <v>49.0833333333333</v>
      </c>
      <c r="P31" s="192">
        <v>-1.0833333333333299</v>
      </c>
      <c r="Q31"/>
      <c r="R31"/>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676</v>
      </c>
      <c r="M32" s="192" t="s">
        <v>409</v>
      </c>
      <c r="N32" s="192" t="s">
        <v>409</v>
      </c>
      <c r="O32" s="192" t="s">
        <v>409</v>
      </c>
      <c r="P32" s="192" t="s">
        <v>409</v>
      </c>
      <c r="Q32"/>
      <c r="R32"/>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t="e">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#N/A</v>
      </c>
      <c r="H33" s="80" t="e"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#N/A</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45294</v>
      </c>
      <c r="K33" s="242">
        <v>45294</v>
      </c>
      <c r="L33" s="91" t="s">
        <v>48</v>
      </c>
      <c r="M33" s="192" t="s">
        <v>409</v>
      </c>
      <c r="N33" s="192" t="s">
        <v>409</v>
      </c>
      <c r="O33" s="192" t="s">
        <v>409</v>
      </c>
      <c r="P33" s="192" t="s">
        <v>409</v>
      </c>
      <c r="Q33"/>
      <c r="R33"/>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4.5733965921943911</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4.4107491367662499</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4.7420417124039496</v>
      </c>
      <c r="J34" s="242">
        <v>44895</v>
      </c>
      <c r="K34" s="242">
        <v>44887</v>
      </c>
      <c r="L34" s="91" t="s">
        <v>50</v>
      </c>
      <c r="M34" s="192">
        <v>4.4107491367662499</v>
      </c>
      <c r="N34" s="192">
        <v>4.7420417124039496</v>
      </c>
      <c r="O34" s="192">
        <v>45.5833333333333</v>
      </c>
      <c r="P34" s="192">
        <v>-0.91666666666666397</v>
      </c>
      <c r="Q34"/>
      <c r="R34"/>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4.1113119031149719</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3.1947155081819498</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5.2908891328210803</v>
      </c>
      <c r="J35" s="242">
        <v>45383</v>
      </c>
      <c r="K35" s="242">
        <v>45383</v>
      </c>
      <c r="L35" s="91" t="s">
        <v>52</v>
      </c>
      <c r="M35" s="192">
        <v>3.1947155081819498</v>
      </c>
      <c r="N35" s="192">
        <v>5.2908891328210803</v>
      </c>
      <c r="O35" s="192">
        <v>38.8333333333333</v>
      </c>
      <c r="P35" s="192">
        <v>-0.5</v>
      </c>
      <c r="Q35"/>
      <c r="R35"/>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5.9495060373216297</v>
      </c>
      <c r="J36" s="242">
        <v>44778</v>
      </c>
      <c r="K36" s="242">
        <v>44778</v>
      </c>
      <c r="L36" s="91" t="s">
        <v>54</v>
      </c>
      <c r="M36" s="192">
        <v>0</v>
      </c>
      <c r="N36" s="192">
        <v>5.9495060373216297</v>
      </c>
      <c r="O36" s="192">
        <v>19.3333333333333</v>
      </c>
      <c r="P36" s="192">
        <v>0</v>
      </c>
      <c r="Q36"/>
      <c r="R36"/>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6.9</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2.7143071610869201</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45294</v>
      </c>
      <c r="K37" s="242">
        <v>45294</v>
      </c>
      <c r="L37" s="91" t="s">
        <v>56</v>
      </c>
      <c r="M37" s="192">
        <v>2.7143071610869201</v>
      </c>
      <c r="N37" s="192">
        <v>7</v>
      </c>
      <c r="O37" s="192">
        <v>36.1666666666666</v>
      </c>
      <c r="P37" s="192">
        <v>4.5</v>
      </c>
      <c r="Q37"/>
      <c r="R37"/>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1.6183756192763801</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45272</v>
      </c>
      <c r="K38" s="242">
        <v>45272</v>
      </c>
      <c r="L38" s="91" t="s">
        <v>58</v>
      </c>
      <c r="M38" s="192">
        <v>1.6183756192763801</v>
      </c>
      <c r="N38" s="192">
        <v>0</v>
      </c>
      <c r="O38" s="192">
        <v>30.0833333333333</v>
      </c>
      <c r="P38" s="192">
        <v>-6.75</v>
      </c>
      <c r="Q38"/>
      <c r="R38"/>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5.8082385173789524</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5.1914127007956701</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6.4983534577387596</v>
      </c>
      <c r="J39" s="242">
        <v>45294</v>
      </c>
      <c r="K39" s="242">
        <v>45294</v>
      </c>
      <c r="L39" s="91" t="s">
        <v>60</v>
      </c>
      <c r="M39" s="192">
        <v>5.1914127007956701</v>
      </c>
      <c r="N39" s="192">
        <v>6.4983534577387596</v>
      </c>
      <c r="O39" s="192">
        <v>49.9166666666666</v>
      </c>
      <c r="P39" s="192">
        <v>0.41666666666667102</v>
      </c>
      <c r="Q39"/>
      <c r="R39"/>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0.82614289211148229</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1.0028524245608701</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0.68057080131723602</v>
      </c>
      <c r="J40" s="242">
        <v>45418</v>
      </c>
      <c r="K40" s="242">
        <v>45418</v>
      </c>
      <c r="L40" s="91" t="s">
        <v>62</v>
      </c>
      <c r="M40" s="192">
        <v>1.0028524245608701</v>
      </c>
      <c r="N40" s="192">
        <v>0.68057080131723602</v>
      </c>
      <c r="O40" s="192">
        <v>26.6666666666666</v>
      </c>
      <c r="P40" s="192">
        <v>-3.9999999999999898</v>
      </c>
      <c r="Q40"/>
      <c r="R40"/>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6.4983534577387498</v>
      </c>
      <c r="J41" s="242">
        <v>45272</v>
      </c>
      <c r="K41" s="242">
        <v>45272</v>
      </c>
      <c r="L41" s="91" t="s">
        <v>64</v>
      </c>
      <c r="M41" s="192">
        <v>0</v>
      </c>
      <c r="N41" s="192">
        <v>6.4983534577387498</v>
      </c>
      <c r="O41" s="192">
        <v>15.9166666666666</v>
      </c>
      <c r="P41" s="192">
        <v>0.41666666666666602</v>
      </c>
      <c r="Q41"/>
      <c r="R41"/>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677</v>
      </c>
      <c r="M42" s="192" t="s">
        <v>409</v>
      </c>
      <c r="N42" s="192" t="s">
        <v>409</v>
      </c>
      <c r="O42" s="192" t="s">
        <v>409</v>
      </c>
      <c r="P42" s="192" t="s">
        <v>409</v>
      </c>
      <c r="Q42"/>
      <c r="R42"/>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0.86773757694039899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45418</v>
      </c>
      <c r="K43" s="242">
        <v>45418</v>
      </c>
      <c r="L43" s="91" t="s">
        <v>66</v>
      </c>
      <c r="M43" s="192">
        <v>0.86773757694039899</v>
      </c>
      <c r="N43" s="192">
        <v>0</v>
      </c>
      <c r="O43" s="192">
        <v>25.9166666666666</v>
      </c>
      <c r="P43" s="192">
        <v>-4.5833333333333304</v>
      </c>
      <c r="Q43"/>
      <c r="R43"/>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4.4817465667129124</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3.6450983335835399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5.5104281009879204</v>
      </c>
      <c r="J44" s="242">
        <v>44895</v>
      </c>
      <c r="K44" s="242">
        <v>44887</v>
      </c>
      <c r="L44" s="91" t="s">
        <v>68</v>
      </c>
      <c r="M44" s="192">
        <v>3.6450983335835399</v>
      </c>
      <c r="N44" s="192">
        <v>5.5104281009879204</v>
      </c>
      <c r="O44" s="192">
        <v>41.3333333333333</v>
      </c>
      <c r="P44" s="192">
        <v>-0.33333333333333498</v>
      </c>
      <c r="Q44"/>
      <c r="R44"/>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3.9962669855057369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2.6842816393934799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5.9495060373216297</v>
      </c>
      <c r="J45" s="242">
        <v>44998</v>
      </c>
      <c r="K45" s="242">
        <v>44753</v>
      </c>
      <c r="L45" s="91" t="s">
        <v>69</v>
      </c>
      <c r="M45" s="192">
        <v>2.6842816393934799</v>
      </c>
      <c r="N45" s="192">
        <v>5.9495060373216297</v>
      </c>
      <c r="O45" s="192">
        <v>36</v>
      </c>
      <c r="P45" s="192">
        <v>0</v>
      </c>
      <c r="Q45"/>
      <c r="R45"/>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5.4356750763999582</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4.9662212880948804</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5.9495060373216297</v>
      </c>
      <c r="J46" s="242">
        <v>45294</v>
      </c>
      <c r="K46" s="242">
        <v>44887</v>
      </c>
      <c r="L46" s="91" t="s">
        <v>71</v>
      </c>
      <c r="M46" s="192">
        <v>4.9662212880948804</v>
      </c>
      <c r="N46" s="192">
        <v>5.9495060373216297</v>
      </c>
      <c r="O46" s="192">
        <v>48.6666666666666</v>
      </c>
      <c r="P46" s="192">
        <v>0</v>
      </c>
      <c r="Q46"/>
      <c r="R46"/>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6.1890541994302444</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8.2690286743732102</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4.63227222832053</v>
      </c>
      <c r="J47" s="242">
        <v>45383</v>
      </c>
      <c r="K47" s="242">
        <v>45383</v>
      </c>
      <c r="L47" s="91" t="s">
        <v>72</v>
      </c>
      <c r="M47" s="192">
        <v>8.2690286743732102</v>
      </c>
      <c r="N47" s="192">
        <v>4.63227222832053</v>
      </c>
      <c r="O47" s="192">
        <v>67</v>
      </c>
      <c r="P47" s="192">
        <v>-1</v>
      </c>
      <c r="Q47"/>
      <c r="R47"/>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5.8777887141920511</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5.8069358955111801</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5.9495060373216297</v>
      </c>
      <c r="J48" s="242">
        <v>44895</v>
      </c>
      <c r="K48" s="242">
        <v>45142</v>
      </c>
      <c r="L48" s="91" t="s">
        <v>73</v>
      </c>
      <c r="M48" s="192">
        <v>5.8069358955111801</v>
      </c>
      <c r="N48" s="192">
        <v>5.9495060373216297</v>
      </c>
      <c r="O48" s="192">
        <v>53.3333333333333</v>
      </c>
      <c r="P48" s="192">
        <v>0</v>
      </c>
      <c r="Q48"/>
      <c r="R48"/>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2.4916650233826343</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4.6359405494670396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1.3391877058177799</v>
      </c>
      <c r="J49" s="242">
        <v>44895</v>
      </c>
      <c r="K49" s="242">
        <v>44887</v>
      </c>
      <c r="L49" s="91" t="s">
        <v>75</v>
      </c>
      <c r="M49" s="192">
        <v>4.6359405494670396</v>
      </c>
      <c r="N49" s="192">
        <v>1.3391877058177799</v>
      </c>
      <c r="O49" s="192">
        <v>46.8333333333333</v>
      </c>
      <c r="P49" s="192">
        <v>-3.5</v>
      </c>
      <c r="Q49"/>
      <c r="R49"/>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c r="R50"/>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4.8448843916212088</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3.94535355051794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5.9495060373216297</v>
      </c>
      <c r="J51" s="242">
        <v>45142</v>
      </c>
      <c r="K51" s="242">
        <v>45142</v>
      </c>
      <c r="L51" s="91" t="s">
        <v>79</v>
      </c>
      <c r="M51" s="192">
        <v>3.94535355051794</v>
      </c>
      <c r="N51" s="192">
        <v>5.9495060373216297</v>
      </c>
      <c r="O51" s="192">
        <v>43</v>
      </c>
      <c r="P51" s="192">
        <v>0</v>
      </c>
      <c r="Q51"/>
      <c r="R51"/>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2.9085193388131234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2.6392433568533198</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3.205268935236</v>
      </c>
      <c r="J52" s="242">
        <v>45294</v>
      </c>
      <c r="K52" s="242">
        <v>45294</v>
      </c>
      <c r="L52" s="91" t="s">
        <v>81</v>
      </c>
      <c r="M52" s="192">
        <v>2.6392433568533198</v>
      </c>
      <c r="N52" s="192">
        <v>3.205268935236</v>
      </c>
      <c r="O52" s="192">
        <v>35.75</v>
      </c>
      <c r="P52" s="192">
        <v>-2.0833333333333299</v>
      </c>
      <c r="Q52"/>
      <c r="R52"/>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8.3291244402232643</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10</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6.9374313940724504</v>
      </c>
      <c r="J53" s="242">
        <v>45294</v>
      </c>
      <c r="K53" s="242">
        <v>45294</v>
      </c>
      <c r="L53" s="91" t="s">
        <v>83</v>
      </c>
      <c r="M53" s="192">
        <v>10</v>
      </c>
      <c r="N53" s="192">
        <v>6.9374313940724504</v>
      </c>
      <c r="O53" s="192">
        <v>77.9166666666666</v>
      </c>
      <c r="P53" s="192">
        <v>0.75</v>
      </c>
      <c r="Q53"/>
      <c r="R53"/>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678</v>
      </c>
      <c r="M54" s="192" t="s">
        <v>409</v>
      </c>
      <c r="N54" s="192" t="s">
        <v>409</v>
      </c>
      <c r="O54" s="192" t="s">
        <v>409</v>
      </c>
      <c r="P54" s="192" t="s">
        <v>409</v>
      </c>
      <c r="Q54"/>
      <c r="R54"/>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4.4127332601536704</v>
      </c>
      <c r="J55" s="242">
        <v>45294</v>
      </c>
      <c r="K55" s="242">
        <v>45294</v>
      </c>
      <c r="L55" s="91" t="s">
        <v>679</v>
      </c>
      <c r="M55" s="192">
        <v>0</v>
      </c>
      <c r="N55" s="192">
        <v>4.4127332601536704</v>
      </c>
      <c r="O55" s="192">
        <v>20.8333333333333</v>
      </c>
      <c r="P55" s="192">
        <v>-1.1666666666666601</v>
      </c>
      <c r="Q55"/>
      <c r="R55"/>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3.8598351886978275</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2.50412850923284</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5.9495060373216297</v>
      </c>
      <c r="J56" s="242">
        <v>45142</v>
      </c>
      <c r="K56" s="242">
        <v>45142</v>
      </c>
      <c r="L56" s="91" t="s">
        <v>85</v>
      </c>
      <c r="M56" s="192">
        <v>2.50412850923284</v>
      </c>
      <c r="N56" s="192">
        <v>5.9495060373216297</v>
      </c>
      <c r="O56" s="192">
        <v>35</v>
      </c>
      <c r="P56" s="192">
        <v>0</v>
      </c>
      <c r="Q56"/>
      <c r="R56"/>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2.9094730520942802</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45294</v>
      </c>
      <c r="K57" s="242">
        <v>45294</v>
      </c>
      <c r="L57" s="91" t="s">
        <v>87</v>
      </c>
      <c r="M57" s="192">
        <v>2.9094730520942802</v>
      </c>
      <c r="N57" s="192">
        <v>0</v>
      </c>
      <c r="O57" s="192">
        <v>37.25</v>
      </c>
      <c r="P57" s="192">
        <v>-11.5833333333333</v>
      </c>
      <c r="Q57"/>
      <c r="R57"/>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6.9</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0.85272481609368</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7</v>
      </c>
      <c r="J58" s="242">
        <v>45272</v>
      </c>
      <c r="K58" s="242">
        <v>45418</v>
      </c>
      <c r="L58" s="91" t="s">
        <v>89</v>
      </c>
      <c r="M58" s="192">
        <v>0.85272481609368</v>
      </c>
      <c r="N58" s="192">
        <v>7</v>
      </c>
      <c r="O58" s="192">
        <v>25.8333333333333</v>
      </c>
      <c r="P58" s="192">
        <v>0.83333333333333204</v>
      </c>
      <c r="Q58"/>
      <c r="R58"/>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5.1660788974592808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4.4858129409998497</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5.9495060373216297</v>
      </c>
      <c r="J59" s="242">
        <v>45272</v>
      </c>
      <c r="K59" s="242">
        <v>45272</v>
      </c>
      <c r="L59" s="91" t="s">
        <v>91</v>
      </c>
      <c r="M59" s="192">
        <v>4.4858129409998497</v>
      </c>
      <c r="N59" s="192">
        <v>5.9495060373216297</v>
      </c>
      <c r="O59" s="192">
        <v>46</v>
      </c>
      <c r="P59" s="192">
        <v>0</v>
      </c>
      <c r="Q59"/>
      <c r="R59"/>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c r="R60"/>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4.1931942919868304</v>
      </c>
      <c r="J61" s="242">
        <v>45294</v>
      </c>
      <c r="K61" s="242">
        <v>45294</v>
      </c>
      <c r="L61" s="91" t="s">
        <v>95</v>
      </c>
      <c r="M61" s="192">
        <v>0</v>
      </c>
      <c r="N61" s="192">
        <v>4.1931942919868304</v>
      </c>
      <c r="O61" s="192">
        <v>19.6666666666666</v>
      </c>
      <c r="P61" s="192">
        <v>-1.3333333333333299</v>
      </c>
      <c r="Q61"/>
      <c r="R61"/>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3.8485472964267369</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3.94535355051794</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3.7541163556531298</v>
      </c>
      <c r="J62" s="242">
        <v>45272</v>
      </c>
      <c r="K62" s="242">
        <v>45272</v>
      </c>
      <c r="L62" s="91" t="s">
        <v>97</v>
      </c>
      <c r="M62" s="192">
        <v>3.94535355051794</v>
      </c>
      <c r="N62" s="192">
        <v>3.7541163556531298</v>
      </c>
      <c r="O62" s="192">
        <v>43</v>
      </c>
      <c r="P62" s="192">
        <v>-1.6666666666666601</v>
      </c>
      <c r="Q62"/>
      <c r="R62"/>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6.6911075515015082</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7.0079567632487603</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6.3885839736553303</v>
      </c>
      <c r="J63" s="242">
        <v>45418</v>
      </c>
      <c r="K63" s="242">
        <v>45418</v>
      </c>
      <c r="L63" s="91" t="s">
        <v>99</v>
      </c>
      <c r="M63" s="192">
        <v>7.0079567632487603</v>
      </c>
      <c r="N63" s="192">
        <v>6.3885839736553303</v>
      </c>
      <c r="O63" s="192">
        <v>60</v>
      </c>
      <c r="P63" s="192">
        <v>0.33333333333333498</v>
      </c>
      <c r="Q63"/>
      <c r="R63"/>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3.9761752675904156</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2.60921783515988</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6.0592755214050404</v>
      </c>
      <c r="J64" s="242">
        <v>45294</v>
      </c>
      <c r="K64" s="242">
        <v>45294</v>
      </c>
      <c r="L64" s="91" t="s">
        <v>101</v>
      </c>
      <c r="M64" s="192">
        <v>2.60921783515988</v>
      </c>
      <c r="N64" s="192">
        <v>6.0592755214050404</v>
      </c>
      <c r="O64" s="192">
        <v>35.5833333333333</v>
      </c>
      <c r="P64" s="192">
        <v>8.3333333333328596E-2</v>
      </c>
      <c r="Q64"/>
      <c r="R64"/>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7.9008265137680693</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6.2423059600660498</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45272</v>
      </c>
      <c r="L65" s="91" t="s">
        <v>102</v>
      </c>
      <c r="M65" s="192">
        <v>6.2423059600660498</v>
      </c>
      <c r="N65" s="192">
        <v>10</v>
      </c>
      <c r="O65" s="192">
        <v>55.75</v>
      </c>
      <c r="P65" s="192">
        <v>8.25</v>
      </c>
      <c r="Q65"/>
      <c r="R65"/>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9.2974984245985279</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8.6443476955412102</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10</v>
      </c>
      <c r="J66" s="242">
        <v>45418</v>
      </c>
      <c r="K66" s="242">
        <v>45418</v>
      </c>
      <c r="L66" s="91" t="s">
        <v>104</v>
      </c>
      <c r="M66" s="192">
        <v>8.6443476955412102</v>
      </c>
      <c r="N66" s="192">
        <v>10</v>
      </c>
      <c r="O66" s="192">
        <v>69.0833333333333</v>
      </c>
      <c r="P66" s="192">
        <v>3.9166666666666701</v>
      </c>
      <c r="Q66"/>
      <c r="R66"/>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6.9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0.53745683831256397</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7</v>
      </c>
      <c r="J67" s="242">
        <v>45142</v>
      </c>
      <c r="K67" s="242">
        <v>45294</v>
      </c>
      <c r="L67" s="91" t="s">
        <v>106</v>
      </c>
      <c r="M67" s="192">
        <v>0.53745683831256397</v>
      </c>
      <c r="N67" s="192">
        <v>7</v>
      </c>
      <c r="O67" s="192">
        <v>24.0833333333333</v>
      </c>
      <c r="P67" s="192">
        <v>1.24999999999999</v>
      </c>
      <c r="Q67"/>
      <c r="R67"/>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1.87359255367061</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45272</v>
      </c>
      <c r="K68" s="242">
        <v>45272</v>
      </c>
      <c r="L68" s="91" t="s">
        <v>108</v>
      </c>
      <c r="M68" s="192">
        <v>1.87359255367061</v>
      </c>
      <c r="N68" s="192">
        <v>0</v>
      </c>
      <c r="O68" s="192">
        <v>31.5</v>
      </c>
      <c r="P68" s="192">
        <v>-9.1666666666666607</v>
      </c>
      <c r="Q68"/>
      <c r="R68"/>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5.2454722752103793</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8.5842966521543307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3.2052689352360102</v>
      </c>
      <c r="J69" s="242">
        <v>44895</v>
      </c>
      <c r="K69" s="242">
        <v>45418</v>
      </c>
      <c r="L69" s="91" t="s">
        <v>110</v>
      </c>
      <c r="M69" s="192">
        <v>8.5842966521543307</v>
      </c>
      <c r="N69" s="192">
        <v>3.2052689352360102</v>
      </c>
      <c r="O69" s="192">
        <v>68.75</v>
      </c>
      <c r="P69" s="192">
        <v>-2.0833333333333202</v>
      </c>
      <c r="Q69"/>
      <c r="R69"/>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4.63227222832053</v>
      </c>
      <c r="J70" s="242">
        <v>45418</v>
      </c>
      <c r="K70" s="242">
        <v>45418</v>
      </c>
      <c r="L70" s="91" t="s">
        <v>112</v>
      </c>
      <c r="M70" s="192">
        <v>0</v>
      </c>
      <c r="N70" s="192">
        <v>4.63227222832053</v>
      </c>
      <c r="O70" s="192">
        <v>20</v>
      </c>
      <c r="P70" s="192">
        <v>-1</v>
      </c>
      <c r="Q70"/>
      <c r="R70"/>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t="e">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#N/A</v>
      </c>
      <c r="H71" s="80" t="e"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#N/A</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44895</v>
      </c>
      <c r="K71" s="242">
        <v>44887</v>
      </c>
      <c r="L71" s="91" t="s">
        <v>114</v>
      </c>
      <c r="M71" s="192" t="s">
        <v>409</v>
      </c>
      <c r="N71" s="192" t="s">
        <v>409</v>
      </c>
      <c r="O71" s="192" t="s">
        <v>409</v>
      </c>
      <c r="P71" s="192" t="s">
        <v>409</v>
      </c>
      <c r="Q71"/>
      <c r="R71"/>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6.9</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7.2061252064253595E-2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45418</v>
      </c>
      <c r="K72" s="242">
        <v>45418</v>
      </c>
      <c r="L72" s="91" t="s">
        <v>116</v>
      </c>
      <c r="M72" s="192">
        <v>7.2061252064253595E-2</v>
      </c>
      <c r="N72" s="192">
        <v>7</v>
      </c>
      <c r="O72" s="192">
        <v>21.5</v>
      </c>
      <c r="P72" s="192">
        <v>0.83333333333333204</v>
      </c>
      <c r="Q72"/>
      <c r="R72"/>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680</v>
      </c>
      <c r="M73" s="192" t="s">
        <v>409</v>
      </c>
      <c r="N73" s="192" t="s">
        <v>409</v>
      </c>
      <c r="O73" s="192" t="s">
        <v>409</v>
      </c>
      <c r="P73" s="192" t="s">
        <v>409</v>
      </c>
      <c r="Q73"/>
      <c r="R73"/>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c r="R74"/>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6.9000475118247238</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5.3415403092628697</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8.9132821075740996</v>
      </c>
      <c r="J75" s="242">
        <v>45142</v>
      </c>
      <c r="K75" s="242">
        <v>45294</v>
      </c>
      <c r="L75" s="91" t="s">
        <v>119</v>
      </c>
      <c r="M75" s="192">
        <v>5.3415403092628697</v>
      </c>
      <c r="N75" s="192">
        <v>8.9132821075740996</v>
      </c>
      <c r="O75" s="192">
        <v>50.75</v>
      </c>
      <c r="P75" s="192">
        <v>2.25</v>
      </c>
      <c r="Q75"/>
      <c r="R75"/>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1.3919717945217571</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1.91863083621077</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1.0098792535675001</v>
      </c>
      <c r="J76" s="242">
        <v>45294</v>
      </c>
      <c r="K76" s="242">
        <v>45294</v>
      </c>
      <c r="L76" s="91" t="s">
        <v>121</v>
      </c>
      <c r="M76" s="192">
        <v>1.91863083621077</v>
      </c>
      <c r="N76" s="192">
        <v>1.0098792535675001</v>
      </c>
      <c r="O76" s="192">
        <v>31.75</v>
      </c>
      <c r="P76" s="192">
        <v>-3.75</v>
      </c>
      <c r="Q76"/>
      <c r="R76"/>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2.9010306873095426</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1.5583245758894999</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5.4006586169044999</v>
      </c>
      <c r="J77" s="242">
        <v>45294</v>
      </c>
      <c r="K77" s="242">
        <v>45294</v>
      </c>
      <c r="L77" s="91" t="s">
        <v>123</v>
      </c>
      <c r="M77" s="192">
        <v>1.5583245758894999</v>
      </c>
      <c r="N77" s="192">
        <v>5.4006586169044999</v>
      </c>
      <c r="O77" s="192">
        <v>29.75</v>
      </c>
      <c r="P77" s="192">
        <v>-0.41666666666666702</v>
      </c>
      <c r="Q77"/>
      <c r="R77"/>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5.5513473308446981</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8.2089776309863307</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3.7541163556531401</v>
      </c>
      <c r="J78" s="242">
        <v>44895</v>
      </c>
      <c r="K78" s="242">
        <v>44887</v>
      </c>
      <c r="L78" s="91" t="s">
        <v>125</v>
      </c>
      <c r="M78" s="192">
        <v>8.2089776309863307</v>
      </c>
      <c r="N78" s="192">
        <v>3.7541163556531401</v>
      </c>
      <c r="O78" s="192">
        <v>66.6666666666666</v>
      </c>
      <c r="P78" s="192">
        <v>-1.6666666666666501</v>
      </c>
      <c r="Q78"/>
      <c r="R78"/>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681</v>
      </c>
      <c r="M79" s="192" t="s">
        <v>409</v>
      </c>
      <c r="N79" s="192" t="s">
        <v>409</v>
      </c>
      <c r="O79" s="192" t="s">
        <v>409</v>
      </c>
      <c r="P79" s="192" t="s">
        <v>409</v>
      </c>
      <c r="Q79"/>
      <c r="R79"/>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6.0628344988348575</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7.2481609367962703</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5.0713501646542296</v>
      </c>
      <c r="J80" s="242">
        <v>45294</v>
      </c>
      <c r="K80" s="242">
        <v>45294</v>
      </c>
      <c r="L80" s="91" t="s">
        <v>127</v>
      </c>
      <c r="M80" s="192">
        <v>7.2481609367962703</v>
      </c>
      <c r="N80" s="192">
        <v>5.0713501646542296</v>
      </c>
      <c r="O80" s="192">
        <v>61.3333333333333</v>
      </c>
      <c r="P80" s="192">
        <v>-0.66666666666666397</v>
      </c>
      <c r="Q80"/>
      <c r="R80"/>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4.702869045299134</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6.2573187209127701</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3.5345773874862698</v>
      </c>
      <c r="J81" s="242">
        <v>44895</v>
      </c>
      <c r="K81" s="242">
        <v>45418</v>
      </c>
      <c r="L81" s="91" t="s">
        <v>128</v>
      </c>
      <c r="M81" s="192">
        <v>6.2573187209127701</v>
      </c>
      <c r="N81" s="192">
        <v>3.5345773874862698</v>
      </c>
      <c r="O81" s="192">
        <v>55.8333333333333</v>
      </c>
      <c r="P81" s="192">
        <v>-1.8333333333333299</v>
      </c>
      <c r="Q81"/>
      <c r="R81"/>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c r="R82"/>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6.9822411450414545</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6.9178801981684401</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7.0472008781558797</v>
      </c>
      <c r="J83" s="242">
        <v>45418</v>
      </c>
      <c r="K83" s="242">
        <v>45418</v>
      </c>
      <c r="L83" s="91" t="s">
        <v>132</v>
      </c>
      <c r="M83" s="192">
        <v>6.9178801981684401</v>
      </c>
      <c r="N83" s="192">
        <v>7.0472008781558797</v>
      </c>
      <c r="O83" s="192">
        <v>59.5</v>
      </c>
      <c r="P83" s="192">
        <v>0.83333333333333504</v>
      </c>
      <c r="Q83"/>
      <c r="R83"/>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3.9303407896712201</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45294</v>
      </c>
      <c r="K84" s="242">
        <v>45294</v>
      </c>
      <c r="L84" s="91" t="s">
        <v>134</v>
      </c>
      <c r="M84" s="192">
        <v>3.9303407896712201</v>
      </c>
      <c r="N84" s="192">
        <v>0</v>
      </c>
      <c r="O84" s="192">
        <v>42.9166666666666</v>
      </c>
      <c r="P84" s="192">
        <v>-4.5833333333333197</v>
      </c>
      <c r="Q84"/>
      <c r="R84"/>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c r="R85"/>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5.4006586169044999</v>
      </c>
      <c r="J86" s="242">
        <v>45418</v>
      </c>
      <c r="K86" s="242">
        <v>45418</v>
      </c>
      <c r="L86" s="91" t="s">
        <v>682</v>
      </c>
      <c r="M86" s="192">
        <v>0</v>
      </c>
      <c r="N86" s="192">
        <v>5.4006586169044999</v>
      </c>
      <c r="O86" s="192">
        <v>12.0833333333333</v>
      </c>
      <c r="P86" s="192">
        <v>-0.41666666666666702</v>
      </c>
      <c r="Q86"/>
      <c r="R86"/>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4.579518146260682</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3.52499624680978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5.9495060373216297</v>
      </c>
      <c r="J87" s="242">
        <v>44753</v>
      </c>
      <c r="K87" s="242">
        <v>44753</v>
      </c>
      <c r="L87" s="91" t="s">
        <v>138</v>
      </c>
      <c r="M87" s="192">
        <v>3.52499624680978</v>
      </c>
      <c r="N87" s="192">
        <v>5.9495060373216297</v>
      </c>
      <c r="O87" s="192">
        <v>40.6666666666666</v>
      </c>
      <c r="P87" s="192">
        <v>0</v>
      </c>
      <c r="Q87"/>
      <c r="R87"/>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683</v>
      </c>
      <c r="M88" s="192" t="s">
        <v>409</v>
      </c>
      <c r="N88" s="192" t="s">
        <v>409</v>
      </c>
      <c r="O88" s="192" t="s">
        <v>409</v>
      </c>
      <c r="P88" s="192" t="s">
        <v>409</v>
      </c>
      <c r="Q88"/>
      <c r="R88"/>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3.0666081717744631</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3.1496772256417902</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2.9857299670691502</v>
      </c>
      <c r="J89" s="242">
        <v>45383</v>
      </c>
      <c r="K89" s="242">
        <v>45383</v>
      </c>
      <c r="L89" s="91" t="s">
        <v>140</v>
      </c>
      <c r="M89" s="192">
        <v>3.1496772256417902</v>
      </c>
      <c r="N89" s="192">
        <v>2.9857299670691502</v>
      </c>
      <c r="O89" s="192">
        <v>38.5833333333333</v>
      </c>
      <c r="P89" s="192">
        <v>-2.25</v>
      </c>
      <c r="Q89"/>
      <c r="R89"/>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5.9495060373216297</v>
      </c>
      <c r="J90" s="242">
        <v>45142</v>
      </c>
      <c r="K90" s="242">
        <v>45142</v>
      </c>
      <c r="L90" s="91" t="s">
        <v>684</v>
      </c>
      <c r="M90" s="192">
        <v>0</v>
      </c>
      <c r="N90" s="192">
        <v>5.9495060373216297</v>
      </c>
      <c r="O90" s="192">
        <v>5.3333333333333304</v>
      </c>
      <c r="P90" s="192">
        <v>0</v>
      </c>
      <c r="Q90"/>
      <c r="R90"/>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4.4609600218336203</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3.3448431166491499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5.9495060373216297</v>
      </c>
      <c r="J91" s="242">
        <v>45294</v>
      </c>
      <c r="K91" s="242">
        <v>45294</v>
      </c>
      <c r="L91" s="91" t="s">
        <v>142</v>
      </c>
      <c r="M91" s="192">
        <v>3.3448431166491499</v>
      </c>
      <c r="N91" s="192">
        <v>5.9495060373216297</v>
      </c>
      <c r="O91" s="192">
        <v>39.6666666666666</v>
      </c>
      <c r="P91" s="192">
        <v>0</v>
      </c>
      <c r="Q91"/>
      <c r="R91"/>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1.9094954287528061</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1.3181204023419799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2.7661909989022999</v>
      </c>
      <c r="J92" s="242">
        <v>45383</v>
      </c>
      <c r="K92" s="242">
        <v>45383</v>
      </c>
      <c r="L92" s="91" t="s">
        <v>144</v>
      </c>
      <c r="M92" s="192">
        <v>1.3181204023419799</v>
      </c>
      <c r="N92" s="192">
        <v>2.7661909989022999</v>
      </c>
      <c r="O92" s="192">
        <v>28.4166666666666</v>
      </c>
      <c r="P92" s="192">
        <v>-2.4166666666666599</v>
      </c>
      <c r="Q92"/>
      <c r="R92"/>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4.4331673625609884</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7.3982885452634699</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2.6564215148188799</v>
      </c>
      <c r="J93" s="242">
        <v>45418</v>
      </c>
      <c r="K93" s="242">
        <v>45418</v>
      </c>
      <c r="L93" s="91" t="s">
        <v>146</v>
      </c>
      <c r="M93" s="192">
        <v>7.3982885452634699</v>
      </c>
      <c r="N93" s="192">
        <v>2.6564215148188799</v>
      </c>
      <c r="O93" s="192">
        <v>62.1666666666666</v>
      </c>
      <c r="P93" s="192">
        <v>-2.5</v>
      </c>
      <c r="Q93"/>
      <c r="R93"/>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3.2498616665010904</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5.0112595706350396</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2.10757409440175</v>
      </c>
      <c r="J94" s="242">
        <v>45294</v>
      </c>
      <c r="K94" s="242">
        <v>45294</v>
      </c>
      <c r="L94" s="91" t="s">
        <v>148</v>
      </c>
      <c r="M94" s="192">
        <v>5.0112595706350396</v>
      </c>
      <c r="N94" s="192">
        <v>2.10757409440175</v>
      </c>
      <c r="O94" s="192">
        <v>48.9166666666666</v>
      </c>
      <c r="P94" s="192">
        <v>-2.9166666666666701</v>
      </c>
      <c r="Q94"/>
      <c r="R94"/>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3.5885860098654709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2.6542561177000401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4.8518111964873798</v>
      </c>
      <c r="J95" s="242">
        <v>44895</v>
      </c>
      <c r="K95" s="242">
        <v>44887</v>
      </c>
      <c r="L95" s="91" t="s">
        <v>150</v>
      </c>
      <c r="M95" s="192">
        <v>2.6542561177000401</v>
      </c>
      <c r="N95" s="192">
        <v>4.8518111964873798</v>
      </c>
      <c r="O95" s="192">
        <v>35.8333333333333</v>
      </c>
      <c r="P95" s="192">
        <v>-0.83333333333332804</v>
      </c>
      <c r="Q95"/>
      <c r="R95"/>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685</v>
      </c>
      <c r="M96" s="192" t="s">
        <v>409</v>
      </c>
      <c r="N96" s="192" t="s">
        <v>409</v>
      </c>
      <c r="O96" s="192" t="s">
        <v>409</v>
      </c>
      <c r="P96" s="192" t="s">
        <v>409</v>
      </c>
      <c r="Q96"/>
      <c r="R96"/>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0.58961856991012551</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2.6392433568533198</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0.13172338090010499</v>
      </c>
      <c r="J97" s="242">
        <v>44895</v>
      </c>
      <c r="K97" s="242">
        <v>44887</v>
      </c>
      <c r="L97" s="91" t="s">
        <v>152</v>
      </c>
      <c r="M97" s="192">
        <v>2.6392433568533198</v>
      </c>
      <c r="N97" s="192">
        <v>0.13172338090010499</v>
      </c>
      <c r="O97" s="192">
        <v>35.75</v>
      </c>
      <c r="P97" s="192">
        <v>-4.4166666666666599</v>
      </c>
      <c r="Q97"/>
      <c r="R97"/>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2.3683755000611413</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0.94280138117399603</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5.9495060373216297</v>
      </c>
      <c r="J98" s="242">
        <v>45418</v>
      </c>
      <c r="K98" s="242">
        <v>45418</v>
      </c>
      <c r="L98" s="91" t="s">
        <v>154</v>
      </c>
      <c r="M98" s="192">
        <v>0.94280138117399603</v>
      </c>
      <c r="N98" s="192">
        <v>5.9495060373216297</v>
      </c>
      <c r="O98" s="192">
        <v>26.3333333333333</v>
      </c>
      <c r="P98" s="192">
        <v>0</v>
      </c>
      <c r="Q98"/>
      <c r="R98"/>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6.602247701667717</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9.40999849872391</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4.63227222832053</v>
      </c>
      <c r="J99" s="242">
        <v>45294</v>
      </c>
      <c r="K99" s="242">
        <v>45294</v>
      </c>
      <c r="L99" s="91" t="s">
        <v>155</v>
      </c>
      <c r="M99" s="192">
        <v>9.40999849872391</v>
      </c>
      <c r="N99" s="192">
        <v>4.63227222832053</v>
      </c>
      <c r="O99" s="192">
        <v>73.3333333333333</v>
      </c>
      <c r="P99" s="192">
        <v>-1</v>
      </c>
      <c r="Q99"/>
      <c r="R99"/>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5.4780148554917405</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5.7919231346644597</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5.1811196487376501</v>
      </c>
      <c r="J100" s="242">
        <v>45218</v>
      </c>
      <c r="K100" s="242">
        <v>45294</v>
      </c>
      <c r="L100" s="91" t="s">
        <v>157</v>
      </c>
      <c r="M100" s="192">
        <v>5.7919231346644597</v>
      </c>
      <c r="N100" s="192">
        <v>5.1811196487376501</v>
      </c>
      <c r="O100" s="192">
        <v>53.25</v>
      </c>
      <c r="P100" s="192">
        <v>-0.58333333333333504</v>
      </c>
      <c r="Q100"/>
      <c r="R100"/>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2.3718520062217125</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2.66926887854676</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2.10757409440175</v>
      </c>
      <c r="J101" s="242">
        <v>45418</v>
      </c>
      <c r="K101" s="242">
        <v>45418</v>
      </c>
      <c r="L101" s="91" t="s">
        <v>159</v>
      </c>
      <c r="M101" s="192">
        <v>2.66926887854676</v>
      </c>
      <c r="N101" s="192">
        <v>2.10757409440175</v>
      </c>
      <c r="O101" s="192">
        <v>35.9166666666666</v>
      </c>
      <c r="P101" s="192">
        <v>-2.9166666666666701</v>
      </c>
      <c r="Q101"/>
      <c r="R101"/>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6.9</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0.59750788169944402</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45272</v>
      </c>
      <c r="K102" s="242">
        <v>45272</v>
      </c>
      <c r="L102" s="91" t="s">
        <v>161</v>
      </c>
      <c r="M102" s="192">
        <v>0.59750788169944402</v>
      </c>
      <c r="N102" s="192">
        <v>7</v>
      </c>
      <c r="O102" s="192">
        <v>24.4166666666666</v>
      </c>
      <c r="P102" s="192">
        <v>6.9166666666666599</v>
      </c>
      <c r="Q102"/>
      <c r="R102"/>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1.7500859881423962</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1.15298003302807</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2.6564215148188799</v>
      </c>
      <c r="J103" s="242">
        <v>45294</v>
      </c>
      <c r="K103" s="242">
        <v>45294</v>
      </c>
      <c r="L103" s="91" t="s">
        <v>163</v>
      </c>
      <c r="M103" s="192">
        <v>1.15298003302807</v>
      </c>
      <c r="N103" s="192">
        <v>2.6564215148188799</v>
      </c>
      <c r="O103" s="192">
        <v>27.5</v>
      </c>
      <c r="P103" s="192">
        <v>-2.5</v>
      </c>
      <c r="Q103"/>
      <c r="R103"/>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3.9058420000158351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2.56417955261972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5.9495060373216297</v>
      </c>
      <c r="J104" s="242">
        <v>44753</v>
      </c>
      <c r="K104" s="242">
        <v>44753</v>
      </c>
      <c r="L104" s="91" t="s">
        <v>165</v>
      </c>
      <c r="M104" s="192">
        <v>2.56417955261972</v>
      </c>
      <c r="N104" s="192">
        <v>5.9495060373216297</v>
      </c>
      <c r="O104" s="192">
        <v>35.3333333333333</v>
      </c>
      <c r="P104" s="192">
        <v>0</v>
      </c>
      <c r="Q104"/>
      <c r="R104"/>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2.3542781508505408</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1.2880948806485499</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4.3029637760702499</v>
      </c>
      <c r="J105" s="242">
        <v>45418</v>
      </c>
      <c r="K105" s="242">
        <v>45418</v>
      </c>
      <c r="L105" s="91" t="s">
        <v>167</v>
      </c>
      <c r="M105" s="192">
        <v>1.2880948806485499</v>
      </c>
      <c r="N105" s="192">
        <v>4.3029637760702499</v>
      </c>
      <c r="O105" s="192">
        <v>28.25</v>
      </c>
      <c r="P105" s="192">
        <v>-1.25</v>
      </c>
      <c r="Q105"/>
      <c r="R105"/>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4.85181119648737</v>
      </c>
      <c r="J106" s="242">
        <v>45272</v>
      </c>
      <c r="K106" s="242">
        <v>45272</v>
      </c>
      <c r="L106" s="91" t="s">
        <v>169</v>
      </c>
      <c r="M106" s="192">
        <v>0</v>
      </c>
      <c r="N106" s="192">
        <v>4.85181119648737</v>
      </c>
      <c r="O106" s="192">
        <v>19.1666666666666</v>
      </c>
      <c r="P106" s="192">
        <v>-0.83333333333333504</v>
      </c>
      <c r="Q106"/>
      <c r="R106"/>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0.82454555323876255</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5.1613871791022303</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0.13172338090010799</v>
      </c>
      <c r="J107" s="242">
        <v>45294</v>
      </c>
      <c r="K107" s="242">
        <v>45294</v>
      </c>
      <c r="L107" s="91" t="s">
        <v>171</v>
      </c>
      <c r="M107" s="192">
        <v>5.1613871791022303</v>
      </c>
      <c r="N107" s="192">
        <v>0.13172338090010799</v>
      </c>
      <c r="O107" s="192">
        <v>49.75</v>
      </c>
      <c r="P107" s="192">
        <v>-4.4166666666666599</v>
      </c>
      <c r="Q107"/>
      <c r="R107"/>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6.8134292644602601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4.906170244708</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9.4621295279912196</v>
      </c>
      <c r="J108" s="242">
        <v>45294</v>
      </c>
      <c r="K108" s="242">
        <v>45294</v>
      </c>
      <c r="L108" s="91" t="s">
        <v>173</v>
      </c>
      <c r="M108" s="192">
        <v>4.906170244708</v>
      </c>
      <c r="N108" s="192">
        <v>9.4621295279912196</v>
      </c>
      <c r="O108" s="192">
        <v>48.3333333333333</v>
      </c>
      <c r="P108" s="192">
        <v>2.6666666666666599</v>
      </c>
      <c r="Q108"/>
      <c r="R108"/>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7.1738235399649399</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5.14637441825551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45272</v>
      </c>
      <c r="K109" s="242">
        <v>45272</v>
      </c>
      <c r="L109" s="91" t="s">
        <v>174</v>
      </c>
      <c r="M109" s="192">
        <v>5.14637441825551</v>
      </c>
      <c r="N109" s="192">
        <v>10</v>
      </c>
      <c r="O109" s="192">
        <v>49.6666666666666</v>
      </c>
      <c r="P109" s="192">
        <v>4.6666666666666599</v>
      </c>
      <c r="Q109"/>
      <c r="R109"/>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4.4407746584596897</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45294</v>
      </c>
      <c r="K110" s="242">
        <v>45294</v>
      </c>
      <c r="L110" s="91" t="s">
        <v>176</v>
      </c>
      <c r="M110" s="192">
        <v>4.4407746584596897</v>
      </c>
      <c r="N110" s="192">
        <v>0</v>
      </c>
      <c r="O110" s="192">
        <v>45.75</v>
      </c>
      <c r="P110" s="192">
        <v>-6.75</v>
      </c>
      <c r="Q110"/>
      <c r="R110"/>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c r="R111"/>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c r="R112"/>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5.4006586169044999</v>
      </c>
      <c r="J113" s="242">
        <v>45272</v>
      </c>
      <c r="K113" s="242">
        <v>45272</v>
      </c>
      <c r="L113" s="91" t="s">
        <v>180</v>
      </c>
      <c r="M113" s="192">
        <v>0</v>
      </c>
      <c r="N113" s="192">
        <v>5.4006586169044999</v>
      </c>
      <c r="O113" s="192">
        <v>20.0833333333333</v>
      </c>
      <c r="P113" s="192">
        <v>-0.41666666666666402</v>
      </c>
      <c r="Q113"/>
      <c r="R113"/>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0.41905227292698644</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2.7022969524095299E-2</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6.4983534577387498</v>
      </c>
      <c r="J114" s="242">
        <v>45383</v>
      </c>
      <c r="K114" s="242">
        <v>45383</v>
      </c>
      <c r="L114" s="91" t="s">
        <v>182</v>
      </c>
      <c r="M114" s="192">
        <v>2.7022969524095299E-2</v>
      </c>
      <c r="N114" s="192">
        <v>6.4983534577387498</v>
      </c>
      <c r="O114" s="192">
        <v>21.25</v>
      </c>
      <c r="P114" s="192">
        <v>0.41666666666666702</v>
      </c>
      <c r="Q114"/>
      <c r="R114"/>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5.6838841027992117</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6.8127908722413997</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4.7420417124039496</v>
      </c>
      <c r="J115" s="242">
        <v>45272</v>
      </c>
      <c r="K115" s="242">
        <v>45272</v>
      </c>
      <c r="L115" s="91" t="s">
        <v>184</v>
      </c>
      <c r="M115" s="192">
        <v>6.8127908722413997</v>
      </c>
      <c r="N115" s="192">
        <v>4.7420417124039496</v>
      </c>
      <c r="O115" s="192">
        <v>58.9166666666666</v>
      </c>
      <c r="P115" s="192">
        <v>-0.91666666666666397</v>
      </c>
      <c r="Q115"/>
      <c r="R115"/>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8.8405810141301568</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7.8155872667398603</v>
      </c>
      <c r="J116" s="242">
        <v>45418</v>
      </c>
      <c r="K116" s="242">
        <v>44887</v>
      </c>
      <c r="L116" s="91" t="s">
        <v>186</v>
      </c>
      <c r="M116" s="192">
        <v>10</v>
      </c>
      <c r="N116" s="192">
        <v>7.8155872667398603</v>
      </c>
      <c r="O116" s="192">
        <v>87.25</v>
      </c>
      <c r="P116" s="192">
        <v>1.4166666666666701</v>
      </c>
      <c r="Q116"/>
      <c r="R116"/>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5.2379268919473896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7.3082119801831498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3.7541163556531201</v>
      </c>
      <c r="J117" s="242">
        <v>45418</v>
      </c>
      <c r="K117" s="242">
        <v>45418</v>
      </c>
      <c r="L117" s="91" t="s">
        <v>188</v>
      </c>
      <c r="M117" s="192">
        <v>7.3082119801831498</v>
      </c>
      <c r="N117" s="192">
        <v>3.7541163556531201</v>
      </c>
      <c r="O117" s="192">
        <v>61.6666666666666</v>
      </c>
      <c r="P117" s="192">
        <v>-1.6666666666666701</v>
      </c>
      <c r="Q117"/>
      <c r="R117"/>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1.5672772368593317</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6.9929440024020399</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0.35126234906695603</v>
      </c>
      <c r="J118" s="242">
        <v>45294</v>
      </c>
      <c r="K118" s="242">
        <v>45294</v>
      </c>
      <c r="L118" s="91" t="s">
        <v>190</v>
      </c>
      <c r="M118" s="192">
        <v>6.9929440024020399</v>
      </c>
      <c r="N118" s="192">
        <v>0.35126234906695603</v>
      </c>
      <c r="O118" s="192">
        <v>59.9166666666666</v>
      </c>
      <c r="P118" s="192">
        <v>-4.25</v>
      </c>
      <c r="Q118"/>
      <c r="R118"/>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c r="R119"/>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4.8518111964873798</v>
      </c>
      <c r="J120" s="242">
        <v>45294</v>
      </c>
      <c r="K120" s="242">
        <v>45294</v>
      </c>
      <c r="L120" s="91" t="s">
        <v>193</v>
      </c>
      <c r="M120" s="192">
        <v>0</v>
      </c>
      <c r="N120" s="192">
        <v>4.8518111964873798</v>
      </c>
      <c r="O120" s="192">
        <v>13.8333333333333</v>
      </c>
      <c r="P120" s="192">
        <v>-0.83333333333333204</v>
      </c>
      <c r="Q120"/>
      <c r="R120"/>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t="e">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#N/A</v>
      </c>
      <c r="H121" s="80" t="e"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#N/A</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44895</v>
      </c>
      <c r="K121" s="242">
        <v>44887</v>
      </c>
      <c r="L121" s="91" t="s">
        <v>195</v>
      </c>
      <c r="M121" s="192" t="s">
        <v>409</v>
      </c>
      <c r="N121" s="192" t="s">
        <v>409</v>
      </c>
      <c r="O121" s="192" t="s">
        <v>409</v>
      </c>
      <c r="P121" s="192" t="s">
        <v>409</v>
      </c>
      <c r="Q121"/>
      <c r="R121"/>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5.1973730248747287</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5.3265275484161503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5.0713501646542198</v>
      </c>
      <c r="J122" s="242">
        <v>45383</v>
      </c>
      <c r="K122" s="242">
        <v>45383</v>
      </c>
      <c r="L122" s="91" t="s">
        <v>197</v>
      </c>
      <c r="M122" s="192">
        <v>5.3265275484161503</v>
      </c>
      <c r="N122" s="192">
        <v>5.0713501646542198</v>
      </c>
      <c r="O122" s="192">
        <v>50.6666666666666</v>
      </c>
      <c r="P122" s="192">
        <v>-0.66666666666667096</v>
      </c>
      <c r="Q122"/>
      <c r="R122"/>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2.87944753040084</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45272</v>
      </c>
      <c r="K123" s="242">
        <v>45272</v>
      </c>
      <c r="L123" s="91" t="s">
        <v>199</v>
      </c>
      <c r="M123" s="192">
        <v>2.87944753040084</v>
      </c>
      <c r="N123" s="192">
        <v>0</v>
      </c>
      <c r="O123" s="192">
        <v>37.0833333333333</v>
      </c>
      <c r="P123" s="192">
        <v>-5.7499999999999902</v>
      </c>
      <c r="Q123"/>
      <c r="R123"/>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45418</v>
      </c>
      <c r="K124" s="242">
        <v>45418</v>
      </c>
      <c r="L124" s="91" t="s">
        <v>201</v>
      </c>
      <c r="M124" s="192">
        <v>0</v>
      </c>
      <c r="N124" s="192">
        <v>0</v>
      </c>
      <c r="O124" s="192">
        <v>15.9166666666666</v>
      </c>
      <c r="P124" s="192">
        <v>-6.25</v>
      </c>
      <c r="Q124"/>
      <c r="R124"/>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2.9131616861513359</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3.1947155081819498</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2.6564215148188901</v>
      </c>
      <c r="J125" s="242">
        <v>45418</v>
      </c>
      <c r="K125" s="242">
        <v>45418</v>
      </c>
      <c r="L125" s="91" t="s">
        <v>203</v>
      </c>
      <c r="M125" s="192">
        <v>3.1947155081819498</v>
      </c>
      <c r="N125" s="192">
        <v>2.6564215148188901</v>
      </c>
      <c r="O125" s="192">
        <v>38.8333333333333</v>
      </c>
      <c r="P125" s="192">
        <v>-2.4999999999999898</v>
      </c>
      <c r="Q125"/>
      <c r="R125"/>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t="e">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45294</v>
      </c>
      <c r="K126" s="242">
        <v>45294</v>
      </c>
      <c r="L126" s="91" t="s">
        <v>686</v>
      </c>
      <c r="M126" s="192" t="s">
        <v>409</v>
      </c>
      <c r="N126" s="192" t="s">
        <v>409</v>
      </c>
      <c r="O126" s="192" t="s">
        <v>409</v>
      </c>
      <c r="P126" s="192" t="s">
        <v>409</v>
      </c>
      <c r="Q126"/>
      <c r="R126"/>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687</v>
      </c>
      <c r="M127" s="192" t="s">
        <v>409</v>
      </c>
      <c r="N127" s="192" t="s">
        <v>409</v>
      </c>
      <c r="O127" s="192" t="s">
        <v>409</v>
      </c>
      <c r="P127" s="192" t="s">
        <v>409</v>
      </c>
      <c r="Q127"/>
      <c r="R127"/>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2.6542561177000401</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45272</v>
      </c>
      <c r="L128" s="91" t="s">
        <v>205</v>
      </c>
      <c r="M128" s="192">
        <v>2.6542561177000401</v>
      </c>
      <c r="N128" s="192">
        <v>7</v>
      </c>
      <c r="O128" s="192">
        <v>35.8333333333333</v>
      </c>
      <c r="P128" s="192">
        <v>0.83333333333333504</v>
      </c>
      <c r="Q128"/>
      <c r="R128"/>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688</v>
      </c>
      <c r="M129" s="192" t="s">
        <v>409</v>
      </c>
      <c r="N129" s="192" t="s">
        <v>409</v>
      </c>
      <c r="O129" s="192" t="s">
        <v>409</v>
      </c>
      <c r="P129" s="192" t="s">
        <v>409</v>
      </c>
      <c r="Q129"/>
      <c r="R129"/>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6.3624080468398096</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45272</v>
      </c>
      <c r="K130" s="242">
        <v>45272</v>
      </c>
      <c r="L130" s="91" t="s">
        <v>206</v>
      </c>
      <c r="M130" s="192">
        <v>6.3624080468398096</v>
      </c>
      <c r="N130" s="192">
        <v>0</v>
      </c>
      <c r="O130" s="192">
        <v>56.4166666666666</v>
      </c>
      <c r="P130" s="192">
        <v>-9.0833333333333304</v>
      </c>
      <c r="Q130"/>
      <c r="R130"/>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2.8101968949307436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5.8970124605915002</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1.3391877058177799</v>
      </c>
      <c r="J131" s="242">
        <v>45294</v>
      </c>
      <c r="K131" s="242">
        <v>45294</v>
      </c>
      <c r="L131" s="91" t="s">
        <v>208</v>
      </c>
      <c r="M131" s="192">
        <v>5.8970124605915002</v>
      </c>
      <c r="N131" s="192">
        <v>1.3391877058177799</v>
      </c>
      <c r="O131" s="192">
        <v>53.8333333333333</v>
      </c>
      <c r="P131" s="192">
        <v>-3.5</v>
      </c>
      <c r="Q131"/>
      <c r="R131"/>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c r="R132"/>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3.5713699630315285</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2.1438222489115701</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5.9495060373216297</v>
      </c>
      <c r="J133" s="242">
        <v>44895</v>
      </c>
      <c r="K133" s="242">
        <v>44887</v>
      </c>
      <c r="L133" s="91" t="s">
        <v>212</v>
      </c>
      <c r="M133" s="192">
        <v>2.1438222489115701</v>
      </c>
      <c r="N133" s="192">
        <v>5.9495060373216297</v>
      </c>
      <c r="O133" s="192">
        <v>33</v>
      </c>
      <c r="P133" s="192">
        <v>0</v>
      </c>
      <c r="Q133"/>
      <c r="R133"/>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c r="R134"/>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2.6632706205014176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1.64840114096982</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4.3029637760702499</v>
      </c>
      <c r="J135" s="242">
        <v>45383</v>
      </c>
      <c r="K135" s="242">
        <v>45383</v>
      </c>
      <c r="L135" s="91" t="s">
        <v>216</v>
      </c>
      <c r="M135" s="192">
        <v>1.64840114096982</v>
      </c>
      <c r="N135" s="192">
        <v>4.3029637760702499</v>
      </c>
      <c r="O135" s="192">
        <v>30.25</v>
      </c>
      <c r="P135" s="192">
        <v>-1.25</v>
      </c>
      <c r="Q135"/>
      <c r="R135"/>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5.857905038328056</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6.2272931992193303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5.5104281009879301</v>
      </c>
      <c r="J136" s="242">
        <v>45272</v>
      </c>
      <c r="K136" s="242">
        <v>45272</v>
      </c>
      <c r="L136" s="91" t="s">
        <v>218</v>
      </c>
      <c r="M136" s="192">
        <v>6.2272931992193303</v>
      </c>
      <c r="N136" s="192">
        <v>5.5104281009879301</v>
      </c>
      <c r="O136" s="192">
        <v>55.6666666666666</v>
      </c>
      <c r="P136" s="192">
        <v>-0.33333333333332799</v>
      </c>
      <c r="Q136"/>
      <c r="R136"/>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5.9495060373216297</v>
      </c>
      <c r="J137" s="242">
        <v>45142</v>
      </c>
      <c r="K137" s="242">
        <v>45142</v>
      </c>
      <c r="L137" s="91" t="s">
        <v>220</v>
      </c>
      <c r="M137" s="192">
        <v>0</v>
      </c>
      <c r="N137" s="192">
        <v>5.9495060373216297</v>
      </c>
      <c r="O137" s="192">
        <v>21</v>
      </c>
      <c r="P137" s="192">
        <v>0</v>
      </c>
      <c r="Q137"/>
      <c r="R137"/>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9.8920763846079911</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9.78531751989191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10</v>
      </c>
      <c r="J138" s="242">
        <v>45294</v>
      </c>
      <c r="K138" s="242">
        <v>45294</v>
      </c>
      <c r="L138" s="91" t="s">
        <v>222</v>
      </c>
      <c r="M138" s="192">
        <v>9.78531751989191</v>
      </c>
      <c r="N138" s="192">
        <v>10</v>
      </c>
      <c r="O138" s="192">
        <v>75.4166666666666</v>
      </c>
      <c r="P138" s="192">
        <v>5.5833333333333197</v>
      </c>
      <c r="Q138"/>
      <c r="R138"/>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4.8160225093334992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4.8911574838612797</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4.7420417124039496</v>
      </c>
      <c r="J139" s="242">
        <v>45294</v>
      </c>
      <c r="K139" s="242">
        <v>45294</v>
      </c>
      <c r="L139" s="91" t="s">
        <v>224</v>
      </c>
      <c r="M139" s="192">
        <v>4.8911574838612797</v>
      </c>
      <c r="N139" s="192">
        <v>4.7420417124039496</v>
      </c>
      <c r="O139" s="192">
        <v>48.25</v>
      </c>
      <c r="P139" s="192">
        <v>-0.91666666666666397</v>
      </c>
      <c r="Q139"/>
      <c r="R139"/>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4.9662212880948804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45272</v>
      </c>
      <c r="K140" s="242">
        <v>45272</v>
      </c>
      <c r="L140" s="91" t="s">
        <v>226</v>
      </c>
      <c r="M140" s="192">
        <v>4.9662212880948804</v>
      </c>
      <c r="N140" s="192">
        <v>0</v>
      </c>
      <c r="O140" s="192">
        <v>48.6666666666666</v>
      </c>
      <c r="P140" s="192">
        <v>-8</v>
      </c>
      <c r="Q140"/>
      <c r="R140"/>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689</v>
      </c>
      <c r="M141" s="192" t="s">
        <v>409</v>
      </c>
      <c r="N141" s="192" t="s">
        <v>409</v>
      </c>
      <c r="O141" s="192" t="s">
        <v>409</v>
      </c>
      <c r="P141" s="192" t="s">
        <v>409</v>
      </c>
      <c r="Q141"/>
      <c r="R141"/>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4.1582617688781225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4.6059150277735998</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3.7541163556531298</v>
      </c>
      <c r="J142" s="242">
        <v>44895</v>
      </c>
      <c r="K142" s="242">
        <v>45294</v>
      </c>
      <c r="L142" s="91" t="s">
        <v>228</v>
      </c>
      <c r="M142" s="192">
        <v>4.6059150277735998</v>
      </c>
      <c r="N142" s="192">
        <v>3.7541163556531298</v>
      </c>
      <c r="O142" s="192">
        <v>46.6666666666666</v>
      </c>
      <c r="P142" s="192">
        <v>-1.6666666666666601</v>
      </c>
      <c r="Q142"/>
      <c r="R142"/>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2.8916995898418376</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4.1855577240654496</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1.99780461031833</v>
      </c>
      <c r="J143" s="242">
        <v>45294</v>
      </c>
      <c r="K143" s="242">
        <v>45294</v>
      </c>
      <c r="L143" s="91" t="s">
        <v>230</v>
      </c>
      <c r="M143" s="192">
        <v>4.1855577240654496</v>
      </c>
      <c r="N143" s="192">
        <v>1.99780461031833</v>
      </c>
      <c r="O143" s="192">
        <v>44.3333333333333</v>
      </c>
      <c r="P143" s="192">
        <v>-3</v>
      </c>
      <c r="Q143"/>
      <c r="R143"/>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2.9663042670786961</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1.81354151028374</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4.8518111964873798</v>
      </c>
      <c r="J144" s="242">
        <v>45218</v>
      </c>
      <c r="K144" s="242">
        <v>45218</v>
      </c>
      <c r="L144" s="91" t="s">
        <v>232</v>
      </c>
      <c r="M144" s="192">
        <v>1.81354151028374</v>
      </c>
      <c r="N144" s="192">
        <v>4.8518111964873798</v>
      </c>
      <c r="O144" s="192">
        <v>31.1666666666666</v>
      </c>
      <c r="P144" s="192">
        <v>-0.83333333333333204</v>
      </c>
      <c r="Q144"/>
      <c r="R144"/>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8.8885660693012145</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8.2540159135264908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9.5718990120746703</v>
      </c>
      <c r="J145" s="242">
        <v>45294</v>
      </c>
      <c r="K145" s="242">
        <v>45294</v>
      </c>
      <c r="L145" s="91" t="s">
        <v>234</v>
      </c>
      <c r="M145" s="192">
        <v>8.2540159135264908</v>
      </c>
      <c r="N145" s="192">
        <v>9.5718990120746703</v>
      </c>
      <c r="O145" s="192">
        <v>66.9166666666666</v>
      </c>
      <c r="P145" s="192">
        <v>2.7500000000000102</v>
      </c>
      <c r="Q145"/>
      <c r="R145"/>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3.6443468715697001</v>
      </c>
      <c r="J146" s="242">
        <v>44895</v>
      </c>
      <c r="K146" s="242">
        <v>44887</v>
      </c>
      <c r="L146" s="91" t="s">
        <v>236</v>
      </c>
      <c r="M146" s="192">
        <v>0</v>
      </c>
      <c r="N146" s="192">
        <v>3.6443468715697001</v>
      </c>
      <c r="O146" s="192">
        <v>20.75</v>
      </c>
      <c r="P146" s="192">
        <v>-1.75</v>
      </c>
      <c r="Q146"/>
      <c r="R146"/>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3.6884986115565939</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2.5191412700795599</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5.4006586169044999</v>
      </c>
      <c r="J147" s="242">
        <v>45418</v>
      </c>
      <c r="K147" s="242">
        <v>45418</v>
      </c>
      <c r="L147" s="91" t="s">
        <v>238</v>
      </c>
      <c r="M147" s="192">
        <v>2.5191412700795599</v>
      </c>
      <c r="N147" s="192">
        <v>5.4006586169044999</v>
      </c>
      <c r="O147" s="192">
        <v>35.0833333333333</v>
      </c>
      <c r="P147" s="192">
        <v>-0.41666666666666402</v>
      </c>
      <c r="Q147"/>
      <c r="R147"/>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690</v>
      </c>
      <c r="M148" s="192" t="s">
        <v>409</v>
      </c>
      <c r="N148" s="192" t="s">
        <v>409</v>
      </c>
      <c r="O148" s="192" t="s">
        <v>409</v>
      </c>
      <c r="P148" s="192" t="s">
        <v>409</v>
      </c>
      <c r="Q148"/>
      <c r="R148"/>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6.9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3.3048090877245602</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45418</v>
      </c>
      <c r="K149" s="242">
        <v>45418</v>
      </c>
      <c r="L149" s="91" t="s">
        <v>240</v>
      </c>
      <c r="M149" s="192">
        <v>3.3048090877245602</v>
      </c>
      <c r="N149" s="192">
        <v>7</v>
      </c>
      <c r="O149" s="192">
        <v>39.4444444444444</v>
      </c>
      <c r="P149" s="192">
        <v>5.55555555555555</v>
      </c>
      <c r="Q149"/>
      <c r="R149"/>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7.3077250746638711</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9.3199219336436006</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5.7299670691547702</v>
      </c>
      <c r="J150" s="242">
        <v>44895</v>
      </c>
      <c r="K150" s="242">
        <v>44887</v>
      </c>
      <c r="L150" s="91" t="s">
        <v>242</v>
      </c>
      <c r="M150" s="192">
        <v>9.3199219336436006</v>
      </c>
      <c r="N150" s="192">
        <v>5.7299670691547702</v>
      </c>
      <c r="O150" s="192">
        <v>72.8333333333333</v>
      </c>
      <c r="P150" s="192">
        <v>-0.16666666666667099</v>
      </c>
      <c r="Q150"/>
      <c r="R150"/>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5.4466296351899102</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45294</v>
      </c>
      <c r="K151" s="242">
        <v>45294</v>
      </c>
      <c r="L151" s="91" t="s">
        <v>244</v>
      </c>
      <c r="M151" s="192">
        <v>5.4466296351899102</v>
      </c>
      <c r="N151" s="192">
        <v>0</v>
      </c>
      <c r="O151" s="192">
        <v>51.3333333333333</v>
      </c>
      <c r="P151" s="192">
        <v>-5</v>
      </c>
      <c r="Q151"/>
      <c r="R151"/>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1.4004698697682287</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0.52244407746584498</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3.7541163556531298</v>
      </c>
      <c r="J152" s="242">
        <v>45418</v>
      </c>
      <c r="K152" s="242">
        <v>45418</v>
      </c>
      <c r="L152" s="91" t="s">
        <v>246</v>
      </c>
      <c r="M152" s="192">
        <v>0.52244407746584498</v>
      </c>
      <c r="N152" s="192">
        <v>3.7541163556531298</v>
      </c>
      <c r="O152" s="192">
        <v>24</v>
      </c>
      <c r="P152" s="192">
        <v>-1.6666666666666601</v>
      </c>
      <c r="Q152"/>
      <c r="R152"/>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2.8759604829857301</v>
      </c>
      <c r="J153" s="242">
        <v>45294</v>
      </c>
      <c r="K153" s="242">
        <v>45294</v>
      </c>
      <c r="L153" s="91" t="s">
        <v>248</v>
      </c>
      <c r="M153" s="192">
        <v>0</v>
      </c>
      <c r="N153" s="192">
        <v>2.8759604829857301</v>
      </c>
      <c r="O153" s="192">
        <v>20.3333333333333</v>
      </c>
      <c r="P153" s="192">
        <v>-2.3333333333333299</v>
      </c>
      <c r="Q153"/>
      <c r="R153"/>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5.5333882632369784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5.14637441825551</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5.9495060373216297</v>
      </c>
      <c r="J154" s="242">
        <v>45142</v>
      </c>
      <c r="K154" s="242">
        <v>45142</v>
      </c>
      <c r="L154" s="91" t="s">
        <v>250</v>
      </c>
      <c r="M154" s="192">
        <v>5.14637441825551</v>
      </c>
      <c r="N154" s="192">
        <v>5.9495060373216297</v>
      </c>
      <c r="O154" s="192">
        <v>49.6666666666666</v>
      </c>
      <c r="P154" s="192">
        <v>0</v>
      </c>
      <c r="Q154"/>
      <c r="R154"/>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c r="R155"/>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0.23864808929214423</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2.7022969524095299E-2</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2.10757409440175</v>
      </c>
      <c r="J156" s="242">
        <v>45218</v>
      </c>
      <c r="K156" s="242">
        <v>45294</v>
      </c>
      <c r="L156" s="91" t="s">
        <v>254</v>
      </c>
      <c r="M156" s="192">
        <v>2.7022969524095299E-2</v>
      </c>
      <c r="N156" s="192">
        <v>2.10757409440175</v>
      </c>
      <c r="O156" s="192">
        <v>21.25</v>
      </c>
      <c r="P156" s="192">
        <v>-2.9166666666666599</v>
      </c>
      <c r="Q156"/>
      <c r="R156"/>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1.8944192713288175</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1.0478907071010299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3.4248079034028498</v>
      </c>
      <c r="J157" s="242">
        <v>45294</v>
      </c>
      <c r="K157" s="242">
        <v>45294</v>
      </c>
      <c r="L157" s="91" t="s">
        <v>256</v>
      </c>
      <c r="M157" s="192">
        <v>1.0478907071010299</v>
      </c>
      <c r="N157" s="192">
        <v>3.4248079034028498</v>
      </c>
      <c r="O157" s="192">
        <v>26.9166666666666</v>
      </c>
      <c r="P157" s="192">
        <v>-1.9166666666666601</v>
      </c>
      <c r="Q157"/>
      <c r="R157"/>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6.9539559560616375</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9.1397688034829603</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5.2908891328210803</v>
      </c>
      <c r="J158" s="242">
        <v>44895</v>
      </c>
      <c r="K158" s="242">
        <v>44887</v>
      </c>
      <c r="L158" s="91" t="s">
        <v>258</v>
      </c>
      <c r="M158" s="192">
        <v>9.1397688034829603</v>
      </c>
      <c r="N158" s="192">
        <v>5.2908891328210803</v>
      </c>
      <c r="O158" s="192">
        <v>71.8333333333333</v>
      </c>
      <c r="P158" s="192">
        <v>-0.5</v>
      </c>
      <c r="Q158"/>
      <c r="R158"/>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2.3683755000611413</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0.94280138117399603</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5.9495060373216297</v>
      </c>
      <c r="J159" s="242">
        <v>45418</v>
      </c>
      <c r="K159" s="242">
        <v>45418</v>
      </c>
      <c r="L159" s="91" t="s">
        <v>260</v>
      </c>
      <c r="M159" s="192">
        <v>0.94280138117399603</v>
      </c>
      <c r="N159" s="192">
        <v>5.9495060373216297</v>
      </c>
      <c r="O159" s="192">
        <v>26.3333333333333</v>
      </c>
      <c r="P159" s="192">
        <v>0</v>
      </c>
      <c r="Q159"/>
      <c r="R159"/>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2.2424244450091941</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1.46824801080918</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3.4248079034028498</v>
      </c>
      <c r="J160" s="242">
        <v>44895</v>
      </c>
      <c r="K160" s="242">
        <v>44887</v>
      </c>
      <c r="L160" s="91" t="s">
        <v>262</v>
      </c>
      <c r="M160" s="192">
        <v>1.46824801080918</v>
      </c>
      <c r="N160" s="192">
        <v>3.4248079034028498</v>
      </c>
      <c r="O160" s="192">
        <v>29.25</v>
      </c>
      <c r="P160" s="192">
        <v>-1.9166666666666601</v>
      </c>
      <c r="Q160"/>
      <c r="R160"/>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2.5016978347390175</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2.9695240954811499</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2.1075740944017598</v>
      </c>
      <c r="J161" s="242">
        <v>45370</v>
      </c>
      <c r="K161" s="242">
        <v>45370</v>
      </c>
      <c r="L161" s="91" t="s">
        <v>264</v>
      </c>
      <c r="M161" s="192">
        <v>2.9695240954811499</v>
      </c>
      <c r="N161" s="192">
        <v>2.1075740944017598</v>
      </c>
      <c r="O161" s="192">
        <v>37.5833333333333</v>
      </c>
      <c r="P161" s="192">
        <v>-2.9166666666666599</v>
      </c>
      <c r="Q161"/>
      <c r="R161"/>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c r="R162"/>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3.6808059943189315</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5.8219486563579004</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2.3271130625685998</v>
      </c>
      <c r="J163" s="242">
        <v>44895</v>
      </c>
      <c r="K163" s="242">
        <v>45294</v>
      </c>
      <c r="L163" s="91" t="s">
        <v>268</v>
      </c>
      <c r="M163" s="192">
        <v>5.8219486563579004</v>
      </c>
      <c r="N163" s="192">
        <v>2.3271130625685998</v>
      </c>
      <c r="O163" s="192">
        <v>53.4166666666666</v>
      </c>
      <c r="P163" s="192">
        <v>-2.75</v>
      </c>
      <c r="Q163"/>
      <c r="R163"/>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3.3448431166491499</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45272</v>
      </c>
      <c r="K164" s="242">
        <v>45272</v>
      </c>
      <c r="L164" s="91" t="s">
        <v>270</v>
      </c>
      <c r="M164" s="192">
        <v>3.3448431166491499</v>
      </c>
      <c r="N164" s="192">
        <v>0</v>
      </c>
      <c r="O164" s="192">
        <v>39.6666666666666</v>
      </c>
      <c r="P164" s="192">
        <v>-8.9999999999999893</v>
      </c>
      <c r="Q164"/>
      <c r="R164"/>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4.212127508376124</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4.7260171145473597</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3.7541163556531298</v>
      </c>
      <c r="J165" s="242">
        <v>45383</v>
      </c>
      <c r="K165" s="242">
        <v>45383</v>
      </c>
      <c r="L165" s="91" t="s">
        <v>691</v>
      </c>
      <c r="M165" s="192">
        <v>4.7260171145473597</v>
      </c>
      <c r="N165" s="192">
        <v>3.7541163556531298</v>
      </c>
      <c r="O165" s="192">
        <v>47.3333333333333</v>
      </c>
      <c r="P165" s="192">
        <v>-1.6666666666666601</v>
      </c>
      <c r="Q165"/>
      <c r="R165"/>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7.9928617989149036</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6.3885839736553196</v>
      </c>
      <c r="J166" s="242">
        <v>45383</v>
      </c>
      <c r="K166" s="242">
        <v>45383</v>
      </c>
      <c r="L166" s="91" t="s">
        <v>271</v>
      </c>
      <c r="M166" s="192">
        <v>10</v>
      </c>
      <c r="N166" s="192">
        <v>6.3885839736553196</v>
      </c>
      <c r="O166" s="192">
        <v>87</v>
      </c>
      <c r="P166" s="192">
        <v>0.33333333333332799</v>
      </c>
      <c r="Q166"/>
      <c r="R166"/>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3.3431442062487826</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2.2038732922984501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5.0713501646542296</v>
      </c>
      <c r="J167" s="242">
        <v>45418</v>
      </c>
      <c r="K167" s="242">
        <v>45418</v>
      </c>
      <c r="L167" s="91" t="s">
        <v>273</v>
      </c>
      <c r="M167" s="192">
        <v>2.2038732922984501</v>
      </c>
      <c r="N167" s="192">
        <v>5.0713501646542296</v>
      </c>
      <c r="O167" s="192">
        <v>33.3333333333333</v>
      </c>
      <c r="P167" s="192">
        <v>-0.66666666666666397</v>
      </c>
      <c r="Q167"/>
      <c r="R167"/>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3.9434646083087497</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2.87944753040084</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5.4006586169044999</v>
      </c>
      <c r="J168" s="242">
        <v>45418</v>
      </c>
      <c r="K168" s="242">
        <v>45418</v>
      </c>
      <c r="L168" s="91" t="s">
        <v>275</v>
      </c>
      <c r="M168" s="192">
        <v>2.87944753040084</v>
      </c>
      <c r="N168" s="192">
        <v>5.4006586169044999</v>
      </c>
      <c r="O168" s="192">
        <v>37.0833333333333</v>
      </c>
      <c r="P168" s="192">
        <v>-0.41666666666666402</v>
      </c>
      <c r="Q168"/>
      <c r="R168"/>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7.5011884160781754</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5.6267827653505398</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45418</v>
      </c>
      <c r="K169" s="242">
        <v>45418</v>
      </c>
      <c r="L169" s="91" t="s">
        <v>692</v>
      </c>
      <c r="M169" s="192">
        <v>5.6267827653505398</v>
      </c>
      <c r="N169" s="192">
        <v>10</v>
      </c>
      <c r="O169" s="192">
        <v>52.3333333333333</v>
      </c>
      <c r="P169" s="192">
        <v>7</v>
      </c>
      <c r="Q169"/>
      <c r="R169"/>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693</v>
      </c>
      <c r="M170" s="192" t="s">
        <v>409</v>
      </c>
      <c r="N170" s="192" t="s">
        <v>409</v>
      </c>
      <c r="O170" s="192" t="s">
        <v>409</v>
      </c>
      <c r="P170" s="192" t="s">
        <v>409</v>
      </c>
      <c r="Q170"/>
      <c r="R170"/>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2.7194802325404672</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1.2430565981083901</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5.9495060373216297</v>
      </c>
      <c r="J171" s="242">
        <v>45142</v>
      </c>
      <c r="K171" s="242">
        <v>45142</v>
      </c>
      <c r="L171" s="91" t="s">
        <v>277</v>
      </c>
      <c r="M171" s="192">
        <v>1.2430565981083901</v>
      </c>
      <c r="N171" s="192">
        <v>5.9495060373216297</v>
      </c>
      <c r="O171" s="192">
        <v>28</v>
      </c>
      <c r="P171" s="192">
        <v>0</v>
      </c>
      <c r="Q171"/>
      <c r="R171"/>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5.0204803020471127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3.94535355051794</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6.3885839736553303</v>
      </c>
      <c r="J172" s="242">
        <v>45272</v>
      </c>
      <c r="K172" s="242">
        <v>45272</v>
      </c>
      <c r="L172" s="91" t="s">
        <v>279</v>
      </c>
      <c r="M172" s="192">
        <v>3.94535355051794</v>
      </c>
      <c r="N172" s="192">
        <v>6.3885839736553303</v>
      </c>
      <c r="O172" s="192">
        <v>43</v>
      </c>
      <c r="P172" s="192">
        <v>0.33333333333333498</v>
      </c>
      <c r="Q172"/>
      <c r="R172"/>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3.5376182538790513</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8.0288245008256993</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1.5587266739846199</v>
      </c>
      <c r="J173" s="242">
        <v>44895</v>
      </c>
      <c r="K173" s="242">
        <v>44887</v>
      </c>
      <c r="L173" s="91" t="s">
        <v>281</v>
      </c>
      <c r="M173" s="192">
        <v>8.0288245008256993</v>
      </c>
      <c r="N173" s="192">
        <v>1.5587266739846199</v>
      </c>
      <c r="O173" s="192">
        <v>65.6666666666666</v>
      </c>
      <c r="P173" s="192">
        <v>-3.3333333333333299</v>
      </c>
      <c r="Q173"/>
      <c r="R173"/>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3.8350782875488978</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5.5367062002702303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2.6564215148188901</v>
      </c>
      <c r="J174" s="242">
        <v>45418</v>
      </c>
      <c r="K174" s="242">
        <v>45418</v>
      </c>
      <c r="L174" s="91" t="s">
        <v>283</v>
      </c>
      <c r="M174" s="192">
        <v>5.5367062002702303</v>
      </c>
      <c r="N174" s="192">
        <v>2.6564215148188901</v>
      </c>
      <c r="O174" s="192">
        <v>51.8333333333333</v>
      </c>
      <c r="P174" s="192">
        <v>-2.4999999999999898</v>
      </c>
      <c r="Q174"/>
      <c r="R174"/>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2.019389477486873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0.62753340339288299</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6.4983534577387498</v>
      </c>
      <c r="J175" s="242">
        <v>44895</v>
      </c>
      <c r="K175" s="242">
        <v>44887</v>
      </c>
      <c r="L175" s="91" t="s">
        <v>285</v>
      </c>
      <c r="M175" s="192">
        <v>0.62753340339288299</v>
      </c>
      <c r="N175" s="192">
        <v>6.4983534577387498</v>
      </c>
      <c r="O175" s="192">
        <v>24.5833333333333</v>
      </c>
      <c r="P175" s="192">
        <v>0.41666666666666702</v>
      </c>
      <c r="Q175"/>
      <c r="R175"/>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9.6707600755616934</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9.3523600439077992</v>
      </c>
      <c r="J176" s="242">
        <v>45294</v>
      </c>
      <c r="K176" s="242">
        <v>45294</v>
      </c>
      <c r="L176" s="91" t="s">
        <v>287</v>
      </c>
      <c r="M176" s="192">
        <v>10</v>
      </c>
      <c r="N176" s="192">
        <v>9.3523600439077992</v>
      </c>
      <c r="O176" s="192">
        <v>87.75</v>
      </c>
      <c r="P176" s="192">
        <v>2.5833333333333202</v>
      </c>
      <c r="Q176"/>
      <c r="R176"/>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4.3481932188294694</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2.9094730520942802</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6.4983534577387498</v>
      </c>
      <c r="J177" s="242">
        <v>45272</v>
      </c>
      <c r="K177" s="242">
        <v>45272</v>
      </c>
      <c r="L177" s="91" t="s">
        <v>289</v>
      </c>
      <c r="M177" s="192">
        <v>2.9094730520942802</v>
      </c>
      <c r="N177" s="192">
        <v>6.4983534577387498</v>
      </c>
      <c r="O177" s="192">
        <v>37.25</v>
      </c>
      <c r="P177" s="192">
        <v>0.41666666666666402</v>
      </c>
      <c r="Q177"/>
      <c r="R177"/>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4.8518111964873798</v>
      </c>
      <c r="J178" s="242">
        <v>45142</v>
      </c>
      <c r="K178" s="242">
        <v>45272</v>
      </c>
      <c r="L178" s="91" t="s">
        <v>291</v>
      </c>
      <c r="M178" s="192">
        <v>0</v>
      </c>
      <c r="N178" s="192">
        <v>4.8518111964873798</v>
      </c>
      <c r="O178" s="192">
        <v>9.1666666666666607</v>
      </c>
      <c r="P178" s="192">
        <v>-0.83333333333333304</v>
      </c>
      <c r="Q178"/>
      <c r="R178"/>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c r="R179"/>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6.8363197948188912</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7.44332682780363</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6.2788144895718903</v>
      </c>
      <c r="J180" s="242">
        <v>44895</v>
      </c>
      <c r="K180" s="242">
        <v>45272</v>
      </c>
      <c r="L180" s="91" t="s">
        <v>295</v>
      </c>
      <c r="M180" s="192">
        <v>7.44332682780363</v>
      </c>
      <c r="N180" s="192">
        <v>6.2788144895718903</v>
      </c>
      <c r="O180" s="192">
        <v>62.4166666666666</v>
      </c>
      <c r="P180" s="192">
        <v>0.24999999999999201</v>
      </c>
      <c r="Q180"/>
      <c r="R180"/>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t="e">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#N/A</v>
      </c>
      <c r="H181" s="80" t="e"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#N/A</v>
      </c>
      <c r="I181" s="191" t="e"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#N/A</v>
      </c>
      <c r="J181" s="242">
        <v>45294</v>
      </c>
      <c r="K181" s="242">
        <v>45294</v>
      </c>
      <c r="L181" s="91" t="s">
        <v>297</v>
      </c>
      <c r="M181" s="192" t="s">
        <v>409</v>
      </c>
      <c r="N181" s="192" t="s">
        <v>409</v>
      </c>
      <c r="O181" s="192" t="s">
        <v>409</v>
      </c>
      <c r="P181" s="192" t="s">
        <v>409</v>
      </c>
      <c r="Q181"/>
      <c r="R181"/>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694</v>
      </c>
      <c r="M182" s="192" t="s">
        <v>409</v>
      </c>
      <c r="N182" s="192" t="s">
        <v>409</v>
      </c>
      <c r="O182" s="192" t="s">
        <v>409</v>
      </c>
      <c r="P182" s="192" t="s">
        <v>409</v>
      </c>
      <c r="Q182"/>
      <c r="R182"/>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9.6228222940344903</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9.2598708902567193</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45272</v>
      </c>
      <c r="K183" s="242">
        <v>45272</v>
      </c>
      <c r="L183" s="91" t="s">
        <v>299</v>
      </c>
      <c r="M183" s="192">
        <v>9.2598708902567193</v>
      </c>
      <c r="N183" s="192">
        <v>10</v>
      </c>
      <c r="O183" s="192">
        <v>72.5</v>
      </c>
      <c r="P183" s="192">
        <v>3.8333333333333202</v>
      </c>
      <c r="Q183"/>
      <c r="R183"/>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4.8911574838612797</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45383</v>
      </c>
      <c r="K184" s="242">
        <v>45383</v>
      </c>
      <c r="L184" s="91" t="s">
        <v>301</v>
      </c>
      <c r="M184" s="192">
        <v>4.8911574838612797</v>
      </c>
      <c r="N184" s="192">
        <v>0</v>
      </c>
      <c r="O184" s="192">
        <v>48.25</v>
      </c>
      <c r="P184" s="192">
        <v>-5.5833333333333304</v>
      </c>
      <c r="Q184"/>
      <c r="R184"/>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c r="R185"/>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6.3059074995465005</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5.7318720912775802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6.9374313940724504</v>
      </c>
      <c r="J186" s="242">
        <v>45383</v>
      </c>
      <c r="K186" s="242">
        <v>45383</v>
      </c>
      <c r="L186" s="91" t="s">
        <v>304</v>
      </c>
      <c r="M186" s="192">
        <v>5.7318720912775802</v>
      </c>
      <c r="N186" s="192">
        <v>6.9374313940724504</v>
      </c>
      <c r="O186" s="192">
        <v>52.9166666666666</v>
      </c>
      <c r="P186" s="192">
        <v>0.75</v>
      </c>
      <c r="Q186"/>
      <c r="R186"/>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6.7014436861647004</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7.5484161537306704</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5.9495060373216297</v>
      </c>
      <c r="J187" s="242">
        <v>45201</v>
      </c>
      <c r="K187" s="242">
        <v>45201</v>
      </c>
      <c r="L187" s="91" t="s">
        <v>306</v>
      </c>
      <c r="M187" s="192">
        <v>7.5484161537306704</v>
      </c>
      <c r="N187" s="192">
        <v>5.9495060373216297</v>
      </c>
      <c r="O187" s="192">
        <v>63</v>
      </c>
      <c r="P187" s="192">
        <v>0</v>
      </c>
      <c r="Q187"/>
      <c r="R187"/>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2.7593454436270801</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45294</v>
      </c>
      <c r="K188" s="242">
        <v>45294</v>
      </c>
      <c r="L188" s="91" t="s">
        <v>307</v>
      </c>
      <c r="M188" s="192">
        <v>2.7593454436270801</v>
      </c>
      <c r="N188" s="192">
        <v>0</v>
      </c>
      <c r="O188" s="192">
        <v>36.4166666666666</v>
      </c>
      <c r="P188" s="192">
        <v>-6.0833333333333304</v>
      </c>
      <c r="Q188"/>
      <c r="R188"/>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3.1166070956085425</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1.7985287494370199</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5.4006586169044999</v>
      </c>
      <c r="J189" s="242">
        <v>45272</v>
      </c>
      <c r="K189" s="242">
        <v>45272</v>
      </c>
      <c r="L189" s="91" t="s">
        <v>309</v>
      </c>
      <c r="M189" s="192">
        <v>1.7985287494370199</v>
      </c>
      <c r="N189" s="192">
        <v>5.4006586169044999</v>
      </c>
      <c r="O189" s="192">
        <v>31.0833333333333</v>
      </c>
      <c r="P189" s="192">
        <v>-0.41666666666666702</v>
      </c>
      <c r="Q189"/>
      <c r="R189"/>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6.9</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0.64254616423960398</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7</v>
      </c>
      <c r="J190" s="242">
        <v>45272</v>
      </c>
      <c r="K190" s="242">
        <v>45272</v>
      </c>
      <c r="L190" s="91" t="s">
        <v>311</v>
      </c>
      <c r="M190" s="192">
        <v>0.64254616423960398</v>
      </c>
      <c r="N190" s="192">
        <v>7</v>
      </c>
      <c r="O190" s="192">
        <v>24.6666666666666</v>
      </c>
      <c r="P190" s="192">
        <v>1</v>
      </c>
      <c r="Q190"/>
      <c r="R190"/>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4.6205016841531759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5.6868338087374202</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3.7541163556531298</v>
      </c>
      <c r="J191" s="242">
        <v>45383</v>
      </c>
      <c r="K191" s="242">
        <v>45383</v>
      </c>
      <c r="L191" s="91" t="s">
        <v>313</v>
      </c>
      <c r="M191" s="192">
        <v>5.6868338087374202</v>
      </c>
      <c r="N191" s="192">
        <v>3.7541163556531298</v>
      </c>
      <c r="O191" s="192">
        <v>52.6666666666666</v>
      </c>
      <c r="P191" s="192">
        <v>-1.6666666666666601</v>
      </c>
      <c r="Q191"/>
      <c r="R191"/>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695</v>
      </c>
      <c r="M192" s="192" t="s">
        <v>409</v>
      </c>
      <c r="N192" s="192" t="s">
        <v>409</v>
      </c>
      <c r="O192" s="192" t="s">
        <v>409</v>
      </c>
      <c r="P192" s="192" t="s">
        <v>409</v>
      </c>
      <c r="Q192"/>
      <c r="R192"/>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4.1712403431298384</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2.9244858129410001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5.9495060373216297</v>
      </c>
      <c r="J193" s="242">
        <v>45272</v>
      </c>
      <c r="K193" s="242">
        <v>45272</v>
      </c>
      <c r="L193" s="91" t="s">
        <v>315</v>
      </c>
      <c r="M193" s="192">
        <v>2.9244858129410001</v>
      </c>
      <c r="N193" s="192">
        <v>5.9495060373216297</v>
      </c>
      <c r="O193" s="192">
        <v>37.3333333333333</v>
      </c>
      <c r="P193" s="192">
        <v>0</v>
      </c>
      <c r="Q193"/>
      <c r="R193"/>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6.5596979931017021</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4.3029637760702499</v>
      </c>
      <c r="J194" s="242">
        <v>45383</v>
      </c>
      <c r="K194" s="242">
        <v>45383</v>
      </c>
      <c r="L194" s="91" t="s">
        <v>316</v>
      </c>
      <c r="M194" s="192">
        <v>10</v>
      </c>
      <c r="N194" s="192">
        <v>4.3029637760702499</v>
      </c>
      <c r="O194" s="192">
        <v>86.9166666666666</v>
      </c>
      <c r="P194" s="192">
        <v>-1.25</v>
      </c>
      <c r="Q194"/>
      <c r="R194"/>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696</v>
      </c>
      <c r="M195" s="192" t="s">
        <v>409</v>
      </c>
      <c r="N195" s="192" t="s">
        <v>409</v>
      </c>
      <c r="O195" s="192" t="s">
        <v>409</v>
      </c>
      <c r="P195" s="192" t="s">
        <v>409</v>
      </c>
      <c r="Q195"/>
      <c r="R195"/>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6.9276753299187099</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5.40659560626532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8.8766922795462992</v>
      </c>
      <c r="J196" s="242">
        <v>45294</v>
      </c>
      <c r="K196" s="242">
        <v>45294</v>
      </c>
      <c r="L196" s="91" t="s">
        <v>318</v>
      </c>
      <c r="M196" s="192">
        <v>5.40659560626532</v>
      </c>
      <c r="N196" s="192">
        <v>8.8766922795462992</v>
      </c>
      <c r="O196" s="192">
        <v>51.1111111111111</v>
      </c>
      <c r="P196" s="192">
        <v>2.2222222222222201</v>
      </c>
      <c r="Q196"/>
      <c r="R196"/>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4.5324961410463089</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4.1405194415252904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4.9615806805708003</v>
      </c>
      <c r="J197" s="242">
        <v>45383</v>
      </c>
      <c r="K197" s="242">
        <v>45383</v>
      </c>
      <c r="L197" s="91" t="s">
        <v>320</v>
      </c>
      <c r="M197" s="192">
        <v>4.1405194415252904</v>
      </c>
      <c r="N197" s="192">
        <v>4.9615806805708003</v>
      </c>
      <c r="O197" s="192">
        <v>44.0833333333333</v>
      </c>
      <c r="P197" s="192">
        <v>-0.75</v>
      </c>
      <c r="Q197"/>
      <c r="R197"/>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2.10757409440175</v>
      </c>
      <c r="J198" s="242">
        <v>44895</v>
      </c>
      <c r="K198" s="242">
        <v>44887</v>
      </c>
      <c r="L198" s="91" t="s">
        <v>322</v>
      </c>
      <c r="M198" s="192">
        <v>0</v>
      </c>
      <c r="N198" s="192">
        <v>2.10757409440175</v>
      </c>
      <c r="O198" s="192">
        <v>20.9166666666666</v>
      </c>
      <c r="P198" s="192">
        <v>-2.9166666666666599</v>
      </c>
      <c r="Q198"/>
      <c r="R198"/>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8.0183808045733116</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8.4641945653805699</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7.5960482985729803</v>
      </c>
      <c r="J199" s="242">
        <v>44895</v>
      </c>
      <c r="K199" s="242">
        <v>45272</v>
      </c>
      <c r="L199" s="91" t="s">
        <v>324</v>
      </c>
      <c r="M199" s="192">
        <v>8.4641945653805699</v>
      </c>
      <c r="N199" s="192">
        <v>7.5960482985729803</v>
      </c>
      <c r="O199" s="192">
        <v>68.0833333333333</v>
      </c>
      <c r="P199" s="192">
        <v>1.24999999999998</v>
      </c>
      <c r="Q199"/>
      <c r="R199"/>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t="e">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#N/A</v>
      </c>
      <c r="H200" s="80" t="e"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#N/A</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45294</v>
      </c>
      <c r="K200" s="242">
        <v>45294</v>
      </c>
      <c r="L200" s="91" t="s">
        <v>326</v>
      </c>
      <c r="M200" s="192" t="s">
        <v>409</v>
      </c>
      <c r="N200" s="192" t="s">
        <v>409</v>
      </c>
      <c r="O200" s="192" t="s">
        <v>409</v>
      </c>
      <c r="P200" s="192" t="s">
        <v>409</v>
      </c>
      <c r="Q200"/>
      <c r="R200"/>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4.5670503386150969</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3.2097282690286701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6.4983534577387498</v>
      </c>
      <c r="J201" s="242">
        <v>45272</v>
      </c>
      <c r="K201" s="242">
        <v>45272</v>
      </c>
      <c r="L201" s="91" t="s">
        <v>328</v>
      </c>
      <c r="M201" s="192">
        <v>3.2097282690286701</v>
      </c>
      <c r="N201" s="192">
        <v>6.4983534577387498</v>
      </c>
      <c r="O201" s="192">
        <v>38.9166666666666</v>
      </c>
      <c r="P201" s="192">
        <v>0.41666666666666402</v>
      </c>
      <c r="Q201"/>
      <c r="R201"/>
      <c r="S201" s="181"/>
      <c r="T201" s="181"/>
      <c r="U201" s="181" t="str">
        <f>IFERROR(INDEX('Data Dictionary'!$I$8:$I$36,MATCH(U7,'Data Dictionary'!$K$8:$K$36,0)),"")</f>
        <v/>
      </c>
      <c r="V201" s="181" t="str">
        <f>IFERROR(INDEX('Data Dictionary'!$I$8:$I$36,MATCH(V7,'Data Dictionary'!$K$8:$K$36,0)),"")</f>
        <v/>
      </c>
      <c r="W201" s="181" t="str">
        <f>IFERROR(INDEX('Data Dictionary'!$I$8:$I$36,MATCH(W7,'Data Dictionary'!$K$8:$K$36,0)),"")</f>
        <v/>
      </c>
      <c r="X201" s="181" t="str">
        <f>IFERROR(INDEX('Data Dictionary'!$I$8:$I$36,MATCH(X7,'Data Dictionary'!$K$8:$K$36,0)),"")</f>
        <v/>
      </c>
      <c r="Y201" s="181" t="str">
        <f>IFERROR(INDEX('Data Dictionary'!$I$8:$I$36,MATCH(Y7,'Data Dictionary'!$K$8:$K$36,0)),"")</f>
        <v/>
      </c>
      <c r="Z201" s="80" t="str">
        <f>IFERROR(INDEX('Data Dictionary'!$I$8:$I$33,MATCH(Z7,'Data Dictionary'!$M$8:$M$33,0)),"")</f>
        <v/>
      </c>
      <c r="AA201" s="80" t="str">
        <f>IFERROR(INDEX('Data Dictionary'!$I$8:$I$33,MATCH(AA7,'Data Dictionary'!$M$8:$M$33,0)),"")</f>
        <v/>
      </c>
      <c r="AB201" s="80" t="str">
        <f>IFERROR(INDEX('Data Dictionary'!$I$8:$I$33,MATCH(AB7,'Data Dictionary'!$M$8:$M$33,0)),"")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c r="R202"/>
      <c r="S202" s="181"/>
      <c r="T202" s="181"/>
      <c r="U202" s="181" t="str">
        <f>IFERROR(INDEX('Data Dictionary'!$J$8:$J$36,MATCH(U7,'Data Dictionary'!$K$8:$K$36,0)),"")</f>
        <v/>
      </c>
      <c r="V202" s="181" t="str">
        <f>IFERROR(INDEX('Data Dictionary'!$J$8:$J$36,MATCH(V7,'Data Dictionary'!$K$8:$K$36,0)),"")</f>
        <v/>
      </c>
      <c r="W202" s="181" t="str">
        <f>IFERROR(INDEX('Data Dictionary'!$J$8:$J$36,MATCH(W7,'Data Dictionary'!$K$8:$K$36,0)),"")</f>
        <v/>
      </c>
      <c r="X202" s="181" t="str">
        <f>IFERROR(INDEX('Data Dictionary'!$J$8:$J$36,MATCH(X7,'Data Dictionary'!$K$8:$K$36,0)),"")</f>
        <v/>
      </c>
      <c r="Y202" s="181" t="str">
        <f>IFERROR(INDEX('Data Dictionary'!$J$8:$J$36,MATCH(Y7,'Data Dictionary'!$K$8:$K$36,0)),"")</f>
        <v/>
      </c>
      <c r="Z202" s="80" t="str">
        <f>IFERROR(INDEX('Data Dictionary'!$J$8:$J$33,MATCH(Z7,'Data Dictionary'!$M$8:$M$33,0)),"")</f>
        <v/>
      </c>
      <c r="AA202" s="80" t="str">
        <f>IFERROR(INDEX('Data Dictionary'!$J$8:$J$33,MATCH(AA7,'Data Dictionary'!$M$8:$M$33,0)),"")</f>
        <v/>
      </c>
      <c r="AB202" s="80" t="str">
        <f>IFERROR(INDEX('Data Dictionary'!$J$8:$J$33,MATCH(AB7,'Data Dictionary'!$M$8:$M$33,0)),"")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2.9130485461891853</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2.0237201621378098</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4.1931942919868304</v>
      </c>
      <c r="J203" s="242">
        <v>45418</v>
      </c>
      <c r="K203" s="242">
        <v>45418</v>
      </c>
      <c r="L203" s="91" t="s">
        <v>332</v>
      </c>
      <c r="M203" s="192">
        <v>2.0237201621378098</v>
      </c>
      <c r="N203" s="192">
        <v>4.1931942919868304</v>
      </c>
      <c r="O203" s="192">
        <v>32.3333333333333</v>
      </c>
      <c r="P203" s="192">
        <v>-1.3333333333333199</v>
      </c>
      <c r="Q203"/>
      <c r="R203"/>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6.1540743263409148</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7.1580843717159599</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5.2908891328210803</v>
      </c>
      <c r="J204" s="242">
        <v>44895</v>
      </c>
      <c r="K204" s="242">
        <v>44887</v>
      </c>
      <c r="L204" s="91" t="s">
        <v>334</v>
      </c>
      <c r="M204" s="192">
        <v>7.1580843717159599</v>
      </c>
      <c r="N204" s="192">
        <v>5.2908891328210803</v>
      </c>
      <c r="O204" s="192">
        <v>60.8333333333333</v>
      </c>
      <c r="P204" s="192">
        <v>-0.5</v>
      </c>
      <c r="Q204"/>
      <c r="R204"/>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5.2347797723619145</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4.6059150277735998</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5.9495060373216297</v>
      </c>
      <c r="J205" s="242">
        <v>44895</v>
      </c>
      <c r="K205" s="242">
        <v>44887</v>
      </c>
      <c r="L205" s="91" t="s">
        <v>335</v>
      </c>
      <c r="M205" s="192">
        <v>4.6059150277735998</v>
      </c>
      <c r="N205" s="192">
        <v>5.9495060373216297</v>
      </c>
      <c r="O205" s="192">
        <v>46.6666666666666</v>
      </c>
      <c r="P205" s="192">
        <v>0</v>
      </c>
      <c r="Q205"/>
      <c r="R205"/>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c r="R206"/>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0.48265228093435752</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5.7048491217534102E-2</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4.0834248079034001</v>
      </c>
      <c r="J207" s="242">
        <v>44895</v>
      </c>
      <c r="K207" s="242">
        <v>44887</v>
      </c>
      <c r="L207" s="91" t="s">
        <v>697</v>
      </c>
      <c r="M207" s="192">
        <v>5.7048491217534102E-2</v>
      </c>
      <c r="N207" s="192">
        <v>4.0834248079034001</v>
      </c>
      <c r="O207" s="192">
        <v>21.4166666666666</v>
      </c>
      <c r="P207" s="192">
        <v>-1.4166666666666601</v>
      </c>
      <c r="Q207"/>
      <c r="R207"/>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5.3025906268054364</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4.7260171145473597</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5.9495060373216297</v>
      </c>
      <c r="J208" s="242">
        <v>45418</v>
      </c>
      <c r="K208" s="242">
        <v>45418</v>
      </c>
      <c r="L208" s="91" t="s">
        <v>339</v>
      </c>
      <c r="M208" s="192">
        <v>4.7260171145473597</v>
      </c>
      <c r="N208" s="192">
        <v>5.9495060373216297</v>
      </c>
      <c r="O208" s="192">
        <v>47.3333333333333</v>
      </c>
      <c r="P208" s="192">
        <v>0</v>
      </c>
      <c r="Q208"/>
      <c r="R208"/>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5.2941928972028354</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5.7769103738177403</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4.85181119648737</v>
      </c>
      <c r="J209" s="242">
        <v>44895</v>
      </c>
      <c r="K209" s="242">
        <v>44887</v>
      </c>
      <c r="L209" s="91" t="s">
        <v>341</v>
      </c>
      <c r="M209" s="192">
        <v>5.7769103738177403</v>
      </c>
      <c r="N209" s="192">
        <v>4.85181119648737</v>
      </c>
      <c r="O209" s="192">
        <v>53.1666666666666</v>
      </c>
      <c r="P209" s="192">
        <v>-0.83333333333333504</v>
      </c>
      <c r="Q209"/>
      <c r="R209"/>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2.1386058823539051</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9.9204323675123796</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0.46103183315039298</v>
      </c>
      <c r="J210" s="242">
        <v>44895</v>
      </c>
      <c r="K210" s="242">
        <v>44887</v>
      </c>
      <c r="L210" s="91" t="s">
        <v>343</v>
      </c>
      <c r="M210" s="192">
        <v>9.9204323675123796</v>
      </c>
      <c r="N210" s="192">
        <v>0.46103183315039298</v>
      </c>
      <c r="O210" s="192">
        <v>76.1666666666666</v>
      </c>
      <c r="P210" s="192">
        <v>-4.1666666666666501</v>
      </c>
      <c r="Q210"/>
      <c r="R210"/>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5.2965020267227096</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45294</v>
      </c>
      <c r="K211" s="242">
        <v>45294</v>
      </c>
      <c r="L211" s="91" t="s">
        <v>345</v>
      </c>
      <c r="M211" s="192">
        <v>5.2965020267227096</v>
      </c>
      <c r="N211" s="192">
        <v>0</v>
      </c>
      <c r="O211" s="192">
        <v>50.5</v>
      </c>
      <c r="P211" s="192">
        <v>-6.1666666666666599</v>
      </c>
      <c r="Q211"/>
      <c r="R211"/>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3.1484870146707493</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1.87359255367061</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5.2908891328210803</v>
      </c>
      <c r="J212" s="242">
        <v>45294</v>
      </c>
      <c r="K212" s="242">
        <v>45294</v>
      </c>
      <c r="L212" s="91" t="s">
        <v>346</v>
      </c>
      <c r="M212" s="192">
        <v>1.87359255367061</v>
      </c>
      <c r="N212" s="192">
        <v>5.2908891328210803</v>
      </c>
      <c r="O212" s="192">
        <v>31.5</v>
      </c>
      <c r="P212" s="192">
        <v>-0.5</v>
      </c>
      <c r="Q212"/>
      <c r="R212"/>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6.9629080081969867</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8.1489265875994601</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5.9495060373216297</v>
      </c>
      <c r="J213" s="242">
        <v>45294</v>
      </c>
      <c r="K213" s="242">
        <v>45294</v>
      </c>
      <c r="L213" s="91" t="s">
        <v>348</v>
      </c>
      <c r="M213" s="192">
        <v>8.1489265875994601</v>
      </c>
      <c r="N213" s="192">
        <v>5.9495060373216297</v>
      </c>
      <c r="O213" s="192">
        <v>66.3333333333333</v>
      </c>
      <c r="P213" s="192">
        <v>0</v>
      </c>
      <c r="Q213"/>
      <c r="R213"/>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c r="R214"/>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8.061236541461092</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6.4983534577387596</v>
      </c>
      <c r="J215" s="242">
        <v>45218</v>
      </c>
      <c r="K215" s="242">
        <v>45294</v>
      </c>
      <c r="L215" s="91" t="s">
        <v>350</v>
      </c>
      <c r="M215" s="192">
        <v>10</v>
      </c>
      <c r="N215" s="192">
        <v>6.4983534577387596</v>
      </c>
      <c r="O215" s="192">
        <v>80.25</v>
      </c>
      <c r="P215" s="192">
        <v>0.41666666666667102</v>
      </c>
      <c r="Q215"/>
      <c r="R215"/>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698</v>
      </c>
      <c r="M216" s="192" t="s">
        <v>409</v>
      </c>
      <c r="N216" s="192" t="s">
        <v>409</v>
      </c>
      <c r="O216" s="192" t="s">
        <v>409</v>
      </c>
      <c r="P216" s="192" t="s">
        <v>409</v>
      </c>
      <c r="Q216"/>
      <c r="R216"/>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699</v>
      </c>
      <c r="M217" s="192" t="s">
        <v>409</v>
      </c>
      <c r="N217" s="192" t="s">
        <v>409</v>
      </c>
      <c r="O217" s="192" t="s">
        <v>409</v>
      </c>
      <c r="P217" s="192" t="s">
        <v>409</v>
      </c>
      <c r="Q217"/>
      <c r="R217"/>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3.7325559474972234</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2.21888605314517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6.2788144895719</v>
      </c>
      <c r="J218" s="242">
        <v>44895</v>
      </c>
      <c r="K218" s="242">
        <v>44887</v>
      </c>
      <c r="L218" s="91" t="s">
        <v>351</v>
      </c>
      <c r="M218" s="192">
        <v>2.21888605314517</v>
      </c>
      <c r="N218" s="192">
        <v>6.2788144895719</v>
      </c>
      <c r="O218" s="192">
        <v>33.4166666666666</v>
      </c>
      <c r="P218" s="192">
        <v>0.25</v>
      </c>
      <c r="Q218"/>
      <c r="R218"/>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c r="R219"/>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c r="R220"/>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5.6294056353456954</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5.3265275484161503</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5.9495060373216297</v>
      </c>
      <c r="J221" s="242">
        <v>45142</v>
      </c>
      <c r="K221" s="242">
        <v>45142</v>
      </c>
      <c r="L221" s="91" t="s">
        <v>700</v>
      </c>
      <c r="M221" s="192">
        <v>5.3265275484161503</v>
      </c>
      <c r="N221" s="192">
        <v>5.9495060373216297</v>
      </c>
      <c r="O221" s="192">
        <v>50.6666666666666</v>
      </c>
      <c r="P221" s="192">
        <v>0</v>
      </c>
      <c r="Q221"/>
      <c r="R221"/>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45218</v>
      </c>
      <c r="K222" s="242">
        <v>45272</v>
      </c>
      <c r="L222" s="91" t="s">
        <v>356</v>
      </c>
      <c r="M222" s="192">
        <v>10</v>
      </c>
      <c r="N222" s="192">
        <v>0</v>
      </c>
      <c r="O222" s="192">
        <v>90.6666666666666</v>
      </c>
      <c r="P222" s="192">
        <v>-7</v>
      </c>
      <c r="Q222"/>
      <c r="R222"/>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3.6772225496438455</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3.22474102987539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4.1931942919868197</v>
      </c>
      <c r="J223" s="242">
        <v>44895</v>
      </c>
      <c r="K223" s="242">
        <v>44887</v>
      </c>
      <c r="L223" s="91" t="s">
        <v>358</v>
      </c>
      <c r="M223" s="192">
        <v>3.22474102987539</v>
      </c>
      <c r="N223" s="192">
        <v>4.1931942919868197</v>
      </c>
      <c r="O223" s="192">
        <v>39</v>
      </c>
      <c r="P223" s="192">
        <v>-1.3333333333333299</v>
      </c>
      <c r="Q223"/>
      <c r="R223"/>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6.9028674373217198</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44895</v>
      </c>
      <c r="K224" s="242">
        <v>45294</v>
      </c>
      <c r="L224" s="91" t="s">
        <v>360</v>
      </c>
      <c r="M224" s="192">
        <v>6.9028674373217198</v>
      </c>
      <c r="N224" s="192">
        <v>0</v>
      </c>
      <c r="O224" s="192">
        <v>59.4166666666666</v>
      </c>
      <c r="P224" s="192">
        <v>-5.75</v>
      </c>
      <c r="Q224"/>
      <c r="R224"/>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7.7133041151776389</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5.9495060373216297</v>
      </c>
      <c r="J225" s="242">
        <v>45418</v>
      </c>
      <c r="K225" s="242">
        <v>45418</v>
      </c>
      <c r="L225" s="91" t="s">
        <v>362</v>
      </c>
      <c r="M225" s="192">
        <v>10</v>
      </c>
      <c r="N225" s="192">
        <v>5.9495060373216297</v>
      </c>
      <c r="O225" s="192">
        <v>81.6666666666666</v>
      </c>
      <c r="P225" s="192">
        <v>0</v>
      </c>
      <c r="Q225"/>
      <c r="R225"/>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8:P225 S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6:Z6">
    <cfRule type="expression" dxfId="163" priority="18">
      <formula>ISNUMBER(SEARCH("_raw",M$7))</formula>
    </cfRule>
  </conditionalFormatting>
  <conditionalFormatting sqref="S8:X197 M8:P225">
    <cfRule type="expression" dxfId="162" priority="33" stopIfTrue="1">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J11" sqref="J11"/>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2.7109375" style="86" bestFit="1" customWidth="1"/>
    <col min="16" max="16" width="13.7109375" style="86" bestFit="1" customWidth="1"/>
    <col min="17" max="17" width="13.28515625" style="86" bestFit="1" customWidth="1"/>
    <col min="18" max="18" width="13.42578125" style="86" bestFit="1" customWidth="1"/>
    <col min="19" max="19" width="17.5703125" style="86" bestFit="1" customWidth="1"/>
    <col min="20" max="20" width="80.5703125" style="86" bestFit="1" customWidth="1"/>
    <col min="21" max="21" width="16.5703125" style="86" bestFit="1" customWidth="1"/>
    <col min="22" max="22" width="80.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Raw Values</v>
      </c>
      <c r="R2" s="177" t="str">
        <f t="shared" si="0"/>
        <v>Raw Values</v>
      </c>
      <c r="S2" s="177" t="str">
        <f t="shared" si="0"/>
        <v>Raw Values</v>
      </c>
      <c r="T2" s="177" t="str">
        <f t="shared" si="0"/>
        <v>Raw Values</v>
      </c>
      <c r="U2" s="177" t="str">
        <f t="shared" si="0"/>
        <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0</v>
      </c>
      <c r="O4" s="180">
        <f>IFERROR(INDEX('Data Dictionary'!$I$8:$I$36,MATCH(O7,'Data Dictionary'!$K$8:$K$36,0)),"")</f>
        <v>0</v>
      </c>
      <c r="P4" s="180">
        <f>IFERROR(INDEX('Data Dictionary'!$I$8:$I$36,MATCH(P7,'Data Dictionary'!$K$8:$K$36,0)),"")</f>
        <v>0</v>
      </c>
      <c r="Q4" s="180" t="str">
        <f>IFERROR(INDEX('Data Dictionary'!$I$8:$I$36,MATCH(Q7,'Data Dictionary'!$K$8:$K$36,0)),"")</f>
        <v/>
      </c>
      <c r="R4" s="180" t="str">
        <f>IFERROR(INDEX('Data Dictionary'!$I$8:$I$36,MATCH(R7,'Data Dictionary'!$K$8:$K$36,0)),"")</f>
        <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f>IFERROR(INDEX('Data Dictionary'!$J$8:$J$36,MATCH(P7,'Data Dictionary'!$K$8:$K$36,0)),"")</f>
        <v>1</v>
      </c>
      <c r="Q5" s="181" t="str">
        <f>IFERROR(INDEX('Data Dictionary'!$J$8:$J$36,MATCH(Q7,'Data Dictionary'!$K$8:$K$36,0)),"")</f>
        <v/>
      </c>
      <c r="R5" s="181" t="str">
        <f>IFERROR(INDEX('Data Dictionary'!$J$8:$J$36,MATCH(R7,'Data Dictionary'!$K$8:$K$36,0)),"")</f>
        <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INFORM Socio-economic Vulnerability Index</v>
      </c>
      <c r="N6" s="246" t="str">
        <f>IFERROR(INDEX('Data Dictionary'!$E$8:$E$36,MATCH(N7,'Data Dictionary'!$K$8:$K$36,0)),IFERROR(CONCATENATE(INDEX('Data Dictionary'!$E$8:$E$36,MATCH(LEFT(N7, SEARCH("_raw",N7,1)-1),'Data Dictionary'!$L$8:$L$36,0))," (Raw)"),""))</f>
        <v>Unemployment Rate, % Change</v>
      </c>
      <c r="O6" s="246" t="str">
        <f>IFERROR(INDEX('Data Dictionary'!$E$8:$E$36,MATCH(O7,'Data Dictionary'!$K$8:$K$36,0)),IFERROR(CONCATENATE(INDEX('Data Dictionary'!$E$8:$E$36,MATCH(LEFT(O7, SEARCH("_raw",O7,1)-1),'Data Dictionary'!$L$8:$L$36,0))," (Raw)"),""))</f>
        <v>People Below $2.05 Poverty Line, % Change</v>
      </c>
      <c r="P6" s="246" t="str">
        <f>IFERROR(INDEX('Data Dictionary'!$E$8:$E$36,MATCH(P7,'Data Dictionary'!$K$8:$K$36,0)),IFERROR(CONCATENATE(INDEX('Data Dictionary'!$E$8:$E$36,MATCH(LEFT(P7, SEARCH("_raw",P7,1)-1),'Data Dictionary'!$L$8:$L$36,0))," (Raw)"),""))</f>
        <v>ACAPS Risk List (Socioeconomic)</v>
      </c>
      <c r="Q6" s="246" t="str">
        <f>IFERROR(INDEX('Data Dictionary'!$E$8:$E$36,MATCH(Q7,'Data Dictionary'!$K$8:$K$36,0)),IFERROR(CONCATENATE(INDEX('Data Dictionary'!$E$8:$E$36,MATCH(LEFT(Q7, SEARCH("_raw",Q7,1)-1),'Data Dictionary'!$L$8:$L$36,0))," (Raw)"),""))</f>
        <v>INFORM Socio-economic Vulnerability Index (Raw)</v>
      </c>
      <c r="R6" s="246" t="str">
        <f>IFERROR(INDEX('Data Dictionary'!$E$8:$E$36,MATCH(R7,'Data Dictionary'!$K$8:$K$36,0)),IFERROR(CONCATENATE(INDEX('Data Dictionary'!$E$8:$E$36,MATCH(LEFT(R7, SEARCH("_raw",R7,1)-1),'Data Dictionary'!$L$8:$L$36,0))," (Raw)"),""))</f>
        <v/>
      </c>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ACAPS Risk List (Socioeconomic) (Raw)</v>
      </c>
      <c r="U6" s="246" t="str">
        <f>IFERROR(INDEX('Data Dictionary'!$E$8:$E$36,MATCH(U7,'Data Dictionary'!$K$8:$K$36,0)),IFERROR(CONCATENATE(INDEX('Data Dictionary'!$E$8:$E$36,MATCH(LEFT(U7, SEARCH("_raw",U7,1)-1),'Data Dictionary'!$L$8:$L$36,0))," (Raw)"),""))</f>
        <v/>
      </c>
      <c r="V6" s="246"/>
      <c r="W6" s="246"/>
      <c r="X6" s="246"/>
      <c r="Y6" s="246"/>
      <c r="Z6" s="246"/>
      <c r="AA6" s="99"/>
      <c r="AB6" s="99"/>
      <c r="AC6" s="99"/>
      <c r="AD6" s="35"/>
      <c r="AE6" s="35"/>
      <c r="AF6" s="35" t="str">
        <f>IFERROR(INDEX('Data Dictionary'!$E$8:$E$36,MATCH(AF7,'Data Dictionary'!$K$8:$K$36,0)),IFERROR(CONCATENATE(INDEX('Data Dictionary'!$E$8:$E$36,MATCH(LEFT(AF7, SEARCH("_raw",AF7,1)-1),'Data Dictionary'!$L$8:$L$36,0))," (Raw)"),""))</f>
        <v/>
      </c>
      <c r="AG6" s="35" t="str">
        <f>IFERROR(INDEX('Data Dictionary'!$E$8:$E$36,MATCH(AG7,'Data Dictionary'!$K$8:$K$36,0)),IFERROR(CONCATENATE(INDEX('Data Dictionary'!$E$8:$E$36,MATCH(LEFT(AG7, SEARCH("_raw",AG7,1)-1),'Data Dictionary'!$L$8:$L$36,0))," (Raw)"),""))</f>
        <v/>
      </c>
      <c r="AH6" s="35" t="str">
        <f>IFERROR(INDEX('Data Dictionary'!$E$8:$E$36,MATCH(AH7,'Data Dictionary'!$K$8:$K$36,0)),IFERROR(CONCATENATE(INDEX('Data Dictionary'!$E$8:$E$36,MATCH(LEFT(AH7, SEARCH("_raw",AH7,1)-1),'Data Dictionary'!$L$8:$L$36,0))," (Raw)"),""))</f>
        <v/>
      </c>
      <c r="AI6" s="35" t="str">
        <f>IFERROR(INDEX('Data Dictionary'!$E$8:$E$36,MATCH(AI7,'Data Dictionary'!$K$8:$K$36,0)),IFERROR(CONCATENATE(INDEX('Data Dictionary'!$E$8:$E$36,MATCH(LEFT(AI7, SEARCH("_raw",AI7,1)-1),'Data Dictionary'!$L$8:$L$36,0))," (Raw)"),""))</f>
        <v/>
      </c>
      <c r="AJ6" s="35" t="str">
        <f>IFERROR(INDEX('Data Dictionary'!$E$8:$E$36,MATCH(AJ7,'Data Dictionary'!$K$8:$K$36,0)),IFERROR(CONCATENATE(INDEX('Data Dictionary'!$E$8:$E$36,MATCH(LEFT(AJ7, SEARCH("_raw",AJ7,1)-1),'Data Dictionary'!$L$8:$L$36,0))," (Raw)"),""))</f>
        <v/>
      </c>
      <c r="AK6" s="35" t="str">
        <f>IFERROR(INDEX('Data Dictionary'!$E$8:$E$36,MATCH(AK7,'Data Dictionary'!$K$8:$K$36,0)),IFERROR(CONCATENATE(INDEX('Data Dictionary'!$E$8:$E$36,MATCH(LEFT(AK7, SEARCH("_raw",AK7,1)-1),'Data Dictionary'!$L$8:$L$36,0))," (Raw)"),""))</f>
        <v/>
      </c>
      <c r="AL6" s="35"/>
      <c r="AM6" s="35"/>
      <c r="AN6" s="35"/>
      <c r="AO6" s="35"/>
      <c r="AP6" s="35"/>
      <c r="AQ6" s="35"/>
    </row>
    <row r="7" spans="1:43" s="94" customFormat="1" ht="29" x14ac:dyDescent="0.2">
      <c r="A7" s="198"/>
      <c r="B7" s="188"/>
      <c r="C7" s="188"/>
      <c r="D7" s="218"/>
      <c r="E7" s="218"/>
      <c r="F7" s="102"/>
      <c r="G7" s="189"/>
      <c r="H7" s="189"/>
      <c r="I7" s="189"/>
      <c r="J7" s="243" t="s">
        <v>605</v>
      </c>
      <c r="K7" s="243" t="s">
        <v>606</v>
      </c>
      <c r="L7" s="244" t="s">
        <v>2</v>
      </c>
      <c r="M7" s="247" t="s">
        <v>391</v>
      </c>
      <c r="N7" s="247" t="s">
        <v>477</v>
      </c>
      <c r="O7" s="247" t="s">
        <v>439</v>
      </c>
      <c r="P7" s="247" t="s">
        <v>621</v>
      </c>
      <c r="Q7" s="247" t="s">
        <v>478</v>
      </c>
      <c r="R7" s="247" t="s">
        <v>479</v>
      </c>
      <c r="S7" s="247" t="s">
        <v>504</v>
      </c>
      <c r="T7" s="247" t="s">
        <v>622</v>
      </c>
      <c r="U7"/>
      <c r="V7"/>
      <c r="W7"/>
      <c r="X7"/>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673</v>
      </c>
      <c r="M8" s="192" t="s">
        <v>409</v>
      </c>
      <c r="N8" s="192" t="s">
        <v>409</v>
      </c>
      <c r="O8" s="192" t="s">
        <v>409</v>
      </c>
      <c r="P8" s="192" t="s">
        <v>409</v>
      </c>
      <c r="Q8" s="192" t="s">
        <v>409</v>
      </c>
      <c r="R8" s="192" t="s">
        <v>409</v>
      </c>
      <c r="S8" s="192" t="s">
        <v>409</v>
      </c>
      <c r="T8" s="192" t="s">
        <v>409</v>
      </c>
      <c r="U8"/>
      <c r="V8"/>
      <c r="W8"/>
      <c r="X8"/>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v>8.3000000000000007</v>
      </c>
      <c r="R9" s="192" t="s">
        <v>409</v>
      </c>
      <c r="S9" s="192" t="s">
        <v>409</v>
      </c>
      <c r="T9" s="192" t="s">
        <v>409</v>
      </c>
      <c r="U9"/>
      <c r="V9"/>
      <c r="W9"/>
      <c r="X9"/>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45418</v>
      </c>
      <c r="L10" s="91" t="s">
        <v>9</v>
      </c>
      <c r="M10" s="192">
        <v>8.2857142857142794</v>
      </c>
      <c r="N10" s="192" t="s">
        <v>409</v>
      </c>
      <c r="O10" s="192">
        <v>7.0608618909024301</v>
      </c>
      <c r="P10" s="192" t="s">
        <v>409</v>
      </c>
      <c r="Q10" s="192">
        <v>5.8</v>
      </c>
      <c r="R10" s="192">
        <v>-0.70036697185152297</v>
      </c>
      <c r="S10" s="192">
        <v>0.353043094545122</v>
      </c>
      <c r="T10" s="192" t="s">
        <v>409</v>
      </c>
      <c r="U10"/>
      <c r="V10"/>
      <c r="W10"/>
      <c r="X10"/>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v>2.4</v>
      </c>
      <c r="R11" s="192" t="s">
        <v>409</v>
      </c>
      <c r="S11" s="192" t="s">
        <v>409</v>
      </c>
      <c r="T11" s="192" t="s">
        <v>409</v>
      </c>
      <c r="U11"/>
      <c r="V11"/>
      <c r="W11"/>
      <c r="X11"/>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674</v>
      </c>
      <c r="M12" s="192" t="s">
        <v>409</v>
      </c>
      <c r="N12" s="192" t="s">
        <v>409</v>
      </c>
      <c r="O12" s="192" t="s">
        <v>409</v>
      </c>
      <c r="P12" s="192" t="s">
        <v>409</v>
      </c>
      <c r="Q12" s="192" t="s">
        <v>409</v>
      </c>
      <c r="R12" s="192" t="s">
        <v>409</v>
      </c>
      <c r="S12" s="192" t="s">
        <v>409</v>
      </c>
      <c r="T12" s="192" t="s">
        <v>409</v>
      </c>
      <c r="U12"/>
      <c r="V12"/>
      <c r="W12"/>
      <c r="X12"/>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44753</v>
      </c>
      <c r="L13" s="91" t="s">
        <v>13</v>
      </c>
      <c r="M13" s="192">
        <v>0.14285714285714199</v>
      </c>
      <c r="N13" s="192" t="s">
        <v>409</v>
      </c>
      <c r="O13" s="192" t="s">
        <v>409</v>
      </c>
      <c r="P13" s="192" t="s">
        <v>409</v>
      </c>
      <c r="Q13" s="192">
        <v>0.1</v>
      </c>
      <c r="R13" s="192" t="s">
        <v>409</v>
      </c>
      <c r="S13" s="192" t="s">
        <v>409</v>
      </c>
      <c r="T13" s="192" t="s">
        <v>409</v>
      </c>
      <c r="U13"/>
      <c r="V13"/>
      <c r="W13"/>
      <c r="X13"/>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45418</v>
      </c>
      <c r="L14" s="91" t="s">
        <v>15</v>
      </c>
      <c r="M14" s="192">
        <v>2.1428571428571401</v>
      </c>
      <c r="N14" s="192" t="s">
        <v>409</v>
      </c>
      <c r="O14" s="192">
        <v>5.13441681861877</v>
      </c>
      <c r="P14" s="192" t="s">
        <v>409</v>
      </c>
      <c r="Q14" s="192">
        <v>1.5</v>
      </c>
      <c r="R14" s="192">
        <v>-0.287020277785492</v>
      </c>
      <c r="S14" s="192">
        <v>0.256720840930939</v>
      </c>
      <c r="T14" s="192" t="s">
        <v>409</v>
      </c>
      <c r="U14"/>
      <c r="V14"/>
      <c r="W14"/>
      <c r="X14"/>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45418</v>
      </c>
      <c r="L15" s="91" t="s">
        <v>17</v>
      </c>
      <c r="M15" s="192">
        <v>2.5714285714285698</v>
      </c>
      <c r="N15" s="192" t="s">
        <v>409</v>
      </c>
      <c r="O15" s="192">
        <v>0</v>
      </c>
      <c r="P15" s="192" t="s">
        <v>409</v>
      </c>
      <c r="Q15" s="192">
        <v>1.8</v>
      </c>
      <c r="R15" s="192">
        <v>-0.21322168790307</v>
      </c>
      <c r="S15" s="192">
        <v>-2.3876448182011799E-2</v>
      </c>
      <c r="T15" s="192" t="s">
        <v>409</v>
      </c>
      <c r="U15"/>
      <c r="V15"/>
      <c r="W15"/>
      <c r="X15"/>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44887</v>
      </c>
      <c r="L16" s="239" t="s">
        <v>675</v>
      </c>
      <c r="M16" s="192" t="s">
        <v>409</v>
      </c>
      <c r="N16" s="192" t="s">
        <v>409</v>
      </c>
      <c r="O16" s="192" t="s">
        <v>409</v>
      </c>
      <c r="P16" s="192" t="s">
        <v>409</v>
      </c>
      <c r="Q16" s="192" t="s">
        <v>409</v>
      </c>
      <c r="R16" s="192" t="s">
        <v>409</v>
      </c>
      <c r="S16" s="192" t="s">
        <v>409</v>
      </c>
      <c r="T16" s="192" t="s">
        <v>409</v>
      </c>
      <c r="U16"/>
      <c r="V16"/>
      <c r="W16"/>
      <c r="X16"/>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44753</v>
      </c>
      <c r="L17" s="91" t="s">
        <v>19</v>
      </c>
      <c r="M17" s="192">
        <v>3.4285714285714199</v>
      </c>
      <c r="N17" s="192" t="s">
        <v>409</v>
      </c>
      <c r="O17" s="192" t="s">
        <v>409</v>
      </c>
      <c r="P17" s="192" t="s">
        <v>409</v>
      </c>
      <c r="Q17" s="192">
        <v>2.4</v>
      </c>
      <c r="R17" s="192" t="s">
        <v>409</v>
      </c>
      <c r="S17" s="192" t="s">
        <v>409</v>
      </c>
      <c r="T17" s="192" t="s">
        <v>409</v>
      </c>
      <c r="U17"/>
      <c r="V17"/>
      <c r="W17"/>
      <c r="X17"/>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v>0.4</v>
      </c>
      <c r="R18" s="192" t="s">
        <v>409</v>
      </c>
      <c r="S18" s="192" t="s">
        <v>409</v>
      </c>
      <c r="T18" s="192" t="s">
        <v>409</v>
      </c>
      <c r="U18"/>
      <c r="V18"/>
      <c r="W18"/>
      <c r="X18"/>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v>0.3</v>
      </c>
      <c r="R19" s="192" t="s">
        <v>409</v>
      </c>
      <c r="S19" s="192" t="s">
        <v>409</v>
      </c>
      <c r="T19" s="192" t="s">
        <v>409</v>
      </c>
      <c r="U19"/>
      <c r="V19"/>
      <c r="W19"/>
      <c r="X19"/>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t="e"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#N/A</v>
      </c>
      <c r="J20" s="242">
        <v>45188</v>
      </c>
      <c r="K20" s="242">
        <v>44753</v>
      </c>
      <c r="L20" s="91" t="s">
        <v>25</v>
      </c>
      <c r="M20" s="192">
        <v>3.8571428571428501</v>
      </c>
      <c r="N20" s="192" t="s">
        <v>409</v>
      </c>
      <c r="O20" s="192" t="s">
        <v>409</v>
      </c>
      <c r="P20" s="192" t="s">
        <v>409</v>
      </c>
      <c r="Q20" s="192">
        <v>2.7</v>
      </c>
      <c r="R20" s="192" t="s">
        <v>409</v>
      </c>
      <c r="S20" s="192" t="s">
        <v>409</v>
      </c>
      <c r="T20" s="192" t="s">
        <v>409</v>
      </c>
      <c r="U20"/>
      <c r="V20"/>
      <c r="W20"/>
      <c r="X20"/>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45418</v>
      </c>
      <c r="L21" s="91" t="s">
        <v>27</v>
      </c>
      <c r="M21" s="192">
        <v>10</v>
      </c>
      <c r="N21" s="192" t="s">
        <v>409</v>
      </c>
      <c r="O21" s="192">
        <v>3.1743865981977102</v>
      </c>
      <c r="P21" s="192" t="s">
        <v>409</v>
      </c>
      <c r="Q21" s="192">
        <v>7.2</v>
      </c>
      <c r="R21" s="192">
        <v>0.15871932990988599</v>
      </c>
      <c r="S21" s="192">
        <v>-0.152473077734328</v>
      </c>
      <c r="T21" s="192" t="s">
        <v>409</v>
      </c>
      <c r="U21"/>
      <c r="V21"/>
      <c r="W21"/>
      <c r="X21"/>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v>0.2</v>
      </c>
      <c r="R22" s="192" t="s">
        <v>409</v>
      </c>
      <c r="S22" s="192" t="s">
        <v>409</v>
      </c>
      <c r="T22" s="192" t="s">
        <v>409</v>
      </c>
      <c r="U22"/>
      <c r="V22"/>
      <c r="W22"/>
      <c r="X22"/>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45418</v>
      </c>
      <c r="L23" s="91" t="s">
        <v>31</v>
      </c>
      <c r="M23" s="192">
        <v>9</v>
      </c>
      <c r="N23" s="192" t="s">
        <v>409</v>
      </c>
      <c r="O23" s="192">
        <v>0</v>
      </c>
      <c r="P23" s="192" t="s">
        <v>409</v>
      </c>
      <c r="Q23" s="192">
        <v>6.3</v>
      </c>
      <c r="R23" s="192">
        <v>-1.58177185058593</v>
      </c>
      <c r="S23" s="192">
        <v>-0.50508117675782005</v>
      </c>
      <c r="T23" s="192" t="s">
        <v>409</v>
      </c>
      <c r="U23"/>
      <c r="V23"/>
      <c r="W23"/>
      <c r="X23"/>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45418</v>
      </c>
      <c r="L24" s="91" t="s">
        <v>33</v>
      </c>
      <c r="M24" s="192">
        <v>10</v>
      </c>
      <c r="N24" s="192" t="s">
        <v>409</v>
      </c>
      <c r="O24" s="192">
        <v>10</v>
      </c>
      <c r="P24" s="192" t="s">
        <v>409</v>
      </c>
      <c r="Q24" s="192">
        <v>7.5</v>
      </c>
      <c r="R24" s="192">
        <v>4.6602153778076199</v>
      </c>
      <c r="S24" s="192">
        <v>-1.3081474304199201</v>
      </c>
      <c r="T24" s="192" t="s">
        <v>409</v>
      </c>
      <c r="U24"/>
      <c r="V24"/>
      <c r="W24"/>
      <c r="X24"/>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45163</v>
      </c>
      <c r="K25" s="242">
        <v>45418</v>
      </c>
      <c r="L25" s="91" t="s">
        <v>35</v>
      </c>
      <c r="M25" s="192">
        <v>6.5714285714285703</v>
      </c>
      <c r="N25" s="192" t="s">
        <v>409</v>
      </c>
      <c r="O25" s="192">
        <v>0</v>
      </c>
      <c r="P25" s="192" t="s">
        <v>409</v>
      </c>
      <c r="Q25" s="192">
        <v>4.5999999999999996</v>
      </c>
      <c r="R25" s="192" t="s">
        <v>409</v>
      </c>
      <c r="S25" s="192">
        <v>-9.9999999999997903E-3</v>
      </c>
      <c r="T25" s="192" t="s">
        <v>409</v>
      </c>
      <c r="U25"/>
      <c r="V25"/>
      <c r="W25"/>
      <c r="X25"/>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45201</v>
      </c>
      <c r="L26" s="91" t="s">
        <v>37</v>
      </c>
      <c r="M26" s="192">
        <v>2.8571428571428501</v>
      </c>
      <c r="N26" s="192" t="s">
        <v>409</v>
      </c>
      <c r="O26" s="192">
        <v>0</v>
      </c>
      <c r="P26" s="192" t="s">
        <v>409</v>
      </c>
      <c r="Q26" s="192">
        <v>2</v>
      </c>
      <c r="R26" s="192">
        <v>-3.1556896964999998E-2</v>
      </c>
      <c r="S26" s="192">
        <v>0</v>
      </c>
      <c r="T26" s="192" t="s">
        <v>409</v>
      </c>
      <c r="U26"/>
      <c r="V26"/>
      <c r="W26"/>
      <c r="X26"/>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v>0.9</v>
      </c>
      <c r="R27" s="192" t="s">
        <v>409</v>
      </c>
      <c r="S27" s="192" t="s">
        <v>409</v>
      </c>
      <c r="T27" s="192" t="s">
        <v>409</v>
      </c>
      <c r="U27"/>
      <c r="V27"/>
      <c r="W27"/>
      <c r="X27"/>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v>2</v>
      </c>
      <c r="R28" s="192" t="s">
        <v>409</v>
      </c>
      <c r="S28" s="192" t="s">
        <v>409</v>
      </c>
      <c r="T28" s="192" t="s">
        <v>409</v>
      </c>
      <c r="U28"/>
      <c r="V28"/>
      <c r="W28"/>
      <c r="X28"/>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v>3</v>
      </c>
      <c r="R29" s="192" t="s">
        <v>409</v>
      </c>
      <c r="S29" s="192" t="s">
        <v>409</v>
      </c>
      <c r="T29" s="192" t="s">
        <v>409</v>
      </c>
      <c r="U29"/>
      <c r="V29"/>
      <c r="W29"/>
      <c r="X29"/>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45203</v>
      </c>
      <c r="L30" s="91" t="s">
        <v>44</v>
      </c>
      <c r="M30" s="192">
        <v>1.8571428571428501</v>
      </c>
      <c r="N30" s="192" t="s">
        <v>409</v>
      </c>
      <c r="O30" s="192">
        <v>0</v>
      </c>
      <c r="P30" s="192" t="s">
        <v>409</v>
      </c>
      <c r="Q30" s="192">
        <v>1.3</v>
      </c>
      <c r="R30" s="192">
        <v>0</v>
      </c>
      <c r="S30" s="192">
        <v>0</v>
      </c>
      <c r="T30" s="192" t="s">
        <v>409</v>
      </c>
      <c r="U30"/>
      <c r="V30"/>
      <c r="W30"/>
      <c r="X30"/>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v>4.5</v>
      </c>
      <c r="R31" s="192" t="s">
        <v>409</v>
      </c>
      <c r="S31" s="192" t="s">
        <v>409</v>
      </c>
      <c r="T31" s="192" t="s">
        <v>409</v>
      </c>
      <c r="U31"/>
      <c r="V31"/>
      <c r="W31"/>
      <c r="X31"/>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44887</v>
      </c>
      <c r="L32" s="91" t="s">
        <v>676</v>
      </c>
      <c r="M32" s="192" t="s">
        <v>409</v>
      </c>
      <c r="N32" s="192" t="s">
        <v>409</v>
      </c>
      <c r="O32" s="192" t="s">
        <v>409</v>
      </c>
      <c r="P32" s="192" t="s">
        <v>409</v>
      </c>
      <c r="Q32" s="192" t="s">
        <v>409</v>
      </c>
      <c r="R32" s="192" t="s">
        <v>409</v>
      </c>
      <c r="S32" s="192" t="s">
        <v>409</v>
      </c>
      <c r="T32" s="192" t="s">
        <v>409</v>
      </c>
      <c r="U32"/>
      <c r="V32"/>
      <c r="W32"/>
      <c r="X32"/>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45418</v>
      </c>
      <c r="L33" s="91" t="s">
        <v>48</v>
      </c>
      <c r="M33" s="192">
        <v>5.71428571428571</v>
      </c>
      <c r="N33" s="192" t="s">
        <v>409</v>
      </c>
      <c r="O33" s="192">
        <v>10</v>
      </c>
      <c r="P33" s="192" t="s">
        <v>409</v>
      </c>
      <c r="Q33" s="192">
        <v>4</v>
      </c>
      <c r="R33" s="192">
        <v>1.01707019750977</v>
      </c>
      <c r="S33" s="192">
        <v>0.108479976654052</v>
      </c>
      <c r="T33" s="192" t="s">
        <v>409</v>
      </c>
      <c r="U33"/>
      <c r="V33"/>
      <c r="W33"/>
      <c r="X33"/>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0</v>
      </c>
      <c r="J34" s="242">
        <v>45188</v>
      </c>
      <c r="K34" s="242">
        <v>44753</v>
      </c>
      <c r="L34" s="91" t="s">
        <v>50</v>
      </c>
      <c r="M34" s="192">
        <v>4.8571428571428497</v>
      </c>
      <c r="N34" s="192" t="s">
        <v>409</v>
      </c>
      <c r="O34" s="192">
        <v>0</v>
      </c>
      <c r="P34" s="192" t="s">
        <v>409</v>
      </c>
      <c r="Q34" s="192">
        <v>3.4</v>
      </c>
      <c r="R34" s="192">
        <v>-2.3145600000000002</v>
      </c>
      <c r="S34" s="192">
        <v>-1.8</v>
      </c>
      <c r="T34" s="192" t="s">
        <v>409</v>
      </c>
      <c r="U34"/>
      <c r="V34"/>
      <c r="W34"/>
      <c r="X34"/>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v>2.4</v>
      </c>
      <c r="R35" s="192" t="s">
        <v>409</v>
      </c>
      <c r="S35" s="192" t="s">
        <v>409</v>
      </c>
      <c r="T35" s="192" t="s">
        <v>409</v>
      </c>
      <c r="U35"/>
      <c r="V35"/>
      <c r="W35"/>
      <c r="X35"/>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v>1.6</v>
      </c>
      <c r="R36" s="192" t="s">
        <v>409</v>
      </c>
      <c r="S36" s="192" t="s">
        <v>409</v>
      </c>
      <c r="T36" s="192" t="s">
        <v>409</v>
      </c>
      <c r="U36"/>
      <c r="V36"/>
      <c r="W36"/>
      <c r="X36"/>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45418</v>
      </c>
      <c r="L37" s="91" t="s">
        <v>56</v>
      </c>
      <c r="M37" s="192">
        <v>8</v>
      </c>
      <c r="N37" s="192" t="s">
        <v>409</v>
      </c>
      <c r="O37" s="192">
        <v>0</v>
      </c>
      <c r="P37" s="192" t="s">
        <v>409</v>
      </c>
      <c r="Q37" s="192">
        <v>5.6</v>
      </c>
      <c r="R37" s="192" t="s">
        <v>409</v>
      </c>
      <c r="S37" s="192">
        <v>-1.5388000000000001E-3</v>
      </c>
      <c r="T37" s="192" t="s">
        <v>409</v>
      </c>
      <c r="U37"/>
      <c r="V37"/>
      <c r="W37"/>
      <c r="X37"/>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45418</v>
      </c>
      <c r="L38" s="91" t="s">
        <v>58</v>
      </c>
      <c r="M38" s="192">
        <v>6.71428571428571</v>
      </c>
      <c r="N38" s="192" t="s">
        <v>409</v>
      </c>
      <c r="O38" s="192">
        <v>0</v>
      </c>
      <c r="P38" s="192" t="s">
        <v>409</v>
      </c>
      <c r="Q38" s="192">
        <v>4.7</v>
      </c>
      <c r="R38" s="192">
        <v>-0.45987391265815197</v>
      </c>
      <c r="S38" s="192">
        <v>-0.221608118354469</v>
      </c>
      <c r="T38" s="192" t="s">
        <v>409</v>
      </c>
      <c r="U38"/>
      <c r="V38"/>
      <c r="W38"/>
      <c r="X38"/>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45418</v>
      </c>
      <c r="L39" s="91" t="s">
        <v>60</v>
      </c>
      <c r="M39" s="192">
        <v>10</v>
      </c>
      <c r="N39" s="192" t="s">
        <v>409</v>
      </c>
      <c r="O39" s="192">
        <v>10</v>
      </c>
      <c r="P39" s="192" t="s">
        <v>409</v>
      </c>
      <c r="Q39" s="192">
        <v>8.9</v>
      </c>
      <c r="R39" s="192">
        <v>0.42767901232329603</v>
      </c>
      <c r="S39" s="192">
        <v>0.57281044592063801</v>
      </c>
      <c r="T39" s="192" t="s">
        <v>409</v>
      </c>
      <c r="U39"/>
      <c r="V39"/>
      <c r="W39"/>
      <c r="X39"/>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v>0.4</v>
      </c>
      <c r="R40" s="192" t="s">
        <v>409</v>
      </c>
      <c r="S40" s="192" t="s">
        <v>409</v>
      </c>
      <c r="T40" s="192" t="s">
        <v>409</v>
      </c>
      <c r="U40"/>
      <c r="V40"/>
      <c r="W40"/>
      <c r="X40"/>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v>0.4</v>
      </c>
      <c r="R41" s="192" t="s">
        <v>409</v>
      </c>
      <c r="S41" s="192" t="s">
        <v>409</v>
      </c>
      <c r="T41" s="192" t="s">
        <v>409</v>
      </c>
      <c r="U41"/>
      <c r="V41"/>
      <c r="W41"/>
      <c r="X41"/>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677</v>
      </c>
      <c r="M42" s="192" t="s">
        <v>409</v>
      </c>
      <c r="N42" s="192" t="s">
        <v>409</v>
      </c>
      <c r="O42" s="192" t="s">
        <v>409</v>
      </c>
      <c r="P42" s="192" t="s">
        <v>409</v>
      </c>
      <c r="Q42" s="192" t="s">
        <v>409</v>
      </c>
      <c r="R42" s="192" t="s">
        <v>409</v>
      </c>
      <c r="S42" s="192" t="s">
        <v>409</v>
      </c>
      <c r="T42" s="192" t="s">
        <v>409</v>
      </c>
      <c r="U42"/>
      <c r="V42"/>
      <c r="W42"/>
      <c r="X42"/>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45418</v>
      </c>
      <c r="L43" s="91" t="s">
        <v>66</v>
      </c>
      <c r="M43" s="192">
        <v>2</v>
      </c>
      <c r="N43" s="192" t="s">
        <v>409</v>
      </c>
      <c r="O43" s="192">
        <v>1.2495636940002399</v>
      </c>
      <c r="P43" s="192" t="s">
        <v>409</v>
      </c>
      <c r="Q43" s="192">
        <v>1.4</v>
      </c>
      <c r="R43" s="192" t="s">
        <v>409</v>
      </c>
      <c r="S43" s="192">
        <v>6.24781847000122E-2</v>
      </c>
      <c r="T43" s="192" t="s">
        <v>409</v>
      </c>
      <c r="U43"/>
      <c r="V43"/>
      <c r="W43"/>
      <c r="X43"/>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45014</v>
      </c>
      <c r="L44" s="91" t="s">
        <v>68</v>
      </c>
      <c r="M44" s="192">
        <v>3.71428571428571</v>
      </c>
      <c r="N44" s="192" t="s">
        <v>409</v>
      </c>
      <c r="O44" s="192">
        <v>0</v>
      </c>
      <c r="P44" s="192" t="s">
        <v>409</v>
      </c>
      <c r="Q44" s="192">
        <v>2.6</v>
      </c>
      <c r="R44" s="192">
        <v>-1.8058890000000001E-2</v>
      </c>
      <c r="S44" s="192">
        <v>-9.8808300000000106E-3</v>
      </c>
      <c r="T44" s="192" t="s">
        <v>409</v>
      </c>
      <c r="U44"/>
      <c r="V44"/>
      <c r="W44"/>
      <c r="X44"/>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45418</v>
      </c>
      <c r="L45" s="91" t="s">
        <v>69</v>
      </c>
      <c r="M45" s="192">
        <v>8.2857142857142794</v>
      </c>
      <c r="N45" s="192" t="s">
        <v>409</v>
      </c>
      <c r="O45" s="192">
        <v>10</v>
      </c>
      <c r="P45" s="192" t="s">
        <v>409</v>
      </c>
      <c r="Q45" s="192">
        <v>5.8</v>
      </c>
      <c r="R45" s="192">
        <v>0.62145900726318204</v>
      </c>
      <c r="S45" s="192">
        <v>0.76710605621338102</v>
      </c>
      <c r="T45" s="192" t="s">
        <v>409</v>
      </c>
      <c r="U45"/>
      <c r="V45"/>
      <c r="W45"/>
      <c r="X45"/>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v>0</v>
      </c>
      <c r="P46" s="192" t="s">
        <v>409</v>
      </c>
      <c r="Q46" s="192">
        <v>5.9</v>
      </c>
      <c r="R46" s="192">
        <v>-0.19804621178791801</v>
      </c>
      <c r="S46" s="192">
        <v>-0.237103505166921</v>
      </c>
      <c r="T46" s="192" t="s">
        <v>409</v>
      </c>
      <c r="U46"/>
      <c r="V46"/>
      <c r="W46"/>
      <c r="X46"/>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45418</v>
      </c>
      <c r="L47" s="91" t="s">
        <v>72</v>
      </c>
      <c r="M47" s="192">
        <v>9.5714285714285694</v>
      </c>
      <c r="N47" s="192" t="s">
        <v>409</v>
      </c>
      <c r="O47" s="192">
        <v>0</v>
      </c>
      <c r="P47" s="192" t="s">
        <v>409</v>
      </c>
      <c r="Q47" s="192">
        <v>6.7</v>
      </c>
      <c r="R47" s="192">
        <v>-2.18000129710388</v>
      </c>
      <c r="S47" s="192">
        <v>-1.1823983951172099</v>
      </c>
      <c r="T47" s="192" t="s">
        <v>409</v>
      </c>
      <c r="U47"/>
      <c r="V47"/>
      <c r="W47"/>
      <c r="X47"/>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45418</v>
      </c>
      <c r="L48" s="91" t="s">
        <v>73</v>
      </c>
      <c r="M48" s="192">
        <v>7.8571428571428497</v>
      </c>
      <c r="N48" s="192" t="s">
        <v>409</v>
      </c>
      <c r="O48" s="192">
        <v>4.9368911751717803</v>
      </c>
      <c r="P48" s="192" t="s">
        <v>409</v>
      </c>
      <c r="Q48" s="192">
        <v>5.5</v>
      </c>
      <c r="R48" s="192">
        <v>0.24684455875858899</v>
      </c>
      <c r="S48" s="192">
        <v>-0.280129882366211</v>
      </c>
      <c r="T48" s="192" t="s">
        <v>409</v>
      </c>
      <c r="U48"/>
      <c r="V48"/>
      <c r="W48"/>
      <c r="X48"/>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0</v>
      </c>
      <c r="J49" s="242">
        <v>45163</v>
      </c>
      <c r="K49" s="242">
        <v>44753</v>
      </c>
      <c r="L49" s="91" t="s">
        <v>75</v>
      </c>
      <c r="M49" s="192">
        <v>5.5714285714285703</v>
      </c>
      <c r="N49" s="192" t="s">
        <v>409</v>
      </c>
      <c r="O49" s="192">
        <v>0</v>
      </c>
      <c r="P49" s="192" t="s">
        <v>409</v>
      </c>
      <c r="Q49" s="192">
        <v>3.9</v>
      </c>
      <c r="R49" s="192">
        <v>-0.219969034545898</v>
      </c>
      <c r="S49" s="192">
        <v>-8.8302135467529297E-2</v>
      </c>
      <c r="T49" s="192" t="s">
        <v>409</v>
      </c>
      <c r="U49"/>
      <c r="V49"/>
      <c r="W49"/>
      <c r="X49"/>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45418</v>
      </c>
      <c r="L50" s="91" t="s">
        <v>77</v>
      </c>
      <c r="M50" s="192">
        <v>10</v>
      </c>
      <c r="N50" s="192" t="s">
        <v>409</v>
      </c>
      <c r="O50" s="192">
        <v>0</v>
      </c>
      <c r="P50" s="192" t="s">
        <v>409</v>
      </c>
      <c r="Q50" s="192">
        <v>7</v>
      </c>
      <c r="R50" s="192">
        <v>-0.135391032593947</v>
      </c>
      <c r="S50" s="192">
        <v>-9.7202777345017904E-3</v>
      </c>
      <c r="T50" s="192" t="s">
        <v>409</v>
      </c>
      <c r="U50"/>
      <c r="V50"/>
      <c r="W50"/>
      <c r="X50"/>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45418</v>
      </c>
      <c r="L51" s="91" t="s">
        <v>79</v>
      </c>
      <c r="M51" s="192">
        <v>7.4285714285714199</v>
      </c>
      <c r="N51" s="192" t="s">
        <v>409</v>
      </c>
      <c r="O51" s="192">
        <v>0</v>
      </c>
      <c r="P51" s="192" t="s">
        <v>409</v>
      </c>
      <c r="Q51" s="192">
        <v>5.2</v>
      </c>
      <c r="R51" s="192">
        <v>-0.37090158462524397</v>
      </c>
      <c r="S51" s="192">
        <v>-0.107153415679932</v>
      </c>
      <c r="T51" s="192" t="s">
        <v>409</v>
      </c>
      <c r="U51"/>
      <c r="V51"/>
      <c r="W51"/>
      <c r="X51"/>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0</v>
      </c>
      <c r="J52" s="242">
        <v>45188</v>
      </c>
      <c r="K52" s="242">
        <v>44753</v>
      </c>
      <c r="L52" s="91" t="s">
        <v>81</v>
      </c>
      <c r="M52" s="192">
        <v>2.9999999999999898</v>
      </c>
      <c r="N52" s="192" t="s">
        <v>409</v>
      </c>
      <c r="O52" s="192">
        <v>0</v>
      </c>
      <c r="P52" s="192" t="s">
        <v>409</v>
      </c>
      <c r="Q52" s="192">
        <v>2.1</v>
      </c>
      <c r="R52" s="192">
        <v>-0.35532049999999998</v>
      </c>
      <c r="S52" s="192">
        <v>-8.2028671607971004E-3</v>
      </c>
      <c r="T52" s="192" t="s">
        <v>409</v>
      </c>
      <c r="U52"/>
      <c r="V52"/>
      <c r="W52"/>
      <c r="X52"/>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44753</v>
      </c>
      <c r="L53" s="91" t="s">
        <v>83</v>
      </c>
      <c r="M53" s="192">
        <v>3.2857142857142798</v>
      </c>
      <c r="N53" s="192" t="s">
        <v>409</v>
      </c>
      <c r="O53" s="192" t="s">
        <v>409</v>
      </c>
      <c r="P53" s="192" t="s">
        <v>409</v>
      </c>
      <c r="Q53" s="192">
        <v>2.2999999999999998</v>
      </c>
      <c r="R53" s="192" t="s">
        <v>409</v>
      </c>
      <c r="S53" s="192" t="s">
        <v>409</v>
      </c>
      <c r="T53" s="192" t="s">
        <v>409</v>
      </c>
      <c r="U53"/>
      <c r="V53"/>
      <c r="W53"/>
      <c r="X53"/>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678</v>
      </c>
      <c r="M54" s="192" t="s">
        <v>409</v>
      </c>
      <c r="N54" s="192" t="s">
        <v>409</v>
      </c>
      <c r="O54" s="192" t="s">
        <v>409</v>
      </c>
      <c r="P54" s="192" t="s">
        <v>409</v>
      </c>
      <c r="Q54" s="192" t="s">
        <v>409</v>
      </c>
      <c r="R54" s="192" t="s">
        <v>409</v>
      </c>
      <c r="S54" s="192" t="s">
        <v>409</v>
      </c>
      <c r="T54" s="192" t="s">
        <v>409</v>
      </c>
      <c r="U54"/>
      <c r="V54"/>
      <c r="W54"/>
      <c r="X54"/>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44887</v>
      </c>
      <c r="L55" s="91" t="s">
        <v>679</v>
      </c>
      <c r="M55" s="192" t="s">
        <v>409</v>
      </c>
      <c r="N55" s="192" t="s">
        <v>409</v>
      </c>
      <c r="O55" s="192" t="s">
        <v>409</v>
      </c>
      <c r="P55" s="192" t="s">
        <v>409</v>
      </c>
      <c r="Q55" s="192" t="s">
        <v>409</v>
      </c>
      <c r="R55" s="192" t="s">
        <v>409</v>
      </c>
      <c r="S55" s="192" t="s">
        <v>409</v>
      </c>
      <c r="T55" s="192" t="s">
        <v>409</v>
      </c>
      <c r="U55"/>
      <c r="V55"/>
      <c r="W55"/>
      <c r="X55"/>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v>0.6</v>
      </c>
      <c r="R56" s="192" t="s">
        <v>409</v>
      </c>
      <c r="S56" s="192" t="s">
        <v>409</v>
      </c>
      <c r="T56" s="192" t="s">
        <v>409</v>
      </c>
      <c r="U56"/>
      <c r="V56"/>
      <c r="W56"/>
      <c r="X56"/>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v>0.4</v>
      </c>
      <c r="R57" s="192" t="s">
        <v>409</v>
      </c>
      <c r="S57" s="192" t="s">
        <v>409</v>
      </c>
      <c r="T57" s="192" t="s">
        <v>409</v>
      </c>
      <c r="U57"/>
      <c r="V57"/>
      <c r="W57"/>
      <c r="X57"/>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v>0.4</v>
      </c>
      <c r="R58" s="192" t="s">
        <v>409</v>
      </c>
      <c r="S58" s="192" t="s">
        <v>409</v>
      </c>
      <c r="T58" s="192" t="s">
        <v>409</v>
      </c>
      <c r="U58"/>
      <c r="V58"/>
      <c r="W58"/>
      <c r="X58"/>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45418</v>
      </c>
      <c r="L59" s="91" t="s">
        <v>91</v>
      </c>
      <c r="M59" s="192">
        <v>8.71428571428571</v>
      </c>
      <c r="N59" s="192" t="s">
        <v>409</v>
      </c>
      <c r="O59" s="192">
        <v>0</v>
      </c>
      <c r="P59" s="192" t="s">
        <v>409</v>
      </c>
      <c r="Q59" s="192">
        <v>6.1</v>
      </c>
      <c r="R59" s="192">
        <v>-0.411242686232271</v>
      </c>
      <c r="S59" s="192">
        <v>-0.80065437280612906</v>
      </c>
      <c r="T59" s="192" t="s">
        <v>409</v>
      </c>
      <c r="U59"/>
      <c r="V59"/>
      <c r="W59"/>
      <c r="X59"/>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44753</v>
      </c>
      <c r="L60" s="91" t="s">
        <v>93</v>
      </c>
      <c r="M60" s="192">
        <v>7</v>
      </c>
      <c r="N60" s="192" t="s">
        <v>409</v>
      </c>
      <c r="O60" s="192" t="s">
        <v>409</v>
      </c>
      <c r="P60" s="192" t="s">
        <v>409</v>
      </c>
      <c r="Q60" s="192">
        <v>4.9000000000000004</v>
      </c>
      <c r="R60" s="192" t="s">
        <v>409</v>
      </c>
      <c r="S60" s="192" t="s">
        <v>409</v>
      </c>
      <c r="T60" s="192" t="s">
        <v>409</v>
      </c>
      <c r="U60"/>
      <c r="V60"/>
      <c r="W60"/>
      <c r="X60"/>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v>0.1</v>
      </c>
      <c r="R61" s="192" t="s">
        <v>409</v>
      </c>
      <c r="S61" s="192" t="s">
        <v>409</v>
      </c>
      <c r="T61" s="192" t="s">
        <v>409</v>
      </c>
      <c r="U61"/>
      <c r="V61"/>
      <c r="W61"/>
      <c r="X61"/>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45418</v>
      </c>
      <c r="L62" s="91" t="s">
        <v>97</v>
      </c>
      <c r="M62" s="192">
        <v>4.4285714285714199</v>
      </c>
      <c r="N62" s="192" t="s">
        <v>409</v>
      </c>
      <c r="O62" s="192">
        <v>0</v>
      </c>
      <c r="P62" s="192" t="s">
        <v>409</v>
      </c>
      <c r="Q62" s="192">
        <v>3.1</v>
      </c>
      <c r="R62" s="192">
        <v>-9.6552935234069798E-2</v>
      </c>
      <c r="S62" s="192">
        <v>-2.8395354747772199E-2</v>
      </c>
      <c r="T62" s="192" t="s">
        <v>409</v>
      </c>
      <c r="U62"/>
      <c r="V62"/>
      <c r="W62"/>
      <c r="X62"/>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44865</v>
      </c>
      <c r="L63" s="91" t="s">
        <v>99</v>
      </c>
      <c r="M63" s="192">
        <v>3.4285714285714199</v>
      </c>
      <c r="N63" s="192" t="s">
        <v>409</v>
      </c>
      <c r="O63" s="192" t="s">
        <v>409</v>
      </c>
      <c r="P63" s="192" t="s">
        <v>409</v>
      </c>
      <c r="Q63" s="192">
        <v>2.4</v>
      </c>
      <c r="R63" s="192" t="s">
        <v>409</v>
      </c>
      <c r="S63" s="192" t="s">
        <v>409</v>
      </c>
      <c r="T63" s="192" t="s">
        <v>409</v>
      </c>
      <c r="U63"/>
      <c r="V63"/>
      <c r="W63"/>
      <c r="X63"/>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45418</v>
      </c>
      <c r="L64" s="91" t="s">
        <v>101</v>
      </c>
      <c r="M64" s="192">
        <v>4.4285714285714199</v>
      </c>
      <c r="N64" s="192" t="s">
        <v>409</v>
      </c>
      <c r="O64" s="192">
        <v>3.63207049957277</v>
      </c>
      <c r="P64" s="192" t="s">
        <v>409</v>
      </c>
      <c r="Q64" s="192">
        <v>3.1</v>
      </c>
      <c r="R64" s="192">
        <v>-0.40238800000000002</v>
      </c>
      <c r="S64" s="192">
        <v>0.18160352497863799</v>
      </c>
      <c r="T64" s="192" t="s">
        <v>409</v>
      </c>
      <c r="U64"/>
      <c r="V64"/>
      <c r="W64"/>
      <c r="X64"/>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45418</v>
      </c>
      <c r="L65" s="91" t="s">
        <v>102</v>
      </c>
      <c r="M65" s="192">
        <v>5</v>
      </c>
      <c r="N65" s="192" t="s">
        <v>409</v>
      </c>
      <c r="O65" s="192">
        <v>10</v>
      </c>
      <c r="P65" s="192" t="s">
        <v>409</v>
      </c>
      <c r="Q65" s="192">
        <v>3.5</v>
      </c>
      <c r="R65" s="192">
        <v>-2.34756209506699E-2</v>
      </c>
      <c r="S65" s="192">
        <v>0.69825314352471601</v>
      </c>
      <c r="T65" s="192" t="s">
        <v>409</v>
      </c>
      <c r="U65"/>
      <c r="V65"/>
      <c r="W65"/>
      <c r="X65"/>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44753</v>
      </c>
      <c r="L66" s="91" t="s">
        <v>104</v>
      </c>
      <c r="M66" s="192">
        <v>8.1428571428571406</v>
      </c>
      <c r="N66" s="192" t="s">
        <v>409</v>
      </c>
      <c r="O66" s="192" t="s">
        <v>409</v>
      </c>
      <c r="P66" s="192" t="s">
        <v>409</v>
      </c>
      <c r="Q66" s="192">
        <v>5.7</v>
      </c>
      <c r="R66" s="192" t="s">
        <v>409</v>
      </c>
      <c r="S66" s="192" t="s">
        <v>409</v>
      </c>
      <c r="T66" s="192" t="s">
        <v>409</v>
      </c>
      <c r="U66"/>
      <c r="V66"/>
      <c r="W66"/>
      <c r="X66"/>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v>0.5</v>
      </c>
      <c r="R67" s="192" t="s">
        <v>409</v>
      </c>
      <c r="S67" s="192" t="s">
        <v>409</v>
      </c>
      <c r="T67" s="192" t="s">
        <v>409</v>
      </c>
      <c r="U67"/>
      <c r="V67"/>
      <c r="W67"/>
      <c r="X67"/>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v>0.5</v>
      </c>
      <c r="R68" s="192" t="s">
        <v>409</v>
      </c>
      <c r="S68" s="192" t="s">
        <v>409</v>
      </c>
      <c r="T68" s="192" t="s">
        <v>409</v>
      </c>
      <c r="U68"/>
      <c r="V68"/>
      <c r="W68"/>
      <c r="X68"/>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45418</v>
      </c>
      <c r="L69" s="91" t="s">
        <v>110</v>
      </c>
      <c r="M69" s="192">
        <v>8.71428571428571</v>
      </c>
      <c r="N69" s="192" t="s">
        <v>409</v>
      </c>
      <c r="O69" s="192">
        <v>0</v>
      </c>
      <c r="P69" s="192" t="s">
        <v>409</v>
      </c>
      <c r="Q69" s="192">
        <v>6.1</v>
      </c>
      <c r="R69" s="192">
        <v>-0.284083077343393</v>
      </c>
      <c r="S69" s="192">
        <v>-0.239595216341979</v>
      </c>
      <c r="T69" s="192" t="s">
        <v>409</v>
      </c>
      <c r="U69"/>
      <c r="V69"/>
      <c r="W69"/>
      <c r="X69"/>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v>0.2</v>
      </c>
      <c r="R70" s="192" t="s">
        <v>409</v>
      </c>
      <c r="S70" s="192" t="s">
        <v>409</v>
      </c>
      <c r="T70" s="192" t="s">
        <v>409</v>
      </c>
      <c r="U70"/>
      <c r="V70"/>
      <c r="W70"/>
      <c r="X70"/>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45418</v>
      </c>
      <c r="L71" s="91" t="s">
        <v>114</v>
      </c>
      <c r="M71" s="192">
        <v>6</v>
      </c>
      <c r="N71" s="192" t="s">
        <v>409</v>
      </c>
      <c r="O71" s="192">
        <v>0</v>
      </c>
      <c r="P71" s="192" t="s">
        <v>409</v>
      </c>
      <c r="Q71" s="192">
        <v>4.2</v>
      </c>
      <c r="R71" s="192">
        <v>-1.8447533779229099</v>
      </c>
      <c r="S71" s="192">
        <v>-0.52505205268979105</v>
      </c>
      <c r="T71" s="192" t="s">
        <v>409</v>
      </c>
      <c r="U71"/>
      <c r="V71"/>
      <c r="W71"/>
      <c r="X71"/>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v>0.4</v>
      </c>
      <c r="R72" s="192" t="s">
        <v>409</v>
      </c>
      <c r="S72" s="192" t="s">
        <v>409</v>
      </c>
      <c r="T72" s="192" t="s">
        <v>409</v>
      </c>
      <c r="U72"/>
      <c r="V72"/>
      <c r="W72"/>
      <c r="X72"/>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44887</v>
      </c>
      <c r="L73" s="91" t="s">
        <v>680</v>
      </c>
      <c r="M73" s="192" t="s">
        <v>409</v>
      </c>
      <c r="N73" s="192" t="s">
        <v>409</v>
      </c>
      <c r="O73" s="192" t="s">
        <v>409</v>
      </c>
      <c r="P73" s="192" t="s">
        <v>409</v>
      </c>
      <c r="Q73" s="192" t="s">
        <v>409</v>
      </c>
      <c r="R73" s="192" t="s">
        <v>409</v>
      </c>
      <c r="S73" s="192" t="s">
        <v>409</v>
      </c>
      <c r="T73" s="192" t="s">
        <v>409</v>
      </c>
      <c r="U73"/>
      <c r="V73"/>
      <c r="W73"/>
      <c r="X73"/>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44753</v>
      </c>
      <c r="L74" s="91" t="s">
        <v>117</v>
      </c>
      <c r="M74" s="192">
        <v>7.5714285714285703</v>
      </c>
      <c r="N74" s="192" t="s">
        <v>409</v>
      </c>
      <c r="O74" s="192" t="s">
        <v>409</v>
      </c>
      <c r="P74" s="192" t="s">
        <v>409</v>
      </c>
      <c r="Q74" s="192">
        <v>5.3</v>
      </c>
      <c r="R74" s="192" t="s">
        <v>409</v>
      </c>
      <c r="S74" s="192" t="s">
        <v>409</v>
      </c>
      <c r="T74" s="192" t="s">
        <v>409</v>
      </c>
      <c r="U74"/>
      <c r="V74"/>
      <c r="W74"/>
      <c r="X74"/>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45418</v>
      </c>
      <c r="L75" s="91" t="s">
        <v>119</v>
      </c>
      <c r="M75" s="192">
        <v>6</v>
      </c>
      <c r="N75" s="192" t="s">
        <v>409</v>
      </c>
      <c r="O75" s="192">
        <v>4.0079062265022598</v>
      </c>
      <c r="P75" s="192" t="s">
        <v>409</v>
      </c>
      <c r="Q75" s="192">
        <v>4.2</v>
      </c>
      <c r="R75" s="192">
        <v>5.0459969222734997E-2</v>
      </c>
      <c r="S75" s="192">
        <v>0.20039531132511301</v>
      </c>
      <c r="T75" s="192" t="s">
        <v>409</v>
      </c>
      <c r="U75"/>
      <c r="V75"/>
      <c r="W75"/>
      <c r="X75"/>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v>0.4</v>
      </c>
      <c r="R76" s="192" t="s">
        <v>409</v>
      </c>
      <c r="S76" s="192" t="s">
        <v>409</v>
      </c>
      <c r="T76" s="192" t="s">
        <v>409</v>
      </c>
      <c r="U76"/>
      <c r="V76"/>
      <c r="W76"/>
      <c r="X76"/>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0</v>
      </c>
      <c r="J77" s="242">
        <v>45188</v>
      </c>
      <c r="K77" s="242">
        <v>44753</v>
      </c>
      <c r="L77" s="91" t="s">
        <v>123</v>
      </c>
      <c r="M77" s="192">
        <v>4.1428571428571397</v>
      </c>
      <c r="N77" s="192" t="s">
        <v>409</v>
      </c>
      <c r="O77" s="192">
        <v>0</v>
      </c>
      <c r="P77" s="192" t="s">
        <v>409</v>
      </c>
      <c r="Q77" s="192">
        <v>2.9</v>
      </c>
      <c r="R77" s="192">
        <v>-1.5180932378404099</v>
      </c>
      <c r="S77" s="192">
        <v>-0.63645196492815004</v>
      </c>
      <c r="T77" s="192" t="s">
        <v>409</v>
      </c>
      <c r="U77"/>
      <c r="V77"/>
      <c r="W77"/>
      <c r="X77"/>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45418</v>
      </c>
      <c r="L78" s="91" t="s">
        <v>125</v>
      </c>
      <c r="M78" s="192">
        <v>7.4285714285714199</v>
      </c>
      <c r="N78" s="192" t="s">
        <v>409</v>
      </c>
      <c r="O78" s="192">
        <v>10</v>
      </c>
      <c r="P78" s="192" t="s">
        <v>409</v>
      </c>
      <c r="Q78" s="192">
        <v>5.2</v>
      </c>
      <c r="R78" s="192">
        <v>2.2048606698251798</v>
      </c>
      <c r="S78" s="192">
        <v>3.7599359079902701</v>
      </c>
      <c r="T78" s="192" t="s">
        <v>409</v>
      </c>
      <c r="U78"/>
      <c r="V78"/>
      <c r="W78"/>
      <c r="X78"/>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44887</v>
      </c>
      <c r="L79" s="91" t="s">
        <v>681</v>
      </c>
      <c r="M79" s="192" t="s">
        <v>409</v>
      </c>
      <c r="N79" s="192" t="s">
        <v>409</v>
      </c>
      <c r="O79" s="192" t="s">
        <v>409</v>
      </c>
      <c r="P79" s="192" t="s">
        <v>409</v>
      </c>
      <c r="Q79" s="192" t="s">
        <v>409</v>
      </c>
      <c r="R79" s="192" t="s">
        <v>409</v>
      </c>
      <c r="S79" s="192" t="s">
        <v>409</v>
      </c>
      <c r="T79" s="192" t="s">
        <v>409</v>
      </c>
      <c r="U79"/>
      <c r="V79"/>
      <c r="W79"/>
      <c r="X79"/>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45418</v>
      </c>
      <c r="L80" s="91" t="s">
        <v>127</v>
      </c>
      <c r="M80" s="192">
        <v>8.8571428571428505</v>
      </c>
      <c r="N80" s="192" t="s">
        <v>409</v>
      </c>
      <c r="O80" s="192">
        <v>3.9722251892089799</v>
      </c>
      <c r="P80" s="192" t="s">
        <v>409</v>
      </c>
      <c r="Q80" s="192">
        <v>6.2</v>
      </c>
      <c r="R80" s="192">
        <v>0.198611259460449</v>
      </c>
      <c r="S80" s="192">
        <v>-0.81814384460448897</v>
      </c>
      <c r="T80" s="192" t="s">
        <v>409</v>
      </c>
      <c r="U80"/>
      <c r="V80"/>
      <c r="W80"/>
      <c r="X80"/>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45418</v>
      </c>
      <c r="L81" s="91" t="s">
        <v>128</v>
      </c>
      <c r="M81" s="192">
        <v>10</v>
      </c>
      <c r="N81" s="192" t="s">
        <v>409</v>
      </c>
      <c r="O81" s="192">
        <v>10</v>
      </c>
      <c r="P81" s="192" t="s">
        <v>409</v>
      </c>
      <c r="Q81" s="192">
        <v>7.4</v>
      </c>
      <c r="R81" s="192">
        <v>0.15639495849609</v>
      </c>
      <c r="S81" s="192">
        <v>0.78546714782714799</v>
      </c>
      <c r="T81" s="192" t="s">
        <v>409</v>
      </c>
      <c r="U81"/>
      <c r="V81"/>
      <c r="W81"/>
      <c r="X81"/>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45418</v>
      </c>
      <c r="L82" s="91" t="s">
        <v>130</v>
      </c>
      <c r="M82" s="192">
        <v>9.8571428571428505</v>
      </c>
      <c r="N82" s="192" t="s">
        <v>409</v>
      </c>
      <c r="O82" s="192">
        <v>10</v>
      </c>
      <c r="P82" s="192" t="s">
        <v>409</v>
      </c>
      <c r="Q82" s="192">
        <v>6.9</v>
      </c>
      <c r="R82" s="192">
        <v>0.42022627792702799</v>
      </c>
      <c r="S82" s="192">
        <v>1.35218051376117</v>
      </c>
      <c r="T82" s="192" t="s">
        <v>409</v>
      </c>
      <c r="U82"/>
      <c r="V82"/>
      <c r="W82"/>
      <c r="X82"/>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44753</v>
      </c>
      <c r="L83" s="91" t="s">
        <v>132</v>
      </c>
      <c r="M83" s="192">
        <v>5.8571428571428497</v>
      </c>
      <c r="N83" s="192" t="s">
        <v>409</v>
      </c>
      <c r="O83" s="192" t="s">
        <v>409</v>
      </c>
      <c r="P83" s="192" t="s">
        <v>409</v>
      </c>
      <c r="Q83" s="192">
        <v>4.0999999999999996</v>
      </c>
      <c r="R83" s="192" t="s">
        <v>409</v>
      </c>
      <c r="S83" s="192" t="s">
        <v>409</v>
      </c>
      <c r="T83" s="192" t="s">
        <v>409</v>
      </c>
      <c r="U83"/>
      <c r="V83"/>
      <c r="W83"/>
      <c r="X83"/>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v>0.7</v>
      </c>
      <c r="R84" s="192" t="s">
        <v>409</v>
      </c>
      <c r="S84" s="192" t="s">
        <v>409</v>
      </c>
      <c r="T84" s="192" t="s">
        <v>409</v>
      </c>
      <c r="U84"/>
      <c r="V84"/>
      <c r="W84"/>
      <c r="X84"/>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44753</v>
      </c>
      <c r="L85" s="91" t="s">
        <v>136</v>
      </c>
      <c r="M85" s="192">
        <v>4.5714285714285703</v>
      </c>
      <c r="N85" s="192" t="s">
        <v>409</v>
      </c>
      <c r="O85" s="192" t="s">
        <v>409</v>
      </c>
      <c r="P85" s="192" t="s">
        <v>409</v>
      </c>
      <c r="Q85" s="192">
        <v>3.2</v>
      </c>
      <c r="R85" s="192" t="s">
        <v>409</v>
      </c>
      <c r="S85" s="192" t="s">
        <v>409</v>
      </c>
      <c r="T85" s="192" t="s">
        <v>409</v>
      </c>
      <c r="U85"/>
      <c r="V85"/>
      <c r="W85"/>
      <c r="X85"/>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682</v>
      </c>
      <c r="M86" s="192" t="s">
        <v>409</v>
      </c>
      <c r="N86" s="192" t="s">
        <v>409</v>
      </c>
      <c r="O86" s="192" t="s">
        <v>409</v>
      </c>
      <c r="P86" s="192" t="s">
        <v>409</v>
      </c>
      <c r="Q86" s="192" t="s">
        <v>409</v>
      </c>
      <c r="R86" s="192" t="s">
        <v>409</v>
      </c>
      <c r="S86" s="192" t="s">
        <v>409</v>
      </c>
      <c r="T86" s="192" t="s">
        <v>409</v>
      </c>
      <c r="U86"/>
      <c r="V86"/>
      <c r="W86"/>
      <c r="X86"/>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v>0</v>
      </c>
      <c r="P87" s="192" t="s">
        <v>409</v>
      </c>
      <c r="Q87" s="192">
        <v>5.7</v>
      </c>
      <c r="R87" s="192">
        <v>-0.390655517578129</v>
      </c>
      <c r="S87" s="192">
        <v>-0.43709850311279103</v>
      </c>
      <c r="T87" s="192" t="s">
        <v>409</v>
      </c>
      <c r="U87"/>
      <c r="V87"/>
      <c r="W87"/>
      <c r="X87"/>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44887</v>
      </c>
      <c r="L88" s="91" t="s">
        <v>683</v>
      </c>
      <c r="M88" s="192" t="s">
        <v>409</v>
      </c>
      <c r="N88" s="192" t="s">
        <v>409</v>
      </c>
      <c r="O88" s="192" t="s">
        <v>409</v>
      </c>
      <c r="P88" s="192" t="s">
        <v>409</v>
      </c>
      <c r="Q88" s="192" t="s">
        <v>409</v>
      </c>
      <c r="R88" s="192" t="s">
        <v>409</v>
      </c>
      <c r="S88" s="192" t="s">
        <v>409</v>
      </c>
      <c r="T88" s="192" t="s">
        <v>409</v>
      </c>
      <c r="U88"/>
      <c r="V88"/>
      <c r="W88"/>
      <c r="X88"/>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44753</v>
      </c>
      <c r="L89" s="91" t="s">
        <v>140</v>
      </c>
      <c r="M89" s="192">
        <v>5.4285714285714199</v>
      </c>
      <c r="N89" s="192" t="s">
        <v>409</v>
      </c>
      <c r="O89" s="192" t="s">
        <v>409</v>
      </c>
      <c r="P89" s="192" t="s">
        <v>409</v>
      </c>
      <c r="Q89" s="192">
        <v>3.8</v>
      </c>
      <c r="R89" s="192" t="s">
        <v>409</v>
      </c>
      <c r="S89" s="192" t="s">
        <v>409</v>
      </c>
      <c r="T89" s="192" t="s">
        <v>409</v>
      </c>
      <c r="U89"/>
      <c r="V89"/>
      <c r="W89"/>
      <c r="X89"/>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684</v>
      </c>
      <c r="M90" s="192" t="s">
        <v>409</v>
      </c>
      <c r="N90" s="192" t="s">
        <v>409</v>
      </c>
      <c r="O90" s="192" t="s">
        <v>409</v>
      </c>
      <c r="P90" s="192" t="s">
        <v>409</v>
      </c>
      <c r="Q90" s="192" t="s">
        <v>409</v>
      </c>
      <c r="R90" s="192" t="s">
        <v>409</v>
      </c>
      <c r="S90" s="192" t="s">
        <v>409</v>
      </c>
      <c r="T90" s="192" t="s">
        <v>409</v>
      </c>
      <c r="U90"/>
      <c r="V90"/>
      <c r="W90"/>
      <c r="X90"/>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45418</v>
      </c>
      <c r="L91" s="91" t="s">
        <v>142</v>
      </c>
      <c r="M91" s="192">
        <v>8.1428571428571406</v>
      </c>
      <c r="N91" s="192" t="s">
        <v>409</v>
      </c>
      <c r="O91" s="192">
        <v>0</v>
      </c>
      <c r="P91" s="192" t="s">
        <v>409</v>
      </c>
      <c r="Q91" s="192">
        <v>5.7</v>
      </c>
      <c r="R91" s="192">
        <v>-1.27422046661376</v>
      </c>
      <c r="S91" s="192">
        <v>-1.5771716308593799</v>
      </c>
      <c r="T91" s="192" t="s">
        <v>409</v>
      </c>
      <c r="U91"/>
      <c r="V91"/>
      <c r="W91"/>
      <c r="X91"/>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45014</v>
      </c>
      <c r="L92" s="91" t="s">
        <v>144</v>
      </c>
      <c r="M92" s="192">
        <v>1.4285714285714199</v>
      </c>
      <c r="N92" s="192" t="s">
        <v>409</v>
      </c>
      <c r="O92" s="192">
        <v>0</v>
      </c>
      <c r="P92" s="192" t="s">
        <v>409</v>
      </c>
      <c r="Q92" s="192">
        <v>1</v>
      </c>
      <c r="R92" s="192">
        <v>0</v>
      </c>
      <c r="S92" s="192">
        <v>-6.0017505214904898E-3</v>
      </c>
      <c r="T92" s="192" t="s">
        <v>409</v>
      </c>
      <c r="U92"/>
      <c r="V92"/>
      <c r="W92"/>
      <c r="X92"/>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45418</v>
      </c>
      <c r="L93" s="91" t="s">
        <v>146</v>
      </c>
      <c r="M93" s="192">
        <v>9.8571428571428505</v>
      </c>
      <c r="N93" s="192" t="s">
        <v>409</v>
      </c>
      <c r="O93" s="192">
        <v>10</v>
      </c>
      <c r="P93" s="192" t="s">
        <v>409</v>
      </c>
      <c r="Q93" s="192">
        <v>6.9</v>
      </c>
      <c r="R93" s="192">
        <v>1.0669017050660199</v>
      </c>
      <c r="S93" s="192">
        <v>1.9793680536584299</v>
      </c>
      <c r="T93" s="192" t="s">
        <v>409</v>
      </c>
      <c r="U93"/>
      <c r="V93"/>
      <c r="W93"/>
      <c r="X93"/>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t="e"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#N/A</v>
      </c>
      <c r="J94" s="242">
        <v>45163</v>
      </c>
      <c r="K94" s="242">
        <v>44753</v>
      </c>
      <c r="L94" s="91" t="s">
        <v>148</v>
      </c>
      <c r="M94" s="192">
        <v>1.71428571428571</v>
      </c>
      <c r="N94" s="192" t="s">
        <v>409</v>
      </c>
      <c r="O94" s="192" t="s">
        <v>409</v>
      </c>
      <c r="P94" s="192" t="s">
        <v>409</v>
      </c>
      <c r="Q94" s="192">
        <v>1.2</v>
      </c>
      <c r="R94" s="192" t="s">
        <v>409</v>
      </c>
      <c r="S94" s="192" t="s">
        <v>409</v>
      </c>
      <c r="T94" s="192" t="s">
        <v>409</v>
      </c>
      <c r="U94"/>
      <c r="V94"/>
      <c r="W94"/>
      <c r="X94"/>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45418</v>
      </c>
      <c r="L95" s="91" t="s">
        <v>150</v>
      </c>
      <c r="M95" s="192">
        <v>4.71428571428571</v>
      </c>
      <c r="N95" s="192" t="s">
        <v>409</v>
      </c>
      <c r="O95" s="192">
        <v>0</v>
      </c>
      <c r="P95" s="192" t="s">
        <v>409</v>
      </c>
      <c r="Q95" s="192">
        <v>3.3</v>
      </c>
      <c r="R95" s="192">
        <v>-1.077877</v>
      </c>
      <c r="S95" s="192">
        <v>-0.48512126180320603</v>
      </c>
      <c r="T95" s="192" t="s">
        <v>409</v>
      </c>
      <c r="U95"/>
      <c r="V95"/>
      <c r="W95"/>
      <c r="X95"/>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44887</v>
      </c>
      <c r="L96" s="91" t="s">
        <v>685</v>
      </c>
      <c r="M96" s="192" t="s">
        <v>409</v>
      </c>
      <c r="N96" s="192" t="s">
        <v>409</v>
      </c>
      <c r="O96" s="192" t="s">
        <v>409</v>
      </c>
      <c r="P96" s="192" t="s">
        <v>409</v>
      </c>
      <c r="Q96" s="192" t="s">
        <v>409</v>
      </c>
      <c r="R96" s="192" t="s">
        <v>409</v>
      </c>
      <c r="S96" s="192" t="s">
        <v>409</v>
      </c>
      <c r="T96" s="192" t="s">
        <v>409</v>
      </c>
      <c r="U96"/>
      <c r="V96"/>
      <c r="W96"/>
      <c r="X96"/>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45418</v>
      </c>
      <c r="L97" s="91" t="s">
        <v>152</v>
      </c>
      <c r="M97" s="192">
        <v>6.1428571428571397</v>
      </c>
      <c r="N97" s="192" t="s">
        <v>409</v>
      </c>
      <c r="O97" s="192">
        <v>0</v>
      </c>
      <c r="P97" s="192" t="s">
        <v>409</v>
      </c>
      <c r="Q97" s="192">
        <v>4.3</v>
      </c>
      <c r="R97" s="192">
        <v>-0.55509517787093898</v>
      </c>
      <c r="S97" s="192">
        <v>-0.18305629491806</v>
      </c>
      <c r="T97" s="192" t="s">
        <v>409</v>
      </c>
      <c r="U97"/>
      <c r="V97"/>
      <c r="W97"/>
      <c r="X97"/>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v>0.3</v>
      </c>
      <c r="R98" s="192" t="s">
        <v>409</v>
      </c>
      <c r="S98" s="192" t="s">
        <v>409</v>
      </c>
      <c r="T98" s="192" t="s">
        <v>409</v>
      </c>
      <c r="U98"/>
      <c r="V98"/>
      <c r="W98"/>
      <c r="X98"/>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v>2.6</v>
      </c>
      <c r="R99" s="192" t="s">
        <v>409</v>
      </c>
      <c r="S99" s="192" t="s">
        <v>409</v>
      </c>
      <c r="T99" s="192" t="s">
        <v>409</v>
      </c>
      <c r="U99"/>
      <c r="V99"/>
      <c r="W99"/>
      <c r="X99"/>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45163</v>
      </c>
      <c r="K100" s="242">
        <v>45307</v>
      </c>
      <c r="L100" s="91" t="s">
        <v>157</v>
      </c>
      <c r="M100" s="192">
        <v>5.5714285714285703</v>
      </c>
      <c r="N100" s="192" t="s">
        <v>409</v>
      </c>
      <c r="O100" s="192" t="s">
        <v>409</v>
      </c>
      <c r="P100" s="192" t="s">
        <v>409</v>
      </c>
      <c r="Q100" s="192">
        <v>3.9</v>
      </c>
      <c r="R100" s="192" t="s">
        <v>409</v>
      </c>
      <c r="S100" s="192" t="s">
        <v>409</v>
      </c>
      <c r="T100" s="192" t="s">
        <v>409</v>
      </c>
      <c r="U100"/>
      <c r="V100"/>
      <c r="W100"/>
      <c r="X100"/>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v>0.2</v>
      </c>
      <c r="R101" s="192" t="s">
        <v>409</v>
      </c>
      <c r="S101" s="192" t="s">
        <v>409</v>
      </c>
      <c r="T101" s="192" t="s">
        <v>409</v>
      </c>
      <c r="U101"/>
      <c r="V101"/>
      <c r="W101"/>
      <c r="X101"/>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v>0.6</v>
      </c>
      <c r="R102" s="192" t="s">
        <v>409</v>
      </c>
      <c r="S102" s="192" t="s">
        <v>409</v>
      </c>
      <c r="T102" s="192" t="s">
        <v>409</v>
      </c>
      <c r="U102"/>
      <c r="V102"/>
      <c r="W102"/>
      <c r="X102"/>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v>0.5</v>
      </c>
      <c r="R103" s="192" t="s">
        <v>409</v>
      </c>
      <c r="S103" s="192" t="s">
        <v>409</v>
      </c>
      <c r="T103" s="192" t="s">
        <v>409</v>
      </c>
      <c r="U103"/>
      <c r="V103"/>
      <c r="W103"/>
      <c r="X103"/>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v>3.7</v>
      </c>
      <c r="R104" s="192" t="s">
        <v>409</v>
      </c>
      <c r="S104" s="192" t="s">
        <v>409</v>
      </c>
      <c r="T104" s="192" t="s">
        <v>409</v>
      </c>
      <c r="U104"/>
      <c r="V104"/>
      <c r="W104"/>
      <c r="X104"/>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t="e"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#N/A</v>
      </c>
      <c r="J105" s="242">
        <v>45163</v>
      </c>
      <c r="K105" s="242">
        <v>44753</v>
      </c>
      <c r="L105" s="91" t="s">
        <v>167</v>
      </c>
      <c r="M105" s="192">
        <v>5.4285714285714199</v>
      </c>
      <c r="N105" s="192" t="s">
        <v>409</v>
      </c>
      <c r="O105" s="192" t="s">
        <v>409</v>
      </c>
      <c r="P105" s="192" t="s">
        <v>409</v>
      </c>
      <c r="Q105" s="192">
        <v>3.8</v>
      </c>
      <c r="R105" s="192" t="s">
        <v>409</v>
      </c>
      <c r="S105" s="192" t="s">
        <v>409</v>
      </c>
      <c r="T105" s="192" t="s">
        <v>409</v>
      </c>
      <c r="U105"/>
      <c r="V105"/>
      <c r="W105"/>
      <c r="X105"/>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v>0.4</v>
      </c>
      <c r="R106" s="192" t="s">
        <v>409</v>
      </c>
      <c r="S106" s="192" t="s">
        <v>409</v>
      </c>
      <c r="T106" s="192" t="s">
        <v>409</v>
      </c>
      <c r="U106"/>
      <c r="V106"/>
      <c r="W106"/>
      <c r="X106"/>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t="e"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#N/A</v>
      </c>
      <c r="J107" s="242">
        <v>44753</v>
      </c>
      <c r="K107" s="242">
        <v>44753</v>
      </c>
      <c r="L107" s="91" t="s">
        <v>171</v>
      </c>
      <c r="M107" s="192">
        <v>1.4285714285714199</v>
      </c>
      <c r="N107" s="192" t="s">
        <v>409</v>
      </c>
      <c r="O107" s="192" t="s">
        <v>409</v>
      </c>
      <c r="P107" s="192" t="s">
        <v>409</v>
      </c>
      <c r="Q107" s="192">
        <v>1</v>
      </c>
      <c r="R107" s="192" t="s">
        <v>409</v>
      </c>
      <c r="S107" s="192" t="s">
        <v>409</v>
      </c>
      <c r="T107" s="192" t="s">
        <v>409</v>
      </c>
      <c r="U107"/>
      <c r="V107"/>
      <c r="W107"/>
      <c r="X107"/>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45418</v>
      </c>
      <c r="L108" s="91" t="s">
        <v>173</v>
      </c>
      <c r="M108" s="192">
        <v>8</v>
      </c>
      <c r="N108" s="192" t="s">
        <v>409</v>
      </c>
      <c r="O108" s="192">
        <v>0</v>
      </c>
      <c r="P108" s="192" t="s">
        <v>409</v>
      </c>
      <c r="Q108" s="192">
        <v>5.6</v>
      </c>
      <c r="R108" s="192">
        <v>-0.30961825008815003</v>
      </c>
      <c r="S108" s="192">
        <v>-0.64393261322430095</v>
      </c>
      <c r="T108" s="192" t="s">
        <v>409</v>
      </c>
      <c r="U108"/>
      <c r="V108"/>
      <c r="W108"/>
      <c r="X108"/>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45203</v>
      </c>
      <c r="L109" s="91" t="s">
        <v>174</v>
      </c>
      <c r="M109" s="192">
        <v>4.8571428571428497</v>
      </c>
      <c r="N109" s="192" t="s">
        <v>409</v>
      </c>
      <c r="O109" s="192">
        <v>2.6382494520115398</v>
      </c>
      <c r="P109" s="192" t="s">
        <v>409</v>
      </c>
      <c r="Q109" s="192">
        <v>3.4</v>
      </c>
      <c r="R109" s="192">
        <v>0.13191247260057701</v>
      </c>
      <c r="S109" s="192">
        <v>5.6702695962584003E-2</v>
      </c>
      <c r="T109" s="192" t="s">
        <v>409</v>
      </c>
      <c r="U109"/>
      <c r="V109"/>
      <c r="W109"/>
      <c r="X109"/>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44753</v>
      </c>
      <c r="L110" s="91" t="s">
        <v>176</v>
      </c>
      <c r="M110" s="192">
        <v>8</v>
      </c>
      <c r="N110" s="192" t="s">
        <v>409</v>
      </c>
      <c r="O110" s="192" t="s">
        <v>409</v>
      </c>
      <c r="P110" s="192" t="s">
        <v>409</v>
      </c>
      <c r="Q110" s="192">
        <v>5.6</v>
      </c>
      <c r="R110" s="192" t="s">
        <v>409</v>
      </c>
      <c r="S110" s="192" t="s">
        <v>409</v>
      </c>
      <c r="T110" s="192" t="s">
        <v>409</v>
      </c>
      <c r="U110"/>
      <c r="V110"/>
      <c r="W110"/>
      <c r="X110"/>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44753</v>
      </c>
      <c r="L111" s="91" t="s">
        <v>178</v>
      </c>
      <c r="M111" s="192">
        <v>7.4285714285714199</v>
      </c>
      <c r="N111" s="192" t="s">
        <v>409</v>
      </c>
      <c r="O111" s="192" t="s">
        <v>409</v>
      </c>
      <c r="P111" s="192" t="s">
        <v>409</v>
      </c>
      <c r="Q111" s="192">
        <v>5.2</v>
      </c>
      <c r="R111" s="192" t="s">
        <v>409</v>
      </c>
      <c r="S111" s="192" t="s">
        <v>409</v>
      </c>
      <c r="T111" s="192" t="s">
        <v>409</v>
      </c>
      <c r="U111"/>
      <c r="V111"/>
      <c r="W111"/>
      <c r="X111"/>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44753</v>
      </c>
      <c r="L112" s="91" t="s">
        <v>179</v>
      </c>
      <c r="M112" s="192">
        <v>2.71428571428571</v>
      </c>
      <c r="N112" s="192" t="s">
        <v>409</v>
      </c>
      <c r="O112" s="192" t="s">
        <v>409</v>
      </c>
      <c r="P112" s="192" t="s">
        <v>409</v>
      </c>
      <c r="Q112" s="192">
        <v>1.9</v>
      </c>
      <c r="R112" s="192" t="s">
        <v>409</v>
      </c>
      <c r="S112" s="192" t="s">
        <v>409</v>
      </c>
      <c r="T112" s="192" t="s">
        <v>409</v>
      </c>
      <c r="U112"/>
      <c r="V112"/>
      <c r="W112"/>
      <c r="X112"/>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v>0.4</v>
      </c>
      <c r="R113" s="192" t="s">
        <v>409</v>
      </c>
      <c r="S113" s="192" t="s">
        <v>409</v>
      </c>
      <c r="T113" s="192" t="s">
        <v>409</v>
      </c>
      <c r="U113"/>
      <c r="V113"/>
      <c r="W113"/>
      <c r="X113"/>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v>1.7</v>
      </c>
      <c r="R114" s="192" t="s">
        <v>409</v>
      </c>
      <c r="S114" s="192" t="s">
        <v>409</v>
      </c>
      <c r="T114" s="192" t="s">
        <v>409</v>
      </c>
      <c r="U114"/>
      <c r="V114"/>
      <c r="W114"/>
      <c r="X114"/>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v>0</v>
      </c>
      <c r="P115" s="192" t="s">
        <v>409</v>
      </c>
      <c r="Q115" s="192">
        <v>5.0999999999999996</v>
      </c>
      <c r="R115" s="192">
        <v>-5.4016278835923102E-2</v>
      </c>
      <c r="S115" s="192">
        <v>-9.7216630755590394E-2</v>
      </c>
      <c r="T115" s="192" t="s">
        <v>409</v>
      </c>
      <c r="U115"/>
      <c r="V115"/>
      <c r="W115"/>
      <c r="X115"/>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8.3666002653407556</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10</v>
      </c>
      <c r="J116" s="242">
        <v>45163</v>
      </c>
      <c r="K116" s="242">
        <v>45383</v>
      </c>
      <c r="L116" s="91" t="s">
        <v>186</v>
      </c>
      <c r="M116" s="192">
        <v>7</v>
      </c>
      <c r="N116" s="192" t="s">
        <v>409</v>
      </c>
      <c r="O116" s="192" t="s">
        <v>409</v>
      </c>
      <c r="P116" s="192">
        <v>10</v>
      </c>
      <c r="Q116" s="192">
        <v>4.9000000000000004</v>
      </c>
      <c r="R116" s="192" t="s">
        <v>409</v>
      </c>
      <c r="S116" s="192" t="s">
        <v>409</v>
      </c>
      <c r="T116" s="192" t="s">
        <v>865</v>
      </c>
      <c r="U116"/>
      <c r="V116"/>
      <c r="W116"/>
      <c r="X116"/>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45418</v>
      </c>
      <c r="L117" s="91" t="s">
        <v>188</v>
      </c>
      <c r="M117" s="192">
        <v>10</v>
      </c>
      <c r="N117" s="192" t="s">
        <v>409</v>
      </c>
      <c r="O117" s="192">
        <v>0</v>
      </c>
      <c r="P117" s="192" t="s">
        <v>409</v>
      </c>
      <c r="Q117" s="192">
        <v>7.2</v>
      </c>
      <c r="R117" s="192">
        <v>-0.54219617843776302</v>
      </c>
      <c r="S117" s="192">
        <v>-0.68145323453096995</v>
      </c>
      <c r="T117" s="192" t="s">
        <v>409</v>
      </c>
      <c r="U117"/>
      <c r="V117"/>
      <c r="W117"/>
      <c r="X117"/>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v>3</v>
      </c>
      <c r="R118" s="192" t="s">
        <v>409</v>
      </c>
      <c r="S118" s="192" t="s">
        <v>409</v>
      </c>
      <c r="T118" s="192" t="s">
        <v>409</v>
      </c>
      <c r="U118"/>
      <c r="V118"/>
      <c r="W118"/>
      <c r="X118"/>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45418</v>
      </c>
      <c r="L119" s="91" t="s">
        <v>191</v>
      </c>
      <c r="M119" s="192">
        <v>6.4285714285714199</v>
      </c>
      <c r="N119" s="192" t="s">
        <v>409</v>
      </c>
      <c r="O119" s="192">
        <v>0</v>
      </c>
      <c r="P119" s="192" t="s">
        <v>409</v>
      </c>
      <c r="Q119" s="192">
        <v>4.5</v>
      </c>
      <c r="R119" s="192">
        <v>-1.5850984417281</v>
      </c>
      <c r="S119" s="192">
        <v>-0.23385742278622701</v>
      </c>
      <c r="T119" s="192" t="s">
        <v>409</v>
      </c>
      <c r="U119"/>
      <c r="V119"/>
      <c r="W119"/>
      <c r="X119"/>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44753</v>
      </c>
      <c r="L120" s="91" t="s">
        <v>193</v>
      </c>
      <c r="M120" s="192">
        <v>0</v>
      </c>
      <c r="N120" s="192" t="s">
        <v>409</v>
      </c>
      <c r="O120" s="192" t="s">
        <v>409</v>
      </c>
      <c r="P120" s="192" t="s">
        <v>409</v>
      </c>
      <c r="Q120" s="192">
        <v>0</v>
      </c>
      <c r="R120" s="192" t="s">
        <v>409</v>
      </c>
      <c r="S120" s="192" t="s">
        <v>409</v>
      </c>
      <c r="T120" s="192" t="s">
        <v>409</v>
      </c>
      <c r="U120"/>
      <c r="V120"/>
      <c r="W120"/>
      <c r="X120"/>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45418</v>
      </c>
      <c r="L121" s="91" t="s">
        <v>195</v>
      </c>
      <c r="M121" s="192">
        <v>4.1428571428571397</v>
      </c>
      <c r="N121" s="192" t="s">
        <v>409</v>
      </c>
      <c r="O121" s="192">
        <v>10</v>
      </c>
      <c r="P121" s="192" t="s">
        <v>409</v>
      </c>
      <c r="Q121" s="192">
        <v>2.9</v>
      </c>
      <c r="R121" s="192">
        <v>4.2774001951278899</v>
      </c>
      <c r="S121" s="192">
        <v>0.77756493231828105</v>
      </c>
      <c r="T121" s="192" t="s">
        <v>409</v>
      </c>
      <c r="U121"/>
      <c r="V121"/>
      <c r="W121"/>
      <c r="X121"/>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45418</v>
      </c>
      <c r="L122" s="91" t="s">
        <v>197</v>
      </c>
      <c r="M122" s="192">
        <v>9.2857142857142794</v>
      </c>
      <c r="N122" s="192" t="s">
        <v>409</v>
      </c>
      <c r="O122" s="192">
        <v>0</v>
      </c>
      <c r="P122" s="192" t="s">
        <v>409</v>
      </c>
      <c r="Q122" s="192">
        <v>6.5</v>
      </c>
      <c r="R122" s="192">
        <v>-0.30452065982941401</v>
      </c>
      <c r="S122" s="192">
        <v>-0.439479830385551</v>
      </c>
      <c r="T122" s="192" t="s">
        <v>409</v>
      </c>
      <c r="U122"/>
      <c r="V122"/>
      <c r="W122"/>
      <c r="X122"/>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v>0.8</v>
      </c>
      <c r="R123" s="192" t="s">
        <v>409</v>
      </c>
      <c r="S123" s="192" t="s">
        <v>409</v>
      </c>
      <c r="T123" s="192" t="s">
        <v>409</v>
      </c>
      <c r="U123"/>
      <c r="V123"/>
      <c r="W123"/>
      <c r="X123"/>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v>0.5</v>
      </c>
      <c r="R124" s="192" t="s">
        <v>409</v>
      </c>
      <c r="S124" s="192" t="s">
        <v>409</v>
      </c>
      <c r="T124" s="192" t="s">
        <v>409</v>
      </c>
      <c r="U124"/>
      <c r="V124"/>
      <c r="W124"/>
      <c r="X124"/>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v>1.1000000000000001</v>
      </c>
      <c r="R125" s="192" t="s">
        <v>409</v>
      </c>
      <c r="S125" s="192" t="s">
        <v>409</v>
      </c>
      <c r="T125" s="192" t="s">
        <v>409</v>
      </c>
      <c r="U125"/>
      <c r="V125"/>
      <c r="W125"/>
      <c r="X125"/>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686</v>
      </c>
      <c r="M126" s="192" t="s">
        <v>409</v>
      </c>
      <c r="N126" s="192" t="s">
        <v>409</v>
      </c>
      <c r="O126" s="192" t="s">
        <v>409</v>
      </c>
      <c r="P126" s="192" t="s">
        <v>409</v>
      </c>
      <c r="Q126" s="192" t="s">
        <v>409</v>
      </c>
      <c r="R126" s="192" t="s">
        <v>409</v>
      </c>
      <c r="S126" s="192" t="s">
        <v>409</v>
      </c>
      <c r="T126" s="192" t="s">
        <v>409</v>
      </c>
      <c r="U126"/>
      <c r="V126"/>
      <c r="W126"/>
      <c r="X126"/>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44887</v>
      </c>
      <c r="L127" s="91" t="s">
        <v>687</v>
      </c>
      <c r="M127" s="192" t="s">
        <v>409</v>
      </c>
      <c r="N127" s="192" t="s">
        <v>409</v>
      </c>
      <c r="O127" s="192" t="s">
        <v>409</v>
      </c>
      <c r="P127" s="192" t="s">
        <v>409</v>
      </c>
      <c r="Q127" s="192" t="s">
        <v>409</v>
      </c>
      <c r="R127" s="192" t="s">
        <v>409</v>
      </c>
      <c r="S127" s="192" t="s">
        <v>409</v>
      </c>
      <c r="T127" s="192" t="s">
        <v>409</v>
      </c>
      <c r="U127"/>
      <c r="V127"/>
      <c r="W127"/>
      <c r="X127"/>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0</v>
      </c>
      <c r="J128" s="242">
        <v>45188</v>
      </c>
      <c r="K128" s="242">
        <v>44753</v>
      </c>
      <c r="L128" s="91" t="s">
        <v>205</v>
      </c>
      <c r="M128" s="192">
        <v>5.71428571428571</v>
      </c>
      <c r="N128" s="192" t="s">
        <v>409</v>
      </c>
      <c r="O128" s="192">
        <v>0</v>
      </c>
      <c r="P128" s="192" t="s">
        <v>409</v>
      </c>
      <c r="Q128" s="192">
        <v>4</v>
      </c>
      <c r="R128" s="192">
        <v>0</v>
      </c>
      <c r="S128" s="192">
        <v>-2.75735819203414E-2</v>
      </c>
      <c r="T128" s="192" t="s">
        <v>409</v>
      </c>
      <c r="U128"/>
      <c r="V128"/>
      <c r="W128"/>
      <c r="X128"/>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t="s">
        <v>409</v>
      </c>
      <c r="L129" s="91" t="s">
        <v>688</v>
      </c>
      <c r="M129" s="192" t="s">
        <v>409</v>
      </c>
      <c r="N129" s="192" t="s">
        <v>409</v>
      </c>
      <c r="O129" s="192" t="s">
        <v>409</v>
      </c>
      <c r="P129" s="192" t="s">
        <v>409</v>
      </c>
      <c r="Q129" s="192" t="s">
        <v>409</v>
      </c>
      <c r="R129" s="192" t="s">
        <v>409</v>
      </c>
      <c r="S129" s="192" t="s">
        <v>409</v>
      </c>
      <c r="T129" s="192" t="s">
        <v>409</v>
      </c>
      <c r="U129"/>
      <c r="V129"/>
      <c r="W129"/>
      <c r="X129"/>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t="s">
        <v>409</v>
      </c>
      <c r="O130" s="192">
        <v>0</v>
      </c>
      <c r="P130" s="192" t="s">
        <v>409</v>
      </c>
      <c r="Q130" s="192">
        <v>2.9</v>
      </c>
      <c r="R130" s="192">
        <v>0</v>
      </c>
      <c r="S130" s="192">
        <v>0</v>
      </c>
      <c r="T130" s="192" t="s">
        <v>409</v>
      </c>
      <c r="U130"/>
      <c r="V130"/>
      <c r="W130"/>
      <c r="X130"/>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45418</v>
      </c>
      <c r="L131" s="91" t="s">
        <v>208</v>
      </c>
      <c r="M131" s="192">
        <v>9.5714285714285694</v>
      </c>
      <c r="N131" s="192" t="s">
        <v>409</v>
      </c>
      <c r="O131" s="192">
        <v>0</v>
      </c>
      <c r="P131" s="192" t="s">
        <v>409</v>
      </c>
      <c r="Q131" s="192">
        <v>6.7</v>
      </c>
      <c r="R131" s="192">
        <v>-0.40481482910278999</v>
      </c>
      <c r="S131" s="192">
        <v>-0.51204727688181595</v>
      </c>
      <c r="T131" s="192" t="s">
        <v>409</v>
      </c>
      <c r="U131"/>
      <c r="V131"/>
      <c r="W131"/>
      <c r="X131"/>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44753</v>
      </c>
      <c r="L132" s="91" t="s">
        <v>210</v>
      </c>
      <c r="M132" s="192">
        <v>4.1428571428571397</v>
      </c>
      <c r="N132" s="192" t="s">
        <v>409</v>
      </c>
      <c r="O132" s="192" t="s">
        <v>409</v>
      </c>
      <c r="P132" s="192" t="s">
        <v>409</v>
      </c>
      <c r="Q132" s="192">
        <v>2.9</v>
      </c>
      <c r="R132" s="192" t="s">
        <v>409</v>
      </c>
      <c r="S132" s="192" t="s">
        <v>409</v>
      </c>
      <c r="T132" s="192" t="s">
        <v>409</v>
      </c>
      <c r="U132"/>
      <c r="V132"/>
      <c r="W132"/>
      <c r="X132"/>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45418</v>
      </c>
      <c r="L133" s="91" t="s">
        <v>212</v>
      </c>
      <c r="M133" s="192">
        <v>4.5714285714285703</v>
      </c>
      <c r="N133" s="192" t="s">
        <v>409</v>
      </c>
      <c r="O133" s="192">
        <v>0</v>
      </c>
      <c r="P133" s="192" t="s">
        <v>409</v>
      </c>
      <c r="Q133" s="192">
        <v>3.2</v>
      </c>
      <c r="R133" s="192" t="s">
        <v>409</v>
      </c>
      <c r="S133" s="192">
        <v>-9.4371369481086806E-2</v>
      </c>
      <c r="T133" s="192" t="s">
        <v>409</v>
      </c>
      <c r="U133"/>
      <c r="V133"/>
      <c r="W133"/>
      <c r="X133"/>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44753</v>
      </c>
      <c r="L134" s="91" t="s">
        <v>214</v>
      </c>
      <c r="M134" s="192">
        <v>7.4285714285714199</v>
      </c>
      <c r="N134" s="192" t="s">
        <v>409</v>
      </c>
      <c r="O134" s="192" t="s">
        <v>409</v>
      </c>
      <c r="P134" s="192" t="s">
        <v>409</v>
      </c>
      <c r="Q134" s="192">
        <v>5.2</v>
      </c>
      <c r="R134" s="192" t="s">
        <v>409</v>
      </c>
      <c r="S134" s="192" t="s">
        <v>409</v>
      </c>
      <c r="T134" s="192" t="s">
        <v>409</v>
      </c>
      <c r="U134"/>
      <c r="V134"/>
      <c r="W134"/>
      <c r="X134"/>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v>2.1</v>
      </c>
      <c r="R135" s="192" t="s">
        <v>409</v>
      </c>
      <c r="S135" s="192" t="s">
        <v>409</v>
      </c>
      <c r="T135" s="192" t="s">
        <v>409</v>
      </c>
      <c r="U135"/>
      <c r="V135"/>
      <c r="W135"/>
      <c r="X135"/>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45418</v>
      </c>
      <c r="L136" s="91" t="s">
        <v>218</v>
      </c>
      <c r="M136" s="192">
        <v>10</v>
      </c>
      <c r="N136" s="192" t="s">
        <v>409</v>
      </c>
      <c r="O136" s="192">
        <v>10</v>
      </c>
      <c r="P136" s="192" t="s">
        <v>409</v>
      </c>
      <c r="Q136" s="192">
        <v>7.1</v>
      </c>
      <c r="R136" s="192">
        <v>2.36508369445801</v>
      </c>
      <c r="S136" s="192">
        <v>-0.41851615905762102</v>
      </c>
      <c r="T136" s="192" t="s">
        <v>409</v>
      </c>
      <c r="U136"/>
      <c r="V136"/>
      <c r="W136"/>
      <c r="X136"/>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v>0.5</v>
      </c>
      <c r="R137" s="192" t="s">
        <v>409</v>
      </c>
      <c r="S137" s="192" t="s">
        <v>409</v>
      </c>
      <c r="T137" s="192" t="s">
        <v>409</v>
      </c>
      <c r="U137"/>
      <c r="V137"/>
      <c r="W137"/>
      <c r="X137"/>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45418</v>
      </c>
      <c r="L138" s="91" t="s">
        <v>222</v>
      </c>
      <c r="M138" s="192">
        <v>7.2857142857142803</v>
      </c>
      <c r="N138" s="192" t="s">
        <v>409</v>
      </c>
      <c r="O138" s="192" t="s">
        <v>409</v>
      </c>
      <c r="P138" s="192">
        <v>10</v>
      </c>
      <c r="Q138" s="192">
        <v>5.0999999999999996</v>
      </c>
      <c r="R138" s="192" t="s">
        <v>409</v>
      </c>
      <c r="S138" s="192" t="s">
        <v>409</v>
      </c>
      <c r="T138" s="192" t="s">
        <v>916</v>
      </c>
      <c r="U138"/>
      <c r="V138"/>
      <c r="W138"/>
      <c r="X138"/>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45418</v>
      </c>
      <c r="L139" s="91" t="s">
        <v>224</v>
      </c>
      <c r="M139" s="192">
        <v>4.1428571428571397</v>
      </c>
      <c r="N139" s="192" t="s">
        <v>409</v>
      </c>
      <c r="O139" s="192">
        <v>0</v>
      </c>
      <c r="P139" s="192" t="s">
        <v>409</v>
      </c>
      <c r="Q139" s="192">
        <v>2.9</v>
      </c>
      <c r="R139" s="192">
        <v>-0.47839172184466999</v>
      </c>
      <c r="S139" s="192">
        <v>-0.150744989514351</v>
      </c>
      <c r="T139" s="192" t="s">
        <v>409</v>
      </c>
      <c r="U139"/>
      <c r="V139"/>
      <c r="W139"/>
      <c r="X139"/>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v>45014</v>
      </c>
      <c r="L140" s="91" t="s">
        <v>226</v>
      </c>
      <c r="M140" s="192">
        <v>5.2857142857142803</v>
      </c>
      <c r="N140" s="192" t="s">
        <v>409</v>
      </c>
      <c r="O140" s="192">
        <v>4.9629286866108999E-2</v>
      </c>
      <c r="P140" s="192" t="s">
        <v>409</v>
      </c>
      <c r="Q140" s="192">
        <v>3.7</v>
      </c>
      <c r="R140" s="192">
        <v>2.3534683958088601E-3</v>
      </c>
      <c r="S140" s="192">
        <v>2.4814643433054302E-3</v>
      </c>
      <c r="T140" s="192" t="s">
        <v>409</v>
      </c>
      <c r="U140"/>
      <c r="V140"/>
      <c r="W140"/>
      <c r="X140"/>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44887</v>
      </c>
      <c r="L141" s="91" t="s">
        <v>689</v>
      </c>
      <c r="M141" s="192" t="s">
        <v>409</v>
      </c>
      <c r="N141" s="192" t="s">
        <v>409</v>
      </c>
      <c r="O141" s="192" t="s">
        <v>409</v>
      </c>
      <c r="P141" s="192" t="s">
        <v>409</v>
      </c>
      <c r="Q141" s="192" t="s">
        <v>409</v>
      </c>
      <c r="R141" s="192" t="s">
        <v>409</v>
      </c>
      <c r="S141" s="192" t="s">
        <v>409</v>
      </c>
      <c r="T141" s="192" t="s">
        <v>409</v>
      </c>
      <c r="U141"/>
      <c r="V141"/>
      <c r="W141"/>
      <c r="X141"/>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45418</v>
      </c>
      <c r="L142" s="91" t="s">
        <v>228</v>
      </c>
      <c r="M142" s="192">
        <v>10</v>
      </c>
      <c r="N142" s="192" t="s">
        <v>409</v>
      </c>
      <c r="O142" s="192">
        <v>0</v>
      </c>
      <c r="P142" s="192" t="s">
        <v>409</v>
      </c>
      <c r="Q142" s="192">
        <v>7.7</v>
      </c>
      <c r="R142" s="192">
        <v>-0.443446447028222</v>
      </c>
      <c r="S142" s="192">
        <v>-1.0861144052693601</v>
      </c>
      <c r="T142" s="192" t="s">
        <v>409</v>
      </c>
      <c r="U142"/>
      <c r="V142"/>
      <c r="W142"/>
      <c r="X142"/>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45418</v>
      </c>
      <c r="L143" s="91" t="s">
        <v>230</v>
      </c>
      <c r="M143" s="192">
        <v>9</v>
      </c>
      <c r="N143" s="192" t="s">
        <v>409</v>
      </c>
      <c r="O143" s="192">
        <v>2.06315994262695</v>
      </c>
      <c r="P143" s="192" t="s">
        <v>409</v>
      </c>
      <c r="Q143" s="192">
        <v>6.3</v>
      </c>
      <c r="R143" s="192">
        <v>0.103157997131348</v>
      </c>
      <c r="S143" s="192">
        <v>3.3777236938476597E-2</v>
      </c>
      <c r="T143" s="192" t="s">
        <v>409</v>
      </c>
      <c r="U143"/>
      <c r="V143"/>
      <c r="W143"/>
      <c r="X143"/>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v>3</v>
      </c>
      <c r="R144" s="192" t="s">
        <v>409</v>
      </c>
      <c r="S144" s="192" t="s">
        <v>409</v>
      </c>
      <c r="T144" s="192" t="s">
        <v>409</v>
      </c>
      <c r="U144"/>
      <c r="V144"/>
      <c r="W144"/>
      <c r="X144"/>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45418</v>
      </c>
      <c r="L145" s="91" t="s">
        <v>234</v>
      </c>
      <c r="M145" s="192">
        <v>9</v>
      </c>
      <c r="N145" s="192" t="s">
        <v>409</v>
      </c>
      <c r="O145" s="192">
        <v>10</v>
      </c>
      <c r="P145" s="192" t="s">
        <v>409</v>
      </c>
      <c r="Q145" s="192">
        <v>6.3</v>
      </c>
      <c r="R145" s="192">
        <v>0.64142691529615103</v>
      </c>
      <c r="S145" s="192">
        <v>0.39330106732495601</v>
      </c>
      <c r="T145" s="192" t="s">
        <v>409</v>
      </c>
      <c r="U145"/>
      <c r="V145"/>
      <c r="W145"/>
      <c r="X145"/>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t="e"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#N/A</v>
      </c>
      <c r="J146" s="242">
        <v>45188</v>
      </c>
      <c r="K146" s="242">
        <v>44753</v>
      </c>
      <c r="L146" s="91" t="s">
        <v>236</v>
      </c>
      <c r="M146" s="192">
        <v>2.71428571428571</v>
      </c>
      <c r="N146" s="192" t="s">
        <v>409</v>
      </c>
      <c r="O146" s="192" t="s">
        <v>409</v>
      </c>
      <c r="P146" s="192" t="s">
        <v>409</v>
      </c>
      <c r="Q146" s="192">
        <v>1.9</v>
      </c>
      <c r="R146" s="192" t="s">
        <v>409</v>
      </c>
      <c r="S146" s="192" t="s">
        <v>409</v>
      </c>
      <c r="T146" s="192" t="s">
        <v>409</v>
      </c>
      <c r="U146"/>
      <c r="V146"/>
      <c r="W146"/>
      <c r="X146"/>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45418</v>
      </c>
      <c r="L147" s="91" t="s">
        <v>238</v>
      </c>
      <c r="M147" s="192">
        <v>8.2857142857142794</v>
      </c>
      <c r="N147" s="192" t="s">
        <v>409</v>
      </c>
      <c r="O147" s="192">
        <v>0</v>
      </c>
      <c r="P147" s="192" t="s">
        <v>409</v>
      </c>
      <c r="Q147" s="192">
        <v>5.8</v>
      </c>
      <c r="R147" s="192">
        <v>-0.88126600252749998</v>
      </c>
      <c r="S147" s="192">
        <v>-0.45041274865684899</v>
      </c>
      <c r="T147" s="192" t="s">
        <v>409</v>
      </c>
      <c r="U147"/>
      <c r="V147"/>
      <c r="W147"/>
      <c r="X147"/>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44887</v>
      </c>
      <c r="L148" s="91" t="s">
        <v>690</v>
      </c>
      <c r="M148" s="192" t="s">
        <v>409</v>
      </c>
      <c r="N148" s="192" t="s">
        <v>409</v>
      </c>
      <c r="O148" s="192" t="s">
        <v>409</v>
      </c>
      <c r="P148" s="192" t="s">
        <v>409</v>
      </c>
      <c r="Q148" s="192" t="s">
        <v>409</v>
      </c>
      <c r="R148" s="192" t="s">
        <v>409</v>
      </c>
      <c r="S148" s="192" t="s">
        <v>409</v>
      </c>
      <c r="T148" s="192" t="s">
        <v>409</v>
      </c>
      <c r="U148"/>
      <c r="V148"/>
      <c r="W148"/>
      <c r="X148"/>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45418</v>
      </c>
      <c r="L149" s="91" t="s">
        <v>240</v>
      </c>
      <c r="M149" s="192">
        <v>10</v>
      </c>
      <c r="N149" s="192" t="s">
        <v>409</v>
      </c>
      <c r="O149" s="192">
        <v>10</v>
      </c>
      <c r="P149" s="192" t="s">
        <v>409</v>
      </c>
      <c r="Q149" s="192">
        <v>7.5</v>
      </c>
      <c r="R149" s="192">
        <v>-8.3201083239896398</v>
      </c>
      <c r="S149" s="192">
        <v>0.94668871499978002</v>
      </c>
      <c r="T149" s="192" t="s">
        <v>409</v>
      </c>
      <c r="U149"/>
      <c r="V149"/>
      <c r="W149"/>
      <c r="X149"/>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45418</v>
      </c>
      <c r="L150" s="91" t="s">
        <v>242</v>
      </c>
      <c r="M150" s="192">
        <v>8</v>
      </c>
      <c r="N150" s="192" t="s">
        <v>409</v>
      </c>
      <c r="O150" s="192">
        <v>10</v>
      </c>
      <c r="P150" s="192" t="s">
        <v>409</v>
      </c>
      <c r="Q150" s="192">
        <v>5.6</v>
      </c>
      <c r="R150" s="192">
        <v>0.83343505859375</v>
      </c>
      <c r="S150" s="192">
        <v>0.35846710205077398</v>
      </c>
      <c r="T150" s="192" t="s">
        <v>409</v>
      </c>
      <c r="U150"/>
      <c r="V150"/>
      <c r="W150"/>
      <c r="X150"/>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45418</v>
      </c>
      <c r="L151" s="91" t="s">
        <v>244</v>
      </c>
      <c r="M151" s="192">
        <v>7.8571428571428497</v>
      </c>
      <c r="N151" s="192" t="s">
        <v>409</v>
      </c>
      <c r="O151" s="192">
        <v>0</v>
      </c>
      <c r="P151" s="192" t="s">
        <v>409</v>
      </c>
      <c r="Q151" s="192">
        <v>5.5</v>
      </c>
      <c r="R151" s="192">
        <v>-0.57440614700317405</v>
      </c>
      <c r="S151" s="192">
        <v>-0.68911695480346702</v>
      </c>
      <c r="T151" s="192" t="s">
        <v>409</v>
      </c>
      <c r="U151"/>
      <c r="V151"/>
      <c r="W151"/>
      <c r="X151"/>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v>0.1</v>
      </c>
      <c r="R152" s="192" t="s">
        <v>409</v>
      </c>
      <c r="S152" s="192" t="s">
        <v>409</v>
      </c>
      <c r="T152" s="192" t="s">
        <v>409</v>
      </c>
      <c r="U152"/>
      <c r="V152"/>
      <c r="W152"/>
      <c r="X152"/>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v>0.1</v>
      </c>
      <c r="R153" s="192" t="s">
        <v>409</v>
      </c>
      <c r="S153" s="192" t="s">
        <v>409</v>
      </c>
      <c r="T153" s="192" t="s">
        <v>409</v>
      </c>
      <c r="U153"/>
      <c r="V153"/>
      <c r="W153"/>
      <c r="X153"/>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44753</v>
      </c>
      <c r="L154" s="91" t="s">
        <v>250</v>
      </c>
      <c r="M154" s="192">
        <v>7.5714285714285703</v>
      </c>
      <c r="N154" s="192" t="s">
        <v>409</v>
      </c>
      <c r="O154" s="192" t="s">
        <v>409</v>
      </c>
      <c r="P154" s="192" t="s">
        <v>409</v>
      </c>
      <c r="Q154" s="192">
        <v>5.3</v>
      </c>
      <c r="R154" s="192" t="s">
        <v>409</v>
      </c>
      <c r="S154" s="192" t="s">
        <v>409</v>
      </c>
      <c r="T154" s="192" t="s">
        <v>409</v>
      </c>
      <c r="U154"/>
      <c r="V154"/>
      <c r="W154"/>
      <c r="X154"/>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44753</v>
      </c>
      <c r="L155" s="91" t="s">
        <v>252</v>
      </c>
      <c r="M155" s="192">
        <v>4.8571428571428497</v>
      </c>
      <c r="N155" s="192" t="s">
        <v>409</v>
      </c>
      <c r="O155" s="192" t="s">
        <v>409</v>
      </c>
      <c r="P155" s="192" t="s">
        <v>409</v>
      </c>
      <c r="Q155" s="192">
        <v>3.4</v>
      </c>
      <c r="R155" s="192" t="s">
        <v>409</v>
      </c>
      <c r="S155" s="192" t="s">
        <v>409</v>
      </c>
      <c r="T155" s="192" t="s">
        <v>409</v>
      </c>
      <c r="U155"/>
      <c r="V155"/>
      <c r="W155"/>
      <c r="X155"/>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v>0.3</v>
      </c>
      <c r="R156" s="192" t="s">
        <v>409</v>
      </c>
      <c r="S156" s="192" t="s">
        <v>409</v>
      </c>
      <c r="T156" s="192" t="s">
        <v>409</v>
      </c>
      <c r="U156"/>
      <c r="V156"/>
      <c r="W156"/>
      <c r="X156"/>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44753</v>
      </c>
      <c r="L157" s="91" t="s">
        <v>256</v>
      </c>
      <c r="M157" s="192">
        <v>2.71428571428571</v>
      </c>
      <c r="N157" s="192" t="s">
        <v>409</v>
      </c>
      <c r="O157" s="192" t="s">
        <v>409</v>
      </c>
      <c r="P157" s="192" t="s">
        <v>409</v>
      </c>
      <c r="Q157" s="192">
        <v>1.9</v>
      </c>
      <c r="R157" s="192" t="s">
        <v>409</v>
      </c>
      <c r="S157" s="192" t="s">
        <v>409</v>
      </c>
      <c r="T157" s="192" t="s">
        <v>409</v>
      </c>
      <c r="U157"/>
      <c r="V157"/>
      <c r="W157"/>
      <c r="X157"/>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45418</v>
      </c>
      <c r="L158" s="91" t="s">
        <v>258</v>
      </c>
      <c r="M158" s="192">
        <v>7.5714285714285703</v>
      </c>
      <c r="N158" s="192" t="s">
        <v>409</v>
      </c>
      <c r="O158" s="192">
        <v>10</v>
      </c>
      <c r="P158" s="192" t="s">
        <v>409</v>
      </c>
      <c r="Q158" s="192">
        <v>5.3</v>
      </c>
      <c r="R158" s="192">
        <v>3.1672137656133801</v>
      </c>
      <c r="S158" s="192">
        <v>0.57938181619722995</v>
      </c>
      <c r="T158" s="192" t="s">
        <v>409</v>
      </c>
      <c r="U158"/>
      <c r="V158"/>
      <c r="W158"/>
      <c r="X158"/>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3.627395898664715</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3.5425387322902799</v>
      </c>
      <c r="J159" s="242">
        <v>45188</v>
      </c>
      <c r="K159" s="242">
        <v>45418</v>
      </c>
      <c r="L159" s="91" t="s">
        <v>260</v>
      </c>
      <c r="M159" s="192">
        <v>3.71428571428571</v>
      </c>
      <c r="N159" s="192" t="s">
        <v>409</v>
      </c>
      <c r="O159" s="192">
        <v>3.5425387322902799</v>
      </c>
      <c r="P159" s="192" t="s">
        <v>409</v>
      </c>
      <c r="Q159" s="192">
        <v>2.6</v>
      </c>
      <c r="R159" s="192">
        <v>0.17712693661451401</v>
      </c>
      <c r="S159" s="192">
        <v>-1.7548352479934901E-2</v>
      </c>
      <c r="T159" s="192" t="s">
        <v>409</v>
      </c>
      <c r="U159"/>
      <c r="V159"/>
      <c r="W159"/>
      <c r="X159"/>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45418</v>
      </c>
      <c r="L160" s="91" t="s">
        <v>262</v>
      </c>
      <c r="M160" s="192">
        <v>4.71428571428571</v>
      </c>
      <c r="N160" s="192" t="s">
        <v>409</v>
      </c>
      <c r="O160" s="192">
        <v>0</v>
      </c>
      <c r="P160" s="192" t="s">
        <v>409</v>
      </c>
      <c r="Q160" s="192">
        <v>3.3</v>
      </c>
      <c r="R160" s="192">
        <v>-0.48761613790893599</v>
      </c>
      <c r="S160" s="192">
        <v>-7.6913833618159604E-3</v>
      </c>
      <c r="T160" s="192" t="s">
        <v>409</v>
      </c>
      <c r="U160"/>
      <c r="V160"/>
      <c r="W160"/>
      <c r="X160"/>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45418</v>
      </c>
      <c r="L161" s="91" t="s">
        <v>264</v>
      </c>
      <c r="M161" s="192">
        <v>5.1428571428571397</v>
      </c>
      <c r="N161" s="192" t="s">
        <v>409</v>
      </c>
      <c r="O161" s="192">
        <v>0</v>
      </c>
      <c r="P161" s="192" t="s">
        <v>409</v>
      </c>
      <c r="Q161" s="192">
        <v>3.6</v>
      </c>
      <c r="R161" s="192">
        <v>-0.69258971842378403</v>
      </c>
      <c r="S161" s="192">
        <v>-0.38503545068946698</v>
      </c>
      <c r="T161" s="192" t="s">
        <v>409</v>
      </c>
      <c r="U161"/>
      <c r="V161"/>
      <c r="W161"/>
      <c r="X161"/>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44753</v>
      </c>
      <c r="L162" s="91" t="s">
        <v>266</v>
      </c>
      <c r="M162" s="192">
        <v>5.8571428571428497</v>
      </c>
      <c r="N162" s="192" t="s">
        <v>409</v>
      </c>
      <c r="O162" s="192" t="s">
        <v>409</v>
      </c>
      <c r="P162" s="192" t="s">
        <v>409</v>
      </c>
      <c r="Q162" s="192">
        <v>4.0999999999999996</v>
      </c>
      <c r="R162" s="192" t="s">
        <v>409</v>
      </c>
      <c r="S162" s="192" t="s">
        <v>409</v>
      </c>
      <c r="T162" s="192" t="s">
        <v>409</v>
      </c>
      <c r="U162"/>
      <c r="V162"/>
      <c r="W162"/>
      <c r="X162"/>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9.6362411165943112</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10</v>
      </c>
      <c r="J163" s="242">
        <v>45188</v>
      </c>
      <c r="K163" s="242">
        <v>45383</v>
      </c>
      <c r="L163" s="91" t="s">
        <v>268</v>
      </c>
      <c r="M163" s="192">
        <v>9.2857142857142794</v>
      </c>
      <c r="N163" s="192" t="s">
        <v>409</v>
      </c>
      <c r="O163" s="192" t="s">
        <v>409</v>
      </c>
      <c r="P163" s="192">
        <v>10</v>
      </c>
      <c r="Q163" s="192">
        <v>6.5</v>
      </c>
      <c r="R163" s="192" t="s">
        <v>409</v>
      </c>
      <c r="S163" s="192" t="s">
        <v>409</v>
      </c>
      <c r="T163" s="192" t="s">
        <v>866</v>
      </c>
      <c r="U163"/>
      <c r="V163"/>
      <c r="W163"/>
      <c r="X163"/>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t="e"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#N/A</v>
      </c>
      <c r="J164" s="242">
        <v>45188</v>
      </c>
      <c r="K164" s="242">
        <v>44753</v>
      </c>
      <c r="L164" s="91" t="s">
        <v>270</v>
      </c>
      <c r="M164" s="192">
        <v>0.85714285714285499</v>
      </c>
      <c r="N164" s="192" t="s">
        <v>409</v>
      </c>
      <c r="O164" s="192" t="s">
        <v>409</v>
      </c>
      <c r="P164" s="192" t="s">
        <v>409</v>
      </c>
      <c r="Q164" s="192">
        <v>0.6</v>
      </c>
      <c r="R164" s="192" t="s">
        <v>409</v>
      </c>
      <c r="S164" s="192" t="s">
        <v>409</v>
      </c>
      <c r="T164" s="192" t="s">
        <v>409</v>
      </c>
      <c r="U164"/>
      <c r="V164"/>
      <c r="W164"/>
      <c r="X164"/>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691</v>
      </c>
      <c r="M165" s="192" t="s">
        <v>409</v>
      </c>
      <c r="N165" s="192" t="s">
        <v>409</v>
      </c>
      <c r="O165" s="192" t="s">
        <v>409</v>
      </c>
      <c r="P165" s="192" t="s">
        <v>409</v>
      </c>
      <c r="Q165" s="192" t="s">
        <v>409</v>
      </c>
      <c r="R165" s="192" t="s">
        <v>409</v>
      </c>
      <c r="S165" s="192" t="s">
        <v>409</v>
      </c>
      <c r="T165" s="192" t="s">
        <v>409</v>
      </c>
      <c r="U165"/>
      <c r="V165"/>
      <c r="W165"/>
      <c r="X165"/>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44753</v>
      </c>
      <c r="L166" s="91" t="s">
        <v>271</v>
      </c>
      <c r="M166" s="192">
        <v>6.5714285714285703</v>
      </c>
      <c r="N166" s="192" t="s">
        <v>409</v>
      </c>
      <c r="O166" s="192" t="s">
        <v>409</v>
      </c>
      <c r="P166" s="192" t="s">
        <v>409</v>
      </c>
      <c r="Q166" s="192">
        <v>4.5999999999999996</v>
      </c>
      <c r="R166" s="192" t="s">
        <v>409</v>
      </c>
      <c r="S166" s="192" t="s">
        <v>409</v>
      </c>
      <c r="T166" s="192" t="s">
        <v>409</v>
      </c>
      <c r="U166"/>
      <c r="V166"/>
      <c r="W166"/>
      <c r="X166"/>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v>0.9</v>
      </c>
      <c r="R167" s="192" t="s">
        <v>409</v>
      </c>
      <c r="S167" s="192" t="s">
        <v>409</v>
      </c>
      <c r="T167" s="192" t="s">
        <v>409</v>
      </c>
      <c r="U167"/>
      <c r="V167"/>
      <c r="W167"/>
      <c r="X167"/>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45418</v>
      </c>
      <c r="L168" s="91" t="s">
        <v>275</v>
      </c>
      <c r="M168" s="192">
        <v>5.1428571428571397</v>
      </c>
      <c r="N168" s="192" t="s">
        <v>409</v>
      </c>
      <c r="O168" s="192">
        <v>10</v>
      </c>
      <c r="P168" s="192" t="s">
        <v>409</v>
      </c>
      <c r="Q168" s="192">
        <v>3.6</v>
      </c>
      <c r="R168" s="192">
        <v>0.64037889999999997</v>
      </c>
      <c r="S168" s="192">
        <v>-5.2825793655395997E-2</v>
      </c>
      <c r="T168" s="192" t="s">
        <v>409</v>
      </c>
      <c r="U168"/>
      <c r="V168"/>
      <c r="W168"/>
      <c r="X168"/>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0</v>
      </c>
      <c r="J169" s="242">
        <v>45188</v>
      </c>
      <c r="K169" s="242">
        <v>45418</v>
      </c>
      <c r="L169" s="91" t="s">
        <v>692</v>
      </c>
      <c r="M169" s="192">
        <v>5.4285714285714199</v>
      </c>
      <c r="N169" s="192" t="s">
        <v>409</v>
      </c>
      <c r="O169" s="192">
        <v>0</v>
      </c>
      <c r="P169" s="192" t="s">
        <v>409</v>
      </c>
      <c r="Q169" s="192">
        <v>3.8</v>
      </c>
      <c r="R169" s="192">
        <v>-6.4708183780785897E-2</v>
      </c>
      <c r="S169" s="192">
        <v>0</v>
      </c>
      <c r="T169" s="192" t="s">
        <v>409</v>
      </c>
      <c r="U169"/>
      <c r="V169"/>
      <c r="W169"/>
      <c r="X169"/>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44887</v>
      </c>
      <c r="L170" s="91" t="s">
        <v>693</v>
      </c>
      <c r="M170" s="192" t="s">
        <v>409</v>
      </c>
      <c r="N170" s="192" t="s">
        <v>409</v>
      </c>
      <c r="O170" s="192" t="s">
        <v>409</v>
      </c>
      <c r="P170" s="192" t="s">
        <v>409</v>
      </c>
      <c r="Q170" s="192" t="s">
        <v>409</v>
      </c>
      <c r="R170" s="192" t="s">
        <v>409</v>
      </c>
      <c r="S170" s="192" t="s">
        <v>409</v>
      </c>
      <c r="T170" s="192" t="s">
        <v>409</v>
      </c>
      <c r="U170"/>
      <c r="V170"/>
      <c r="W170"/>
      <c r="X170"/>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t="e"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#N/A</v>
      </c>
      <c r="J171" s="242">
        <v>44753</v>
      </c>
      <c r="K171" s="242">
        <v>44753</v>
      </c>
      <c r="L171" s="91" t="s">
        <v>277</v>
      </c>
      <c r="M171" s="192">
        <v>1.71428571428571</v>
      </c>
      <c r="N171" s="192" t="s">
        <v>409</v>
      </c>
      <c r="O171" s="192" t="s">
        <v>409</v>
      </c>
      <c r="P171" s="192" t="s">
        <v>409</v>
      </c>
      <c r="Q171" s="192">
        <v>1.2</v>
      </c>
      <c r="R171" s="192" t="s">
        <v>409</v>
      </c>
      <c r="S171" s="192" t="s">
        <v>409</v>
      </c>
      <c r="T171" s="192" t="s">
        <v>409</v>
      </c>
      <c r="U171"/>
      <c r="V171"/>
      <c r="W171"/>
      <c r="X171"/>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45418</v>
      </c>
      <c r="L172" s="91" t="s">
        <v>279</v>
      </c>
      <c r="M172" s="192">
        <v>2.5714285714285698</v>
      </c>
      <c r="N172" s="192" t="s">
        <v>409</v>
      </c>
      <c r="O172" s="192">
        <v>0</v>
      </c>
      <c r="P172" s="192" t="s">
        <v>409</v>
      </c>
      <c r="Q172" s="192">
        <v>1.8</v>
      </c>
      <c r="R172" s="192">
        <v>-1.5125655040759901E-2</v>
      </c>
      <c r="S172" s="192">
        <v>-0.13375014372925201</v>
      </c>
      <c r="T172" s="192" t="s">
        <v>409</v>
      </c>
      <c r="U172"/>
      <c r="V172"/>
      <c r="W172"/>
      <c r="X172"/>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t="e"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#N/A</v>
      </c>
      <c r="J173" s="242">
        <v>45163</v>
      </c>
      <c r="K173" s="242">
        <v>44887</v>
      </c>
      <c r="L173" s="91" t="s">
        <v>281</v>
      </c>
      <c r="M173" s="192">
        <v>2.1428571428571401</v>
      </c>
      <c r="N173" s="192" t="s">
        <v>409</v>
      </c>
      <c r="O173" s="192" t="s">
        <v>409</v>
      </c>
      <c r="P173" s="192" t="s">
        <v>409</v>
      </c>
      <c r="Q173" s="192">
        <v>1.5</v>
      </c>
      <c r="R173" s="192" t="s">
        <v>409</v>
      </c>
      <c r="S173" s="192" t="s">
        <v>409</v>
      </c>
      <c r="T173" s="192" t="s">
        <v>409</v>
      </c>
      <c r="U173"/>
      <c r="V173"/>
      <c r="W173"/>
      <c r="X173"/>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45418</v>
      </c>
      <c r="L174" s="91" t="s">
        <v>283</v>
      </c>
      <c r="M174" s="192">
        <v>9.2857142857142794</v>
      </c>
      <c r="N174" s="192" t="s">
        <v>409</v>
      </c>
      <c r="O174" s="192">
        <v>0</v>
      </c>
      <c r="P174" s="192" t="s">
        <v>409</v>
      </c>
      <c r="Q174" s="192">
        <v>6.5</v>
      </c>
      <c r="R174" s="192">
        <v>-3.9380016034269101</v>
      </c>
      <c r="S174" s="192">
        <v>-1.3689643820431201</v>
      </c>
      <c r="T174" s="192" t="s">
        <v>409</v>
      </c>
      <c r="U174"/>
      <c r="V174"/>
      <c r="W174"/>
      <c r="X174"/>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t="e"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#N/A</v>
      </c>
      <c r="J175" s="242">
        <v>45163</v>
      </c>
      <c r="K175" s="242">
        <v>44753</v>
      </c>
      <c r="L175" s="91" t="s">
        <v>285</v>
      </c>
      <c r="M175" s="192">
        <v>1.5714285714285701</v>
      </c>
      <c r="N175" s="192" t="s">
        <v>409</v>
      </c>
      <c r="O175" s="192" t="s">
        <v>409</v>
      </c>
      <c r="P175" s="192" t="s">
        <v>409</v>
      </c>
      <c r="Q175" s="192">
        <v>1.1000000000000001</v>
      </c>
      <c r="R175" s="192" t="s">
        <v>409</v>
      </c>
      <c r="S175" s="192" t="s">
        <v>409</v>
      </c>
      <c r="T175" s="192" t="s">
        <v>409</v>
      </c>
      <c r="U175"/>
      <c r="V175"/>
      <c r="W175"/>
      <c r="X175"/>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45418</v>
      </c>
      <c r="L176" s="91" t="s">
        <v>287</v>
      </c>
      <c r="M176" s="192">
        <v>9.4285714285714199</v>
      </c>
      <c r="N176" s="192" t="s">
        <v>409</v>
      </c>
      <c r="O176" s="192">
        <v>10</v>
      </c>
      <c r="P176" s="192" t="s">
        <v>409</v>
      </c>
      <c r="Q176" s="192">
        <v>6.6</v>
      </c>
      <c r="R176" s="192">
        <v>2.6895107251096801</v>
      </c>
      <c r="S176" s="192">
        <v>1.69928254504166</v>
      </c>
      <c r="T176" s="192" t="s">
        <v>409</v>
      </c>
      <c r="U176"/>
      <c r="V176"/>
      <c r="W176"/>
      <c r="X176"/>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45418</v>
      </c>
      <c r="L177" s="91" t="s">
        <v>289</v>
      </c>
      <c r="M177" s="192">
        <v>9.1428571428571406</v>
      </c>
      <c r="N177" s="192" t="s">
        <v>409</v>
      </c>
      <c r="O177" s="192">
        <v>10</v>
      </c>
      <c r="P177" s="192" t="s">
        <v>409</v>
      </c>
      <c r="Q177" s="192">
        <v>6.4</v>
      </c>
      <c r="R177" s="192">
        <v>0.83972644805908203</v>
      </c>
      <c r="S177" s="192">
        <v>-0.36870861053466802</v>
      </c>
      <c r="T177" s="192" t="s">
        <v>409</v>
      </c>
      <c r="U177"/>
      <c r="V177"/>
      <c r="W177"/>
      <c r="X177"/>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v>0.1</v>
      </c>
      <c r="R178" s="192" t="s">
        <v>409</v>
      </c>
      <c r="S178" s="192" t="s">
        <v>409</v>
      </c>
      <c r="T178" s="192" t="s">
        <v>409</v>
      </c>
      <c r="U178"/>
      <c r="V178"/>
      <c r="W178"/>
      <c r="X178"/>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44753</v>
      </c>
      <c r="L179" s="91" t="s">
        <v>293</v>
      </c>
      <c r="M179" s="192">
        <v>8.4285714285714199</v>
      </c>
      <c r="N179" s="192" t="s">
        <v>409</v>
      </c>
      <c r="O179" s="192" t="s">
        <v>409</v>
      </c>
      <c r="P179" s="192" t="s">
        <v>409</v>
      </c>
      <c r="Q179" s="192">
        <v>5.9</v>
      </c>
      <c r="R179" s="192" t="s">
        <v>409</v>
      </c>
      <c r="S179" s="192" t="s">
        <v>409</v>
      </c>
      <c r="T179" s="192" t="s">
        <v>409</v>
      </c>
      <c r="U179"/>
      <c r="V179"/>
      <c r="W179"/>
      <c r="X179"/>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45418</v>
      </c>
      <c r="L180" s="91" t="s">
        <v>295</v>
      </c>
      <c r="M180" s="192">
        <v>10</v>
      </c>
      <c r="N180" s="192" t="s">
        <v>409</v>
      </c>
      <c r="O180" s="192">
        <v>0</v>
      </c>
      <c r="P180" s="192" t="s">
        <v>409</v>
      </c>
      <c r="Q180" s="192">
        <v>7.1</v>
      </c>
      <c r="R180" s="192">
        <v>-0.52687279704641898</v>
      </c>
      <c r="S180" s="192">
        <v>-0.33537502108827899</v>
      </c>
      <c r="T180" s="192" t="s">
        <v>409</v>
      </c>
      <c r="U180"/>
      <c r="V180"/>
      <c r="W180"/>
      <c r="X180"/>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45418</v>
      </c>
      <c r="L181" s="91" t="s">
        <v>297</v>
      </c>
      <c r="M181" s="192">
        <v>6.4285714285714199</v>
      </c>
      <c r="N181" s="192" t="s">
        <v>409</v>
      </c>
      <c r="O181" s="192">
        <v>0.50049455169677504</v>
      </c>
      <c r="P181" s="192" t="s">
        <v>409</v>
      </c>
      <c r="Q181" s="192">
        <v>4.5</v>
      </c>
      <c r="R181" s="192">
        <v>-0.22278800000000001</v>
      </c>
      <c r="S181" s="192">
        <v>2.5024727584838799E-2</v>
      </c>
      <c r="T181" s="192" t="s">
        <v>409</v>
      </c>
      <c r="U181"/>
      <c r="V181"/>
      <c r="W181"/>
      <c r="X181"/>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694</v>
      </c>
      <c r="M182" s="192" t="s">
        <v>409</v>
      </c>
      <c r="N182" s="192" t="s">
        <v>409</v>
      </c>
      <c r="O182" s="192" t="s">
        <v>409</v>
      </c>
      <c r="P182" s="192" t="s">
        <v>409</v>
      </c>
      <c r="Q182" s="192" t="s">
        <v>409</v>
      </c>
      <c r="R182" s="192" t="s">
        <v>409</v>
      </c>
      <c r="S182" s="192" t="s">
        <v>409</v>
      </c>
      <c r="T182" s="192" t="s">
        <v>409</v>
      </c>
      <c r="U182"/>
      <c r="V182"/>
      <c r="W182"/>
      <c r="X182"/>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45418</v>
      </c>
      <c r="L183" s="91" t="s">
        <v>299</v>
      </c>
      <c r="M183" s="192">
        <v>10</v>
      </c>
      <c r="N183" s="192" t="s">
        <v>409</v>
      </c>
      <c r="O183" s="192">
        <v>8.2911926575019397</v>
      </c>
      <c r="P183" s="192" t="s">
        <v>409</v>
      </c>
      <c r="Q183" s="192">
        <v>7.4</v>
      </c>
      <c r="R183" s="192">
        <v>0.41455963287509701</v>
      </c>
      <c r="S183" s="192">
        <v>-0.243172837447617</v>
      </c>
      <c r="T183" s="192" t="s">
        <v>409</v>
      </c>
      <c r="U183"/>
      <c r="V183"/>
      <c r="W183"/>
      <c r="X183"/>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0</v>
      </c>
      <c r="J184" s="242">
        <v>45019</v>
      </c>
      <c r="K184" s="242">
        <v>44753</v>
      </c>
      <c r="L184" s="91" t="s">
        <v>301</v>
      </c>
      <c r="M184" s="192">
        <v>2.2857142857142798</v>
      </c>
      <c r="N184" s="192" t="s">
        <v>409</v>
      </c>
      <c r="O184" s="192">
        <v>0</v>
      </c>
      <c r="P184" s="192" t="s">
        <v>409</v>
      </c>
      <c r="Q184" s="192">
        <v>1.6</v>
      </c>
      <c r="R184" s="192">
        <v>-7.3563432749095006E-2</v>
      </c>
      <c r="S184" s="192">
        <v>0</v>
      </c>
      <c r="T184" s="192" t="s">
        <v>409</v>
      </c>
      <c r="U184"/>
      <c r="V184"/>
      <c r="W184"/>
      <c r="X184"/>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45418</v>
      </c>
      <c r="L185" s="91" t="s">
        <v>303</v>
      </c>
      <c r="M185" s="192">
        <v>10</v>
      </c>
      <c r="N185" s="192" t="s">
        <v>409</v>
      </c>
      <c r="O185" s="192">
        <v>10</v>
      </c>
      <c r="P185" s="192" t="s">
        <v>409</v>
      </c>
      <c r="Q185" s="192">
        <v>9.1</v>
      </c>
      <c r="R185" s="192">
        <v>1.2572177985108399</v>
      </c>
      <c r="S185" s="192">
        <v>0.67950777542016305</v>
      </c>
      <c r="T185" s="192" t="s">
        <v>409</v>
      </c>
      <c r="U185"/>
      <c r="V185"/>
      <c r="W185"/>
      <c r="X185"/>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v>2.8363575671972199</v>
      </c>
      <c r="P186" s="192" t="s">
        <v>409</v>
      </c>
      <c r="Q186" s="192">
        <v>5.9</v>
      </c>
      <c r="R186" s="192">
        <v>0.14181787835986101</v>
      </c>
      <c r="S186" s="192">
        <v>0.11355995171148001</v>
      </c>
      <c r="T186" s="192" t="s">
        <v>409</v>
      </c>
      <c r="U186"/>
      <c r="V186"/>
      <c r="W186"/>
      <c r="X186"/>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v>3.6</v>
      </c>
      <c r="R187" s="192" t="s">
        <v>409</v>
      </c>
      <c r="S187" s="192" t="s">
        <v>409</v>
      </c>
      <c r="T187" s="192" t="s">
        <v>409</v>
      </c>
      <c r="U187"/>
      <c r="V187"/>
      <c r="W187"/>
      <c r="X187"/>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v>1</v>
      </c>
      <c r="R188" s="192" t="s">
        <v>409</v>
      </c>
      <c r="S188" s="192" t="s">
        <v>409</v>
      </c>
      <c r="T188" s="192" t="s">
        <v>409</v>
      </c>
      <c r="U188"/>
      <c r="V188"/>
      <c r="W188"/>
      <c r="X188"/>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v>0.2</v>
      </c>
      <c r="R189" s="192" t="s">
        <v>409</v>
      </c>
      <c r="S189" s="192" t="s">
        <v>409</v>
      </c>
      <c r="T189" s="192" t="s">
        <v>409</v>
      </c>
      <c r="U189"/>
      <c r="V189"/>
      <c r="W189"/>
      <c r="X189"/>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v>0.2</v>
      </c>
      <c r="R190" s="192" t="s">
        <v>409</v>
      </c>
      <c r="S190" s="192" t="s">
        <v>409</v>
      </c>
      <c r="T190" s="192" t="s">
        <v>409</v>
      </c>
      <c r="U190"/>
      <c r="V190"/>
      <c r="W190"/>
      <c r="X190"/>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45418</v>
      </c>
      <c r="L191" s="91" t="s">
        <v>313</v>
      </c>
      <c r="M191" s="192">
        <v>8.2857142857142794</v>
      </c>
      <c r="N191" s="192" t="s">
        <v>409</v>
      </c>
      <c r="O191" s="192">
        <v>1.6097696983194301</v>
      </c>
      <c r="P191" s="192" t="s">
        <v>409</v>
      </c>
      <c r="Q191" s="192">
        <v>5.8</v>
      </c>
      <c r="R191" s="192">
        <v>8.0488484915971298E-2</v>
      </c>
      <c r="S191" s="192">
        <v>-0.90426860849403201</v>
      </c>
      <c r="T191" s="192" t="s">
        <v>409</v>
      </c>
      <c r="U191"/>
      <c r="V191"/>
      <c r="W191"/>
      <c r="X191"/>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695</v>
      </c>
      <c r="M192" s="192" t="s">
        <v>409</v>
      </c>
      <c r="N192" s="192" t="s">
        <v>409</v>
      </c>
      <c r="O192" s="192" t="s">
        <v>409</v>
      </c>
      <c r="P192" s="192" t="s">
        <v>409</v>
      </c>
      <c r="Q192" s="192" t="s">
        <v>409</v>
      </c>
      <c r="R192" s="192" t="s">
        <v>409</v>
      </c>
      <c r="S192" s="192" t="s">
        <v>409</v>
      </c>
      <c r="T192" s="192" t="s">
        <v>409</v>
      </c>
      <c r="U192"/>
      <c r="V192"/>
      <c r="W192"/>
      <c r="X192"/>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t="s">
        <v>409</v>
      </c>
      <c r="O193" s="192">
        <v>0</v>
      </c>
      <c r="P193" s="192" t="s">
        <v>409</v>
      </c>
      <c r="Q193" s="192">
        <v>1.5</v>
      </c>
      <c r="R193" s="192">
        <v>-5.8318885321750003E-2</v>
      </c>
      <c r="S193" s="192">
        <v>-5.3250567006319999E-2</v>
      </c>
      <c r="T193" s="192" t="s">
        <v>409</v>
      </c>
      <c r="U193"/>
      <c r="V193"/>
      <c r="W193"/>
      <c r="X193"/>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v>6.5</v>
      </c>
      <c r="R194" s="192" t="s">
        <v>409</v>
      </c>
      <c r="S194" s="192" t="s">
        <v>409</v>
      </c>
      <c r="T194" s="192" t="s">
        <v>409</v>
      </c>
      <c r="U194"/>
      <c r="V194"/>
      <c r="W194"/>
      <c r="X194"/>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44887</v>
      </c>
      <c r="L195" s="91" t="s">
        <v>696</v>
      </c>
      <c r="M195" s="192" t="s">
        <v>409</v>
      </c>
      <c r="N195" s="192" t="s">
        <v>409</v>
      </c>
      <c r="O195" s="192" t="s">
        <v>409</v>
      </c>
      <c r="P195" s="192" t="s">
        <v>409</v>
      </c>
      <c r="Q195" s="192" t="s">
        <v>409</v>
      </c>
      <c r="R195" s="192" t="s">
        <v>409</v>
      </c>
      <c r="S195" s="192" t="s">
        <v>409</v>
      </c>
      <c r="T195" s="192" t="s">
        <v>409</v>
      </c>
      <c r="U195"/>
      <c r="V195"/>
      <c r="W195"/>
      <c r="X195"/>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45418</v>
      </c>
      <c r="L196" s="91" t="s">
        <v>318</v>
      </c>
      <c r="M196" s="192">
        <v>10</v>
      </c>
      <c r="N196" s="192" t="s">
        <v>409</v>
      </c>
      <c r="O196" s="192">
        <v>6.0413083188016996</v>
      </c>
      <c r="P196" s="192" t="s">
        <v>409</v>
      </c>
      <c r="Q196" s="192">
        <v>7.1</v>
      </c>
      <c r="R196" s="192">
        <v>0.30206541594008501</v>
      </c>
      <c r="S196" s="192">
        <v>0.17998255209511199</v>
      </c>
      <c r="T196" s="192" t="s">
        <v>409</v>
      </c>
      <c r="U196"/>
      <c r="V196"/>
      <c r="W196"/>
      <c r="X196"/>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45418</v>
      </c>
      <c r="L197" s="91" t="s">
        <v>320</v>
      </c>
      <c r="M197" s="192">
        <v>8.71428571428571</v>
      </c>
      <c r="N197" s="192" t="s">
        <v>409</v>
      </c>
      <c r="O197" s="192">
        <v>0</v>
      </c>
      <c r="P197" s="192" t="s">
        <v>409</v>
      </c>
      <c r="Q197" s="192">
        <v>6.1</v>
      </c>
      <c r="R197" s="192">
        <v>-2.9760360717769899E-2</v>
      </c>
      <c r="S197" s="192">
        <v>-0.73497390747071001</v>
      </c>
      <c r="T197" s="192" t="s">
        <v>409</v>
      </c>
      <c r="U197"/>
      <c r="V197"/>
      <c r="W197"/>
      <c r="X197"/>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t="s">
        <v>409</v>
      </c>
      <c r="O198" s="192">
        <v>0</v>
      </c>
      <c r="P198" s="192" t="s">
        <v>409</v>
      </c>
      <c r="Q198" s="192">
        <v>1.8</v>
      </c>
      <c r="R198" s="192">
        <v>-2.5414710516494998E-3</v>
      </c>
      <c r="S198" s="192">
        <v>-2.7617959100949998E-3</v>
      </c>
      <c r="T198" s="192" t="s">
        <v>409</v>
      </c>
      <c r="U198"/>
      <c r="V198"/>
      <c r="W198"/>
      <c r="X198"/>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45418</v>
      </c>
      <c r="L199" s="91" t="s">
        <v>324</v>
      </c>
      <c r="M199" s="192">
        <v>6.5714285714285703</v>
      </c>
      <c r="N199" s="192" t="s">
        <v>409</v>
      </c>
      <c r="O199" s="192">
        <v>0</v>
      </c>
      <c r="P199" s="192" t="s">
        <v>409</v>
      </c>
      <c r="Q199" s="192">
        <v>4.5999999999999996</v>
      </c>
      <c r="R199" s="192">
        <v>-0.44962735307100998</v>
      </c>
      <c r="S199" s="192">
        <v>-0.15781823250819799</v>
      </c>
      <c r="T199" s="192" t="s">
        <v>409</v>
      </c>
      <c r="U199"/>
      <c r="V199"/>
      <c r="W199"/>
      <c r="X199"/>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44753</v>
      </c>
      <c r="L200" s="91" t="s">
        <v>326</v>
      </c>
      <c r="M200" s="192">
        <v>2.1428571428571401</v>
      </c>
      <c r="N200" s="192" t="s">
        <v>409</v>
      </c>
      <c r="O200" s="192" t="s">
        <v>409</v>
      </c>
      <c r="P200" s="192" t="s">
        <v>409</v>
      </c>
      <c r="Q200" s="192">
        <v>1.5</v>
      </c>
      <c r="R200" s="192" t="s">
        <v>409</v>
      </c>
      <c r="S200" s="192" t="s">
        <v>409</v>
      </c>
      <c r="T200" s="192" t="s">
        <v>409</v>
      </c>
      <c r="U200"/>
      <c r="V200"/>
      <c r="W200"/>
      <c r="X200"/>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45418</v>
      </c>
      <c r="L201" s="91" t="s">
        <v>328</v>
      </c>
      <c r="M201" s="192">
        <v>8.8571428571428505</v>
      </c>
      <c r="N201" s="192" t="s">
        <v>409</v>
      </c>
      <c r="O201" s="192">
        <v>0</v>
      </c>
      <c r="P201" s="192" t="s">
        <v>409</v>
      </c>
      <c r="Q201" s="192">
        <v>6.2</v>
      </c>
      <c r="R201" s="192">
        <v>-1.00307053588807</v>
      </c>
      <c r="S201" s="192">
        <v>-0.38541619623429901</v>
      </c>
      <c r="T201" s="192" t="s">
        <v>409</v>
      </c>
      <c r="U201"/>
      <c r="V201"/>
      <c r="W201"/>
      <c r="X201"/>
      <c r="AF201" s="181"/>
      <c r="AG201" s="181"/>
      <c r="AH201" s="181"/>
      <c r="AI201" s="181"/>
      <c r="AJ201" s="181"/>
      <c r="AK201" s="181"/>
      <c r="AL201" s="181" t="str">
        <f>IFERROR(INDEX('Data Dictionary'!$I$8:$I$36,MATCH(AL7,'Data Dictionary'!$K$8:$K$36,0)),"")</f>
        <v/>
      </c>
      <c r="AM201" s="80" t="str">
        <f>IFERROR(INDEX('Data Dictionary'!$I$8:$I$33,MATCH(AM7,'Data Dictionary'!$M$8:$M$33,0)),"")</f>
        <v/>
      </c>
      <c r="AN201" s="80" t="str">
        <f>IFERROR(INDEX('Data Dictionary'!$I$8:$I$33,MATCH(AN7,'Data Dictionary'!$M$8:$M$33,0)),"")</f>
        <v/>
      </c>
      <c r="AO201" s="80" t="str">
        <f>IFERROR(INDEX('Data Dictionary'!$I$8:$I$33,MATCH(AO7,'Data Dictionary'!$M$8:$M$33,0)),"")</f>
        <v/>
      </c>
      <c r="AP201" s="80" t="str">
        <f>IFERROR(INDEX('Data Dictionary'!$I$8:$I$33,MATCH(AP7,'Data Dictionary'!$M$8:$M$33,0)),"")</f>
        <v/>
      </c>
      <c r="AQ201" s="181" t="str">
        <f>IFERROR(INDEX('Data Dictionary'!$I$8:$I$33,MATCH(AQ7,'Data Dictionary'!$M$8:$M$33,0)),"")</f>
        <v/>
      </c>
      <c r="AR201" s="181" t="str">
        <f>IFERROR(INDEX('Data Dictionary'!$I$8:$I$33,MATCH(AR7,'Data Dictionary'!$M$8:$M$33,0)),"")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44753</v>
      </c>
      <c r="L202" s="91" t="s">
        <v>330</v>
      </c>
      <c r="M202" s="192">
        <v>7.2857142857142803</v>
      </c>
      <c r="N202" s="192" t="s">
        <v>409</v>
      </c>
      <c r="O202" s="192" t="s">
        <v>409</v>
      </c>
      <c r="P202" s="192" t="s">
        <v>409</v>
      </c>
      <c r="Q202" s="192">
        <v>5.0999999999999996</v>
      </c>
      <c r="R202" s="192" t="s">
        <v>409</v>
      </c>
      <c r="S202" s="192" t="s">
        <v>409</v>
      </c>
      <c r="T202" s="192" t="s">
        <v>409</v>
      </c>
      <c r="U202"/>
      <c r="V202"/>
      <c r="W202"/>
      <c r="X202"/>
      <c r="AF202" s="181"/>
      <c r="AG202" s="181"/>
      <c r="AH202" s="181"/>
      <c r="AI202" s="181"/>
      <c r="AJ202" s="181"/>
      <c r="AK202" s="181"/>
      <c r="AL202" s="181" t="str">
        <f>IFERROR(INDEX('Data Dictionary'!$J$8:$J$36,MATCH(AL7,'Data Dictionary'!$K$8:$K$36,0)),"")</f>
        <v/>
      </c>
      <c r="AM202" s="80" t="str">
        <f>IFERROR(INDEX('Data Dictionary'!$J$8:$J$33,MATCH(AM7,'Data Dictionary'!$M$8:$M$33,0)),"")</f>
        <v/>
      </c>
      <c r="AN202" s="80" t="str">
        <f>IFERROR(INDEX('Data Dictionary'!$J$8:$J$33,MATCH(AN7,'Data Dictionary'!$M$8:$M$33,0)),"")</f>
        <v/>
      </c>
      <c r="AO202" s="80" t="str">
        <f>IFERROR(INDEX('Data Dictionary'!$J$8:$J$33,MATCH(AO7,'Data Dictionary'!$M$8:$M$33,0)),"")</f>
        <v/>
      </c>
      <c r="AP202" s="80" t="str">
        <f>IFERROR(INDEX('Data Dictionary'!$J$8:$J$33,MATCH(AP7,'Data Dictionary'!$M$8:$M$33,0)),"")</f>
        <v/>
      </c>
      <c r="AQ202" s="181" t="str">
        <f>IFERROR(INDEX('Data Dictionary'!$J$8:$J$33,MATCH(AQ7,'Data Dictionary'!$M$8:$M$33,0)),"")</f>
        <v/>
      </c>
      <c r="AR202" s="181" t="str">
        <f>IFERROR(INDEX('Data Dictionary'!$J$8:$J$33,MATCH(AR7,'Data Dictionary'!$M$8:$M$33,0)),"")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44753</v>
      </c>
      <c r="L203" s="91" t="s">
        <v>332</v>
      </c>
      <c r="M203" s="192">
        <v>2.8571428571428501</v>
      </c>
      <c r="N203" s="192" t="s">
        <v>409</v>
      </c>
      <c r="O203" s="192" t="s">
        <v>409</v>
      </c>
      <c r="P203" s="192" t="s">
        <v>409</v>
      </c>
      <c r="Q203" s="192">
        <v>2</v>
      </c>
      <c r="R203" s="192" t="s">
        <v>409</v>
      </c>
      <c r="S203" s="192" t="s">
        <v>409</v>
      </c>
      <c r="T203" s="192" t="s">
        <v>409</v>
      </c>
      <c r="U203"/>
      <c r="V203"/>
      <c r="W203"/>
      <c r="X203"/>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0</v>
      </c>
      <c r="J204" s="242">
        <v>45019</v>
      </c>
      <c r="K204" s="242">
        <v>44753</v>
      </c>
      <c r="L204" s="91" t="s">
        <v>334</v>
      </c>
      <c r="M204" s="192">
        <v>3.5714285714285698</v>
      </c>
      <c r="N204" s="192" t="s">
        <v>409</v>
      </c>
      <c r="O204" s="192">
        <v>0</v>
      </c>
      <c r="P204" s="192" t="s">
        <v>409</v>
      </c>
      <c r="Q204" s="192">
        <v>2.5</v>
      </c>
      <c r="R204" s="192">
        <v>-1.9862907063335E-2</v>
      </c>
      <c r="S204" s="192">
        <v>-2.7884359092456E-3</v>
      </c>
      <c r="T204" s="192" t="s">
        <v>409</v>
      </c>
      <c r="U204"/>
      <c r="V204"/>
      <c r="W204"/>
      <c r="X204"/>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45315</v>
      </c>
      <c r="L205" s="91" t="s">
        <v>335</v>
      </c>
      <c r="M205" s="192">
        <v>2.4285714285714199</v>
      </c>
      <c r="N205" s="192">
        <v>0</v>
      </c>
      <c r="O205" s="192" t="s">
        <v>409</v>
      </c>
      <c r="P205" s="192" t="s">
        <v>409</v>
      </c>
      <c r="Q205" s="192">
        <v>1.7</v>
      </c>
      <c r="R205" s="192" t="s">
        <v>409</v>
      </c>
      <c r="S205" s="192" t="s">
        <v>409</v>
      </c>
      <c r="T205" s="192" t="s">
        <v>409</v>
      </c>
      <c r="U205"/>
      <c r="V205"/>
      <c r="W205"/>
      <c r="X205"/>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44753</v>
      </c>
      <c r="L206" s="91" t="s">
        <v>337</v>
      </c>
      <c r="M206" s="192">
        <v>7</v>
      </c>
      <c r="N206" s="192" t="s">
        <v>409</v>
      </c>
      <c r="O206" s="192" t="s">
        <v>409</v>
      </c>
      <c r="P206" s="192" t="s">
        <v>409</v>
      </c>
      <c r="Q206" s="192">
        <v>4.9000000000000004</v>
      </c>
      <c r="R206" s="192" t="s">
        <v>409</v>
      </c>
      <c r="S206" s="192" t="s">
        <v>409</v>
      </c>
      <c r="T206" s="192" t="s">
        <v>409</v>
      </c>
      <c r="U206"/>
      <c r="V206"/>
      <c r="W206"/>
      <c r="X206"/>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697</v>
      </c>
      <c r="M207" s="192" t="s">
        <v>409</v>
      </c>
      <c r="N207" s="192" t="s">
        <v>409</v>
      </c>
      <c r="O207" s="192" t="s">
        <v>409</v>
      </c>
      <c r="P207" s="192" t="s">
        <v>409</v>
      </c>
      <c r="Q207" s="192" t="s">
        <v>409</v>
      </c>
      <c r="R207" s="192" t="s">
        <v>409</v>
      </c>
      <c r="S207" s="192" t="s">
        <v>409</v>
      </c>
      <c r="T207" s="192" t="s">
        <v>409</v>
      </c>
      <c r="U207"/>
      <c r="V207"/>
      <c r="W207"/>
      <c r="X207"/>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45418</v>
      </c>
      <c r="L208" s="91" t="s">
        <v>339</v>
      </c>
      <c r="M208" s="192">
        <v>8.4285714285714199</v>
      </c>
      <c r="N208" s="192" t="s">
        <v>409</v>
      </c>
      <c r="O208" s="192">
        <v>0</v>
      </c>
      <c r="P208" s="192" t="s">
        <v>409</v>
      </c>
      <c r="Q208" s="192">
        <v>5.9</v>
      </c>
      <c r="R208" s="192">
        <v>-0.31974281433235802</v>
      </c>
      <c r="S208" s="192">
        <v>-0.43698841843233499</v>
      </c>
      <c r="T208" s="192" t="s">
        <v>409</v>
      </c>
      <c r="U208"/>
      <c r="V208"/>
      <c r="W208"/>
      <c r="X208"/>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45418</v>
      </c>
      <c r="L209" s="91" t="s">
        <v>341</v>
      </c>
      <c r="M209" s="192">
        <v>9</v>
      </c>
      <c r="N209" s="192" t="s">
        <v>409</v>
      </c>
      <c r="O209" s="192">
        <v>0</v>
      </c>
      <c r="P209" s="192" t="s">
        <v>409</v>
      </c>
      <c r="Q209" s="192">
        <v>6.3</v>
      </c>
      <c r="R209" s="192">
        <v>-7.4569041287489299E-2</v>
      </c>
      <c r="S209" s="192">
        <v>-0.33097602094408501</v>
      </c>
      <c r="T209" s="192" t="s">
        <v>409</v>
      </c>
      <c r="U209"/>
      <c r="V209"/>
      <c r="W209"/>
      <c r="X209"/>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t="e"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#N/A</v>
      </c>
      <c r="J210" s="242">
        <v>45188</v>
      </c>
      <c r="K210" s="242">
        <v>44753</v>
      </c>
      <c r="L210" s="91" t="s">
        <v>343</v>
      </c>
      <c r="M210" s="192">
        <v>2.9999999999999898</v>
      </c>
      <c r="N210" s="192" t="s">
        <v>409</v>
      </c>
      <c r="O210" s="192" t="s">
        <v>409</v>
      </c>
      <c r="P210" s="192" t="s">
        <v>409</v>
      </c>
      <c r="Q210" s="192">
        <v>2.1</v>
      </c>
      <c r="R210" s="192" t="s">
        <v>409</v>
      </c>
      <c r="S210" s="192" t="s">
        <v>409</v>
      </c>
      <c r="T210" s="192" t="s">
        <v>409</v>
      </c>
      <c r="U210"/>
      <c r="V210"/>
      <c r="W210"/>
      <c r="X210"/>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v>45014</v>
      </c>
      <c r="L211" s="91" t="s">
        <v>345</v>
      </c>
      <c r="M211" s="192">
        <v>2.5714285714285698</v>
      </c>
      <c r="N211" s="192" t="s">
        <v>409</v>
      </c>
      <c r="O211" s="192">
        <v>0.86041550579071002</v>
      </c>
      <c r="P211" s="192" t="s">
        <v>409</v>
      </c>
      <c r="Q211" s="192">
        <v>1.8</v>
      </c>
      <c r="R211" s="192">
        <v>4.3020775289535497E-2</v>
      </c>
      <c r="S211" s="192">
        <v>-4.2015098035335499E-2</v>
      </c>
      <c r="T211" s="192" t="s">
        <v>409</v>
      </c>
      <c r="U211"/>
      <c r="V211"/>
      <c r="W211"/>
      <c r="X211"/>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v>0.8</v>
      </c>
      <c r="R212" s="192" t="s">
        <v>409</v>
      </c>
      <c r="S212" s="192" t="s">
        <v>409</v>
      </c>
      <c r="T212" s="192" t="s">
        <v>409</v>
      </c>
      <c r="U212"/>
      <c r="V212"/>
      <c r="W212"/>
      <c r="X212"/>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v>3.2</v>
      </c>
      <c r="R213" s="192" t="s">
        <v>409</v>
      </c>
      <c r="S213" s="192" t="s">
        <v>409</v>
      </c>
      <c r="T213" s="192" t="s">
        <v>409</v>
      </c>
      <c r="U213"/>
      <c r="V213"/>
      <c r="W213"/>
      <c r="X213"/>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44753</v>
      </c>
      <c r="L214" s="91" t="s">
        <v>349</v>
      </c>
      <c r="M214" s="192">
        <v>6.71428571428571</v>
      </c>
      <c r="N214" s="192" t="s">
        <v>409</v>
      </c>
      <c r="O214" s="192" t="s">
        <v>409</v>
      </c>
      <c r="P214" s="192" t="s">
        <v>409</v>
      </c>
      <c r="Q214" s="192">
        <v>4.7</v>
      </c>
      <c r="R214" s="192" t="s">
        <v>409</v>
      </c>
      <c r="S214" s="192" t="s">
        <v>409</v>
      </c>
      <c r="T214" s="192" t="s">
        <v>409</v>
      </c>
      <c r="U214"/>
      <c r="V214"/>
      <c r="W214"/>
      <c r="X214"/>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44753</v>
      </c>
      <c r="L215" s="91" t="s">
        <v>350</v>
      </c>
      <c r="M215" s="192">
        <v>5.8571428571428497</v>
      </c>
      <c r="N215" s="192" t="s">
        <v>409</v>
      </c>
      <c r="O215" s="192" t="s">
        <v>409</v>
      </c>
      <c r="P215" s="192" t="s">
        <v>409</v>
      </c>
      <c r="Q215" s="192">
        <v>4.0999999999999996</v>
      </c>
      <c r="R215" s="192" t="s">
        <v>409</v>
      </c>
      <c r="S215" s="192" t="s">
        <v>409</v>
      </c>
      <c r="T215" s="192" t="s">
        <v>409</v>
      </c>
      <c r="U215"/>
      <c r="V215"/>
      <c r="W215"/>
      <c r="X215"/>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44887</v>
      </c>
      <c r="L216" s="91" t="s">
        <v>698</v>
      </c>
      <c r="M216" s="192" t="s">
        <v>409</v>
      </c>
      <c r="N216" s="192" t="s">
        <v>409</v>
      </c>
      <c r="O216" s="192" t="s">
        <v>409</v>
      </c>
      <c r="P216" s="192" t="s">
        <v>409</v>
      </c>
      <c r="Q216" s="192" t="s">
        <v>409</v>
      </c>
      <c r="R216" s="192" t="s">
        <v>409</v>
      </c>
      <c r="S216" s="192" t="s">
        <v>409</v>
      </c>
      <c r="T216" s="192" t="s">
        <v>409</v>
      </c>
      <c r="U216"/>
      <c r="V216"/>
      <c r="W216"/>
      <c r="X216"/>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44887</v>
      </c>
      <c r="L217" s="91" t="s">
        <v>699</v>
      </c>
      <c r="M217" s="192" t="s">
        <v>409</v>
      </c>
      <c r="N217" s="192" t="s">
        <v>409</v>
      </c>
      <c r="O217" s="192" t="s">
        <v>409</v>
      </c>
      <c r="P217" s="192" t="s">
        <v>409</v>
      </c>
      <c r="Q217" s="192" t="s">
        <v>409</v>
      </c>
      <c r="R217" s="192" t="s">
        <v>409</v>
      </c>
      <c r="S217" s="192" t="s">
        <v>409</v>
      </c>
      <c r="T217" s="192" t="s">
        <v>409</v>
      </c>
      <c r="U217"/>
      <c r="V217"/>
      <c r="W217"/>
      <c r="X217"/>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45418</v>
      </c>
      <c r="L218" s="91" t="s">
        <v>351</v>
      </c>
      <c r="M218" s="192">
        <v>4</v>
      </c>
      <c r="N218" s="192" t="s">
        <v>409</v>
      </c>
      <c r="O218" s="192">
        <v>0</v>
      </c>
      <c r="P218" s="192" t="s">
        <v>409</v>
      </c>
      <c r="Q218" s="192">
        <v>2.8</v>
      </c>
      <c r="R218" s="192">
        <v>-9.3924130678958204E-2</v>
      </c>
      <c r="S218" s="192">
        <v>-4.40845105514059E-2</v>
      </c>
      <c r="T218" s="192" t="s">
        <v>409</v>
      </c>
      <c r="U218"/>
      <c r="V218"/>
      <c r="W218"/>
      <c r="X218"/>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44753</v>
      </c>
      <c r="L219" s="91" t="s">
        <v>353</v>
      </c>
      <c r="M219" s="192">
        <v>7.5714285714285703</v>
      </c>
      <c r="N219" s="192" t="s">
        <v>409</v>
      </c>
      <c r="O219" s="192" t="s">
        <v>409</v>
      </c>
      <c r="P219" s="192" t="s">
        <v>409</v>
      </c>
      <c r="Q219" s="192">
        <v>5.3</v>
      </c>
      <c r="R219" s="192" t="s">
        <v>409</v>
      </c>
      <c r="S219" s="192" t="s">
        <v>409</v>
      </c>
      <c r="T219" s="192" t="s">
        <v>409</v>
      </c>
      <c r="U219"/>
      <c r="V219"/>
      <c r="W219"/>
      <c r="X219"/>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44753</v>
      </c>
      <c r="L220" s="91" t="s">
        <v>355</v>
      </c>
      <c r="M220" s="192">
        <v>8.1428571428571406</v>
      </c>
      <c r="N220" s="192" t="s">
        <v>409</v>
      </c>
      <c r="O220" s="192" t="s">
        <v>409</v>
      </c>
      <c r="P220" s="192" t="s">
        <v>409</v>
      </c>
      <c r="Q220" s="192">
        <v>5.7</v>
      </c>
      <c r="R220" s="192" t="s">
        <v>409</v>
      </c>
      <c r="S220" s="192" t="s">
        <v>409</v>
      </c>
      <c r="T220" s="192" t="s">
        <v>409</v>
      </c>
      <c r="U220"/>
      <c r="V220"/>
      <c r="W220"/>
      <c r="X220"/>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700</v>
      </c>
      <c r="M221" s="192" t="s">
        <v>409</v>
      </c>
      <c r="N221" s="192" t="s">
        <v>409</v>
      </c>
      <c r="O221" s="192" t="s">
        <v>409</v>
      </c>
      <c r="P221" s="192" t="s">
        <v>409</v>
      </c>
      <c r="Q221" s="192" t="s">
        <v>409</v>
      </c>
      <c r="R221" s="192" t="s">
        <v>409</v>
      </c>
      <c r="S221" s="192" t="s">
        <v>409</v>
      </c>
      <c r="T221" s="192" t="s">
        <v>409</v>
      </c>
      <c r="U221"/>
      <c r="V221"/>
      <c r="W221"/>
      <c r="X221"/>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45393</v>
      </c>
      <c r="L222" s="91" t="s">
        <v>356</v>
      </c>
      <c r="M222" s="192">
        <v>10</v>
      </c>
      <c r="N222" s="192" t="s">
        <v>409</v>
      </c>
      <c r="O222" s="192" t="s">
        <v>409</v>
      </c>
      <c r="P222" s="192" t="s">
        <v>409</v>
      </c>
      <c r="Q222" s="192">
        <v>7.7</v>
      </c>
      <c r="R222" s="192" t="s">
        <v>409</v>
      </c>
      <c r="S222" s="192" t="s">
        <v>409</v>
      </c>
      <c r="T222" s="192" t="s">
        <v>409</v>
      </c>
      <c r="U222"/>
      <c r="V222"/>
      <c r="W222"/>
      <c r="X222"/>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4.0286532649336602</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2.7050078548434402</v>
      </c>
      <c r="J223" s="242" t="s">
        <v>409</v>
      </c>
      <c r="K223" s="242">
        <v>44753</v>
      </c>
      <c r="L223" s="91" t="s">
        <v>358</v>
      </c>
      <c r="M223" s="192">
        <v>6</v>
      </c>
      <c r="N223" s="192" t="s">
        <v>409</v>
      </c>
      <c r="O223" s="192">
        <v>2.7050078548434402</v>
      </c>
      <c r="P223" s="192" t="s">
        <v>409</v>
      </c>
      <c r="Q223" s="192">
        <v>4.2</v>
      </c>
      <c r="R223" s="192">
        <v>-0.26876671536101099</v>
      </c>
      <c r="S223" s="192">
        <v>0.13525039274217199</v>
      </c>
      <c r="T223" s="192" t="s">
        <v>409</v>
      </c>
      <c r="U223"/>
      <c r="V223"/>
      <c r="W223"/>
      <c r="X223"/>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45418</v>
      </c>
      <c r="L224" s="91" t="s">
        <v>360</v>
      </c>
      <c r="M224" s="192">
        <v>9.1428571428571406</v>
      </c>
      <c r="N224" s="192" t="s">
        <v>409</v>
      </c>
      <c r="O224" s="192">
        <v>0</v>
      </c>
      <c r="P224" s="192" t="s">
        <v>409</v>
      </c>
      <c r="Q224" s="192">
        <v>6.4</v>
      </c>
      <c r="R224" s="192">
        <v>-0.45131990297284102</v>
      </c>
      <c r="S224" s="192">
        <v>-0.120657629923706</v>
      </c>
      <c r="T224" s="192" t="s">
        <v>409</v>
      </c>
      <c r="U224"/>
      <c r="V224"/>
      <c r="W224"/>
      <c r="X224"/>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45418</v>
      </c>
      <c r="L225" s="91" t="s">
        <v>362</v>
      </c>
      <c r="M225" s="192">
        <v>8.4285714285714199</v>
      </c>
      <c r="N225" s="192" t="s">
        <v>409</v>
      </c>
      <c r="O225" s="192">
        <v>0</v>
      </c>
      <c r="P225" s="192" t="s">
        <v>409</v>
      </c>
      <c r="Q225" s="192">
        <v>5.9</v>
      </c>
      <c r="R225" s="192">
        <v>-1.72252548910208</v>
      </c>
      <c r="S225" s="192">
        <v>-0.92646418137207598</v>
      </c>
      <c r="T225" s="192" t="s">
        <v>409</v>
      </c>
      <c r="U225"/>
      <c r="V225"/>
      <c r="W225"/>
      <c r="X225"/>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19</v>
      </c>
      <c r="P233" s="80">
        <f>COUNTIF(P8:P225,10)</f>
        <v>3</v>
      </c>
      <c r="Q233" s="80">
        <f>COUNTIF(Q8:Q225,1)</f>
        <v>3</v>
      </c>
      <c r="R233" s="80">
        <f>COUNTIF(R8:R225,"&gt;=.7")</f>
        <v>11</v>
      </c>
      <c r="S233" s="80">
        <f>COUNTIF(S8:S225,"&gt;=.7")</f>
        <v>8</v>
      </c>
      <c r="T233" s="80">
        <f>COUNTIF(T8:T225,"High")</f>
        <v>0</v>
      </c>
      <c r="U233" s="80">
        <f>COUNTIF(U8:U225,"&gt;.6")</f>
        <v>0</v>
      </c>
      <c r="V233" s="80">
        <f>COUNTIF(V8:V225,"&gt;.35")</f>
        <v>0</v>
      </c>
      <c r="W233" s="87"/>
      <c r="X233" s="87"/>
    </row>
    <row r="234" spans="1:24" x14ac:dyDescent="0.2">
      <c r="N234" s="80">
        <f>COUNTIF(N9:N226,"&gt;9.9")</f>
        <v>0</v>
      </c>
      <c r="O234" s="80">
        <f>COUNTIF(O9:O226,"&gt;9.9")</f>
        <v>19</v>
      </c>
      <c r="P234" s="80">
        <f>COUNTIF(P9:P226,"&gt;=9.95")</f>
        <v>3</v>
      </c>
      <c r="Q234" s="80">
        <f>COUNTIF(Q9:Q226,"&gt;=9.95")</f>
        <v>0</v>
      </c>
      <c r="R234" s="80">
        <f>COUNTIF(R9:R226,"&gt;=1.4")</f>
        <v>6</v>
      </c>
      <c r="S234" s="80">
        <f>COUNTIF(S9:S226,"&gt;=1.4")</f>
        <v>3</v>
      </c>
      <c r="T234" s="80">
        <f>COUNTIF(T9:T226,"&gt;=9.95")</f>
        <v>0</v>
      </c>
      <c r="U234" s="80">
        <f>COUNTIF(U9:U226,"&gt;=1")</f>
        <v>0</v>
      </c>
      <c r="V234" s="80">
        <f>COUNTIF(V8:V225,"&gt;.7")</f>
        <v>0</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8:T225 Y8:Z197">
    <cfRule type="colorScale" priority="39">
      <colorScale>
        <cfvo type="num" val="0"/>
        <cfvo type="num" val="10"/>
        <color rgb="FFFCFCFF"/>
        <color rgb="FFFFFF00"/>
      </colorScale>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6:Z6">
    <cfRule type="expression" dxfId="118" priority="22">
      <formula>ISNUMBER(SEARCH("_raw",M$7))</formula>
    </cfRule>
  </conditionalFormatting>
  <conditionalFormatting sqref="W2:AD3">
    <cfRule type="expression" dxfId="117" priority="33">
      <formula>W2=R2</formula>
    </cfRule>
    <cfRule type="expression" dxfId="116" priority="34">
      <formula>W2&lt;&gt;R2</formula>
    </cfRule>
    <cfRule type="expression" dxfId="115" priority="35">
      <formula>W2=R2</formula>
    </cfRule>
  </conditionalFormatting>
  <conditionalFormatting sqref="Y8:Z197 M8:T225">
    <cfRule type="expression" dxfId="114" priority="38" stopIfTrue="1">
      <formula>ISNUMBER(SEARCH("_raw",M$7))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topLeftCell="I1" zoomScaleNormal="100" workbookViewId="0">
      <selection activeCell="N7" sqref="N7"/>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55.710937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0</v>
      </c>
      <c r="O4" s="180">
        <f>IFERROR(INDEX('Data Dictionary'!$I$8:$I$36,MATCH(O7,'Data Dictionary'!$K$8:$K$36,0)),"")</f>
        <v>0</v>
      </c>
      <c r="P4" s="180">
        <f>IFERROR(INDEX('Data Dictionary'!$I$8:$I$36,MATCH(P7,'Data Dictionary'!$K$8:$K$36,0)),"")</f>
        <v>0</v>
      </c>
      <c r="Q4" s="180">
        <f>IFERROR(INDEX('Data Dictionary'!$I$8:$I$36,MATCH(Q7,'Data Dictionary'!$K$8:$K$36,0)),"")</f>
        <v>0</v>
      </c>
      <c r="R4" s="180">
        <f>IFERROR(INDEX('Data Dictionary'!$I$8:$I$36,MATCH(R7,'Data Dictionary'!$K$8:$K$36,0)),"")</f>
        <v>0</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f>IFERROR(INDEX('Data Dictionary'!$J$8:$J$36,MATCH(P7,'Data Dictionary'!$K$8:$K$36,0)),"")</f>
        <v>1</v>
      </c>
      <c r="Q5" s="181">
        <f>IFERROR(INDEX('Data Dictionary'!$J$8:$J$36,MATCH(Q7,'Data Dictionary'!$K$8:$K$36,0)),"")</f>
        <v>1</v>
      </c>
      <c r="R5" s="181">
        <f>IFERROR(INDEX('Data Dictionary'!$J$8:$J$36,MATCH(R7,'Data Dictionary'!$K$8:$K$36,0)),"")</f>
        <v>1</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INFORM Natural Multi-hazard Rating</v>
      </c>
      <c r="N6" s="246" t="str">
        <f>IFERROR(INDEX('Data Dictionary'!$E$8:$E$36,MATCH(N7,'Data Dictionary'!$K$8:$K$36,0)),IFERROR(CONCATENATE(INDEX('Data Dictionary'!$E$8:$E$36,MATCH(LEFT(N7, SEARCH("_raw",N7,1)-1),'Data Dictionary'!$L$8:$L$36,0))," (Raw)"),""))</f>
        <v>GDACS Live Hazard Tracker</v>
      </c>
      <c r="O6" s="246" t="str">
        <f>IFERROR(INDEX('Data Dictionary'!$E$8:$E$36,MATCH(O7,'Data Dictionary'!$K$8:$K$36,0)),IFERROR(CONCATENATE(INDEX('Data Dictionary'!$E$8:$E$36,MATCH(LEFT(O7, SEARCH("_raw",O7,1)-1),'Data Dictionary'!$L$8:$L$36,0))," (Raw)"),""))</f>
        <v>Locust Threat Level</v>
      </c>
      <c r="P6" s="246" t="str">
        <f>IFERROR(INDEX('Data Dictionary'!$E$8:$E$36,MATCH(P7,'Data Dictionary'!$K$8:$K$36,0)),IFERROR(CONCATENATE(INDEX('Data Dictionary'!$E$8:$E$36,MATCH(LEFT(P7, SEARCH("_raw",P7,1)-1),'Data Dictionary'!$L$8:$L$36,0))," (Raw)"),""))</f>
        <v>INFORM Severity</v>
      </c>
      <c r="Q6" s="246" t="str">
        <f>IFERROR(INDEX('Data Dictionary'!$E$8:$E$36,MATCH(Q7,'Data Dictionary'!$K$8:$K$36,0)),IFERROR(CONCATENATE(INDEX('Data Dictionary'!$E$8:$E$36,MATCH(LEFT(Q7, SEARCH("_raw",Q7,1)-1),'Data Dictionary'!$L$8:$L$36,0))," (Raw)"),""))</f>
        <v>Seasonal Forecast Index</v>
      </c>
      <c r="R6" s="246" t="str">
        <f>IFERROR(INDEX('Data Dictionary'!$E$8:$E$36,MATCH(R7,'Data Dictionary'!$K$8:$K$36,0)),IFERROR(CONCATENATE(INDEX('Data Dictionary'!$E$8:$E$36,MATCH(LEFT(R7, SEARCH("_raw",R7,1)-1),'Data Dictionary'!$L$8:$L$36,0))," (Raw)"),""))</f>
        <v>ACAPS Risk List (Natural Hazard)</v>
      </c>
      <c r="S6" s="246" t="str">
        <f>IFERROR(INDEX('Data Dictionary'!$E$8:$E$36,MATCH(S7,'Data Dictionary'!$K$8:$K$36,0)),IFERROR(CONCATENATE(INDEX('Data Dictionary'!$E$8:$E$36,MATCH(LEFT(S7, SEARCH("_raw",S7,1)-1),'Data Dictionary'!$L$8:$L$36,0))," (Raw)"),""))</f>
        <v>INFORM Natural Multi-hazard Rating (Raw)</v>
      </c>
      <c r="T6" s="246" t="str">
        <f>IFERROR(INDEX('Data Dictionary'!$E$8:$E$36,MATCH(T7,'Data Dictionary'!$K$8:$K$36,0)),IFERROR(CONCATENATE(INDEX('Data Dictionary'!$E$8:$E$36,MATCH(LEFT(T7, SEARCH("_raw",T7,1)-1),'Data Dictionary'!$L$8:$L$36,0))," (Raw)"),""))</f>
        <v>GDACS Live Hazard Tracker (Raw)</v>
      </c>
      <c r="U6" s="246" t="str">
        <f>IFERROR(INDEX('Data Dictionary'!$E$8:$E$36,MATCH(U7,'Data Dictionary'!$K$8:$K$36,0)),IFERROR(CONCATENATE(INDEX('Data Dictionary'!$E$8:$E$36,MATCH(LEFT(U7, SEARCH("_raw",U7,1)-1),'Data Dictionary'!$L$8:$L$36,0))," (Raw)"),""))</f>
        <v>Locust Threat Level (Raw)</v>
      </c>
      <c r="V6" s="246" t="str">
        <f>IFERROR(INDEX('Data Dictionary'!$E$8:$E$36,MATCH(V7,'Data Dictionary'!$K$8:$K$36,0)),IFERROR(CONCATENATE(INDEX('Data Dictionary'!$E$8:$E$36,MATCH(LEFT(V7, SEARCH("_raw",V7,1)-1),'Data Dictionary'!$L$8:$L$36,0)),"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605</v>
      </c>
      <c r="K7" s="243" t="s">
        <v>606</v>
      </c>
      <c r="L7" s="244" t="s">
        <v>2</v>
      </c>
      <c r="M7" s="247" t="s">
        <v>389</v>
      </c>
      <c r="N7" s="247" t="s">
        <v>395</v>
      </c>
      <c r="O7" s="247" t="s">
        <v>396</v>
      </c>
      <c r="P7" s="247" t="s">
        <v>762</v>
      </c>
      <c r="Q7" s="247" t="s">
        <v>394</v>
      </c>
      <c r="R7" s="247" t="s">
        <v>619</v>
      </c>
      <c r="S7" s="247" t="s">
        <v>475</v>
      </c>
      <c r="T7" s="247" t="s">
        <v>474</v>
      </c>
      <c r="U7" s="247" t="s">
        <v>476</v>
      </c>
      <c r="V7" s="247" t="s">
        <v>763</v>
      </c>
      <c r="W7" s="247" t="s">
        <v>524</v>
      </c>
      <c r="X7" s="247" t="s">
        <v>620</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45337</v>
      </c>
      <c r="L8" s="91" t="s">
        <v>673</v>
      </c>
      <c r="M8" s="192" t="s">
        <v>409</v>
      </c>
      <c r="N8" s="192" t="s">
        <v>409</v>
      </c>
      <c r="O8" s="192">
        <v>0</v>
      </c>
      <c r="P8" s="192">
        <v>0</v>
      </c>
      <c r="Q8" s="192">
        <v>10</v>
      </c>
      <c r="R8" s="192" t="s">
        <v>409</v>
      </c>
      <c r="S8" s="192" t="s">
        <v>409</v>
      </c>
      <c r="T8" s="192" t="s">
        <v>409</v>
      </c>
      <c r="U8" s="192">
        <v>0</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45418</v>
      </c>
      <c r="L9" s="91" t="s">
        <v>7</v>
      </c>
      <c r="M9" s="192">
        <v>7.8333333333333304</v>
      </c>
      <c r="N9" s="192">
        <v>10</v>
      </c>
      <c r="O9" s="192">
        <v>0</v>
      </c>
      <c r="P9" s="192">
        <v>10</v>
      </c>
      <c r="Q9" s="192">
        <v>0</v>
      </c>
      <c r="R9" s="192" t="s">
        <v>409</v>
      </c>
      <c r="S9" s="192">
        <v>5.7</v>
      </c>
      <c r="T9" s="192" t="s">
        <v>852</v>
      </c>
      <c r="U9" s="192">
        <v>0</v>
      </c>
      <c r="V9" s="192" t="s">
        <v>836</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45418</v>
      </c>
      <c r="L10" s="91" t="s">
        <v>9</v>
      </c>
      <c r="M10" s="192">
        <v>3.1666666666666599</v>
      </c>
      <c r="N10" s="192">
        <v>10</v>
      </c>
      <c r="O10" s="192">
        <v>0</v>
      </c>
      <c r="P10" s="192">
        <v>10</v>
      </c>
      <c r="Q10" s="192">
        <v>0</v>
      </c>
      <c r="R10" s="192" t="s">
        <v>409</v>
      </c>
      <c r="S10" s="192">
        <v>2.9</v>
      </c>
      <c r="T10" s="192" t="s">
        <v>837</v>
      </c>
      <c r="U10" s="192">
        <v>0</v>
      </c>
      <c r="V10" s="192" t="s">
        <v>838</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45307</v>
      </c>
      <c r="L12" s="91" t="s">
        <v>674</v>
      </c>
      <c r="M12" s="192" t="s">
        <v>409</v>
      </c>
      <c r="N12" s="192" t="s">
        <v>409</v>
      </c>
      <c r="O12" s="192">
        <v>0</v>
      </c>
      <c r="P12" s="192">
        <v>0</v>
      </c>
      <c r="Q12" s="192">
        <v>0</v>
      </c>
      <c r="R12" s="192" t="s">
        <v>409</v>
      </c>
      <c r="S12" s="192" t="s">
        <v>409</v>
      </c>
      <c r="T12" s="192" t="s">
        <v>409</v>
      </c>
      <c r="U12" s="192">
        <v>0</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45259</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45418</v>
      </c>
      <c r="L14" s="91" t="s">
        <v>15</v>
      </c>
      <c r="M14" s="192">
        <v>5.5</v>
      </c>
      <c r="N14" s="192">
        <v>10</v>
      </c>
      <c r="O14" s="192">
        <v>0</v>
      </c>
      <c r="P14" s="192">
        <v>0</v>
      </c>
      <c r="Q14" s="192">
        <v>0</v>
      </c>
      <c r="R14" s="192" t="s">
        <v>409</v>
      </c>
      <c r="S14" s="192">
        <v>4.3</v>
      </c>
      <c r="T14" s="192" t="s">
        <v>877</v>
      </c>
      <c r="U14" s="192">
        <v>0</v>
      </c>
      <c r="V14" s="192" t="s">
        <v>409</v>
      </c>
      <c r="W14" s="192">
        <v>0.22624434389140199</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45294</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10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10</v>
      </c>
      <c r="J16" s="242" t="s">
        <v>409</v>
      </c>
      <c r="K16" s="242">
        <v>45370</v>
      </c>
      <c r="L16" s="239" t="s">
        <v>675</v>
      </c>
      <c r="M16" s="192" t="s">
        <v>409</v>
      </c>
      <c r="N16" s="192" t="s">
        <v>409</v>
      </c>
      <c r="O16" s="192">
        <v>0</v>
      </c>
      <c r="P16" s="192">
        <v>0</v>
      </c>
      <c r="Q16" s="192">
        <v>10</v>
      </c>
      <c r="R16" s="192" t="s">
        <v>409</v>
      </c>
      <c r="S16" s="192" t="s">
        <v>409</v>
      </c>
      <c r="T16" s="192" t="s">
        <v>409</v>
      </c>
      <c r="U16" s="192">
        <v>0</v>
      </c>
      <c r="V16" s="192" t="s">
        <v>409</v>
      </c>
      <c r="W16" s="192">
        <v>1</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6.7082039324993685</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10</v>
      </c>
      <c r="J17" s="242">
        <v>44860</v>
      </c>
      <c r="K17" s="242">
        <v>45337</v>
      </c>
      <c r="L17" s="91" t="s">
        <v>19</v>
      </c>
      <c r="M17" s="192">
        <v>4.5</v>
      </c>
      <c r="N17" s="192" t="s">
        <v>409</v>
      </c>
      <c r="O17" s="192">
        <v>0</v>
      </c>
      <c r="P17" s="192">
        <v>0</v>
      </c>
      <c r="Q17" s="192">
        <v>10</v>
      </c>
      <c r="R17" s="192" t="s">
        <v>409</v>
      </c>
      <c r="S17" s="192">
        <v>3.7</v>
      </c>
      <c r="T17" s="192" t="s">
        <v>409</v>
      </c>
      <c r="U17" s="192">
        <v>0</v>
      </c>
      <c r="V17" s="192" t="s">
        <v>409</v>
      </c>
      <c r="W17" s="192">
        <v>1</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45418</v>
      </c>
      <c r="L18" s="91" t="s">
        <v>21</v>
      </c>
      <c r="M18" s="192">
        <v>6.1666666666666599</v>
      </c>
      <c r="N18" s="192">
        <v>0</v>
      </c>
      <c r="O18" s="192">
        <v>0</v>
      </c>
      <c r="P18" s="192">
        <v>0</v>
      </c>
      <c r="Q18" s="192">
        <v>0</v>
      </c>
      <c r="R18" s="192" t="s">
        <v>409</v>
      </c>
      <c r="S18" s="192">
        <v>4.7</v>
      </c>
      <c r="T18" s="192" t="s">
        <v>878</v>
      </c>
      <c r="U18" s="192">
        <v>0</v>
      </c>
      <c r="V18" s="192" t="s">
        <v>409</v>
      </c>
      <c r="W18" s="192">
        <v>0</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45418</v>
      </c>
      <c r="L21" s="91" t="s">
        <v>27</v>
      </c>
      <c r="M21" s="192">
        <v>3.3333333333333299</v>
      </c>
      <c r="N21" s="192">
        <v>0</v>
      </c>
      <c r="O21" s="192">
        <v>0</v>
      </c>
      <c r="P21" s="192">
        <v>10</v>
      </c>
      <c r="Q21" s="192">
        <v>10</v>
      </c>
      <c r="R21" s="192" t="s">
        <v>409</v>
      </c>
      <c r="S21" s="192">
        <v>3</v>
      </c>
      <c r="T21" s="192" t="s">
        <v>879</v>
      </c>
      <c r="U21" s="192">
        <v>0</v>
      </c>
      <c r="V21" s="192" t="s">
        <v>839</v>
      </c>
      <c r="W21" s="192">
        <v>0.875</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45418</v>
      </c>
      <c r="L23" s="91" t="s">
        <v>31</v>
      </c>
      <c r="M23" s="192">
        <v>3.5</v>
      </c>
      <c r="N23" s="192">
        <v>0</v>
      </c>
      <c r="O23" s="192">
        <v>0</v>
      </c>
      <c r="P23" s="192">
        <v>0</v>
      </c>
      <c r="Q23" s="192">
        <v>0</v>
      </c>
      <c r="R23" s="192" t="s">
        <v>409</v>
      </c>
      <c r="S23" s="192">
        <v>3.1</v>
      </c>
      <c r="T23" s="192" t="s">
        <v>880</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45218</v>
      </c>
      <c r="L24" s="91" t="s">
        <v>33</v>
      </c>
      <c r="M24" s="192">
        <v>2.6666666666666599</v>
      </c>
      <c r="N24" s="192" t="s">
        <v>409</v>
      </c>
      <c r="O24" s="192">
        <v>0</v>
      </c>
      <c r="P24" s="192">
        <v>0</v>
      </c>
      <c r="Q24" s="192">
        <v>0</v>
      </c>
      <c r="R24" s="192" t="s">
        <v>409</v>
      </c>
      <c r="S24" s="192">
        <v>2.6</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45188</v>
      </c>
      <c r="K25" s="242">
        <v>45418</v>
      </c>
      <c r="L25" s="91" t="s">
        <v>35</v>
      </c>
      <c r="M25" s="192">
        <v>10</v>
      </c>
      <c r="N25" s="192" t="s">
        <v>409</v>
      </c>
      <c r="O25" s="192">
        <v>0</v>
      </c>
      <c r="P25" s="192">
        <v>10</v>
      </c>
      <c r="Q25" s="192">
        <v>0</v>
      </c>
      <c r="R25" s="192" t="s">
        <v>409</v>
      </c>
      <c r="S25" s="192">
        <v>8.1999999999999993</v>
      </c>
      <c r="T25" s="192" t="s">
        <v>409</v>
      </c>
      <c r="U25" s="192">
        <v>0</v>
      </c>
      <c r="V25" s="192" t="s">
        <v>881</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45418</v>
      </c>
      <c r="L26" s="91" t="s">
        <v>37</v>
      </c>
      <c r="M26" s="192">
        <v>3.8333333333333299</v>
      </c>
      <c r="N26" s="192">
        <v>0</v>
      </c>
      <c r="O26" s="192">
        <v>0</v>
      </c>
      <c r="P26" s="192">
        <v>0</v>
      </c>
      <c r="Q26" s="192">
        <v>0</v>
      </c>
      <c r="R26" s="192" t="s">
        <v>409</v>
      </c>
      <c r="S26" s="192">
        <v>3.3</v>
      </c>
      <c r="T26" s="192" t="s">
        <v>840</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45307</v>
      </c>
      <c r="L28" s="91" t="s">
        <v>40</v>
      </c>
      <c r="M28" s="192">
        <v>3.6666666666666599</v>
      </c>
      <c r="N28" s="192" t="s">
        <v>409</v>
      </c>
      <c r="O28" s="192">
        <v>0</v>
      </c>
      <c r="P28" s="192">
        <v>0</v>
      </c>
      <c r="Q28" s="192">
        <v>0</v>
      </c>
      <c r="R28" s="192" t="s">
        <v>409</v>
      </c>
      <c r="S28" s="192">
        <v>3.2</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45418</v>
      </c>
      <c r="L29" s="91" t="s">
        <v>42</v>
      </c>
      <c r="M29" s="192">
        <v>2.9999999999999898</v>
      </c>
      <c r="N29" s="192">
        <v>0</v>
      </c>
      <c r="O29" s="192">
        <v>0</v>
      </c>
      <c r="P29" s="192">
        <v>0</v>
      </c>
      <c r="Q29" s="192">
        <v>0</v>
      </c>
      <c r="R29" s="192" t="s">
        <v>409</v>
      </c>
      <c r="S29" s="192">
        <v>2.8</v>
      </c>
      <c r="T29" s="192" t="s">
        <v>840</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44753</v>
      </c>
      <c r="L30" s="91" t="s">
        <v>44</v>
      </c>
      <c r="M30" s="192">
        <v>1.1666666666666601</v>
      </c>
      <c r="N30" s="192" t="s">
        <v>409</v>
      </c>
      <c r="O30" s="192">
        <v>0</v>
      </c>
      <c r="P30" s="192">
        <v>0</v>
      </c>
      <c r="Q30" s="192">
        <v>0</v>
      </c>
      <c r="R30" s="192" t="s">
        <v>409</v>
      </c>
      <c r="S30" s="192">
        <v>1.7</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45418</v>
      </c>
      <c r="L31" s="91" t="s">
        <v>46</v>
      </c>
      <c r="M31" s="192">
        <v>4.5</v>
      </c>
      <c r="N31" s="192">
        <v>0</v>
      </c>
      <c r="O31" s="192">
        <v>0</v>
      </c>
      <c r="P31" s="192">
        <v>0</v>
      </c>
      <c r="Q31" s="192">
        <v>0</v>
      </c>
      <c r="R31" s="192" t="s">
        <v>409</v>
      </c>
      <c r="S31" s="192">
        <v>3.7</v>
      </c>
      <c r="T31" s="192" t="s">
        <v>880</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45337</v>
      </c>
      <c r="L32" s="91" t="s">
        <v>676</v>
      </c>
      <c r="M32" s="192" t="s">
        <v>409</v>
      </c>
      <c r="N32" s="192" t="s">
        <v>409</v>
      </c>
      <c r="O32" s="192">
        <v>0</v>
      </c>
      <c r="P32" s="192">
        <v>0</v>
      </c>
      <c r="Q32" s="192">
        <v>0</v>
      </c>
      <c r="R32" s="192" t="s">
        <v>409</v>
      </c>
      <c r="S32" s="192" t="s">
        <v>409</v>
      </c>
      <c r="T32" s="192" t="s">
        <v>409</v>
      </c>
      <c r="U32" s="192">
        <v>0</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7.3029674334022125</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45188</v>
      </c>
      <c r="K33" s="242">
        <v>45418</v>
      </c>
      <c r="L33" s="91" t="s">
        <v>48</v>
      </c>
      <c r="M33" s="192">
        <v>5.3333333333333304</v>
      </c>
      <c r="N33" s="192">
        <v>10</v>
      </c>
      <c r="O33" s="192">
        <v>0</v>
      </c>
      <c r="P33" s="192">
        <v>0</v>
      </c>
      <c r="Q33" s="192">
        <v>10</v>
      </c>
      <c r="R33" s="192" t="s">
        <v>409</v>
      </c>
      <c r="S33" s="192">
        <v>4.2</v>
      </c>
      <c r="T33" s="192" t="s">
        <v>848</v>
      </c>
      <c r="U33" s="192">
        <v>0</v>
      </c>
      <c r="V33" s="192" t="s">
        <v>409</v>
      </c>
      <c r="W33" s="192">
        <v>0.78431372549019596</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45418</v>
      </c>
      <c r="L34" s="91" t="s">
        <v>50</v>
      </c>
      <c r="M34" s="192">
        <v>5</v>
      </c>
      <c r="N34" s="192">
        <v>10</v>
      </c>
      <c r="O34" s="192">
        <v>0</v>
      </c>
      <c r="P34" s="192">
        <v>0</v>
      </c>
      <c r="Q34" s="192">
        <v>0</v>
      </c>
      <c r="R34" s="192" t="s">
        <v>409</v>
      </c>
      <c r="S34" s="192">
        <v>4</v>
      </c>
      <c r="T34" s="192" t="s">
        <v>882</v>
      </c>
      <c r="U34" s="192">
        <v>0</v>
      </c>
      <c r="V34" s="192" t="s">
        <v>409</v>
      </c>
      <c r="W34" s="192">
        <v>0.27932960893854702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6.9522178715380676</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10</v>
      </c>
      <c r="J35" s="242">
        <v>45188</v>
      </c>
      <c r="K35" s="242">
        <v>45337</v>
      </c>
      <c r="L35" s="91" t="s">
        <v>52</v>
      </c>
      <c r="M35" s="192">
        <v>4.8333333333333304</v>
      </c>
      <c r="N35" s="192" t="s">
        <v>409</v>
      </c>
      <c r="O35" s="192">
        <v>0</v>
      </c>
      <c r="P35" s="192">
        <v>0</v>
      </c>
      <c r="Q35" s="192">
        <v>10</v>
      </c>
      <c r="R35" s="192" t="s">
        <v>409</v>
      </c>
      <c r="S35" s="192">
        <v>3.9</v>
      </c>
      <c r="T35" s="192" t="s">
        <v>409</v>
      </c>
      <c r="U35" s="192">
        <v>0</v>
      </c>
      <c r="V35" s="192" t="s">
        <v>409</v>
      </c>
      <c r="W35" s="192">
        <v>1</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5</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10</v>
      </c>
      <c r="J36" s="242">
        <v>45188</v>
      </c>
      <c r="K36" s="242">
        <v>45418</v>
      </c>
      <c r="L36" s="91" t="s">
        <v>54</v>
      </c>
      <c r="M36" s="192">
        <v>2.5</v>
      </c>
      <c r="N36" s="192" t="s">
        <v>409</v>
      </c>
      <c r="O36" s="192">
        <v>0</v>
      </c>
      <c r="P36" s="192">
        <v>0</v>
      </c>
      <c r="Q36" s="192">
        <v>10</v>
      </c>
      <c r="R36" s="192" t="s">
        <v>409</v>
      </c>
      <c r="S36" s="192">
        <v>2.5</v>
      </c>
      <c r="T36" s="192" t="s">
        <v>409</v>
      </c>
      <c r="U36" s="192">
        <v>0</v>
      </c>
      <c r="V36" s="192" t="s">
        <v>409</v>
      </c>
      <c r="W36" s="192">
        <v>1</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45307</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4.0824829046386224</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10</v>
      </c>
      <c r="J38" s="242">
        <v>45188</v>
      </c>
      <c r="K38" s="242">
        <v>45418</v>
      </c>
      <c r="L38" s="91" t="s">
        <v>58</v>
      </c>
      <c r="M38" s="192">
        <v>1.6666666666666601</v>
      </c>
      <c r="N38" s="192">
        <v>10</v>
      </c>
      <c r="O38" s="192">
        <v>0</v>
      </c>
      <c r="P38" s="192">
        <v>0</v>
      </c>
      <c r="Q38" s="192">
        <v>0</v>
      </c>
      <c r="R38" s="192" t="s">
        <v>409</v>
      </c>
      <c r="S38" s="192">
        <v>2</v>
      </c>
      <c r="T38" s="192" t="s">
        <v>837</v>
      </c>
      <c r="U38" s="192">
        <v>0</v>
      </c>
      <c r="V38" s="192" t="s">
        <v>409</v>
      </c>
      <c r="W38" s="192">
        <v>0.14000000000000001</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45294</v>
      </c>
      <c r="L39" s="91" t="s">
        <v>60</v>
      </c>
      <c r="M39" s="192">
        <v>3.6666666666666599</v>
      </c>
      <c r="N39" s="192" t="s">
        <v>409</v>
      </c>
      <c r="O39" s="192">
        <v>0</v>
      </c>
      <c r="P39" s="192">
        <v>0</v>
      </c>
      <c r="Q39" s="192">
        <v>0</v>
      </c>
      <c r="R39" s="192" t="s">
        <v>409</v>
      </c>
      <c r="S39" s="192">
        <v>3.2</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45154</v>
      </c>
      <c r="L40" s="91" t="s">
        <v>62</v>
      </c>
      <c r="M40" s="192">
        <v>5.5</v>
      </c>
      <c r="N40" s="192" t="s">
        <v>409</v>
      </c>
      <c r="O40" s="192">
        <v>0</v>
      </c>
      <c r="P40" s="192">
        <v>0</v>
      </c>
      <c r="Q40" s="192">
        <v>0</v>
      </c>
      <c r="R40" s="192" t="s">
        <v>409</v>
      </c>
      <c r="S40" s="192">
        <v>4.3</v>
      </c>
      <c r="T40" s="192" t="s">
        <v>409</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45259</v>
      </c>
      <c r="L41" s="91" t="s">
        <v>64</v>
      </c>
      <c r="M41" s="192">
        <v>2</v>
      </c>
      <c r="N41" s="192" t="s">
        <v>409</v>
      </c>
      <c r="O41" s="192">
        <v>0</v>
      </c>
      <c r="P41" s="192">
        <v>0</v>
      </c>
      <c r="Q41" s="192">
        <v>0</v>
      </c>
      <c r="R41" s="192" t="s">
        <v>409</v>
      </c>
      <c r="S41" s="192">
        <v>2.2000000000000002</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v>45307</v>
      </c>
      <c r="L42" s="91" t="s">
        <v>677</v>
      </c>
      <c r="M42" s="192" t="s">
        <v>409</v>
      </c>
      <c r="N42" s="192" t="s">
        <v>409</v>
      </c>
      <c r="O42" s="192">
        <v>0</v>
      </c>
      <c r="P42" s="192">
        <v>0</v>
      </c>
      <c r="Q42" s="192" t="s">
        <v>409</v>
      </c>
      <c r="R42" s="192" t="s">
        <v>409</v>
      </c>
      <c r="S42" s="192" t="s">
        <v>409</v>
      </c>
      <c r="T42" s="192" t="s">
        <v>409</v>
      </c>
      <c r="U42" s="192">
        <v>0</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8.6602540378443873</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45188</v>
      </c>
      <c r="K43" s="242">
        <v>45370</v>
      </c>
      <c r="L43" s="91" t="s">
        <v>66</v>
      </c>
      <c r="M43" s="192">
        <v>7.5</v>
      </c>
      <c r="N43" s="192">
        <v>0</v>
      </c>
      <c r="O43" s="192">
        <v>0</v>
      </c>
      <c r="P43" s="192">
        <v>0</v>
      </c>
      <c r="Q43" s="192">
        <v>10</v>
      </c>
      <c r="R43" s="192" t="s">
        <v>409</v>
      </c>
      <c r="S43" s="192">
        <v>5.5</v>
      </c>
      <c r="T43" s="192" t="s">
        <v>841</v>
      </c>
      <c r="U43" s="192">
        <v>0</v>
      </c>
      <c r="V43" s="192" t="s">
        <v>409</v>
      </c>
      <c r="W43" s="192">
        <v>0.56818181818181801</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45418</v>
      </c>
      <c r="L44" s="91" t="s">
        <v>68</v>
      </c>
      <c r="M44" s="192">
        <v>10</v>
      </c>
      <c r="N44" s="192">
        <v>0</v>
      </c>
      <c r="O44" s="192">
        <v>0</v>
      </c>
      <c r="P44" s="192">
        <v>0</v>
      </c>
      <c r="Q44" s="192">
        <v>0</v>
      </c>
      <c r="R44" s="192" t="s">
        <v>409</v>
      </c>
      <c r="S44" s="192">
        <v>7.8</v>
      </c>
      <c r="T44" s="192" t="s">
        <v>883</v>
      </c>
      <c r="U44" s="192">
        <v>0</v>
      </c>
      <c r="V44" s="192" t="s">
        <v>409</v>
      </c>
      <c r="W44" s="192">
        <v>8.7078651685393194E-2</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45307</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7.0710678118654755</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10</v>
      </c>
      <c r="J47" s="242">
        <v>45188</v>
      </c>
      <c r="K47" s="242">
        <v>45418</v>
      </c>
      <c r="L47" s="91" t="s">
        <v>72</v>
      </c>
      <c r="M47" s="192">
        <v>5</v>
      </c>
      <c r="N47" s="192">
        <v>10</v>
      </c>
      <c r="O47" s="192">
        <v>0</v>
      </c>
      <c r="P47" s="192">
        <v>0</v>
      </c>
      <c r="Q47" s="192">
        <v>0</v>
      </c>
      <c r="R47" s="192" t="s">
        <v>409</v>
      </c>
      <c r="S47" s="192">
        <v>4</v>
      </c>
      <c r="T47" s="192" t="s">
        <v>884</v>
      </c>
      <c r="U47" s="192">
        <v>0</v>
      </c>
      <c r="V47" s="192" t="s">
        <v>409</v>
      </c>
      <c r="W47" s="192">
        <v>6.15384615384615E-2</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45418</v>
      </c>
      <c r="L48" s="91" t="s">
        <v>73</v>
      </c>
      <c r="M48" s="192">
        <v>3.6666666666666599</v>
      </c>
      <c r="N48" s="192">
        <v>0</v>
      </c>
      <c r="O48" s="192">
        <v>0</v>
      </c>
      <c r="P48" s="192">
        <v>0</v>
      </c>
      <c r="Q48" s="192">
        <v>0</v>
      </c>
      <c r="R48" s="192" t="s">
        <v>409</v>
      </c>
      <c r="S48" s="192">
        <v>3.2</v>
      </c>
      <c r="T48" s="192" t="s">
        <v>880</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45418</v>
      </c>
      <c r="L49" s="91" t="s">
        <v>75</v>
      </c>
      <c r="M49" s="192">
        <v>8.8333333333333304</v>
      </c>
      <c r="N49" s="192">
        <v>10</v>
      </c>
      <c r="O49" s="192">
        <v>0</v>
      </c>
      <c r="P49" s="192">
        <v>10</v>
      </c>
      <c r="Q49" s="192">
        <v>10</v>
      </c>
      <c r="R49" s="192" t="s">
        <v>409</v>
      </c>
      <c r="S49" s="192">
        <v>6.3</v>
      </c>
      <c r="T49" s="192" t="s">
        <v>842</v>
      </c>
      <c r="U49" s="192">
        <v>0</v>
      </c>
      <c r="V49" s="192" t="s">
        <v>843</v>
      </c>
      <c r="W49" s="192">
        <v>0.53731343283582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4.0824829046386224</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10</v>
      </c>
      <c r="J50" s="242">
        <v>45188</v>
      </c>
      <c r="K50" s="242">
        <v>45418</v>
      </c>
      <c r="L50" s="91" t="s">
        <v>77</v>
      </c>
      <c r="M50" s="192">
        <v>1.6666666666666601</v>
      </c>
      <c r="N50" s="192">
        <v>10</v>
      </c>
      <c r="O50" s="192">
        <v>0</v>
      </c>
      <c r="P50" s="192">
        <v>0</v>
      </c>
      <c r="Q50" s="192">
        <v>0</v>
      </c>
      <c r="R50" s="192" t="s">
        <v>409</v>
      </c>
      <c r="S50" s="192">
        <v>2</v>
      </c>
      <c r="T50" s="192" t="s">
        <v>885</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45418</v>
      </c>
      <c r="L52" s="91" t="s">
        <v>81</v>
      </c>
      <c r="M52" s="192">
        <v>7.1666666666666599</v>
      </c>
      <c r="N52" s="192" t="s">
        <v>409</v>
      </c>
      <c r="O52" s="192">
        <v>0</v>
      </c>
      <c r="P52" s="192">
        <v>0</v>
      </c>
      <c r="Q52" s="192">
        <v>0</v>
      </c>
      <c r="R52" s="192" t="s">
        <v>409</v>
      </c>
      <c r="S52" s="192">
        <v>5.3</v>
      </c>
      <c r="T52" s="192" t="s">
        <v>409</v>
      </c>
      <c r="U52" s="192">
        <v>0</v>
      </c>
      <c r="V52" s="192" t="s">
        <v>409</v>
      </c>
      <c r="W52" s="192">
        <v>0.44444444444444398</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45418</v>
      </c>
      <c r="L53" s="91" t="s">
        <v>83</v>
      </c>
      <c r="M53" s="192">
        <v>6.3333333333333304</v>
      </c>
      <c r="N53" s="192">
        <v>0</v>
      </c>
      <c r="O53" s="192">
        <v>0</v>
      </c>
      <c r="P53" s="192">
        <v>0</v>
      </c>
      <c r="Q53" s="192">
        <v>0</v>
      </c>
      <c r="R53" s="192" t="s">
        <v>409</v>
      </c>
      <c r="S53" s="192">
        <v>4.8</v>
      </c>
      <c r="T53" s="192" t="s">
        <v>886</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v>45307</v>
      </c>
      <c r="L54" s="91" t="s">
        <v>678</v>
      </c>
      <c r="M54" s="192" t="s">
        <v>409</v>
      </c>
      <c r="N54" s="192" t="s">
        <v>409</v>
      </c>
      <c r="O54" s="192">
        <v>0</v>
      </c>
      <c r="P54" s="192">
        <v>0</v>
      </c>
      <c r="Q54" s="192" t="s">
        <v>409</v>
      </c>
      <c r="R54" s="192" t="s">
        <v>409</v>
      </c>
      <c r="S54" s="192" t="s">
        <v>409</v>
      </c>
      <c r="T54" s="192" t="s">
        <v>409</v>
      </c>
      <c r="U54" s="192">
        <v>0</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45418</v>
      </c>
      <c r="L55" s="91" t="s">
        <v>679</v>
      </c>
      <c r="M55" s="192" t="s">
        <v>409</v>
      </c>
      <c r="N55" s="192" t="s">
        <v>409</v>
      </c>
      <c r="O55" s="192">
        <v>0</v>
      </c>
      <c r="P55" s="192">
        <v>0</v>
      </c>
      <c r="Q55" s="192">
        <v>0</v>
      </c>
      <c r="R55" s="192" t="s">
        <v>409</v>
      </c>
      <c r="S55" s="192" t="s">
        <v>409</v>
      </c>
      <c r="T55" s="192" t="s">
        <v>409</v>
      </c>
      <c r="U55" s="192">
        <v>0</v>
      </c>
      <c r="V55" s="192" t="s">
        <v>409</v>
      </c>
      <c r="W55" s="192">
        <v>0.5</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45154</v>
      </c>
      <c r="L58" s="91" t="s">
        <v>89</v>
      </c>
      <c r="M58" s="192">
        <v>5.1666666666666599</v>
      </c>
      <c r="N58" s="192" t="s">
        <v>409</v>
      </c>
      <c r="O58" s="192">
        <v>0</v>
      </c>
      <c r="P58" s="192">
        <v>0</v>
      </c>
      <c r="Q58" s="192">
        <v>0</v>
      </c>
      <c r="R58" s="192" t="s">
        <v>409</v>
      </c>
      <c r="S58" s="192">
        <v>4.0999999999999996</v>
      </c>
      <c r="T58" s="192" t="s">
        <v>409</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45294</v>
      </c>
      <c r="L59" s="91" t="s">
        <v>91</v>
      </c>
      <c r="M59" s="192">
        <v>6.1666666666666599</v>
      </c>
      <c r="N59" s="192" t="s">
        <v>409</v>
      </c>
      <c r="O59" s="192">
        <v>0</v>
      </c>
      <c r="P59" s="192">
        <v>0</v>
      </c>
      <c r="Q59" s="192">
        <v>0</v>
      </c>
      <c r="R59" s="192" t="s">
        <v>409</v>
      </c>
      <c r="S59" s="192">
        <v>4.7</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6.8313005106397275</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10</v>
      </c>
      <c r="J60" s="242">
        <v>45188</v>
      </c>
      <c r="K60" s="242">
        <v>45337</v>
      </c>
      <c r="L60" s="91" t="s">
        <v>93</v>
      </c>
      <c r="M60" s="192">
        <v>4.6666666666666599</v>
      </c>
      <c r="N60" s="192" t="s">
        <v>409</v>
      </c>
      <c r="O60" s="192">
        <v>0</v>
      </c>
      <c r="P60" s="192">
        <v>0</v>
      </c>
      <c r="Q60" s="192">
        <v>10</v>
      </c>
      <c r="R60" s="192" t="s">
        <v>409</v>
      </c>
      <c r="S60" s="192">
        <v>3.8</v>
      </c>
      <c r="T60" s="192" t="s">
        <v>409</v>
      </c>
      <c r="U60" s="192">
        <v>0</v>
      </c>
      <c r="V60" s="192" t="s">
        <v>409</v>
      </c>
      <c r="W60" s="192">
        <v>1</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9.5742710775633775</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10</v>
      </c>
      <c r="J62" s="242">
        <v>45188</v>
      </c>
      <c r="K62" s="242">
        <v>45418</v>
      </c>
      <c r="L62" s="91" t="s">
        <v>97</v>
      </c>
      <c r="M62" s="192">
        <v>9.1666666666666607</v>
      </c>
      <c r="N62" s="192">
        <v>0</v>
      </c>
      <c r="O62" s="192">
        <v>0</v>
      </c>
      <c r="P62" s="192">
        <v>0</v>
      </c>
      <c r="Q62" s="192">
        <v>10</v>
      </c>
      <c r="R62" s="192" t="s">
        <v>409</v>
      </c>
      <c r="S62" s="192">
        <v>6.5</v>
      </c>
      <c r="T62" s="192" t="s">
        <v>887</v>
      </c>
      <c r="U62" s="192">
        <v>0</v>
      </c>
      <c r="V62" s="192" t="s">
        <v>409</v>
      </c>
      <c r="W62" s="192">
        <v>0.92307692307692302</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6.0553007081949781</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45188</v>
      </c>
      <c r="K63" s="242">
        <v>45418</v>
      </c>
      <c r="L63" s="91" t="s">
        <v>99</v>
      </c>
      <c r="M63" s="192">
        <v>3.6666666666666599</v>
      </c>
      <c r="N63" s="192">
        <v>10</v>
      </c>
      <c r="O63" s="192">
        <v>0</v>
      </c>
      <c r="P63" s="192">
        <v>0</v>
      </c>
      <c r="Q63" s="192">
        <v>0</v>
      </c>
      <c r="R63" s="192" t="s">
        <v>409</v>
      </c>
      <c r="S63" s="192">
        <v>3.2</v>
      </c>
      <c r="T63" s="192" t="s">
        <v>845</v>
      </c>
      <c r="U63" s="192">
        <v>0</v>
      </c>
      <c r="V63" s="192" t="s">
        <v>409</v>
      </c>
      <c r="W63" s="192">
        <v>0</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45188</v>
      </c>
      <c r="K64" s="242">
        <v>45418</v>
      </c>
      <c r="L64" s="91" t="s">
        <v>101</v>
      </c>
      <c r="M64" s="192">
        <v>9.1666666666666607</v>
      </c>
      <c r="N64" s="192">
        <v>0</v>
      </c>
      <c r="O64" s="192">
        <v>0</v>
      </c>
      <c r="P64" s="192">
        <v>0</v>
      </c>
      <c r="Q64" s="192">
        <v>0</v>
      </c>
      <c r="R64" s="192" t="s">
        <v>409</v>
      </c>
      <c r="S64" s="192">
        <v>6.5</v>
      </c>
      <c r="T64" s="192" t="s">
        <v>888</v>
      </c>
      <c r="U64" s="192">
        <v>0</v>
      </c>
      <c r="V64" s="192" t="s">
        <v>409</v>
      </c>
      <c r="W64" s="192">
        <v>0</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5.0497524691810387</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3</v>
      </c>
      <c r="J65" s="242">
        <v>45188</v>
      </c>
      <c r="K65" s="242">
        <v>45307</v>
      </c>
      <c r="L65" s="91" t="s">
        <v>102</v>
      </c>
      <c r="M65" s="192">
        <v>8.5</v>
      </c>
      <c r="N65" s="192">
        <v>0</v>
      </c>
      <c r="O65" s="192">
        <v>3</v>
      </c>
      <c r="P65" s="192">
        <v>0</v>
      </c>
      <c r="Q65" s="192">
        <v>0</v>
      </c>
      <c r="R65" s="192" t="s">
        <v>409</v>
      </c>
      <c r="S65" s="192">
        <v>6.1</v>
      </c>
      <c r="T65" s="192" t="s">
        <v>846</v>
      </c>
      <c r="U65" s="192">
        <v>3</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45188</v>
      </c>
      <c r="K66" s="242">
        <v>45418</v>
      </c>
      <c r="L66" s="91" t="s">
        <v>104</v>
      </c>
      <c r="M66" s="192">
        <v>3.5</v>
      </c>
      <c r="N66" s="192" t="s">
        <v>409</v>
      </c>
      <c r="O66" s="192">
        <v>0</v>
      </c>
      <c r="P66" s="192">
        <v>0</v>
      </c>
      <c r="Q66" s="192">
        <v>0</v>
      </c>
      <c r="R66" s="192" t="s">
        <v>409</v>
      </c>
      <c r="S66" s="192">
        <v>3.1</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6.8313005106397275</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10</v>
      </c>
      <c r="J67" s="242">
        <v>45188</v>
      </c>
      <c r="K67" s="242">
        <v>45418</v>
      </c>
      <c r="L67" s="91" t="s">
        <v>106</v>
      </c>
      <c r="M67" s="192">
        <v>4.6666666666666599</v>
      </c>
      <c r="N67" s="192">
        <v>10</v>
      </c>
      <c r="O67" s="192">
        <v>0</v>
      </c>
      <c r="P67" s="192">
        <v>0</v>
      </c>
      <c r="Q67" s="192">
        <v>0</v>
      </c>
      <c r="R67" s="192" t="s">
        <v>409</v>
      </c>
      <c r="S67" s="192">
        <v>3.8</v>
      </c>
      <c r="T67" s="192" t="s">
        <v>889</v>
      </c>
      <c r="U67" s="192">
        <v>0</v>
      </c>
      <c r="V67" s="192" t="s">
        <v>409</v>
      </c>
      <c r="W67" s="192">
        <v>3.94736842105263E-2</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45418</v>
      </c>
      <c r="L68" s="91" t="s">
        <v>108</v>
      </c>
      <c r="M68" s="192">
        <v>0.83333333333333304</v>
      </c>
      <c r="N68" s="192" t="s">
        <v>409</v>
      </c>
      <c r="O68" s="192">
        <v>0</v>
      </c>
      <c r="P68" s="192">
        <v>0</v>
      </c>
      <c r="Q68" s="192">
        <v>0</v>
      </c>
      <c r="R68" s="192" t="s">
        <v>409</v>
      </c>
      <c r="S68" s="192">
        <v>1.5</v>
      </c>
      <c r="T68" s="192" t="s">
        <v>409</v>
      </c>
      <c r="U68" s="192">
        <v>0</v>
      </c>
      <c r="V68" s="192" t="s">
        <v>409</v>
      </c>
      <c r="W68" s="192">
        <v>0.5</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45370</v>
      </c>
      <c r="L69" s="91" t="s">
        <v>110</v>
      </c>
      <c r="M69" s="192">
        <v>4.5</v>
      </c>
      <c r="N69" s="192" t="s">
        <v>409</v>
      </c>
      <c r="O69" s="192">
        <v>0</v>
      </c>
      <c r="P69" s="192">
        <v>10</v>
      </c>
      <c r="Q69" s="192">
        <v>0</v>
      </c>
      <c r="R69" s="192" t="s">
        <v>409</v>
      </c>
      <c r="S69" s="192">
        <v>3.7</v>
      </c>
      <c r="T69" s="192" t="s">
        <v>409</v>
      </c>
      <c r="U69" s="192">
        <v>0</v>
      </c>
      <c r="V69" s="192" t="s">
        <v>847</v>
      </c>
      <c r="W69" s="192">
        <v>0.19780219780219699</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45307</v>
      </c>
      <c r="L71" s="91" t="s">
        <v>114</v>
      </c>
      <c r="M71" s="192">
        <v>6.5</v>
      </c>
      <c r="N71" s="192" t="s">
        <v>409</v>
      </c>
      <c r="O71" s="192">
        <v>0</v>
      </c>
      <c r="P71" s="192">
        <v>0</v>
      </c>
      <c r="Q71" s="192">
        <v>0</v>
      </c>
      <c r="R71" s="192" t="s">
        <v>409</v>
      </c>
      <c r="S71" s="192">
        <v>4.9000000000000004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45259</v>
      </c>
      <c r="L72" s="91" t="s">
        <v>116</v>
      </c>
      <c r="M72" s="192">
        <v>4.8333333333333304</v>
      </c>
      <c r="N72" s="192" t="s">
        <v>409</v>
      </c>
      <c r="O72" s="192">
        <v>0</v>
      </c>
      <c r="P72" s="192">
        <v>0</v>
      </c>
      <c r="Q72" s="192">
        <v>0</v>
      </c>
      <c r="R72" s="192" t="s">
        <v>409</v>
      </c>
      <c r="S72" s="192">
        <v>3.9</v>
      </c>
      <c r="T72" s="192" t="s">
        <v>409</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45418</v>
      </c>
      <c r="L73" s="91" t="s">
        <v>680</v>
      </c>
      <c r="M73" s="192" t="s">
        <v>409</v>
      </c>
      <c r="N73" s="192" t="s">
        <v>409</v>
      </c>
      <c r="O73" s="192">
        <v>0</v>
      </c>
      <c r="P73" s="192">
        <v>0</v>
      </c>
      <c r="Q73" s="192">
        <v>0</v>
      </c>
      <c r="R73" s="192" t="s">
        <v>409</v>
      </c>
      <c r="S73" s="192" t="s">
        <v>409</v>
      </c>
      <c r="T73" s="192" t="s">
        <v>409</v>
      </c>
      <c r="U73" s="192">
        <v>0</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45188</v>
      </c>
      <c r="K74" s="242">
        <v>45418</v>
      </c>
      <c r="L74" s="91" t="s">
        <v>117</v>
      </c>
      <c r="M74" s="192">
        <v>3.5</v>
      </c>
      <c r="N74" s="192">
        <v>0</v>
      </c>
      <c r="O74" s="192">
        <v>0</v>
      </c>
      <c r="P74" s="192">
        <v>0</v>
      </c>
      <c r="Q74" s="192">
        <v>0</v>
      </c>
      <c r="R74" s="192" t="s">
        <v>409</v>
      </c>
      <c r="S74" s="192">
        <v>3.1</v>
      </c>
      <c r="T74" s="192" t="s">
        <v>890</v>
      </c>
      <c r="U74" s="192">
        <v>0</v>
      </c>
      <c r="V74" s="192" t="s">
        <v>409</v>
      </c>
      <c r="W74" s="192">
        <v>0.25</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45307</v>
      </c>
      <c r="L75" s="91" t="s">
        <v>119</v>
      </c>
      <c r="M75" s="192">
        <v>3.5</v>
      </c>
      <c r="N75" s="192" t="s">
        <v>409</v>
      </c>
      <c r="O75" s="192">
        <v>0</v>
      </c>
      <c r="P75" s="192">
        <v>0</v>
      </c>
      <c r="Q75" s="192">
        <v>0</v>
      </c>
      <c r="R75" s="192" t="s">
        <v>409</v>
      </c>
      <c r="S75" s="192">
        <v>3.1</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44802</v>
      </c>
      <c r="L76" s="91" t="s">
        <v>121</v>
      </c>
      <c r="M76" s="192">
        <v>4</v>
      </c>
      <c r="N76" s="192" t="s">
        <v>409</v>
      </c>
      <c r="O76" s="192">
        <v>0</v>
      </c>
      <c r="P76" s="192">
        <v>0</v>
      </c>
      <c r="Q76" s="192">
        <v>0</v>
      </c>
      <c r="R76" s="192" t="s">
        <v>409</v>
      </c>
      <c r="S76" s="192">
        <v>3.4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45259</v>
      </c>
      <c r="L77" s="91" t="s">
        <v>123</v>
      </c>
      <c r="M77" s="192">
        <v>5.8333333333333304</v>
      </c>
      <c r="N77" s="192" t="s">
        <v>409</v>
      </c>
      <c r="O77" s="192">
        <v>0</v>
      </c>
      <c r="P77" s="192">
        <v>0</v>
      </c>
      <c r="Q77" s="192">
        <v>0</v>
      </c>
      <c r="R77" s="192" t="s">
        <v>409</v>
      </c>
      <c r="S77" s="192">
        <v>4.5</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45370</v>
      </c>
      <c r="L79" s="91" t="s">
        <v>681</v>
      </c>
      <c r="M79" s="192" t="s">
        <v>409</v>
      </c>
      <c r="N79" s="192" t="s">
        <v>409</v>
      </c>
      <c r="O79" s="192">
        <v>0</v>
      </c>
      <c r="P79" s="192">
        <v>0</v>
      </c>
      <c r="Q79" s="192">
        <v>0</v>
      </c>
      <c r="R79" s="192" t="s">
        <v>409</v>
      </c>
      <c r="S79" s="192" t="s">
        <v>409</v>
      </c>
      <c r="T79" s="192" t="s">
        <v>409</v>
      </c>
      <c r="U79" s="192">
        <v>0</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45259</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45307</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8.0622577482985491</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10</v>
      </c>
      <c r="J84" s="242">
        <v>45188</v>
      </c>
      <c r="K84" s="242">
        <v>45418</v>
      </c>
      <c r="L84" s="91" t="s">
        <v>134</v>
      </c>
      <c r="M84" s="192">
        <v>6.5</v>
      </c>
      <c r="N84" s="192">
        <v>10</v>
      </c>
      <c r="O84" s="192">
        <v>0</v>
      </c>
      <c r="P84" s="192">
        <v>0</v>
      </c>
      <c r="Q84" s="192">
        <v>0</v>
      </c>
      <c r="R84" s="192" t="s">
        <v>409</v>
      </c>
      <c r="S84" s="192">
        <v>4.9000000000000004</v>
      </c>
      <c r="T84" s="192" t="s">
        <v>891</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5.1639777949432162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45188</v>
      </c>
      <c r="K85" s="242">
        <v>45418</v>
      </c>
      <c r="L85" s="91" t="s">
        <v>136</v>
      </c>
      <c r="M85" s="192">
        <v>2.6666666666666599</v>
      </c>
      <c r="N85" s="192" t="s">
        <v>409</v>
      </c>
      <c r="O85" s="192">
        <v>0</v>
      </c>
      <c r="P85" s="192">
        <v>0</v>
      </c>
      <c r="Q85" s="192">
        <v>10</v>
      </c>
      <c r="R85" s="192" t="s">
        <v>409</v>
      </c>
      <c r="S85" s="192">
        <v>2.6</v>
      </c>
      <c r="T85" s="192" t="s">
        <v>409</v>
      </c>
      <c r="U85" s="192">
        <v>0</v>
      </c>
      <c r="V85" s="192" t="s">
        <v>409</v>
      </c>
      <c r="W85" s="192">
        <v>0.66666666666666596</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45307</v>
      </c>
      <c r="L86" s="91" t="s">
        <v>682</v>
      </c>
      <c r="M86" s="192" t="s">
        <v>409</v>
      </c>
      <c r="N86" s="192" t="s">
        <v>409</v>
      </c>
      <c r="O86" s="192">
        <v>0</v>
      </c>
      <c r="P86" s="192">
        <v>0</v>
      </c>
      <c r="Q86" s="192" t="s">
        <v>409</v>
      </c>
      <c r="R86" s="192" t="s">
        <v>409</v>
      </c>
      <c r="S86" s="192" t="s">
        <v>409</v>
      </c>
      <c r="T86" s="192" t="s">
        <v>409</v>
      </c>
      <c r="U86" s="192">
        <v>0</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45188</v>
      </c>
      <c r="K87" s="242">
        <v>45418</v>
      </c>
      <c r="L87" s="91" t="s">
        <v>138</v>
      </c>
      <c r="M87" s="192">
        <v>8</v>
      </c>
      <c r="N87" s="192">
        <v>0</v>
      </c>
      <c r="O87" s="192">
        <v>0</v>
      </c>
      <c r="P87" s="192">
        <v>0</v>
      </c>
      <c r="Q87" s="192">
        <v>0</v>
      </c>
      <c r="R87" s="192" t="s">
        <v>409</v>
      </c>
      <c r="S87" s="192">
        <v>5.8</v>
      </c>
      <c r="T87" s="192" t="s">
        <v>892</v>
      </c>
      <c r="U87" s="192">
        <v>0</v>
      </c>
      <c r="V87" s="192" t="s">
        <v>409</v>
      </c>
      <c r="W87" s="192">
        <v>0.35294117647058798</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10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10</v>
      </c>
      <c r="J88" s="242" t="s">
        <v>409</v>
      </c>
      <c r="K88" s="242">
        <v>45337</v>
      </c>
      <c r="L88" s="91" t="s">
        <v>683</v>
      </c>
      <c r="M88" s="192" t="s">
        <v>409</v>
      </c>
      <c r="N88" s="192" t="s">
        <v>409</v>
      </c>
      <c r="O88" s="192">
        <v>0</v>
      </c>
      <c r="P88" s="192">
        <v>0</v>
      </c>
      <c r="Q88" s="192">
        <v>10</v>
      </c>
      <c r="R88" s="192" t="s">
        <v>409</v>
      </c>
      <c r="S88" s="192" t="s">
        <v>409</v>
      </c>
      <c r="T88" s="192" t="s">
        <v>409</v>
      </c>
      <c r="U88" s="192">
        <v>0</v>
      </c>
      <c r="V88" s="192" t="s">
        <v>409</v>
      </c>
      <c r="W88" s="192">
        <v>1</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45418</v>
      </c>
      <c r="L89" s="91" t="s">
        <v>140</v>
      </c>
      <c r="M89" s="192">
        <v>5.3333333333333304</v>
      </c>
      <c r="N89" s="192">
        <v>10</v>
      </c>
      <c r="O89" s="192">
        <v>0</v>
      </c>
      <c r="P89" s="192">
        <v>0</v>
      </c>
      <c r="Q89" s="192">
        <v>0</v>
      </c>
      <c r="R89" s="192" t="s">
        <v>409</v>
      </c>
      <c r="S89" s="192">
        <v>4.2</v>
      </c>
      <c r="T89" s="192" t="s">
        <v>848</v>
      </c>
      <c r="U89" s="192">
        <v>0</v>
      </c>
      <c r="V89" s="192" t="s">
        <v>409</v>
      </c>
      <c r="W89" s="192">
        <v>0</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45337</v>
      </c>
      <c r="L90" s="91" t="s">
        <v>684</v>
      </c>
      <c r="M90" s="192" t="s">
        <v>409</v>
      </c>
      <c r="N90" s="192" t="s">
        <v>409</v>
      </c>
      <c r="O90" s="192">
        <v>0</v>
      </c>
      <c r="P90" s="192">
        <v>0</v>
      </c>
      <c r="Q90" s="192">
        <v>0</v>
      </c>
      <c r="R90" s="192" t="s">
        <v>409</v>
      </c>
      <c r="S90" s="192" t="s">
        <v>409</v>
      </c>
      <c r="T90" s="192" t="s">
        <v>409</v>
      </c>
      <c r="U90" s="192">
        <v>0</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0</v>
      </c>
      <c r="J91" s="242">
        <v>45188</v>
      </c>
      <c r="K91" s="242">
        <v>45418</v>
      </c>
      <c r="L91" s="91" t="s">
        <v>142</v>
      </c>
      <c r="M91" s="192">
        <v>7.8333333333333304</v>
      </c>
      <c r="N91" s="192">
        <v>0</v>
      </c>
      <c r="O91" s="192">
        <v>0</v>
      </c>
      <c r="P91" s="192">
        <v>0</v>
      </c>
      <c r="Q91" s="192">
        <v>0</v>
      </c>
      <c r="R91" s="192" t="s">
        <v>409</v>
      </c>
      <c r="S91" s="192">
        <v>5.7</v>
      </c>
      <c r="T91" s="192" t="s">
        <v>880</v>
      </c>
      <c r="U91" s="192">
        <v>0</v>
      </c>
      <c r="V91" s="192" t="s">
        <v>409</v>
      </c>
      <c r="W91" s="192">
        <v>0.4375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45418</v>
      </c>
      <c r="L92" s="91" t="s">
        <v>144</v>
      </c>
      <c r="M92" s="192">
        <v>5.3333333333333304</v>
      </c>
      <c r="N92" s="192">
        <v>0</v>
      </c>
      <c r="O92" s="192">
        <v>0</v>
      </c>
      <c r="P92" s="192">
        <v>0</v>
      </c>
      <c r="Q92" s="192">
        <v>0</v>
      </c>
      <c r="R92" s="192" t="s">
        <v>409</v>
      </c>
      <c r="S92" s="192">
        <v>4.2</v>
      </c>
      <c r="T92" s="192" t="s">
        <v>840</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45418</v>
      </c>
      <c r="L93" s="91" t="s">
        <v>146</v>
      </c>
      <c r="M93" s="192">
        <v>9</v>
      </c>
      <c r="N93" s="192" t="s">
        <v>409</v>
      </c>
      <c r="O93" s="192">
        <v>0</v>
      </c>
      <c r="P93" s="192">
        <v>10</v>
      </c>
      <c r="Q93" s="192">
        <v>10</v>
      </c>
      <c r="R93" s="192" t="s">
        <v>409</v>
      </c>
      <c r="S93" s="192">
        <v>6.4</v>
      </c>
      <c r="T93" s="192" t="s">
        <v>409</v>
      </c>
      <c r="U93" s="192">
        <v>0</v>
      </c>
      <c r="V93" s="192" t="s">
        <v>849</v>
      </c>
      <c r="W93" s="192">
        <v>0.5</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45418</v>
      </c>
      <c r="L94" s="91" t="s">
        <v>148</v>
      </c>
      <c r="M94" s="192">
        <v>3.3333333333333299</v>
      </c>
      <c r="N94" s="192">
        <v>0</v>
      </c>
      <c r="O94" s="192">
        <v>0</v>
      </c>
      <c r="P94" s="192">
        <v>0</v>
      </c>
      <c r="Q94" s="192">
        <v>0</v>
      </c>
      <c r="R94" s="192" t="s">
        <v>409</v>
      </c>
      <c r="S94" s="192">
        <v>3</v>
      </c>
      <c r="T94" s="192" t="s">
        <v>840</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45188</v>
      </c>
      <c r="K95" s="242">
        <v>45418</v>
      </c>
      <c r="L95" s="91" t="s">
        <v>150</v>
      </c>
      <c r="M95" s="192">
        <v>10</v>
      </c>
      <c r="N95" s="192">
        <v>0</v>
      </c>
      <c r="O95" s="192">
        <v>0</v>
      </c>
      <c r="P95" s="192">
        <v>0</v>
      </c>
      <c r="Q95" s="192">
        <v>10</v>
      </c>
      <c r="R95" s="192" t="s">
        <v>409</v>
      </c>
      <c r="S95" s="192">
        <v>7.3</v>
      </c>
      <c r="T95" s="192" t="s">
        <v>893</v>
      </c>
      <c r="U95" s="192">
        <v>0</v>
      </c>
      <c r="V95" s="192" t="s">
        <v>409</v>
      </c>
      <c r="W95" s="192">
        <v>0.62660944206008495</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45307</v>
      </c>
      <c r="L96" s="91" t="s">
        <v>685</v>
      </c>
      <c r="M96" s="192" t="s">
        <v>409</v>
      </c>
      <c r="N96" s="192" t="s">
        <v>409</v>
      </c>
      <c r="O96" s="192">
        <v>0</v>
      </c>
      <c r="P96" s="192">
        <v>0</v>
      </c>
      <c r="Q96" s="192">
        <v>0</v>
      </c>
      <c r="R96" s="192" t="s">
        <v>409</v>
      </c>
      <c r="S96" s="192" t="s">
        <v>409</v>
      </c>
      <c r="T96" s="192" t="s">
        <v>409</v>
      </c>
      <c r="U96" s="192">
        <v>0</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45188</v>
      </c>
      <c r="K97" s="242">
        <v>45418</v>
      </c>
      <c r="L97" s="91" t="s">
        <v>152</v>
      </c>
      <c r="M97" s="192">
        <v>10</v>
      </c>
      <c r="N97" s="192">
        <v>0</v>
      </c>
      <c r="O97" s="192">
        <v>0</v>
      </c>
      <c r="P97" s="192">
        <v>0</v>
      </c>
      <c r="Q97" s="192">
        <v>0</v>
      </c>
      <c r="R97" s="192" t="s">
        <v>409</v>
      </c>
      <c r="S97" s="192">
        <v>7.7</v>
      </c>
      <c r="T97" s="192" t="s">
        <v>894</v>
      </c>
      <c r="U97" s="192">
        <v>0</v>
      </c>
      <c r="V97" s="192" t="s">
        <v>409</v>
      </c>
      <c r="W97" s="192">
        <v>6.5671641791044705E-2</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9.6609178307929575</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10</v>
      </c>
      <c r="J99" s="242">
        <v>45188</v>
      </c>
      <c r="K99" s="242">
        <v>45418</v>
      </c>
      <c r="L99" s="91" t="s">
        <v>155</v>
      </c>
      <c r="M99" s="192">
        <v>9.3333333333333304</v>
      </c>
      <c r="N99" s="192">
        <v>10</v>
      </c>
      <c r="O99" s="192">
        <v>0</v>
      </c>
      <c r="P99" s="192">
        <v>0</v>
      </c>
      <c r="Q99" s="192">
        <v>0</v>
      </c>
      <c r="R99" s="192" t="s">
        <v>409</v>
      </c>
      <c r="S99" s="192">
        <v>6.6</v>
      </c>
      <c r="T99" s="192" t="s">
        <v>895</v>
      </c>
      <c r="U99" s="192">
        <v>0</v>
      </c>
      <c r="V99" s="192" t="s">
        <v>409</v>
      </c>
      <c r="W99" s="192">
        <v>0</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45337</v>
      </c>
      <c r="L100" s="91" t="s">
        <v>157</v>
      </c>
      <c r="M100" s="192">
        <v>7.6666666666666599</v>
      </c>
      <c r="N100" s="192" t="s">
        <v>409</v>
      </c>
      <c r="O100" s="192">
        <v>0</v>
      </c>
      <c r="P100" s="192">
        <v>0</v>
      </c>
      <c r="Q100" s="192">
        <v>0</v>
      </c>
      <c r="R100" s="192" t="s">
        <v>409</v>
      </c>
      <c r="S100" s="192">
        <v>5.6</v>
      </c>
      <c r="T100" s="192" t="s">
        <v>409</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45370</v>
      </c>
      <c r="L101" s="91" t="s">
        <v>159</v>
      </c>
      <c r="M101" s="192">
        <v>2.5</v>
      </c>
      <c r="N101" s="192">
        <v>0</v>
      </c>
      <c r="O101" s="192">
        <v>0</v>
      </c>
      <c r="P101" s="192">
        <v>0</v>
      </c>
      <c r="Q101" s="192">
        <v>0</v>
      </c>
      <c r="R101" s="192" t="s">
        <v>409</v>
      </c>
      <c r="S101" s="192">
        <v>2.5</v>
      </c>
      <c r="T101" s="192" t="s">
        <v>850</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8.1649658092772555</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10</v>
      </c>
      <c r="J103" s="242">
        <v>45188</v>
      </c>
      <c r="K103" s="242">
        <v>45418</v>
      </c>
      <c r="L103" s="91" t="s">
        <v>163</v>
      </c>
      <c r="M103" s="192">
        <v>6.6666666666666599</v>
      </c>
      <c r="N103" s="192">
        <v>10</v>
      </c>
      <c r="O103" s="192">
        <v>0</v>
      </c>
      <c r="P103" s="192">
        <v>0</v>
      </c>
      <c r="Q103" s="192">
        <v>0</v>
      </c>
      <c r="R103" s="192" t="s">
        <v>409</v>
      </c>
      <c r="S103" s="192">
        <v>5</v>
      </c>
      <c r="T103" s="192" t="s">
        <v>851</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8.1649658092772555</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10</v>
      </c>
      <c r="J104" s="242">
        <v>45188</v>
      </c>
      <c r="K104" s="242">
        <v>45418</v>
      </c>
      <c r="L104" s="91" t="s">
        <v>165</v>
      </c>
      <c r="M104" s="192">
        <v>6.6666666666666599</v>
      </c>
      <c r="N104" s="192" t="s">
        <v>409</v>
      </c>
      <c r="O104" s="192">
        <v>0</v>
      </c>
      <c r="P104" s="192">
        <v>0</v>
      </c>
      <c r="Q104" s="192">
        <v>10</v>
      </c>
      <c r="R104" s="192" t="s">
        <v>409</v>
      </c>
      <c r="S104" s="192">
        <v>5</v>
      </c>
      <c r="T104" s="192" t="s">
        <v>409</v>
      </c>
      <c r="U104" s="192">
        <v>0</v>
      </c>
      <c r="V104" s="192" t="s">
        <v>409</v>
      </c>
      <c r="W104" s="192">
        <v>0.75</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3.3911649915626323</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3</v>
      </c>
      <c r="J105" s="242">
        <v>45188</v>
      </c>
      <c r="K105" s="242">
        <v>45418</v>
      </c>
      <c r="L105" s="91" t="s">
        <v>167</v>
      </c>
      <c r="M105" s="192">
        <v>3.8333333333333299</v>
      </c>
      <c r="N105" s="192" t="s">
        <v>409</v>
      </c>
      <c r="O105" s="192">
        <v>3</v>
      </c>
      <c r="P105" s="192">
        <v>0</v>
      </c>
      <c r="Q105" s="192">
        <v>0</v>
      </c>
      <c r="R105" s="192" t="s">
        <v>409</v>
      </c>
      <c r="S105" s="192">
        <v>3.3</v>
      </c>
      <c r="T105" s="192" t="s">
        <v>409</v>
      </c>
      <c r="U105" s="192">
        <v>3</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45259</v>
      </c>
      <c r="L106" s="91" t="s">
        <v>169</v>
      </c>
      <c r="M106" s="192">
        <v>10</v>
      </c>
      <c r="N106" s="192" t="s">
        <v>409</v>
      </c>
      <c r="O106" s="192">
        <v>0</v>
      </c>
      <c r="P106" s="192">
        <v>0</v>
      </c>
      <c r="Q106" s="192">
        <v>0</v>
      </c>
      <c r="R106" s="192" t="s">
        <v>409</v>
      </c>
      <c r="S106" s="192">
        <v>8.3000000000000007</v>
      </c>
      <c r="T106" s="192" t="s">
        <v>409</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45218</v>
      </c>
      <c r="L107" s="91" t="s">
        <v>171</v>
      </c>
      <c r="M107" s="192">
        <v>5</v>
      </c>
      <c r="N107" s="192" t="s">
        <v>409</v>
      </c>
      <c r="O107" s="192">
        <v>0</v>
      </c>
      <c r="P107" s="192">
        <v>0</v>
      </c>
      <c r="Q107" s="192">
        <v>0</v>
      </c>
      <c r="R107" s="192" t="s">
        <v>409</v>
      </c>
      <c r="S107" s="192">
        <v>4</v>
      </c>
      <c r="T107" s="192" t="s">
        <v>409</v>
      </c>
      <c r="U107" s="192">
        <v>0</v>
      </c>
      <c r="V107" s="192" t="s">
        <v>409</v>
      </c>
      <c r="W107" s="192">
        <v>0</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45418</v>
      </c>
      <c r="L108" s="91" t="s">
        <v>173</v>
      </c>
      <c r="M108" s="192">
        <v>5.1666666666666599</v>
      </c>
      <c r="N108" s="192">
        <v>0</v>
      </c>
      <c r="O108" s="192">
        <v>0</v>
      </c>
      <c r="P108" s="192">
        <v>10</v>
      </c>
      <c r="Q108" s="192">
        <v>10</v>
      </c>
      <c r="R108" s="192" t="s">
        <v>409</v>
      </c>
      <c r="S108" s="192">
        <v>4.0999999999999996</v>
      </c>
      <c r="T108" s="192" t="s">
        <v>879</v>
      </c>
      <c r="U108" s="192">
        <v>0</v>
      </c>
      <c r="V108" s="192" t="s">
        <v>807</v>
      </c>
      <c r="W108" s="192">
        <v>0.60655737704918</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6.9522178715380676</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10</v>
      </c>
      <c r="J109" s="242">
        <v>45188</v>
      </c>
      <c r="K109" s="242">
        <v>45418</v>
      </c>
      <c r="L109" s="91" t="s">
        <v>174</v>
      </c>
      <c r="M109" s="192">
        <v>4.8333333333333304</v>
      </c>
      <c r="N109" s="192">
        <v>10</v>
      </c>
      <c r="O109" s="192">
        <v>0</v>
      </c>
      <c r="P109" s="192">
        <v>0</v>
      </c>
      <c r="Q109" s="192">
        <v>0</v>
      </c>
      <c r="R109" s="192" t="s">
        <v>409</v>
      </c>
      <c r="S109" s="192">
        <v>3.9</v>
      </c>
      <c r="T109" s="192" t="s">
        <v>896</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45418</v>
      </c>
      <c r="L110" s="91" t="s">
        <v>176</v>
      </c>
      <c r="M110" s="192">
        <v>5.9999999999999902</v>
      </c>
      <c r="N110" s="192">
        <v>0</v>
      </c>
      <c r="O110" s="192">
        <v>0</v>
      </c>
      <c r="P110" s="192">
        <v>0</v>
      </c>
      <c r="Q110" s="192">
        <v>0</v>
      </c>
      <c r="R110" s="192" t="s">
        <v>409</v>
      </c>
      <c r="S110" s="192">
        <v>4.5999999999999996</v>
      </c>
      <c r="T110" s="192" t="s">
        <v>880</v>
      </c>
      <c r="U110" s="192">
        <v>0</v>
      </c>
      <c r="V110" s="192" t="s">
        <v>409</v>
      </c>
      <c r="W110" s="192">
        <v>0.1</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7.5277265270908051</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45188</v>
      </c>
      <c r="K111" s="242">
        <v>45418</v>
      </c>
      <c r="L111" s="91" t="s">
        <v>178</v>
      </c>
      <c r="M111" s="192">
        <v>5.6666666666666599</v>
      </c>
      <c r="N111" s="192" t="s">
        <v>409</v>
      </c>
      <c r="O111" s="192">
        <v>0</v>
      </c>
      <c r="P111" s="192">
        <v>0</v>
      </c>
      <c r="Q111" s="192">
        <v>10</v>
      </c>
      <c r="R111" s="192" t="s">
        <v>409</v>
      </c>
      <c r="S111" s="192">
        <v>4.4000000000000004</v>
      </c>
      <c r="T111" s="192" t="s">
        <v>409</v>
      </c>
      <c r="U111" s="192">
        <v>0</v>
      </c>
      <c r="V111" s="192" t="s">
        <v>409</v>
      </c>
      <c r="W111" s="192">
        <v>0.92857142857142805</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5.7735026918962546</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10</v>
      </c>
      <c r="J112" s="242">
        <v>45188</v>
      </c>
      <c r="K112" s="242">
        <v>45337</v>
      </c>
      <c r="L112" s="91" t="s">
        <v>179</v>
      </c>
      <c r="M112" s="192">
        <v>3.3333333333333299</v>
      </c>
      <c r="N112" s="192" t="s">
        <v>409</v>
      </c>
      <c r="O112" s="192">
        <v>0</v>
      </c>
      <c r="P112" s="192">
        <v>0</v>
      </c>
      <c r="Q112" s="192">
        <v>10</v>
      </c>
      <c r="R112" s="192" t="s">
        <v>409</v>
      </c>
      <c r="S112" s="192">
        <v>3</v>
      </c>
      <c r="T112" s="192" t="s">
        <v>409</v>
      </c>
      <c r="U112" s="192">
        <v>0</v>
      </c>
      <c r="V112" s="192" t="s">
        <v>409</v>
      </c>
      <c r="W112" s="192">
        <v>1</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45259</v>
      </c>
      <c r="L113" s="91" t="s">
        <v>180</v>
      </c>
      <c r="M113" s="192">
        <v>8.3333333333333304</v>
      </c>
      <c r="N113" s="192" t="s">
        <v>409</v>
      </c>
      <c r="O113" s="192">
        <v>0</v>
      </c>
      <c r="P113" s="192">
        <v>0</v>
      </c>
      <c r="Q113" s="192">
        <v>0</v>
      </c>
      <c r="R113" s="192" t="s">
        <v>409</v>
      </c>
      <c r="S113" s="192">
        <v>6</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45259</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45418</v>
      </c>
      <c r="L115" s="91" t="s">
        <v>184</v>
      </c>
      <c r="M115" s="192">
        <v>4.5</v>
      </c>
      <c r="N115" s="192">
        <v>0</v>
      </c>
      <c r="O115" s="192">
        <v>0</v>
      </c>
      <c r="P115" s="192">
        <v>0</v>
      </c>
      <c r="Q115" s="192">
        <v>0</v>
      </c>
      <c r="R115" s="192" t="s">
        <v>409</v>
      </c>
      <c r="S115" s="192">
        <v>3.7</v>
      </c>
      <c r="T115" s="192" t="s">
        <v>880</v>
      </c>
      <c r="U115" s="192">
        <v>0</v>
      </c>
      <c r="V115" s="192" t="s">
        <v>409</v>
      </c>
      <c r="W115" s="192">
        <v>9.6774193548387094E-2</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6.1913918736689002</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45188</v>
      </c>
      <c r="K118" s="242">
        <v>45418</v>
      </c>
      <c r="L118" s="91" t="s">
        <v>190</v>
      </c>
      <c r="M118" s="192">
        <v>3.8333333333333299</v>
      </c>
      <c r="N118" s="192">
        <v>10</v>
      </c>
      <c r="O118" s="192">
        <v>0</v>
      </c>
      <c r="P118" s="192">
        <v>10</v>
      </c>
      <c r="Q118" s="192">
        <v>0</v>
      </c>
      <c r="R118" s="192">
        <v>10</v>
      </c>
      <c r="S118" s="192">
        <v>3.3</v>
      </c>
      <c r="T118" s="192" t="s">
        <v>897</v>
      </c>
      <c r="U118" s="192">
        <v>0</v>
      </c>
      <c r="V118" s="192" t="s">
        <v>853</v>
      </c>
      <c r="W118" s="192">
        <v>0</v>
      </c>
      <c r="X118" s="192" t="s">
        <v>854</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6.4549722436790233</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10</v>
      </c>
      <c r="J119" s="242">
        <v>45188</v>
      </c>
      <c r="K119" s="242">
        <v>45337</v>
      </c>
      <c r="L119" s="91" t="s">
        <v>191</v>
      </c>
      <c r="M119" s="192">
        <v>4.1666666666666599</v>
      </c>
      <c r="N119" s="192" t="s">
        <v>409</v>
      </c>
      <c r="O119" s="192">
        <v>0</v>
      </c>
      <c r="P119" s="192">
        <v>0</v>
      </c>
      <c r="Q119" s="192">
        <v>10</v>
      </c>
      <c r="R119" s="192" t="s">
        <v>409</v>
      </c>
      <c r="S119" s="192">
        <v>3.5</v>
      </c>
      <c r="T119" s="192" t="s">
        <v>409</v>
      </c>
      <c r="U119" s="192">
        <v>0</v>
      </c>
      <c r="V119" s="192" t="s">
        <v>409</v>
      </c>
      <c r="W119" s="192">
        <v>1</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7.0710678118654755</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10</v>
      </c>
      <c r="J121" s="242">
        <v>45188</v>
      </c>
      <c r="K121" s="242">
        <v>45418</v>
      </c>
      <c r="L121" s="91" t="s">
        <v>195</v>
      </c>
      <c r="M121" s="192">
        <v>5</v>
      </c>
      <c r="N121" s="192" t="s">
        <v>409</v>
      </c>
      <c r="O121" s="192">
        <v>0</v>
      </c>
      <c r="P121" s="192">
        <v>0</v>
      </c>
      <c r="Q121" s="192">
        <v>10</v>
      </c>
      <c r="R121" s="192" t="s">
        <v>409</v>
      </c>
      <c r="S121" s="192">
        <v>4</v>
      </c>
      <c r="T121" s="192" t="s">
        <v>409</v>
      </c>
      <c r="U121" s="192">
        <v>0</v>
      </c>
      <c r="V121" s="192" t="s">
        <v>409</v>
      </c>
      <c r="W121" s="192">
        <v>1</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45418</v>
      </c>
      <c r="L122" s="91" t="s">
        <v>197</v>
      </c>
      <c r="M122" s="192">
        <v>1.8333333333333299</v>
      </c>
      <c r="N122" s="192" t="s">
        <v>409</v>
      </c>
      <c r="O122" s="192">
        <v>0</v>
      </c>
      <c r="P122" s="192">
        <v>0</v>
      </c>
      <c r="Q122" s="192">
        <v>0</v>
      </c>
      <c r="R122" s="192" t="s">
        <v>409</v>
      </c>
      <c r="S122" s="192">
        <v>2.1</v>
      </c>
      <c r="T122" s="192" t="s">
        <v>409</v>
      </c>
      <c r="U122" s="192">
        <v>0</v>
      </c>
      <c r="V122" s="192" t="s">
        <v>409</v>
      </c>
      <c r="W122" s="192">
        <v>0.42857142857142799</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44852</v>
      </c>
      <c r="L123" s="91" t="s">
        <v>199</v>
      </c>
      <c r="M123" s="192">
        <v>2</v>
      </c>
      <c r="N123" s="192" t="s">
        <v>409</v>
      </c>
      <c r="O123" s="192">
        <v>0</v>
      </c>
      <c r="P123" s="192">
        <v>0</v>
      </c>
      <c r="Q123" s="192">
        <v>0</v>
      </c>
      <c r="R123" s="192" t="s">
        <v>409</v>
      </c>
      <c r="S123" s="192">
        <v>2.2000000000000002</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45418</v>
      </c>
      <c r="L125" s="91" t="s">
        <v>203</v>
      </c>
      <c r="M125" s="192">
        <v>2.1666666666666599</v>
      </c>
      <c r="N125" s="192" t="s">
        <v>409</v>
      </c>
      <c r="O125" s="192">
        <v>0</v>
      </c>
      <c r="P125" s="192">
        <v>0</v>
      </c>
      <c r="Q125" s="192">
        <v>0</v>
      </c>
      <c r="R125" s="192" t="s">
        <v>409</v>
      </c>
      <c r="S125" s="192">
        <v>2.2999999999999998</v>
      </c>
      <c r="T125" s="192" t="s">
        <v>409</v>
      </c>
      <c r="U125" s="192">
        <v>0</v>
      </c>
      <c r="V125" s="192" t="s">
        <v>409</v>
      </c>
      <c r="W125" s="192">
        <v>0.3125</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t="s">
        <v>409</v>
      </c>
      <c r="K126" s="242">
        <v>45337</v>
      </c>
      <c r="L126" s="91" t="s">
        <v>686</v>
      </c>
      <c r="M126" s="192" t="s">
        <v>409</v>
      </c>
      <c r="N126" s="192" t="s">
        <v>409</v>
      </c>
      <c r="O126" s="192">
        <v>0</v>
      </c>
      <c r="P126" s="192">
        <v>0</v>
      </c>
      <c r="Q126" s="192">
        <v>0</v>
      </c>
      <c r="R126" s="192" t="s">
        <v>409</v>
      </c>
      <c r="S126" s="192" t="s">
        <v>409</v>
      </c>
      <c r="T126" s="192" t="s">
        <v>409</v>
      </c>
      <c r="U126" s="192">
        <v>0</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10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10</v>
      </c>
      <c r="J127" s="242" t="s">
        <v>409</v>
      </c>
      <c r="K127" s="242">
        <v>45337</v>
      </c>
      <c r="L127" s="91" t="s">
        <v>687</v>
      </c>
      <c r="M127" s="192" t="s">
        <v>409</v>
      </c>
      <c r="N127" s="192" t="s">
        <v>409</v>
      </c>
      <c r="O127" s="192">
        <v>0</v>
      </c>
      <c r="P127" s="192">
        <v>0</v>
      </c>
      <c r="Q127" s="192">
        <v>10</v>
      </c>
      <c r="R127" s="192" t="s">
        <v>409</v>
      </c>
      <c r="S127" s="192" t="s">
        <v>409</v>
      </c>
      <c r="T127" s="192" t="s">
        <v>409</v>
      </c>
      <c r="U127" s="192">
        <v>0</v>
      </c>
      <c r="V127" s="192" t="s">
        <v>409</v>
      </c>
      <c r="W127" s="192">
        <v>1</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7.416198487095663</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45188</v>
      </c>
      <c r="K128" s="242">
        <v>45418</v>
      </c>
      <c r="L128" s="91" t="s">
        <v>205</v>
      </c>
      <c r="M128" s="192">
        <v>5.5</v>
      </c>
      <c r="N128" s="192">
        <v>10</v>
      </c>
      <c r="O128" s="192">
        <v>0</v>
      </c>
      <c r="P128" s="192">
        <v>0</v>
      </c>
      <c r="Q128" s="192">
        <v>0</v>
      </c>
      <c r="R128" s="192" t="s">
        <v>409</v>
      </c>
      <c r="S128" s="192">
        <v>4.3</v>
      </c>
      <c r="T128" s="192" t="s">
        <v>845</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45307</v>
      </c>
      <c r="L129" s="91" t="s">
        <v>688</v>
      </c>
      <c r="M129" s="192" t="s">
        <v>409</v>
      </c>
      <c r="N129" s="192" t="s">
        <v>409</v>
      </c>
      <c r="O129" s="192">
        <v>0</v>
      </c>
      <c r="P129" s="192">
        <v>0</v>
      </c>
      <c r="Q129" s="192" t="s">
        <v>409</v>
      </c>
      <c r="R129" s="192" t="s">
        <v>409</v>
      </c>
      <c r="S129" s="192" t="s">
        <v>409</v>
      </c>
      <c r="T129" s="192" t="s">
        <v>409</v>
      </c>
      <c r="U129" s="192">
        <v>0</v>
      </c>
      <c r="V129" s="192" t="s">
        <v>409</v>
      </c>
      <c r="W129" s="192" t="s">
        <v>409</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45188</v>
      </c>
      <c r="L130" s="91" t="s">
        <v>206</v>
      </c>
      <c r="M130" s="192">
        <v>3.6666666666666599</v>
      </c>
      <c r="N130" s="192" t="s">
        <v>409</v>
      </c>
      <c r="O130" s="192">
        <v>0</v>
      </c>
      <c r="P130" s="192">
        <v>0</v>
      </c>
      <c r="Q130" s="192">
        <v>0</v>
      </c>
      <c r="R130" s="192" t="s">
        <v>409</v>
      </c>
      <c r="S130" s="192">
        <v>3.2</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45418</v>
      </c>
      <c r="L131" s="91" t="s">
        <v>208</v>
      </c>
      <c r="M131" s="192">
        <v>7.6666666666666599</v>
      </c>
      <c r="N131" s="192">
        <v>0</v>
      </c>
      <c r="O131" s="192">
        <v>0</v>
      </c>
      <c r="P131" s="192">
        <v>0</v>
      </c>
      <c r="Q131" s="192">
        <v>0</v>
      </c>
      <c r="R131" s="192" t="s">
        <v>409</v>
      </c>
      <c r="S131" s="192">
        <v>5.6</v>
      </c>
      <c r="T131" s="192" t="s">
        <v>898</v>
      </c>
      <c r="U131" s="192">
        <v>0</v>
      </c>
      <c r="V131" s="192" t="s">
        <v>409</v>
      </c>
      <c r="W131" s="192">
        <v>0</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45418</v>
      </c>
      <c r="L132" s="91" t="s">
        <v>210</v>
      </c>
      <c r="M132" s="192">
        <v>2.9999999999999898</v>
      </c>
      <c r="N132" s="192" t="s">
        <v>409</v>
      </c>
      <c r="O132" s="192">
        <v>0</v>
      </c>
      <c r="P132" s="192">
        <v>0</v>
      </c>
      <c r="Q132" s="192">
        <v>0</v>
      </c>
      <c r="R132" s="192" t="s">
        <v>409</v>
      </c>
      <c r="S132" s="192">
        <v>2.8</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0</v>
      </c>
      <c r="J133" s="242">
        <v>45188</v>
      </c>
      <c r="K133" s="242">
        <v>45418</v>
      </c>
      <c r="L133" s="91" t="s">
        <v>212</v>
      </c>
      <c r="M133" s="192">
        <v>9.1666666666666607</v>
      </c>
      <c r="N133" s="192">
        <v>0</v>
      </c>
      <c r="O133" s="192">
        <v>0</v>
      </c>
      <c r="P133" s="192">
        <v>0</v>
      </c>
      <c r="Q133" s="192">
        <v>0</v>
      </c>
      <c r="R133" s="192" t="s">
        <v>409</v>
      </c>
      <c r="S133" s="192">
        <v>6.5</v>
      </c>
      <c r="T133" s="192" t="s">
        <v>899</v>
      </c>
      <c r="U133" s="192">
        <v>0</v>
      </c>
      <c r="V133" s="192" t="s">
        <v>409</v>
      </c>
      <c r="W133" s="192">
        <v>4.6875E-2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45188</v>
      </c>
      <c r="K134" s="242">
        <v>45418</v>
      </c>
      <c r="L134" s="91" t="s">
        <v>214</v>
      </c>
      <c r="M134" s="192">
        <v>5.6666666666666599</v>
      </c>
      <c r="N134" s="192" t="s">
        <v>409</v>
      </c>
      <c r="O134" s="192">
        <v>0</v>
      </c>
      <c r="P134" s="192">
        <v>0</v>
      </c>
      <c r="Q134" s="192">
        <v>0</v>
      </c>
      <c r="R134" s="192" t="s">
        <v>409</v>
      </c>
      <c r="S134" s="192">
        <v>4.4000000000000004</v>
      </c>
      <c r="T134" s="192" t="s">
        <v>409</v>
      </c>
      <c r="U134" s="192">
        <v>0</v>
      </c>
      <c r="V134" s="192" t="s">
        <v>409</v>
      </c>
      <c r="W134" s="192">
        <v>0</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45418</v>
      </c>
      <c r="L135" s="91" t="s">
        <v>216</v>
      </c>
      <c r="M135" s="192">
        <v>3.3333333333333299</v>
      </c>
      <c r="N135" s="192">
        <v>0</v>
      </c>
      <c r="O135" s="192">
        <v>0</v>
      </c>
      <c r="P135" s="192">
        <v>0</v>
      </c>
      <c r="Q135" s="192">
        <v>0</v>
      </c>
      <c r="R135" s="192" t="s">
        <v>409</v>
      </c>
      <c r="S135" s="192">
        <v>3</v>
      </c>
      <c r="T135" s="192" t="s">
        <v>840</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3.7416573867739387</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3</v>
      </c>
      <c r="J136" s="242">
        <v>45188</v>
      </c>
      <c r="K136" s="242">
        <v>45376</v>
      </c>
      <c r="L136" s="91" t="s">
        <v>218</v>
      </c>
      <c r="M136" s="192">
        <v>4.6666666666666599</v>
      </c>
      <c r="N136" s="192" t="s">
        <v>409</v>
      </c>
      <c r="O136" s="192">
        <v>3</v>
      </c>
      <c r="P136" s="192">
        <v>0</v>
      </c>
      <c r="Q136" s="192">
        <v>0</v>
      </c>
      <c r="R136" s="192" t="s">
        <v>409</v>
      </c>
      <c r="S136" s="192">
        <v>3.8</v>
      </c>
      <c r="T136" s="192" t="s">
        <v>409</v>
      </c>
      <c r="U136" s="192">
        <v>3</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3.4156502553198562</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10</v>
      </c>
      <c r="J137" s="242">
        <v>45188</v>
      </c>
      <c r="K137" s="242">
        <v>45418</v>
      </c>
      <c r="L137" s="91" t="s">
        <v>220</v>
      </c>
      <c r="M137" s="192">
        <v>1.1666666666666601</v>
      </c>
      <c r="N137" s="192">
        <v>10</v>
      </c>
      <c r="O137" s="192">
        <v>0</v>
      </c>
      <c r="P137" s="192">
        <v>0</v>
      </c>
      <c r="Q137" s="192">
        <v>0</v>
      </c>
      <c r="R137" s="192" t="s">
        <v>409</v>
      </c>
      <c r="S137" s="192">
        <v>1.7</v>
      </c>
      <c r="T137" s="192" t="s">
        <v>844</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45188</v>
      </c>
      <c r="K138" s="242">
        <v>45418</v>
      </c>
      <c r="L138" s="91" t="s">
        <v>222</v>
      </c>
      <c r="M138" s="192">
        <v>10</v>
      </c>
      <c r="N138" s="192" t="s">
        <v>409</v>
      </c>
      <c r="O138" s="192">
        <v>0</v>
      </c>
      <c r="P138" s="192">
        <v>0</v>
      </c>
      <c r="Q138" s="192">
        <v>0</v>
      </c>
      <c r="R138" s="192" t="s">
        <v>409</v>
      </c>
      <c r="S138" s="192">
        <v>7.2</v>
      </c>
      <c r="T138" s="192" t="s">
        <v>409</v>
      </c>
      <c r="U138" s="192">
        <v>0</v>
      </c>
      <c r="V138" s="192" t="s">
        <v>409</v>
      </c>
      <c r="W138" s="192">
        <v>0.151898734177215</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45418</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10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10</v>
      </c>
      <c r="J141" s="242" t="s">
        <v>409</v>
      </c>
      <c r="K141" s="242">
        <v>45337</v>
      </c>
      <c r="L141" s="91" t="s">
        <v>689</v>
      </c>
      <c r="M141" s="192" t="s">
        <v>409</v>
      </c>
      <c r="N141" s="192" t="s">
        <v>409</v>
      </c>
      <c r="O141" s="192">
        <v>0</v>
      </c>
      <c r="P141" s="192">
        <v>0</v>
      </c>
      <c r="Q141" s="192">
        <v>10</v>
      </c>
      <c r="R141" s="192" t="s">
        <v>409</v>
      </c>
      <c r="S141" s="192" t="s">
        <v>409</v>
      </c>
      <c r="T141" s="192" t="s">
        <v>409</v>
      </c>
      <c r="U141" s="192">
        <v>0</v>
      </c>
      <c r="V141" s="192" t="s">
        <v>409</v>
      </c>
      <c r="W141" s="192">
        <v>1</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8.1649658092772555</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10</v>
      </c>
      <c r="J142" s="242">
        <v>45188</v>
      </c>
      <c r="K142" s="242">
        <v>45418</v>
      </c>
      <c r="L142" s="91" t="s">
        <v>228</v>
      </c>
      <c r="M142" s="192">
        <v>6.6666666666666599</v>
      </c>
      <c r="N142" s="192">
        <v>10</v>
      </c>
      <c r="O142" s="192">
        <v>0</v>
      </c>
      <c r="P142" s="192">
        <v>0</v>
      </c>
      <c r="Q142" s="192">
        <v>0</v>
      </c>
      <c r="R142" s="192" t="s">
        <v>409</v>
      </c>
      <c r="S142" s="192">
        <v>5</v>
      </c>
      <c r="T142" s="192" t="s">
        <v>856</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45259</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45188</v>
      </c>
      <c r="K144" s="242">
        <v>45370</v>
      </c>
      <c r="L144" s="91" t="s">
        <v>232</v>
      </c>
      <c r="M144" s="192">
        <v>3.3333333333333299</v>
      </c>
      <c r="N144" s="192">
        <v>0</v>
      </c>
      <c r="O144" s="192">
        <v>0</v>
      </c>
      <c r="P144" s="192">
        <v>0</v>
      </c>
      <c r="Q144" s="192">
        <v>0</v>
      </c>
      <c r="R144" s="192" t="s">
        <v>409</v>
      </c>
      <c r="S144" s="192">
        <v>3</v>
      </c>
      <c r="T144" s="192" t="s">
        <v>855</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45418</v>
      </c>
      <c r="L145" s="91" t="s">
        <v>234</v>
      </c>
      <c r="M145" s="192">
        <v>4.8333333333333304</v>
      </c>
      <c r="N145" s="192">
        <v>10</v>
      </c>
      <c r="O145" s="192">
        <v>0</v>
      </c>
      <c r="P145" s="192">
        <v>10</v>
      </c>
      <c r="Q145" s="192">
        <v>0</v>
      </c>
      <c r="R145" s="192" t="s">
        <v>409</v>
      </c>
      <c r="S145" s="192">
        <v>3.9</v>
      </c>
      <c r="T145" s="192" t="s">
        <v>856</v>
      </c>
      <c r="U145" s="192">
        <v>0</v>
      </c>
      <c r="V145" s="192" t="s">
        <v>808</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7.6376261582597316</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10</v>
      </c>
      <c r="J146" s="242">
        <v>45188</v>
      </c>
      <c r="K146" s="242">
        <v>45418</v>
      </c>
      <c r="L146" s="91" t="s">
        <v>236</v>
      </c>
      <c r="M146" s="192">
        <v>5.8333333333333304</v>
      </c>
      <c r="N146" s="192" t="s">
        <v>409</v>
      </c>
      <c r="O146" s="192">
        <v>0</v>
      </c>
      <c r="P146" s="192">
        <v>0</v>
      </c>
      <c r="Q146" s="192">
        <v>10</v>
      </c>
      <c r="R146" s="192" t="s">
        <v>409</v>
      </c>
      <c r="S146" s="192">
        <v>4.5</v>
      </c>
      <c r="T146" s="192" t="s">
        <v>409</v>
      </c>
      <c r="U146" s="192">
        <v>0</v>
      </c>
      <c r="V146" s="192" t="s">
        <v>409</v>
      </c>
      <c r="W146" s="192">
        <v>0.74418604651162701</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7.1879528842826037</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10</v>
      </c>
      <c r="J147" s="242">
        <v>45188</v>
      </c>
      <c r="K147" s="242">
        <v>45418</v>
      </c>
      <c r="L147" s="91" t="s">
        <v>238</v>
      </c>
      <c r="M147" s="192">
        <v>5.1666666666666599</v>
      </c>
      <c r="N147" s="192">
        <v>10</v>
      </c>
      <c r="O147" s="192">
        <v>0</v>
      </c>
      <c r="P147" s="192">
        <v>0</v>
      </c>
      <c r="Q147" s="192">
        <v>0</v>
      </c>
      <c r="R147" s="192" t="s">
        <v>409</v>
      </c>
      <c r="S147" s="192">
        <v>4.0999999999999996</v>
      </c>
      <c r="T147" s="192" t="s">
        <v>857</v>
      </c>
      <c r="U147" s="192">
        <v>0</v>
      </c>
      <c r="V147" s="192" t="s">
        <v>409</v>
      </c>
      <c r="W147" s="192">
        <v>0.16</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45337</v>
      </c>
      <c r="L148" s="91" t="s">
        <v>690</v>
      </c>
      <c r="M148" s="192" t="s">
        <v>409</v>
      </c>
      <c r="N148" s="192" t="s">
        <v>409</v>
      </c>
      <c r="O148" s="192">
        <v>0</v>
      </c>
      <c r="P148" s="192">
        <v>0</v>
      </c>
      <c r="Q148" s="192">
        <v>0</v>
      </c>
      <c r="R148" s="192" t="s">
        <v>409</v>
      </c>
      <c r="S148" s="192" t="s">
        <v>409</v>
      </c>
      <c r="T148" s="192" t="s">
        <v>409</v>
      </c>
      <c r="U148" s="192">
        <v>0</v>
      </c>
      <c r="V148" s="192" t="s">
        <v>409</v>
      </c>
      <c r="W148" s="192">
        <v>0</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45188</v>
      </c>
      <c r="K149" s="242">
        <v>45218</v>
      </c>
      <c r="L149" s="91" t="s">
        <v>240</v>
      </c>
      <c r="M149" s="192">
        <v>4</v>
      </c>
      <c r="N149" s="192" t="s">
        <v>409</v>
      </c>
      <c r="O149" s="192">
        <v>0</v>
      </c>
      <c r="P149" s="192">
        <v>0</v>
      </c>
      <c r="Q149" s="192">
        <v>0</v>
      </c>
      <c r="R149" s="192" t="s">
        <v>409</v>
      </c>
      <c r="S149" s="192">
        <v>3.4</v>
      </c>
      <c r="T149" s="192" t="s">
        <v>409</v>
      </c>
      <c r="U149" s="192">
        <v>0</v>
      </c>
      <c r="V149" s="192" t="s">
        <v>409</v>
      </c>
      <c r="W149" s="192">
        <v>0</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45418</v>
      </c>
      <c r="L150" s="91" t="s">
        <v>242</v>
      </c>
      <c r="M150" s="192">
        <v>5.9999999999999902</v>
      </c>
      <c r="N150" s="192">
        <v>0</v>
      </c>
      <c r="O150" s="192">
        <v>0</v>
      </c>
      <c r="P150" s="192">
        <v>0</v>
      </c>
      <c r="Q150" s="192">
        <v>0</v>
      </c>
      <c r="R150" s="192" t="s">
        <v>409</v>
      </c>
      <c r="S150" s="192">
        <v>4.5999999999999996</v>
      </c>
      <c r="T150" s="192" t="s">
        <v>880</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8.9442719099991592</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10</v>
      </c>
      <c r="J151" s="242">
        <v>45188</v>
      </c>
      <c r="K151" s="242">
        <v>45418</v>
      </c>
      <c r="L151" s="91" t="s">
        <v>244</v>
      </c>
      <c r="M151" s="192">
        <v>8</v>
      </c>
      <c r="N151" s="192">
        <v>0</v>
      </c>
      <c r="O151" s="192">
        <v>0</v>
      </c>
      <c r="P151" s="192">
        <v>0</v>
      </c>
      <c r="Q151" s="192">
        <v>10</v>
      </c>
      <c r="R151" s="192" t="s">
        <v>409</v>
      </c>
      <c r="S151" s="192">
        <v>5.8</v>
      </c>
      <c r="T151" s="192" t="s">
        <v>880</v>
      </c>
      <c r="U151" s="192">
        <v>0</v>
      </c>
      <c r="V151" s="192" t="s">
        <v>409</v>
      </c>
      <c r="W151" s="192">
        <v>0.6875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45188</v>
      </c>
      <c r="K154" s="242">
        <v>45294</v>
      </c>
      <c r="L154" s="91" t="s">
        <v>250</v>
      </c>
      <c r="M154" s="192">
        <v>6.8333333333333304</v>
      </c>
      <c r="N154" s="192" t="s">
        <v>409</v>
      </c>
      <c r="O154" s="192">
        <v>0</v>
      </c>
      <c r="P154" s="192">
        <v>0</v>
      </c>
      <c r="Q154" s="192">
        <v>0</v>
      </c>
      <c r="R154" s="192" t="s">
        <v>409</v>
      </c>
      <c r="S154" s="192">
        <v>5.0999999999999996</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3.872983346207417</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45188</v>
      </c>
      <c r="K155" s="242">
        <v>45418</v>
      </c>
      <c r="L155" s="91" t="s">
        <v>252</v>
      </c>
      <c r="M155" s="192">
        <v>1.5</v>
      </c>
      <c r="N155" s="192" t="s">
        <v>409</v>
      </c>
      <c r="O155" s="192">
        <v>0</v>
      </c>
      <c r="P155" s="192">
        <v>0</v>
      </c>
      <c r="Q155" s="192">
        <v>10</v>
      </c>
      <c r="R155" s="192" t="s">
        <v>409</v>
      </c>
      <c r="S155" s="192">
        <v>1.9</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4.3011626335213107</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3</v>
      </c>
      <c r="J157" s="242">
        <v>45188</v>
      </c>
      <c r="K157" s="242">
        <v>45386</v>
      </c>
      <c r="L157" s="91" t="s">
        <v>256</v>
      </c>
      <c r="M157" s="192">
        <v>6.1666666666666599</v>
      </c>
      <c r="N157" s="192">
        <v>0</v>
      </c>
      <c r="O157" s="192">
        <v>3</v>
      </c>
      <c r="P157" s="192">
        <v>0</v>
      </c>
      <c r="Q157" s="192">
        <v>0</v>
      </c>
      <c r="R157" s="192" t="s">
        <v>409</v>
      </c>
      <c r="S157" s="192">
        <v>4.7</v>
      </c>
      <c r="T157" s="192" t="s">
        <v>900</v>
      </c>
      <c r="U157" s="192">
        <v>3</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45370</v>
      </c>
      <c r="L158" s="91" t="s">
        <v>258</v>
      </c>
      <c r="M158" s="192">
        <v>10</v>
      </c>
      <c r="N158" s="192" t="s">
        <v>409</v>
      </c>
      <c r="O158" s="192">
        <v>0</v>
      </c>
      <c r="P158" s="192">
        <v>0</v>
      </c>
      <c r="Q158" s="192">
        <v>0</v>
      </c>
      <c r="R158" s="192" t="s">
        <v>409</v>
      </c>
      <c r="S158" s="192">
        <v>7.3</v>
      </c>
      <c r="T158" s="192" t="s">
        <v>409</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45418</v>
      </c>
      <c r="L159" s="91" t="s">
        <v>260</v>
      </c>
      <c r="M159" s="192">
        <v>6.6666666666666599</v>
      </c>
      <c r="N159" s="192">
        <v>0</v>
      </c>
      <c r="O159" s="192">
        <v>0</v>
      </c>
      <c r="P159" s="192">
        <v>0</v>
      </c>
      <c r="Q159" s="192">
        <v>0</v>
      </c>
      <c r="R159" s="192" t="s">
        <v>409</v>
      </c>
      <c r="S159" s="192">
        <v>5</v>
      </c>
      <c r="T159" s="192" t="s">
        <v>858</v>
      </c>
      <c r="U159" s="192">
        <v>0</v>
      </c>
      <c r="V159" s="192" t="s">
        <v>409</v>
      </c>
      <c r="W159" s="192">
        <v>0.125</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9.4868329805051381</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10</v>
      </c>
      <c r="J160" s="242">
        <v>45188</v>
      </c>
      <c r="K160" s="242">
        <v>45418</v>
      </c>
      <c r="L160" s="91" t="s">
        <v>262</v>
      </c>
      <c r="M160" s="192">
        <v>9</v>
      </c>
      <c r="N160" s="192">
        <v>10</v>
      </c>
      <c r="O160" s="192">
        <v>0</v>
      </c>
      <c r="P160" s="192">
        <v>0</v>
      </c>
      <c r="Q160" s="192">
        <v>0</v>
      </c>
      <c r="R160" s="192" t="s">
        <v>409</v>
      </c>
      <c r="S160" s="192">
        <v>6.4</v>
      </c>
      <c r="T160" s="192" t="s">
        <v>901</v>
      </c>
      <c r="U160" s="192">
        <v>0</v>
      </c>
      <c r="V160" s="192" t="s">
        <v>409</v>
      </c>
      <c r="W160" s="192">
        <v>4.08163265306122E-2</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10</v>
      </c>
      <c r="J161" s="242">
        <v>45188</v>
      </c>
      <c r="K161" s="242">
        <v>45418</v>
      </c>
      <c r="L161" s="91" t="s">
        <v>264</v>
      </c>
      <c r="M161" s="192">
        <v>10</v>
      </c>
      <c r="N161" s="192">
        <v>0</v>
      </c>
      <c r="O161" s="192">
        <v>0</v>
      </c>
      <c r="P161" s="192">
        <v>0</v>
      </c>
      <c r="Q161" s="192">
        <v>10</v>
      </c>
      <c r="R161" s="192" t="s">
        <v>409</v>
      </c>
      <c r="S161" s="192">
        <v>8.1999999999999993</v>
      </c>
      <c r="T161" s="192" t="s">
        <v>902</v>
      </c>
      <c r="U161" s="192">
        <v>0</v>
      </c>
      <c r="V161" s="192" t="s">
        <v>409</v>
      </c>
      <c r="W161" s="192">
        <v>0.62650602409638501</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45188</v>
      </c>
      <c r="K162" s="242">
        <v>45418</v>
      </c>
      <c r="L162" s="91" t="s">
        <v>266</v>
      </c>
      <c r="M162" s="192">
        <v>2.3333333333333299</v>
      </c>
      <c r="N162" s="192" t="s">
        <v>409</v>
      </c>
      <c r="O162" s="192">
        <v>0</v>
      </c>
      <c r="P162" s="192">
        <v>0</v>
      </c>
      <c r="Q162" s="192">
        <v>0</v>
      </c>
      <c r="R162" s="192" t="s">
        <v>409</v>
      </c>
      <c r="S162" s="192">
        <v>2.4</v>
      </c>
      <c r="T162" s="192" t="s">
        <v>409</v>
      </c>
      <c r="U162" s="192">
        <v>0</v>
      </c>
      <c r="V162" s="192" t="s">
        <v>409</v>
      </c>
      <c r="W162" s="192">
        <v>0.5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45418</v>
      </c>
      <c r="L163" s="91" t="s">
        <v>268</v>
      </c>
      <c r="M163" s="192">
        <v>8.5</v>
      </c>
      <c r="N163" s="192">
        <v>0</v>
      </c>
      <c r="O163" s="192">
        <v>0</v>
      </c>
      <c r="P163" s="192">
        <v>0</v>
      </c>
      <c r="Q163" s="192">
        <v>0</v>
      </c>
      <c r="R163" s="192" t="s">
        <v>409</v>
      </c>
      <c r="S163" s="192">
        <v>6.1</v>
      </c>
      <c r="T163" s="192" t="s">
        <v>903</v>
      </c>
      <c r="U163" s="192">
        <v>0</v>
      </c>
      <c r="V163" s="192" t="s">
        <v>409</v>
      </c>
      <c r="W163" s="192">
        <v>3.7037037037037E-2</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44860</v>
      </c>
      <c r="L164" s="91" t="s">
        <v>270</v>
      </c>
      <c r="M164" s="192">
        <v>2.9999999999999898</v>
      </c>
      <c r="N164" s="192" t="s">
        <v>409</v>
      </c>
      <c r="O164" s="192">
        <v>0</v>
      </c>
      <c r="P164" s="192">
        <v>0</v>
      </c>
      <c r="Q164" s="192">
        <v>0</v>
      </c>
      <c r="R164" s="192" t="s">
        <v>409</v>
      </c>
      <c r="S164" s="192">
        <v>2.8</v>
      </c>
      <c r="T164" s="192" t="s">
        <v>409</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10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10</v>
      </c>
      <c r="J165" s="242">
        <v>44887</v>
      </c>
      <c r="K165" s="242">
        <v>45418</v>
      </c>
      <c r="L165" s="91" t="s">
        <v>691</v>
      </c>
      <c r="M165" s="192" t="s">
        <v>409</v>
      </c>
      <c r="N165" s="192" t="s">
        <v>409</v>
      </c>
      <c r="O165" s="192">
        <v>0</v>
      </c>
      <c r="P165" s="192">
        <v>0</v>
      </c>
      <c r="Q165" s="192">
        <v>10</v>
      </c>
      <c r="R165" s="192" t="s">
        <v>409</v>
      </c>
      <c r="S165" s="192" t="s">
        <v>409</v>
      </c>
      <c r="T165" s="192" t="s">
        <v>409</v>
      </c>
      <c r="U165" s="192">
        <v>0</v>
      </c>
      <c r="V165" s="192" t="s">
        <v>409</v>
      </c>
      <c r="W165" s="192">
        <v>1</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45307</v>
      </c>
      <c r="L166" s="91" t="s">
        <v>271</v>
      </c>
      <c r="M166" s="192">
        <v>5.8333333333333304</v>
      </c>
      <c r="N166" s="192" t="s">
        <v>409</v>
      </c>
      <c r="O166" s="192">
        <v>0</v>
      </c>
      <c r="P166" s="192">
        <v>10</v>
      </c>
      <c r="Q166" s="192">
        <v>0</v>
      </c>
      <c r="R166" s="192" t="s">
        <v>409</v>
      </c>
      <c r="S166" s="192">
        <v>4.5</v>
      </c>
      <c r="T166" s="192" t="s">
        <v>409</v>
      </c>
      <c r="U166" s="192">
        <v>0</v>
      </c>
      <c r="V166" s="192" t="s">
        <v>811</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45418</v>
      </c>
      <c r="L168" s="91" t="s">
        <v>275</v>
      </c>
      <c r="M168" s="192">
        <v>2.6666666666666599</v>
      </c>
      <c r="N168" s="192">
        <v>10</v>
      </c>
      <c r="O168" s="192">
        <v>0</v>
      </c>
      <c r="P168" s="192">
        <v>0</v>
      </c>
      <c r="Q168" s="192">
        <v>10</v>
      </c>
      <c r="R168" s="192" t="s">
        <v>409</v>
      </c>
      <c r="S168" s="192">
        <v>2.6</v>
      </c>
      <c r="T168" s="192" t="s">
        <v>904</v>
      </c>
      <c r="U168" s="192">
        <v>0</v>
      </c>
      <c r="V168" s="192" t="s">
        <v>409</v>
      </c>
      <c r="W168" s="192">
        <v>0.86111111111111105</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45307</v>
      </c>
      <c r="L169" s="91" t="s">
        <v>692</v>
      </c>
      <c r="M169" s="192">
        <v>1.1666666666666601</v>
      </c>
      <c r="N169" s="192" t="s">
        <v>409</v>
      </c>
      <c r="O169" s="192">
        <v>0</v>
      </c>
      <c r="P169" s="192">
        <v>0</v>
      </c>
      <c r="Q169" s="192">
        <v>0</v>
      </c>
      <c r="R169" s="192" t="s">
        <v>409</v>
      </c>
      <c r="S169" s="192">
        <v>1.7</v>
      </c>
      <c r="T169" s="192" t="s">
        <v>409</v>
      </c>
      <c r="U169" s="192">
        <v>0</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45370</v>
      </c>
      <c r="L170" s="91" t="s">
        <v>693</v>
      </c>
      <c r="M170" s="192" t="s">
        <v>409</v>
      </c>
      <c r="N170" s="192" t="s">
        <v>409</v>
      </c>
      <c r="O170" s="192">
        <v>0</v>
      </c>
      <c r="P170" s="192">
        <v>0</v>
      </c>
      <c r="Q170" s="192">
        <v>0</v>
      </c>
      <c r="R170" s="192" t="s">
        <v>409</v>
      </c>
      <c r="S170" s="192" t="s">
        <v>409</v>
      </c>
      <c r="T170" s="192" t="s">
        <v>409</v>
      </c>
      <c r="U170" s="192">
        <v>0</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45418</v>
      </c>
      <c r="L172" s="91" t="s">
        <v>279</v>
      </c>
      <c r="M172" s="192">
        <v>4.1666666666666599</v>
      </c>
      <c r="N172" s="192">
        <v>0</v>
      </c>
      <c r="O172" s="192">
        <v>0</v>
      </c>
      <c r="P172" s="192">
        <v>0</v>
      </c>
      <c r="Q172" s="192">
        <v>0</v>
      </c>
      <c r="R172" s="192" t="s">
        <v>409</v>
      </c>
      <c r="S172" s="192">
        <v>3.5</v>
      </c>
      <c r="T172" s="192" t="s">
        <v>840</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45418</v>
      </c>
      <c r="L173" s="91" t="s">
        <v>281</v>
      </c>
      <c r="M173" s="192">
        <v>6.8333333333333304</v>
      </c>
      <c r="N173" s="192">
        <v>0</v>
      </c>
      <c r="O173" s="192">
        <v>0</v>
      </c>
      <c r="P173" s="192">
        <v>0</v>
      </c>
      <c r="Q173" s="192">
        <v>0</v>
      </c>
      <c r="R173" s="192" t="s">
        <v>409</v>
      </c>
      <c r="S173" s="192">
        <v>5.0999999999999996</v>
      </c>
      <c r="T173" s="192" t="s">
        <v>905</v>
      </c>
      <c r="U173" s="192">
        <v>0</v>
      </c>
      <c r="V173" s="192" t="s">
        <v>409</v>
      </c>
      <c r="W173" s="192">
        <v>4.1580041580041504E-3</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5.4772255750516514</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10</v>
      </c>
      <c r="J174" s="242">
        <v>45188</v>
      </c>
      <c r="K174" s="242">
        <v>45418</v>
      </c>
      <c r="L174" s="91" t="s">
        <v>283</v>
      </c>
      <c r="M174" s="192">
        <v>2.9999999999999898</v>
      </c>
      <c r="N174" s="192" t="s">
        <v>409</v>
      </c>
      <c r="O174" s="192">
        <v>0</v>
      </c>
      <c r="P174" s="192">
        <v>0</v>
      </c>
      <c r="Q174" s="192">
        <v>10</v>
      </c>
      <c r="R174" s="192" t="s">
        <v>409</v>
      </c>
      <c r="S174" s="192">
        <v>2.8</v>
      </c>
      <c r="T174" s="192" t="s">
        <v>409</v>
      </c>
      <c r="U174" s="192">
        <v>0</v>
      </c>
      <c r="V174" s="192" t="s">
        <v>409</v>
      </c>
      <c r="W174" s="192">
        <v>0.75</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3.4641016151377548</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3</v>
      </c>
      <c r="J175" s="242">
        <v>45188</v>
      </c>
      <c r="K175" s="242">
        <v>45307</v>
      </c>
      <c r="L175" s="91" t="s">
        <v>285</v>
      </c>
      <c r="M175" s="192">
        <v>4</v>
      </c>
      <c r="N175" s="192" t="s">
        <v>409</v>
      </c>
      <c r="O175" s="192">
        <v>3</v>
      </c>
      <c r="P175" s="192">
        <v>0</v>
      </c>
      <c r="Q175" s="192">
        <v>0</v>
      </c>
      <c r="R175" s="192" t="s">
        <v>409</v>
      </c>
      <c r="S175" s="192">
        <v>3.4</v>
      </c>
      <c r="T175" s="192" t="s">
        <v>409</v>
      </c>
      <c r="U175" s="192">
        <v>3</v>
      </c>
      <c r="V175" s="192" t="s">
        <v>409</v>
      </c>
      <c r="W175" s="192">
        <v>0.32500000000000001</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45307</v>
      </c>
      <c r="L176" s="91" t="s">
        <v>287</v>
      </c>
      <c r="M176" s="192">
        <v>4.6666666666666599</v>
      </c>
      <c r="N176" s="192" t="s">
        <v>409</v>
      </c>
      <c r="O176" s="192">
        <v>3</v>
      </c>
      <c r="P176" s="192">
        <v>10</v>
      </c>
      <c r="Q176" s="192">
        <v>0</v>
      </c>
      <c r="R176" s="192" t="s">
        <v>409</v>
      </c>
      <c r="S176" s="192">
        <v>3.8</v>
      </c>
      <c r="T176" s="192" t="s">
        <v>409</v>
      </c>
      <c r="U176" s="192">
        <v>3</v>
      </c>
      <c r="V176" s="192" t="s">
        <v>812</v>
      </c>
      <c r="W176" s="192">
        <v>0.16666666666666599</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1.2909944487358029</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45188</v>
      </c>
      <c r="K178" s="242">
        <v>45418</v>
      </c>
      <c r="L178" s="91" t="s">
        <v>291</v>
      </c>
      <c r="M178" s="192">
        <v>0.16666666666666599</v>
      </c>
      <c r="N178" s="192" t="s">
        <v>409</v>
      </c>
      <c r="O178" s="192">
        <v>0</v>
      </c>
      <c r="P178" s="192">
        <v>0</v>
      </c>
      <c r="Q178" s="192">
        <v>10</v>
      </c>
      <c r="R178" s="192" t="s">
        <v>409</v>
      </c>
      <c r="S178" s="192">
        <v>1.1000000000000001</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45370</v>
      </c>
      <c r="L179" s="91" t="s">
        <v>293</v>
      </c>
      <c r="M179" s="192">
        <v>7.3333333333333304</v>
      </c>
      <c r="N179" s="192" t="s">
        <v>409</v>
      </c>
      <c r="O179" s="192">
        <v>0</v>
      </c>
      <c r="P179" s="192">
        <v>0</v>
      </c>
      <c r="Q179" s="192">
        <v>0</v>
      </c>
      <c r="R179" s="192" t="s">
        <v>409</v>
      </c>
      <c r="S179" s="192">
        <v>5.4</v>
      </c>
      <c r="T179" s="192" t="s">
        <v>409</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45307</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45418</v>
      </c>
      <c r="L181" s="91" t="s">
        <v>297</v>
      </c>
      <c r="M181" s="192">
        <v>7.6666666666666599</v>
      </c>
      <c r="N181" s="192">
        <v>0</v>
      </c>
      <c r="O181" s="192">
        <v>0</v>
      </c>
      <c r="P181" s="192">
        <v>10</v>
      </c>
      <c r="Q181" s="192">
        <v>10</v>
      </c>
      <c r="R181" s="192" t="s">
        <v>409</v>
      </c>
      <c r="S181" s="192">
        <v>5.6</v>
      </c>
      <c r="T181" s="192" t="s">
        <v>880</v>
      </c>
      <c r="U181" s="192">
        <v>0</v>
      </c>
      <c r="V181" s="192" t="s">
        <v>809</v>
      </c>
      <c r="W181" s="192">
        <v>1</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45307</v>
      </c>
      <c r="L182" s="91" t="s">
        <v>694</v>
      </c>
      <c r="M182" s="192" t="s">
        <v>409</v>
      </c>
      <c r="N182" s="192" t="s">
        <v>409</v>
      </c>
      <c r="O182" s="192">
        <v>0</v>
      </c>
      <c r="P182" s="192">
        <v>0</v>
      </c>
      <c r="Q182" s="192" t="s">
        <v>409</v>
      </c>
      <c r="R182" s="192" t="s">
        <v>409</v>
      </c>
      <c r="S182" s="192" t="s">
        <v>409</v>
      </c>
      <c r="T182" s="192" t="s">
        <v>409</v>
      </c>
      <c r="U182" s="192">
        <v>0</v>
      </c>
      <c r="V182" s="192" t="s">
        <v>409</v>
      </c>
      <c r="W182" s="192" t="s">
        <v>409</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45370</v>
      </c>
      <c r="L183" s="91" t="s">
        <v>299</v>
      </c>
      <c r="M183" s="192">
        <v>9.3333333333333304</v>
      </c>
      <c r="N183" s="192">
        <v>0</v>
      </c>
      <c r="O183" s="192">
        <v>3</v>
      </c>
      <c r="P183" s="192">
        <v>10</v>
      </c>
      <c r="Q183" s="192">
        <v>0</v>
      </c>
      <c r="R183" s="192" t="s">
        <v>409</v>
      </c>
      <c r="S183" s="192">
        <v>6.6</v>
      </c>
      <c r="T183" s="192" t="s">
        <v>906</v>
      </c>
      <c r="U183" s="192">
        <v>3</v>
      </c>
      <c r="V183" s="192" t="s">
        <v>859</v>
      </c>
      <c r="W183" s="192">
        <v>0</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45418</v>
      </c>
      <c r="L184" s="91" t="s">
        <v>301</v>
      </c>
      <c r="M184" s="192">
        <v>3.8333333333333299</v>
      </c>
      <c r="N184" s="192">
        <v>0</v>
      </c>
      <c r="O184" s="192">
        <v>0</v>
      </c>
      <c r="P184" s="192">
        <v>0</v>
      </c>
      <c r="Q184" s="192">
        <v>0</v>
      </c>
      <c r="R184" s="192" t="s">
        <v>409</v>
      </c>
      <c r="S184" s="192">
        <v>3.3</v>
      </c>
      <c r="T184" s="192" t="s">
        <v>840</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45307</v>
      </c>
      <c r="L185" s="91" t="s">
        <v>303</v>
      </c>
      <c r="M185" s="192">
        <v>4.6666666666666599</v>
      </c>
      <c r="N185" s="192" t="s">
        <v>409</v>
      </c>
      <c r="O185" s="192">
        <v>0</v>
      </c>
      <c r="P185" s="192">
        <v>10</v>
      </c>
      <c r="Q185" s="192" t="s">
        <v>409</v>
      </c>
      <c r="R185" s="192" t="s">
        <v>409</v>
      </c>
      <c r="S185" s="192">
        <v>3.8</v>
      </c>
      <c r="T185" s="192" t="s">
        <v>409</v>
      </c>
      <c r="U185" s="192">
        <v>0</v>
      </c>
      <c r="V185" s="192" t="s">
        <v>813</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45418</v>
      </c>
      <c r="L187" s="91" t="s">
        <v>306</v>
      </c>
      <c r="M187" s="192">
        <v>3.8333333333333299</v>
      </c>
      <c r="N187" s="192">
        <v>10</v>
      </c>
      <c r="O187" s="192">
        <v>0</v>
      </c>
      <c r="P187" s="192">
        <v>0</v>
      </c>
      <c r="Q187" s="192">
        <v>0</v>
      </c>
      <c r="R187" s="192" t="s">
        <v>409</v>
      </c>
      <c r="S187" s="192">
        <v>3.3</v>
      </c>
      <c r="T187" s="192" t="s">
        <v>848</v>
      </c>
      <c r="U187" s="192">
        <v>0</v>
      </c>
      <c r="V187" s="192" t="s">
        <v>409</v>
      </c>
      <c r="W187" s="192">
        <v>0</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45370</v>
      </c>
      <c r="L191" s="91" t="s">
        <v>313</v>
      </c>
      <c r="M191" s="192">
        <v>1.3333333333333299</v>
      </c>
      <c r="N191" s="192">
        <v>0</v>
      </c>
      <c r="O191" s="192">
        <v>0</v>
      </c>
      <c r="P191" s="192">
        <v>0</v>
      </c>
      <c r="Q191" s="192">
        <v>0</v>
      </c>
      <c r="R191" s="192" t="s">
        <v>409</v>
      </c>
      <c r="S191" s="192">
        <v>1.8</v>
      </c>
      <c r="T191" s="192" t="s">
        <v>860</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v>45307</v>
      </c>
      <c r="L192" s="91" t="s">
        <v>695</v>
      </c>
      <c r="M192" s="192" t="s">
        <v>409</v>
      </c>
      <c r="N192" s="192" t="s">
        <v>409</v>
      </c>
      <c r="O192" s="192">
        <v>0</v>
      </c>
      <c r="P192" s="192">
        <v>0</v>
      </c>
      <c r="Q192" s="192" t="s">
        <v>409</v>
      </c>
      <c r="R192" s="192" t="s">
        <v>409</v>
      </c>
      <c r="S192" s="192" t="s">
        <v>409</v>
      </c>
      <c r="T192" s="192" t="s">
        <v>409</v>
      </c>
      <c r="U192" s="192">
        <v>0</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4.4721359549995796</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45188</v>
      </c>
      <c r="K193" s="242">
        <v>45418</v>
      </c>
      <c r="L193" s="91" t="s">
        <v>315</v>
      </c>
      <c r="M193" s="192">
        <v>2</v>
      </c>
      <c r="N193" s="192">
        <v>10</v>
      </c>
      <c r="O193" s="192">
        <v>0</v>
      </c>
      <c r="P193" s="192">
        <v>0</v>
      </c>
      <c r="Q193" s="192">
        <v>10</v>
      </c>
      <c r="R193" s="192" t="s">
        <v>409</v>
      </c>
      <c r="S193" s="192">
        <v>2.2000000000000002</v>
      </c>
      <c r="T193" s="192" t="s">
        <v>885</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45418</v>
      </c>
      <c r="L194" s="91" t="s">
        <v>316</v>
      </c>
      <c r="M194" s="192">
        <v>6.8333333333333304</v>
      </c>
      <c r="N194" s="192" t="s">
        <v>409</v>
      </c>
      <c r="O194" s="192">
        <v>0</v>
      </c>
      <c r="P194" s="192">
        <v>10</v>
      </c>
      <c r="Q194" s="192">
        <v>0</v>
      </c>
      <c r="R194" s="192" t="s">
        <v>409</v>
      </c>
      <c r="S194" s="192">
        <v>5.0999999999999996</v>
      </c>
      <c r="T194" s="192" t="s">
        <v>409</v>
      </c>
      <c r="U194" s="192">
        <v>0</v>
      </c>
      <c r="V194" s="192" t="s">
        <v>907</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45307</v>
      </c>
      <c r="L195" s="91" t="s">
        <v>696</v>
      </c>
      <c r="M195" s="192" t="s">
        <v>409</v>
      </c>
      <c r="N195" s="192" t="s">
        <v>409</v>
      </c>
      <c r="O195" s="192">
        <v>0</v>
      </c>
      <c r="P195" s="192">
        <v>0</v>
      </c>
      <c r="Q195" s="192">
        <v>0</v>
      </c>
      <c r="R195" s="192" t="s">
        <v>409</v>
      </c>
      <c r="S195" s="192" t="s">
        <v>409</v>
      </c>
      <c r="T195" s="192" t="s">
        <v>409</v>
      </c>
      <c r="U195" s="192">
        <v>0</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45188</v>
      </c>
      <c r="K196" s="242">
        <v>45418</v>
      </c>
      <c r="L196" s="91" t="s">
        <v>318</v>
      </c>
      <c r="M196" s="192">
        <v>4.3333333333333304</v>
      </c>
      <c r="N196" s="192" t="s">
        <v>409</v>
      </c>
      <c r="O196" s="192">
        <v>0</v>
      </c>
      <c r="P196" s="192">
        <v>0</v>
      </c>
      <c r="Q196" s="192">
        <v>0</v>
      </c>
      <c r="R196" s="192" t="s">
        <v>409</v>
      </c>
      <c r="S196" s="192">
        <v>3.6</v>
      </c>
      <c r="T196" s="192" t="s">
        <v>409</v>
      </c>
      <c r="U196" s="192">
        <v>0</v>
      </c>
      <c r="V196" s="192" t="s">
        <v>409</v>
      </c>
      <c r="W196" s="192">
        <v>0.133333333333333</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45218</v>
      </c>
      <c r="L197" s="91" t="s">
        <v>320</v>
      </c>
      <c r="M197" s="192">
        <v>2.3333333333333299</v>
      </c>
      <c r="N197" s="192" t="s">
        <v>409</v>
      </c>
      <c r="O197" s="192">
        <v>0</v>
      </c>
      <c r="P197" s="192">
        <v>0</v>
      </c>
      <c r="Q197" s="192">
        <v>0</v>
      </c>
      <c r="R197" s="192" t="s">
        <v>409</v>
      </c>
      <c r="S197" s="192">
        <v>2.4</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45188</v>
      </c>
      <c r="K198" s="242">
        <v>45418</v>
      </c>
      <c r="L198" s="91" t="s">
        <v>322</v>
      </c>
      <c r="M198" s="192">
        <v>8</v>
      </c>
      <c r="N198" s="192">
        <v>0</v>
      </c>
      <c r="O198" s="192">
        <v>0</v>
      </c>
      <c r="P198" s="192">
        <v>0</v>
      </c>
      <c r="Q198" s="192">
        <v>0</v>
      </c>
      <c r="R198" s="192" t="s">
        <v>409</v>
      </c>
      <c r="S198" s="192">
        <v>5.8</v>
      </c>
      <c r="T198" s="192" t="s">
        <v>880</v>
      </c>
      <c r="U198" s="192">
        <v>0</v>
      </c>
      <c r="V198" s="192" t="s">
        <v>409</v>
      </c>
      <c r="W198" s="192">
        <v>0.22857142857142801</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8.1649658092772555</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45188</v>
      </c>
      <c r="K199" s="242">
        <v>45418</v>
      </c>
      <c r="L199" s="91" t="s">
        <v>324</v>
      </c>
      <c r="M199" s="192">
        <v>6.6666666666666599</v>
      </c>
      <c r="N199" s="192">
        <v>10</v>
      </c>
      <c r="O199" s="192">
        <v>0</v>
      </c>
      <c r="P199" s="192">
        <v>0</v>
      </c>
      <c r="Q199" s="192">
        <v>0</v>
      </c>
      <c r="R199" s="192" t="s">
        <v>409</v>
      </c>
      <c r="S199" s="192">
        <v>5</v>
      </c>
      <c r="T199" s="192" t="s">
        <v>852</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7.1879528842826037</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45188</v>
      </c>
      <c r="K200" s="242">
        <v>45418</v>
      </c>
      <c r="L200" s="91" t="s">
        <v>326</v>
      </c>
      <c r="M200" s="192">
        <v>5.1666666666666599</v>
      </c>
      <c r="N200" s="192">
        <v>10</v>
      </c>
      <c r="O200" s="192">
        <v>0</v>
      </c>
      <c r="P200" s="192">
        <v>0</v>
      </c>
      <c r="Q200" s="192">
        <v>0</v>
      </c>
      <c r="R200" s="192" t="s">
        <v>409</v>
      </c>
      <c r="S200" s="192">
        <v>4.0999999999999996</v>
      </c>
      <c r="T200" s="192" t="s">
        <v>852</v>
      </c>
      <c r="U200" s="192">
        <v>0</v>
      </c>
      <c r="V200" s="192" t="s">
        <v>409</v>
      </c>
      <c r="W200" s="192">
        <v>0</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6.0553007081949781</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10</v>
      </c>
      <c r="J201" s="242">
        <v>45188</v>
      </c>
      <c r="K201" s="242">
        <v>45383</v>
      </c>
      <c r="L201" s="91" t="s">
        <v>328</v>
      </c>
      <c r="M201" s="192">
        <v>3.6666666666666599</v>
      </c>
      <c r="N201" s="192" t="s">
        <v>409</v>
      </c>
      <c r="O201" s="192">
        <v>0</v>
      </c>
      <c r="P201" s="192">
        <v>0</v>
      </c>
      <c r="Q201" s="192" t="s">
        <v>409</v>
      </c>
      <c r="R201" s="192">
        <v>10</v>
      </c>
      <c r="S201" s="192">
        <v>3.2</v>
      </c>
      <c r="T201" s="192" t="s">
        <v>409</v>
      </c>
      <c r="U201" s="192">
        <v>0</v>
      </c>
      <c r="V201" s="192" t="s">
        <v>409</v>
      </c>
      <c r="W201" s="192" t="s">
        <v>409</v>
      </c>
      <c r="X201" s="192" t="s">
        <v>861</v>
      </c>
      <c r="Y201" s="181" t="str">
        <f>IFERROR(INDEX('Data Dictionary'!$I$8:$I$36,MATCH(Y7,'Data Dictionary'!$K$8:$K$36,0)),"")</f>
        <v/>
      </c>
      <c r="Z201" s="181" t="str">
        <f>IFERROR(INDEX('Data Dictionary'!$I$8:$I$36,MATCH(Z7,'Data Dictionary'!$K$8:$K$36,0)),"")</f>
        <v/>
      </c>
      <c r="AA201" s="80" t="str">
        <f>IFERROR(INDEX('Data Dictionary'!$I$8:$I$33,MATCH(AA7,'Data Dictionary'!$M$8:$M$33,0)),"")</f>
        <v/>
      </c>
      <c r="AB201" s="80" t="str">
        <f>IFERROR(INDEX('Data Dictionary'!$I$8:$I$33,MATCH(AB7,'Data Dictionary'!$M$8:$M$33,0)),"")</f>
        <v/>
      </c>
      <c r="AC201" s="80" t="str">
        <f>IFERROR(INDEX('Data Dictionary'!$I$8:$I$33,MATCH(AC7,'Data Dictionary'!$M$8:$M$33,0)),"")</f>
        <v/>
      </c>
      <c r="AD201" s="80" t="str">
        <f>IFERROR(INDEX('Data Dictionary'!$I$8:$I$33,MATCH(AD7,'Data Dictionary'!$M$8:$M$33,0)),"")</f>
        <v/>
      </c>
      <c r="AE201" s="80" t="str">
        <f>IFERROR(INDEX('Data Dictionary'!$I$8:$I$33,MATCH(AE7,'Data Dictionary'!$M$8:$M$33,0)),"")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45418</v>
      </c>
      <c r="L202" s="91" t="s">
        <v>330</v>
      </c>
      <c r="M202" s="192">
        <v>4.6666666666666599</v>
      </c>
      <c r="N202" s="192">
        <v>0</v>
      </c>
      <c r="O202" s="192">
        <v>0</v>
      </c>
      <c r="P202" s="192">
        <v>0</v>
      </c>
      <c r="Q202" s="192">
        <v>0</v>
      </c>
      <c r="R202" s="192" t="s">
        <v>409</v>
      </c>
      <c r="S202" s="192">
        <v>3.8</v>
      </c>
      <c r="T202" s="192" t="s">
        <v>908</v>
      </c>
      <c r="U202" s="192">
        <v>0</v>
      </c>
      <c r="V202" s="192" t="s">
        <v>409</v>
      </c>
      <c r="W202" s="192">
        <v>0</v>
      </c>
      <c r="X202" s="192" t="s">
        <v>409</v>
      </c>
      <c r="Y202" s="181" t="str">
        <f>IFERROR(INDEX('Data Dictionary'!$J$8:$J$36,MATCH(Y7,'Data Dictionary'!$K$8:$K$36,0)),"")</f>
        <v/>
      </c>
      <c r="Z202" s="181" t="str">
        <f>IFERROR(INDEX('Data Dictionary'!$J$8:$J$36,MATCH(Z7,'Data Dictionary'!$K$8:$K$36,0)),"")</f>
        <v/>
      </c>
      <c r="AA202" s="80" t="str">
        <f>IFERROR(INDEX('Data Dictionary'!$J$8:$J$33,MATCH(AA7,'Data Dictionary'!$M$8:$M$33,0)),"")</f>
        <v/>
      </c>
      <c r="AB202" s="80" t="str">
        <f>IFERROR(INDEX('Data Dictionary'!$J$8:$J$33,MATCH(AB7,'Data Dictionary'!$M$8:$M$33,0)),"")</f>
        <v/>
      </c>
      <c r="AC202" s="80" t="str">
        <f>IFERROR(INDEX('Data Dictionary'!$J$8:$J$33,MATCH(AC7,'Data Dictionary'!$M$8:$M$33,0)),"")</f>
        <v/>
      </c>
      <c r="AD202" s="80" t="str">
        <f>IFERROR(INDEX('Data Dictionary'!$J$8:$J$33,MATCH(AD7,'Data Dictionary'!$M$8:$M$33,0)),"")</f>
        <v/>
      </c>
      <c r="AE202" s="80" t="str">
        <f>IFERROR(INDEX('Data Dictionary'!$J$8:$J$33,MATCH(AE7,'Data Dictionary'!$M$8:$M$33,0)),"")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45188</v>
      </c>
      <c r="K203" s="242">
        <v>45418</v>
      </c>
      <c r="L203" s="91" t="s">
        <v>332</v>
      </c>
      <c r="M203" s="192">
        <v>4.1666666666666599</v>
      </c>
      <c r="N203" s="192" t="s">
        <v>409</v>
      </c>
      <c r="O203" s="192">
        <v>0</v>
      </c>
      <c r="P203" s="192">
        <v>0</v>
      </c>
      <c r="Q203" s="192">
        <v>0</v>
      </c>
      <c r="R203" s="192" t="s">
        <v>409</v>
      </c>
      <c r="S203" s="192">
        <v>3.5</v>
      </c>
      <c r="T203" s="192" t="s">
        <v>409</v>
      </c>
      <c r="U203" s="192">
        <v>0</v>
      </c>
      <c r="V203" s="192" t="s">
        <v>409</v>
      </c>
      <c r="W203" s="192">
        <v>0</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7.1879528842826037</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45188</v>
      </c>
      <c r="K204" s="242">
        <v>45418</v>
      </c>
      <c r="L204" s="91" t="s">
        <v>334</v>
      </c>
      <c r="M204" s="192">
        <v>5.1666666666666599</v>
      </c>
      <c r="N204" s="192">
        <v>10</v>
      </c>
      <c r="O204" s="192">
        <v>0</v>
      </c>
      <c r="P204" s="192">
        <v>0</v>
      </c>
      <c r="Q204" s="192">
        <v>0</v>
      </c>
      <c r="R204" s="192" t="s">
        <v>409</v>
      </c>
      <c r="S204" s="192">
        <v>4.0999999999999996</v>
      </c>
      <c r="T204" s="192" t="s">
        <v>845</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45418</v>
      </c>
      <c r="L205" s="91" t="s">
        <v>335</v>
      </c>
      <c r="M205" s="192">
        <v>7.1666666666666599</v>
      </c>
      <c r="N205" s="192">
        <v>10</v>
      </c>
      <c r="O205" s="192">
        <v>0</v>
      </c>
      <c r="P205" s="192">
        <v>10</v>
      </c>
      <c r="Q205" s="192">
        <v>0</v>
      </c>
      <c r="R205" s="192" t="s">
        <v>409</v>
      </c>
      <c r="S205" s="192">
        <v>5.3</v>
      </c>
      <c r="T205" s="192" t="s">
        <v>891</v>
      </c>
      <c r="U205" s="192">
        <v>0</v>
      </c>
      <c r="V205" s="192" t="s">
        <v>810</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45418</v>
      </c>
      <c r="L206" s="91" t="s">
        <v>337</v>
      </c>
      <c r="M206" s="192">
        <v>2.3333333333333299</v>
      </c>
      <c r="N206" s="192" t="s">
        <v>409</v>
      </c>
      <c r="O206" s="192">
        <v>0</v>
      </c>
      <c r="P206" s="192">
        <v>0</v>
      </c>
      <c r="Q206" s="192">
        <v>0</v>
      </c>
      <c r="R206" s="192" t="s">
        <v>409</v>
      </c>
      <c r="S206" s="192">
        <v>2.4</v>
      </c>
      <c r="T206" s="192" t="s">
        <v>409</v>
      </c>
      <c r="U206" s="192">
        <v>0</v>
      </c>
      <c r="V206" s="192" t="s">
        <v>409</v>
      </c>
      <c r="W206" s="192">
        <v>0.2</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45418</v>
      </c>
      <c r="L207" s="91" t="s">
        <v>697</v>
      </c>
      <c r="M207" s="192" t="s">
        <v>409</v>
      </c>
      <c r="N207" s="192">
        <v>0</v>
      </c>
      <c r="O207" s="192">
        <v>0</v>
      </c>
      <c r="P207" s="192">
        <v>0</v>
      </c>
      <c r="Q207" s="192">
        <v>0</v>
      </c>
      <c r="R207" s="192" t="s">
        <v>409</v>
      </c>
      <c r="S207" s="192" t="s">
        <v>409</v>
      </c>
      <c r="T207" s="192" t="s">
        <v>909</v>
      </c>
      <c r="U207" s="192">
        <v>0</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7.416198487095663</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10</v>
      </c>
      <c r="J208" s="242">
        <v>45188</v>
      </c>
      <c r="K208" s="242">
        <v>45418</v>
      </c>
      <c r="L208" s="91" t="s">
        <v>339</v>
      </c>
      <c r="M208" s="192">
        <v>5.5</v>
      </c>
      <c r="N208" s="192">
        <v>10</v>
      </c>
      <c r="O208" s="192">
        <v>0</v>
      </c>
      <c r="P208" s="192">
        <v>0</v>
      </c>
      <c r="Q208" s="192">
        <v>0</v>
      </c>
      <c r="R208" s="192" t="s">
        <v>409</v>
      </c>
      <c r="S208" s="192">
        <v>4.3</v>
      </c>
      <c r="T208" s="192" t="s">
        <v>910</v>
      </c>
      <c r="U208" s="192">
        <v>0</v>
      </c>
      <c r="V208" s="192" t="s">
        <v>409</v>
      </c>
      <c r="W208" s="192">
        <v>0.29473684210526302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6.8313005106397275</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45188</v>
      </c>
      <c r="K209" s="242">
        <v>45418</v>
      </c>
      <c r="L209" s="91" t="s">
        <v>341</v>
      </c>
      <c r="M209" s="192">
        <v>4.6666666666666599</v>
      </c>
      <c r="N209" s="192">
        <v>0</v>
      </c>
      <c r="O209" s="192">
        <v>0</v>
      </c>
      <c r="P209" s="192">
        <v>0</v>
      </c>
      <c r="Q209" s="192">
        <v>10</v>
      </c>
      <c r="R209" s="192" t="s">
        <v>409</v>
      </c>
      <c r="S209" s="192">
        <v>3.8</v>
      </c>
      <c r="T209" s="192" t="s">
        <v>911</v>
      </c>
      <c r="U209" s="192">
        <v>0</v>
      </c>
      <c r="V209" s="192" t="s">
        <v>409</v>
      </c>
      <c r="W209" s="192">
        <v>0.51724137931034397</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45188</v>
      </c>
      <c r="L210" s="91" t="s">
        <v>343</v>
      </c>
      <c r="M210" s="192">
        <v>3.5</v>
      </c>
      <c r="N210" s="192" t="s">
        <v>409</v>
      </c>
      <c r="O210" s="192">
        <v>0</v>
      </c>
      <c r="P210" s="192">
        <v>0</v>
      </c>
      <c r="Q210" s="192">
        <v>0</v>
      </c>
      <c r="R210" s="192" t="s">
        <v>409</v>
      </c>
      <c r="S210" s="192">
        <v>3.1</v>
      </c>
      <c r="T210" s="192" t="s">
        <v>409</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0</v>
      </c>
      <c r="J211" s="242">
        <v>45188</v>
      </c>
      <c r="K211" s="242">
        <v>45294</v>
      </c>
      <c r="L211" s="91" t="s">
        <v>345</v>
      </c>
      <c r="M211" s="192">
        <v>1.8333333333333299</v>
      </c>
      <c r="N211" s="192" t="s">
        <v>409</v>
      </c>
      <c r="O211" s="192">
        <v>0</v>
      </c>
      <c r="P211" s="192">
        <v>0</v>
      </c>
      <c r="Q211" s="192">
        <v>0</v>
      </c>
      <c r="R211" s="192" t="s">
        <v>409</v>
      </c>
      <c r="S211" s="192">
        <v>2.1</v>
      </c>
      <c r="T211" s="192" t="s">
        <v>409</v>
      </c>
      <c r="U211" s="192">
        <v>0</v>
      </c>
      <c r="V211" s="192" t="s">
        <v>409</v>
      </c>
      <c r="W211" s="192">
        <v>3.4482758620689599E-2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45188</v>
      </c>
      <c r="K212" s="242">
        <v>45418</v>
      </c>
      <c r="L212" s="91" t="s">
        <v>346</v>
      </c>
      <c r="M212" s="192">
        <v>9.8333333333333304</v>
      </c>
      <c r="N212" s="192">
        <v>0</v>
      </c>
      <c r="O212" s="192">
        <v>0</v>
      </c>
      <c r="P212" s="192">
        <v>0</v>
      </c>
      <c r="Q212" s="192">
        <v>0</v>
      </c>
      <c r="R212" s="192" t="s">
        <v>409</v>
      </c>
      <c r="S212" s="192">
        <v>6.9</v>
      </c>
      <c r="T212" s="192" t="s">
        <v>912</v>
      </c>
      <c r="U212" s="192">
        <v>0</v>
      </c>
      <c r="V212" s="192" t="s">
        <v>409</v>
      </c>
      <c r="W212" s="192">
        <v>1.06544901065449E-2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8.0622577482985491</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45188</v>
      </c>
      <c r="K213" s="242">
        <v>45418</v>
      </c>
      <c r="L213" s="91" t="s">
        <v>348</v>
      </c>
      <c r="M213" s="192">
        <v>6.5</v>
      </c>
      <c r="N213" s="192">
        <v>10</v>
      </c>
      <c r="O213" s="192">
        <v>0</v>
      </c>
      <c r="P213" s="192">
        <v>0</v>
      </c>
      <c r="Q213" s="192">
        <v>0</v>
      </c>
      <c r="R213" s="192" t="s">
        <v>409</v>
      </c>
      <c r="S213" s="192">
        <v>4.9000000000000004</v>
      </c>
      <c r="T213" s="192" t="s">
        <v>852</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6.1913918736689002</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10</v>
      </c>
      <c r="J214" s="242">
        <v>45188</v>
      </c>
      <c r="K214" s="242">
        <v>45337</v>
      </c>
      <c r="L214" s="91" t="s">
        <v>349</v>
      </c>
      <c r="M214" s="192">
        <v>3.8333333333333299</v>
      </c>
      <c r="N214" s="192" t="s">
        <v>409</v>
      </c>
      <c r="O214" s="192">
        <v>0</v>
      </c>
      <c r="P214" s="192">
        <v>0</v>
      </c>
      <c r="Q214" s="192">
        <v>10</v>
      </c>
      <c r="R214" s="192" t="s">
        <v>409</v>
      </c>
      <c r="S214" s="192">
        <v>3.3</v>
      </c>
      <c r="T214" s="192" t="s">
        <v>409</v>
      </c>
      <c r="U214" s="192">
        <v>0</v>
      </c>
      <c r="V214" s="192" t="s">
        <v>409</v>
      </c>
      <c r="W214" s="192">
        <v>1</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45418</v>
      </c>
      <c r="L215" s="91" t="s">
        <v>350</v>
      </c>
      <c r="M215" s="192">
        <v>8.1666666666666607</v>
      </c>
      <c r="N215" s="192">
        <v>10</v>
      </c>
      <c r="O215" s="192">
        <v>0</v>
      </c>
      <c r="P215" s="192">
        <v>10</v>
      </c>
      <c r="Q215" s="192">
        <v>10</v>
      </c>
      <c r="R215" s="192" t="s">
        <v>409</v>
      </c>
      <c r="S215" s="192">
        <v>5.9</v>
      </c>
      <c r="T215" s="192" t="s">
        <v>848</v>
      </c>
      <c r="U215" s="192">
        <v>0</v>
      </c>
      <c r="V215" s="192" t="s">
        <v>862</v>
      </c>
      <c r="W215" s="192">
        <v>0.489361702127659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10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10</v>
      </c>
      <c r="J216" s="242" t="s">
        <v>409</v>
      </c>
      <c r="K216" s="242">
        <v>45337</v>
      </c>
      <c r="L216" s="91" t="s">
        <v>698</v>
      </c>
      <c r="M216" s="192" t="s">
        <v>409</v>
      </c>
      <c r="N216" s="192" t="s">
        <v>409</v>
      </c>
      <c r="O216" s="192">
        <v>0</v>
      </c>
      <c r="P216" s="192">
        <v>0</v>
      </c>
      <c r="Q216" s="192">
        <v>10</v>
      </c>
      <c r="R216" s="192" t="s">
        <v>409</v>
      </c>
      <c r="S216" s="192" t="s">
        <v>409</v>
      </c>
      <c r="T216" s="192" t="s">
        <v>409</v>
      </c>
      <c r="U216" s="192">
        <v>0</v>
      </c>
      <c r="V216" s="192" t="s">
        <v>409</v>
      </c>
      <c r="W216" s="192">
        <v>1</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10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10</v>
      </c>
      <c r="J217" s="242" t="s">
        <v>409</v>
      </c>
      <c r="K217" s="242">
        <v>45337</v>
      </c>
      <c r="L217" s="91" t="s">
        <v>699</v>
      </c>
      <c r="M217" s="192" t="s">
        <v>409</v>
      </c>
      <c r="N217" s="192" t="s">
        <v>409</v>
      </c>
      <c r="O217" s="192">
        <v>0</v>
      </c>
      <c r="P217" s="192">
        <v>0</v>
      </c>
      <c r="Q217" s="192">
        <v>10</v>
      </c>
      <c r="R217" s="192" t="s">
        <v>409</v>
      </c>
      <c r="S217" s="192" t="s">
        <v>409</v>
      </c>
      <c r="T217" s="192" t="s">
        <v>409</v>
      </c>
      <c r="U217" s="192">
        <v>0</v>
      </c>
      <c r="V217" s="192" t="s">
        <v>409</v>
      </c>
      <c r="W217" s="192">
        <v>1</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45418</v>
      </c>
      <c r="L218" s="91" t="s">
        <v>351</v>
      </c>
      <c r="M218" s="192">
        <v>10</v>
      </c>
      <c r="N218" s="192">
        <v>0</v>
      </c>
      <c r="O218" s="192">
        <v>0</v>
      </c>
      <c r="P218" s="192">
        <v>0</v>
      </c>
      <c r="Q218" s="192">
        <v>0</v>
      </c>
      <c r="R218" s="192" t="s">
        <v>409</v>
      </c>
      <c r="S218" s="192">
        <v>7.3</v>
      </c>
      <c r="T218" s="192" t="s">
        <v>880</v>
      </c>
      <c r="U218" s="192">
        <v>0</v>
      </c>
      <c r="V218" s="192" t="s">
        <v>409</v>
      </c>
      <c r="W218" s="192">
        <v>0.08</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45370</v>
      </c>
      <c r="L219" s="91" t="s">
        <v>353</v>
      </c>
      <c r="M219" s="192">
        <v>6.6666666666666599</v>
      </c>
      <c r="N219" s="192">
        <v>0</v>
      </c>
      <c r="O219" s="192">
        <v>0</v>
      </c>
      <c r="P219" s="192">
        <v>0</v>
      </c>
      <c r="Q219" s="192">
        <v>0</v>
      </c>
      <c r="R219" s="192" t="s">
        <v>409</v>
      </c>
      <c r="S219" s="192">
        <v>5</v>
      </c>
      <c r="T219" s="192" t="s">
        <v>863</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6.0553007081949781</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10</v>
      </c>
      <c r="J220" s="242">
        <v>45188</v>
      </c>
      <c r="K220" s="242">
        <v>45418</v>
      </c>
      <c r="L220" s="91" t="s">
        <v>355</v>
      </c>
      <c r="M220" s="192">
        <v>3.6666666666666599</v>
      </c>
      <c r="N220" s="192" t="s">
        <v>409</v>
      </c>
      <c r="O220" s="192">
        <v>0</v>
      </c>
      <c r="P220" s="192">
        <v>0</v>
      </c>
      <c r="Q220" s="192">
        <v>10</v>
      </c>
      <c r="R220" s="192" t="s">
        <v>409</v>
      </c>
      <c r="S220" s="192">
        <v>3.2</v>
      </c>
      <c r="T220" s="192" t="s">
        <v>409</v>
      </c>
      <c r="U220" s="192">
        <v>0</v>
      </c>
      <c r="V220" s="192" t="s">
        <v>409</v>
      </c>
      <c r="W220" s="192">
        <v>1</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45307</v>
      </c>
      <c r="L221" s="91" t="s">
        <v>700</v>
      </c>
      <c r="M221" s="192" t="s">
        <v>409</v>
      </c>
      <c r="N221" s="192" t="s">
        <v>409</v>
      </c>
      <c r="O221" s="192">
        <v>0</v>
      </c>
      <c r="P221" s="192">
        <v>0</v>
      </c>
      <c r="Q221" s="192" t="s">
        <v>409</v>
      </c>
      <c r="R221" s="192" t="s">
        <v>409</v>
      </c>
      <c r="S221" s="192" t="s">
        <v>409</v>
      </c>
      <c r="T221" s="192" t="s">
        <v>409</v>
      </c>
      <c r="U221" s="192">
        <v>0</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4.0620192023179804</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3</v>
      </c>
      <c r="J222" s="242">
        <v>45188</v>
      </c>
      <c r="K222" s="242">
        <v>45307</v>
      </c>
      <c r="L222" s="91" t="s">
        <v>356</v>
      </c>
      <c r="M222" s="192">
        <v>5.5</v>
      </c>
      <c r="N222" s="192">
        <v>0</v>
      </c>
      <c r="O222" s="192">
        <v>3</v>
      </c>
      <c r="P222" s="192">
        <v>0</v>
      </c>
      <c r="Q222" s="192">
        <v>0</v>
      </c>
      <c r="R222" s="192" t="s">
        <v>409</v>
      </c>
      <c r="S222" s="192">
        <v>4.3</v>
      </c>
      <c r="T222" s="192" t="s">
        <v>913</v>
      </c>
      <c r="U222" s="192">
        <v>3</v>
      </c>
      <c r="V222" s="192" t="s">
        <v>409</v>
      </c>
      <c r="W222" s="192">
        <v>0.28571428571428498</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7.3029674334022125</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10</v>
      </c>
      <c r="J223" s="242">
        <v>45188</v>
      </c>
      <c r="K223" s="242">
        <v>45418</v>
      </c>
      <c r="L223" s="91" t="s">
        <v>358</v>
      </c>
      <c r="M223" s="192">
        <v>5.3333333333333304</v>
      </c>
      <c r="N223" s="192">
        <v>10</v>
      </c>
      <c r="O223" s="192">
        <v>0</v>
      </c>
      <c r="P223" s="192">
        <v>0</v>
      </c>
      <c r="Q223" s="192">
        <v>10</v>
      </c>
      <c r="R223" s="192" t="s">
        <v>409</v>
      </c>
      <c r="S223" s="192">
        <v>4.2</v>
      </c>
      <c r="T223" s="192" t="s">
        <v>914</v>
      </c>
      <c r="U223" s="192">
        <v>0</v>
      </c>
      <c r="V223" s="192" t="s">
        <v>409</v>
      </c>
      <c r="W223" s="192">
        <v>0.42446043165467601</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45418</v>
      </c>
      <c r="L224" s="91" t="s">
        <v>360</v>
      </c>
      <c r="M224" s="192">
        <v>3.5</v>
      </c>
      <c r="N224" s="192">
        <v>10</v>
      </c>
      <c r="O224" s="192">
        <v>0</v>
      </c>
      <c r="P224" s="192">
        <v>10</v>
      </c>
      <c r="Q224" s="192">
        <v>0</v>
      </c>
      <c r="R224" s="192" t="s">
        <v>409</v>
      </c>
      <c r="S224" s="192">
        <v>3.1</v>
      </c>
      <c r="T224" s="192" t="s">
        <v>837</v>
      </c>
      <c r="U224" s="192">
        <v>0</v>
      </c>
      <c r="V224" s="192" t="s">
        <v>864</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45418</v>
      </c>
      <c r="L225" s="91" t="s">
        <v>362</v>
      </c>
      <c r="M225" s="192">
        <v>4.8333333333333304</v>
      </c>
      <c r="N225" s="192">
        <v>10</v>
      </c>
      <c r="O225" s="192">
        <v>0</v>
      </c>
      <c r="P225" s="192">
        <v>10</v>
      </c>
      <c r="Q225" s="192">
        <v>0</v>
      </c>
      <c r="R225" s="192" t="s">
        <v>409</v>
      </c>
      <c r="S225" s="192">
        <v>3.9</v>
      </c>
      <c r="T225" s="192" t="s">
        <v>856</v>
      </c>
      <c r="U225" s="192">
        <v>0</v>
      </c>
      <c r="V225" s="192" t="s">
        <v>915</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1</v>
      </c>
      <c r="O4" s="180">
        <f>IFERROR(INDEX('Data Dictionary'!$I$8:$I$36,MATCH(O7,'Data Dictionary'!$K$8:$K$36,0)),"")</f>
        <v>0</v>
      </c>
      <c r="P4" s="180">
        <f>IFERROR(INDEX('Data Dictionary'!$I$8:$I$36,MATCH(P7,'Data Dictionary'!$K$8:$K$36,0)),"")</f>
        <v>0</v>
      </c>
      <c r="Q4" s="180">
        <f>IFERROR(INDEX('Data Dictionary'!$I$8:$I$36,MATCH(Q7,'Data Dictionary'!$K$8:$K$36,0)),"")</f>
        <v>0</v>
      </c>
      <c r="R4" s="180">
        <f>IFERROR(INDEX('Data Dictionary'!$I$8:$I$36,MATCH(R7,'Data Dictionary'!$K$8:$K$36,0)),"")</f>
        <v>0</v>
      </c>
      <c r="S4" s="180">
        <f>IFERROR(INDEX('Data Dictionary'!$I$8:$I$36,MATCH(S7,'Data Dictionary'!$K$8:$K$36,0)),"")</f>
        <v>0</v>
      </c>
      <c r="T4" s="180" t="str">
        <f>IFERROR(INDEX('Data Dictionary'!$I$8:$I$36,MATCH(T7,'Data Dictionary'!$K$8:$K$36,0)),"")</f>
        <v/>
      </c>
      <c r="U4" s="180" t="str">
        <f>IFERROR(INDEX('Data Dictionary'!$I$8:$I$36,MATCH(U7,'Data Dictionary'!$K$8:$K$36,0)),"")</f>
        <v/>
      </c>
      <c r="V4" s="180" t="str">
        <f>IFERROR(INDEX('Data Dictionary'!$I$8:$I$36,MATCH(V7,'Data Dictionary'!$K$8:$K$36,0)),"")</f>
        <v/>
      </c>
      <c r="W4" s="180" t="str">
        <f>IFERROR(INDEX('Data Dictionary'!$I$8:$I$36,MATCH(W7,'Data Dictionary'!$K$8:$K$36,0)),"")</f>
        <v/>
      </c>
      <c r="X4" s="180" t="str">
        <f>IFERROR(INDEX('Data Dictionary'!$I$8:$I$36,MATCH(X7,'Data Dictionary'!$K$8:$K$36,0)),"")</f>
        <v/>
      </c>
      <c r="Y4" s="180" t="str">
        <f>IFERROR(INDEX('Data Dictionary'!$I$8:$I$36,MATCH(Y7,'Data Dictionary'!$K$8:$K$36,0)),"")</f>
        <v/>
      </c>
      <c r="Z4" s="180" t="str">
        <f>IFERROR(INDEX('Data Dictionary'!$I$8:$I$36,MATCH(Z7,'Data Dictionary'!$K$8:$K$36,0)),"")</f>
        <v/>
      </c>
      <c r="AA4" s="92" t="str">
        <f>IFERROR(INDEX('Data Dictionary'!$I$8:$I$36,MATCH(AA7,'Data Dictionary'!$K$8:$K$36,0)),"")</f>
        <v/>
      </c>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0</v>
      </c>
      <c r="O5" s="181">
        <f>IFERROR(INDEX('Data Dictionary'!$J$8:$J$36,MATCH(O7,'Data Dictionary'!$K$8:$K$36,0)),"")</f>
        <v>1</v>
      </c>
      <c r="P5" s="181">
        <f>IFERROR(INDEX('Data Dictionary'!$J$8:$J$36,MATCH(P7,'Data Dictionary'!$K$8:$K$36,0)),"")</f>
        <v>1</v>
      </c>
      <c r="Q5" s="181">
        <f>IFERROR(INDEX('Data Dictionary'!$J$8:$J$36,MATCH(Q7,'Data Dictionary'!$K$8:$K$36,0)),"")</f>
        <v>1</v>
      </c>
      <c r="R5" s="181">
        <f>IFERROR(INDEX('Data Dictionary'!$J$8:$J$36,MATCH(R7,'Data Dictionary'!$K$8:$K$36,0)),"")</f>
        <v>1</v>
      </c>
      <c r="S5" s="181">
        <f>IFERROR(INDEX('Data Dictionary'!$J$8:$J$36,MATCH(S7,'Data Dictionary'!$K$8:$K$36,0)),"")</f>
        <v>1</v>
      </c>
      <c r="T5" s="181" t="str">
        <f>IFERROR(INDEX('Data Dictionary'!$J$8:$J$36,MATCH(T7,'Data Dictionary'!$K$8:$K$36,0)),"")</f>
        <v/>
      </c>
      <c r="U5" s="181" t="str">
        <f>IFERROR(INDEX('Data Dictionary'!$J$8:$J$36,MATCH(U7,'Data Dictionary'!$K$8:$K$36,0)),"")</f>
        <v/>
      </c>
      <c r="V5" s="181" t="str">
        <f>IFERROR(INDEX('Data Dictionary'!$J$8:$J$36,MATCH(V7,'Data Dictionary'!$K$8:$K$36,0)),"")</f>
        <v/>
      </c>
      <c r="W5" s="181" t="str">
        <f>IFERROR(INDEX('Data Dictionary'!$J$8:$J$36,MATCH(W7,'Data Dictionary'!$K$8:$K$36,0)),"")</f>
        <v/>
      </c>
      <c r="X5" s="181" t="str">
        <f>IFERROR(INDEX('Data Dictionary'!$J$8:$J$36,MATCH(X7,'Data Dictionary'!$K$8:$K$36,0)),"")</f>
        <v/>
      </c>
      <c r="Y5" s="181" t="str">
        <f>IFERROR(INDEX('Data Dictionary'!$J$8:$J$36,MATCH(Y7,'Data Dictionary'!$K$8:$K$36,0)),"")</f>
        <v/>
      </c>
      <c r="Z5" s="181" t="str">
        <f>IFERROR(INDEX('Data Dictionary'!$J$8:$J$36,MATCH(Z7,'Data Dictionary'!$K$8:$K$36,0)),"")</f>
        <v/>
      </c>
      <c r="AA5" s="92" t="str">
        <f>IFERROR(INDEX('Data Dictionary'!$J$8:$J$36,MATCH(AA7,'Data Dictionary'!$K$8:$K$36,0)),"")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FCS</v>
      </c>
      <c r="N6" s="246" t="str">
        <f>IFERROR(INDEX('Data Dictionary'!$E$8:$E$36,MATCH(N7,'Data Dictionary'!$K$8:$K$36,0)),IFERROR(CONCATENATE(INDEX('Data Dictionary'!$E$8:$E$36,MATCH(LEFT(N7, SEARCH("_raw",N7,1)-1),'Data Dictionary'!$L$8:$L$36,0))," (Raw)"),""))</f>
        <v>FSI</v>
      </c>
      <c r="O6" s="246" t="str">
        <f>IFERROR(INDEX('Data Dictionary'!$E$8:$E$36,MATCH(O7,'Data Dictionary'!$K$8:$K$36,0)),IFERROR(CONCATENATE(INDEX('Data Dictionary'!$E$8:$E$36,MATCH(LEFT(O7, SEARCH("_raw",O7,1)-1),'Data Dictionary'!$L$8:$L$36,0))," (Raw)"),""))</f>
        <v>Political Fatalities</v>
      </c>
      <c r="P6" s="246" t="str">
        <f>IFERROR(INDEX('Data Dictionary'!$E$8:$E$36,MATCH(P7,'Data Dictionary'!$K$8:$K$36,0)),IFERROR(CONCATENATE(INDEX('Data Dictionary'!$E$8:$E$36,MATCH(LEFT(P7, SEARCH("_raw",P7,1)-1),'Data Dictionary'!$L$8:$L$36,0))," (Raw)"),""))</f>
        <v>IFES Elections &amp; GIC Coups</v>
      </c>
      <c r="Q6" s="246" t="str">
        <f>IFERROR(INDEX('Data Dictionary'!$E$8:$E$36,MATCH(Q7,'Data Dictionary'!$K$8:$K$36,0)),IFERROR(CONCATENATE(INDEX('Data Dictionary'!$E$8:$E$36,MATCH(LEFT(Q7, SEARCH("_raw",Q7,1)-1),'Data Dictionary'!$L$8:$L$36,0))," (Raw)"),""))</f>
        <v>ACAPS Risk List (Conflict)</v>
      </c>
      <c r="R6" s="246" t="str">
        <f>IFERROR(INDEX('Data Dictionary'!$E$8:$E$36,MATCH(R7,'Data Dictionary'!$K$8:$K$36,0)),IFERROR(CONCATENATE(INDEX('Data Dictionary'!$E$8:$E$36,MATCH(LEFT(R7, SEARCH("_raw",R7,1)-1),'Data Dictionary'!$L$8:$L$36,0))," (Raw)"),""))</f>
        <v>EIU Security</v>
      </c>
      <c r="S6" s="246" t="str">
        <f>IFERROR(INDEX('Data Dictionary'!$E$8:$E$36,MATCH(S7,'Data Dictionary'!$K$8:$K$36,0)),IFERROR(CONCATENATE(INDEX('Data Dictionary'!$E$8:$E$36,MATCH(LEFT(S7, SEARCH("_raw",S7,1)-1),'Data Dictionary'!$L$8:$L$36,0))," (Raw)"),""))</f>
        <v>ACLED Events</v>
      </c>
      <c r="T6" s="246" t="str">
        <f>IFERROR(INDEX('Data Dictionary'!$E$8:$E$36,MATCH(T7,'Data Dictionary'!$K$8:$K$36,0)),IFERROR(CONCATENATE(INDEX('Data Dictionary'!$E$8:$E$36,MATCH(LEFT(T7, SEARCH("_raw",T7,1)-1),'Data Dictionary'!$L$8:$L$36,0))," (Raw)"),""))</f>
        <v>FCS (Raw)</v>
      </c>
      <c r="U6" s="246" t="str">
        <f>IFERROR(INDEX('Data Dictionary'!$E$8:$E$36,MATCH(U7,'Data Dictionary'!$K$8:$K$36,0)),IFERROR(CONCATENATE(INDEX('Data Dictionary'!$E$8:$E$36,MATCH(LEFT(U7, SEARCH("_raw",U7,1)-1),'Data Dictionary'!$L$8:$L$36,0))," (Raw)"),""))</f>
        <v>FSI (Raw)</v>
      </c>
      <c r="V6" s="246" t="str">
        <f>IFERROR(INDEX('Data Dictionary'!$E$8:$E$36,MATCH(V7,'Data Dictionary'!$K$8:$K$36,0)),IFERROR(CONCATENATE(INDEX('Data Dictionary'!$E$8:$E$36,MATCH(LEFT(V7, SEARCH("_raw",V7,1)-1),'Data Dictionary'!$L$8:$L$36,0))," (Raw)"),""))</f>
        <v>Political Fatalities (Raw)</v>
      </c>
      <c r="W6" s="246" t="str">
        <f>IFERROR(INDEX('Data Dictionary'!$E$8:$E$36,MATCH(W7,'Data Dictionary'!$K$8:$K$36,0)),IFERROR(CONCATENATE(INDEX('Data Dictionary'!$E$8:$E$36,MATCH(LEFT(W7, SEARCH("_raw",W7,1)-1),'Data Dictionary'!$L$8:$L$36,0))," (Raw)"),""))</f>
        <v>IFES Elections &amp; GIC Coups (Raw)</v>
      </c>
      <c r="X6" s="246" t="str">
        <f>IFERROR(INDEX('Data Dictionary'!$E$8:$E$36,MATCH(X7,'Data Dictionary'!$K$8:$K$36,0)),IFERROR(CONCATENATE(INDEX('Data Dictionary'!$E$8:$E$36,MATCH(LEFT(X7, SEARCH("_raw",X7,1)-1),'Data Dictionary'!$L$8:$L$36,0))," (Raw)"),""))</f>
        <v>ACAPS Risk List (Conflict) (Raw)</v>
      </c>
      <c r="Y6" s="246" t="str">
        <f>IFERROR(INDEX('Data Dictionary'!$E$8:$E$36,MATCH(Y7,'Data Dictionary'!$K$8:$K$36,0)),IFERROR(CONCATENATE(INDEX('Data Dictionary'!$E$8:$E$36,MATCH(LEFT(Y7, SEARCH("_raw",Y7,1)-1),'Data Dictionary'!$L$8:$L$36,0))," (Raw)"),""))</f>
        <v>EIU Security (Raw)</v>
      </c>
      <c r="Z6" s="246" t="str">
        <f>IFERROR(INDEX('Data Dictionary'!$E$8:$E$36,MATCH(Z7,'Data Dictionary'!$K$8:$K$36,0)),IFERROR(CONCATENATE(INDEX('Data Dictionary'!$E$8:$E$36,MATCH(LEFT(Z7, SEARCH("_raw",Z7,1)-1),'Data Dictionary'!$L$8:$L$36,0))," (Raw)"),""))</f>
        <v>ACLED Events (Raw)</v>
      </c>
      <c r="AA6" s="99" t="str">
        <f>IFERROR(INDEX('Data Dictionary'!$E$8:$E$36,MATCH(AA7,'Data Dictionary'!$K$8:$K$36,0)),IFERROR(CONCATENATE(INDEX('Data Dictionary'!$E$8:$E$36,MATCH(LEFT(AA7, SEARCH("_raw",AA7,1)-1),'Data Dictionary'!$L$8:$L$36,0))," (Raw)"),""))</f>
        <v/>
      </c>
      <c r="AB6" s="99" t="str">
        <f>IFERROR(INDEX('Data Dictionary'!$E$8:$E$36,MATCH(AB7,'Data Dictionary'!$K$8:$K$36,0)),IFERROR(CONCATENATE(INDEX('Data Dictionary'!$E$8:$E$36,MATCH(LEFT(AB7, SEARCH("_raw",AB7,1)-1),'Data Dictionary'!$L$8:$L$36,0))," (Raw)"),""))</f>
        <v/>
      </c>
      <c r="AC6" s="99"/>
      <c r="AD6" s="35"/>
      <c r="AE6" s="35"/>
      <c r="AF6" s="35"/>
      <c r="AG6" s="35"/>
      <c r="AH6" s="35"/>
    </row>
    <row r="7" spans="1:38" s="94" customFormat="1" ht="43" x14ac:dyDescent="0.2">
      <c r="A7" s="198"/>
      <c r="B7" s="188"/>
      <c r="C7" s="188"/>
      <c r="D7" s="218"/>
      <c r="E7" s="218"/>
      <c r="F7" s="102"/>
      <c r="G7" s="189"/>
      <c r="H7" s="189"/>
      <c r="I7" s="189"/>
      <c r="J7" s="243" t="s">
        <v>605</v>
      </c>
      <c r="K7" s="243" t="s">
        <v>606</v>
      </c>
      <c r="L7" s="244" t="s">
        <v>2</v>
      </c>
      <c r="M7" s="247" t="s">
        <v>503</v>
      </c>
      <c r="N7" s="247" t="s">
        <v>612</v>
      </c>
      <c r="O7" s="247" t="s">
        <v>413</v>
      </c>
      <c r="P7" s="247" t="s">
        <v>520</v>
      </c>
      <c r="Q7" s="247" t="s">
        <v>613</v>
      </c>
      <c r="R7" s="247" t="s">
        <v>793</v>
      </c>
      <c r="S7" s="247" t="s">
        <v>614</v>
      </c>
      <c r="T7" s="247" t="s">
        <v>471</v>
      </c>
      <c r="U7" s="247" t="s">
        <v>615</v>
      </c>
      <c r="V7" s="247" t="s">
        <v>526</v>
      </c>
      <c r="W7" s="247" t="s">
        <v>523</v>
      </c>
      <c r="X7" s="247" t="s">
        <v>761</v>
      </c>
      <c r="Y7" s="247" t="s">
        <v>794</v>
      </c>
      <c r="Z7" s="247" t="s">
        <v>616</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673</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5.9628479399994347</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3.55555555555555</v>
      </c>
      <c r="J9" s="242">
        <v>44778</v>
      </c>
      <c r="K9" s="242">
        <v>44860</v>
      </c>
      <c r="L9" s="91" t="s">
        <v>7</v>
      </c>
      <c r="M9" s="192">
        <v>10</v>
      </c>
      <c r="N9" s="192">
        <v>9.8826953607338108</v>
      </c>
      <c r="O9" s="192">
        <v>0</v>
      </c>
      <c r="P9" s="192">
        <v>0</v>
      </c>
      <c r="Q9" s="192" t="s">
        <v>409</v>
      </c>
      <c r="R9" s="192">
        <v>0</v>
      </c>
      <c r="S9" s="192">
        <v>3.55555555555555</v>
      </c>
      <c r="T9" s="192" t="s">
        <v>609</v>
      </c>
      <c r="U9" s="192">
        <v>106.6</v>
      </c>
      <c r="V9" s="192">
        <v>-1.0030429861202701</v>
      </c>
      <c r="W9" s="192" t="s">
        <v>409</v>
      </c>
      <c r="X9" s="192" t="s">
        <v>409</v>
      </c>
      <c r="Y9" s="192">
        <v>-3.5714285714285497E-2</v>
      </c>
      <c r="Z9" s="192">
        <v>8.8888888888888893</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45294</v>
      </c>
      <c r="L10" s="91" t="s">
        <v>9</v>
      </c>
      <c r="M10" s="192">
        <v>0</v>
      </c>
      <c r="N10" s="192">
        <v>5.5388957488093098</v>
      </c>
      <c r="O10" s="192">
        <v>0</v>
      </c>
      <c r="P10" s="192">
        <v>0</v>
      </c>
      <c r="Q10" s="192" t="s">
        <v>409</v>
      </c>
      <c r="R10" s="192">
        <v>7</v>
      </c>
      <c r="S10" s="192">
        <v>0</v>
      </c>
      <c r="T10" s="192" t="s">
        <v>409</v>
      </c>
      <c r="U10" s="192">
        <v>86.9</v>
      </c>
      <c r="V10" s="192">
        <v>-0.38371095615649198</v>
      </c>
      <c r="W10" s="192" t="s">
        <v>409</v>
      </c>
      <c r="X10" s="192" t="s">
        <v>409</v>
      </c>
      <c r="Y10" s="192">
        <v>0.17857142857142799</v>
      </c>
      <c r="Z10" s="192">
        <v>-4</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45418</v>
      </c>
      <c r="L11" s="91" t="s">
        <v>11</v>
      </c>
      <c r="M11" s="192">
        <v>0</v>
      </c>
      <c r="N11" s="192">
        <v>0</v>
      </c>
      <c r="O11" s="192" t="s">
        <v>409</v>
      </c>
      <c r="P11" s="192">
        <v>0</v>
      </c>
      <c r="Q11" s="192" t="s">
        <v>409</v>
      </c>
      <c r="R11" s="192">
        <v>0</v>
      </c>
      <c r="S11" s="192" t="s">
        <v>409</v>
      </c>
      <c r="T11" s="192" t="s">
        <v>409</v>
      </c>
      <c r="U11" s="192">
        <v>56.8</v>
      </c>
      <c r="V11" s="192" t="s">
        <v>409</v>
      </c>
      <c r="W11" s="192" t="s">
        <v>409</v>
      </c>
      <c r="X11" s="192" t="s">
        <v>409</v>
      </c>
      <c r="Y11" s="192">
        <v>-3.5714285714285497E-2</v>
      </c>
      <c r="Z11" s="192" t="s">
        <v>409</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674</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5.3571428571428497</v>
      </c>
      <c r="J14" s="242">
        <v>45103</v>
      </c>
      <c r="K14" s="242">
        <v>45272</v>
      </c>
      <c r="L14" s="91" t="s">
        <v>15</v>
      </c>
      <c r="M14" s="192">
        <v>0</v>
      </c>
      <c r="N14" s="192">
        <v>0</v>
      </c>
      <c r="O14" s="192" t="s">
        <v>409</v>
      </c>
      <c r="P14" s="192">
        <v>0</v>
      </c>
      <c r="Q14" s="192" t="s">
        <v>409</v>
      </c>
      <c r="R14" s="192">
        <v>5.3571428571428497</v>
      </c>
      <c r="S14" s="192">
        <v>0</v>
      </c>
      <c r="T14" s="192" t="s">
        <v>409</v>
      </c>
      <c r="U14" s="192">
        <v>46.4</v>
      </c>
      <c r="V14" s="192" t="s">
        <v>409</v>
      </c>
      <c r="W14" s="192" t="s">
        <v>409</v>
      </c>
      <c r="X14" s="192" t="s">
        <v>409</v>
      </c>
      <c r="Y14" s="192">
        <v>0.107142857142857</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45383</v>
      </c>
      <c r="L15" s="91" t="s">
        <v>17</v>
      </c>
      <c r="M15" s="192">
        <v>0</v>
      </c>
      <c r="N15" s="192">
        <v>1.26124536955371</v>
      </c>
      <c r="O15" s="192" t="s">
        <v>409</v>
      </c>
      <c r="P15" s="192">
        <v>0</v>
      </c>
      <c r="Q15" s="192">
        <v>7</v>
      </c>
      <c r="R15" s="192">
        <v>1.78571428571427</v>
      </c>
      <c r="S15" s="192">
        <v>0</v>
      </c>
      <c r="T15" s="192" t="s">
        <v>409</v>
      </c>
      <c r="U15" s="192">
        <v>67.5</v>
      </c>
      <c r="V15" s="192" t="s">
        <v>409</v>
      </c>
      <c r="W15" s="192" t="s">
        <v>409</v>
      </c>
      <c r="X15" s="192" t="s">
        <v>814</v>
      </c>
      <c r="Y15" s="192">
        <v>3.5714285714285497E-2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675</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45218</v>
      </c>
      <c r="L18" s="91" t="s">
        <v>21</v>
      </c>
      <c r="M18" s="192">
        <v>0</v>
      </c>
      <c r="N18" s="192">
        <v>0</v>
      </c>
      <c r="O18" s="192" t="s">
        <v>409</v>
      </c>
      <c r="P18" s="192">
        <v>0</v>
      </c>
      <c r="Q18" s="192" t="s">
        <v>409</v>
      </c>
      <c r="R18" s="192">
        <v>0</v>
      </c>
      <c r="S18" s="192" t="s">
        <v>409</v>
      </c>
      <c r="T18" s="192" t="s">
        <v>409</v>
      </c>
      <c r="U18" s="192">
        <v>22</v>
      </c>
      <c r="V18" s="192" t="s">
        <v>409</v>
      </c>
      <c r="W18" s="192" t="s">
        <v>409</v>
      </c>
      <c r="X18" s="192" t="s">
        <v>409</v>
      </c>
      <c r="Y18" s="192">
        <v>-0.107142857142857</v>
      </c>
      <c r="Z18" s="192" t="s">
        <v>409</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4.1054627612530998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45103</v>
      </c>
      <c r="K20" s="242">
        <v>44753</v>
      </c>
      <c r="L20" s="91" t="s">
        <v>25</v>
      </c>
      <c r="M20" s="192">
        <v>0</v>
      </c>
      <c r="N20" s="192">
        <v>2.40783206914799</v>
      </c>
      <c r="O20" s="192" t="s">
        <v>409</v>
      </c>
      <c r="P20" s="192">
        <v>0</v>
      </c>
      <c r="Q20" s="192">
        <v>7</v>
      </c>
      <c r="R20" s="192" t="s">
        <v>409</v>
      </c>
      <c r="S20" s="192">
        <v>0</v>
      </c>
      <c r="T20" s="192" t="s">
        <v>409</v>
      </c>
      <c r="U20" s="192">
        <v>72.7</v>
      </c>
      <c r="V20" s="192" t="s">
        <v>409</v>
      </c>
      <c r="W20" s="192" t="s">
        <v>409</v>
      </c>
      <c r="X20" s="192" t="s">
        <v>814</v>
      </c>
      <c r="Y20" s="192" t="s">
        <v>409</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3.2432301305828575</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1.0518541679920499</v>
      </c>
      <c r="J21" s="242">
        <v>44778</v>
      </c>
      <c r="K21" s="242">
        <v>45418</v>
      </c>
      <c r="L21" s="91" t="s">
        <v>27</v>
      </c>
      <c r="M21" s="192">
        <v>10</v>
      </c>
      <c r="N21" s="192">
        <v>7.1485270770859</v>
      </c>
      <c r="O21" s="192">
        <v>1.0518541679920499</v>
      </c>
      <c r="P21" s="192">
        <v>0</v>
      </c>
      <c r="Q21" s="192" t="s">
        <v>409</v>
      </c>
      <c r="R21" s="192">
        <v>0</v>
      </c>
      <c r="S21" s="192">
        <v>0</v>
      </c>
      <c r="T21" s="192" t="s">
        <v>610</v>
      </c>
      <c r="U21" s="192">
        <v>94.2</v>
      </c>
      <c r="V21" s="192">
        <v>0.105185416799205</v>
      </c>
      <c r="W21" s="192" t="s">
        <v>409</v>
      </c>
      <c r="X21" s="192" t="s">
        <v>409</v>
      </c>
      <c r="Y21" s="192">
        <v>0</v>
      </c>
      <c r="Z21" s="192">
        <v>-30.097087378640701</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45259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45418</v>
      </c>
      <c r="L23" s="91" t="s">
        <v>31</v>
      </c>
      <c r="M23" s="192">
        <v>0</v>
      </c>
      <c r="N23" s="192">
        <v>2.5401305344857898</v>
      </c>
      <c r="O23" s="192">
        <v>10</v>
      </c>
      <c r="P23" s="192">
        <v>0</v>
      </c>
      <c r="Q23" s="192" t="s">
        <v>409</v>
      </c>
      <c r="R23" s="192">
        <v>0</v>
      </c>
      <c r="S23" s="192">
        <v>0</v>
      </c>
      <c r="T23" s="192" t="s">
        <v>409</v>
      </c>
      <c r="U23" s="192">
        <v>73.3</v>
      </c>
      <c r="V23" s="192">
        <v>1.33003082479206</v>
      </c>
      <c r="W23" s="192" t="s">
        <v>409</v>
      </c>
      <c r="X23" s="192" t="s">
        <v>409</v>
      </c>
      <c r="Y23" s="192">
        <v>0</v>
      </c>
      <c r="Z23" s="192">
        <v>-14.285714285714199</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9.0611993959828077</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8.2105334493759194</v>
      </c>
      <c r="J24" s="242">
        <v>44778</v>
      </c>
      <c r="K24" s="242">
        <v>44860</v>
      </c>
      <c r="L24" s="91" t="s">
        <v>33</v>
      </c>
      <c r="M24" s="192">
        <v>10</v>
      </c>
      <c r="N24" s="192">
        <v>7.1044275886399699</v>
      </c>
      <c r="O24" s="192">
        <v>8.2105334493759194</v>
      </c>
      <c r="P24" s="192">
        <v>0</v>
      </c>
      <c r="Q24" s="192" t="s">
        <v>409</v>
      </c>
      <c r="R24" s="192">
        <v>0</v>
      </c>
      <c r="S24" s="192">
        <v>0</v>
      </c>
      <c r="T24" s="192" t="s">
        <v>609</v>
      </c>
      <c r="U24" s="192">
        <v>94</v>
      </c>
      <c r="V24" s="192">
        <v>0.82105334493759197</v>
      </c>
      <c r="W24" s="192" t="s">
        <v>409</v>
      </c>
      <c r="X24" s="192" t="s">
        <v>409</v>
      </c>
      <c r="Y24" s="192">
        <v>0</v>
      </c>
      <c r="Z24" s="192">
        <v>-13.4355275022542</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3.2906499293311491</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2.0968768222558798</v>
      </c>
      <c r="J25" s="242">
        <v>45103</v>
      </c>
      <c r="K25" s="242">
        <v>45418</v>
      </c>
      <c r="L25" s="91" t="s">
        <v>35</v>
      </c>
      <c r="M25" s="192">
        <v>0</v>
      </c>
      <c r="N25" s="192">
        <v>5.1640500970188699</v>
      </c>
      <c r="O25" s="192">
        <v>2.0968768222558798</v>
      </c>
      <c r="P25" s="192">
        <v>0</v>
      </c>
      <c r="Q25" s="192" t="s">
        <v>409</v>
      </c>
      <c r="R25" s="192">
        <v>0</v>
      </c>
      <c r="S25" s="192">
        <v>1.0958904109589001</v>
      </c>
      <c r="T25" s="192" t="s">
        <v>409</v>
      </c>
      <c r="U25" s="192">
        <v>85.2</v>
      </c>
      <c r="V25" s="192">
        <v>0.20968768222558801</v>
      </c>
      <c r="W25" s="192" t="s">
        <v>409</v>
      </c>
      <c r="X25" s="192" t="s">
        <v>409</v>
      </c>
      <c r="Y25" s="192">
        <v>0</v>
      </c>
      <c r="Z25" s="192">
        <v>2.7397260273972601</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1.78571428571427</v>
      </c>
      <c r="J26" s="242">
        <v>45103</v>
      </c>
      <c r="K26" s="242">
        <v>45418</v>
      </c>
      <c r="L26" s="91" t="s">
        <v>37</v>
      </c>
      <c r="M26" s="192">
        <v>0</v>
      </c>
      <c r="N26" s="192">
        <v>0</v>
      </c>
      <c r="O26" s="192" t="s">
        <v>409</v>
      </c>
      <c r="P26" s="192">
        <v>0</v>
      </c>
      <c r="Q26" s="192" t="s">
        <v>409</v>
      </c>
      <c r="R26" s="192">
        <v>1.78571428571427</v>
      </c>
      <c r="S26" s="192" t="s">
        <v>409</v>
      </c>
      <c r="T26" s="192" t="s">
        <v>409</v>
      </c>
      <c r="U26" s="192">
        <v>51.8</v>
      </c>
      <c r="V26" s="192" t="s">
        <v>409</v>
      </c>
      <c r="W26" s="192" t="s">
        <v>409</v>
      </c>
      <c r="X26" s="192" t="s">
        <v>409</v>
      </c>
      <c r="Y26" s="192">
        <v>3.5714285714285497E-2</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45383</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-3.5714285714285497E-2</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0</v>
      </c>
      <c r="J29" s="242">
        <v>45103</v>
      </c>
      <c r="K29" s="242">
        <v>45142</v>
      </c>
      <c r="L29" s="91" t="s">
        <v>42</v>
      </c>
      <c r="M29" s="192">
        <v>0</v>
      </c>
      <c r="N29" s="192">
        <v>2.3196330922561201</v>
      </c>
      <c r="O29" s="192" t="s">
        <v>409</v>
      </c>
      <c r="P29" s="192">
        <v>0</v>
      </c>
      <c r="Q29" s="192" t="s">
        <v>409</v>
      </c>
      <c r="R29" s="192">
        <v>0</v>
      </c>
      <c r="S29" s="192" t="s">
        <v>409</v>
      </c>
      <c r="T29" s="192" t="s">
        <v>409</v>
      </c>
      <c r="U29" s="192">
        <v>72.3</v>
      </c>
      <c r="V29" s="192" t="s">
        <v>409</v>
      </c>
      <c r="W29" s="192" t="s">
        <v>409</v>
      </c>
      <c r="X29" s="192" t="s">
        <v>409</v>
      </c>
      <c r="Y29" s="192">
        <v>0</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45218</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45418</v>
      </c>
      <c r="L31" s="91" t="s">
        <v>46</v>
      </c>
      <c r="M31" s="192">
        <v>0</v>
      </c>
      <c r="N31" s="192">
        <v>0</v>
      </c>
      <c r="O31" s="192">
        <v>0</v>
      </c>
      <c r="P31" s="192">
        <v>0</v>
      </c>
      <c r="Q31" s="192" t="s">
        <v>409</v>
      </c>
      <c r="R31" s="192">
        <v>0</v>
      </c>
      <c r="S31" s="192">
        <v>0</v>
      </c>
      <c r="T31" s="192" t="s">
        <v>409</v>
      </c>
      <c r="U31" s="192">
        <v>59.8</v>
      </c>
      <c r="V31" s="192">
        <v>-0.54824689631324497</v>
      </c>
      <c r="W31" s="192" t="s">
        <v>409</v>
      </c>
      <c r="X31" s="192" t="s">
        <v>409</v>
      </c>
      <c r="Y31" s="192">
        <v>-7.1428571428571397E-2</v>
      </c>
      <c r="Z31" s="192">
        <v>-100</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676</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3.2460172173169006</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5.3571428571428497</v>
      </c>
      <c r="J33" s="242">
        <v>45103</v>
      </c>
      <c r="K33" s="242">
        <v>45272</v>
      </c>
      <c r="L33" s="91" t="s">
        <v>48</v>
      </c>
      <c r="M33" s="192">
        <v>0</v>
      </c>
      <c r="N33" s="192">
        <v>1.9668371846886501</v>
      </c>
      <c r="O33" s="192" t="s">
        <v>409</v>
      </c>
      <c r="P33" s="192">
        <v>0</v>
      </c>
      <c r="Q33" s="192" t="s">
        <v>409</v>
      </c>
      <c r="R33" s="192">
        <v>5.3571428571428497</v>
      </c>
      <c r="S33" s="192">
        <v>0</v>
      </c>
      <c r="T33" s="192" t="s">
        <v>409</v>
      </c>
      <c r="U33" s="192">
        <v>70.7</v>
      </c>
      <c r="V33" s="192" t="s">
        <v>409</v>
      </c>
      <c r="W33" s="192" t="s">
        <v>409</v>
      </c>
      <c r="X33" s="192" t="s">
        <v>409</v>
      </c>
      <c r="Y33" s="192">
        <v>0.107142857142857</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0</v>
      </c>
      <c r="J34" s="242">
        <v>45103</v>
      </c>
      <c r="K34" s="242">
        <v>45418</v>
      </c>
      <c r="L34" s="91" t="s">
        <v>50</v>
      </c>
      <c r="M34" s="192">
        <v>0</v>
      </c>
      <c r="N34" s="192">
        <v>2.8047274651613998</v>
      </c>
      <c r="O34" s="192">
        <v>0</v>
      </c>
      <c r="P34" s="192">
        <v>0</v>
      </c>
      <c r="Q34" s="192" t="s">
        <v>409</v>
      </c>
      <c r="R34" s="192">
        <v>0</v>
      </c>
      <c r="S34" s="192">
        <v>0</v>
      </c>
      <c r="T34" s="192" t="s">
        <v>409</v>
      </c>
      <c r="U34" s="192">
        <v>74.5</v>
      </c>
      <c r="V34" s="192">
        <v>-0.92159315639011297</v>
      </c>
      <c r="W34" s="192" t="s">
        <v>409</v>
      </c>
      <c r="X34" s="192" t="s">
        <v>409</v>
      </c>
      <c r="Y34" s="192">
        <v>0</v>
      </c>
      <c r="Z34" s="192">
        <v>-18.613413715146901</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5.3571428571428497</v>
      </c>
      <c r="J38" s="242">
        <v>45103</v>
      </c>
      <c r="K38" s="242">
        <v>45218</v>
      </c>
      <c r="L38" s="91" t="s">
        <v>58</v>
      </c>
      <c r="M38" s="192">
        <v>0</v>
      </c>
      <c r="N38" s="192">
        <v>0</v>
      </c>
      <c r="O38" s="192" t="s">
        <v>409</v>
      </c>
      <c r="P38" s="192">
        <v>0</v>
      </c>
      <c r="Q38" s="192" t="s">
        <v>409</v>
      </c>
      <c r="R38" s="192">
        <v>5.3571428571428497</v>
      </c>
      <c r="S38" s="192">
        <v>0</v>
      </c>
      <c r="T38" s="192" t="s">
        <v>409</v>
      </c>
      <c r="U38" s="192">
        <v>55.3</v>
      </c>
      <c r="V38" s="192" t="s">
        <v>409</v>
      </c>
      <c r="W38" s="192" t="s">
        <v>409</v>
      </c>
      <c r="X38" s="192" t="s">
        <v>409</v>
      </c>
      <c r="Y38" s="192">
        <v>0.107142857142857</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8.9442719099991592</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8</v>
      </c>
      <c r="J39" s="242">
        <v>44778</v>
      </c>
      <c r="K39" s="242">
        <v>44860</v>
      </c>
      <c r="L39" s="91" t="s">
        <v>60</v>
      </c>
      <c r="M39" s="192">
        <v>10</v>
      </c>
      <c r="N39" s="192">
        <v>9.6842476627271097</v>
      </c>
      <c r="O39" s="192">
        <v>0</v>
      </c>
      <c r="P39" s="192">
        <v>0</v>
      </c>
      <c r="Q39" s="192" t="s">
        <v>409</v>
      </c>
      <c r="R39" s="192" t="s">
        <v>409</v>
      </c>
      <c r="S39" s="192">
        <v>8</v>
      </c>
      <c r="T39" s="192" t="s">
        <v>609</v>
      </c>
      <c r="U39" s="192">
        <v>105.7</v>
      </c>
      <c r="V39" s="192">
        <v>-0.37886598288663398</v>
      </c>
      <c r="W39" s="192" t="s">
        <v>409</v>
      </c>
      <c r="X39" s="192" t="s">
        <v>409</v>
      </c>
      <c r="Y39" s="192" t="s">
        <v>409</v>
      </c>
      <c r="Z39" s="192">
        <v>20</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1.78571428571427</v>
      </c>
      <c r="J40" s="242">
        <v>45103</v>
      </c>
      <c r="K40" s="242">
        <v>45418</v>
      </c>
      <c r="L40" s="91" t="s">
        <v>62</v>
      </c>
      <c r="M40" s="192">
        <v>0</v>
      </c>
      <c r="N40" s="192">
        <v>0</v>
      </c>
      <c r="O40" s="192" t="s">
        <v>409</v>
      </c>
      <c r="P40" s="192">
        <v>0</v>
      </c>
      <c r="Q40" s="192" t="s">
        <v>409</v>
      </c>
      <c r="R40" s="192">
        <v>1.78571428571427</v>
      </c>
      <c r="S40" s="192">
        <v>0</v>
      </c>
      <c r="T40" s="192" t="s">
        <v>409</v>
      </c>
      <c r="U40" s="192">
        <v>18.899999999999999</v>
      </c>
      <c r="V40" s="192" t="s">
        <v>409</v>
      </c>
      <c r="W40" s="192" t="s">
        <v>409</v>
      </c>
      <c r="X40" s="192" t="s">
        <v>409</v>
      </c>
      <c r="Y40" s="192">
        <v>3.5714285714285497E-2</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677</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7</v>
      </c>
      <c r="J43" s="242">
        <v>45103</v>
      </c>
      <c r="K43" s="242">
        <v>45418</v>
      </c>
      <c r="L43" s="91" t="s">
        <v>66</v>
      </c>
      <c r="M43" s="192">
        <v>0</v>
      </c>
      <c r="N43" s="192">
        <v>0</v>
      </c>
      <c r="O43" s="192" t="s">
        <v>409</v>
      </c>
      <c r="P43" s="192">
        <v>0</v>
      </c>
      <c r="Q43" s="192" t="s">
        <v>409</v>
      </c>
      <c r="R43" s="192">
        <v>7</v>
      </c>
      <c r="S43" s="192">
        <v>7</v>
      </c>
      <c r="T43" s="192" t="s">
        <v>409</v>
      </c>
      <c r="U43" s="192">
        <v>42.2</v>
      </c>
      <c r="V43" s="192" t="s">
        <v>409</v>
      </c>
      <c r="W43" s="192" t="s">
        <v>409</v>
      </c>
      <c r="X43" s="192" t="s">
        <v>409</v>
      </c>
      <c r="Y43" s="192">
        <v>0.17857142857142799</v>
      </c>
      <c r="Z43" s="192">
        <v>50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2.263705050888372</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7</v>
      </c>
      <c r="J44" s="242">
        <v>45103</v>
      </c>
      <c r="K44" s="242">
        <v>45418</v>
      </c>
      <c r="L44" s="91" t="s">
        <v>68</v>
      </c>
      <c r="M44" s="192">
        <v>0</v>
      </c>
      <c r="N44" s="192">
        <v>0.73205150820250398</v>
      </c>
      <c r="O44" s="192">
        <v>0</v>
      </c>
      <c r="P44" s="192">
        <v>0</v>
      </c>
      <c r="Q44" s="192" t="s">
        <v>409</v>
      </c>
      <c r="R44" s="192">
        <v>0</v>
      </c>
      <c r="S44" s="192">
        <v>7</v>
      </c>
      <c r="T44" s="192" t="s">
        <v>409</v>
      </c>
      <c r="U44" s="192">
        <v>65.099999999999994</v>
      </c>
      <c r="V44" s="192">
        <v>0.30862162078399602</v>
      </c>
      <c r="W44" s="192" t="s">
        <v>409</v>
      </c>
      <c r="X44" s="192" t="s">
        <v>409</v>
      </c>
      <c r="Y44" s="192">
        <v>0</v>
      </c>
      <c r="Z44" s="192">
        <v>71.428571428571402</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45418</v>
      </c>
      <c r="L45" s="91" t="s">
        <v>69</v>
      </c>
      <c r="M45" s="192">
        <v>0</v>
      </c>
      <c r="N45" s="192">
        <v>5.5829952372552398</v>
      </c>
      <c r="O45" s="192">
        <v>0</v>
      </c>
      <c r="P45" s="192">
        <v>0</v>
      </c>
      <c r="Q45" s="192" t="s">
        <v>409</v>
      </c>
      <c r="R45" s="192">
        <v>0</v>
      </c>
      <c r="S45" s="192">
        <v>0</v>
      </c>
      <c r="T45" s="192" t="s">
        <v>409</v>
      </c>
      <c r="U45" s="192">
        <v>87.1</v>
      </c>
      <c r="V45" s="192">
        <v>-2.2325766790418999</v>
      </c>
      <c r="W45" s="192" t="s">
        <v>409</v>
      </c>
      <c r="X45" s="192" t="s">
        <v>409</v>
      </c>
      <c r="Y45" s="192">
        <v>-3.5714285714285497E-2</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4.5779660265731872</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2.0957772940458299</v>
      </c>
      <c r="J46" s="242">
        <v>44778</v>
      </c>
      <c r="K46" s="242">
        <v>44860</v>
      </c>
      <c r="L46" s="91" t="s">
        <v>71</v>
      </c>
      <c r="M46" s="192">
        <v>10</v>
      </c>
      <c r="N46" s="192">
        <v>7.1044275886399699</v>
      </c>
      <c r="O46" s="192">
        <v>2.0957772940458299</v>
      </c>
      <c r="P46" s="192">
        <v>0</v>
      </c>
      <c r="Q46" s="192" t="s">
        <v>409</v>
      </c>
      <c r="R46" s="192">
        <v>0</v>
      </c>
      <c r="S46" s="192">
        <v>0</v>
      </c>
      <c r="T46" s="192" t="s">
        <v>609</v>
      </c>
      <c r="U46" s="192">
        <v>94</v>
      </c>
      <c r="V46" s="192">
        <v>0.209577729404583</v>
      </c>
      <c r="W46" s="192" t="s">
        <v>409</v>
      </c>
      <c r="X46" s="192" t="s">
        <v>409</v>
      </c>
      <c r="Y46" s="192">
        <v>0</v>
      </c>
      <c r="Z46" s="192">
        <v>-53.578336557059899</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10</v>
      </c>
      <c r="J47" s="242">
        <v>45103</v>
      </c>
      <c r="K47" s="242">
        <v>45418</v>
      </c>
      <c r="L47" s="91" t="s">
        <v>72</v>
      </c>
      <c r="M47" s="192">
        <v>10</v>
      </c>
      <c r="N47" s="192">
        <v>10</v>
      </c>
      <c r="O47" s="192">
        <v>0</v>
      </c>
      <c r="P47" s="192">
        <v>0</v>
      </c>
      <c r="Q47" s="192" t="s">
        <v>409</v>
      </c>
      <c r="R47" s="192">
        <v>0</v>
      </c>
      <c r="S47" s="192">
        <v>10</v>
      </c>
      <c r="T47" s="192" t="s">
        <v>609</v>
      </c>
      <c r="U47" s="192">
        <v>107.2</v>
      </c>
      <c r="V47" s="192">
        <v>-1.26662969039338</v>
      </c>
      <c r="W47" s="192" t="s">
        <v>409</v>
      </c>
      <c r="X47" s="192" t="s">
        <v>409</v>
      </c>
      <c r="Y47" s="192">
        <v>0</v>
      </c>
      <c r="Z47" s="192">
        <v>25.847457627118601</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8.3666002653407556</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7</v>
      </c>
      <c r="J48" s="242">
        <v>44778</v>
      </c>
      <c r="K48" s="242">
        <v>45418</v>
      </c>
      <c r="L48" s="91" t="s">
        <v>73</v>
      </c>
      <c r="M48" s="192">
        <v>10</v>
      </c>
      <c r="N48" s="192">
        <v>6.3767860292820604</v>
      </c>
      <c r="O48" s="192" t="s">
        <v>409</v>
      </c>
      <c r="P48" s="192">
        <v>0</v>
      </c>
      <c r="Q48" s="192" t="s">
        <v>409</v>
      </c>
      <c r="R48" s="192">
        <v>0</v>
      </c>
      <c r="S48" s="192">
        <v>7</v>
      </c>
      <c r="T48" s="192" t="s">
        <v>610</v>
      </c>
      <c r="U48" s="192">
        <v>90.7</v>
      </c>
      <c r="V48" s="192" t="s">
        <v>409</v>
      </c>
      <c r="W48" s="192" t="s">
        <v>409</v>
      </c>
      <c r="X48" s="192" t="s">
        <v>409</v>
      </c>
      <c r="Y48" s="192">
        <v>0</v>
      </c>
      <c r="Z48" s="192">
        <v>500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45418</v>
      </c>
      <c r="L49" s="91" t="s">
        <v>75</v>
      </c>
      <c r="M49" s="192">
        <v>0</v>
      </c>
      <c r="N49" s="192">
        <v>3.5985182571882102</v>
      </c>
      <c r="O49" s="192">
        <v>0</v>
      </c>
      <c r="P49" s="192">
        <v>0</v>
      </c>
      <c r="Q49" s="192" t="s">
        <v>409</v>
      </c>
      <c r="R49" s="192">
        <v>0</v>
      </c>
      <c r="S49" s="192">
        <v>0</v>
      </c>
      <c r="T49" s="192" t="s">
        <v>409</v>
      </c>
      <c r="U49" s="192">
        <v>78.099999999999994</v>
      </c>
      <c r="V49" s="192">
        <v>-1.2174455677481599</v>
      </c>
      <c r="W49" s="192" t="s">
        <v>409</v>
      </c>
      <c r="X49" s="192" t="s">
        <v>409</v>
      </c>
      <c r="Y49" s="192">
        <v>0</v>
      </c>
      <c r="Z49" s="192">
        <v>-44.1441441441441</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45370</v>
      </c>
      <c r="L50" s="91" t="s">
        <v>77</v>
      </c>
      <c r="M50" s="192">
        <v>10</v>
      </c>
      <c r="N50" s="192">
        <v>4.5025577703298598</v>
      </c>
      <c r="O50" s="192" t="s">
        <v>409</v>
      </c>
      <c r="P50" s="192">
        <v>0</v>
      </c>
      <c r="Q50" s="192" t="s">
        <v>409</v>
      </c>
      <c r="R50" s="192" t="s">
        <v>409</v>
      </c>
      <c r="S50" s="192">
        <v>0</v>
      </c>
      <c r="T50" s="192" t="s">
        <v>610</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45418</v>
      </c>
      <c r="L52" s="91" t="s">
        <v>81</v>
      </c>
      <c r="M52" s="192">
        <v>0</v>
      </c>
      <c r="N52" s="192">
        <v>0</v>
      </c>
      <c r="O52" s="192">
        <v>0</v>
      </c>
      <c r="P52" s="192">
        <v>0</v>
      </c>
      <c r="Q52" s="192" t="s">
        <v>409</v>
      </c>
      <c r="R52" s="192" t="s">
        <v>409</v>
      </c>
      <c r="S52" s="192">
        <v>7</v>
      </c>
      <c r="T52" s="192" t="s">
        <v>409</v>
      </c>
      <c r="U52" s="192">
        <v>40.4</v>
      </c>
      <c r="V52" s="192">
        <v>1.2076147288491199</v>
      </c>
      <c r="W52" s="192" t="s">
        <v>409</v>
      </c>
      <c r="X52" s="192" t="s">
        <v>409</v>
      </c>
      <c r="Y52" s="192" t="s">
        <v>409</v>
      </c>
      <c r="Z52" s="192">
        <v>200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45418</v>
      </c>
      <c r="L53" s="91" t="s">
        <v>83</v>
      </c>
      <c r="M53" s="192">
        <v>0</v>
      </c>
      <c r="N53" s="192">
        <v>0</v>
      </c>
      <c r="O53" s="192">
        <v>0</v>
      </c>
      <c r="P53" s="192">
        <v>0</v>
      </c>
      <c r="Q53" s="192" t="s">
        <v>409</v>
      </c>
      <c r="R53" s="192">
        <v>0</v>
      </c>
      <c r="S53" s="192">
        <v>0</v>
      </c>
      <c r="T53" s="192" t="s">
        <v>409</v>
      </c>
      <c r="U53" s="192">
        <v>59.5</v>
      </c>
      <c r="V53" s="192">
        <v>0.91287092917527701</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678</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t="s">
        <v>409</v>
      </c>
      <c r="L55" s="91" t="s">
        <v>679</v>
      </c>
      <c r="M55" s="192">
        <v>0</v>
      </c>
      <c r="N55" s="192" t="s">
        <v>409</v>
      </c>
      <c r="O55" s="192" t="s">
        <v>409</v>
      </c>
      <c r="P55" s="192">
        <v>0</v>
      </c>
      <c r="Q55" s="192" t="s">
        <v>409</v>
      </c>
      <c r="R55" s="192" t="s">
        <v>409</v>
      </c>
      <c r="S55" s="192" t="s">
        <v>409</v>
      </c>
      <c r="T55" s="192" t="s">
        <v>409</v>
      </c>
      <c r="U55" s="192" t="s">
        <v>409</v>
      </c>
      <c r="V55" s="192" t="s">
        <v>409</v>
      </c>
      <c r="W55" s="192" t="s">
        <v>409</v>
      </c>
      <c r="X55" s="192" t="s">
        <v>409</v>
      </c>
      <c r="Y55" s="192" t="s">
        <v>409</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7</v>
      </c>
      <c r="J56" s="242">
        <v>45103</v>
      </c>
      <c r="K56" s="242">
        <v>45418</v>
      </c>
      <c r="L56" s="91" t="s">
        <v>85</v>
      </c>
      <c r="M56" s="192">
        <v>0</v>
      </c>
      <c r="N56" s="192">
        <v>0</v>
      </c>
      <c r="O56" s="192" t="s">
        <v>409</v>
      </c>
      <c r="P56" s="192">
        <v>0</v>
      </c>
      <c r="Q56" s="192" t="s">
        <v>409</v>
      </c>
      <c r="R56" s="192">
        <v>0</v>
      </c>
      <c r="S56" s="192">
        <v>7</v>
      </c>
      <c r="T56" s="192" t="s">
        <v>409</v>
      </c>
      <c r="U56" s="192">
        <v>57</v>
      </c>
      <c r="V56" s="192" t="s">
        <v>409</v>
      </c>
      <c r="W56" s="192" t="s">
        <v>409</v>
      </c>
      <c r="X56" s="192" t="s">
        <v>409</v>
      </c>
      <c r="Y56" s="192">
        <v>0</v>
      </c>
      <c r="Z56" s="192">
        <v>200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45103</v>
      </c>
      <c r="K57" s="242">
        <v>45294</v>
      </c>
      <c r="L57" s="91" t="s">
        <v>87</v>
      </c>
      <c r="M57" s="192">
        <v>0</v>
      </c>
      <c r="N57" s="192">
        <v>0</v>
      </c>
      <c r="O57" s="192" t="s">
        <v>409</v>
      </c>
      <c r="P57" s="192">
        <v>0</v>
      </c>
      <c r="Q57" s="192" t="s">
        <v>409</v>
      </c>
      <c r="R57" s="192">
        <v>0</v>
      </c>
      <c r="S57" s="192" t="s">
        <v>409</v>
      </c>
      <c r="T57" s="192" t="s">
        <v>409</v>
      </c>
      <c r="U57" s="192">
        <v>40.200000000000003</v>
      </c>
      <c r="V57" s="192" t="s">
        <v>409</v>
      </c>
      <c r="W57" s="192" t="s">
        <v>409</v>
      </c>
      <c r="X57" s="192" t="s">
        <v>409</v>
      </c>
      <c r="Y57" s="192">
        <v>-0.214285714285714</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44860</v>
      </c>
      <c r="L58" s="91" t="s">
        <v>89</v>
      </c>
      <c r="M58" s="192">
        <v>0</v>
      </c>
      <c r="N58" s="192">
        <v>0</v>
      </c>
      <c r="O58" s="192" t="s">
        <v>409</v>
      </c>
      <c r="P58" s="192">
        <v>0</v>
      </c>
      <c r="Q58" s="192" t="s">
        <v>409</v>
      </c>
      <c r="R58" s="192">
        <v>0</v>
      </c>
      <c r="S58" s="192" t="s">
        <v>409</v>
      </c>
      <c r="T58" s="192" t="s">
        <v>409</v>
      </c>
      <c r="U58" s="192">
        <v>24.6</v>
      </c>
      <c r="V58" s="192" t="s">
        <v>409</v>
      </c>
      <c r="W58" s="192" t="s">
        <v>409</v>
      </c>
      <c r="X58" s="192" t="s">
        <v>409</v>
      </c>
      <c r="Y58" s="192">
        <v>0</v>
      </c>
      <c r="Z58" s="192" t="s">
        <v>409</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45418</v>
      </c>
      <c r="L59" s="91" t="s">
        <v>91</v>
      </c>
      <c r="M59" s="192">
        <v>0</v>
      </c>
      <c r="N59" s="192">
        <v>4.5025577703298598</v>
      </c>
      <c r="O59" s="192">
        <v>0</v>
      </c>
      <c r="P59" s="192">
        <v>0</v>
      </c>
      <c r="Q59" s="192" t="s">
        <v>409</v>
      </c>
      <c r="R59" s="192">
        <v>0</v>
      </c>
      <c r="S59" s="192">
        <v>0</v>
      </c>
      <c r="T59" s="192" t="s">
        <v>409</v>
      </c>
      <c r="U59" s="192">
        <v>82.2</v>
      </c>
      <c r="V59" s="192">
        <v>0.46104174687810201</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45418</v>
      </c>
      <c r="L62" s="91" t="s">
        <v>97</v>
      </c>
      <c r="M62" s="192">
        <v>0</v>
      </c>
      <c r="N62" s="192">
        <v>0</v>
      </c>
      <c r="O62" s="192">
        <v>0</v>
      </c>
      <c r="P62" s="192">
        <v>0</v>
      </c>
      <c r="Q62" s="192" t="s">
        <v>409</v>
      </c>
      <c r="R62" s="192">
        <v>0</v>
      </c>
      <c r="S62" s="192">
        <v>0</v>
      </c>
      <c r="T62" s="192" t="s">
        <v>409</v>
      </c>
      <c r="U62" s="192">
        <v>60.8</v>
      </c>
      <c r="V62" s="192">
        <v>-1.11528869275672</v>
      </c>
      <c r="W62" s="192" t="s">
        <v>409</v>
      </c>
      <c r="X62" s="192" t="s">
        <v>409</v>
      </c>
      <c r="Y62" s="192">
        <v>0</v>
      </c>
      <c r="Z62" s="192">
        <v>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3.5619408790566922</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7</v>
      </c>
      <c r="J63" s="242">
        <v>45103</v>
      </c>
      <c r="K63" s="242">
        <v>45418</v>
      </c>
      <c r="L63" s="91" t="s">
        <v>99</v>
      </c>
      <c r="M63" s="192">
        <v>0</v>
      </c>
      <c r="N63" s="192">
        <v>1.8124889751278801</v>
      </c>
      <c r="O63" s="192" t="s">
        <v>409</v>
      </c>
      <c r="P63" s="192">
        <v>0</v>
      </c>
      <c r="Q63" s="192" t="s">
        <v>409</v>
      </c>
      <c r="R63" s="192">
        <v>0</v>
      </c>
      <c r="S63" s="192">
        <v>7</v>
      </c>
      <c r="T63" s="192" t="s">
        <v>409</v>
      </c>
      <c r="U63" s="192">
        <v>70</v>
      </c>
      <c r="V63" s="192" t="s">
        <v>409</v>
      </c>
      <c r="W63" s="192" t="s">
        <v>409</v>
      </c>
      <c r="X63" s="192" t="s">
        <v>409</v>
      </c>
      <c r="Y63" s="192">
        <v>0</v>
      </c>
      <c r="Z63" s="192">
        <v>139.99999999999901</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45418</v>
      </c>
      <c r="L64" s="91" t="s">
        <v>101</v>
      </c>
      <c r="M64" s="192">
        <v>0</v>
      </c>
      <c r="N64" s="192">
        <v>1.68019050979008</v>
      </c>
      <c r="O64" s="192">
        <v>0</v>
      </c>
      <c r="P64" s="192">
        <v>0</v>
      </c>
      <c r="Q64" s="192" t="s">
        <v>409</v>
      </c>
      <c r="R64" s="192">
        <v>7.1428571428571601</v>
      </c>
      <c r="S64" s="192">
        <v>10</v>
      </c>
      <c r="T64" s="192" t="s">
        <v>409</v>
      </c>
      <c r="U64" s="192">
        <v>69.400000000000006</v>
      </c>
      <c r="V64" s="192">
        <v>0.57319002165775101</v>
      </c>
      <c r="W64" s="192" t="s">
        <v>409</v>
      </c>
      <c r="X64" s="192" t="s">
        <v>409</v>
      </c>
      <c r="Y64" s="192">
        <v>0.14285714285714299</v>
      </c>
      <c r="Z64" s="192">
        <v>62.711864406779597</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45418</v>
      </c>
      <c r="L65" s="91" t="s">
        <v>102</v>
      </c>
      <c r="M65" s="192">
        <v>0</v>
      </c>
      <c r="N65" s="192">
        <v>4.3702593049920599</v>
      </c>
      <c r="O65" s="192" t="s">
        <v>409</v>
      </c>
      <c r="P65" s="192">
        <v>0</v>
      </c>
      <c r="Q65" s="192" t="s">
        <v>409</v>
      </c>
      <c r="R65" s="192" t="s">
        <v>409</v>
      </c>
      <c r="S65" s="192">
        <v>0</v>
      </c>
      <c r="T65" s="192" t="s">
        <v>409</v>
      </c>
      <c r="U65" s="192">
        <v>81.599999999999994</v>
      </c>
      <c r="V65" s="192" t="s">
        <v>409</v>
      </c>
      <c r="W65" s="192" t="s">
        <v>409</v>
      </c>
      <c r="X65" s="192" t="s">
        <v>409</v>
      </c>
      <c r="Y65" s="192" t="s">
        <v>409</v>
      </c>
      <c r="Z65" s="192">
        <v>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45418</v>
      </c>
      <c r="L66" s="91" t="s">
        <v>104</v>
      </c>
      <c r="M66" s="192">
        <v>10</v>
      </c>
      <c r="N66" s="192">
        <v>7.2146763097548003</v>
      </c>
      <c r="O66" s="192" t="s">
        <v>409</v>
      </c>
      <c r="P66" s="192">
        <v>0</v>
      </c>
      <c r="Q66" s="192" t="s">
        <v>409</v>
      </c>
      <c r="R66" s="192">
        <v>0</v>
      </c>
      <c r="S66" s="192">
        <v>0</v>
      </c>
      <c r="T66" s="192" t="s">
        <v>610</v>
      </c>
      <c r="U66" s="192">
        <v>94.5</v>
      </c>
      <c r="V66" s="192" t="s">
        <v>409</v>
      </c>
      <c r="W66" s="192" t="s">
        <v>409</v>
      </c>
      <c r="X66" s="192" t="s">
        <v>409</v>
      </c>
      <c r="Y66" s="192">
        <v>-3.5714285714285803E-2</v>
      </c>
      <c r="Z66" s="192">
        <v>-100</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44753</v>
      </c>
      <c r="L67" s="91" t="s">
        <v>106</v>
      </c>
      <c r="M67" s="192">
        <v>0</v>
      </c>
      <c r="N67" s="192">
        <v>0</v>
      </c>
      <c r="O67" s="192" t="s">
        <v>409</v>
      </c>
      <c r="P67" s="192">
        <v>0</v>
      </c>
      <c r="Q67" s="192" t="s">
        <v>409</v>
      </c>
      <c r="R67" s="192" t="s">
        <v>409</v>
      </c>
      <c r="S67" s="192" t="s">
        <v>409</v>
      </c>
      <c r="T67" s="192" t="s">
        <v>409</v>
      </c>
      <c r="U67" s="192">
        <v>43.5</v>
      </c>
      <c r="V67" s="192" t="s">
        <v>409</v>
      </c>
      <c r="W67" s="192" t="s">
        <v>409</v>
      </c>
      <c r="X67" s="192" t="s">
        <v>409</v>
      </c>
      <c r="Y67" s="192" t="s">
        <v>409</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0</v>
      </c>
      <c r="J68" s="242">
        <v>45103</v>
      </c>
      <c r="K68" s="242">
        <v>45142</v>
      </c>
      <c r="L68" s="91" t="s">
        <v>108</v>
      </c>
      <c r="M68" s="192">
        <v>0</v>
      </c>
      <c r="N68" s="192">
        <v>0</v>
      </c>
      <c r="O68" s="192" t="s">
        <v>409</v>
      </c>
      <c r="P68" s="192">
        <v>0</v>
      </c>
      <c r="Q68" s="192" t="s">
        <v>409</v>
      </c>
      <c r="R68" s="192">
        <v>0</v>
      </c>
      <c r="S68" s="192" t="s">
        <v>409</v>
      </c>
      <c r="T68" s="192" t="s">
        <v>409</v>
      </c>
      <c r="U68" s="192">
        <v>38.6</v>
      </c>
      <c r="V68" s="192" t="s">
        <v>409</v>
      </c>
      <c r="W68" s="192" t="s">
        <v>409</v>
      </c>
      <c r="X68" s="192" t="s">
        <v>409</v>
      </c>
      <c r="Y68" s="192">
        <v>0</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9.0355139096909305</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8.1640511612218294</v>
      </c>
      <c r="J69" s="242">
        <v>44778</v>
      </c>
      <c r="K69" s="242">
        <v>44860</v>
      </c>
      <c r="L69" s="91" t="s">
        <v>110</v>
      </c>
      <c r="M69" s="192">
        <v>10</v>
      </c>
      <c r="N69" s="192">
        <v>8.5156112189098607</v>
      </c>
      <c r="O69" s="192">
        <v>8.1640511612218294</v>
      </c>
      <c r="P69" s="192">
        <v>0</v>
      </c>
      <c r="Q69" s="192" t="s">
        <v>409</v>
      </c>
      <c r="R69" s="192" t="s">
        <v>409</v>
      </c>
      <c r="S69" s="192">
        <v>7.6404494382022401</v>
      </c>
      <c r="T69" s="192" t="s">
        <v>609</v>
      </c>
      <c r="U69" s="192">
        <v>100.4</v>
      </c>
      <c r="V69" s="192">
        <v>0.81640511612218303</v>
      </c>
      <c r="W69" s="192" t="s">
        <v>409</v>
      </c>
      <c r="X69" s="192" t="s">
        <v>409</v>
      </c>
      <c r="Y69" s="192" t="s">
        <v>409</v>
      </c>
      <c r="Z69" s="192">
        <v>19.101123595505602</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5.3571428571428399</v>
      </c>
      <c r="J70" s="242">
        <v>45103</v>
      </c>
      <c r="K70" s="242">
        <v>45294</v>
      </c>
      <c r="L70" s="91" t="s">
        <v>112</v>
      </c>
      <c r="M70" s="192">
        <v>0</v>
      </c>
      <c r="N70" s="192">
        <v>0</v>
      </c>
      <c r="O70" s="192" t="s">
        <v>409</v>
      </c>
      <c r="P70" s="192">
        <v>0</v>
      </c>
      <c r="Q70" s="192" t="s">
        <v>409</v>
      </c>
      <c r="R70" s="192">
        <v>5.3571428571428399</v>
      </c>
      <c r="S70" s="192" t="s">
        <v>409</v>
      </c>
      <c r="T70" s="192" t="s">
        <v>409</v>
      </c>
      <c r="U70" s="192">
        <v>16</v>
      </c>
      <c r="V70" s="192" t="s">
        <v>409</v>
      </c>
      <c r="W70" s="192" t="s">
        <v>409</v>
      </c>
      <c r="X70" s="192" t="s">
        <v>409</v>
      </c>
      <c r="Y70" s="192">
        <v>0.107142857142856</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45418</v>
      </c>
      <c r="L72" s="91" t="s">
        <v>116</v>
      </c>
      <c r="M72" s="192">
        <v>0</v>
      </c>
      <c r="N72" s="192">
        <v>0</v>
      </c>
      <c r="O72" s="192">
        <v>0</v>
      </c>
      <c r="P72" s="192">
        <v>0</v>
      </c>
      <c r="Q72" s="192" t="s">
        <v>409</v>
      </c>
      <c r="R72" s="192">
        <v>0</v>
      </c>
      <c r="S72" s="192">
        <v>0</v>
      </c>
      <c r="T72" s="192" t="s">
        <v>409</v>
      </c>
      <c r="U72" s="192">
        <v>28.8</v>
      </c>
      <c r="V72" s="192">
        <v>-0.60054814416251201</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680</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610</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45174</v>
      </c>
      <c r="L75" s="91" t="s">
        <v>119</v>
      </c>
      <c r="M75" s="192">
        <v>0</v>
      </c>
      <c r="N75" s="192">
        <v>0.82025048509437304</v>
      </c>
      <c r="O75" s="192" t="s">
        <v>409</v>
      </c>
      <c r="P75" s="192">
        <v>10</v>
      </c>
      <c r="Q75" s="192" t="s">
        <v>409</v>
      </c>
      <c r="R75" s="192">
        <v>0</v>
      </c>
      <c r="S75" s="192">
        <v>0</v>
      </c>
      <c r="T75" s="192" t="s">
        <v>409</v>
      </c>
      <c r="U75" s="192">
        <v>65.5</v>
      </c>
      <c r="V75" s="192" t="s">
        <v>409</v>
      </c>
      <c r="W75" s="192" t="s">
        <v>797</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45218</v>
      </c>
      <c r="L76" s="91" t="s">
        <v>121</v>
      </c>
      <c r="M76" s="192">
        <v>0</v>
      </c>
      <c r="N76" s="192">
        <v>0</v>
      </c>
      <c r="O76" s="192" t="s">
        <v>409</v>
      </c>
      <c r="P76" s="192">
        <v>0</v>
      </c>
      <c r="Q76" s="192" t="s">
        <v>409</v>
      </c>
      <c r="R76" s="192">
        <v>0</v>
      </c>
      <c r="S76" s="192" t="s">
        <v>409</v>
      </c>
      <c r="T76" s="192" t="s">
        <v>409</v>
      </c>
      <c r="U76" s="192">
        <v>41.9</v>
      </c>
      <c r="V76" s="192" t="s">
        <v>409</v>
      </c>
      <c r="W76" s="192" t="s">
        <v>409</v>
      </c>
      <c r="X76" s="192" t="s">
        <v>409</v>
      </c>
      <c r="Y76" s="192">
        <v>0</v>
      </c>
      <c r="Z76" s="192" t="s">
        <v>409</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v>0</v>
      </c>
      <c r="T77" s="192" t="s">
        <v>409</v>
      </c>
      <c r="U77" s="192">
        <v>71.900000000000006</v>
      </c>
      <c r="V77" s="192" t="s">
        <v>409</v>
      </c>
      <c r="W77" s="192" t="s">
        <v>409</v>
      </c>
      <c r="X77" s="192" t="s">
        <v>409</v>
      </c>
      <c r="Y77" s="192">
        <v>-0.107142857142857</v>
      </c>
      <c r="Z77" s="192">
        <v>-100</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1.0391886863714819</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9.4185038625045294</v>
      </c>
      <c r="J78" s="242">
        <v>45103</v>
      </c>
      <c r="K78" s="242">
        <v>45418</v>
      </c>
      <c r="L78" s="91" t="s">
        <v>125</v>
      </c>
      <c r="M78" s="192">
        <v>0</v>
      </c>
      <c r="N78" s="192">
        <v>0.114658669959426</v>
      </c>
      <c r="O78" s="192">
        <v>9.4185038625045294</v>
      </c>
      <c r="P78" s="192">
        <v>0</v>
      </c>
      <c r="Q78" s="192" t="s">
        <v>409</v>
      </c>
      <c r="R78" s="192" t="s">
        <v>409</v>
      </c>
      <c r="S78" s="192">
        <v>0</v>
      </c>
      <c r="T78" s="192" t="s">
        <v>409</v>
      </c>
      <c r="U78" s="192">
        <v>62.3</v>
      </c>
      <c r="V78" s="192">
        <v>0.94185038625045203</v>
      </c>
      <c r="W78" s="192" t="s">
        <v>409</v>
      </c>
      <c r="X78" s="192" t="s">
        <v>409</v>
      </c>
      <c r="Y78" s="192" t="s">
        <v>409</v>
      </c>
      <c r="Z78" s="192">
        <v>-37.5</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681</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7.5283904355920832</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7</v>
      </c>
      <c r="J80" s="242">
        <v>45103</v>
      </c>
      <c r="K80" s="242">
        <v>45418</v>
      </c>
      <c r="L80" s="91" t="s">
        <v>127</v>
      </c>
      <c r="M80" s="192">
        <v>0</v>
      </c>
      <c r="N80" s="192">
        <v>8.0966660786734792</v>
      </c>
      <c r="O80" s="192">
        <v>0</v>
      </c>
      <c r="P80" s="192">
        <v>0</v>
      </c>
      <c r="Q80" s="192" t="s">
        <v>409</v>
      </c>
      <c r="R80" s="192">
        <v>0</v>
      </c>
      <c r="S80" s="192">
        <v>7</v>
      </c>
      <c r="T80" s="192" t="s">
        <v>409</v>
      </c>
      <c r="U80" s="192">
        <v>98.5</v>
      </c>
      <c r="V80" s="192">
        <v>1.00399084346392</v>
      </c>
      <c r="W80" s="192" t="s">
        <v>409</v>
      </c>
      <c r="X80" s="192" t="s">
        <v>409</v>
      </c>
      <c r="Y80" s="192">
        <v>0</v>
      </c>
      <c r="Z80" s="192">
        <v>39.534883720930203</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0</v>
      </c>
      <c r="J81" s="242">
        <v>45103</v>
      </c>
      <c r="K81" s="242">
        <v>45272</v>
      </c>
      <c r="L81" s="91" t="s">
        <v>128</v>
      </c>
      <c r="M81" s="192">
        <v>0</v>
      </c>
      <c r="N81" s="192">
        <v>3.1575233727288698</v>
      </c>
      <c r="O81" s="192" t="s">
        <v>409</v>
      </c>
      <c r="P81" s="192">
        <v>0</v>
      </c>
      <c r="Q81" s="192" t="s">
        <v>409</v>
      </c>
      <c r="R81" s="192">
        <v>0</v>
      </c>
      <c r="S81" s="192">
        <v>0</v>
      </c>
      <c r="T81" s="192" t="s">
        <v>409</v>
      </c>
      <c r="U81" s="192">
        <v>76.099999999999994</v>
      </c>
      <c r="V81" s="192" t="s">
        <v>409</v>
      </c>
      <c r="W81" s="192" t="s">
        <v>409</v>
      </c>
      <c r="X81" s="192" t="s">
        <v>409</v>
      </c>
      <c r="Y81" s="192">
        <v>0</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45307</v>
      </c>
      <c r="L82" s="91" t="s">
        <v>130</v>
      </c>
      <c r="M82" s="192">
        <v>10</v>
      </c>
      <c r="N82" s="192">
        <v>6.2003880754983198</v>
      </c>
      <c r="O82" s="192" t="s">
        <v>409</v>
      </c>
      <c r="P82" s="192">
        <v>0</v>
      </c>
      <c r="Q82" s="192" t="s">
        <v>409</v>
      </c>
      <c r="R82" s="192" t="s">
        <v>409</v>
      </c>
      <c r="S82" s="192">
        <v>0</v>
      </c>
      <c r="T82" s="192" t="s">
        <v>610</v>
      </c>
      <c r="U82" s="192">
        <v>89.9</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45418</v>
      </c>
      <c r="L84" s="91" t="s">
        <v>134</v>
      </c>
      <c r="M84" s="192">
        <v>0</v>
      </c>
      <c r="N84" s="192">
        <v>0</v>
      </c>
      <c r="O84" s="192" t="s">
        <v>409</v>
      </c>
      <c r="P84" s="192">
        <v>0</v>
      </c>
      <c r="Q84" s="192" t="s">
        <v>409</v>
      </c>
      <c r="R84" s="192">
        <v>0</v>
      </c>
      <c r="S84" s="192">
        <v>0</v>
      </c>
      <c r="T84" s="192" t="s">
        <v>409</v>
      </c>
      <c r="U84" s="192">
        <v>55.1</v>
      </c>
      <c r="V84" s="192" t="s">
        <v>409</v>
      </c>
      <c r="W84" s="192" t="s">
        <v>409</v>
      </c>
      <c r="X84" s="192" t="s">
        <v>409</v>
      </c>
      <c r="Y84" s="192">
        <v>0</v>
      </c>
      <c r="Z84" s="192">
        <v>-33.3333333333333</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3.5714285714285601</v>
      </c>
      <c r="J86" s="242" t="s">
        <v>409</v>
      </c>
      <c r="K86" s="242">
        <v>45294</v>
      </c>
      <c r="L86" s="91" t="s">
        <v>682</v>
      </c>
      <c r="M86" s="192">
        <v>0</v>
      </c>
      <c r="N86" s="192" t="s">
        <v>409</v>
      </c>
      <c r="O86" s="192" t="s">
        <v>409</v>
      </c>
      <c r="P86" s="192">
        <v>0</v>
      </c>
      <c r="Q86" s="192" t="s">
        <v>409</v>
      </c>
      <c r="R86" s="192">
        <v>3.5714285714285601</v>
      </c>
      <c r="S86" s="192" t="s">
        <v>409</v>
      </c>
      <c r="T86" s="192" t="s">
        <v>409</v>
      </c>
      <c r="U86" s="192" t="s">
        <v>409</v>
      </c>
      <c r="V86" s="192" t="s">
        <v>409</v>
      </c>
      <c r="W86" s="192" t="s">
        <v>409</v>
      </c>
      <c r="X86" s="192" t="s">
        <v>409</v>
      </c>
      <c r="Y86" s="192">
        <v>7.1428571428571397E-2</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45418</v>
      </c>
      <c r="L87" s="91" t="s">
        <v>138</v>
      </c>
      <c r="M87" s="192">
        <v>0</v>
      </c>
      <c r="N87" s="192">
        <v>3.42212030340447</v>
      </c>
      <c r="O87" s="192">
        <v>0</v>
      </c>
      <c r="P87" s="192">
        <v>0</v>
      </c>
      <c r="Q87" s="192" t="s">
        <v>409</v>
      </c>
      <c r="R87" s="192" t="s">
        <v>409</v>
      </c>
      <c r="S87" s="192">
        <v>0</v>
      </c>
      <c r="T87" s="192" t="s">
        <v>409</v>
      </c>
      <c r="U87" s="192">
        <v>77.3</v>
      </c>
      <c r="V87" s="192">
        <v>-3.2862154850636598</v>
      </c>
      <c r="W87" s="192" t="s">
        <v>409</v>
      </c>
      <c r="X87" s="192" t="s">
        <v>409</v>
      </c>
      <c r="Y87" s="192" t="s">
        <v>409</v>
      </c>
      <c r="Z87" s="192">
        <v>-59.474671669793601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683</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44860</v>
      </c>
      <c r="L89" s="91" t="s">
        <v>140</v>
      </c>
      <c r="M89" s="192">
        <v>0</v>
      </c>
      <c r="N89" s="192">
        <v>0</v>
      </c>
      <c r="O89" s="192" t="s">
        <v>409</v>
      </c>
      <c r="P89" s="192">
        <v>0</v>
      </c>
      <c r="Q89" s="192" t="s">
        <v>409</v>
      </c>
      <c r="R89" s="192">
        <v>0</v>
      </c>
      <c r="S89" s="192" t="s">
        <v>409</v>
      </c>
      <c r="T89" s="192" t="s">
        <v>409</v>
      </c>
      <c r="U89" s="192">
        <v>61.6</v>
      </c>
      <c r="V89" s="192" t="s">
        <v>409</v>
      </c>
      <c r="W89" s="192" t="s">
        <v>409</v>
      </c>
      <c r="X89" s="192" t="s">
        <v>409</v>
      </c>
      <c r="Y89" s="192">
        <v>0</v>
      </c>
      <c r="Z89" s="192" t="s">
        <v>409</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45218</v>
      </c>
      <c r="L90" s="91" t="s">
        <v>684</v>
      </c>
      <c r="M90" s="192">
        <v>0</v>
      </c>
      <c r="N90" s="192" t="s">
        <v>409</v>
      </c>
      <c r="O90" s="192" t="s">
        <v>409</v>
      </c>
      <c r="P90" s="192">
        <v>0</v>
      </c>
      <c r="Q90" s="192" t="s">
        <v>409</v>
      </c>
      <c r="R90" s="192">
        <v>0</v>
      </c>
      <c r="S90" s="192" t="s">
        <v>409</v>
      </c>
      <c r="T90" s="192" t="s">
        <v>409</v>
      </c>
      <c r="U90" s="192" t="s">
        <v>409</v>
      </c>
      <c r="V90" s="192" t="s">
        <v>409</v>
      </c>
      <c r="W90" s="192" t="s">
        <v>409</v>
      </c>
      <c r="X90" s="192" t="s">
        <v>409</v>
      </c>
      <c r="Y90" s="192">
        <v>-0.107142857142857</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45103</v>
      </c>
      <c r="K91" s="242">
        <v>44860</v>
      </c>
      <c r="L91" s="91" t="s">
        <v>142</v>
      </c>
      <c r="M91" s="192">
        <v>0</v>
      </c>
      <c r="N91" s="192">
        <v>3.9292644205327099</v>
      </c>
      <c r="O91" s="192">
        <v>0</v>
      </c>
      <c r="P91" s="192">
        <v>0</v>
      </c>
      <c r="Q91" s="192" t="s">
        <v>409</v>
      </c>
      <c r="R91" s="192">
        <v>0</v>
      </c>
      <c r="S91" s="192">
        <v>0</v>
      </c>
      <c r="T91" s="192" t="s">
        <v>409</v>
      </c>
      <c r="U91" s="192">
        <v>79.599999999999994</v>
      </c>
      <c r="V91" s="192">
        <v>-0.94798492946189095</v>
      </c>
      <c r="W91" s="192" t="s">
        <v>409</v>
      </c>
      <c r="X91" s="192" t="s">
        <v>409</v>
      </c>
      <c r="Y91" s="192">
        <v>-3.5714285714285497E-2</v>
      </c>
      <c r="Z91" s="192">
        <v>-61</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0</v>
      </c>
      <c r="J92" s="242">
        <v>45103</v>
      </c>
      <c r="K92" s="242">
        <v>45272</v>
      </c>
      <c r="L92" s="91" t="s">
        <v>144</v>
      </c>
      <c r="M92" s="192">
        <v>0</v>
      </c>
      <c r="N92" s="192">
        <v>0</v>
      </c>
      <c r="O92" s="192" t="s">
        <v>409</v>
      </c>
      <c r="P92" s="192">
        <v>0</v>
      </c>
      <c r="Q92" s="192" t="s">
        <v>409</v>
      </c>
      <c r="R92" s="192">
        <v>0</v>
      </c>
      <c r="S92" s="192" t="s">
        <v>409</v>
      </c>
      <c r="T92" s="192" t="s">
        <v>409</v>
      </c>
      <c r="U92" s="192">
        <v>48.7</v>
      </c>
      <c r="V92" s="192" t="s">
        <v>409</v>
      </c>
      <c r="W92" s="192" t="s">
        <v>409</v>
      </c>
      <c r="X92" s="192" t="s">
        <v>409</v>
      </c>
      <c r="Y92" s="192">
        <v>0</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7.8872960694939431</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6.2209439287854602</v>
      </c>
      <c r="J93" s="242">
        <v>44778</v>
      </c>
      <c r="K93" s="242">
        <v>45418</v>
      </c>
      <c r="L93" s="91" t="s">
        <v>146</v>
      </c>
      <c r="M93" s="192">
        <v>10</v>
      </c>
      <c r="N93" s="192">
        <v>9.0668548244840306</v>
      </c>
      <c r="O93" s="192">
        <v>6.2209439287854602</v>
      </c>
      <c r="P93" s="192">
        <v>0</v>
      </c>
      <c r="Q93" s="192" t="s">
        <v>409</v>
      </c>
      <c r="R93" s="192">
        <v>1.78571428571427</v>
      </c>
      <c r="S93" s="192">
        <v>0</v>
      </c>
      <c r="T93" s="192" t="s">
        <v>610</v>
      </c>
      <c r="U93" s="192">
        <v>102.9</v>
      </c>
      <c r="V93" s="192">
        <v>0.62209439287854595</v>
      </c>
      <c r="W93" s="192" t="s">
        <v>409</v>
      </c>
      <c r="X93" s="192" t="s">
        <v>409</v>
      </c>
      <c r="Y93" s="192">
        <v>3.5714285714285497E-2</v>
      </c>
      <c r="Z93" s="192">
        <v>-32.217573221757299</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2.5958431837340838</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8</v>
      </c>
      <c r="J95" s="242">
        <v>45103</v>
      </c>
      <c r="K95" s="242">
        <v>45418</v>
      </c>
      <c r="L95" s="91" t="s">
        <v>150</v>
      </c>
      <c r="M95" s="192">
        <v>0</v>
      </c>
      <c r="N95" s="192">
        <v>0.84230022931733795</v>
      </c>
      <c r="O95" s="192">
        <v>0</v>
      </c>
      <c r="P95" s="192">
        <v>0</v>
      </c>
      <c r="Q95" s="192">
        <v>7</v>
      </c>
      <c r="R95" s="192">
        <v>0</v>
      </c>
      <c r="S95" s="192">
        <v>8</v>
      </c>
      <c r="T95" s="192" t="s">
        <v>409</v>
      </c>
      <c r="U95" s="192">
        <v>65.599999999999994</v>
      </c>
      <c r="V95" s="192">
        <v>-0.70244228603793102</v>
      </c>
      <c r="W95" s="192" t="s">
        <v>409</v>
      </c>
      <c r="X95" s="192" t="s">
        <v>815</v>
      </c>
      <c r="Y95" s="192">
        <v>0</v>
      </c>
      <c r="Z95" s="192">
        <v>20</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685</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3.1147852988778268</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3.5714285714285601</v>
      </c>
      <c r="J97" s="242">
        <v>45103</v>
      </c>
      <c r="K97" s="242">
        <v>45218</v>
      </c>
      <c r="L97" s="91" t="s">
        <v>152</v>
      </c>
      <c r="M97" s="192">
        <v>0</v>
      </c>
      <c r="N97" s="192">
        <v>2.71652848826953</v>
      </c>
      <c r="O97" s="192">
        <v>0</v>
      </c>
      <c r="P97" s="192">
        <v>0</v>
      </c>
      <c r="Q97" s="192" t="s">
        <v>409</v>
      </c>
      <c r="R97" s="192">
        <v>3.5714285714285601</v>
      </c>
      <c r="S97" s="192">
        <v>0</v>
      </c>
      <c r="T97" s="192" t="s">
        <v>409</v>
      </c>
      <c r="U97" s="192">
        <v>74.099999999999994</v>
      </c>
      <c r="V97" s="192">
        <v>-4.3554350021539796E-3</v>
      </c>
      <c r="W97" s="192" t="s">
        <v>409</v>
      </c>
      <c r="X97" s="192" t="s">
        <v>409</v>
      </c>
      <c r="Y97" s="192">
        <v>7.1428571428571397E-2</v>
      </c>
      <c r="Z97" s="192">
        <v>-7.89766407119021</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45294</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7.2167510594898587</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10</v>
      </c>
      <c r="J99" s="242">
        <v>45103</v>
      </c>
      <c r="K99" s="242">
        <v>45418</v>
      </c>
      <c r="L99" s="91" t="s">
        <v>155</v>
      </c>
      <c r="M99" s="192">
        <v>0</v>
      </c>
      <c r="N99" s="192">
        <v>5.2081495854647999</v>
      </c>
      <c r="O99" s="192">
        <v>10</v>
      </c>
      <c r="P99" s="192">
        <v>0</v>
      </c>
      <c r="Q99" s="192" t="s">
        <v>409</v>
      </c>
      <c r="R99" s="192">
        <v>0</v>
      </c>
      <c r="S99" s="192">
        <v>3.96946564885496</v>
      </c>
      <c r="T99" s="192" t="s">
        <v>409</v>
      </c>
      <c r="U99" s="192">
        <v>85.4</v>
      </c>
      <c r="V99" s="192">
        <v>1.09903018355725</v>
      </c>
      <c r="W99" s="192" t="s">
        <v>409</v>
      </c>
      <c r="X99" s="192" t="s">
        <v>409</v>
      </c>
      <c r="Y99" s="192">
        <v>0</v>
      </c>
      <c r="Z99" s="192">
        <v>9.92366412213741</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45418</v>
      </c>
      <c r="L100" s="91" t="s">
        <v>157</v>
      </c>
      <c r="M100" s="192">
        <v>10</v>
      </c>
      <c r="N100" s="192">
        <v>6.5311342388428297</v>
      </c>
      <c r="O100" s="192">
        <v>0</v>
      </c>
      <c r="P100" s="192">
        <v>0</v>
      </c>
      <c r="Q100" s="192" t="s">
        <v>409</v>
      </c>
      <c r="R100" s="192">
        <v>0</v>
      </c>
      <c r="S100" s="192">
        <v>0</v>
      </c>
      <c r="T100" s="192" t="s">
        <v>609</v>
      </c>
      <c r="U100" s="192">
        <v>91.4</v>
      </c>
      <c r="V100" s="192">
        <v>-1.7949771867734901</v>
      </c>
      <c r="W100" s="192" t="s">
        <v>409</v>
      </c>
      <c r="X100" s="192" t="s">
        <v>409</v>
      </c>
      <c r="Y100" s="192">
        <v>0</v>
      </c>
      <c r="Z100" s="192">
        <v>-10.3139013452914</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7</v>
      </c>
      <c r="J101" s="242">
        <v>45103</v>
      </c>
      <c r="K101" s="242">
        <v>45418</v>
      </c>
      <c r="L101" s="91" t="s">
        <v>159</v>
      </c>
      <c r="M101" s="192">
        <v>0</v>
      </c>
      <c r="N101" s="192">
        <v>0</v>
      </c>
      <c r="O101" s="192" t="s">
        <v>409</v>
      </c>
      <c r="P101" s="192">
        <v>0</v>
      </c>
      <c r="Q101" s="192" t="s">
        <v>409</v>
      </c>
      <c r="R101" s="192">
        <v>7</v>
      </c>
      <c r="S101" s="192" t="s">
        <v>409</v>
      </c>
      <c r="T101" s="192" t="s">
        <v>409</v>
      </c>
      <c r="U101" s="192">
        <v>15.7</v>
      </c>
      <c r="V101" s="192" t="s">
        <v>409</v>
      </c>
      <c r="W101" s="192" t="s">
        <v>409</v>
      </c>
      <c r="X101" s="192" t="s">
        <v>409</v>
      </c>
      <c r="Y101" s="192">
        <v>0.32142857142857101</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10</v>
      </c>
      <c r="J102" s="242">
        <v>45103</v>
      </c>
      <c r="K102" s="242">
        <v>45272</v>
      </c>
      <c r="L102" s="91" t="s">
        <v>161</v>
      </c>
      <c r="M102" s="192">
        <v>0</v>
      </c>
      <c r="N102" s="192">
        <v>0</v>
      </c>
      <c r="O102" s="192">
        <v>0</v>
      </c>
      <c r="P102" s="192">
        <v>0</v>
      </c>
      <c r="Q102" s="192" t="s">
        <v>409</v>
      </c>
      <c r="R102" s="192">
        <v>10</v>
      </c>
      <c r="S102" s="192">
        <v>0</v>
      </c>
      <c r="T102" s="192" t="s">
        <v>409</v>
      </c>
      <c r="U102" s="192">
        <v>44.1</v>
      </c>
      <c r="V102" s="192">
        <v>-0.20830963151683601</v>
      </c>
      <c r="W102" s="192" t="s">
        <v>409</v>
      </c>
      <c r="X102" s="192" t="s">
        <v>409</v>
      </c>
      <c r="Y102" s="192">
        <v>0.71428571428571397</v>
      </c>
      <c r="Z102" s="192">
        <v>-52.3178807947019</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1.78571428571427</v>
      </c>
      <c r="J103" s="242">
        <v>45103</v>
      </c>
      <c r="K103" s="242">
        <v>45294</v>
      </c>
      <c r="L103" s="91" t="s">
        <v>163</v>
      </c>
      <c r="M103" s="192">
        <v>0</v>
      </c>
      <c r="N103" s="192">
        <v>0</v>
      </c>
      <c r="O103" s="192" t="s">
        <v>409</v>
      </c>
      <c r="P103" s="192">
        <v>0</v>
      </c>
      <c r="Q103" s="192" t="s">
        <v>409</v>
      </c>
      <c r="R103" s="192">
        <v>1.78571428571427</v>
      </c>
      <c r="S103" s="192" t="s">
        <v>409</v>
      </c>
      <c r="T103" s="192" t="s">
        <v>409</v>
      </c>
      <c r="U103" s="192">
        <v>42.6</v>
      </c>
      <c r="V103" s="192" t="s">
        <v>409</v>
      </c>
      <c r="W103" s="192" t="s">
        <v>409</v>
      </c>
      <c r="X103" s="192" t="s">
        <v>409</v>
      </c>
      <c r="Y103" s="192">
        <v>3.5714285714285497E-2</v>
      </c>
      <c r="Z103" s="192" t="s">
        <v>409</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0</v>
      </c>
      <c r="J104" s="242">
        <v>45103</v>
      </c>
      <c r="K104" s="242">
        <v>45418</v>
      </c>
      <c r="L104" s="91" t="s">
        <v>165</v>
      </c>
      <c r="M104" s="192">
        <v>0</v>
      </c>
      <c r="N104" s="192">
        <v>2.64596930675597E-2</v>
      </c>
      <c r="O104" s="192">
        <v>0</v>
      </c>
      <c r="P104" s="192">
        <v>0</v>
      </c>
      <c r="Q104" s="192" t="s">
        <v>409</v>
      </c>
      <c r="R104" s="192">
        <v>0</v>
      </c>
      <c r="S104" s="192">
        <v>0</v>
      </c>
      <c r="T104" s="192" t="s">
        <v>409</v>
      </c>
      <c r="U104" s="192">
        <v>61.9</v>
      </c>
      <c r="V104" s="192">
        <v>-0.49193383584335698</v>
      </c>
      <c r="W104" s="192" t="s">
        <v>409</v>
      </c>
      <c r="X104" s="192" t="s">
        <v>409</v>
      </c>
      <c r="Y104" s="192">
        <v>0</v>
      </c>
      <c r="Z104" s="192">
        <v>-29.8969072164948</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45370</v>
      </c>
      <c r="L105" s="91" t="s">
        <v>167</v>
      </c>
      <c r="M105" s="192">
        <v>0</v>
      </c>
      <c r="N105" s="192">
        <v>3.069324395837</v>
      </c>
      <c r="O105" s="192" t="s">
        <v>409</v>
      </c>
      <c r="P105" s="192">
        <v>0</v>
      </c>
      <c r="Q105" s="192" t="s">
        <v>409</v>
      </c>
      <c r="R105" s="192">
        <v>0</v>
      </c>
      <c r="S105" s="192">
        <v>0</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44753</v>
      </c>
      <c r="L106" s="91" t="s">
        <v>169</v>
      </c>
      <c r="M106" s="192">
        <v>0</v>
      </c>
      <c r="N106" s="192">
        <v>0</v>
      </c>
      <c r="O106" s="192" t="s">
        <v>409</v>
      </c>
      <c r="P106" s="192">
        <v>0</v>
      </c>
      <c r="Q106" s="192" t="s">
        <v>409</v>
      </c>
      <c r="R106" s="192" t="s">
        <v>409</v>
      </c>
      <c r="S106" s="192" t="s">
        <v>409</v>
      </c>
      <c r="T106" s="192" t="s">
        <v>409</v>
      </c>
      <c r="U106" s="192">
        <v>30.5</v>
      </c>
      <c r="V106" s="192" t="s">
        <v>409</v>
      </c>
      <c r="W106" s="192" t="s">
        <v>409</v>
      </c>
      <c r="X106" s="192" t="s">
        <v>409</v>
      </c>
      <c r="Y106" s="192" t="s">
        <v>409</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45294</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4.6578296263845251</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3.78143247472233</v>
      </c>
      <c r="J108" s="242">
        <v>45103</v>
      </c>
      <c r="K108" s="242">
        <v>45418</v>
      </c>
      <c r="L108" s="91" t="s">
        <v>173</v>
      </c>
      <c r="M108" s="192">
        <v>0</v>
      </c>
      <c r="N108" s="192">
        <v>5.7373434468160101</v>
      </c>
      <c r="O108" s="192">
        <v>3.78143247472233</v>
      </c>
      <c r="P108" s="192">
        <v>0</v>
      </c>
      <c r="Q108" s="192" t="s">
        <v>409</v>
      </c>
      <c r="R108" s="192" t="s">
        <v>409</v>
      </c>
      <c r="S108" s="192">
        <v>0</v>
      </c>
      <c r="T108" s="192" t="s">
        <v>409</v>
      </c>
      <c r="U108" s="192">
        <v>87.8</v>
      </c>
      <c r="V108" s="192">
        <v>0.37814324747223299</v>
      </c>
      <c r="W108" s="192" t="s">
        <v>409</v>
      </c>
      <c r="X108" s="192" t="s">
        <v>409</v>
      </c>
      <c r="Y108" s="192" t="s">
        <v>409</v>
      </c>
      <c r="Z108" s="192">
        <v>-23.770491803278599</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0</v>
      </c>
      <c r="J109" s="242">
        <v>45103</v>
      </c>
      <c r="K109" s="242">
        <v>45308</v>
      </c>
      <c r="L109" s="91" t="s">
        <v>174</v>
      </c>
      <c r="M109" s="192">
        <v>0</v>
      </c>
      <c r="N109" s="192">
        <v>3.0472746516140301</v>
      </c>
      <c r="O109" s="192" t="s">
        <v>409</v>
      </c>
      <c r="P109" s="192">
        <v>0</v>
      </c>
      <c r="Q109" s="192" t="s">
        <v>409</v>
      </c>
      <c r="R109" s="192" t="s">
        <v>409</v>
      </c>
      <c r="S109" s="192">
        <v>0</v>
      </c>
      <c r="T109" s="192" t="s">
        <v>409</v>
      </c>
      <c r="U109" s="192">
        <v>75.599999999999994</v>
      </c>
      <c r="V109" s="192" t="s">
        <v>409</v>
      </c>
      <c r="W109" s="192" t="s">
        <v>409</v>
      </c>
      <c r="X109" s="192" t="s">
        <v>409</v>
      </c>
      <c r="Y109" s="192" t="s">
        <v>409</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610</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45272</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-3.5714285714285803E-2</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0</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0</v>
      </c>
      <c r="J115" s="242">
        <v>45103</v>
      </c>
      <c r="K115" s="242">
        <v>45272</v>
      </c>
      <c r="L115" s="91" t="s">
        <v>184</v>
      </c>
      <c r="M115" s="192">
        <v>0</v>
      </c>
      <c r="N115" s="192">
        <v>2.8488269536073298</v>
      </c>
      <c r="O115" s="192" t="s">
        <v>409</v>
      </c>
      <c r="P115" s="192">
        <v>0</v>
      </c>
      <c r="Q115" s="192" t="s">
        <v>409</v>
      </c>
      <c r="R115" s="192">
        <v>0</v>
      </c>
      <c r="S115" s="192" t="s">
        <v>409</v>
      </c>
      <c r="T115" s="192" t="s">
        <v>409</v>
      </c>
      <c r="U115" s="192">
        <v>74.7</v>
      </c>
      <c r="V115" s="192" t="s">
        <v>409</v>
      </c>
      <c r="W115" s="192" t="s">
        <v>409</v>
      </c>
      <c r="X115" s="192" t="s">
        <v>409</v>
      </c>
      <c r="Y115" s="192">
        <v>0</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45418</v>
      </c>
      <c r="L116" s="91" t="s">
        <v>186</v>
      </c>
      <c r="M116" s="192">
        <v>10</v>
      </c>
      <c r="N116" s="192">
        <v>6.6193332157346898</v>
      </c>
      <c r="O116" s="192">
        <v>10</v>
      </c>
      <c r="P116" s="192">
        <v>0</v>
      </c>
      <c r="Q116" s="192">
        <v>10</v>
      </c>
      <c r="R116" s="192">
        <v>1.7857142857143</v>
      </c>
      <c r="S116" s="192">
        <v>10</v>
      </c>
      <c r="T116" s="192" t="s">
        <v>610</v>
      </c>
      <c r="U116" s="192">
        <v>91.8</v>
      </c>
      <c r="V116" s="192">
        <v>2.2928006949839901</v>
      </c>
      <c r="W116" s="192" t="s">
        <v>409</v>
      </c>
      <c r="X116" s="192" t="s">
        <v>816</v>
      </c>
      <c r="Y116" s="192">
        <v>3.5714285714285997E-2</v>
      </c>
      <c r="Z116" s="192">
        <v>45.328719723183397</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6.4698712841045412</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7</v>
      </c>
      <c r="J117" s="242">
        <v>45103</v>
      </c>
      <c r="K117" s="242">
        <v>45418</v>
      </c>
      <c r="L117" s="91" t="s">
        <v>188</v>
      </c>
      <c r="M117" s="192">
        <v>0</v>
      </c>
      <c r="N117" s="192">
        <v>5.9798906332686501</v>
      </c>
      <c r="O117" s="192" t="s">
        <v>409</v>
      </c>
      <c r="P117" s="192">
        <v>0</v>
      </c>
      <c r="Q117" s="192" t="s">
        <v>409</v>
      </c>
      <c r="R117" s="192">
        <v>0</v>
      </c>
      <c r="S117" s="192">
        <v>7</v>
      </c>
      <c r="T117" s="192" t="s">
        <v>409</v>
      </c>
      <c r="U117" s="192">
        <v>88.9</v>
      </c>
      <c r="V117" s="192" t="s">
        <v>409</v>
      </c>
      <c r="W117" s="192" t="s">
        <v>409</v>
      </c>
      <c r="X117" s="192" t="s">
        <v>409</v>
      </c>
      <c r="Y117" s="192">
        <v>0</v>
      </c>
      <c r="Z117" s="192">
        <v>242.85714285714201</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10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10</v>
      </c>
      <c r="J118" s="242">
        <v>44778</v>
      </c>
      <c r="K118" s="242">
        <v>45418</v>
      </c>
      <c r="L118" s="91" t="s">
        <v>190</v>
      </c>
      <c r="M118" s="192">
        <v>10</v>
      </c>
      <c r="N118" s="192">
        <v>7.5674722173222699</v>
      </c>
      <c r="O118" s="192">
        <v>0</v>
      </c>
      <c r="P118" s="192">
        <v>0</v>
      </c>
      <c r="Q118" s="192" t="s">
        <v>409</v>
      </c>
      <c r="R118" s="192">
        <v>0</v>
      </c>
      <c r="S118" s="192">
        <v>10</v>
      </c>
      <c r="T118" s="192" t="s">
        <v>610</v>
      </c>
      <c r="U118" s="192">
        <v>96.1</v>
      </c>
      <c r="V118" s="192">
        <v>-0.50951093990561902</v>
      </c>
      <c r="W118" s="192" t="s">
        <v>409</v>
      </c>
      <c r="X118" s="192" t="s">
        <v>409</v>
      </c>
      <c r="Y118" s="192">
        <v>0</v>
      </c>
      <c r="Z118" s="192">
        <v>133.333333333333</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0</v>
      </c>
      <c r="J121" s="242">
        <v>45103</v>
      </c>
      <c r="K121" s="242">
        <v>45386</v>
      </c>
      <c r="L121" s="91" t="s">
        <v>195</v>
      </c>
      <c r="M121" s="192">
        <v>0</v>
      </c>
      <c r="N121" s="192">
        <v>6.2885870523901897</v>
      </c>
      <c r="O121" s="192" t="s">
        <v>409</v>
      </c>
      <c r="P121" s="192">
        <v>0</v>
      </c>
      <c r="Q121" s="192" t="s">
        <v>409</v>
      </c>
      <c r="R121" s="192">
        <v>0</v>
      </c>
      <c r="S121" s="192">
        <v>0</v>
      </c>
      <c r="T121" s="192" t="s">
        <v>409</v>
      </c>
      <c r="U121" s="192">
        <v>90.3</v>
      </c>
      <c r="V121" s="192" t="s">
        <v>409</v>
      </c>
      <c r="W121" s="192" t="s">
        <v>409</v>
      </c>
      <c r="X121" s="192" t="s">
        <v>409</v>
      </c>
      <c r="Y121" s="192">
        <v>0</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45418</v>
      </c>
      <c r="L122" s="91" t="s">
        <v>197</v>
      </c>
      <c r="M122" s="192">
        <v>0</v>
      </c>
      <c r="N122" s="192">
        <v>3.2016228611747999</v>
      </c>
      <c r="O122" s="192">
        <v>0</v>
      </c>
      <c r="P122" s="192">
        <v>0</v>
      </c>
      <c r="Q122" s="192" t="s">
        <v>409</v>
      </c>
      <c r="R122" s="192">
        <v>0</v>
      </c>
      <c r="S122" s="192">
        <v>0</v>
      </c>
      <c r="T122" s="192" t="s">
        <v>409</v>
      </c>
      <c r="U122" s="192">
        <v>76.3</v>
      </c>
      <c r="V122" s="192">
        <v>6.04223251368022E-2</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45218</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-0.46428571428571402</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t="s">
        <v>409</v>
      </c>
      <c r="L124" s="91" t="s">
        <v>201</v>
      </c>
      <c r="M124" s="192">
        <v>0</v>
      </c>
      <c r="N124" s="192">
        <v>0</v>
      </c>
      <c r="O124" s="192" t="s">
        <v>409</v>
      </c>
      <c r="P124" s="192">
        <v>0</v>
      </c>
      <c r="Q124" s="192" t="s">
        <v>409</v>
      </c>
      <c r="R124" s="192" t="s">
        <v>409</v>
      </c>
      <c r="S124" s="192" t="s">
        <v>409</v>
      </c>
      <c r="T124" s="192" t="s">
        <v>409</v>
      </c>
      <c r="U124" s="192">
        <v>19.5</v>
      </c>
      <c r="V124" s="192" t="s">
        <v>409</v>
      </c>
      <c r="W124" s="192" t="s">
        <v>409</v>
      </c>
      <c r="X124" s="192" t="s">
        <v>409</v>
      </c>
      <c r="Y124" s="192" t="s">
        <v>409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44753</v>
      </c>
      <c r="L125" s="91" t="s">
        <v>203</v>
      </c>
      <c r="M125" s="192">
        <v>0</v>
      </c>
      <c r="N125" s="192">
        <v>0</v>
      </c>
      <c r="O125" s="192" t="s">
        <v>409</v>
      </c>
      <c r="P125" s="192">
        <v>0</v>
      </c>
      <c r="Q125" s="192" t="s">
        <v>409</v>
      </c>
      <c r="R125" s="192" t="s">
        <v>409</v>
      </c>
      <c r="S125" s="192" t="s">
        <v>409</v>
      </c>
      <c r="T125" s="192" t="s">
        <v>409</v>
      </c>
      <c r="U125" s="192">
        <v>43.3</v>
      </c>
      <c r="V125" s="192" t="s">
        <v>409</v>
      </c>
      <c r="W125" s="192" t="s">
        <v>409</v>
      </c>
      <c r="X125" s="192" t="s">
        <v>409</v>
      </c>
      <c r="Y125" s="192" t="s">
        <v>409</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t="s">
        <v>409</v>
      </c>
      <c r="L126" s="91" t="s">
        <v>686</v>
      </c>
      <c r="M126" s="192">
        <v>0</v>
      </c>
      <c r="N126" s="192" t="s">
        <v>409</v>
      </c>
      <c r="O126" s="192" t="s">
        <v>409</v>
      </c>
      <c r="P126" s="192">
        <v>0</v>
      </c>
      <c r="Q126" s="192" t="s">
        <v>409</v>
      </c>
      <c r="R126" s="192" t="s">
        <v>409</v>
      </c>
      <c r="S126" s="192" t="s">
        <v>409</v>
      </c>
      <c r="T126" s="192" t="s">
        <v>409</v>
      </c>
      <c r="U126" s="192" t="s">
        <v>409</v>
      </c>
      <c r="V126" s="192" t="s">
        <v>409</v>
      </c>
      <c r="W126" s="192" t="s">
        <v>409</v>
      </c>
      <c r="X126" s="192" t="s">
        <v>409</v>
      </c>
      <c r="Y126" s="192" t="s">
        <v>409</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687</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45103</v>
      </c>
      <c r="K128" s="242">
        <v>45418</v>
      </c>
      <c r="L128" s="91" t="s">
        <v>205</v>
      </c>
      <c r="M128" s="192">
        <v>0</v>
      </c>
      <c r="N128" s="192">
        <v>1.41559357911448</v>
      </c>
      <c r="O128" s="192">
        <v>0</v>
      </c>
      <c r="P128" s="192">
        <v>0</v>
      </c>
      <c r="Q128" s="192" t="s">
        <v>409</v>
      </c>
      <c r="R128" s="192">
        <v>0</v>
      </c>
      <c r="S128" s="192">
        <v>0</v>
      </c>
      <c r="T128" s="192" t="s">
        <v>409</v>
      </c>
      <c r="U128" s="192">
        <v>68.2</v>
      </c>
      <c r="V128" s="192">
        <v>-0.13657730058363901</v>
      </c>
      <c r="W128" s="192" t="s">
        <v>409</v>
      </c>
      <c r="X128" s="192" t="s">
        <v>409</v>
      </c>
      <c r="Y128" s="192">
        <v>-7.1428571428571397E-2</v>
      </c>
      <c r="Z128" s="192">
        <v>-36.842105263157798</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688</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1.4875648997431188</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1.78571428571429</v>
      </c>
      <c r="J130" s="242">
        <v>45103</v>
      </c>
      <c r="K130" s="242">
        <v>45272</v>
      </c>
      <c r="L130" s="91" t="s">
        <v>206</v>
      </c>
      <c r="M130" s="192">
        <v>0</v>
      </c>
      <c r="N130" s="192">
        <v>1.2391956253307399</v>
      </c>
      <c r="O130" s="192" t="s">
        <v>409</v>
      </c>
      <c r="P130" s="192">
        <v>0</v>
      </c>
      <c r="Q130" s="192" t="s">
        <v>409</v>
      </c>
      <c r="R130" s="192">
        <v>1.78571428571429</v>
      </c>
      <c r="S130" s="192">
        <v>0</v>
      </c>
      <c r="T130" s="192" t="s">
        <v>409</v>
      </c>
      <c r="U130" s="192">
        <v>67.400000000000006</v>
      </c>
      <c r="V130" s="192" t="s">
        <v>409</v>
      </c>
      <c r="W130" s="192" t="s">
        <v>409</v>
      </c>
      <c r="X130" s="192" t="s">
        <v>409</v>
      </c>
      <c r="Y130" s="192">
        <v>3.5714285714285803E-2</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5.3332533690290376</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6.4757718957282702</v>
      </c>
      <c r="J131" s="242">
        <v>45103</v>
      </c>
      <c r="K131" s="242">
        <v>45418</v>
      </c>
      <c r="L131" s="91" t="s">
        <v>208</v>
      </c>
      <c r="M131" s="192">
        <v>0</v>
      </c>
      <c r="N131" s="192">
        <v>4.3923090492150196</v>
      </c>
      <c r="O131" s="192">
        <v>6.4757718957282702</v>
      </c>
      <c r="P131" s="192">
        <v>0</v>
      </c>
      <c r="Q131" s="192" t="s">
        <v>409</v>
      </c>
      <c r="R131" s="192" t="s">
        <v>409</v>
      </c>
      <c r="S131" s="192">
        <v>0.677966101694917</v>
      </c>
      <c r="T131" s="192" t="s">
        <v>409</v>
      </c>
      <c r="U131" s="192">
        <v>81.7</v>
      </c>
      <c r="V131" s="192">
        <v>0.64757718957282695</v>
      </c>
      <c r="W131" s="192" t="s">
        <v>409</v>
      </c>
      <c r="X131" s="192" t="s">
        <v>409</v>
      </c>
      <c r="Y131" s="192" t="s">
        <v>409</v>
      </c>
      <c r="Z131" s="192">
        <v>1.6949152542372901</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3.0988827641460839</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5.4304068522483897</v>
      </c>
      <c r="J133" s="242">
        <v>45103</v>
      </c>
      <c r="K133" s="242">
        <v>45418</v>
      </c>
      <c r="L133" s="91" t="s">
        <v>212</v>
      </c>
      <c r="M133" s="192">
        <v>0</v>
      </c>
      <c r="N133" s="192">
        <v>1.7683894866819501</v>
      </c>
      <c r="O133" s="192">
        <v>0</v>
      </c>
      <c r="P133" s="192">
        <v>0</v>
      </c>
      <c r="Q133" s="192" t="s">
        <v>409</v>
      </c>
      <c r="R133" s="192">
        <v>0</v>
      </c>
      <c r="S133" s="192">
        <v>5.4304068522483897</v>
      </c>
      <c r="T133" s="192" t="s">
        <v>409</v>
      </c>
      <c r="U133" s="192">
        <v>69.8</v>
      </c>
      <c r="V133" s="192">
        <v>-0.67988581163028905</v>
      </c>
      <c r="W133" s="192" t="s">
        <v>409</v>
      </c>
      <c r="X133" s="192" t="s">
        <v>409</v>
      </c>
      <c r="Y133" s="192">
        <v>0</v>
      </c>
      <c r="Z133" s="192">
        <v>13.576017130620899</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610</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0</v>
      </c>
      <c r="J135" s="242">
        <v>45103</v>
      </c>
      <c r="K135" s="242">
        <v>44753</v>
      </c>
      <c r="L135" s="91" t="s">
        <v>216</v>
      </c>
      <c r="M135" s="192">
        <v>0</v>
      </c>
      <c r="N135" s="192">
        <v>0</v>
      </c>
      <c r="O135" s="192" t="s">
        <v>409</v>
      </c>
      <c r="P135" s="192">
        <v>0</v>
      </c>
      <c r="Q135" s="192" t="s">
        <v>409</v>
      </c>
      <c r="R135" s="192">
        <v>0</v>
      </c>
      <c r="S135" s="192" t="s">
        <v>409</v>
      </c>
      <c r="T135" s="192" t="s">
        <v>409</v>
      </c>
      <c r="U135" s="192">
        <v>60.3</v>
      </c>
      <c r="V135" s="192" t="s">
        <v>409</v>
      </c>
      <c r="W135" s="192" t="s">
        <v>409</v>
      </c>
      <c r="X135" s="192" t="s">
        <v>409</v>
      </c>
      <c r="Y135" s="192">
        <v>0</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8.4515425472851575</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7.1428571428571299</v>
      </c>
      <c r="J136" s="242">
        <v>44778</v>
      </c>
      <c r="K136" s="242">
        <v>44860</v>
      </c>
      <c r="L136" s="91" t="s">
        <v>218</v>
      </c>
      <c r="M136" s="192">
        <v>10</v>
      </c>
      <c r="N136" s="192">
        <v>8.3171635209031507</v>
      </c>
      <c r="O136" s="192">
        <v>3.9863327614822701</v>
      </c>
      <c r="P136" s="192">
        <v>0</v>
      </c>
      <c r="Q136" s="192" t="s">
        <v>409</v>
      </c>
      <c r="R136" s="192">
        <v>7.1428571428571299</v>
      </c>
      <c r="S136" s="192">
        <v>0</v>
      </c>
      <c r="T136" s="192" t="s">
        <v>609</v>
      </c>
      <c r="U136" s="192">
        <v>99.5</v>
      </c>
      <c r="V136" s="192">
        <v>0.39863327614822702</v>
      </c>
      <c r="W136" s="192" t="s">
        <v>409</v>
      </c>
      <c r="X136" s="192" t="s">
        <v>409</v>
      </c>
      <c r="Y136" s="192">
        <v>0.14285714285714199</v>
      </c>
      <c r="Z136" s="192">
        <v>-14.874141876430199</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44753</v>
      </c>
      <c r="L137" s="91" t="s">
        <v>220</v>
      </c>
      <c r="M137" s="192">
        <v>0</v>
      </c>
      <c r="N137" s="192">
        <v>0</v>
      </c>
      <c r="O137" s="192" t="s">
        <v>409</v>
      </c>
      <c r="P137" s="192">
        <v>0</v>
      </c>
      <c r="Q137" s="192" t="s">
        <v>409</v>
      </c>
      <c r="R137" s="192" t="s">
        <v>409</v>
      </c>
      <c r="S137" s="192" t="s">
        <v>409</v>
      </c>
      <c r="T137" s="192" t="s">
        <v>409</v>
      </c>
      <c r="U137" s="192">
        <v>33</v>
      </c>
      <c r="V137" s="192" t="s">
        <v>409</v>
      </c>
      <c r="W137" s="192" t="s">
        <v>409</v>
      </c>
      <c r="X137" s="192" t="s">
        <v>409</v>
      </c>
      <c r="Y137" s="192" t="s">
        <v>409</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45418</v>
      </c>
      <c r="L138" s="91" t="s">
        <v>222</v>
      </c>
      <c r="M138" s="192">
        <v>10</v>
      </c>
      <c r="N138" s="192">
        <v>8.47151173046392</v>
      </c>
      <c r="O138" s="192">
        <v>2.40942845294922</v>
      </c>
      <c r="P138" s="192">
        <v>0</v>
      </c>
      <c r="Q138" s="192">
        <v>10</v>
      </c>
      <c r="R138" s="192">
        <v>10</v>
      </c>
      <c r="S138" s="192">
        <v>0</v>
      </c>
      <c r="T138" s="192" t="s">
        <v>609</v>
      </c>
      <c r="U138" s="192">
        <v>100.2</v>
      </c>
      <c r="V138" s="192">
        <v>0.24094284529492199</v>
      </c>
      <c r="W138" s="192" t="s">
        <v>409</v>
      </c>
      <c r="X138" s="192" t="s">
        <v>867</v>
      </c>
      <c r="Y138" s="192">
        <v>0.53571428571428503</v>
      </c>
      <c r="Z138" s="192">
        <v>-4.5283962972229101</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44860</v>
      </c>
      <c r="L139" s="91" t="s">
        <v>224</v>
      </c>
      <c r="M139" s="192">
        <v>0</v>
      </c>
      <c r="N139" s="192">
        <v>0</v>
      </c>
      <c r="O139" s="192" t="s">
        <v>409</v>
      </c>
      <c r="P139" s="192">
        <v>0</v>
      </c>
      <c r="Q139" s="192" t="s">
        <v>409</v>
      </c>
      <c r="R139" s="192">
        <v>0</v>
      </c>
      <c r="S139" s="192" t="s">
        <v>409</v>
      </c>
      <c r="T139" s="192" t="s">
        <v>409</v>
      </c>
      <c r="U139" s="192">
        <v>58</v>
      </c>
      <c r="V139" s="192" t="s">
        <v>409</v>
      </c>
      <c r="W139" s="192" t="s">
        <v>409</v>
      </c>
      <c r="X139" s="192" t="s">
        <v>409</v>
      </c>
      <c r="Y139" s="192">
        <v>0</v>
      </c>
      <c r="Z139" s="192" t="s">
        <v>409</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45272</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-0.14285714285714199</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689</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9.149914219956278</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8.3720930232558093</v>
      </c>
      <c r="J142" s="242">
        <v>44778</v>
      </c>
      <c r="K142" s="242">
        <v>44860</v>
      </c>
      <c r="L142" s="91" t="s">
        <v>228</v>
      </c>
      <c r="M142" s="192">
        <v>10</v>
      </c>
      <c r="N142" s="192">
        <v>7.1044275886399699</v>
      </c>
      <c r="O142" s="192">
        <v>0</v>
      </c>
      <c r="P142" s="192">
        <v>0</v>
      </c>
      <c r="Q142" s="192" t="s">
        <v>409</v>
      </c>
      <c r="R142" s="192" t="s">
        <v>409</v>
      </c>
      <c r="S142" s="192">
        <v>8.3720930232558093</v>
      </c>
      <c r="T142" s="192" t="s">
        <v>609</v>
      </c>
      <c r="U142" s="192">
        <v>94</v>
      </c>
      <c r="V142" s="192">
        <v>-0.22142910774169799</v>
      </c>
      <c r="W142" s="192" t="s">
        <v>409</v>
      </c>
      <c r="X142" s="192" t="s">
        <v>409</v>
      </c>
      <c r="Y142" s="192" t="s">
        <v>409</v>
      </c>
      <c r="Z142" s="192">
        <v>20.930232558139501</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45418</v>
      </c>
      <c r="L143" s="91" t="s">
        <v>230</v>
      </c>
      <c r="M143" s="192">
        <v>0</v>
      </c>
      <c r="N143" s="192">
        <v>5.5609454930322801</v>
      </c>
      <c r="O143" s="192">
        <v>0</v>
      </c>
      <c r="P143" s="192">
        <v>0</v>
      </c>
      <c r="Q143" s="192" t="s">
        <v>409</v>
      </c>
      <c r="R143" s="192" t="s">
        <v>409</v>
      </c>
      <c r="S143" s="192">
        <v>0</v>
      </c>
      <c r="T143" s="192" t="s">
        <v>409</v>
      </c>
      <c r="U143" s="192">
        <v>87</v>
      </c>
      <c r="V143" s="192">
        <v>1.0565295474891201</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45336</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45376</v>
      </c>
      <c r="L145" s="91" t="s">
        <v>234</v>
      </c>
      <c r="M145" s="192">
        <v>0</v>
      </c>
      <c r="N145" s="192">
        <v>4.7230552125595304</v>
      </c>
      <c r="O145" s="192" t="s">
        <v>409</v>
      </c>
      <c r="P145" s="192">
        <v>0</v>
      </c>
      <c r="Q145" s="192" t="s">
        <v>409</v>
      </c>
      <c r="R145" s="192">
        <v>0</v>
      </c>
      <c r="S145" s="192">
        <v>0</v>
      </c>
      <c r="T145" s="192" t="s">
        <v>409</v>
      </c>
      <c r="U145" s="192">
        <v>83.2</v>
      </c>
      <c r="V145" s="192" t="s">
        <v>409</v>
      </c>
      <c r="W145" s="192" t="s">
        <v>409</v>
      </c>
      <c r="X145" s="192" t="s">
        <v>409</v>
      </c>
      <c r="Y145" s="192">
        <v>0</v>
      </c>
      <c r="Z145" s="192">
        <v>-100</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45370</v>
      </c>
      <c r="L147" s="91" t="s">
        <v>238</v>
      </c>
      <c r="M147" s="192">
        <v>0</v>
      </c>
      <c r="N147" s="192">
        <v>0</v>
      </c>
      <c r="O147" s="192" t="s">
        <v>409</v>
      </c>
      <c r="P147" s="192">
        <v>0</v>
      </c>
      <c r="Q147" s="192" t="s">
        <v>409</v>
      </c>
      <c r="R147" s="192" t="s">
        <v>409</v>
      </c>
      <c r="S147" s="192">
        <v>0</v>
      </c>
      <c r="T147" s="192" t="s">
        <v>409</v>
      </c>
      <c r="U147" s="192">
        <v>60.3</v>
      </c>
      <c r="V147" s="192" t="s">
        <v>409</v>
      </c>
      <c r="W147" s="192" t="s">
        <v>409</v>
      </c>
      <c r="X147" s="192" t="s">
        <v>409</v>
      </c>
      <c r="Y147" s="192" t="s">
        <v>409</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690</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45418</v>
      </c>
      <c r="L149" s="91" t="s">
        <v>240</v>
      </c>
      <c r="M149" s="192">
        <v>10</v>
      </c>
      <c r="N149" s="192">
        <v>6.9721291233021701</v>
      </c>
      <c r="O149" s="192">
        <v>10</v>
      </c>
      <c r="P149" s="192">
        <v>10</v>
      </c>
      <c r="Q149" s="192" t="s">
        <v>409</v>
      </c>
      <c r="R149" s="192">
        <v>0</v>
      </c>
      <c r="S149" s="192">
        <v>0</v>
      </c>
      <c r="T149" s="192" t="s">
        <v>609</v>
      </c>
      <c r="U149" s="192">
        <v>93.4</v>
      </c>
      <c r="V149" s="192">
        <v>1.65437358346247</v>
      </c>
      <c r="W149" s="192" t="s">
        <v>796</v>
      </c>
      <c r="X149" s="192" t="s">
        <v>409</v>
      </c>
      <c r="Y149" s="192">
        <v>0</v>
      </c>
      <c r="Z149" s="192">
        <v>-21.538461538461501</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9.5866855103037256</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9.1904539073467397</v>
      </c>
      <c r="J150" s="242">
        <v>44778</v>
      </c>
      <c r="K150" s="242">
        <v>44860</v>
      </c>
      <c r="L150" s="91" t="s">
        <v>242</v>
      </c>
      <c r="M150" s="192">
        <v>10</v>
      </c>
      <c r="N150" s="192">
        <v>7.9864173575586497</v>
      </c>
      <c r="O150" s="192">
        <v>0</v>
      </c>
      <c r="P150" s="192">
        <v>0</v>
      </c>
      <c r="Q150" s="192" t="s">
        <v>409</v>
      </c>
      <c r="R150" s="192" t="s">
        <v>409</v>
      </c>
      <c r="S150" s="192">
        <v>9.1904539073467397</v>
      </c>
      <c r="T150" s="192" t="s">
        <v>609</v>
      </c>
      <c r="U150" s="192">
        <v>98</v>
      </c>
      <c r="V150" s="192">
        <v>-0.33294685055384499</v>
      </c>
      <c r="W150" s="192" t="s">
        <v>409</v>
      </c>
      <c r="X150" s="192" t="s">
        <v>409</v>
      </c>
      <c r="Y150" s="192" t="s">
        <v>409</v>
      </c>
      <c r="Z150" s="192">
        <v>22.976134768366801</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4.9570389308612839</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7</v>
      </c>
      <c r="J151" s="242">
        <v>44860</v>
      </c>
      <c r="K151" s="242">
        <v>45418</v>
      </c>
      <c r="L151" s="91" t="s">
        <v>244</v>
      </c>
      <c r="M151" s="192">
        <v>0</v>
      </c>
      <c r="N151" s="192">
        <v>3.5103192802963399</v>
      </c>
      <c r="O151" s="192" t="s">
        <v>409</v>
      </c>
      <c r="P151" s="192">
        <v>0</v>
      </c>
      <c r="Q151" s="192" t="s">
        <v>409</v>
      </c>
      <c r="R151" s="192">
        <v>0</v>
      </c>
      <c r="S151" s="192">
        <v>7</v>
      </c>
      <c r="T151" s="192" t="s">
        <v>409</v>
      </c>
      <c r="U151" s="192">
        <v>77.7</v>
      </c>
      <c r="V151" s="192" t="s">
        <v>409</v>
      </c>
      <c r="W151" s="192" t="s">
        <v>409</v>
      </c>
      <c r="X151" s="192" t="s">
        <v>409</v>
      </c>
      <c r="Y151" s="192">
        <v>-0.25</v>
      </c>
      <c r="Z151" s="192">
        <v>350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0</v>
      </c>
      <c r="J153" s="242">
        <v>45103</v>
      </c>
      <c r="K153" s="242">
        <v>45294</v>
      </c>
      <c r="L153" s="91" t="s">
        <v>248</v>
      </c>
      <c r="M153" s="192">
        <v>0</v>
      </c>
      <c r="N153" s="192">
        <v>0</v>
      </c>
      <c r="O153" s="192" t="s">
        <v>409</v>
      </c>
      <c r="P153" s="192">
        <v>0</v>
      </c>
      <c r="Q153" s="192" t="s">
        <v>409</v>
      </c>
      <c r="R153" s="192">
        <v>0</v>
      </c>
      <c r="S153" s="192" t="s">
        <v>409</v>
      </c>
      <c r="T153" s="192" t="s">
        <v>409</v>
      </c>
      <c r="U153" s="192">
        <v>14.5</v>
      </c>
      <c r="V153" s="192" t="s">
        <v>409</v>
      </c>
      <c r="W153" s="192" t="s">
        <v>409</v>
      </c>
      <c r="X153" s="192" t="s">
        <v>409</v>
      </c>
      <c r="Y153" s="192">
        <v>0</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5.3320671602197249</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7</v>
      </c>
      <c r="J154" s="242">
        <v>45103</v>
      </c>
      <c r="K154" s="242">
        <v>45418</v>
      </c>
      <c r="L154" s="91" t="s">
        <v>250</v>
      </c>
      <c r="M154" s="192">
        <v>0</v>
      </c>
      <c r="N154" s="192">
        <v>4.0615628858705204</v>
      </c>
      <c r="O154" s="192" t="s">
        <v>409</v>
      </c>
      <c r="P154" s="192">
        <v>0</v>
      </c>
      <c r="Q154" s="192" t="s">
        <v>409</v>
      </c>
      <c r="R154" s="192">
        <v>0</v>
      </c>
      <c r="S154" s="192">
        <v>7</v>
      </c>
      <c r="T154" s="192" t="s">
        <v>409</v>
      </c>
      <c r="U154" s="192">
        <v>80.2</v>
      </c>
      <c r="V154" s="192" t="s">
        <v>409</v>
      </c>
      <c r="W154" s="192" t="s">
        <v>409</v>
      </c>
      <c r="X154" s="192" t="s">
        <v>409</v>
      </c>
      <c r="Y154" s="192">
        <v>0</v>
      </c>
      <c r="Z154" s="192">
        <v>50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45294</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0</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45418</v>
      </c>
      <c r="L158" s="91" t="s">
        <v>258</v>
      </c>
      <c r="M158" s="192">
        <v>0</v>
      </c>
      <c r="N158" s="192">
        <v>6.2003880754983198</v>
      </c>
      <c r="O158" s="192">
        <v>10</v>
      </c>
      <c r="P158" s="192">
        <v>0</v>
      </c>
      <c r="Q158" s="192" t="s">
        <v>409</v>
      </c>
      <c r="R158" s="192">
        <v>0</v>
      </c>
      <c r="S158" s="192">
        <v>9.2191909689557807</v>
      </c>
      <c r="T158" s="192" t="s">
        <v>409</v>
      </c>
      <c r="U158" s="192">
        <v>89.9</v>
      </c>
      <c r="V158" s="192">
        <v>1.0911678251696</v>
      </c>
      <c r="W158" s="192" t="s">
        <v>409</v>
      </c>
      <c r="X158" s="192" t="s">
        <v>409</v>
      </c>
      <c r="Y158" s="192">
        <v>0</v>
      </c>
      <c r="Z158" s="192">
        <v>23.047977422389401</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45294</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4.1799781485408527</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7</v>
      </c>
      <c r="J160" s="242">
        <v>45103</v>
      </c>
      <c r="K160" s="242">
        <v>45418</v>
      </c>
      <c r="L160" s="91" t="s">
        <v>262</v>
      </c>
      <c r="M160" s="192">
        <v>0</v>
      </c>
      <c r="N160" s="192">
        <v>2.4960310460398598</v>
      </c>
      <c r="O160" s="192">
        <v>0</v>
      </c>
      <c r="P160" s="192">
        <v>0</v>
      </c>
      <c r="Q160" s="192" t="s">
        <v>409</v>
      </c>
      <c r="R160" s="192">
        <v>3.5714285714285601</v>
      </c>
      <c r="S160" s="192">
        <v>7</v>
      </c>
      <c r="T160" s="192" t="s">
        <v>409</v>
      </c>
      <c r="U160" s="192">
        <v>73.099999999999994</v>
      </c>
      <c r="V160" s="192">
        <v>4.1529476811726199E-4</v>
      </c>
      <c r="W160" s="192" t="s">
        <v>409</v>
      </c>
      <c r="X160" s="192" t="s">
        <v>409</v>
      </c>
      <c r="Y160" s="192">
        <v>7.1428571428571397E-2</v>
      </c>
      <c r="Z160" s="192">
        <v>84.615384615384599</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45418</v>
      </c>
      <c r="L161" s="91" t="s">
        <v>264</v>
      </c>
      <c r="M161" s="192">
        <v>0</v>
      </c>
      <c r="N161" s="192">
        <v>3.5323690245193098</v>
      </c>
      <c r="O161" s="192">
        <v>0</v>
      </c>
      <c r="P161" s="192">
        <v>0</v>
      </c>
      <c r="Q161" s="192" t="s">
        <v>409</v>
      </c>
      <c r="R161" s="192">
        <v>0</v>
      </c>
      <c r="S161" s="192">
        <v>0</v>
      </c>
      <c r="T161" s="192" t="s">
        <v>409</v>
      </c>
      <c r="U161" s="192">
        <v>77.8</v>
      </c>
      <c r="V161" s="192">
        <v>-1.1584450625209901</v>
      </c>
      <c r="W161" s="192" t="s">
        <v>409</v>
      </c>
      <c r="X161" s="192" t="s">
        <v>409</v>
      </c>
      <c r="Y161" s="192">
        <v>-3.5714285714285997E-2</v>
      </c>
      <c r="Z161" s="192">
        <v>-16.393442622950801</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45418</v>
      </c>
      <c r="L163" s="91" t="s">
        <v>268</v>
      </c>
      <c r="M163" s="192">
        <v>10</v>
      </c>
      <c r="N163" s="192">
        <v>3.5985182571882102</v>
      </c>
      <c r="O163" s="192">
        <v>7.3015877989520899</v>
      </c>
      <c r="P163" s="192">
        <v>0</v>
      </c>
      <c r="Q163" s="192">
        <v>10</v>
      </c>
      <c r="R163" s="192">
        <v>0</v>
      </c>
      <c r="S163" s="192">
        <v>10</v>
      </c>
      <c r="T163" s="192" t="s">
        <v>610</v>
      </c>
      <c r="U163" s="192">
        <v>78.099999999999994</v>
      </c>
      <c r="V163" s="192">
        <v>0.73015877989520905</v>
      </c>
      <c r="W163" s="192" t="s">
        <v>409</v>
      </c>
      <c r="X163" s="192" t="s">
        <v>817</v>
      </c>
      <c r="Y163" s="192">
        <v>-0.17857142857142799</v>
      </c>
      <c r="Z163" s="192">
        <v>26.315789473684202</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45336</v>
      </c>
      <c r="L164" s="91" t="s">
        <v>270</v>
      </c>
      <c r="M164" s="192">
        <v>0</v>
      </c>
      <c r="N164" s="192">
        <v>0</v>
      </c>
      <c r="O164" s="192" t="s">
        <v>409</v>
      </c>
      <c r="P164" s="192">
        <v>0</v>
      </c>
      <c r="Q164" s="192" t="s">
        <v>409</v>
      </c>
      <c r="R164" s="192" t="s">
        <v>409</v>
      </c>
      <c r="S164" s="192">
        <v>0</v>
      </c>
      <c r="T164" s="192" t="s">
        <v>409</v>
      </c>
      <c r="U164" s="192">
        <v>45.2</v>
      </c>
      <c r="V164" s="192" t="s">
        <v>409</v>
      </c>
      <c r="W164" s="192" t="s">
        <v>409</v>
      </c>
      <c r="X164" s="192" t="s">
        <v>409</v>
      </c>
      <c r="Y164" s="192" t="s">
        <v>409</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10</v>
      </c>
      <c r="J165" s="242">
        <v>44887</v>
      </c>
      <c r="K165" s="242">
        <v>45418</v>
      </c>
      <c r="L165" s="91" t="s">
        <v>691</v>
      </c>
      <c r="M165" s="192">
        <v>0</v>
      </c>
      <c r="N165" s="192" t="s">
        <v>409</v>
      </c>
      <c r="O165" s="192">
        <v>10</v>
      </c>
      <c r="P165" s="192">
        <v>0</v>
      </c>
      <c r="Q165" s="192" t="s">
        <v>409</v>
      </c>
      <c r="R165" s="192">
        <v>0</v>
      </c>
      <c r="S165" s="192">
        <v>0</v>
      </c>
      <c r="T165" s="192" t="s">
        <v>409</v>
      </c>
      <c r="U165" s="192" t="s">
        <v>409</v>
      </c>
      <c r="V165" s="192">
        <v>1.2936785289595401</v>
      </c>
      <c r="W165" s="192" t="s">
        <v>409</v>
      </c>
      <c r="X165" s="192" t="s">
        <v>409</v>
      </c>
      <c r="Y165" s="192">
        <v>0</v>
      </c>
      <c r="Z165" s="192">
        <v>-34.545454545454497</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-7.1428571428571605E-2</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45259</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45418</v>
      </c>
      <c r="L169" s="91" t="s">
        <v>692</v>
      </c>
      <c r="M169" s="192">
        <v>10</v>
      </c>
      <c r="N169" s="192">
        <v>5.7593931910389804</v>
      </c>
      <c r="O169" s="192">
        <v>10</v>
      </c>
      <c r="P169" s="192">
        <v>0</v>
      </c>
      <c r="Q169" s="192" t="s">
        <v>409</v>
      </c>
      <c r="R169" s="192">
        <v>10</v>
      </c>
      <c r="S169" s="192">
        <v>3.2358939496940802</v>
      </c>
      <c r="T169" s="192" t="s">
        <v>609</v>
      </c>
      <c r="U169" s="192">
        <v>87.9</v>
      </c>
      <c r="V169" s="192">
        <v>1.9948476616892401</v>
      </c>
      <c r="W169" s="192" t="s">
        <v>409</v>
      </c>
      <c r="X169" s="192" t="s">
        <v>409</v>
      </c>
      <c r="Y169" s="192">
        <v>0.214285714285713</v>
      </c>
      <c r="Z169" s="192">
        <v>8.0897348742352193</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693</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44753</v>
      </c>
      <c r="L171" s="91" t="s">
        <v>277</v>
      </c>
      <c r="M171" s="192">
        <v>0</v>
      </c>
      <c r="N171" s="192">
        <v>0</v>
      </c>
      <c r="O171" s="192" t="s">
        <v>409</v>
      </c>
      <c r="P171" s="192">
        <v>0</v>
      </c>
      <c r="Q171" s="192" t="s">
        <v>409</v>
      </c>
      <c r="R171" s="192" t="s">
        <v>409</v>
      </c>
      <c r="S171" s="192" t="s">
        <v>409</v>
      </c>
      <c r="T171" s="192" t="s">
        <v>409</v>
      </c>
      <c r="U171" s="192">
        <v>40.5</v>
      </c>
      <c r="V171" s="192" t="s">
        <v>409</v>
      </c>
      <c r="W171" s="192" t="s">
        <v>409</v>
      </c>
      <c r="X171" s="192" t="s">
        <v>409</v>
      </c>
      <c r="Y171" s="192" t="s">
        <v>409</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0</v>
      </c>
      <c r="J172" s="242">
        <v>45103</v>
      </c>
      <c r="K172" s="242">
        <v>45142</v>
      </c>
      <c r="L172" s="91" t="s">
        <v>279</v>
      </c>
      <c r="M172" s="192">
        <v>0</v>
      </c>
      <c r="N172" s="192">
        <v>0</v>
      </c>
      <c r="O172" s="192" t="s">
        <v>409</v>
      </c>
      <c r="P172" s="192">
        <v>0</v>
      </c>
      <c r="Q172" s="192" t="s">
        <v>409</v>
      </c>
      <c r="R172" s="192">
        <v>0</v>
      </c>
      <c r="S172" s="192" t="s">
        <v>409</v>
      </c>
      <c r="T172" s="192" t="s">
        <v>409</v>
      </c>
      <c r="U172" s="192">
        <v>53</v>
      </c>
      <c r="V172" s="192" t="s">
        <v>409</v>
      </c>
      <c r="W172" s="192" t="s">
        <v>409</v>
      </c>
      <c r="X172" s="192" t="s">
        <v>409</v>
      </c>
      <c r="Y172" s="192">
        <v>0</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45418</v>
      </c>
      <c r="L173" s="91" t="s">
        <v>281</v>
      </c>
      <c r="M173" s="192">
        <v>0</v>
      </c>
      <c r="N173" s="192">
        <v>4.1718116069853597</v>
      </c>
      <c r="O173" s="192">
        <v>10</v>
      </c>
      <c r="P173" s="192">
        <v>0</v>
      </c>
      <c r="Q173" s="192" t="s">
        <v>409</v>
      </c>
      <c r="R173" s="192">
        <v>0</v>
      </c>
      <c r="S173" s="192">
        <v>5.3543307086614096</v>
      </c>
      <c r="T173" s="192" t="s">
        <v>409</v>
      </c>
      <c r="U173" s="192">
        <v>80.7</v>
      </c>
      <c r="V173" s="192">
        <v>3.1427013263624999</v>
      </c>
      <c r="W173" s="192" t="s">
        <v>409</v>
      </c>
      <c r="X173" s="192" t="s">
        <v>409</v>
      </c>
      <c r="Y173" s="192">
        <v>0</v>
      </c>
      <c r="Z173" s="192">
        <v>13.3858267716535</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5.6278106401930232</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7</v>
      </c>
      <c r="J174" s="242">
        <v>45103</v>
      </c>
      <c r="K174" s="242">
        <v>45418</v>
      </c>
      <c r="L174" s="91" t="s">
        <v>283</v>
      </c>
      <c r="M174" s="192">
        <v>0</v>
      </c>
      <c r="N174" s="192">
        <v>4.5246075145528302</v>
      </c>
      <c r="O174" s="192" t="s">
        <v>409</v>
      </c>
      <c r="P174" s="192">
        <v>0</v>
      </c>
      <c r="Q174" s="192" t="s">
        <v>409</v>
      </c>
      <c r="R174" s="192">
        <v>0</v>
      </c>
      <c r="S174" s="192">
        <v>7</v>
      </c>
      <c r="T174" s="192" t="s">
        <v>409</v>
      </c>
      <c r="U174" s="192">
        <v>82.3</v>
      </c>
      <c r="V174" s="192" t="s">
        <v>409</v>
      </c>
      <c r="W174" s="192" t="s">
        <v>409</v>
      </c>
      <c r="X174" s="192" t="s">
        <v>409</v>
      </c>
      <c r="Y174" s="192">
        <v>0</v>
      </c>
      <c r="Z174" s="192">
        <v>200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45386</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45383</v>
      </c>
      <c r="L176" s="91" t="s">
        <v>287</v>
      </c>
      <c r="M176" s="192">
        <v>10</v>
      </c>
      <c r="N176" s="192">
        <v>9.7944963838419401</v>
      </c>
      <c r="O176" s="192">
        <v>10</v>
      </c>
      <c r="P176" s="192">
        <v>0</v>
      </c>
      <c r="Q176" s="192">
        <v>10</v>
      </c>
      <c r="R176" s="192">
        <v>10</v>
      </c>
      <c r="S176" s="192">
        <v>3.4809160305343498</v>
      </c>
      <c r="T176" s="192" t="s">
        <v>609</v>
      </c>
      <c r="U176" s="192">
        <v>106.2</v>
      </c>
      <c r="V176" s="192">
        <v>1.08419887183807</v>
      </c>
      <c r="W176" s="192" t="s">
        <v>409</v>
      </c>
      <c r="X176" s="192" t="s">
        <v>818</v>
      </c>
      <c r="Y176" s="192">
        <v>0.39285714285714202</v>
      </c>
      <c r="Z176" s="192">
        <v>8.7022900763358706</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45103</v>
      </c>
      <c r="K177" s="242">
        <v>45418</v>
      </c>
      <c r="L177" s="91" t="s">
        <v>289</v>
      </c>
      <c r="M177" s="192">
        <v>0</v>
      </c>
      <c r="N177" s="192">
        <v>2.1432351384723898</v>
      </c>
      <c r="O177" s="192">
        <v>0</v>
      </c>
      <c r="P177" s="192">
        <v>0</v>
      </c>
      <c r="Q177" s="192" t="s">
        <v>409</v>
      </c>
      <c r="R177" s="192">
        <v>0</v>
      </c>
      <c r="S177" s="192">
        <v>0</v>
      </c>
      <c r="T177" s="192" t="s">
        <v>409</v>
      </c>
      <c r="U177" s="192">
        <v>71.5</v>
      </c>
      <c r="V177" s="192">
        <v>0.36615865820358601</v>
      </c>
      <c r="W177" s="192" t="s">
        <v>409</v>
      </c>
      <c r="X177" s="192" t="s">
        <v>409</v>
      </c>
      <c r="Y177" s="192">
        <v>0</v>
      </c>
      <c r="Z177" s="192">
        <v>-100</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7</v>
      </c>
      <c r="J178" s="242">
        <v>45103</v>
      </c>
      <c r="K178" s="242">
        <v>45272</v>
      </c>
      <c r="L178" s="91" t="s">
        <v>291</v>
      </c>
      <c r="M178" s="192">
        <v>0</v>
      </c>
      <c r="N178" s="192">
        <v>0</v>
      </c>
      <c r="O178" s="192" t="s">
        <v>409</v>
      </c>
      <c r="P178" s="192">
        <v>0</v>
      </c>
      <c r="Q178" s="192" t="s">
        <v>409</v>
      </c>
      <c r="R178" s="192">
        <v>7</v>
      </c>
      <c r="S178" s="192" t="s">
        <v>409</v>
      </c>
      <c r="T178" s="192" t="s">
        <v>409</v>
      </c>
      <c r="U178" s="192">
        <v>25.5</v>
      </c>
      <c r="V178" s="192" t="s">
        <v>409</v>
      </c>
      <c r="W178" s="192" t="s">
        <v>409</v>
      </c>
      <c r="X178" s="192" t="s">
        <v>409</v>
      </c>
      <c r="Y178" s="192">
        <v>0.14285714285714199</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t="s">
        <v>409</v>
      </c>
      <c r="T179" s="192" t="s">
        <v>610</v>
      </c>
      <c r="U179" s="192">
        <v>79.599999999999994</v>
      </c>
      <c r="V179" s="192" t="s">
        <v>409</v>
      </c>
      <c r="W179" s="192" t="s">
        <v>409</v>
      </c>
      <c r="X179" s="192" t="s">
        <v>409</v>
      </c>
      <c r="Y179" s="192" t="s">
        <v>409</v>
      </c>
      <c r="Z179" s="192" t="s">
        <v>409</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45272</v>
      </c>
      <c r="L180" s="91" t="s">
        <v>295</v>
      </c>
      <c r="M180" s="192">
        <v>0</v>
      </c>
      <c r="N180" s="192">
        <v>4.3261598165461201</v>
      </c>
      <c r="O180" s="192">
        <v>0</v>
      </c>
      <c r="P180" s="192">
        <v>0</v>
      </c>
      <c r="Q180" s="192" t="s">
        <v>409</v>
      </c>
      <c r="R180" s="192">
        <v>7</v>
      </c>
      <c r="S180" s="192">
        <v>0</v>
      </c>
      <c r="T180" s="192" t="s">
        <v>409</v>
      </c>
      <c r="U180" s="192">
        <v>81.400000000000006</v>
      </c>
      <c r="V180" s="192">
        <v>-1.20077622556625</v>
      </c>
      <c r="W180" s="192" t="s">
        <v>409</v>
      </c>
      <c r="X180" s="192" t="s">
        <v>409</v>
      </c>
      <c r="Y180" s="192">
        <v>0.14285714285714199</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45418</v>
      </c>
      <c r="L181" s="91" t="s">
        <v>297</v>
      </c>
      <c r="M181" s="192">
        <v>0</v>
      </c>
      <c r="N181" s="192">
        <v>1.6581407655671101</v>
      </c>
      <c r="O181" s="192">
        <v>0</v>
      </c>
      <c r="P181" s="192">
        <v>0</v>
      </c>
      <c r="Q181" s="192" t="s">
        <v>409</v>
      </c>
      <c r="R181" s="192" t="s">
        <v>409</v>
      </c>
      <c r="S181" s="192">
        <v>0</v>
      </c>
      <c r="T181" s="192" t="s">
        <v>409</v>
      </c>
      <c r="U181" s="192">
        <v>69.3</v>
      </c>
      <c r="V181" s="192">
        <v>-1.5889665418536401</v>
      </c>
      <c r="W181" s="192" t="s">
        <v>409</v>
      </c>
      <c r="X181" s="192" t="s">
        <v>409</v>
      </c>
      <c r="Y181" s="192" t="s">
        <v>409</v>
      </c>
      <c r="Z181" s="192">
        <v>-72.727272727272705</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694</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5.0371752330406574</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2.5373134328358198</v>
      </c>
      <c r="J183" s="242">
        <v>45103</v>
      </c>
      <c r="K183" s="242">
        <v>44860</v>
      </c>
      <c r="L183" s="91" t="s">
        <v>299</v>
      </c>
      <c r="M183" s="192">
        <v>10</v>
      </c>
      <c r="N183" s="192">
        <v>10</v>
      </c>
      <c r="O183" s="192">
        <v>1.78967265050618</v>
      </c>
      <c r="P183" s="192">
        <v>0</v>
      </c>
      <c r="Q183" s="192" t="s">
        <v>409</v>
      </c>
      <c r="R183" s="192">
        <v>0</v>
      </c>
      <c r="S183" s="192">
        <v>2.5373134328358198</v>
      </c>
      <c r="T183" s="192" t="s">
        <v>609</v>
      </c>
      <c r="U183" s="192">
        <v>111.9</v>
      </c>
      <c r="V183" s="192">
        <v>0.178967265050618</v>
      </c>
      <c r="W183" s="192" t="s">
        <v>409</v>
      </c>
      <c r="X183" s="192" t="s">
        <v>409</v>
      </c>
      <c r="Y183" s="192">
        <v>0</v>
      </c>
      <c r="Z183" s="192">
        <v>6.3432835820895503</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45383</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-0.107142857142857</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9.8561076060916211</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9.71428571428571</v>
      </c>
      <c r="J185" s="242">
        <v>45103</v>
      </c>
      <c r="K185" s="242">
        <v>44860</v>
      </c>
      <c r="L185" s="91" t="s">
        <v>303</v>
      </c>
      <c r="M185" s="192">
        <v>10</v>
      </c>
      <c r="N185" s="192">
        <v>10</v>
      </c>
      <c r="O185" s="192">
        <v>0</v>
      </c>
      <c r="P185" s="192">
        <v>0</v>
      </c>
      <c r="Q185" s="192" t="s">
        <v>409</v>
      </c>
      <c r="R185" s="192" t="s">
        <v>409</v>
      </c>
      <c r="S185" s="192">
        <v>9.71428571428571</v>
      </c>
      <c r="T185" s="192" t="s">
        <v>609</v>
      </c>
      <c r="U185" s="192">
        <v>108.5</v>
      </c>
      <c r="V185" s="192">
        <v>-0.52642711294789502</v>
      </c>
      <c r="W185" s="192" t="s">
        <v>409</v>
      </c>
      <c r="X185" s="192" t="s">
        <v>409</v>
      </c>
      <c r="Y185" s="192" t="s">
        <v>409</v>
      </c>
      <c r="Z185" s="192">
        <v>24.285714285714199</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0</v>
      </c>
      <c r="J186" s="242">
        <v>45145</v>
      </c>
      <c r="K186" s="242">
        <v>45259</v>
      </c>
      <c r="L186" s="91" t="s">
        <v>304</v>
      </c>
      <c r="M186" s="192">
        <v>10</v>
      </c>
      <c r="N186" s="192">
        <v>1.7463397424589799</v>
      </c>
      <c r="O186" s="192" t="s">
        <v>409</v>
      </c>
      <c r="P186" s="192">
        <v>0</v>
      </c>
      <c r="Q186" s="192" t="s">
        <v>409</v>
      </c>
      <c r="R186" s="192" t="s">
        <v>409</v>
      </c>
      <c r="S186" s="192" t="s">
        <v>409</v>
      </c>
      <c r="T186" s="192" t="s">
        <v>610</v>
      </c>
      <c r="U186" s="192">
        <v>69.7</v>
      </c>
      <c r="V186" s="192" t="s">
        <v>409</v>
      </c>
      <c r="W186" s="192" t="s">
        <v>409</v>
      </c>
      <c r="X186" s="192" t="s">
        <v>409</v>
      </c>
      <c r="Y186" s="192" t="s">
        <v>409</v>
      </c>
      <c r="Z186" s="192" t="s">
        <v>409</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45272</v>
      </c>
      <c r="L187" s="91" t="s">
        <v>306</v>
      </c>
      <c r="M187" s="192">
        <v>0</v>
      </c>
      <c r="N187" s="192">
        <v>0</v>
      </c>
      <c r="O187" s="192" t="s">
        <v>409</v>
      </c>
      <c r="P187" s="192">
        <v>0</v>
      </c>
      <c r="Q187" s="192" t="s">
        <v>409</v>
      </c>
      <c r="R187" s="192">
        <v>0</v>
      </c>
      <c r="S187" s="192" t="s">
        <v>409</v>
      </c>
      <c r="T187" s="192" t="s">
        <v>409</v>
      </c>
      <c r="U187" s="192">
        <v>59.7</v>
      </c>
      <c r="V187" s="192" t="s">
        <v>409</v>
      </c>
      <c r="W187" s="192" t="s">
        <v>409</v>
      </c>
      <c r="X187" s="192" t="s">
        <v>409</v>
      </c>
      <c r="Y187" s="192">
        <v>-0.107142857142857</v>
      </c>
      <c r="Z187" s="192" t="s">
        <v>409</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45294</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-0.214285714285714</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45218</v>
      </c>
      <c r="L189" s="91" t="s">
        <v>309</v>
      </c>
      <c r="M189" s="192">
        <v>0</v>
      </c>
      <c r="N189" s="192">
        <v>0</v>
      </c>
      <c r="O189" s="192" t="s">
        <v>409</v>
      </c>
      <c r="P189" s="192">
        <v>0</v>
      </c>
      <c r="Q189" s="192" t="s">
        <v>409</v>
      </c>
      <c r="R189" s="192">
        <v>0</v>
      </c>
      <c r="S189" s="192" t="s">
        <v>409</v>
      </c>
      <c r="T189" s="192" t="s">
        <v>409</v>
      </c>
      <c r="U189" s="192">
        <v>27.3</v>
      </c>
      <c r="V189" s="192" t="s">
        <v>409</v>
      </c>
      <c r="W189" s="192" t="s">
        <v>409</v>
      </c>
      <c r="X189" s="192" t="s">
        <v>409</v>
      </c>
      <c r="Y189" s="192">
        <v>0</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7</v>
      </c>
      <c r="J190" s="242">
        <v>45103</v>
      </c>
      <c r="K190" s="242">
        <v>45272</v>
      </c>
      <c r="L190" s="91" t="s">
        <v>311</v>
      </c>
      <c r="M190" s="192">
        <v>0</v>
      </c>
      <c r="N190" s="192">
        <v>0</v>
      </c>
      <c r="O190" s="192" t="s">
        <v>409</v>
      </c>
      <c r="P190" s="192">
        <v>0</v>
      </c>
      <c r="Q190" s="192" t="s">
        <v>409</v>
      </c>
      <c r="R190" s="192">
        <v>7</v>
      </c>
      <c r="S190" s="192" t="s">
        <v>409</v>
      </c>
      <c r="T190" s="192" t="s">
        <v>409</v>
      </c>
      <c r="U190" s="192">
        <v>20.6</v>
      </c>
      <c r="V190" s="192" t="s">
        <v>409</v>
      </c>
      <c r="W190" s="192" t="s">
        <v>409</v>
      </c>
      <c r="X190" s="192" t="s">
        <v>409</v>
      </c>
      <c r="Y190" s="192">
        <v>0.35714285714285698</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4.5231640115579381</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5.3571428571428497</v>
      </c>
      <c r="J191" s="242">
        <v>45103</v>
      </c>
      <c r="K191" s="242">
        <v>45272</v>
      </c>
      <c r="L191" s="91" t="s">
        <v>313</v>
      </c>
      <c r="M191" s="192">
        <v>0</v>
      </c>
      <c r="N191" s="192">
        <v>3.8190156994178799</v>
      </c>
      <c r="O191" s="192" t="s">
        <v>409</v>
      </c>
      <c r="P191" s="192">
        <v>0</v>
      </c>
      <c r="Q191" s="192" t="s">
        <v>409</v>
      </c>
      <c r="R191" s="192">
        <v>5.3571428571428497</v>
      </c>
      <c r="S191" s="192">
        <v>0</v>
      </c>
      <c r="T191" s="192" t="s">
        <v>409</v>
      </c>
      <c r="U191" s="192">
        <v>79.099999999999994</v>
      </c>
      <c r="V191" s="192" t="s">
        <v>409</v>
      </c>
      <c r="W191" s="192" t="s">
        <v>409</v>
      </c>
      <c r="X191" s="192" t="s">
        <v>409</v>
      </c>
      <c r="Y191" s="192">
        <v>0.107142857142857</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695</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45418</v>
      </c>
      <c r="L194" s="91" t="s">
        <v>316</v>
      </c>
      <c r="M194" s="192">
        <v>10</v>
      </c>
      <c r="N194" s="192">
        <v>9.9929440818486395</v>
      </c>
      <c r="O194" s="192">
        <v>10</v>
      </c>
      <c r="P194" s="192">
        <v>0</v>
      </c>
      <c r="Q194" s="192" t="s">
        <v>409</v>
      </c>
      <c r="R194" s="192">
        <v>0</v>
      </c>
      <c r="S194" s="192">
        <v>0</v>
      </c>
      <c r="T194" s="192" t="s">
        <v>609</v>
      </c>
      <c r="U194" s="192">
        <v>107.1</v>
      </c>
      <c r="V194" s="192">
        <v>1.27038381973745</v>
      </c>
      <c r="W194" s="192" t="s">
        <v>409</v>
      </c>
      <c r="X194" s="192" t="s">
        <v>409</v>
      </c>
      <c r="Y194" s="192">
        <v>0</v>
      </c>
      <c r="Z194" s="192">
        <v>-1</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696</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7.3192505471139935</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5.3571428571428497</v>
      </c>
      <c r="J196" s="242">
        <v>44778</v>
      </c>
      <c r="K196" s="242">
        <v>44860</v>
      </c>
      <c r="L196" s="91" t="s">
        <v>318</v>
      </c>
      <c r="M196" s="192">
        <v>10</v>
      </c>
      <c r="N196" s="192">
        <v>9.4417004762744696</v>
      </c>
      <c r="O196" s="192">
        <v>2.1826103305871301</v>
      </c>
      <c r="P196" s="192">
        <v>0</v>
      </c>
      <c r="Q196" s="192" t="s">
        <v>409</v>
      </c>
      <c r="R196" s="192">
        <v>5.3571428571428497</v>
      </c>
      <c r="S196" s="192">
        <v>0</v>
      </c>
      <c r="T196" s="192" t="s">
        <v>610</v>
      </c>
      <c r="U196" s="192">
        <v>104.6</v>
      </c>
      <c r="V196" s="192">
        <v>0.218261033058713</v>
      </c>
      <c r="W196" s="192" t="s">
        <v>409</v>
      </c>
      <c r="X196" s="192" t="s">
        <v>409</v>
      </c>
      <c r="Y196" s="192">
        <v>0.107142857142857</v>
      </c>
      <c r="Z196" s="192">
        <v>-36</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0</v>
      </c>
      <c r="J197" s="242">
        <v>45103</v>
      </c>
      <c r="K197" s="242">
        <v>45418</v>
      </c>
      <c r="L197" s="91" t="s">
        <v>320</v>
      </c>
      <c r="M197" s="193">
        <v>0</v>
      </c>
      <c r="N197" s="193">
        <v>4.4805080261068904</v>
      </c>
      <c r="O197" s="193">
        <v>0</v>
      </c>
      <c r="P197" s="193">
        <v>0</v>
      </c>
      <c r="Q197" s="193" t="s">
        <v>409</v>
      </c>
      <c r="R197" s="193">
        <v>0</v>
      </c>
      <c r="S197" s="193">
        <v>0</v>
      </c>
      <c r="T197" s="193" t="s">
        <v>409</v>
      </c>
      <c r="U197" s="192">
        <v>82.1</v>
      </c>
      <c r="V197" s="192">
        <v>-0.43503005638678399</v>
      </c>
      <c r="W197" s="192" t="s">
        <v>409</v>
      </c>
      <c r="X197" s="192" t="s">
        <v>409</v>
      </c>
      <c r="Y197" s="192">
        <v>0</v>
      </c>
      <c r="Z197" s="192">
        <v>-100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3.7033688591180596</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10</v>
      </c>
      <c r="J198" s="242">
        <v>45103</v>
      </c>
      <c r="K198" s="242">
        <v>45418</v>
      </c>
      <c r="L198" s="91" t="s">
        <v>322</v>
      </c>
      <c r="M198" s="192">
        <v>0</v>
      </c>
      <c r="N198" s="192">
        <v>1.37149409066854</v>
      </c>
      <c r="O198" s="192">
        <v>0</v>
      </c>
      <c r="P198" s="192">
        <v>0</v>
      </c>
      <c r="Q198" s="192" t="s">
        <v>409</v>
      </c>
      <c r="R198" s="192">
        <v>0</v>
      </c>
      <c r="S198" s="192">
        <v>10</v>
      </c>
      <c r="T198" s="192" t="s">
        <v>409</v>
      </c>
      <c r="U198" s="192">
        <v>68</v>
      </c>
      <c r="V198" s="192">
        <v>-0.54007358972875696</v>
      </c>
      <c r="W198" s="192" t="s">
        <v>409</v>
      </c>
      <c r="X198" s="192" t="s">
        <v>409</v>
      </c>
      <c r="Y198" s="192">
        <v>-3.5714285714285803E-2</v>
      </c>
      <c r="Z198" s="192">
        <v>89.473684210526301</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45218</v>
      </c>
      <c r="L199" s="91" t="s">
        <v>324</v>
      </c>
      <c r="M199" s="192">
        <v>0</v>
      </c>
      <c r="N199" s="192">
        <v>2.7385782324924999</v>
      </c>
      <c r="O199" s="192" t="s">
        <v>409</v>
      </c>
      <c r="P199" s="192">
        <v>0</v>
      </c>
      <c r="Q199" s="192" t="s">
        <v>409</v>
      </c>
      <c r="R199" s="192" t="s">
        <v>409</v>
      </c>
      <c r="S199" s="192">
        <v>0</v>
      </c>
      <c r="T199" s="192" t="s">
        <v>409</v>
      </c>
      <c r="U199" s="192">
        <v>74.2</v>
      </c>
      <c r="V199" s="192" t="s">
        <v>409</v>
      </c>
      <c r="W199" s="192" t="s">
        <v>409</v>
      </c>
      <c r="X199" s="192" t="s">
        <v>409</v>
      </c>
      <c r="Y199" s="192" t="s">
        <v>409</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45336</v>
      </c>
      <c r="L200" s="91" t="s">
        <v>326</v>
      </c>
      <c r="M200" s="192">
        <v>0</v>
      </c>
      <c r="N200" s="192">
        <v>0.59975304286470099</v>
      </c>
      <c r="O200" s="192" t="s">
        <v>409</v>
      </c>
      <c r="P200" s="192">
        <v>0</v>
      </c>
      <c r="Q200" s="192" t="s">
        <v>409</v>
      </c>
      <c r="R200" s="192">
        <v>0</v>
      </c>
      <c r="S200" s="192">
        <v>0</v>
      </c>
      <c r="T200" s="192" t="s">
        <v>409</v>
      </c>
      <c r="U200" s="192">
        <v>64.5</v>
      </c>
      <c r="V200" s="192" t="s">
        <v>409</v>
      </c>
      <c r="W200" s="192" t="s">
        <v>409</v>
      </c>
      <c r="X200" s="192" t="s">
        <v>409</v>
      </c>
      <c r="Y200" s="192">
        <v>0</v>
      </c>
      <c r="Z200" s="192">
        <v>-100</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45272</v>
      </c>
      <c r="L201" s="91" t="s">
        <v>328</v>
      </c>
      <c r="M201" s="192">
        <v>10</v>
      </c>
      <c r="N201" s="192">
        <v>3.4662197918504098</v>
      </c>
      <c r="O201" s="192" t="s">
        <v>409</v>
      </c>
      <c r="P201" s="192">
        <v>0</v>
      </c>
      <c r="Q201" s="192" t="s">
        <v>409</v>
      </c>
      <c r="R201" s="192">
        <v>0</v>
      </c>
      <c r="S201" s="192" t="s">
        <v>409</v>
      </c>
      <c r="T201" s="192" t="s">
        <v>610</v>
      </c>
      <c r="U201" s="192">
        <v>77.5</v>
      </c>
      <c r="V201" s="192" t="s">
        <v>409</v>
      </c>
      <c r="W201" s="192" t="s">
        <v>409</v>
      </c>
      <c r="X201" s="192" t="s">
        <v>409</v>
      </c>
      <c r="Y201" s="192">
        <v>-0.107142857142857</v>
      </c>
      <c r="Z201" s="192" t="s">
        <v>409</v>
      </c>
      <c r="AA201" s="181"/>
      <c r="AB201" s="181"/>
      <c r="AC201" s="181"/>
      <c r="AD201" s="181"/>
      <c r="AE201" s="181" t="str">
        <f>IFERROR(INDEX('Data Dictionary'!$I$8:$I$36,MATCH(AE7,'Data Dictionary'!$K$8:$K$36,0)),"")</f>
        <v/>
      </c>
      <c r="AF201" s="181" t="str">
        <f>IFERROR(INDEX('Data Dictionary'!$I$8:$I$33,MATCH(AF7,'Data Dictionary'!$M$8:$M$33,0)),"")</f>
        <v/>
      </c>
      <c r="AG201" s="181" t="str">
        <f>IFERROR(INDEX('Data Dictionary'!$I$8:$I$33,MATCH(AG7,'Data Dictionary'!$M$8:$M$33,0)),"")</f>
        <v/>
      </c>
      <c r="AH201" s="181" t="str">
        <f>IFERROR(INDEX('Data Dictionary'!$I$8:$I$33,MATCH(AH7,'Data Dictionary'!$M$8:$M$33,0)),"")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Dictionary'!$J$8:$J$36,MATCH(AE7,'Data Dictionary'!$K$8:$K$36,0)),"")</f>
        <v/>
      </c>
      <c r="AF202" s="181" t="str">
        <f>IFERROR(INDEX('Data Dictionary'!$J$8:$J$33,MATCH(AF7,'Data Dictionary'!$M$8:$M$33,0)),"")</f>
        <v/>
      </c>
      <c r="AG202" s="181" t="str">
        <f>IFERROR(INDEX('Data Dictionary'!$J$8:$J$33,MATCH(AG7,'Data Dictionary'!$M$8:$M$33,0)),"")</f>
        <v/>
      </c>
      <c r="AH202" s="181" t="str">
        <f>IFERROR(INDEX('Data Dictionary'!$J$8:$J$33,MATCH(AH7,'Data Dictionary'!$M$8:$M$33,0)),"")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4.9075444478656003</v>
      </c>
      <c r="J203" s="242">
        <v>45103</v>
      </c>
      <c r="K203" s="242">
        <v>45418</v>
      </c>
      <c r="L203" s="91" t="s">
        <v>332</v>
      </c>
      <c r="M203" s="192">
        <v>0</v>
      </c>
      <c r="N203" s="192">
        <v>0</v>
      </c>
      <c r="O203" s="192">
        <v>4.9075444478656003</v>
      </c>
      <c r="P203" s="192">
        <v>0</v>
      </c>
      <c r="Q203" s="192" t="s">
        <v>409</v>
      </c>
      <c r="R203" s="192">
        <v>3.5714285714285499</v>
      </c>
      <c r="S203" s="192">
        <v>0</v>
      </c>
      <c r="T203" s="192" t="s">
        <v>409</v>
      </c>
      <c r="U203" s="192">
        <v>52.9</v>
      </c>
      <c r="V203" s="192">
        <v>0.49075444478656</v>
      </c>
      <c r="W203" s="192" t="s">
        <v>409</v>
      </c>
      <c r="X203" s="192" t="s">
        <v>409</v>
      </c>
      <c r="Y203" s="192">
        <v>7.1428571428571105E-2</v>
      </c>
      <c r="Z203" s="192">
        <v>-8.4337349397590309</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45336</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3.0024762861065115</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2.1052631578947301</v>
      </c>
      <c r="J205" s="242">
        <v>45103</v>
      </c>
      <c r="K205" s="242">
        <v>45418</v>
      </c>
      <c r="L205" s="91" t="s">
        <v>335</v>
      </c>
      <c r="M205" s="192">
        <v>0</v>
      </c>
      <c r="N205" s="192">
        <v>4.2820603281001901</v>
      </c>
      <c r="O205" s="192">
        <v>0</v>
      </c>
      <c r="P205" s="192">
        <v>0</v>
      </c>
      <c r="Q205" s="192" t="s">
        <v>409</v>
      </c>
      <c r="R205" s="192">
        <v>0</v>
      </c>
      <c r="S205" s="192">
        <v>2.1052631578947301</v>
      </c>
      <c r="T205" s="192" t="s">
        <v>409</v>
      </c>
      <c r="U205" s="192">
        <v>81.2</v>
      </c>
      <c r="V205" s="192">
        <v>-1.7399515298424599</v>
      </c>
      <c r="W205" s="192" t="s">
        <v>409</v>
      </c>
      <c r="X205" s="192" t="s">
        <v>409</v>
      </c>
      <c r="Y205" s="192">
        <v>0</v>
      </c>
      <c r="Z205" s="192">
        <v>5.2631578947368398</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610</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t="s">
        <v>409</v>
      </c>
      <c r="L207" s="91" t="s">
        <v>697</v>
      </c>
      <c r="M207" s="192">
        <v>0</v>
      </c>
      <c r="N207" s="192" t="s">
        <v>409</v>
      </c>
      <c r="O207" s="192" t="s">
        <v>409</v>
      </c>
      <c r="P207" s="192">
        <v>0</v>
      </c>
      <c r="Q207" s="192" t="s">
        <v>409</v>
      </c>
      <c r="R207" s="192" t="s">
        <v>409</v>
      </c>
      <c r="S207" s="192" t="s">
        <v>409</v>
      </c>
      <c r="T207" s="192" t="s">
        <v>409</v>
      </c>
      <c r="U207" s="192" t="s">
        <v>409</v>
      </c>
      <c r="V207" s="192" t="s">
        <v>409</v>
      </c>
      <c r="W207" s="192" t="s">
        <v>409</v>
      </c>
      <c r="X207" s="192" t="s">
        <v>409</v>
      </c>
      <c r="Y207" s="192" t="s">
        <v>409</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45370</v>
      </c>
      <c r="L208" s="91" t="s">
        <v>339</v>
      </c>
      <c r="M208" s="192">
        <v>0</v>
      </c>
      <c r="N208" s="192">
        <v>3.2677720938436998</v>
      </c>
      <c r="O208" s="192" t="s">
        <v>409</v>
      </c>
      <c r="P208" s="192">
        <v>0</v>
      </c>
      <c r="Q208" s="192" t="s">
        <v>409</v>
      </c>
      <c r="R208" s="192">
        <v>0</v>
      </c>
      <c r="S208" s="192">
        <v>0</v>
      </c>
      <c r="T208" s="192" t="s">
        <v>409</v>
      </c>
      <c r="U208" s="192">
        <v>76.599999999999994</v>
      </c>
      <c r="V208" s="192" t="s">
        <v>409</v>
      </c>
      <c r="W208" s="192" t="s">
        <v>409</v>
      </c>
      <c r="X208" s="192" t="s">
        <v>409</v>
      </c>
      <c r="Y208" s="192">
        <v>0</v>
      </c>
      <c r="Z208" s="192">
        <v>-100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45103</v>
      </c>
      <c r="K209" s="242">
        <v>45418</v>
      </c>
      <c r="L209" s="91" t="s">
        <v>341</v>
      </c>
      <c r="M209" s="192">
        <v>0</v>
      </c>
      <c r="N209" s="192">
        <v>6.5531839830657903</v>
      </c>
      <c r="O209" s="192">
        <v>0</v>
      </c>
      <c r="P209" s="192">
        <v>0</v>
      </c>
      <c r="Q209" s="192" t="s">
        <v>409</v>
      </c>
      <c r="R209" s="192">
        <v>0</v>
      </c>
      <c r="S209" s="192">
        <v>0</v>
      </c>
      <c r="T209" s="192" t="s">
        <v>409</v>
      </c>
      <c r="U209" s="192">
        <v>91.5</v>
      </c>
      <c r="V209" s="192">
        <v>-1.8260624521850799</v>
      </c>
      <c r="W209" s="192" t="s">
        <v>409</v>
      </c>
      <c r="X209" s="192" t="s">
        <v>409</v>
      </c>
      <c r="Y209" s="192">
        <v>0</v>
      </c>
      <c r="Z209" s="192">
        <v>-19.587628865979301</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7.6482784669046211</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5.8496163507316901</v>
      </c>
      <c r="J210" s="242">
        <v>44778</v>
      </c>
      <c r="K210" s="242">
        <v>45370</v>
      </c>
      <c r="L210" s="91" t="s">
        <v>343</v>
      </c>
      <c r="M210" s="192">
        <v>10</v>
      </c>
      <c r="N210" s="192">
        <v>7.5233727288763399</v>
      </c>
      <c r="O210" s="192">
        <v>5.8496163507316901</v>
      </c>
      <c r="P210" s="192">
        <v>0</v>
      </c>
      <c r="Q210" s="192" t="s">
        <v>409</v>
      </c>
      <c r="R210" s="192">
        <v>0</v>
      </c>
      <c r="S210" s="192">
        <v>3.3343364429732101</v>
      </c>
      <c r="T210" s="192" t="s">
        <v>609</v>
      </c>
      <c r="U210" s="192">
        <v>95.9</v>
      </c>
      <c r="V210" s="192">
        <v>0.58496163507316901</v>
      </c>
      <c r="W210" s="192" t="s">
        <v>409</v>
      </c>
      <c r="X210" s="192" t="s">
        <v>409</v>
      </c>
      <c r="Y210" s="192">
        <v>-7.1428571428571105E-2</v>
      </c>
      <c r="Z210" s="192">
        <v>8.3358411074330299</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44860</v>
      </c>
      <c r="L211" s="91" t="s">
        <v>345</v>
      </c>
      <c r="M211" s="192">
        <v>0</v>
      </c>
      <c r="N211" s="192">
        <v>0</v>
      </c>
      <c r="O211" s="192" t="s">
        <v>409</v>
      </c>
      <c r="P211" s="192">
        <v>0</v>
      </c>
      <c r="Q211" s="192" t="s">
        <v>409</v>
      </c>
      <c r="R211" s="192">
        <v>0</v>
      </c>
      <c r="S211" s="192" t="s">
        <v>409</v>
      </c>
      <c r="T211" s="192" t="s">
        <v>409</v>
      </c>
      <c r="U211" s="192">
        <v>34.4</v>
      </c>
      <c r="V211" s="192" t="s">
        <v>409</v>
      </c>
      <c r="W211" s="192" t="s">
        <v>409</v>
      </c>
      <c r="X211" s="192" t="s">
        <v>409</v>
      </c>
      <c r="Y211" s="192">
        <v>0</v>
      </c>
      <c r="Z211" s="192" t="s">
        <v>409</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45418</v>
      </c>
      <c r="L212" s="91" t="s">
        <v>346</v>
      </c>
      <c r="M212" s="192">
        <v>0</v>
      </c>
      <c r="N212" s="192">
        <v>0</v>
      </c>
      <c r="O212" s="192" t="s">
        <v>409</v>
      </c>
      <c r="P212" s="192">
        <v>0</v>
      </c>
      <c r="Q212" s="192" t="s">
        <v>409</v>
      </c>
      <c r="R212" s="192">
        <v>0</v>
      </c>
      <c r="S212" s="192">
        <v>0</v>
      </c>
      <c r="T212" s="192" t="s">
        <v>409</v>
      </c>
      <c r="U212" s="192">
        <v>45.3</v>
      </c>
      <c r="V212" s="192" t="s">
        <v>409</v>
      </c>
      <c r="W212" s="192" t="s">
        <v>409</v>
      </c>
      <c r="X212" s="192" t="s">
        <v>409</v>
      </c>
      <c r="Y212" s="192">
        <v>0</v>
      </c>
      <c r="Z212" s="192">
        <v>-62.5</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45307</v>
      </c>
      <c r="L213" s="91" t="s">
        <v>348</v>
      </c>
      <c r="M213" s="192">
        <v>0</v>
      </c>
      <c r="N213" s="192">
        <v>1.10689715999294</v>
      </c>
      <c r="O213" s="192" t="s">
        <v>409</v>
      </c>
      <c r="P213" s="192">
        <v>0</v>
      </c>
      <c r="Q213" s="192" t="s">
        <v>409</v>
      </c>
      <c r="R213" s="192">
        <v>0</v>
      </c>
      <c r="S213" s="192">
        <v>0</v>
      </c>
      <c r="T213" s="192" t="s">
        <v>409</v>
      </c>
      <c r="U213" s="192">
        <v>66.8</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45418</v>
      </c>
      <c r="L215" s="91" t="s">
        <v>350</v>
      </c>
      <c r="M215" s="192">
        <v>10</v>
      </c>
      <c r="N215" s="192">
        <v>6.3326865408361197</v>
      </c>
      <c r="O215" s="192">
        <v>0</v>
      </c>
      <c r="P215" s="192">
        <v>0</v>
      </c>
      <c r="Q215" s="192" t="s">
        <v>409</v>
      </c>
      <c r="R215" s="192">
        <v>0</v>
      </c>
      <c r="S215" s="192">
        <v>0</v>
      </c>
      <c r="T215" s="192" t="s">
        <v>610</v>
      </c>
      <c r="U215" s="192">
        <v>90.5</v>
      </c>
      <c r="V215" s="192">
        <v>-1.33379736315635</v>
      </c>
      <c r="W215" s="192" t="s">
        <v>409</v>
      </c>
      <c r="X215" s="192" t="s">
        <v>409</v>
      </c>
      <c r="Y215" s="192">
        <v>0</v>
      </c>
      <c r="Z215" s="192">
        <v>-0.53475935828877297</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698</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699</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45307</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-7.1428571428571397E-2</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5.9761430466719503</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3.5714285714285499</v>
      </c>
      <c r="J221" s="242">
        <v>44966</v>
      </c>
      <c r="K221" s="242">
        <v>45218</v>
      </c>
      <c r="L221" s="91" t="s">
        <v>700</v>
      </c>
      <c r="M221" s="192">
        <v>10</v>
      </c>
      <c r="N221" s="192" t="s">
        <v>409</v>
      </c>
      <c r="O221" s="192" t="s">
        <v>409</v>
      </c>
      <c r="P221" s="192">
        <v>0</v>
      </c>
      <c r="Q221" s="192" t="s">
        <v>409</v>
      </c>
      <c r="R221" s="192">
        <v>3.5714285714285499</v>
      </c>
      <c r="S221" s="192">
        <v>0</v>
      </c>
      <c r="T221" s="192" t="s">
        <v>610</v>
      </c>
      <c r="U221" s="192" t="s">
        <v>409</v>
      </c>
      <c r="V221" s="192" t="s">
        <v>409</v>
      </c>
      <c r="W221" s="192" t="s">
        <v>409</v>
      </c>
      <c r="X221" s="192" t="s">
        <v>409</v>
      </c>
      <c r="Y221" s="192">
        <v>7.1428571428571105E-2</v>
      </c>
      <c r="Z221" s="192">
        <v>-100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8.4515425472851575</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7.1428571428571299</v>
      </c>
      <c r="J222" s="242">
        <v>45103</v>
      </c>
      <c r="K222" s="242">
        <v>44860</v>
      </c>
      <c r="L222" s="91" t="s">
        <v>356</v>
      </c>
      <c r="M222" s="192">
        <v>10</v>
      </c>
      <c r="N222" s="192">
        <v>10</v>
      </c>
      <c r="O222" s="192">
        <v>0</v>
      </c>
      <c r="P222" s="192">
        <v>0</v>
      </c>
      <c r="Q222" s="192" t="s">
        <v>409</v>
      </c>
      <c r="R222" s="192">
        <v>7.1428571428571299</v>
      </c>
      <c r="S222" s="192">
        <v>0</v>
      </c>
      <c r="T222" s="192" t="s">
        <v>609</v>
      </c>
      <c r="U222" s="192">
        <v>108.9</v>
      </c>
      <c r="V222" s="192">
        <v>-1.05290147858469</v>
      </c>
      <c r="W222" s="192" t="s">
        <v>409</v>
      </c>
      <c r="X222" s="192" t="s">
        <v>409</v>
      </c>
      <c r="Y222" s="192">
        <v>0.14285714285714199</v>
      </c>
      <c r="Z222" s="192">
        <v>-4.9219687875150102</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4.7470873802651035</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10</v>
      </c>
      <c r="J223" s="242">
        <v>44860</v>
      </c>
      <c r="K223" s="242">
        <v>45418</v>
      </c>
      <c r="L223" s="91" t="s">
        <v>358</v>
      </c>
      <c r="M223" s="192">
        <v>0</v>
      </c>
      <c r="N223" s="192">
        <v>2.2534838595872202</v>
      </c>
      <c r="O223" s="192">
        <v>10</v>
      </c>
      <c r="P223" s="192">
        <v>0</v>
      </c>
      <c r="Q223" s="192" t="s">
        <v>409</v>
      </c>
      <c r="R223" s="192">
        <v>0</v>
      </c>
      <c r="S223" s="192">
        <v>0</v>
      </c>
      <c r="T223" s="192" t="s">
        <v>409</v>
      </c>
      <c r="U223" s="192">
        <v>72</v>
      </c>
      <c r="V223" s="192">
        <v>1.2182791673969</v>
      </c>
      <c r="W223" s="192" t="s">
        <v>409</v>
      </c>
      <c r="X223" s="192" t="s">
        <v>409</v>
      </c>
      <c r="Y223" s="192">
        <v>0</v>
      </c>
      <c r="Z223" s="192">
        <v>-42.857142857142797</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45418</v>
      </c>
      <c r="L224" s="91" t="s">
        <v>360</v>
      </c>
      <c r="M224" s="192">
        <v>0</v>
      </c>
      <c r="N224" s="192">
        <v>4.41435879343799</v>
      </c>
      <c r="O224" s="192">
        <v>0</v>
      </c>
      <c r="P224" s="192">
        <v>0</v>
      </c>
      <c r="Q224" s="192" t="s">
        <v>409</v>
      </c>
      <c r="R224" s="192">
        <v>0</v>
      </c>
      <c r="S224" s="192">
        <v>0</v>
      </c>
      <c r="T224" s="192" t="s">
        <v>409</v>
      </c>
      <c r="U224" s="192">
        <v>81.8</v>
      </c>
      <c r="V224" s="192">
        <v>2.18872921147008</v>
      </c>
      <c r="W224" s="192" t="s">
        <v>409</v>
      </c>
      <c r="X224" s="192" t="s">
        <v>409</v>
      </c>
      <c r="Y224" s="192">
        <v>0</v>
      </c>
      <c r="Z224" s="192">
        <v>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4.2257712736425646</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1.78571428571427</v>
      </c>
      <c r="J225" s="242">
        <v>44778</v>
      </c>
      <c r="K225" s="242">
        <v>45418</v>
      </c>
      <c r="L225" s="91" t="s">
        <v>362</v>
      </c>
      <c r="M225" s="192">
        <v>10</v>
      </c>
      <c r="N225" s="192">
        <v>7.7438701711060096</v>
      </c>
      <c r="O225" s="192">
        <v>0</v>
      </c>
      <c r="P225" s="192">
        <v>0</v>
      </c>
      <c r="Q225" s="192" t="s">
        <v>409</v>
      </c>
      <c r="R225" s="192">
        <v>1.78571428571427</v>
      </c>
      <c r="S225" s="192">
        <v>0</v>
      </c>
      <c r="T225" s="192" t="s">
        <v>610</v>
      </c>
      <c r="U225" s="192">
        <v>96.9</v>
      </c>
      <c r="V225" s="192">
        <v>0.17000150561989499</v>
      </c>
      <c r="W225" s="192" t="s">
        <v>409</v>
      </c>
      <c r="X225" s="192" t="s">
        <v>409</v>
      </c>
      <c r="Y225" s="192">
        <v>3.5714285714285497E-2</v>
      </c>
      <c r="Z225" s="192">
        <v>-7.6923076923076801</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Dictionary'!$J$8:$J$36,MATCH(N9,'Data Dictionary'!$K$8:$K$36,0)),"")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494</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498</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500</v>
      </c>
      <c r="D6" s="72" t="s">
        <v>493</v>
      </c>
      <c r="E6" s="161" t="s">
        <v>492</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0.6166666666666667</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2</v>
      </c>
      <c r="J7" s="145">
        <f ca="1">COUNTIFS('Compound Alert'!$D$6:$D$195,'Regional Sumaries'!$C7,'Compound Alert'!V$6:V$195,"&gt;=7")</f>
        <v>8</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0.17307692307692307</v>
      </c>
      <c r="F8" s="169">
        <f ca="1">COUNTIFS('Compound Alert'!$D$6:$D$195,'Regional Sumaries'!$C8,'Compound Alert'!R$6:R$195,"&gt;=7")</f>
        <v>1</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2</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0.76388888888888884</v>
      </c>
      <c r="F9" s="169">
        <f ca="1">COUNTIFS('Compound Alert'!$D$6:$D$195,'Regional Sumaries'!$C9,'Compound Alert'!R$6:R$195,"&gt;=7")</f>
        <v>1</v>
      </c>
      <c r="G9" s="169">
        <f ca="1">COUNTIFS('Compound Alert'!$D$6:$D$195,'Regional Sumaries'!$C9,'Compound Alert'!S$6:S$195,"&gt;=7")</f>
        <v>1</v>
      </c>
      <c r="H9" s="169">
        <f ca="1">COUNTIFS('Compound Alert'!$D$6:$D$195,'Regional Sumaries'!$C9,'Compound Alert'!T$6:T$195,"&gt;=7")</f>
        <v>1</v>
      </c>
      <c r="I9" s="169">
        <f ca="1">COUNTIFS('Compound Alert'!$D$6:$D$195,'Regional Sumaries'!$C9,'Compound Alert'!U$6:U$195,"&gt;=7")</f>
        <v>3</v>
      </c>
      <c r="J9" s="169">
        <f ca="1">COUNTIFS('Compound Alert'!$D$6:$D$195,'Regional Sumaries'!$C9,'Compound Alert'!V$6:V$195,"&gt;=7")</f>
        <v>15</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1.0526315789473684</v>
      </c>
      <c r="F10" s="169">
        <f ca="1">COUNTIFS('Compound Alert'!$D$6:$D$195,'Regional Sumaries'!$C10,'Compound Alert'!R$6:R$195,"&gt;=7")</f>
        <v>0</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2</v>
      </c>
      <c r="J10" s="169">
        <f ca="1">COUNTIFS('Compound Alert'!$D$6:$D$195,'Regional Sumaries'!$C10,'Compound Alert'!V$6:V$195,"&gt;=7")</f>
        <v>3</v>
      </c>
      <c r="K10" s="169">
        <f ca="1">COUNTIFS('Compound Alert'!$D$6:$D$195,'Regional Sumaries'!$C10,'Compound Alert'!W$6:W$195,"&gt;=7")</f>
        <v>5</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1.4375</v>
      </c>
      <c r="F12" s="169">
        <f ca="1">COUNTIFS('Compound Alert'!$D$6:$D$195,'Regional Sumaries'!$C12,'Compound Alert'!R$6:R$195,"&gt;=7")</f>
        <v>0</v>
      </c>
      <c r="G12" s="169">
        <f ca="1">COUNTIFS('Compound Alert'!$D$6:$D$195,'Regional Sumaries'!$C12,'Compound Alert'!S$6:S$195,"&gt;=7")</f>
        <v>2</v>
      </c>
      <c r="H12" s="169">
        <f ca="1">COUNTIFS('Compound Alert'!$D$6:$D$195,'Regional Sumaries'!$C12,'Compound Alert'!T$6:T$195,"&gt;=7")</f>
        <v>0</v>
      </c>
      <c r="I12" s="169">
        <f ca="1">COUNTIFS('Compound Alert'!$D$6:$D$195,'Regional Sumaries'!$C12,'Compound Alert'!U$6:U$195,"&gt;=7")</f>
        <v>1</v>
      </c>
      <c r="J12" s="169">
        <f ca="1">COUNTIFS('Compound Alert'!$D$6:$D$195,'Regional Sumaries'!$C12,'Compound Alert'!V$6:V$195,"&gt;=7")</f>
        <v>3</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1.8720930232558139</v>
      </c>
      <c r="F13" s="169">
        <f ca="1">COUNTIFS('Compound Alert'!$D$6:$D$195,'Regional Sumaries'!$C13,'Compound Alert'!R$6:R$195,"&gt;=7")</f>
        <v>5</v>
      </c>
      <c r="G13" s="169">
        <f ca="1">COUNTIFS('Compound Alert'!$D$6:$D$195,'Regional Sumaries'!$C13,'Compound Alert'!S$6:S$195,"&gt;=7")</f>
        <v>15</v>
      </c>
      <c r="H13" s="169">
        <f ca="1">COUNTIFS('Compound Alert'!$D$6:$D$195,'Regional Sumaries'!$C13,'Compound Alert'!T$6:T$195,"&gt;=7")</f>
        <v>7</v>
      </c>
      <c r="I13" s="169">
        <f ca="1">COUNTIFS('Compound Alert'!$D$6:$D$195,'Regional Sumaries'!$C13,'Compound Alert'!U$6:U$195,"&gt;=7")</f>
        <v>16</v>
      </c>
      <c r="J13" s="169">
        <f ca="1">COUNTIFS('Compound Alert'!$D$6:$D$195,'Regional Sumaries'!$C13,'Compound Alert'!V$6:V$195,"&gt;=7")</f>
        <v>5</v>
      </c>
      <c r="K13" s="169">
        <f ca="1">COUNTIFS('Compound Alert'!$D$6:$D$195,'Regional Sumaries'!$C13,'Compound Alert'!W$6:W$195,"&gt;=7")</f>
        <v>13</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502</v>
      </c>
      <c r="D15" s="72" t="s">
        <v>493</v>
      </c>
      <c r="E15" s="161" t="s">
        <v>492</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29</v>
      </c>
      <c r="E16" s="146">
        <f ca="1">AVERAGEIF('Compound Alert'!$D$6:$D$195,'Regional Sumaries'!$C16,'Compound Alert'!$G$6:$G$195)</f>
        <v>0.6166666666666667</v>
      </c>
      <c r="F16" s="152">
        <f t="shared" ref="F16:K22" ca="1" si="0">F7/$D16</f>
        <v>3.4482758620689655E-2</v>
      </c>
      <c r="G16" s="152">
        <f t="shared" ca="1" si="0"/>
        <v>0</v>
      </c>
      <c r="H16" s="152">
        <f t="shared" ca="1" si="0"/>
        <v>6.8965517241379309E-2</v>
      </c>
      <c r="I16" s="152">
        <f t="shared" ca="1" si="0"/>
        <v>6.8965517241379309E-2</v>
      </c>
      <c r="J16" s="152">
        <f t="shared" ca="1" si="0"/>
        <v>0.27586206896551724</v>
      </c>
      <c r="K16" s="152">
        <f t="shared" ca="1" si="0"/>
        <v>6.8965517241379309E-2</v>
      </c>
      <c r="L16" s="153"/>
      <c r="M16" s="34"/>
      <c r="N16" s="71"/>
    </row>
    <row r="17" spans="1:14" ht="17" thickBot="1" x14ac:dyDescent="0.25">
      <c r="A17" s="34"/>
      <c r="B17" s="149"/>
      <c r="C17" s="168" t="s">
        <v>433</v>
      </c>
      <c r="D17" s="169">
        <f>COUNTIF(Dashboard!$D$42:$D$231,'Regional Sumaries'!$C17)</f>
        <v>46</v>
      </c>
      <c r="E17" s="170">
        <f ca="1">AVERAGEIF('Compound Alert'!$D$6:$D$195,'Regional Sumaries'!$C17,'Compound Alert'!$G$6:$G$195)</f>
        <v>0.17307692307692307</v>
      </c>
      <c r="F17" s="171">
        <f t="shared" ca="1" si="0"/>
        <v>2.1739130434782608E-2</v>
      </c>
      <c r="G17" s="171">
        <f t="shared" ca="1" si="0"/>
        <v>0</v>
      </c>
      <c r="H17" s="171">
        <f t="shared" ca="1" si="0"/>
        <v>2.1739130434782608E-2</v>
      </c>
      <c r="I17" s="171">
        <f t="shared" ca="1" si="0"/>
        <v>0</v>
      </c>
      <c r="J17" s="171">
        <f t="shared" ca="1" si="0"/>
        <v>4.3478260869565216E-2</v>
      </c>
      <c r="K17" s="171">
        <f t="shared" ca="1" si="0"/>
        <v>0</v>
      </c>
      <c r="L17" s="153"/>
      <c r="M17" s="34"/>
      <c r="N17" s="71"/>
    </row>
    <row r="18" spans="1:14" ht="17" thickBot="1" x14ac:dyDescent="0.25">
      <c r="A18" s="34"/>
      <c r="B18" s="149"/>
      <c r="C18" s="168" t="s">
        <v>435</v>
      </c>
      <c r="D18" s="169">
        <f>COUNTIF(Dashboard!$D$42:$D$231,'Regional Sumaries'!$C18)</f>
        <v>40</v>
      </c>
      <c r="E18" s="170">
        <f ca="1">AVERAGEIF('Compound Alert'!$D$6:$D$195,'Regional Sumaries'!$C18,'Compound Alert'!$G$6:$G$195)</f>
        <v>0.76388888888888884</v>
      </c>
      <c r="F18" s="171">
        <f t="shared" ca="1" si="0"/>
        <v>2.5000000000000001E-2</v>
      </c>
      <c r="G18" s="171">
        <f t="shared" ca="1" si="0"/>
        <v>2.5000000000000001E-2</v>
      </c>
      <c r="H18" s="171">
        <f t="shared" ca="1" si="0"/>
        <v>2.5000000000000001E-2</v>
      </c>
      <c r="I18" s="171">
        <f t="shared" ca="1" si="0"/>
        <v>7.4999999999999997E-2</v>
      </c>
      <c r="J18" s="171">
        <f t="shared" ca="1" si="0"/>
        <v>0.375</v>
      </c>
      <c r="K18" s="171">
        <f t="shared" ca="1" si="0"/>
        <v>2.5000000000000001E-2</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1.0526315789473684</v>
      </c>
      <c r="F19" s="171">
        <f t="shared" ca="1" si="0"/>
        <v>0</v>
      </c>
      <c r="G19" s="171">
        <f t="shared" ca="1" si="0"/>
        <v>5.8823529411764705E-2</v>
      </c>
      <c r="H19" s="171">
        <f t="shared" ca="1" si="0"/>
        <v>0.17647058823529413</v>
      </c>
      <c r="I19" s="171">
        <f t="shared" ca="1" si="0"/>
        <v>0.11764705882352941</v>
      </c>
      <c r="J19" s="171">
        <f t="shared" ca="1" si="0"/>
        <v>0.17647058823529413</v>
      </c>
      <c r="K19" s="171">
        <f t="shared" ca="1" si="0"/>
        <v>0.29411764705882354</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1.4375</v>
      </c>
      <c r="F21" s="171">
        <f t="shared" ca="1" si="0"/>
        <v>0</v>
      </c>
      <c r="G21" s="171">
        <f t="shared" ca="1" si="0"/>
        <v>0.25</v>
      </c>
      <c r="H21" s="171">
        <f t="shared" ca="1" si="0"/>
        <v>0</v>
      </c>
      <c r="I21" s="171">
        <f t="shared" ca="1" si="0"/>
        <v>0.125</v>
      </c>
      <c r="J21" s="171">
        <f t="shared" ca="1" si="0"/>
        <v>0.375</v>
      </c>
      <c r="K21" s="171">
        <f t="shared" ca="1" si="0"/>
        <v>0.125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1.8720930232558139</v>
      </c>
      <c r="F22" s="171">
        <f t="shared" ca="1" si="0"/>
        <v>0.10638297872340426</v>
      </c>
      <c r="G22" s="171">
        <f t="shared" ca="1" si="0"/>
        <v>0.31914893617021278</v>
      </c>
      <c r="H22" s="171">
        <f t="shared" ca="1" si="0"/>
        <v>0.14893617021276595</v>
      </c>
      <c r="I22" s="171">
        <f t="shared" ca="1" si="0"/>
        <v>0.34042553191489361</v>
      </c>
      <c r="J22" s="171">
        <f t="shared" ca="1" si="0"/>
        <v>0.10638297872340426</v>
      </c>
      <c r="K22" s="171">
        <f t="shared" ca="1" si="0"/>
        <v>0.27659574468085107</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499</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501</v>
      </c>
      <c r="D27" s="72" t="s">
        <v>493</v>
      </c>
      <c r="E27" s="161" t="s">
        <v>492</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0.9</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1</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2.8846153846153848E-2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0</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0.52777777777777779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0.84210526315789469</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2</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1.3125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0</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2.1976744186046511</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1</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502</v>
      </c>
      <c r="D36" s="72" t="s">
        <v>493</v>
      </c>
      <c r="E36" s="161" t="s">
        <v>492</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29</v>
      </c>
      <c r="E37" s="146">
        <f ca="1">AVERAGEIF('Compound Alert'!$D$6:$D$195,'Regional Sumaries'!$C37,'Compound Alert'!$J$6:$J$195)</f>
        <v>0.9</v>
      </c>
      <c r="F37" s="152">
        <f t="shared" ref="F37:K43" ca="1" si="1">F28/$D37</f>
        <v>6.8965517241379309E-2</v>
      </c>
      <c r="G37" s="152">
        <f t="shared" ca="1" si="1"/>
        <v>3.4482758620689655E-2</v>
      </c>
      <c r="H37" s="152">
        <f t="shared" ca="1" si="1"/>
        <v>3.4482758620689655E-2</v>
      </c>
      <c r="I37" s="152">
        <f t="shared" ca="1" si="1"/>
        <v>0</v>
      </c>
      <c r="J37" s="152">
        <f t="shared" ca="1" si="1"/>
        <v>0.17241379310344829</v>
      </c>
      <c r="K37" s="152">
        <f t="shared" ca="1" si="1"/>
        <v>0.20689655172413793</v>
      </c>
      <c r="L37" s="153"/>
      <c r="M37" s="34"/>
      <c r="N37" s="71"/>
    </row>
    <row r="38" spans="1:14" ht="17" thickBot="1" x14ac:dyDescent="0.25">
      <c r="A38" s="34"/>
      <c r="B38" s="149"/>
      <c r="C38" s="168" t="s">
        <v>433</v>
      </c>
      <c r="D38" s="169">
        <f>COUNTIF(Dashboard!$D$42:$D$231,'Regional Sumaries'!$C38)</f>
        <v>46</v>
      </c>
      <c r="E38" s="170">
        <f ca="1">AVERAGEIF('Compound Alert'!$D$6:$D$195,'Regional Sumaries'!$C38,'Compound Alert'!$J$6:$J$195)</f>
        <v>2.8846153846153848E-2</v>
      </c>
      <c r="F38" s="171">
        <f t="shared" ca="1" si="1"/>
        <v>0</v>
      </c>
      <c r="G38" s="171">
        <f t="shared" ca="1" si="1"/>
        <v>0</v>
      </c>
      <c r="H38" s="171">
        <f t="shared" ca="1" si="1"/>
        <v>0</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40</v>
      </c>
      <c r="E39" s="170">
        <f ca="1">AVERAGEIF('Compound Alert'!$D$6:$D$195,'Regional Sumaries'!$C39,'Compound Alert'!$J$6:$J$195)</f>
        <v>0.52777777777777779</v>
      </c>
      <c r="F39" s="171">
        <f t="shared" ca="1" si="1"/>
        <v>0</v>
      </c>
      <c r="G39" s="171">
        <f t="shared" ca="1" si="1"/>
        <v>2.5000000000000001E-2</v>
      </c>
      <c r="H39" s="171">
        <f t="shared" ca="1" si="1"/>
        <v>0.05</v>
      </c>
      <c r="I39" s="171">
        <f t="shared" ca="1" si="1"/>
        <v>0</v>
      </c>
      <c r="J39" s="171">
        <f t="shared" ca="1" si="1"/>
        <v>0</v>
      </c>
      <c r="K39" s="171">
        <f t="shared" ca="1" si="1"/>
        <v>2.5000000000000001E-2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0.84210526315789469</v>
      </c>
      <c r="F40" s="171">
        <f t="shared" ca="1" si="1"/>
        <v>5.8823529411764705E-2</v>
      </c>
      <c r="G40" s="171">
        <f t="shared" ca="1" si="1"/>
        <v>5.8823529411764705E-2</v>
      </c>
      <c r="H40" s="171">
        <f t="shared" ca="1" si="1"/>
        <v>0.11764705882352941</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1.3125</v>
      </c>
      <c r="F42" s="171">
        <f t="shared" ca="1" si="1"/>
        <v>0</v>
      </c>
      <c r="G42" s="171">
        <f t="shared" ca="1" si="1"/>
        <v>0.125</v>
      </c>
      <c r="H42" s="171">
        <f t="shared" ca="1" si="1"/>
        <v>0</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2.1976744186046511</v>
      </c>
      <c r="F43" s="171">
        <f t="shared" ca="1" si="1"/>
        <v>6.3829787234042548E-2</v>
      </c>
      <c r="G43" s="171">
        <f t="shared" ca="1" si="1"/>
        <v>0.25531914893617019</v>
      </c>
      <c r="H43" s="171">
        <f t="shared" ca="1" si="1"/>
        <v>2.1276595744680851E-2</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497</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496</v>
      </c>
      <c r="D48" s="72" t="s">
        <v>493</v>
      </c>
      <c r="E48" s="161" t="s">
        <v>492</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0.65</v>
      </c>
      <c r="F49" s="145">
        <f ca="1">COUNTIFS('Compound Alert'!$D$6:$D$195,'Regional Sumaries'!$C49,'Compound Alert'!AF$6:AF$195,"&gt;=10")</f>
        <v>0</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2</v>
      </c>
      <c r="J49" s="145">
        <f ca="1">COUNTIFS('Compound Alert'!$D$6:$D$195,'Regional Sumaries'!$C49,'Compound Alert'!AJ$6:AJ$195,"&gt;=10")</f>
        <v>11</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0.24038461538461539</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0</v>
      </c>
      <c r="J50" s="145">
        <f ca="1">COUNTIFS('Compound Alert'!$D$6:$D$195,'Regional Sumaries'!$C50,'Compound Alert'!AJ$6:AJ$195,"&gt;=10")</f>
        <v>4</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0.94444444444444442</v>
      </c>
      <c r="F51" s="145">
        <f ca="1">COUNTIFS('Compound Alert'!$D$6:$D$195,'Regional Sumaries'!$C51,'Compound Alert'!AF$6:AF$195,"&gt;=10")</f>
        <v>2</v>
      </c>
      <c r="G51" s="145">
        <f ca="1">COUNTIFS('Compound Alert'!$D$6:$D$195,'Regional Sumaries'!$C51,'Compound Alert'!AG$6:AG$195,"&gt;=10")</f>
        <v>2</v>
      </c>
      <c r="H51" s="145">
        <f ca="1">COUNTIFS('Compound Alert'!$D$6:$D$195,'Regional Sumaries'!$C51,'Compound Alert'!AH$6:AH$195,"&gt;=10")</f>
        <v>0</v>
      </c>
      <c r="I51" s="145">
        <f ca="1">COUNTIFS('Compound Alert'!$D$6:$D$195,'Regional Sumaries'!$C51,'Compound Alert'!AI$6:AI$195,"&gt;=10")</f>
        <v>3</v>
      </c>
      <c r="J51" s="145">
        <f ca="1">COUNTIFS('Compound Alert'!$D$6:$D$195,'Regional Sumaries'!$C51,'Compound Alert'!AJ$6:AJ$195,"&gt;=10")</f>
        <v>23</v>
      </c>
      <c r="K51" s="145">
        <f ca="1">COUNTIFS('Compound Alert'!$D$6:$D$195,'Regional Sumaries'!$C51,'Compound Alert'!AK$6:AK$195,"&gt;=10")</f>
        <v>2</v>
      </c>
      <c r="L51" s="151"/>
      <c r="M51" s="34"/>
    </row>
    <row r="52" spans="1:19" x14ac:dyDescent="0.2">
      <c r="A52" s="34"/>
      <c r="B52" s="149"/>
      <c r="C52" s="150" t="s">
        <v>434</v>
      </c>
      <c r="D52" s="145">
        <f>COUNTIF('Compound Alert'!$D$6:$D$195,'Regional Sumaries'!$C52)</f>
        <v>19</v>
      </c>
      <c r="E52" s="146">
        <f ca="1">AVERAGEIF('Compound Alert'!$D$6:$D$195,'Regional Sumaries'!$C52,'Compound Alert'!$M$6:$M$195)</f>
        <v>1.0789473684210527</v>
      </c>
      <c r="F52" s="145">
        <f ca="1">COUNTIFS('Compound Alert'!$D$6:$D$195,'Regional Sumaries'!$C52,'Compound Alert'!AF$6:AF$195,"&gt;=10")</f>
        <v>0</v>
      </c>
      <c r="G52" s="145">
        <f ca="1">COUNTIFS('Compound Alert'!$D$6:$D$195,'Regional Sumaries'!$C52,'Compound Alert'!AG$6:AG$195,"&gt;=10")</f>
        <v>1</v>
      </c>
      <c r="H52" s="145">
        <f ca="1">COUNTIFS('Compound Alert'!$D$6:$D$195,'Regional Sumaries'!$C52,'Compound Alert'!AH$6:AH$195,"&gt;=10")</f>
        <v>2</v>
      </c>
      <c r="I52" s="145">
        <f ca="1">COUNTIFS('Compound Alert'!$D$6:$D$195,'Regional Sumaries'!$C52,'Compound Alert'!AI$6:AI$195,"&gt;=10")</f>
        <v>2</v>
      </c>
      <c r="J52" s="145">
        <f ca="1">COUNTIFS('Compound Alert'!$D$6:$D$195,'Regional Sumaries'!$C52,'Compound Alert'!AJ$6:AJ$195,"&gt;=10")</f>
        <v>6</v>
      </c>
      <c r="K52" s="145">
        <f ca="1">COUNTIFS('Compound Alert'!$D$6:$D$195,'Regional Sumaries'!$C52,'Compound Alert'!AK$6:AK$195,"&gt;=10")</f>
        <v>6</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1.125</v>
      </c>
      <c r="F54" s="145">
        <f ca="1">COUNTIFS('Compound Alert'!$D$6:$D$195,'Regional Sumaries'!$C54,'Compound Alert'!AF$6:AF$195,"&gt;=10")</f>
        <v>0</v>
      </c>
      <c r="G54" s="145">
        <f ca="1">COUNTIFS('Compound Alert'!$D$6:$D$195,'Regional Sumaries'!$C54,'Compound Alert'!AG$6:AG$195,"&gt;=10")</f>
        <v>0</v>
      </c>
      <c r="H54" s="145">
        <f ca="1">COUNTIFS('Compound Alert'!$D$6:$D$195,'Regional Sumaries'!$C54,'Compound Alert'!AH$6:AH$195,"&gt;=10")</f>
        <v>0</v>
      </c>
      <c r="I54" s="145">
        <f ca="1">COUNTIFS('Compound Alert'!$D$6:$D$195,'Regional Sumaries'!$C54,'Compound Alert'!AI$6:AI$195,"&gt;=10")</f>
        <v>2</v>
      </c>
      <c r="J54" s="145">
        <f ca="1">COUNTIFS('Compound Alert'!$D$6:$D$195,'Regional Sumaries'!$C54,'Compound Alert'!AJ$6:AJ$195,"&gt;=10")</f>
        <v>3</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1.4883720930232558</v>
      </c>
      <c r="F55" s="145">
        <f ca="1">COUNTIFS('Compound Alert'!$D$6:$D$195,'Regional Sumaries'!$C55,'Compound Alert'!AF$6:AF$195,"&gt;=10")</f>
        <v>6</v>
      </c>
      <c r="G55" s="145">
        <f ca="1">COUNTIFS('Compound Alert'!$D$6:$D$195,'Regional Sumaries'!$C55,'Compound Alert'!AG$6:AG$195,"&gt;=10")</f>
        <v>9</v>
      </c>
      <c r="H55" s="145">
        <f ca="1">COUNTIFS('Compound Alert'!$D$6:$D$195,'Regional Sumaries'!$C55,'Compound Alert'!AH$6:AH$195,"&gt;=10")</f>
        <v>2</v>
      </c>
      <c r="I55" s="145">
        <f ca="1">COUNTIFS('Compound Alert'!$D$6:$D$195,'Regional Sumaries'!$C55,'Compound Alert'!AI$6:AI$195,"&gt;=10")</f>
        <v>13</v>
      </c>
      <c r="J55" s="145">
        <f ca="1">COUNTIFS('Compound Alert'!$D$6:$D$195,'Regional Sumaries'!$C55,'Compound Alert'!AJ$6:AJ$195,"&gt;=10")</f>
        <v>15</v>
      </c>
      <c r="K55" s="145">
        <f ca="1">COUNTIFS('Compound Alert'!$D$6:$D$195,'Regional Sumaries'!$C55,'Compound Alert'!AK$6:AK$195,"&gt;=10")</f>
        <v>5</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495</v>
      </c>
      <c r="D57" s="72" t="s">
        <v>493</v>
      </c>
      <c r="E57" s="161" t="s">
        <v>492</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29</v>
      </c>
      <c r="E58" s="146">
        <f ca="1">AVERAGEIF('Compound Alert'!$D$6:$D$195,'Regional Sumaries'!$C58,'Compound Alert'!$M$6:$M$195)</f>
        <v>0.65</v>
      </c>
      <c r="F58" s="152">
        <f t="shared" ref="F58:K64" ca="1" si="2">F49/$D58</f>
        <v>0</v>
      </c>
      <c r="G58" s="152">
        <f t="shared" ca="1" si="2"/>
        <v>0</v>
      </c>
      <c r="H58" s="152">
        <f t="shared" ca="1" si="2"/>
        <v>3.4482758620689655E-2</v>
      </c>
      <c r="I58" s="152">
        <f t="shared" ca="1" si="2"/>
        <v>6.8965517241379309E-2</v>
      </c>
      <c r="J58" s="152">
        <f t="shared" ca="1" si="2"/>
        <v>0.37931034482758619</v>
      </c>
      <c r="K58" s="152">
        <f t="shared" ca="1" si="2"/>
        <v>6.8965517241379309E-2</v>
      </c>
      <c r="L58" s="153"/>
      <c r="M58" s="34"/>
      <c r="N58" s="71"/>
      <c r="S58" s="71"/>
    </row>
    <row r="59" spans="1:19" x14ac:dyDescent="0.2">
      <c r="A59" s="34"/>
      <c r="B59" s="149"/>
      <c r="C59" s="150" t="s">
        <v>433</v>
      </c>
      <c r="D59" s="145">
        <f>COUNTIF(Dashboard!$D$42:$D$231,'Regional Sumaries'!$C59)</f>
        <v>46</v>
      </c>
      <c r="E59" s="146">
        <f ca="1">AVERAGEIF('Compound Alert'!$D$6:$D$195,'Regional Sumaries'!$C59,'Compound Alert'!$M$6:$M$195)</f>
        <v>0.24038461538461539</v>
      </c>
      <c r="F59" s="152">
        <f t="shared" ca="1" si="2"/>
        <v>2.1739130434782608E-2</v>
      </c>
      <c r="G59" s="152">
        <f t="shared" ca="1" si="2"/>
        <v>0</v>
      </c>
      <c r="H59" s="152">
        <f t="shared" ca="1" si="2"/>
        <v>2.1739130434782608E-2</v>
      </c>
      <c r="I59" s="152">
        <f t="shared" ca="1" si="2"/>
        <v>0</v>
      </c>
      <c r="J59" s="152">
        <f t="shared" ca="1" si="2"/>
        <v>8.6956521739130432E-2</v>
      </c>
      <c r="K59" s="152">
        <f t="shared" ca="1" si="2"/>
        <v>2.1739130434782608E-2</v>
      </c>
      <c r="L59" s="153"/>
      <c r="M59" s="34"/>
      <c r="N59" s="71"/>
      <c r="S59" s="71"/>
    </row>
    <row r="60" spans="1:19" x14ac:dyDescent="0.2">
      <c r="A60" s="34"/>
      <c r="B60" s="149"/>
      <c r="C60" s="150" t="s">
        <v>435</v>
      </c>
      <c r="D60" s="145">
        <f>COUNTIF(Dashboard!$D$42:$D$231,'Regional Sumaries'!$C60)</f>
        <v>40</v>
      </c>
      <c r="E60" s="146">
        <f ca="1">AVERAGEIF('Compound Alert'!$D$6:$D$195,'Regional Sumaries'!$C60,'Compound Alert'!$M$6:$M$195)</f>
        <v>0.94444444444444442</v>
      </c>
      <c r="F60" s="152">
        <f t="shared" ca="1" si="2"/>
        <v>0.05</v>
      </c>
      <c r="G60" s="152">
        <f t="shared" ca="1" si="2"/>
        <v>0.05</v>
      </c>
      <c r="H60" s="152">
        <f t="shared" ca="1" si="2"/>
        <v>0</v>
      </c>
      <c r="I60" s="152">
        <f t="shared" ca="1" si="2"/>
        <v>7.4999999999999997E-2</v>
      </c>
      <c r="J60" s="152">
        <f t="shared" ca="1" si="2"/>
        <v>0.57499999999999996</v>
      </c>
      <c r="K60" s="152">
        <f t="shared" ca="1" si="2"/>
        <v>0.05</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1.0789473684210527</v>
      </c>
      <c r="F61" s="152">
        <f t="shared" ca="1" si="2"/>
        <v>0</v>
      </c>
      <c r="G61" s="152">
        <f t="shared" ca="1" si="2"/>
        <v>5.8823529411764705E-2</v>
      </c>
      <c r="H61" s="152">
        <f t="shared" ca="1" si="2"/>
        <v>0.11764705882352941</v>
      </c>
      <c r="I61" s="152">
        <f t="shared" ca="1" si="2"/>
        <v>0.11764705882352941</v>
      </c>
      <c r="J61" s="152">
        <f t="shared" ca="1" si="2"/>
        <v>0.35294117647058826</v>
      </c>
      <c r="K61" s="152">
        <f t="shared" ca="1" si="2"/>
        <v>0.35294117647058826</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1.125</v>
      </c>
      <c r="F63" s="152">
        <f t="shared" ca="1" si="2"/>
        <v>0</v>
      </c>
      <c r="G63" s="152">
        <f t="shared" ca="1" si="2"/>
        <v>0</v>
      </c>
      <c r="H63" s="152">
        <f t="shared" ca="1" si="2"/>
        <v>0</v>
      </c>
      <c r="I63" s="152">
        <f t="shared" ca="1" si="2"/>
        <v>0.25</v>
      </c>
      <c r="J63" s="152">
        <f t="shared" ca="1" si="2"/>
        <v>0.375</v>
      </c>
      <c r="K63" s="152">
        <f t="shared" ca="1" si="2"/>
        <v>0.125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1.4883720930232558</v>
      </c>
      <c r="F64" s="152">
        <f t="shared" ca="1" si="2"/>
        <v>0.1276595744680851</v>
      </c>
      <c r="G64" s="152">
        <f t="shared" ca="1" si="2"/>
        <v>0.19148936170212766</v>
      </c>
      <c r="H64" s="152">
        <f t="shared" ca="1" si="2"/>
        <v>4.2553191489361701E-2</v>
      </c>
      <c r="I64" s="152">
        <f t="shared" ca="1" si="2"/>
        <v>0.27659574468085107</v>
      </c>
      <c r="J64" s="152">
        <f t="shared" ca="1" si="2"/>
        <v>0.31914893617021278</v>
      </c>
      <c r="K64" s="152">
        <f t="shared" ca="1" si="2"/>
        <v>0.10638297872340426</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489</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445</v>
      </c>
      <c r="C8" s="37"/>
      <c r="D8" s="37"/>
      <c r="E8" s="31"/>
      <c r="F8" s="31"/>
    </row>
    <row r="9" spans="1:6" ht="34" customHeight="1" x14ac:dyDescent="0.2">
      <c r="A9" s="31"/>
      <c r="B9" s="296" t="s">
        <v>446</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447</v>
      </c>
      <c r="C13" s="37"/>
      <c r="D13" s="37"/>
      <c r="E13" s="31"/>
      <c r="F13" s="31"/>
    </row>
    <row r="14" spans="1:6" ht="17" x14ac:dyDescent="0.2">
      <c r="A14" s="31"/>
      <c r="B14" s="37" t="s">
        <v>398</v>
      </c>
      <c r="C14" s="37"/>
      <c r="D14" s="37"/>
      <c r="E14" s="31"/>
      <c r="F14" s="31"/>
    </row>
    <row r="15" spans="1:6" ht="51" x14ac:dyDescent="0.2">
      <c r="A15" s="31"/>
      <c r="B15" s="141" t="s">
        <v>449</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448</v>
      </c>
      <c r="C19" s="37"/>
      <c r="D19" s="42"/>
      <c r="E19" s="31"/>
      <c r="F19" s="31"/>
      <c r="H19" s="35"/>
    </row>
    <row r="20" spans="1:8" ht="17" x14ac:dyDescent="0.2">
      <c r="A20" s="31"/>
      <c r="B20" s="37" t="s">
        <v>398</v>
      </c>
      <c r="C20" s="37"/>
      <c r="D20" s="42"/>
      <c r="E20" s="31"/>
      <c r="F20" s="31"/>
    </row>
    <row r="21" spans="1:8" ht="34" x14ac:dyDescent="0.2">
      <c r="A21" s="31"/>
      <c r="B21" s="120" t="s">
        <v>467</v>
      </c>
      <c r="C21" s="37"/>
      <c r="D21" s="82">
        <f>IF(Dashboard!$J$8=B21,1,0)</f>
        <v>0</v>
      </c>
      <c r="E21" s="31"/>
      <c r="F21" s="31"/>
    </row>
    <row r="22" spans="1:8" ht="17" x14ac:dyDescent="0.2">
      <c r="A22" s="31"/>
      <c r="B22" s="120" t="s">
        <v>465</v>
      </c>
      <c r="C22" s="37"/>
      <c r="D22" s="82">
        <f>IF(Dashboard!$J$8=B22,1,0)</f>
        <v>0</v>
      </c>
      <c r="E22" s="31"/>
      <c r="F22" s="31"/>
    </row>
    <row r="23" spans="1:8" ht="17" x14ac:dyDescent="0.2">
      <c r="A23" s="31"/>
      <c r="B23" s="120" t="s">
        <v>459</v>
      </c>
      <c r="C23" s="37"/>
      <c r="D23" s="82">
        <f>IF(Dashboard!$J$8=B23,1,0)</f>
        <v>1</v>
      </c>
      <c r="E23" s="31"/>
      <c r="F23" s="31"/>
    </row>
    <row r="24" spans="1:8" ht="34" x14ac:dyDescent="0.2">
      <c r="A24" s="31"/>
      <c r="B24" s="120" t="s">
        <v>464</v>
      </c>
      <c r="C24" s="37"/>
      <c r="D24" s="82">
        <f>IF(Dashboard!$J$8=B24,1,0)</f>
        <v>0</v>
      </c>
      <c r="E24" s="31"/>
      <c r="F24" s="31"/>
    </row>
    <row r="25" spans="1:8" ht="34" x14ac:dyDescent="0.2">
      <c r="A25" s="31"/>
      <c r="B25" s="120" t="s">
        <v>468</v>
      </c>
      <c r="C25" s="37"/>
      <c r="D25" s="82">
        <f>IF(Dashboard!$J$8=B25,1,0)</f>
        <v>0</v>
      </c>
      <c r="E25" s="31"/>
      <c r="F25" s="31"/>
    </row>
    <row r="26" spans="1:8" ht="51" x14ac:dyDescent="0.2">
      <c r="A26" s="31"/>
      <c r="B26" s="120" t="s">
        <v>487</v>
      </c>
      <c r="C26" s="37"/>
      <c r="D26" s="82">
        <f>IF(Dashboard!$J$8=B26,1,0)</f>
        <v>0</v>
      </c>
      <c r="E26" s="31"/>
      <c r="F26" s="31"/>
    </row>
    <row r="27" spans="1:8" ht="51" x14ac:dyDescent="0.2">
      <c r="A27" s="31"/>
      <c r="B27" s="120" t="s">
        <v>488</v>
      </c>
      <c r="C27" s="37"/>
      <c r="D27" s="82">
        <f>IF(Dashboard!$J$8=B27,1,0)</f>
        <v>0</v>
      </c>
      <c r="E27" s="31"/>
      <c r="F27" s="31"/>
    </row>
    <row r="28" spans="1:8" x14ac:dyDescent="0.2">
      <c r="A28" s="31"/>
      <c r="B28" s="36"/>
      <c r="C28" s="37"/>
      <c r="D28" s="42"/>
      <c r="E28" s="31"/>
      <c r="F28" s="31"/>
    </row>
    <row r="29" spans="1:8" ht="21" customHeight="1" x14ac:dyDescent="0.2">
      <c r="A29" s="31"/>
      <c r="B29" s="36" t="s">
        <v>452</v>
      </c>
      <c r="C29" s="37"/>
      <c r="D29" s="42"/>
      <c r="E29" s="31"/>
      <c r="F29" s="31"/>
    </row>
    <row r="30" spans="1:8" ht="17" x14ac:dyDescent="0.2">
      <c r="A30" s="31"/>
      <c r="B30" s="37" t="s">
        <v>398</v>
      </c>
      <c r="C30" s="37"/>
      <c r="D30" s="42"/>
      <c r="E30" s="31"/>
      <c r="F30" s="31"/>
    </row>
    <row r="31" spans="1:8" ht="85" x14ac:dyDescent="0.2">
      <c r="A31" s="31"/>
      <c r="B31" s="39" t="s">
        <v>450</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451</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453</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490</v>
      </c>
      <c r="C44" s="34"/>
      <c r="D44" s="34"/>
    </row>
    <row r="45" spans="1:6" x14ac:dyDescent="0.2">
      <c r="C45" s="34"/>
      <c r="D45" s="34"/>
    </row>
    <row r="46" spans="1:6" x14ac:dyDescent="0.2">
      <c r="B46" s="35" t="s">
        <v>5</v>
      </c>
      <c r="C46" s="34"/>
      <c r="D46" s="34"/>
    </row>
    <row r="47" spans="1:6" x14ac:dyDescent="0.2">
      <c r="B47" s="35" t="s">
        <v>440</v>
      </c>
      <c r="C47" s="34"/>
      <c r="D47" s="34"/>
    </row>
    <row r="48" spans="1:6" x14ac:dyDescent="0.2">
      <c r="B48" s="35" t="s">
        <v>4</v>
      </c>
      <c r="C48" s="34"/>
      <c r="D48" s="34"/>
    </row>
    <row r="50" spans="2:2" x14ac:dyDescent="0.2">
      <c r="B50" s="35" t="s">
        <v>480</v>
      </c>
    </row>
    <row r="51" spans="2:2" x14ac:dyDescent="0.2">
      <c r="B51" s="35" t="s">
        <v>466</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441</v>
      </c>
      <c r="C2" s="88"/>
      <c r="D2" s="109"/>
      <c r="E2" s="109"/>
      <c r="F2" s="109"/>
      <c r="G2" s="109"/>
      <c r="H2" s="109"/>
      <c r="I2" s="297" t="s">
        <v>455</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442</v>
      </c>
      <c r="H4" s="208" t="s">
        <v>443</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518</v>
      </c>
      <c r="H5" s="212" t="s">
        <v>519</v>
      </c>
      <c r="I5" s="212" t="s">
        <v>506</v>
      </c>
      <c r="J5" s="213" t="s">
        <v>507</v>
      </c>
      <c r="K5" s="213" t="s">
        <v>508</v>
      </c>
      <c r="L5" s="213" t="s">
        <v>509</v>
      </c>
      <c r="M5" s="213" t="s">
        <v>510</v>
      </c>
      <c r="N5" s="213" t="s">
        <v>511</v>
      </c>
      <c r="O5" s="213" t="s">
        <v>512</v>
      </c>
      <c r="P5" s="213" t="s">
        <v>513</v>
      </c>
      <c r="Q5" s="213" t="s">
        <v>514</v>
      </c>
      <c r="R5" s="213" t="s">
        <v>515</v>
      </c>
      <c r="S5" s="213" t="s">
        <v>516</v>
      </c>
      <c r="T5" s="213" t="s">
        <v>517</v>
      </c>
      <c r="U5" s="34"/>
      <c r="V5" s="34"/>
    </row>
    <row r="6" spans="1:22" x14ac:dyDescent="0.2">
      <c r="A6" s="81">
        <v>1</v>
      </c>
      <c r="B6" s="84" t="str">
        <f>F6</f>
        <v>Aruba</v>
      </c>
      <c r="C6" s="84" t="str">
        <f>E6</f>
        <v>ABW</v>
      </c>
      <c r="D6" s="214">
        <f>AVERAGE(G6:H6)</f>
        <v>0.66666666666666652</v>
      </c>
      <c r="E6" s="81" t="s">
        <v>673</v>
      </c>
      <c r="F6" s="84" t="s">
        <v>701</v>
      </c>
      <c r="G6" s="216">
        <v>0.75</v>
      </c>
      <c r="H6" s="214">
        <v>0.58333333333333304</v>
      </c>
      <c r="I6" s="214">
        <v>1</v>
      </c>
      <c r="J6" s="214">
        <v>0.5</v>
      </c>
      <c r="K6" s="214">
        <v>1</v>
      </c>
      <c r="L6" s="214">
        <v>1</v>
      </c>
      <c r="M6" s="214">
        <v>0</v>
      </c>
      <c r="N6" s="214">
        <v>0</v>
      </c>
      <c r="O6" s="214">
        <v>1</v>
      </c>
      <c r="P6" s="214">
        <v>1</v>
      </c>
      <c r="Q6" s="214">
        <v>1</v>
      </c>
      <c r="R6" s="214">
        <v>0.4</v>
      </c>
      <c r="S6" s="214">
        <v>0.5</v>
      </c>
      <c r="T6" s="215">
        <v>0.6</v>
      </c>
      <c r="U6" s="34"/>
      <c r="V6" s="34"/>
    </row>
    <row r="7" spans="1:22" x14ac:dyDescent="0.2">
      <c r="A7" s="81">
        <v>2</v>
      </c>
      <c r="B7" s="84" t="str">
        <f t="shared" ref="B7:B70" si="0">F7</f>
        <v>Afghanistan</v>
      </c>
      <c r="C7" s="84" t="str">
        <f t="shared" ref="C7:C70" si="1">E7</f>
        <v>AFG</v>
      </c>
      <c r="D7" s="214">
        <f t="shared" ref="D7:D70" si="2">AVERAGE(G7:H7)</f>
        <v>0.20000000000000015</v>
      </c>
      <c r="E7" s="81" t="s">
        <v>7</v>
      </c>
      <c r="F7" s="84" t="s">
        <v>6</v>
      </c>
      <c r="G7" s="216">
        <v>8.3333333333333301E-2</v>
      </c>
      <c r="H7" s="214">
        <v>0.31666666666666698</v>
      </c>
      <c r="I7" s="214">
        <v>0</v>
      </c>
      <c r="J7" s="214">
        <v>0.5</v>
      </c>
      <c r="K7" s="214">
        <v>0.5</v>
      </c>
      <c r="L7" s="214">
        <v>0</v>
      </c>
      <c r="M7" s="214">
        <v>0</v>
      </c>
      <c r="N7" s="214">
        <v>0</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0.21388888888888899</v>
      </c>
      <c r="E8" s="81" t="s">
        <v>9</v>
      </c>
      <c r="F8" s="84" t="s">
        <v>8</v>
      </c>
      <c r="G8" s="216">
        <v>0</v>
      </c>
      <c r="H8" s="214">
        <v>0.42777777777777798</v>
      </c>
      <c r="I8" s="214">
        <v>0</v>
      </c>
      <c r="J8" s="214">
        <v>0.5</v>
      </c>
      <c r="K8" s="214">
        <v>0</v>
      </c>
      <c r="L8" s="214">
        <v>1</v>
      </c>
      <c r="M8" s="214">
        <v>0</v>
      </c>
      <c r="N8" s="214">
        <v>0</v>
      </c>
      <c r="O8" s="214">
        <v>0</v>
      </c>
      <c r="P8" s="214">
        <v>0.66666666666666696</v>
      </c>
      <c r="Q8" s="214">
        <v>0</v>
      </c>
      <c r="R8" s="214">
        <v>0.2</v>
      </c>
      <c r="S8" s="214">
        <v>0</v>
      </c>
      <c r="T8" s="215">
        <v>0.2</v>
      </c>
      <c r="U8" s="34"/>
      <c r="V8" s="34"/>
    </row>
    <row r="9" spans="1:22" x14ac:dyDescent="0.2">
      <c r="A9" s="81">
        <v>4</v>
      </c>
      <c r="B9" s="84" t="str">
        <f t="shared" si="0"/>
        <v>Albania</v>
      </c>
      <c r="C9" s="84" t="str">
        <f t="shared" si="1"/>
        <v>ALB</v>
      </c>
      <c r="D9" s="214">
        <f t="shared" si="2"/>
        <v>0.33333333333333315</v>
      </c>
      <c r="E9" s="81" t="s">
        <v>11</v>
      </c>
      <c r="F9" s="84" t="s">
        <v>10</v>
      </c>
      <c r="G9" s="216">
        <v>8.3333333333333301E-2</v>
      </c>
      <c r="H9" s="214">
        <v>0.58333333333333304</v>
      </c>
      <c r="I9" s="214">
        <v>0</v>
      </c>
      <c r="J9" s="214">
        <v>0.5</v>
      </c>
      <c r="K9" s="214">
        <v>0.5</v>
      </c>
      <c r="L9" s="214">
        <v>1</v>
      </c>
      <c r="M9" s="214">
        <v>0</v>
      </c>
      <c r="N9" s="214">
        <v>0</v>
      </c>
      <c r="O9" s="214">
        <v>0</v>
      </c>
      <c r="P9" s="214">
        <v>1</v>
      </c>
      <c r="Q9" s="214">
        <v>0</v>
      </c>
      <c r="R9" s="214">
        <v>0.4</v>
      </c>
      <c r="S9" s="214">
        <v>0</v>
      </c>
      <c r="T9" s="215">
        <v>0.6</v>
      </c>
      <c r="U9" s="34"/>
      <c r="V9" s="34"/>
    </row>
    <row r="10" spans="1:22" x14ac:dyDescent="0.2">
      <c r="A10" s="81">
        <v>5</v>
      </c>
      <c r="B10" s="84" t="str">
        <f t="shared" si="0"/>
        <v>Andorra</v>
      </c>
      <c r="C10" s="84" t="str">
        <f t="shared" si="1"/>
        <v>AND</v>
      </c>
      <c r="D10" s="214">
        <f t="shared" si="2"/>
        <v>0.7666666666666665</v>
      </c>
      <c r="E10" s="81" t="s">
        <v>674</v>
      </c>
      <c r="F10" s="84" t="s">
        <v>702</v>
      </c>
      <c r="G10" s="216">
        <v>0.75</v>
      </c>
      <c r="H10" s="214">
        <v>0.78333333333333299</v>
      </c>
      <c r="I10" s="214">
        <v>0</v>
      </c>
      <c r="J10" s="214">
        <v>0.5</v>
      </c>
      <c r="K10" s="214">
        <v>1</v>
      </c>
      <c r="L10" s="214">
        <v>1</v>
      </c>
      <c r="M10" s="214">
        <v>1</v>
      </c>
      <c r="N10" s="214">
        <v>1</v>
      </c>
      <c r="O10" s="214">
        <v>1</v>
      </c>
      <c r="P10" s="214">
        <v>1</v>
      </c>
      <c r="Q10" s="214">
        <v>1</v>
      </c>
      <c r="R10" s="214">
        <v>0.4</v>
      </c>
      <c r="S10" s="214">
        <v>0.5</v>
      </c>
      <c r="T10" s="215">
        <v>0.8</v>
      </c>
      <c r="U10" s="34"/>
      <c r="V10" s="34"/>
    </row>
    <row r="11" spans="1:22" x14ac:dyDescent="0.2">
      <c r="A11" s="81">
        <v>6</v>
      </c>
      <c r="B11" s="84" t="str">
        <f t="shared" si="0"/>
        <v>United Arab Emirates</v>
      </c>
      <c r="C11" s="84" t="str">
        <f t="shared" si="1"/>
        <v>ARE</v>
      </c>
      <c r="D11" s="214">
        <f t="shared" si="2"/>
        <v>0.29166666666666652</v>
      </c>
      <c r="E11" s="81" t="s">
        <v>13</v>
      </c>
      <c r="F11" s="84" t="s">
        <v>12</v>
      </c>
      <c r="G11" s="216">
        <v>0</v>
      </c>
      <c r="H11" s="214">
        <v>0.58333333333333304</v>
      </c>
      <c r="I11" s="214">
        <v>0</v>
      </c>
      <c r="J11" s="214">
        <v>0.5</v>
      </c>
      <c r="K11" s="214">
        <v>0</v>
      </c>
      <c r="L11" s="214">
        <v>1</v>
      </c>
      <c r="M11" s="214">
        <v>0</v>
      </c>
      <c r="N11" s="214">
        <v>0</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0.23055555555555551</v>
      </c>
      <c r="E12" s="81" t="s">
        <v>15</v>
      </c>
      <c r="F12" s="84" t="s">
        <v>14</v>
      </c>
      <c r="G12" s="216">
        <v>0</v>
      </c>
      <c r="H12" s="214">
        <v>0.46111111111111103</v>
      </c>
      <c r="I12" s="214">
        <v>0</v>
      </c>
      <c r="J12" s="214">
        <v>0.5</v>
      </c>
      <c r="K12" s="214">
        <v>0</v>
      </c>
      <c r="L12" s="214">
        <v>1</v>
      </c>
      <c r="M12" s="214">
        <v>0</v>
      </c>
      <c r="N12" s="214">
        <v>0</v>
      </c>
      <c r="O12" s="214">
        <v>0</v>
      </c>
      <c r="P12" s="214">
        <v>0.66666666666666696</v>
      </c>
      <c r="Q12" s="214">
        <v>0</v>
      </c>
      <c r="R12" s="214">
        <v>0.2</v>
      </c>
      <c r="S12" s="214">
        <v>0</v>
      </c>
      <c r="T12" s="215">
        <v>0.4</v>
      </c>
      <c r="U12" s="34"/>
      <c r="V12" s="34"/>
    </row>
    <row r="13" spans="1:22" x14ac:dyDescent="0.2">
      <c r="A13" s="81">
        <v>8</v>
      </c>
      <c r="B13" s="84" t="str">
        <f t="shared" si="0"/>
        <v>Armenia</v>
      </c>
      <c r="C13" s="84" t="str">
        <f t="shared" si="1"/>
        <v>ARM</v>
      </c>
      <c r="D13" s="214">
        <f t="shared" si="2"/>
        <v>0.24444444444444466</v>
      </c>
      <c r="E13" s="81" t="s">
        <v>17</v>
      </c>
      <c r="F13" s="84" t="s">
        <v>16</v>
      </c>
      <c r="G13" s="216">
        <v>8.3333333333333301E-2</v>
      </c>
      <c r="H13" s="214">
        <v>0.405555555555556</v>
      </c>
      <c r="I13" s="214">
        <v>0</v>
      </c>
      <c r="J13" s="214">
        <v>0.5</v>
      </c>
      <c r="K13" s="214">
        <v>0.5</v>
      </c>
      <c r="L13" s="214">
        <v>0.66666666666666696</v>
      </c>
      <c r="M13" s="214">
        <v>0</v>
      </c>
      <c r="N13" s="214">
        <v>0</v>
      </c>
      <c r="O13" s="214">
        <v>0</v>
      </c>
      <c r="P13" s="214">
        <v>0.66666666666666696</v>
      </c>
      <c r="Q13" s="214">
        <v>0</v>
      </c>
      <c r="R13" s="214">
        <v>0.4</v>
      </c>
      <c r="S13" s="214">
        <v>0</v>
      </c>
      <c r="T13" s="215">
        <v>0.2</v>
      </c>
      <c r="U13" s="34"/>
      <c r="V13" s="34"/>
    </row>
    <row r="14" spans="1:22" x14ac:dyDescent="0.2">
      <c r="A14" s="81">
        <v>9</v>
      </c>
      <c r="B14" s="84" t="str">
        <f t="shared" si="0"/>
        <v>American Samoa</v>
      </c>
      <c r="C14" s="84" t="str">
        <f t="shared" si="1"/>
        <v>ASM</v>
      </c>
      <c r="D14" s="214">
        <f t="shared" si="2"/>
        <v>0.85</v>
      </c>
      <c r="E14" s="81" t="s">
        <v>675</v>
      </c>
      <c r="F14" s="84" t="s">
        <v>703</v>
      </c>
      <c r="G14" s="216">
        <v>0.91666666666666696</v>
      </c>
      <c r="H14" s="214">
        <v>0.78333333333333299</v>
      </c>
      <c r="I14" s="214">
        <v>1</v>
      </c>
      <c r="J14" s="214">
        <v>0.5</v>
      </c>
      <c r="K14" s="214">
        <v>1</v>
      </c>
      <c r="L14" s="214">
        <v>1</v>
      </c>
      <c r="M14" s="214">
        <v>1</v>
      </c>
      <c r="N14" s="214">
        <v>1</v>
      </c>
      <c r="O14" s="214">
        <v>1</v>
      </c>
      <c r="P14" s="214">
        <v>1</v>
      </c>
      <c r="Q14" s="214">
        <v>1</v>
      </c>
      <c r="R14" s="214">
        <v>0.4</v>
      </c>
      <c r="S14" s="214">
        <v>0.5</v>
      </c>
      <c r="T14" s="215">
        <v>0.8</v>
      </c>
      <c r="U14" s="34"/>
      <c r="V14" s="34"/>
    </row>
    <row r="15" spans="1:22" x14ac:dyDescent="0.2">
      <c r="A15" s="81">
        <v>10</v>
      </c>
      <c r="B15" s="84" t="str">
        <f t="shared" si="0"/>
        <v>Antigua and Barbuda</v>
      </c>
      <c r="C15" s="84" t="str">
        <f t="shared" si="1"/>
        <v>ATG</v>
      </c>
      <c r="D15" s="214">
        <f t="shared" si="2"/>
        <v>0.54166666666666652</v>
      </c>
      <c r="E15" s="81" t="s">
        <v>19</v>
      </c>
      <c r="F15" s="84" t="s">
        <v>18</v>
      </c>
      <c r="G15" s="216">
        <v>0.33333333333333298</v>
      </c>
      <c r="H15" s="214">
        <v>0.75</v>
      </c>
      <c r="I15" s="214">
        <v>0</v>
      </c>
      <c r="J15" s="214">
        <v>0.5</v>
      </c>
      <c r="K15" s="214">
        <v>1</v>
      </c>
      <c r="L15" s="214">
        <v>1</v>
      </c>
      <c r="M15" s="214">
        <v>1</v>
      </c>
      <c r="N15" s="214">
        <v>1</v>
      </c>
      <c r="O15" s="214">
        <v>0</v>
      </c>
      <c r="P15" s="214">
        <v>1</v>
      </c>
      <c r="Q15" s="214">
        <v>0</v>
      </c>
      <c r="R15" s="214">
        <v>0.4</v>
      </c>
      <c r="S15" s="214">
        <v>0</v>
      </c>
      <c r="T15" s="215">
        <v>0.6</v>
      </c>
      <c r="U15" s="34"/>
      <c r="V15" s="34"/>
    </row>
    <row r="16" spans="1:22" x14ac:dyDescent="0.2">
      <c r="A16" s="81">
        <v>11</v>
      </c>
      <c r="B16" s="84" t="str">
        <f t="shared" si="0"/>
        <v>Australia</v>
      </c>
      <c r="C16" s="84" t="str">
        <f t="shared" si="1"/>
        <v>AUS</v>
      </c>
      <c r="D16" s="214">
        <f t="shared" si="2"/>
        <v>0.27500000000000002</v>
      </c>
      <c r="E16" s="81" t="s">
        <v>21</v>
      </c>
      <c r="F16" s="84" t="s">
        <v>20</v>
      </c>
      <c r="G16" s="216">
        <v>0</v>
      </c>
      <c r="H16" s="214">
        <v>0.55000000000000004</v>
      </c>
      <c r="I16" s="214">
        <v>0</v>
      </c>
      <c r="J16" s="214">
        <v>0.5</v>
      </c>
      <c r="K16" s="214">
        <v>0</v>
      </c>
      <c r="L16" s="214">
        <v>1</v>
      </c>
      <c r="M16" s="214">
        <v>0</v>
      </c>
      <c r="N16" s="214">
        <v>0</v>
      </c>
      <c r="O16" s="214">
        <v>0</v>
      </c>
      <c r="P16" s="214">
        <v>1</v>
      </c>
      <c r="Q16" s="214">
        <v>0</v>
      </c>
      <c r="R16" s="214">
        <v>0.2</v>
      </c>
      <c r="S16" s="214">
        <v>0</v>
      </c>
      <c r="T16" s="215">
        <v>0.6</v>
      </c>
      <c r="U16" s="34"/>
      <c r="V16" s="34"/>
    </row>
    <row r="17" spans="1:22" x14ac:dyDescent="0.2">
      <c r="A17" s="81">
        <v>12</v>
      </c>
      <c r="B17" s="84" t="str">
        <f t="shared" si="0"/>
        <v>Austria</v>
      </c>
      <c r="C17" s="84" t="str">
        <f t="shared" si="1"/>
        <v>AUT</v>
      </c>
      <c r="D17" s="214">
        <f t="shared" si="2"/>
        <v>0.29166666666666652</v>
      </c>
      <c r="E17" s="81" t="s">
        <v>23</v>
      </c>
      <c r="F17" s="84" t="s">
        <v>22</v>
      </c>
      <c r="G17" s="216">
        <v>0</v>
      </c>
      <c r="H17" s="214">
        <v>0.58333333333333304</v>
      </c>
      <c r="I17" s="214">
        <v>0</v>
      </c>
      <c r="J17" s="214">
        <v>0.5</v>
      </c>
      <c r="K17" s="214">
        <v>0</v>
      </c>
      <c r="L17" s="214">
        <v>1</v>
      </c>
      <c r="M17" s="214">
        <v>0</v>
      </c>
      <c r="N17" s="214">
        <v>0</v>
      </c>
      <c r="O17" s="214">
        <v>0</v>
      </c>
      <c r="P17" s="214">
        <v>1</v>
      </c>
      <c r="Q17" s="214">
        <v>0</v>
      </c>
      <c r="R17" s="214">
        <v>0.4</v>
      </c>
      <c r="S17" s="214">
        <v>0</v>
      </c>
      <c r="T17" s="215">
        <v>0.6</v>
      </c>
      <c r="U17" s="34"/>
      <c r="V17" s="34"/>
    </row>
    <row r="18" spans="1:22" x14ac:dyDescent="0.2">
      <c r="A18" s="81">
        <v>13</v>
      </c>
      <c r="B18" s="84" t="str">
        <f t="shared" si="0"/>
        <v>Azerbaijan</v>
      </c>
      <c r="C18" s="84" t="str">
        <f t="shared" si="1"/>
        <v>AZE</v>
      </c>
      <c r="D18" s="214">
        <f t="shared" si="2"/>
        <v>0.27500000000000002</v>
      </c>
      <c r="E18" s="81" t="s">
        <v>25</v>
      </c>
      <c r="F18" s="84" t="s">
        <v>24</v>
      </c>
      <c r="G18" s="216">
        <v>0</v>
      </c>
      <c r="H18" s="214">
        <v>0.55000000000000004</v>
      </c>
      <c r="I18" s="214">
        <v>0</v>
      </c>
      <c r="J18" s="214">
        <v>0.5</v>
      </c>
      <c r="K18" s="214">
        <v>0</v>
      </c>
      <c r="L18" s="214">
        <v>1</v>
      </c>
      <c r="M18" s="214">
        <v>0</v>
      </c>
      <c r="N18" s="214">
        <v>0</v>
      </c>
      <c r="O18" s="214">
        <v>0</v>
      </c>
      <c r="P18" s="214">
        <v>1</v>
      </c>
      <c r="Q18" s="214">
        <v>0</v>
      </c>
      <c r="R18" s="214">
        <v>0.4</v>
      </c>
      <c r="S18" s="214">
        <v>0</v>
      </c>
      <c r="T18" s="215">
        <v>0.4</v>
      </c>
      <c r="U18" s="34"/>
      <c r="V18" s="34"/>
    </row>
    <row r="19" spans="1:22" x14ac:dyDescent="0.2">
      <c r="A19" s="81">
        <v>14</v>
      </c>
      <c r="B19" s="84" t="str">
        <f t="shared" si="0"/>
        <v>Burundi</v>
      </c>
      <c r="C19" s="84" t="str">
        <f t="shared" si="1"/>
        <v>BDI</v>
      </c>
      <c r="D19" s="214">
        <f t="shared" si="2"/>
        <v>0.15833333333333349</v>
      </c>
      <c r="E19" s="81" t="s">
        <v>27</v>
      </c>
      <c r="F19" s="84" t="s">
        <v>26</v>
      </c>
      <c r="G19" s="216">
        <v>0</v>
      </c>
      <c r="H19" s="214">
        <v>0.31666666666666698</v>
      </c>
      <c r="I19" s="214">
        <v>0</v>
      </c>
      <c r="J19" s="214">
        <v>0.5</v>
      </c>
      <c r="K19" s="214">
        <v>0</v>
      </c>
      <c r="L19" s="214">
        <v>0.33333333333333298</v>
      </c>
      <c r="M19" s="214">
        <v>0</v>
      </c>
      <c r="N19" s="214">
        <v>0</v>
      </c>
      <c r="O19" s="214">
        <v>0</v>
      </c>
      <c r="P19" s="214">
        <v>0.66666666666666696</v>
      </c>
      <c r="Q19" s="214">
        <v>0</v>
      </c>
      <c r="R19" s="214">
        <v>0.2</v>
      </c>
      <c r="S19" s="214">
        <v>0</v>
      </c>
      <c r="T19" s="215">
        <v>0.2</v>
      </c>
      <c r="U19" s="34"/>
      <c r="V19" s="34"/>
    </row>
    <row r="20" spans="1:22" x14ac:dyDescent="0.2">
      <c r="A20" s="81">
        <v>15</v>
      </c>
      <c r="B20" s="84" t="str">
        <f t="shared" si="0"/>
        <v>Belgium</v>
      </c>
      <c r="C20" s="84" t="str">
        <f t="shared" si="1"/>
        <v>BEL</v>
      </c>
      <c r="D20" s="214">
        <f t="shared" si="2"/>
        <v>0.27500000000000002</v>
      </c>
      <c r="E20" s="81" t="s">
        <v>29</v>
      </c>
      <c r="F20" s="84" t="s">
        <v>28</v>
      </c>
      <c r="G20" s="216">
        <v>0</v>
      </c>
      <c r="H20" s="214">
        <v>0.55000000000000004</v>
      </c>
      <c r="I20" s="214">
        <v>0</v>
      </c>
      <c r="J20" s="214">
        <v>0.5</v>
      </c>
      <c r="K20" s="214">
        <v>0</v>
      </c>
      <c r="L20" s="214">
        <v>1</v>
      </c>
      <c r="M20" s="214">
        <v>0</v>
      </c>
      <c r="N20" s="214">
        <v>0</v>
      </c>
      <c r="O20" s="214">
        <v>0</v>
      </c>
      <c r="P20" s="214">
        <v>1</v>
      </c>
      <c r="Q20" s="214">
        <v>0</v>
      </c>
      <c r="R20" s="214">
        <v>0.4</v>
      </c>
      <c r="S20" s="214">
        <v>0</v>
      </c>
      <c r="T20" s="215">
        <v>0.4</v>
      </c>
      <c r="U20" s="34"/>
      <c r="V20" s="34"/>
    </row>
    <row r="21" spans="1:22" x14ac:dyDescent="0.2">
      <c r="A21" s="81">
        <v>16</v>
      </c>
      <c r="B21" s="84" t="str">
        <f t="shared" si="0"/>
        <v>Benin</v>
      </c>
      <c r="C21" s="84" t="str">
        <f t="shared" si="1"/>
        <v>BEN</v>
      </c>
      <c r="D21" s="214">
        <f t="shared" si="2"/>
        <v>0.21388888888888899</v>
      </c>
      <c r="E21" s="81" t="s">
        <v>31</v>
      </c>
      <c r="F21" s="84" t="s">
        <v>30</v>
      </c>
      <c r="G21" s="216">
        <v>0</v>
      </c>
      <c r="H21" s="214">
        <v>0.42777777777777798</v>
      </c>
      <c r="I21" s="214">
        <v>0</v>
      </c>
      <c r="J21" s="214">
        <v>0.5</v>
      </c>
      <c r="K21" s="214">
        <v>0</v>
      </c>
      <c r="L21" s="214">
        <v>1</v>
      </c>
      <c r="M21" s="214">
        <v>0</v>
      </c>
      <c r="N21" s="214">
        <v>0</v>
      </c>
      <c r="O21" s="214">
        <v>0</v>
      </c>
      <c r="P21" s="214">
        <v>0.66666666666666696</v>
      </c>
      <c r="Q21" s="214">
        <v>0</v>
      </c>
      <c r="R21" s="214">
        <v>0.2</v>
      </c>
      <c r="S21" s="214">
        <v>0</v>
      </c>
      <c r="T21" s="215">
        <v>0.2</v>
      </c>
      <c r="U21" s="34"/>
      <c r="V21" s="34"/>
    </row>
    <row r="22" spans="1:22" x14ac:dyDescent="0.2">
      <c r="A22" s="81">
        <v>17</v>
      </c>
      <c r="B22" s="84" t="str">
        <f t="shared" si="0"/>
        <v>Burkina Faso</v>
      </c>
      <c r="C22" s="84" t="str">
        <f t="shared" si="1"/>
        <v>BFA</v>
      </c>
      <c r="D22" s="214">
        <f t="shared" si="2"/>
        <v>0.1055555555555555</v>
      </c>
      <c r="E22" s="81" t="s">
        <v>33</v>
      </c>
      <c r="F22" s="84" t="s">
        <v>32</v>
      </c>
      <c r="G22" s="216">
        <v>0</v>
      </c>
      <c r="H22" s="214">
        <v>0.211111111111111</v>
      </c>
      <c r="I22" s="214">
        <v>0</v>
      </c>
      <c r="J22" s="214">
        <v>0</v>
      </c>
      <c r="K22" s="214">
        <v>0</v>
      </c>
      <c r="L22" s="214">
        <v>0</v>
      </c>
      <c r="M22" s="214">
        <v>0</v>
      </c>
      <c r="N22" s="214">
        <v>0</v>
      </c>
      <c r="O22" s="214">
        <v>0</v>
      </c>
      <c r="P22" s="214">
        <v>0.66666666666666696</v>
      </c>
      <c r="Q22" s="214">
        <v>0</v>
      </c>
      <c r="R22" s="214">
        <v>0.4</v>
      </c>
      <c r="S22" s="214">
        <v>0</v>
      </c>
      <c r="T22" s="215">
        <v>0.2</v>
      </c>
      <c r="U22" s="34"/>
      <c r="V22" s="34"/>
    </row>
    <row r="23" spans="1:22" x14ac:dyDescent="0.2">
      <c r="A23" s="81">
        <v>18</v>
      </c>
      <c r="B23" s="84" t="str">
        <f t="shared" si="0"/>
        <v>Bangladesh</v>
      </c>
      <c r="C23" s="84" t="str">
        <f t="shared" si="1"/>
        <v>BGD</v>
      </c>
      <c r="D23" s="214">
        <f t="shared" si="2"/>
        <v>0.202777777777778</v>
      </c>
      <c r="E23" s="81" t="s">
        <v>35</v>
      </c>
      <c r="F23" s="84" t="s">
        <v>34</v>
      </c>
      <c r="G23" s="216">
        <v>0</v>
      </c>
      <c r="H23" s="214">
        <v>0.405555555555556</v>
      </c>
      <c r="I23" s="214">
        <v>0</v>
      </c>
      <c r="J23" s="214">
        <v>0.5</v>
      </c>
      <c r="K23" s="214">
        <v>0</v>
      </c>
      <c r="L23" s="214">
        <v>0.66666666666666696</v>
      </c>
      <c r="M23" s="214">
        <v>0</v>
      </c>
      <c r="N23" s="214">
        <v>0</v>
      </c>
      <c r="O23" s="214">
        <v>0</v>
      </c>
      <c r="P23" s="214">
        <v>0.66666666666666696</v>
      </c>
      <c r="Q23" s="214">
        <v>0</v>
      </c>
      <c r="R23" s="214">
        <v>0.4</v>
      </c>
      <c r="S23" s="214">
        <v>0</v>
      </c>
      <c r="T23" s="215">
        <v>0.2</v>
      </c>
      <c r="U23" s="34"/>
      <c r="V23" s="34"/>
    </row>
    <row r="24" spans="1:22" x14ac:dyDescent="0.2">
      <c r="A24" s="81">
        <v>19</v>
      </c>
      <c r="B24" s="84" t="str">
        <f t="shared" si="0"/>
        <v>Bulgaria</v>
      </c>
      <c r="C24" s="84" t="str">
        <f t="shared" si="1"/>
        <v>BGR</v>
      </c>
      <c r="D24" s="214">
        <f t="shared" si="2"/>
        <v>0.24722222222222201</v>
      </c>
      <c r="E24" s="81" t="s">
        <v>37</v>
      </c>
      <c r="F24" s="84" t="s">
        <v>36</v>
      </c>
      <c r="G24" s="216">
        <v>0</v>
      </c>
      <c r="H24" s="214">
        <v>0.49444444444444402</v>
      </c>
      <c r="I24" s="214">
        <v>0</v>
      </c>
      <c r="J24" s="214">
        <v>0.5</v>
      </c>
      <c r="K24" s="214">
        <v>0</v>
      </c>
      <c r="L24" s="214">
        <v>1</v>
      </c>
      <c r="M24" s="214">
        <v>0</v>
      </c>
      <c r="N24" s="214">
        <v>0</v>
      </c>
      <c r="O24" s="214">
        <v>0</v>
      </c>
      <c r="P24" s="214">
        <v>0.66666666666666696</v>
      </c>
      <c r="Q24" s="214">
        <v>0</v>
      </c>
      <c r="R24" s="214">
        <v>0.2</v>
      </c>
      <c r="S24" s="214">
        <v>0</v>
      </c>
      <c r="T24" s="215">
        <v>0.6</v>
      </c>
      <c r="U24" s="34"/>
      <c r="V24" s="34"/>
    </row>
    <row r="25" spans="1:22" x14ac:dyDescent="0.2">
      <c r="A25" s="81">
        <v>20</v>
      </c>
      <c r="B25" s="84" t="str">
        <f t="shared" si="0"/>
        <v>Bahrain</v>
      </c>
      <c r="C25" s="84" t="str">
        <f t="shared" si="1"/>
        <v>BHR</v>
      </c>
      <c r="D25" s="214">
        <f t="shared" si="2"/>
        <v>0.29166666666666652</v>
      </c>
      <c r="E25" s="81" t="s">
        <v>39</v>
      </c>
      <c r="F25" s="84" t="s">
        <v>38</v>
      </c>
      <c r="G25" s="216">
        <v>0</v>
      </c>
      <c r="H25" s="214">
        <v>0.58333333333333304</v>
      </c>
      <c r="I25" s="214">
        <v>0</v>
      </c>
      <c r="J25" s="214">
        <v>0.5</v>
      </c>
      <c r="K25" s="214">
        <v>0</v>
      </c>
      <c r="L25" s="214">
        <v>1</v>
      </c>
      <c r="M25" s="214">
        <v>0</v>
      </c>
      <c r="N25" s="214">
        <v>0</v>
      </c>
      <c r="O25" s="214">
        <v>0</v>
      </c>
      <c r="P25" s="214">
        <v>1</v>
      </c>
      <c r="Q25" s="214">
        <v>0</v>
      </c>
      <c r="R25" s="214">
        <v>0.4</v>
      </c>
      <c r="S25" s="214">
        <v>0</v>
      </c>
      <c r="T25" s="215">
        <v>0.6</v>
      </c>
      <c r="U25" s="34"/>
      <c r="V25" s="34"/>
    </row>
    <row r="26" spans="1:22" x14ac:dyDescent="0.2">
      <c r="A26" s="81">
        <v>21</v>
      </c>
      <c r="B26" s="84" t="str">
        <f t="shared" si="0"/>
        <v>Bahamas, The</v>
      </c>
      <c r="C26" s="84" t="str">
        <f t="shared" si="1"/>
        <v>BHS</v>
      </c>
      <c r="D26" s="214">
        <f t="shared" si="2"/>
        <v>0.33333333333333315</v>
      </c>
      <c r="E26" s="81" t="s">
        <v>40</v>
      </c>
      <c r="F26" s="84" t="s">
        <v>704</v>
      </c>
      <c r="G26" s="216">
        <v>8.3333333333333301E-2</v>
      </c>
      <c r="H26" s="214">
        <v>0.58333333333333304</v>
      </c>
      <c r="I26" s="214">
        <v>0</v>
      </c>
      <c r="J26" s="214">
        <v>0.5</v>
      </c>
      <c r="K26" s="214">
        <v>0.5</v>
      </c>
      <c r="L26" s="214">
        <v>1</v>
      </c>
      <c r="M26" s="214">
        <v>0</v>
      </c>
      <c r="N26" s="214">
        <v>0</v>
      </c>
      <c r="O26" s="214">
        <v>0</v>
      </c>
      <c r="P26" s="214">
        <v>1</v>
      </c>
      <c r="Q26" s="214">
        <v>0</v>
      </c>
      <c r="R26" s="214">
        <v>0.4</v>
      </c>
      <c r="S26" s="214">
        <v>0</v>
      </c>
      <c r="T26" s="215">
        <v>0.6</v>
      </c>
      <c r="U26" s="34"/>
      <c r="V26" s="34"/>
    </row>
    <row r="27" spans="1:22" x14ac:dyDescent="0.2">
      <c r="A27" s="81">
        <v>22</v>
      </c>
      <c r="B27" s="84" t="str">
        <f t="shared" si="0"/>
        <v>Bosnia and Herzegovina</v>
      </c>
      <c r="C27" s="84" t="str">
        <f t="shared" si="1"/>
        <v>BIH</v>
      </c>
      <c r="D27" s="214">
        <f t="shared" si="2"/>
        <v>0.27500000000000013</v>
      </c>
      <c r="E27" s="81" t="s">
        <v>42</v>
      </c>
      <c r="F27" s="84" t="s">
        <v>41</v>
      </c>
      <c r="G27" s="216">
        <v>8.3333333333333301E-2</v>
      </c>
      <c r="H27" s="214">
        <v>0.46666666666666701</v>
      </c>
      <c r="I27" s="214">
        <v>0</v>
      </c>
      <c r="J27" s="214">
        <v>0</v>
      </c>
      <c r="K27" s="214">
        <v>0.5</v>
      </c>
      <c r="L27" s="214">
        <v>1</v>
      </c>
      <c r="M27" s="214">
        <v>0</v>
      </c>
      <c r="N27" s="214">
        <v>0</v>
      </c>
      <c r="O27" s="214">
        <v>0</v>
      </c>
      <c r="P27" s="214">
        <v>1</v>
      </c>
      <c r="Q27" s="214">
        <v>0</v>
      </c>
      <c r="R27" s="214">
        <v>0.2</v>
      </c>
      <c r="S27" s="214">
        <v>0</v>
      </c>
      <c r="T27" s="215">
        <v>0.6</v>
      </c>
      <c r="U27" s="34"/>
      <c r="V27" s="34"/>
    </row>
    <row r="28" spans="1:22" x14ac:dyDescent="0.2">
      <c r="A28" s="81">
        <v>23</v>
      </c>
      <c r="B28" s="84" t="str">
        <f t="shared" si="0"/>
        <v>Belarus</v>
      </c>
      <c r="C28" s="84" t="str">
        <f t="shared" si="1"/>
        <v>BLR</v>
      </c>
      <c r="D28" s="214">
        <f t="shared" si="2"/>
        <v>0.24722222222222201</v>
      </c>
      <c r="E28" s="81" t="s">
        <v>44</v>
      </c>
      <c r="F28" s="84" t="s">
        <v>43</v>
      </c>
      <c r="G28" s="216">
        <v>0</v>
      </c>
      <c r="H28" s="214">
        <v>0.49444444444444402</v>
      </c>
      <c r="I28" s="214">
        <v>0</v>
      </c>
      <c r="J28" s="214">
        <v>0.5</v>
      </c>
      <c r="K28" s="214">
        <v>0</v>
      </c>
      <c r="L28" s="214">
        <v>1</v>
      </c>
      <c r="M28" s="214">
        <v>0</v>
      </c>
      <c r="N28" s="214">
        <v>0</v>
      </c>
      <c r="O28" s="214">
        <v>0</v>
      </c>
      <c r="P28" s="214">
        <v>0.66666666666666696</v>
      </c>
      <c r="Q28" s="214">
        <v>0</v>
      </c>
      <c r="R28" s="214">
        <v>0.4</v>
      </c>
      <c r="S28" s="214">
        <v>0</v>
      </c>
      <c r="T28" s="215">
        <v>0.4</v>
      </c>
      <c r="U28" s="34"/>
      <c r="V28" s="34"/>
    </row>
    <row r="29" spans="1:22" x14ac:dyDescent="0.2">
      <c r="A29" s="81">
        <v>24</v>
      </c>
      <c r="B29" s="84" t="str">
        <f t="shared" si="0"/>
        <v>Belize</v>
      </c>
      <c r="C29" s="84" t="str">
        <f t="shared" si="1"/>
        <v>BLZ</v>
      </c>
      <c r="D29" s="214">
        <f t="shared" si="2"/>
        <v>0.28333333333333316</v>
      </c>
      <c r="E29" s="81" t="s">
        <v>46</v>
      </c>
      <c r="F29" s="84" t="s">
        <v>45</v>
      </c>
      <c r="G29" s="216">
        <v>8.3333333333333301E-2</v>
      </c>
      <c r="H29" s="214">
        <v>0.483333333333333</v>
      </c>
      <c r="I29" s="214">
        <v>0</v>
      </c>
      <c r="J29" s="214">
        <v>0.5</v>
      </c>
      <c r="K29" s="214">
        <v>0.5</v>
      </c>
      <c r="L29" s="214">
        <v>1</v>
      </c>
      <c r="M29" s="214">
        <v>0</v>
      </c>
      <c r="N29" s="214">
        <v>0</v>
      </c>
      <c r="O29" s="214">
        <v>0</v>
      </c>
      <c r="P29" s="214">
        <v>1</v>
      </c>
      <c r="Q29" s="214">
        <v>0</v>
      </c>
      <c r="R29" s="214">
        <v>0.2</v>
      </c>
      <c r="S29" s="214">
        <v>0</v>
      </c>
      <c r="T29" s="215">
        <v>0.2</v>
      </c>
      <c r="U29" s="34"/>
      <c r="V29" s="34"/>
    </row>
    <row r="30" spans="1:22" x14ac:dyDescent="0.2">
      <c r="A30" s="81">
        <v>25</v>
      </c>
      <c r="B30" s="84" t="str">
        <f t="shared" si="0"/>
        <v>Bermuda</v>
      </c>
      <c r="C30" s="84" t="str">
        <f t="shared" si="1"/>
        <v>BMU</v>
      </c>
      <c r="D30" s="214">
        <f t="shared" si="2"/>
        <v>0.85</v>
      </c>
      <c r="E30" s="81" t="s">
        <v>676</v>
      </c>
      <c r="F30" s="84" t="s">
        <v>705</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0.39722222222222248</v>
      </c>
      <c r="E31" s="81" t="s">
        <v>48</v>
      </c>
      <c r="F31" s="84" t="s">
        <v>47</v>
      </c>
      <c r="G31" s="216">
        <v>0.16666666666666699</v>
      </c>
      <c r="H31" s="214">
        <v>0.62777777777777799</v>
      </c>
      <c r="I31" s="214">
        <v>0</v>
      </c>
      <c r="J31" s="214">
        <v>0.5</v>
      </c>
      <c r="K31" s="214">
        <v>0</v>
      </c>
      <c r="L31" s="214">
        <v>1</v>
      </c>
      <c r="M31" s="214">
        <v>1</v>
      </c>
      <c r="N31" s="214">
        <v>1</v>
      </c>
      <c r="O31" s="214">
        <v>0</v>
      </c>
      <c r="P31" s="214">
        <v>0.66666666666666696</v>
      </c>
      <c r="Q31" s="214">
        <v>0</v>
      </c>
      <c r="R31" s="214">
        <v>0.2</v>
      </c>
      <c r="S31" s="214">
        <v>0</v>
      </c>
      <c r="T31" s="215">
        <v>0.4</v>
      </c>
      <c r="U31" s="34"/>
      <c r="V31" s="34"/>
    </row>
    <row r="32" spans="1:22" x14ac:dyDescent="0.2">
      <c r="A32" s="81">
        <v>27</v>
      </c>
      <c r="B32" s="84" t="str">
        <f t="shared" si="0"/>
        <v>Brazil</v>
      </c>
      <c r="C32" s="84" t="str">
        <f t="shared" si="1"/>
        <v>BRA</v>
      </c>
      <c r="D32" s="214">
        <f t="shared" si="2"/>
        <v>0.172222222222222</v>
      </c>
      <c r="E32" s="81" t="s">
        <v>50</v>
      </c>
      <c r="F32" s="84" t="s">
        <v>49</v>
      </c>
      <c r="G32" s="216">
        <v>0</v>
      </c>
      <c r="H32" s="214">
        <v>0.344444444444444</v>
      </c>
      <c r="I32" s="214">
        <v>0</v>
      </c>
      <c r="J32" s="214">
        <v>0</v>
      </c>
      <c r="K32" s="214">
        <v>0</v>
      </c>
      <c r="L32" s="214">
        <v>1</v>
      </c>
      <c r="M32" s="214">
        <v>0</v>
      </c>
      <c r="N32" s="214">
        <v>0</v>
      </c>
      <c r="O32" s="214">
        <v>0</v>
      </c>
      <c r="P32" s="214">
        <v>0.66666666666666696</v>
      </c>
      <c r="Q32" s="214">
        <v>0</v>
      </c>
      <c r="R32" s="214">
        <v>0.2</v>
      </c>
      <c r="S32" s="214">
        <v>0</v>
      </c>
      <c r="T32" s="215">
        <v>0.2</v>
      </c>
      <c r="U32" s="34"/>
      <c r="V32" s="34"/>
    </row>
    <row r="33" spans="1:22" x14ac:dyDescent="0.2">
      <c r="A33" s="81">
        <v>28</v>
      </c>
      <c r="B33" s="84" t="str">
        <f t="shared" si="0"/>
        <v>Barbados</v>
      </c>
      <c r="C33" s="84" t="str">
        <f t="shared" si="1"/>
        <v>BRB</v>
      </c>
      <c r="D33" s="214">
        <f t="shared" si="2"/>
        <v>0.33333333333333315</v>
      </c>
      <c r="E33" s="81" t="s">
        <v>52</v>
      </c>
      <c r="F33" s="84" t="s">
        <v>51</v>
      </c>
      <c r="G33" s="216">
        <v>8.3333333333333301E-2</v>
      </c>
      <c r="H33" s="214">
        <v>0.58333333333333304</v>
      </c>
      <c r="I33" s="214">
        <v>0</v>
      </c>
      <c r="J33" s="214">
        <v>0.5</v>
      </c>
      <c r="K33" s="214">
        <v>0.5</v>
      </c>
      <c r="L33" s="214">
        <v>1</v>
      </c>
      <c r="M33" s="214">
        <v>0</v>
      </c>
      <c r="N33" s="214">
        <v>0</v>
      </c>
      <c r="O33" s="214">
        <v>0</v>
      </c>
      <c r="P33" s="214">
        <v>1</v>
      </c>
      <c r="Q33" s="214">
        <v>0</v>
      </c>
      <c r="R33" s="214">
        <v>0.4</v>
      </c>
      <c r="S33" s="214">
        <v>0</v>
      </c>
      <c r="T33" s="215">
        <v>0.6</v>
      </c>
      <c r="U33" s="34"/>
      <c r="V33" s="34"/>
    </row>
    <row r="34" spans="1:22" x14ac:dyDescent="0.2">
      <c r="A34" s="81">
        <v>29</v>
      </c>
      <c r="B34" s="84" t="str">
        <f t="shared" si="0"/>
        <v>Brunei Darussalam</v>
      </c>
      <c r="C34" s="84" t="str">
        <f t="shared" si="1"/>
        <v>BRN</v>
      </c>
      <c r="D34" s="214">
        <f t="shared" si="2"/>
        <v>0.33333333333333315</v>
      </c>
      <c r="E34" s="81" t="s">
        <v>54</v>
      </c>
      <c r="F34" s="84" t="s">
        <v>53</v>
      </c>
      <c r="G34" s="216">
        <v>8.3333333333333301E-2</v>
      </c>
      <c r="H34" s="214">
        <v>0.58333333333333304</v>
      </c>
      <c r="I34" s="214">
        <v>0</v>
      </c>
      <c r="J34" s="214">
        <v>0.5</v>
      </c>
      <c r="K34" s="214">
        <v>0.5</v>
      </c>
      <c r="L34" s="214">
        <v>1</v>
      </c>
      <c r="M34" s="214">
        <v>0</v>
      </c>
      <c r="N34" s="214">
        <v>0</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0.30555555555555564</v>
      </c>
      <c r="E35" s="81" t="s">
        <v>56</v>
      </c>
      <c r="F35" s="84" t="s">
        <v>55</v>
      </c>
      <c r="G35" s="216">
        <v>8.3333333333333301E-2</v>
      </c>
      <c r="H35" s="214">
        <v>0.52777777777777801</v>
      </c>
      <c r="I35" s="214">
        <v>0</v>
      </c>
      <c r="J35" s="214">
        <v>0.5</v>
      </c>
      <c r="K35" s="214">
        <v>0.5</v>
      </c>
      <c r="L35" s="214">
        <v>1</v>
      </c>
      <c r="M35" s="214">
        <v>0</v>
      </c>
      <c r="N35" s="214">
        <v>0</v>
      </c>
      <c r="O35" s="214">
        <v>0</v>
      </c>
      <c r="P35" s="214">
        <v>0.66666666666666696</v>
      </c>
      <c r="Q35" s="214">
        <v>0</v>
      </c>
      <c r="R35" s="214">
        <v>0.4</v>
      </c>
      <c r="S35" s="214">
        <v>0</v>
      </c>
      <c r="T35" s="215">
        <v>0.6</v>
      </c>
      <c r="U35" s="34"/>
      <c r="V35" s="34"/>
    </row>
    <row r="36" spans="1:22" x14ac:dyDescent="0.2">
      <c r="A36" s="81">
        <v>31</v>
      </c>
      <c r="B36" s="84" t="str">
        <f t="shared" si="0"/>
        <v>Botswana</v>
      </c>
      <c r="C36" s="84" t="str">
        <f t="shared" si="1"/>
        <v>BWA</v>
      </c>
      <c r="D36" s="214">
        <f t="shared" si="2"/>
        <v>0.23055555555555551</v>
      </c>
      <c r="E36" s="81" t="s">
        <v>58</v>
      </c>
      <c r="F36" s="84" t="s">
        <v>57</v>
      </c>
      <c r="G36" s="216">
        <v>0</v>
      </c>
      <c r="H36" s="214">
        <v>0.46111111111111103</v>
      </c>
      <c r="I36" s="214">
        <v>0</v>
      </c>
      <c r="J36" s="214">
        <v>0.5</v>
      </c>
      <c r="K36" s="214">
        <v>0</v>
      </c>
      <c r="L36" s="214">
        <v>1</v>
      </c>
      <c r="M36" s="214">
        <v>0</v>
      </c>
      <c r="N36" s="214">
        <v>0</v>
      </c>
      <c r="O36" s="214">
        <v>0</v>
      </c>
      <c r="P36" s="214">
        <v>0.66666666666666696</v>
      </c>
      <c r="Q36" s="214">
        <v>0</v>
      </c>
      <c r="R36" s="214">
        <v>0.2</v>
      </c>
      <c r="S36" s="214">
        <v>0</v>
      </c>
      <c r="T36" s="215">
        <v>0.4</v>
      </c>
      <c r="U36" s="34"/>
      <c r="V36" s="34"/>
    </row>
    <row r="37" spans="1:22" x14ac:dyDescent="0.2">
      <c r="A37" s="81">
        <v>32</v>
      </c>
      <c r="B37" s="84" t="str">
        <f t="shared" si="0"/>
        <v>Central African Republic</v>
      </c>
      <c r="C37" s="84" t="str">
        <f t="shared" si="1"/>
        <v>CAF</v>
      </c>
      <c r="D37" s="214">
        <f t="shared" si="2"/>
        <v>0.26111111111111113</v>
      </c>
      <c r="E37" s="81" t="s">
        <v>60</v>
      </c>
      <c r="F37" s="84" t="s">
        <v>59</v>
      </c>
      <c r="G37" s="216">
        <v>8.3333333333333301E-2</v>
      </c>
      <c r="H37" s="214">
        <v>0.43888888888888899</v>
      </c>
      <c r="I37" s="214">
        <v>0</v>
      </c>
      <c r="J37" s="214">
        <v>0.5</v>
      </c>
      <c r="K37" s="214">
        <v>0.5</v>
      </c>
      <c r="L37" s="214">
        <v>0.66666666666666696</v>
      </c>
      <c r="M37" s="214">
        <v>0</v>
      </c>
      <c r="N37" s="214">
        <v>0</v>
      </c>
      <c r="O37" s="214">
        <v>0</v>
      </c>
      <c r="P37" s="214">
        <v>0.66666666666666696</v>
      </c>
      <c r="Q37" s="214">
        <v>0</v>
      </c>
      <c r="R37" s="214">
        <v>0.4</v>
      </c>
      <c r="S37" s="214">
        <v>0</v>
      </c>
      <c r="T37" s="215">
        <v>0.4</v>
      </c>
      <c r="U37" s="34"/>
      <c r="V37" s="34"/>
    </row>
    <row r="38" spans="1:22" x14ac:dyDescent="0.2">
      <c r="A38" s="81">
        <v>33</v>
      </c>
      <c r="B38" s="84" t="str">
        <f t="shared" si="0"/>
        <v>Canada</v>
      </c>
      <c r="C38" s="84" t="str">
        <f t="shared" si="1"/>
        <v>CAN</v>
      </c>
      <c r="D38" s="214">
        <f t="shared" si="2"/>
        <v>0.27500000000000002</v>
      </c>
      <c r="E38" s="81" t="s">
        <v>62</v>
      </c>
      <c r="F38" s="84" t="s">
        <v>61</v>
      </c>
      <c r="G38" s="216">
        <v>0</v>
      </c>
      <c r="H38" s="214">
        <v>0.55000000000000004</v>
      </c>
      <c r="I38" s="214">
        <v>0</v>
      </c>
      <c r="J38" s="214">
        <v>0.5</v>
      </c>
      <c r="K38" s="214">
        <v>0</v>
      </c>
      <c r="L38" s="214">
        <v>1</v>
      </c>
      <c r="M38" s="214">
        <v>0</v>
      </c>
      <c r="N38" s="214">
        <v>0</v>
      </c>
      <c r="O38" s="214">
        <v>0</v>
      </c>
      <c r="P38" s="214">
        <v>1</v>
      </c>
      <c r="Q38" s="214">
        <v>0</v>
      </c>
      <c r="R38" s="214">
        <v>0.4</v>
      </c>
      <c r="S38" s="214">
        <v>0</v>
      </c>
      <c r="T38" s="215">
        <v>0.4</v>
      </c>
      <c r="U38" s="34"/>
      <c r="V38" s="34"/>
    </row>
    <row r="39" spans="1:22" x14ac:dyDescent="0.2">
      <c r="A39" s="81">
        <v>34</v>
      </c>
      <c r="B39" s="84" t="str">
        <f t="shared" si="0"/>
        <v>Switzerland</v>
      </c>
      <c r="C39" s="84" t="str">
        <f t="shared" si="1"/>
        <v>CHE</v>
      </c>
      <c r="D39" s="214">
        <f t="shared" si="2"/>
        <v>0.29166666666666652</v>
      </c>
      <c r="E39" s="81" t="s">
        <v>64</v>
      </c>
      <c r="F39" s="84" t="s">
        <v>63</v>
      </c>
      <c r="G39" s="216">
        <v>0</v>
      </c>
      <c r="H39" s="214">
        <v>0.58333333333333304</v>
      </c>
      <c r="I39" s="214">
        <v>0</v>
      </c>
      <c r="J39" s="214">
        <v>0.5</v>
      </c>
      <c r="K39" s="214">
        <v>0</v>
      </c>
      <c r="L39" s="214">
        <v>1</v>
      </c>
      <c r="M39" s="214">
        <v>0</v>
      </c>
      <c r="N39" s="214">
        <v>0</v>
      </c>
      <c r="O39" s="214">
        <v>0</v>
      </c>
      <c r="P39" s="214">
        <v>1</v>
      </c>
      <c r="Q39" s="214">
        <v>0</v>
      </c>
      <c r="R39" s="214">
        <v>0.4</v>
      </c>
      <c r="S39" s="214">
        <v>0</v>
      </c>
      <c r="T39" s="215">
        <v>0.6</v>
      </c>
      <c r="U39" s="34"/>
      <c r="V39" s="34"/>
    </row>
    <row r="40" spans="1:22" x14ac:dyDescent="0.2">
      <c r="A40" s="81">
        <v>35</v>
      </c>
      <c r="B40" s="84" t="str">
        <f t="shared" si="0"/>
        <v>Channel Islands</v>
      </c>
      <c r="C40" s="84" t="str">
        <f t="shared" si="1"/>
        <v>CHI</v>
      </c>
      <c r="D40" s="214">
        <f t="shared" si="2"/>
        <v>0.86666666666666692</v>
      </c>
      <c r="E40" s="81" t="s">
        <v>677</v>
      </c>
      <c r="F40" s="84" t="s">
        <v>706</v>
      </c>
      <c r="G40" s="216">
        <v>0.91666666666666696</v>
      </c>
      <c r="H40" s="214">
        <v>0.81666666666666698</v>
      </c>
      <c r="I40" s="214">
        <v>1</v>
      </c>
      <c r="J40" s="214">
        <v>0.5</v>
      </c>
      <c r="K40" s="214">
        <v>1</v>
      </c>
      <c r="L40" s="214">
        <v>1</v>
      </c>
      <c r="M40" s="214">
        <v>1</v>
      </c>
      <c r="N40" s="214">
        <v>1</v>
      </c>
      <c r="O40" s="214">
        <v>1</v>
      </c>
      <c r="P40" s="214">
        <v>1</v>
      </c>
      <c r="Q40" s="214">
        <v>1</v>
      </c>
      <c r="R40" s="214">
        <v>0.6</v>
      </c>
      <c r="S40" s="214">
        <v>0.5</v>
      </c>
      <c r="T40" s="215">
        <v>0.8</v>
      </c>
      <c r="U40" s="34"/>
      <c r="V40" s="34"/>
    </row>
    <row r="41" spans="1:22" x14ac:dyDescent="0.2">
      <c r="A41" s="81">
        <v>36</v>
      </c>
      <c r="B41" s="84" t="str">
        <f t="shared" si="0"/>
        <v>Chile</v>
      </c>
      <c r="C41" s="84" t="str">
        <f t="shared" si="1"/>
        <v>CHL</v>
      </c>
      <c r="D41" s="214">
        <f t="shared" si="2"/>
        <v>0.23055555555555551</v>
      </c>
      <c r="E41" s="81" t="s">
        <v>66</v>
      </c>
      <c r="F41" s="84" t="s">
        <v>65</v>
      </c>
      <c r="G41" s="216">
        <v>0</v>
      </c>
      <c r="H41" s="214">
        <v>0.46111111111111103</v>
      </c>
      <c r="I41" s="214">
        <v>0</v>
      </c>
      <c r="J41" s="214">
        <v>0.5</v>
      </c>
      <c r="K41" s="214">
        <v>0</v>
      </c>
      <c r="L41" s="214">
        <v>1</v>
      </c>
      <c r="M41" s="214">
        <v>0</v>
      </c>
      <c r="N41" s="214">
        <v>0</v>
      </c>
      <c r="O41" s="214">
        <v>0</v>
      </c>
      <c r="P41" s="214">
        <v>0.66666666666666696</v>
      </c>
      <c r="Q41" s="214">
        <v>0</v>
      </c>
      <c r="R41" s="214">
        <v>0.2</v>
      </c>
      <c r="S41" s="214">
        <v>0</v>
      </c>
      <c r="T41" s="215">
        <v>0.4</v>
      </c>
      <c r="U41" s="34"/>
      <c r="V41" s="34"/>
    </row>
    <row r="42" spans="1:22" x14ac:dyDescent="0.2">
      <c r="A42" s="81">
        <v>37</v>
      </c>
      <c r="B42" s="84" t="str">
        <f t="shared" si="0"/>
        <v>China</v>
      </c>
      <c r="C42" s="84" t="str">
        <f t="shared" si="1"/>
        <v>CHN</v>
      </c>
      <c r="D42" s="214">
        <f t="shared" si="2"/>
        <v>0.21388888888888899</v>
      </c>
      <c r="E42" s="81" t="s">
        <v>68</v>
      </c>
      <c r="F42" s="84" t="s">
        <v>67</v>
      </c>
      <c r="G42" s="216">
        <v>0</v>
      </c>
      <c r="H42" s="214">
        <v>0.42777777777777798</v>
      </c>
      <c r="I42" s="214">
        <v>0</v>
      </c>
      <c r="J42" s="214">
        <v>0.5</v>
      </c>
      <c r="K42" s="214">
        <v>0</v>
      </c>
      <c r="L42" s="214">
        <v>1</v>
      </c>
      <c r="M42" s="214">
        <v>0</v>
      </c>
      <c r="N42" s="214">
        <v>0</v>
      </c>
      <c r="O42" s="214">
        <v>0</v>
      </c>
      <c r="P42" s="214">
        <v>0.66666666666666696</v>
      </c>
      <c r="Q42" s="214">
        <v>0</v>
      </c>
      <c r="R42" s="214">
        <v>0.2</v>
      </c>
      <c r="S42" s="214">
        <v>0</v>
      </c>
      <c r="T42" s="215">
        <v>0.2</v>
      </c>
      <c r="U42" s="34"/>
      <c r="V42" s="34"/>
    </row>
    <row r="43" spans="1:22" x14ac:dyDescent="0.2">
      <c r="A43" s="81">
        <v>38</v>
      </c>
      <c r="B43" s="84" t="str">
        <f t="shared" si="0"/>
        <v>CÃ´te dâ€™Ivoire</v>
      </c>
      <c r="C43" s="84" t="str">
        <f t="shared" si="1"/>
        <v>CIV</v>
      </c>
      <c r="D43" s="214">
        <f t="shared" si="2"/>
        <v>0.23055555555555551</v>
      </c>
      <c r="E43" s="81" t="s">
        <v>69</v>
      </c>
      <c r="F43" s="84" t="s">
        <v>527</v>
      </c>
      <c r="G43" s="216">
        <v>0</v>
      </c>
      <c r="H43" s="214">
        <v>0.46111111111111103</v>
      </c>
      <c r="I43" s="214">
        <v>0</v>
      </c>
      <c r="J43" s="214">
        <v>0.5</v>
      </c>
      <c r="K43" s="214">
        <v>0</v>
      </c>
      <c r="L43" s="214">
        <v>1</v>
      </c>
      <c r="M43" s="214">
        <v>0</v>
      </c>
      <c r="N43" s="214">
        <v>0</v>
      </c>
      <c r="O43" s="214">
        <v>0</v>
      </c>
      <c r="P43" s="214">
        <v>0.66666666666666696</v>
      </c>
      <c r="Q43" s="214">
        <v>0</v>
      </c>
      <c r="R43" s="214">
        <v>0.4</v>
      </c>
      <c r="S43" s="214">
        <v>0</v>
      </c>
      <c r="T43" s="215">
        <v>0.2</v>
      </c>
      <c r="U43" s="34"/>
      <c r="V43" s="34"/>
    </row>
    <row r="44" spans="1:22" x14ac:dyDescent="0.2">
      <c r="A44" s="81">
        <v>39</v>
      </c>
      <c r="B44" s="84" t="str">
        <f t="shared" si="0"/>
        <v>Cameroon</v>
      </c>
      <c r="C44" s="84" t="str">
        <f t="shared" si="1"/>
        <v>CMR</v>
      </c>
      <c r="D44" s="214">
        <f t="shared" si="2"/>
        <v>0.17499999999999999</v>
      </c>
      <c r="E44" s="81" t="s">
        <v>71</v>
      </c>
      <c r="F44" s="84" t="s">
        <v>70</v>
      </c>
      <c r="G44" s="216">
        <v>0</v>
      </c>
      <c r="H44" s="214">
        <v>0.35</v>
      </c>
      <c r="I44" s="214">
        <v>0</v>
      </c>
      <c r="J44" s="214">
        <v>0.5</v>
      </c>
      <c r="K44" s="214">
        <v>0</v>
      </c>
      <c r="L44" s="214">
        <v>0.33333333333333298</v>
      </c>
      <c r="M44" s="214">
        <v>0</v>
      </c>
      <c r="N44" s="214">
        <v>0</v>
      </c>
      <c r="O44" s="214">
        <v>0</v>
      </c>
      <c r="P44" s="214">
        <v>0.66666666666666696</v>
      </c>
      <c r="Q44" s="214">
        <v>0</v>
      </c>
      <c r="R44" s="214">
        <v>0.4</v>
      </c>
      <c r="S44" s="214">
        <v>0</v>
      </c>
      <c r="T44" s="215">
        <v>0.2</v>
      </c>
      <c r="U44" s="34"/>
      <c r="V44" s="34"/>
    </row>
    <row r="45" spans="1:22" x14ac:dyDescent="0.2">
      <c r="A45" s="81">
        <v>40</v>
      </c>
      <c r="B45" s="84" t="str">
        <f t="shared" si="0"/>
        <v>Congo, Dem. Rep.</v>
      </c>
      <c r="C45" s="84" t="str">
        <f t="shared" si="1"/>
        <v>COD</v>
      </c>
      <c r="D45" s="214">
        <f t="shared" si="2"/>
        <v>0.13055555555555551</v>
      </c>
      <c r="E45" s="81" t="s">
        <v>72</v>
      </c>
      <c r="F45" s="84" t="s">
        <v>707</v>
      </c>
      <c r="G45" s="216">
        <v>0</v>
      </c>
      <c r="H45" s="214">
        <v>0.26111111111111102</v>
      </c>
      <c r="I45" s="214">
        <v>0</v>
      </c>
      <c r="J45" s="214">
        <v>0.5</v>
      </c>
      <c r="K45" s="214">
        <v>0</v>
      </c>
      <c r="L45" s="214">
        <v>0</v>
      </c>
      <c r="M45" s="214">
        <v>0</v>
      </c>
      <c r="N45" s="214">
        <v>0</v>
      </c>
      <c r="O45" s="214">
        <v>0</v>
      </c>
      <c r="P45" s="214">
        <v>0.66666666666666696</v>
      </c>
      <c r="Q45" s="214">
        <v>0</v>
      </c>
      <c r="R45" s="214">
        <v>0.2</v>
      </c>
      <c r="S45" s="214">
        <v>0</v>
      </c>
      <c r="T45" s="215">
        <v>0.2</v>
      </c>
      <c r="U45" s="34"/>
      <c r="V45" s="34"/>
    </row>
    <row r="46" spans="1:22" x14ac:dyDescent="0.2">
      <c r="A46" s="81">
        <v>41</v>
      </c>
      <c r="B46" s="84" t="str">
        <f t="shared" si="0"/>
        <v>Congo, Rep.</v>
      </c>
      <c r="C46" s="84" t="str">
        <f t="shared" si="1"/>
        <v>COG</v>
      </c>
      <c r="D46" s="214">
        <f t="shared" si="2"/>
        <v>0.20277777777777767</v>
      </c>
      <c r="E46" s="81" t="s">
        <v>73</v>
      </c>
      <c r="F46" s="84" t="s">
        <v>708</v>
      </c>
      <c r="G46" s="216">
        <v>8.3333333333333301E-2</v>
      </c>
      <c r="H46" s="214">
        <v>0.32222222222222202</v>
      </c>
      <c r="I46" s="214">
        <v>0</v>
      </c>
      <c r="J46" s="214">
        <v>0</v>
      </c>
      <c r="K46" s="214">
        <v>0.5</v>
      </c>
      <c r="L46" s="214">
        <v>0.66666666666666696</v>
      </c>
      <c r="M46" s="214">
        <v>0</v>
      </c>
      <c r="N46" s="214">
        <v>0</v>
      </c>
      <c r="O46" s="214">
        <v>0</v>
      </c>
      <c r="P46" s="214">
        <v>0.66666666666666696</v>
      </c>
      <c r="Q46" s="214">
        <v>0</v>
      </c>
      <c r="R46" s="214">
        <v>0.2</v>
      </c>
      <c r="S46" s="214">
        <v>0</v>
      </c>
      <c r="T46" s="215">
        <v>0.4</v>
      </c>
      <c r="U46" s="34"/>
      <c r="V46" s="34"/>
    </row>
    <row r="47" spans="1:22" x14ac:dyDescent="0.2">
      <c r="A47" s="81">
        <v>42</v>
      </c>
      <c r="B47" s="84" t="str">
        <f t="shared" si="0"/>
        <v>Colombia</v>
      </c>
      <c r="C47" s="84" t="str">
        <f t="shared" si="1"/>
        <v>COL</v>
      </c>
      <c r="D47" s="214">
        <f t="shared" si="2"/>
        <v>0.21388888888888899</v>
      </c>
      <c r="E47" s="81" t="s">
        <v>75</v>
      </c>
      <c r="F47" s="84" t="s">
        <v>74</v>
      </c>
      <c r="G47" s="216">
        <v>0</v>
      </c>
      <c r="H47" s="214">
        <v>0.42777777777777798</v>
      </c>
      <c r="I47" s="214">
        <v>0</v>
      </c>
      <c r="J47" s="214">
        <v>0.5</v>
      </c>
      <c r="K47" s="214">
        <v>0</v>
      </c>
      <c r="L47" s="214">
        <v>1</v>
      </c>
      <c r="M47" s="214">
        <v>0</v>
      </c>
      <c r="N47" s="214">
        <v>0</v>
      </c>
      <c r="O47" s="214">
        <v>0</v>
      </c>
      <c r="P47" s="214">
        <v>0.66666666666666696</v>
      </c>
      <c r="Q47" s="214">
        <v>0</v>
      </c>
      <c r="R47" s="214">
        <v>0.2</v>
      </c>
      <c r="S47" s="214">
        <v>0</v>
      </c>
      <c r="T47" s="215">
        <v>0.2</v>
      </c>
      <c r="U47" s="34"/>
      <c r="V47" s="34"/>
    </row>
    <row r="48" spans="1:22" x14ac:dyDescent="0.2">
      <c r="A48" s="81">
        <v>43</v>
      </c>
      <c r="B48" s="84" t="str">
        <f t="shared" si="0"/>
        <v>Comoros</v>
      </c>
      <c r="C48" s="84" t="str">
        <f t="shared" si="1"/>
        <v>COM</v>
      </c>
      <c r="D48" s="214">
        <f t="shared" si="2"/>
        <v>0.41388888888888897</v>
      </c>
      <c r="E48" s="81" t="s">
        <v>77</v>
      </c>
      <c r="F48" s="84" t="s">
        <v>76</v>
      </c>
      <c r="G48" s="216">
        <v>0.25</v>
      </c>
      <c r="H48" s="214">
        <v>0.57777777777777795</v>
      </c>
      <c r="I48" s="214">
        <v>0</v>
      </c>
      <c r="J48" s="214">
        <v>0</v>
      </c>
      <c r="K48" s="214">
        <v>0.5</v>
      </c>
      <c r="L48" s="214">
        <v>1</v>
      </c>
      <c r="M48" s="214">
        <v>1</v>
      </c>
      <c r="N48" s="214">
        <v>1</v>
      </c>
      <c r="O48" s="214">
        <v>0</v>
      </c>
      <c r="P48" s="214">
        <v>0.66666666666666696</v>
      </c>
      <c r="Q48" s="214">
        <v>0</v>
      </c>
      <c r="R48" s="214">
        <v>0.2</v>
      </c>
      <c r="S48" s="214">
        <v>0</v>
      </c>
      <c r="T48" s="215">
        <v>0.6</v>
      </c>
      <c r="U48" s="34"/>
      <c r="V48" s="34"/>
    </row>
    <row r="49" spans="1:22" x14ac:dyDescent="0.2">
      <c r="A49" s="81">
        <v>44</v>
      </c>
      <c r="B49" s="84" t="str">
        <f t="shared" si="0"/>
        <v>Cabo Verde</v>
      </c>
      <c r="C49" s="84" t="str">
        <f t="shared" si="1"/>
        <v>CPV</v>
      </c>
      <c r="D49" s="214">
        <f t="shared" si="2"/>
        <v>0.30555555555555564</v>
      </c>
      <c r="E49" s="81" t="s">
        <v>79</v>
      </c>
      <c r="F49" s="84" t="s">
        <v>78</v>
      </c>
      <c r="G49" s="216">
        <v>8.3333333333333301E-2</v>
      </c>
      <c r="H49" s="214">
        <v>0.52777777777777801</v>
      </c>
      <c r="I49" s="214">
        <v>0</v>
      </c>
      <c r="J49" s="214">
        <v>0.5</v>
      </c>
      <c r="K49" s="214">
        <v>0.5</v>
      </c>
      <c r="L49" s="214">
        <v>1</v>
      </c>
      <c r="M49" s="214">
        <v>0</v>
      </c>
      <c r="N49" s="214">
        <v>0</v>
      </c>
      <c r="O49" s="214">
        <v>0</v>
      </c>
      <c r="P49" s="214">
        <v>0.66666666666666696</v>
      </c>
      <c r="Q49" s="214">
        <v>0</v>
      </c>
      <c r="R49" s="214">
        <v>0.4</v>
      </c>
      <c r="S49" s="214">
        <v>0</v>
      </c>
      <c r="T49" s="215">
        <v>0.6</v>
      </c>
      <c r="U49" s="34"/>
      <c r="V49" s="34"/>
    </row>
    <row r="50" spans="1:22" x14ac:dyDescent="0.2">
      <c r="A50" s="81">
        <v>45</v>
      </c>
      <c r="B50" s="84" t="str">
        <f t="shared" si="0"/>
        <v>Costa Rica</v>
      </c>
      <c r="C50" s="84" t="str">
        <f t="shared" si="1"/>
        <v>CRI</v>
      </c>
      <c r="D50" s="214">
        <f t="shared" si="2"/>
        <v>0.24722222222222201</v>
      </c>
      <c r="E50" s="81" t="s">
        <v>81</v>
      </c>
      <c r="F50" s="84" t="s">
        <v>80</v>
      </c>
      <c r="G50" s="216">
        <v>0</v>
      </c>
      <c r="H50" s="214">
        <v>0.49444444444444402</v>
      </c>
      <c r="I50" s="214">
        <v>0</v>
      </c>
      <c r="J50" s="214">
        <v>0.5</v>
      </c>
      <c r="K50" s="214">
        <v>0</v>
      </c>
      <c r="L50" s="214">
        <v>1</v>
      </c>
      <c r="M50" s="214">
        <v>0</v>
      </c>
      <c r="N50" s="214">
        <v>0</v>
      </c>
      <c r="O50" s="214">
        <v>0</v>
      </c>
      <c r="P50" s="214">
        <v>0.66666666666666696</v>
      </c>
      <c r="Q50" s="214">
        <v>0</v>
      </c>
      <c r="R50" s="214">
        <v>0.4</v>
      </c>
      <c r="S50" s="214">
        <v>0</v>
      </c>
      <c r="T50" s="215">
        <v>0.4</v>
      </c>
      <c r="U50" s="34"/>
      <c r="V50" s="34"/>
    </row>
    <row r="51" spans="1:22" x14ac:dyDescent="0.2">
      <c r="A51" s="81">
        <v>46</v>
      </c>
      <c r="B51" s="84" t="str">
        <f t="shared" si="0"/>
        <v>Cuba</v>
      </c>
      <c r="C51" s="84" t="str">
        <f t="shared" si="1"/>
        <v>CUB</v>
      </c>
      <c r="D51" s="214">
        <f t="shared" si="2"/>
        <v>0.28333333333333316</v>
      </c>
      <c r="E51" s="81" t="s">
        <v>83</v>
      </c>
      <c r="F51" s="84" t="s">
        <v>82</v>
      </c>
      <c r="G51" s="216">
        <v>8.3333333333333301E-2</v>
      </c>
      <c r="H51" s="214">
        <v>0.483333333333333</v>
      </c>
      <c r="I51" s="214">
        <v>0</v>
      </c>
      <c r="J51" s="214">
        <v>0.5</v>
      </c>
      <c r="K51" s="214">
        <v>0.5</v>
      </c>
      <c r="L51" s="214">
        <v>1</v>
      </c>
      <c r="M51" s="214">
        <v>0</v>
      </c>
      <c r="N51" s="214">
        <v>0</v>
      </c>
      <c r="O51" s="214">
        <v>0</v>
      </c>
      <c r="P51" s="214">
        <v>1</v>
      </c>
      <c r="Q51" s="214">
        <v>0</v>
      </c>
      <c r="R51" s="214">
        <v>0.2</v>
      </c>
      <c r="S51" s="214">
        <v>0</v>
      </c>
      <c r="T51" s="215">
        <v>0.2</v>
      </c>
      <c r="U51" s="34"/>
      <c r="V51" s="34"/>
    </row>
    <row r="52" spans="1:22" x14ac:dyDescent="0.2">
      <c r="A52" s="81">
        <v>47</v>
      </c>
      <c r="B52" s="84" t="str">
        <f t="shared" si="0"/>
        <v>CuraÃ§ao</v>
      </c>
      <c r="C52" s="84" t="str">
        <f t="shared" si="1"/>
        <v>CUW</v>
      </c>
      <c r="D52" s="214">
        <f t="shared" si="2"/>
        <v>0.86666666666666692</v>
      </c>
      <c r="E52" s="81" t="s">
        <v>678</v>
      </c>
      <c r="F52" s="84" t="s">
        <v>765</v>
      </c>
      <c r="G52" s="216">
        <v>0.91666666666666696</v>
      </c>
      <c r="H52" s="214">
        <v>0.81666666666666698</v>
      </c>
      <c r="I52" s="214">
        <v>1</v>
      </c>
      <c r="J52" s="214">
        <v>0.5</v>
      </c>
      <c r="K52" s="214">
        <v>1</v>
      </c>
      <c r="L52" s="214">
        <v>1</v>
      </c>
      <c r="M52" s="214">
        <v>1</v>
      </c>
      <c r="N52" s="214">
        <v>1</v>
      </c>
      <c r="O52" s="214">
        <v>1</v>
      </c>
      <c r="P52" s="214">
        <v>1</v>
      </c>
      <c r="Q52" s="214">
        <v>1</v>
      </c>
      <c r="R52" s="214">
        <v>0.6</v>
      </c>
      <c r="S52" s="214">
        <v>0.5</v>
      </c>
      <c r="T52" s="215">
        <v>0.8</v>
      </c>
      <c r="U52" s="34"/>
      <c r="V52" s="34"/>
    </row>
    <row r="53" spans="1:22" x14ac:dyDescent="0.2">
      <c r="A53" s="81">
        <v>48</v>
      </c>
      <c r="B53" s="84" t="str">
        <f t="shared" si="0"/>
        <v>Cayman Islands</v>
      </c>
      <c r="C53" s="84" t="str">
        <f t="shared" si="1"/>
        <v>CYM</v>
      </c>
      <c r="D53" s="214">
        <f t="shared" si="2"/>
        <v>0.68333333333333357</v>
      </c>
      <c r="E53" s="81" t="s">
        <v>679</v>
      </c>
      <c r="F53" s="84" t="s">
        <v>709</v>
      </c>
      <c r="G53" s="216">
        <v>0.75</v>
      </c>
      <c r="H53" s="214">
        <v>0.61666666666666703</v>
      </c>
      <c r="I53" s="214">
        <v>1</v>
      </c>
      <c r="J53" s="214">
        <v>0.5</v>
      </c>
      <c r="K53" s="214">
        <v>1</v>
      </c>
      <c r="L53" s="214">
        <v>1</v>
      </c>
      <c r="M53" s="214">
        <v>0</v>
      </c>
      <c r="N53" s="214">
        <v>0</v>
      </c>
      <c r="O53" s="214">
        <v>1</v>
      </c>
      <c r="P53" s="214">
        <v>1</v>
      </c>
      <c r="Q53" s="214">
        <v>1</v>
      </c>
      <c r="R53" s="214">
        <v>0.4</v>
      </c>
      <c r="S53" s="214">
        <v>0.5</v>
      </c>
      <c r="T53" s="215">
        <v>0.8</v>
      </c>
      <c r="U53" s="34"/>
      <c r="V53" s="34"/>
    </row>
    <row r="54" spans="1:22" x14ac:dyDescent="0.2">
      <c r="A54" s="81">
        <v>49</v>
      </c>
      <c r="B54" s="84" t="str">
        <f t="shared" si="0"/>
        <v>Cyprus</v>
      </c>
      <c r="C54" s="84" t="str">
        <f t="shared" si="1"/>
        <v>CYP</v>
      </c>
      <c r="D54" s="214">
        <f t="shared" si="2"/>
        <v>0.31666666666666665</v>
      </c>
      <c r="E54" s="81" t="s">
        <v>85</v>
      </c>
      <c r="F54" s="84" t="s">
        <v>84</v>
      </c>
      <c r="G54" s="216">
        <v>8.3333333333333301E-2</v>
      </c>
      <c r="H54" s="214">
        <v>0.55000000000000004</v>
      </c>
      <c r="I54" s="214">
        <v>0</v>
      </c>
      <c r="J54" s="214">
        <v>0.5</v>
      </c>
      <c r="K54" s="214">
        <v>0.5</v>
      </c>
      <c r="L54" s="214">
        <v>1</v>
      </c>
      <c r="M54" s="214">
        <v>0</v>
      </c>
      <c r="N54" s="214">
        <v>0</v>
      </c>
      <c r="O54" s="214">
        <v>0</v>
      </c>
      <c r="P54" s="214">
        <v>1</v>
      </c>
      <c r="Q54" s="214">
        <v>0</v>
      </c>
      <c r="R54" s="214">
        <v>0.4</v>
      </c>
      <c r="S54" s="214">
        <v>0</v>
      </c>
      <c r="T54" s="215">
        <v>0.4</v>
      </c>
      <c r="U54" s="34"/>
      <c r="V54" s="34"/>
    </row>
    <row r="55" spans="1:22" x14ac:dyDescent="0.2">
      <c r="A55" s="81">
        <v>50</v>
      </c>
      <c r="B55" s="84" t="str">
        <f t="shared" si="0"/>
        <v>Czech Republic</v>
      </c>
      <c r="C55" s="84" t="str">
        <f t="shared" si="1"/>
        <v>CZE</v>
      </c>
      <c r="D55" s="214">
        <f t="shared" si="2"/>
        <v>0.29166666666666652</v>
      </c>
      <c r="E55" s="81" t="s">
        <v>87</v>
      </c>
      <c r="F55" s="84" t="s">
        <v>86</v>
      </c>
      <c r="G55" s="216">
        <v>0</v>
      </c>
      <c r="H55" s="214">
        <v>0.58333333333333304</v>
      </c>
      <c r="I55" s="214">
        <v>0</v>
      </c>
      <c r="J55" s="214">
        <v>0.5</v>
      </c>
      <c r="K55" s="214">
        <v>0</v>
      </c>
      <c r="L55" s="214">
        <v>1</v>
      </c>
      <c r="M55" s="214">
        <v>0</v>
      </c>
      <c r="N55" s="214">
        <v>0</v>
      </c>
      <c r="O55" s="214">
        <v>0</v>
      </c>
      <c r="P55" s="214">
        <v>1</v>
      </c>
      <c r="Q55" s="214">
        <v>0</v>
      </c>
      <c r="R55" s="214">
        <v>0.4</v>
      </c>
      <c r="S55" s="214">
        <v>0</v>
      </c>
      <c r="T55" s="215">
        <v>0.6</v>
      </c>
      <c r="U55" s="34"/>
      <c r="V55" s="34"/>
    </row>
    <row r="56" spans="1:22" x14ac:dyDescent="0.2">
      <c r="A56" s="81">
        <v>51</v>
      </c>
      <c r="B56" s="84" t="str">
        <f t="shared" si="0"/>
        <v>Germany</v>
      </c>
      <c r="C56" s="84" t="str">
        <f t="shared" si="1"/>
        <v>DEU</v>
      </c>
      <c r="D56" s="214">
        <f t="shared" si="2"/>
        <v>0.29166666666666652</v>
      </c>
      <c r="E56" s="81" t="s">
        <v>89</v>
      </c>
      <c r="F56" s="84" t="s">
        <v>88</v>
      </c>
      <c r="G56" s="216">
        <v>0</v>
      </c>
      <c r="H56" s="214">
        <v>0.58333333333333304</v>
      </c>
      <c r="I56" s="214">
        <v>0</v>
      </c>
      <c r="J56" s="214">
        <v>0.5</v>
      </c>
      <c r="K56" s="214">
        <v>0</v>
      </c>
      <c r="L56" s="214">
        <v>1</v>
      </c>
      <c r="M56" s="214">
        <v>0</v>
      </c>
      <c r="N56" s="214">
        <v>0</v>
      </c>
      <c r="O56" s="214">
        <v>0</v>
      </c>
      <c r="P56" s="214">
        <v>1</v>
      </c>
      <c r="Q56" s="214">
        <v>0</v>
      </c>
      <c r="R56" s="214">
        <v>0.4</v>
      </c>
      <c r="S56" s="214">
        <v>0</v>
      </c>
      <c r="T56" s="215">
        <v>0.6</v>
      </c>
      <c r="U56" s="34"/>
      <c r="V56" s="34"/>
    </row>
    <row r="57" spans="1:22" x14ac:dyDescent="0.2">
      <c r="A57" s="81">
        <v>52</v>
      </c>
      <c r="B57" s="84" t="str">
        <f t="shared" si="0"/>
        <v>Djibouti</v>
      </c>
      <c r="C57" s="84" t="str">
        <f t="shared" si="1"/>
        <v>DJI</v>
      </c>
      <c r="D57" s="214">
        <f t="shared" si="2"/>
        <v>0.24444444444444466</v>
      </c>
      <c r="E57" s="81" t="s">
        <v>91</v>
      </c>
      <c r="F57" s="84" t="s">
        <v>90</v>
      </c>
      <c r="G57" s="216">
        <v>8.3333333333333301E-2</v>
      </c>
      <c r="H57" s="214">
        <v>0.405555555555556</v>
      </c>
      <c r="I57" s="214">
        <v>0</v>
      </c>
      <c r="J57" s="214">
        <v>0.5</v>
      </c>
      <c r="K57" s="214">
        <v>0.5</v>
      </c>
      <c r="L57" s="214">
        <v>0.66666666666666696</v>
      </c>
      <c r="M57" s="214">
        <v>0</v>
      </c>
      <c r="N57" s="214">
        <v>0</v>
      </c>
      <c r="O57" s="214">
        <v>0</v>
      </c>
      <c r="P57" s="214">
        <v>0.66666666666666696</v>
      </c>
      <c r="Q57" s="214">
        <v>0</v>
      </c>
      <c r="R57" s="214">
        <v>0.4</v>
      </c>
      <c r="S57" s="214">
        <v>0</v>
      </c>
      <c r="T57" s="215">
        <v>0.2</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0.29166666666666652</v>
      </c>
      <c r="E59" s="81" t="s">
        <v>95</v>
      </c>
      <c r="F59" s="84" t="s">
        <v>94</v>
      </c>
      <c r="G59" s="216">
        <v>0</v>
      </c>
      <c r="H59" s="214">
        <v>0.58333333333333304</v>
      </c>
      <c r="I59" s="214">
        <v>0</v>
      </c>
      <c r="J59" s="214">
        <v>0.5</v>
      </c>
      <c r="K59" s="214">
        <v>0</v>
      </c>
      <c r="L59" s="214">
        <v>1</v>
      </c>
      <c r="M59" s="214">
        <v>0</v>
      </c>
      <c r="N59" s="214">
        <v>0</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0.21388888888888899</v>
      </c>
      <c r="E60" s="81" t="s">
        <v>97</v>
      </c>
      <c r="F60" s="84" t="s">
        <v>96</v>
      </c>
      <c r="G60" s="216">
        <v>0</v>
      </c>
      <c r="H60" s="214">
        <v>0.42777777777777798</v>
      </c>
      <c r="I60" s="214">
        <v>0</v>
      </c>
      <c r="J60" s="214">
        <v>0.5</v>
      </c>
      <c r="K60" s="214">
        <v>0</v>
      </c>
      <c r="L60" s="214">
        <v>1</v>
      </c>
      <c r="M60" s="214">
        <v>0</v>
      </c>
      <c r="N60" s="214">
        <v>0</v>
      </c>
      <c r="O60" s="214">
        <v>0</v>
      </c>
      <c r="P60" s="214">
        <v>0.66666666666666696</v>
      </c>
      <c r="Q60" s="214">
        <v>0</v>
      </c>
      <c r="R60" s="214">
        <v>0.2</v>
      </c>
      <c r="S60" s="214">
        <v>0</v>
      </c>
      <c r="T60" s="215">
        <v>0.2</v>
      </c>
      <c r="U60" s="34"/>
      <c r="V60" s="34"/>
    </row>
    <row r="61" spans="1:22" x14ac:dyDescent="0.2">
      <c r="A61" s="81">
        <v>56</v>
      </c>
      <c r="B61" s="84" t="str">
        <f t="shared" si="0"/>
        <v>Algeria</v>
      </c>
      <c r="C61" s="84" t="str">
        <f t="shared" si="1"/>
        <v>DZA</v>
      </c>
      <c r="D61" s="214">
        <f t="shared" si="2"/>
        <v>0.25833333333333353</v>
      </c>
      <c r="E61" s="81" t="s">
        <v>99</v>
      </c>
      <c r="F61" s="84" t="s">
        <v>98</v>
      </c>
      <c r="G61" s="216">
        <v>0</v>
      </c>
      <c r="H61" s="214">
        <v>0.51666666666666705</v>
      </c>
      <c r="I61" s="214">
        <v>0</v>
      </c>
      <c r="J61" s="214">
        <v>0.5</v>
      </c>
      <c r="K61" s="214">
        <v>0</v>
      </c>
      <c r="L61" s="214">
        <v>1</v>
      </c>
      <c r="M61" s="214">
        <v>0</v>
      </c>
      <c r="N61" s="214">
        <v>0</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0.21388888888888899</v>
      </c>
      <c r="E62" s="81" t="s">
        <v>101</v>
      </c>
      <c r="F62" s="84" t="s">
        <v>100</v>
      </c>
      <c r="G62" s="216">
        <v>0</v>
      </c>
      <c r="H62" s="214">
        <v>0.42777777777777798</v>
      </c>
      <c r="I62" s="214">
        <v>0</v>
      </c>
      <c r="J62" s="214">
        <v>0.5</v>
      </c>
      <c r="K62" s="214">
        <v>0</v>
      </c>
      <c r="L62" s="214">
        <v>1</v>
      </c>
      <c r="M62" s="214">
        <v>0</v>
      </c>
      <c r="N62" s="214">
        <v>0</v>
      </c>
      <c r="O62" s="214">
        <v>0</v>
      </c>
      <c r="P62" s="214">
        <v>0.66666666666666696</v>
      </c>
      <c r="Q62" s="214">
        <v>0</v>
      </c>
      <c r="R62" s="214">
        <v>0.2</v>
      </c>
      <c r="S62" s="214">
        <v>0</v>
      </c>
      <c r="T62" s="215">
        <v>0.2</v>
      </c>
      <c r="U62" s="34"/>
      <c r="V62" s="34"/>
    </row>
    <row r="63" spans="1:22" x14ac:dyDescent="0.2">
      <c r="A63" s="81">
        <v>58</v>
      </c>
      <c r="B63" s="84" t="str">
        <f t="shared" si="0"/>
        <v>Egypt, Arab Rep.</v>
      </c>
      <c r="C63" s="84" t="str">
        <f t="shared" si="1"/>
        <v>EGY</v>
      </c>
      <c r="D63" s="214">
        <f t="shared" si="2"/>
        <v>0.24722222222222201</v>
      </c>
      <c r="E63" s="81" t="s">
        <v>102</v>
      </c>
      <c r="F63" s="84" t="s">
        <v>710</v>
      </c>
      <c r="G63" s="216">
        <v>0</v>
      </c>
      <c r="H63" s="214">
        <v>0.49444444444444402</v>
      </c>
      <c r="I63" s="214">
        <v>0</v>
      </c>
      <c r="J63" s="214">
        <v>0.5</v>
      </c>
      <c r="K63" s="214">
        <v>0</v>
      </c>
      <c r="L63" s="214">
        <v>1</v>
      </c>
      <c r="M63" s="214">
        <v>0</v>
      </c>
      <c r="N63" s="214">
        <v>0</v>
      </c>
      <c r="O63" s="214">
        <v>0</v>
      </c>
      <c r="P63" s="214">
        <v>0.66666666666666696</v>
      </c>
      <c r="Q63" s="214">
        <v>0</v>
      </c>
      <c r="R63" s="214">
        <v>0.2</v>
      </c>
      <c r="S63" s="214">
        <v>0</v>
      </c>
      <c r="T63" s="215">
        <v>0.6</v>
      </c>
      <c r="U63" s="34"/>
      <c r="V63" s="34"/>
    </row>
    <row r="64" spans="1:22" x14ac:dyDescent="0.2">
      <c r="A64" s="81">
        <v>59</v>
      </c>
      <c r="B64" s="84" t="str">
        <f t="shared" si="0"/>
        <v>Eritrea</v>
      </c>
      <c r="C64" s="84" t="str">
        <f t="shared" si="1"/>
        <v>ERI</v>
      </c>
      <c r="D64" s="214">
        <f t="shared" si="2"/>
        <v>0.31666666666666665</v>
      </c>
      <c r="E64" s="81" t="s">
        <v>104</v>
      </c>
      <c r="F64" s="84" t="s">
        <v>103</v>
      </c>
      <c r="G64" s="216">
        <v>8.3333333333333301E-2</v>
      </c>
      <c r="H64" s="214">
        <v>0.55000000000000004</v>
      </c>
      <c r="I64" s="214">
        <v>0</v>
      </c>
      <c r="J64" s="214">
        <v>0.5</v>
      </c>
      <c r="K64" s="214">
        <v>0.5</v>
      </c>
      <c r="L64" s="214">
        <v>1</v>
      </c>
      <c r="M64" s="214">
        <v>0</v>
      </c>
      <c r="N64" s="214">
        <v>0</v>
      </c>
      <c r="O64" s="214">
        <v>0</v>
      </c>
      <c r="P64" s="214">
        <v>1</v>
      </c>
      <c r="Q64" s="214">
        <v>0</v>
      </c>
      <c r="R64" s="214">
        <v>0.4</v>
      </c>
      <c r="S64" s="214">
        <v>0</v>
      </c>
      <c r="T64" s="215">
        <v>0.4</v>
      </c>
      <c r="U64" s="34"/>
      <c r="V64" s="34"/>
    </row>
    <row r="65" spans="1:22" x14ac:dyDescent="0.2">
      <c r="A65" s="81">
        <v>60</v>
      </c>
      <c r="B65" s="84" t="str">
        <f t="shared" si="0"/>
        <v>Spain</v>
      </c>
      <c r="C65" s="84" t="str">
        <f t="shared" si="1"/>
        <v>ESP</v>
      </c>
      <c r="D65" s="214">
        <f t="shared" si="2"/>
        <v>0.29166666666666652</v>
      </c>
      <c r="E65" s="81" t="s">
        <v>106</v>
      </c>
      <c r="F65" s="84" t="s">
        <v>105</v>
      </c>
      <c r="G65" s="216">
        <v>0</v>
      </c>
      <c r="H65" s="214">
        <v>0.58333333333333304</v>
      </c>
      <c r="I65" s="214">
        <v>0</v>
      </c>
      <c r="J65" s="214">
        <v>0.5</v>
      </c>
      <c r="K65" s="214">
        <v>0</v>
      </c>
      <c r="L65" s="214">
        <v>1</v>
      </c>
      <c r="M65" s="214">
        <v>0</v>
      </c>
      <c r="N65" s="214">
        <v>0</v>
      </c>
      <c r="O65" s="214">
        <v>0</v>
      </c>
      <c r="P65" s="214">
        <v>1</v>
      </c>
      <c r="Q65" s="214">
        <v>0</v>
      </c>
      <c r="R65" s="214">
        <v>0.2</v>
      </c>
      <c r="S65" s="214">
        <v>0</v>
      </c>
      <c r="T65" s="215">
        <v>0.8</v>
      </c>
      <c r="U65" s="34"/>
      <c r="V65" s="34"/>
    </row>
    <row r="66" spans="1:22" x14ac:dyDescent="0.2">
      <c r="A66" s="81">
        <v>61</v>
      </c>
      <c r="B66" s="84" t="str">
        <f t="shared" si="0"/>
        <v>Estonia</v>
      </c>
      <c r="C66" s="84" t="str">
        <f t="shared" si="1"/>
        <v>EST</v>
      </c>
      <c r="D66" s="214">
        <f t="shared" si="2"/>
        <v>0.33333333333333315</v>
      </c>
      <c r="E66" s="81" t="s">
        <v>108</v>
      </c>
      <c r="F66" s="84" t="s">
        <v>107</v>
      </c>
      <c r="G66" s="216">
        <v>8.3333333333333301E-2</v>
      </c>
      <c r="H66" s="214">
        <v>0.58333333333333304</v>
      </c>
      <c r="I66" s="214">
        <v>0</v>
      </c>
      <c r="J66" s="214">
        <v>0.5</v>
      </c>
      <c r="K66" s="214">
        <v>0.5</v>
      </c>
      <c r="L66" s="214">
        <v>1</v>
      </c>
      <c r="M66" s="214">
        <v>0</v>
      </c>
      <c r="N66" s="214">
        <v>0</v>
      </c>
      <c r="O66" s="214">
        <v>0</v>
      </c>
      <c r="P66" s="214">
        <v>1</v>
      </c>
      <c r="Q66" s="214">
        <v>0</v>
      </c>
      <c r="R66" s="214">
        <v>0.4</v>
      </c>
      <c r="S66" s="214">
        <v>0</v>
      </c>
      <c r="T66" s="215">
        <v>0.6</v>
      </c>
      <c r="U66" s="34"/>
      <c r="V66" s="34"/>
    </row>
    <row r="67" spans="1:22" x14ac:dyDescent="0.2">
      <c r="A67" s="81">
        <v>62</v>
      </c>
      <c r="B67" s="84" t="str">
        <f t="shared" si="0"/>
        <v>Ethiopia</v>
      </c>
      <c r="C67" s="84" t="str">
        <f t="shared" si="1"/>
        <v>ETH</v>
      </c>
      <c r="D67" s="214">
        <f t="shared" si="2"/>
        <v>0.19166666666666651</v>
      </c>
      <c r="E67" s="81" t="s">
        <v>110</v>
      </c>
      <c r="F67" s="84" t="s">
        <v>109</v>
      </c>
      <c r="G67" s="216">
        <v>0</v>
      </c>
      <c r="H67" s="214">
        <v>0.38333333333333303</v>
      </c>
      <c r="I67" s="214">
        <v>0</v>
      </c>
      <c r="J67" s="214">
        <v>0.5</v>
      </c>
      <c r="K67" s="214">
        <v>0</v>
      </c>
      <c r="L67" s="214">
        <v>0.33333333333333298</v>
      </c>
      <c r="M67" s="214">
        <v>0</v>
      </c>
      <c r="N67" s="214">
        <v>0</v>
      </c>
      <c r="O67" s="214">
        <v>0</v>
      </c>
      <c r="P67" s="214">
        <v>0.66666666666666696</v>
      </c>
      <c r="Q67" s="214">
        <v>0</v>
      </c>
      <c r="R67" s="214">
        <v>0.4</v>
      </c>
      <c r="S67" s="214">
        <v>0</v>
      </c>
      <c r="T67" s="215">
        <v>0.4</v>
      </c>
      <c r="U67" s="34"/>
      <c r="V67" s="34"/>
    </row>
    <row r="68" spans="1:22" x14ac:dyDescent="0.2">
      <c r="A68" s="81">
        <v>63</v>
      </c>
      <c r="B68" s="84" t="str">
        <f t="shared" si="0"/>
        <v>Finland</v>
      </c>
      <c r="C68" s="84" t="str">
        <f t="shared" si="1"/>
        <v>FIN</v>
      </c>
      <c r="D68" s="214">
        <f t="shared" si="2"/>
        <v>0.29166666666666652</v>
      </c>
      <c r="E68" s="81" t="s">
        <v>112</v>
      </c>
      <c r="F68" s="84" t="s">
        <v>111</v>
      </c>
      <c r="G68" s="216">
        <v>0</v>
      </c>
      <c r="H68" s="214">
        <v>0.58333333333333304</v>
      </c>
      <c r="I68" s="214">
        <v>0</v>
      </c>
      <c r="J68" s="214">
        <v>0.5</v>
      </c>
      <c r="K68" s="214">
        <v>0</v>
      </c>
      <c r="L68" s="214">
        <v>1</v>
      </c>
      <c r="M68" s="214">
        <v>0</v>
      </c>
      <c r="N68" s="214">
        <v>0</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0.48888888888888898</v>
      </c>
      <c r="E69" s="81" t="s">
        <v>114</v>
      </c>
      <c r="F69" s="84" t="s">
        <v>113</v>
      </c>
      <c r="G69" s="216">
        <v>0.25</v>
      </c>
      <c r="H69" s="214">
        <v>0.72777777777777797</v>
      </c>
      <c r="I69" s="214">
        <v>0</v>
      </c>
      <c r="J69" s="214">
        <v>0.5</v>
      </c>
      <c r="K69" s="214">
        <v>0.5</v>
      </c>
      <c r="L69" s="214">
        <v>1</v>
      </c>
      <c r="M69" s="214">
        <v>1</v>
      </c>
      <c r="N69" s="214">
        <v>1</v>
      </c>
      <c r="O69" s="214">
        <v>0</v>
      </c>
      <c r="P69" s="214">
        <v>0.66666666666666696</v>
      </c>
      <c r="Q69" s="214">
        <v>0</v>
      </c>
      <c r="R69" s="214">
        <v>0.4</v>
      </c>
      <c r="S69" s="214">
        <v>0</v>
      </c>
      <c r="T69" s="215">
        <v>0.8</v>
      </c>
      <c r="U69" s="34"/>
      <c r="V69" s="34"/>
    </row>
    <row r="70" spans="1:22" x14ac:dyDescent="0.2">
      <c r="A70" s="81">
        <v>65</v>
      </c>
      <c r="B70" s="84" t="str">
        <f t="shared" si="0"/>
        <v>France</v>
      </c>
      <c r="C70" s="84" t="str">
        <f t="shared" si="1"/>
        <v>FRA</v>
      </c>
      <c r="D70" s="214">
        <f t="shared" si="2"/>
        <v>0.25833333333333353</v>
      </c>
      <c r="E70" s="81" t="s">
        <v>116</v>
      </c>
      <c r="F70" s="84" t="s">
        <v>115</v>
      </c>
      <c r="G70" s="216">
        <v>0</v>
      </c>
      <c r="H70" s="214">
        <v>0.51666666666666705</v>
      </c>
      <c r="I70" s="214">
        <v>0</v>
      </c>
      <c r="J70" s="214">
        <v>0.5</v>
      </c>
      <c r="K70" s="214">
        <v>0</v>
      </c>
      <c r="L70" s="214">
        <v>1</v>
      </c>
      <c r="M70" s="214">
        <v>0</v>
      </c>
      <c r="N70" s="214">
        <v>0</v>
      </c>
      <c r="O70" s="214">
        <v>0</v>
      </c>
      <c r="P70" s="214">
        <v>1</v>
      </c>
      <c r="Q70" s="214">
        <v>0</v>
      </c>
      <c r="R70" s="214">
        <v>0.4</v>
      </c>
      <c r="S70" s="214">
        <v>0</v>
      </c>
      <c r="T70" s="215">
        <v>0.2</v>
      </c>
      <c r="U70" s="34"/>
      <c r="V70" s="34"/>
    </row>
    <row r="71" spans="1:22" x14ac:dyDescent="0.2">
      <c r="A71" s="81">
        <v>66</v>
      </c>
      <c r="B71" s="84" t="str">
        <f t="shared" ref="B71:B134" si="3">F71</f>
        <v>Faroe Islands</v>
      </c>
      <c r="C71" s="84" t="str">
        <f t="shared" ref="C71:C134" si="4">E71</f>
        <v>FRO</v>
      </c>
      <c r="D71" s="214">
        <f t="shared" ref="D71:D134" si="5">AVERAGE(G71:H71)</f>
        <v>0.85</v>
      </c>
      <c r="E71" s="81" t="s">
        <v>680</v>
      </c>
      <c r="F71" s="84" t="s">
        <v>711</v>
      </c>
      <c r="G71" s="216">
        <v>0.91666666666666696</v>
      </c>
      <c r="H71" s="214">
        <v>0.78333333333333299</v>
      </c>
      <c r="I71" s="214">
        <v>1</v>
      </c>
      <c r="J71" s="214">
        <v>0.5</v>
      </c>
      <c r="K71" s="214">
        <v>1</v>
      </c>
      <c r="L71" s="214">
        <v>1</v>
      </c>
      <c r="M71" s="214">
        <v>1</v>
      </c>
      <c r="N71" s="214">
        <v>1</v>
      </c>
      <c r="O71" s="214">
        <v>1</v>
      </c>
      <c r="P71" s="214">
        <v>1</v>
      </c>
      <c r="Q71" s="214">
        <v>1</v>
      </c>
      <c r="R71" s="214">
        <v>0.4</v>
      </c>
      <c r="S71" s="214">
        <v>0.5</v>
      </c>
      <c r="T71" s="215">
        <v>0.8</v>
      </c>
      <c r="U71" s="34"/>
      <c r="V71" s="34"/>
    </row>
    <row r="72" spans="1:22" x14ac:dyDescent="0.2">
      <c r="A72" s="81">
        <v>67</v>
      </c>
      <c r="B72" s="84" t="str">
        <f t="shared" si="3"/>
        <v>Micronesia, Fed. Sts.</v>
      </c>
      <c r="C72" s="84" t="str">
        <f t="shared" si="4"/>
        <v>FSM</v>
      </c>
      <c r="D72" s="214">
        <f t="shared" si="5"/>
        <v>0.54166666666666652</v>
      </c>
      <c r="E72" s="81" t="s">
        <v>117</v>
      </c>
      <c r="F72" s="84" t="s">
        <v>712</v>
      </c>
      <c r="G72" s="216">
        <v>0.33333333333333298</v>
      </c>
      <c r="H72" s="214">
        <v>0.75</v>
      </c>
      <c r="I72" s="214">
        <v>0</v>
      </c>
      <c r="J72" s="214">
        <v>0.5</v>
      </c>
      <c r="K72" s="214">
        <v>1</v>
      </c>
      <c r="L72" s="214">
        <v>1</v>
      </c>
      <c r="M72" s="214">
        <v>1</v>
      </c>
      <c r="N72" s="214">
        <v>1</v>
      </c>
      <c r="O72" s="214">
        <v>0</v>
      </c>
      <c r="P72" s="214">
        <v>1</v>
      </c>
      <c r="Q72" s="214">
        <v>0</v>
      </c>
      <c r="R72" s="214">
        <v>0.2</v>
      </c>
      <c r="S72" s="214">
        <v>0</v>
      </c>
      <c r="T72" s="215">
        <v>0.8</v>
      </c>
      <c r="U72" s="34"/>
      <c r="V72" s="34"/>
    </row>
    <row r="73" spans="1:22" x14ac:dyDescent="0.2">
      <c r="A73" s="81">
        <v>68</v>
      </c>
      <c r="B73" s="84" t="str">
        <f t="shared" si="3"/>
        <v>Gabon</v>
      </c>
      <c r="C73" s="84" t="str">
        <f t="shared" si="4"/>
        <v>GAB</v>
      </c>
      <c r="D73" s="214">
        <f t="shared" si="5"/>
        <v>0.28888888888888864</v>
      </c>
      <c r="E73" s="81" t="s">
        <v>119</v>
      </c>
      <c r="F73" s="84" t="s">
        <v>118</v>
      </c>
      <c r="G73" s="216">
        <v>8.3333333333333301E-2</v>
      </c>
      <c r="H73" s="214">
        <v>0.49444444444444402</v>
      </c>
      <c r="I73" s="214">
        <v>0</v>
      </c>
      <c r="J73" s="214">
        <v>0.5</v>
      </c>
      <c r="K73" s="214">
        <v>0.5</v>
      </c>
      <c r="L73" s="214">
        <v>1</v>
      </c>
      <c r="M73" s="214">
        <v>0</v>
      </c>
      <c r="N73" s="214">
        <v>0</v>
      </c>
      <c r="O73" s="214">
        <v>0</v>
      </c>
      <c r="P73" s="214">
        <v>0.66666666666666696</v>
      </c>
      <c r="Q73" s="214">
        <v>0</v>
      </c>
      <c r="R73" s="214">
        <v>0.4</v>
      </c>
      <c r="S73" s="214">
        <v>0</v>
      </c>
      <c r="T73" s="215">
        <v>0.4</v>
      </c>
      <c r="U73" s="34"/>
      <c r="V73" s="34"/>
    </row>
    <row r="74" spans="1:22" x14ac:dyDescent="0.2">
      <c r="A74" s="81">
        <v>69</v>
      </c>
      <c r="B74" s="84" t="str">
        <f t="shared" si="3"/>
        <v>United Kingdom</v>
      </c>
      <c r="C74" s="84" t="str">
        <f t="shared" si="4"/>
        <v>GBR</v>
      </c>
      <c r="D74" s="214">
        <f t="shared" si="5"/>
        <v>0.29166666666666652</v>
      </c>
      <c r="E74" s="81" t="s">
        <v>121</v>
      </c>
      <c r="F74" s="84" t="s">
        <v>120</v>
      </c>
      <c r="G74" s="216">
        <v>0</v>
      </c>
      <c r="H74" s="214">
        <v>0.58333333333333304</v>
      </c>
      <c r="I74" s="214">
        <v>0</v>
      </c>
      <c r="J74" s="214">
        <v>0.5</v>
      </c>
      <c r="K74" s="214">
        <v>0</v>
      </c>
      <c r="L74" s="214">
        <v>1</v>
      </c>
      <c r="M74" s="214">
        <v>0</v>
      </c>
      <c r="N74" s="214">
        <v>0</v>
      </c>
      <c r="O74" s="214">
        <v>0</v>
      </c>
      <c r="P74" s="214">
        <v>1</v>
      </c>
      <c r="Q74" s="214">
        <v>0</v>
      </c>
      <c r="R74" s="214">
        <v>0.4</v>
      </c>
      <c r="S74" s="214">
        <v>0</v>
      </c>
      <c r="T74" s="215">
        <v>0.6</v>
      </c>
      <c r="U74" s="34"/>
      <c r="V74" s="34"/>
    </row>
    <row r="75" spans="1:22" x14ac:dyDescent="0.2">
      <c r="A75" s="81">
        <v>70</v>
      </c>
      <c r="B75" s="84" t="str">
        <f t="shared" si="3"/>
        <v>Georgia</v>
      </c>
      <c r="C75" s="84" t="str">
        <f t="shared" si="4"/>
        <v>GEO</v>
      </c>
      <c r="D75" s="214">
        <f t="shared" si="5"/>
        <v>0.28888888888888864</v>
      </c>
      <c r="E75" s="81" t="s">
        <v>123</v>
      </c>
      <c r="F75" s="84" t="s">
        <v>122</v>
      </c>
      <c r="G75" s="216">
        <v>8.3333333333333301E-2</v>
      </c>
      <c r="H75" s="214">
        <v>0.49444444444444402</v>
      </c>
      <c r="I75" s="214">
        <v>0</v>
      </c>
      <c r="J75" s="214">
        <v>0.5</v>
      </c>
      <c r="K75" s="214">
        <v>0.5</v>
      </c>
      <c r="L75" s="214">
        <v>1</v>
      </c>
      <c r="M75" s="214">
        <v>0</v>
      </c>
      <c r="N75" s="214">
        <v>0</v>
      </c>
      <c r="O75" s="214">
        <v>0</v>
      </c>
      <c r="P75" s="214">
        <v>0.66666666666666696</v>
      </c>
      <c r="Q75" s="214">
        <v>0</v>
      </c>
      <c r="R75" s="214">
        <v>0.4</v>
      </c>
      <c r="S75" s="214">
        <v>0</v>
      </c>
      <c r="T75" s="215">
        <v>0.4</v>
      </c>
      <c r="U75" s="34"/>
      <c r="V75" s="34"/>
    </row>
    <row r="76" spans="1:22" x14ac:dyDescent="0.2">
      <c r="A76" s="81">
        <v>71</v>
      </c>
      <c r="B76" s="84" t="str">
        <f t="shared" si="3"/>
        <v>Ghana</v>
      </c>
      <c r="C76" s="84" t="str">
        <f t="shared" si="4"/>
        <v>GHA</v>
      </c>
      <c r="D76" s="214">
        <f t="shared" si="5"/>
        <v>0.24722222222222201</v>
      </c>
      <c r="E76" s="81" t="s">
        <v>125</v>
      </c>
      <c r="F76" s="84" t="s">
        <v>124</v>
      </c>
      <c r="G76" s="216">
        <v>0</v>
      </c>
      <c r="H76" s="214">
        <v>0.49444444444444402</v>
      </c>
      <c r="I76" s="214">
        <v>0</v>
      </c>
      <c r="J76" s="214">
        <v>0.5</v>
      </c>
      <c r="K76" s="214">
        <v>0</v>
      </c>
      <c r="L76" s="214">
        <v>1</v>
      </c>
      <c r="M76" s="214">
        <v>0</v>
      </c>
      <c r="N76" s="214">
        <v>0</v>
      </c>
      <c r="O76" s="214">
        <v>0</v>
      </c>
      <c r="P76" s="214">
        <v>0.66666666666666696</v>
      </c>
      <c r="Q76" s="214">
        <v>0</v>
      </c>
      <c r="R76" s="214">
        <v>0.4</v>
      </c>
      <c r="S76" s="214">
        <v>0</v>
      </c>
      <c r="T76" s="215">
        <v>0.4</v>
      </c>
      <c r="U76" s="34"/>
      <c r="V76" s="34"/>
    </row>
    <row r="77" spans="1:22" x14ac:dyDescent="0.2">
      <c r="A77" s="81">
        <v>72</v>
      </c>
      <c r="B77" s="84" t="str">
        <f t="shared" si="3"/>
        <v>Gibraltar</v>
      </c>
      <c r="C77" s="84" t="str">
        <f t="shared" si="4"/>
        <v>GIB</v>
      </c>
      <c r="D77" s="214">
        <f t="shared" si="5"/>
        <v>0.85</v>
      </c>
      <c r="E77" s="81" t="s">
        <v>681</v>
      </c>
      <c r="F77" s="84" t="s">
        <v>713</v>
      </c>
      <c r="G77" s="216">
        <v>0.91666666666666696</v>
      </c>
      <c r="H77" s="214">
        <v>0.78333333333333299</v>
      </c>
      <c r="I77" s="214">
        <v>1</v>
      </c>
      <c r="J77" s="214">
        <v>0.5</v>
      </c>
      <c r="K77" s="214">
        <v>1</v>
      </c>
      <c r="L77" s="214">
        <v>1</v>
      </c>
      <c r="M77" s="214">
        <v>1</v>
      </c>
      <c r="N77" s="214">
        <v>1</v>
      </c>
      <c r="O77" s="214">
        <v>1</v>
      </c>
      <c r="P77" s="214">
        <v>1</v>
      </c>
      <c r="Q77" s="214">
        <v>1</v>
      </c>
      <c r="R77" s="214">
        <v>0.4</v>
      </c>
      <c r="S77" s="214">
        <v>0.5</v>
      </c>
      <c r="T77" s="215">
        <v>0.8</v>
      </c>
      <c r="U77" s="34"/>
      <c r="V77" s="34"/>
    </row>
    <row r="78" spans="1:22" x14ac:dyDescent="0.2">
      <c r="A78" s="81">
        <v>73</v>
      </c>
      <c r="B78" s="84" t="str">
        <f t="shared" si="3"/>
        <v>Guinea</v>
      </c>
      <c r="C78" s="84" t="str">
        <f t="shared" si="4"/>
        <v>GIN</v>
      </c>
      <c r="D78" s="214">
        <f t="shared" si="5"/>
        <v>0.202777777777778</v>
      </c>
      <c r="E78" s="81" t="s">
        <v>127</v>
      </c>
      <c r="F78" s="84" t="s">
        <v>126</v>
      </c>
      <c r="G78" s="216">
        <v>0</v>
      </c>
      <c r="H78" s="214">
        <v>0.405555555555556</v>
      </c>
      <c r="I78" s="214">
        <v>0</v>
      </c>
      <c r="J78" s="214">
        <v>0.5</v>
      </c>
      <c r="K78" s="214">
        <v>0</v>
      </c>
      <c r="L78" s="214">
        <v>0.66666666666666696</v>
      </c>
      <c r="M78" s="214">
        <v>0</v>
      </c>
      <c r="N78" s="214">
        <v>0</v>
      </c>
      <c r="O78" s="214">
        <v>0</v>
      </c>
      <c r="P78" s="214">
        <v>0.66666666666666696</v>
      </c>
      <c r="Q78" s="214">
        <v>0</v>
      </c>
      <c r="R78" s="214">
        <v>0.4</v>
      </c>
      <c r="S78" s="214">
        <v>0</v>
      </c>
      <c r="T78" s="215">
        <v>0.2</v>
      </c>
      <c r="U78" s="34"/>
      <c r="V78" s="34"/>
    </row>
    <row r="79" spans="1:22" x14ac:dyDescent="0.2">
      <c r="A79" s="81">
        <v>74</v>
      </c>
      <c r="B79" s="84" t="str">
        <f t="shared" si="3"/>
        <v>Gambia, The</v>
      </c>
      <c r="C79" s="84" t="str">
        <f t="shared" si="4"/>
        <v>GMB</v>
      </c>
      <c r="D79" s="214">
        <f t="shared" si="5"/>
        <v>0.26111111111111113</v>
      </c>
      <c r="E79" s="81" t="s">
        <v>128</v>
      </c>
      <c r="F79" s="84" t="s">
        <v>714</v>
      </c>
      <c r="G79" s="216">
        <v>8.3333333333333301E-2</v>
      </c>
      <c r="H79" s="214">
        <v>0.43888888888888899</v>
      </c>
      <c r="I79" s="214">
        <v>0</v>
      </c>
      <c r="J79" s="214">
        <v>0.5</v>
      </c>
      <c r="K79" s="214">
        <v>0.5</v>
      </c>
      <c r="L79" s="214">
        <v>0.66666666666666696</v>
      </c>
      <c r="M79" s="214">
        <v>0</v>
      </c>
      <c r="N79" s="214">
        <v>0</v>
      </c>
      <c r="O79" s="214">
        <v>0</v>
      </c>
      <c r="P79" s="214">
        <v>0.66666666666666696</v>
      </c>
      <c r="Q79" s="214">
        <v>0</v>
      </c>
      <c r="R79" s="214">
        <v>0.4</v>
      </c>
      <c r="S79" s="214">
        <v>0</v>
      </c>
      <c r="T79" s="215">
        <v>0.4</v>
      </c>
      <c r="U79" s="34"/>
      <c r="V79" s="34"/>
    </row>
    <row r="80" spans="1:22" x14ac:dyDescent="0.2">
      <c r="A80" s="81">
        <v>75</v>
      </c>
      <c r="B80" s="84" t="str">
        <f t="shared" si="3"/>
        <v>Guinea-Bissau</v>
      </c>
      <c r="C80" s="84" t="str">
        <f t="shared" si="4"/>
        <v>GNB</v>
      </c>
      <c r="D80" s="214">
        <f t="shared" si="5"/>
        <v>0.44444444444444448</v>
      </c>
      <c r="E80" s="81" t="s">
        <v>130</v>
      </c>
      <c r="F80" s="84" t="s">
        <v>129</v>
      </c>
      <c r="G80" s="216">
        <v>0.25</v>
      </c>
      <c r="H80" s="214">
        <v>0.63888888888888895</v>
      </c>
      <c r="I80" s="214">
        <v>0</v>
      </c>
      <c r="J80" s="214">
        <v>0.5</v>
      </c>
      <c r="K80" s="214">
        <v>0.5</v>
      </c>
      <c r="L80" s="214">
        <v>0.66666666666666696</v>
      </c>
      <c r="M80" s="214">
        <v>1</v>
      </c>
      <c r="N80" s="214">
        <v>1</v>
      </c>
      <c r="O80" s="214">
        <v>0</v>
      </c>
      <c r="P80" s="214">
        <v>0.66666666666666696</v>
      </c>
      <c r="Q80" s="214">
        <v>0</v>
      </c>
      <c r="R80" s="214">
        <v>0.4</v>
      </c>
      <c r="S80" s="214">
        <v>0</v>
      </c>
      <c r="T80" s="215">
        <v>0.6</v>
      </c>
      <c r="U80" s="34"/>
      <c r="V80" s="34"/>
    </row>
    <row r="81" spans="1:22" x14ac:dyDescent="0.2">
      <c r="A81" s="81">
        <v>76</v>
      </c>
      <c r="B81" s="84" t="str">
        <f t="shared" si="3"/>
        <v>Equatorial Guinea</v>
      </c>
      <c r="C81" s="84" t="str">
        <f t="shared" si="4"/>
        <v>GNQ</v>
      </c>
      <c r="D81" s="214">
        <f t="shared" si="5"/>
        <v>0.33333333333333315</v>
      </c>
      <c r="E81" s="81" t="s">
        <v>132</v>
      </c>
      <c r="F81" s="84" t="s">
        <v>131</v>
      </c>
      <c r="G81" s="216">
        <v>8.3333333333333301E-2</v>
      </c>
      <c r="H81" s="214">
        <v>0.58333333333333304</v>
      </c>
      <c r="I81" s="214">
        <v>0</v>
      </c>
      <c r="J81" s="214">
        <v>0.5</v>
      </c>
      <c r="K81" s="214">
        <v>0.5</v>
      </c>
      <c r="L81" s="214">
        <v>1</v>
      </c>
      <c r="M81" s="214">
        <v>0</v>
      </c>
      <c r="N81" s="214">
        <v>0</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0.25833333333333353</v>
      </c>
      <c r="E82" s="81" t="s">
        <v>134</v>
      </c>
      <c r="F82" s="84" t="s">
        <v>133</v>
      </c>
      <c r="G82" s="216">
        <v>0</v>
      </c>
      <c r="H82" s="214">
        <v>0.51666666666666705</v>
      </c>
      <c r="I82" s="214">
        <v>0</v>
      </c>
      <c r="J82" s="214">
        <v>0.5</v>
      </c>
      <c r="K82" s="214">
        <v>0</v>
      </c>
      <c r="L82" s="214">
        <v>1</v>
      </c>
      <c r="M82" s="214">
        <v>0</v>
      </c>
      <c r="N82" s="214">
        <v>0</v>
      </c>
      <c r="O82" s="214">
        <v>0</v>
      </c>
      <c r="P82" s="214">
        <v>1</v>
      </c>
      <c r="Q82" s="214">
        <v>0</v>
      </c>
      <c r="R82" s="214">
        <v>0.2</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0.68333333333333357</v>
      </c>
      <c r="E84" s="81" t="s">
        <v>682</v>
      </c>
      <c r="F84" s="84" t="s">
        <v>715</v>
      </c>
      <c r="G84" s="216">
        <v>0.75</v>
      </c>
      <c r="H84" s="214">
        <v>0.61666666666666703</v>
      </c>
      <c r="I84" s="214">
        <v>1</v>
      </c>
      <c r="J84" s="214">
        <v>0.5</v>
      </c>
      <c r="K84" s="214">
        <v>1</v>
      </c>
      <c r="L84" s="214">
        <v>1</v>
      </c>
      <c r="M84" s="214">
        <v>0</v>
      </c>
      <c r="N84" s="214">
        <v>0</v>
      </c>
      <c r="O84" s="214">
        <v>1</v>
      </c>
      <c r="P84" s="214">
        <v>1</v>
      </c>
      <c r="Q84" s="214">
        <v>1</v>
      </c>
      <c r="R84" s="214">
        <v>0.6</v>
      </c>
      <c r="S84" s="214">
        <v>0.5</v>
      </c>
      <c r="T84" s="215">
        <v>0.6</v>
      </c>
      <c r="U84" s="34"/>
      <c r="V84" s="34"/>
    </row>
    <row r="85" spans="1:22" x14ac:dyDescent="0.2">
      <c r="A85" s="81">
        <v>80</v>
      </c>
      <c r="B85" s="84" t="str">
        <f t="shared" si="3"/>
        <v>Guatemala</v>
      </c>
      <c r="C85" s="84" t="str">
        <f t="shared" si="4"/>
        <v>GTM</v>
      </c>
      <c r="D85" s="214">
        <f t="shared" si="5"/>
        <v>0.1333333333333335</v>
      </c>
      <c r="E85" s="81" t="s">
        <v>138</v>
      </c>
      <c r="F85" s="84" t="s">
        <v>137</v>
      </c>
      <c r="G85" s="216">
        <v>0</v>
      </c>
      <c r="H85" s="214">
        <v>0.266666666666667</v>
      </c>
      <c r="I85" s="214">
        <v>0</v>
      </c>
      <c r="J85" s="214">
        <v>0</v>
      </c>
      <c r="K85" s="214">
        <v>0</v>
      </c>
      <c r="L85" s="214">
        <v>0.33333333333333298</v>
      </c>
      <c r="M85" s="214">
        <v>0</v>
      </c>
      <c r="N85" s="214">
        <v>0</v>
      </c>
      <c r="O85" s="214">
        <v>0</v>
      </c>
      <c r="P85" s="214">
        <v>0.66666666666666696</v>
      </c>
      <c r="Q85" s="214">
        <v>0</v>
      </c>
      <c r="R85" s="214">
        <v>0.2</v>
      </c>
      <c r="S85" s="214">
        <v>0</v>
      </c>
      <c r="T85" s="215">
        <v>0.4</v>
      </c>
      <c r="U85" s="34"/>
      <c r="V85" s="34"/>
    </row>
    <row r="86" spans="1:22" x14ac:dyDescent="0.2">
      <c r="A86" s="81">
        <v>81</v>
      </c>
      <c r="B86" s="84" t="str">
        <f t="shared" si="3"/>
        <v>Guam</v>
      </c>
      <c r="C86" s="84" t="str">
        <f t="shared" si="4"/>
        <v>GUM</v>
      </c>
      <c r="D86" s="214">
        <f t="shared" si="5"/>
        <v>0.85</v>
      </c>
      <c r="E86" s="81" t="s">
        <v>683</v>
      </c>
      <c r="F86" s="84" t="s">
        <v>716</v>
      </c>
      <c r="G86" s="216">
        <v>0.91666666666666696</v>
      </c>
      <c r="H86" s="214">
        <v>0.78333333333333299</v>
      </c>
      <c r="I86" s="214">
        <v>1</v>
      </c>
      <c r="J86" s="214">
        <v>0.5</v>
      </c>
      <c r="K86" s="214">
        <v>1</v>
      </c>
      <c r="L86" s="214">
        <v>1</v>
      </c>
      <c r="M86" s="214">
        <v>1</v>
      </c>
      <c r="N86" s="214">
        <v>1</v>
      </c>
      <c r="O86" s="214">
        <v>1</v>
      </c>
      <c r="P86" s="214">
        <v>1</v>
      </c>
      <c r="Q86" s="214">
        <v>1</v>
      </c>
      <c r="R86" s="214">
        <v>0.4</v>
      </c>
      <c r="S86" s="214">
        <v>0.5</v>
      </c>
      <c r="T86" s="215">
        <v>0.8</v>
      </c>
      <c r="U86" s="34"/>
      <c r="V86" s="34"/>
    </row>
    <row r="87" spans="1:22" x14ac:dyDescent="0.2">
      <c r="A87" s="81">
        <v>82</v>
      </c>
      <c r="B87" s="84" t="str">
        <f t="shared" si="3"/>
        <v>Guyana</v>
      </c>
      <c r="C87" s="84" t="str">
        <f t="shared" si="4"/>
        <v>GUY</v>
      </c>
      <c r="D87" s="214">
        <f t="shared" si="5"/>
        <v>0.31666666666666665</v>
      </c>
      <c r="E87" s="81" t="s">
        <v>140</v>
      </c>
      <c r="F87" s="84" t="s">
        <v>139</v>
      </c>
      <c r="G87" s="216">
        <v>8.3333333333333301E-2</v>
      </c>
      <c r="H87" s="214">
        <v>0.55000000000000004</v>
      </c>
      <c r="I87" s="214">
        <v>0</v>
      </c>
      <c r="J87" s="214">
        <v>0.5</v>
      </c>
      <c r="K87" s="214">
        <v>0.5</v>
      </c>
      <c r="L87" s="214">
        <v>1</v>
      </c>
      <c r="M87" s="214">
        <v>0</v>
      </c>
      <c r="N87" s="214">
        <v>0</v>
      </c>
      <c r="O87" s="214">
        <v>0</v>
      </c>
      <c r="P87" s="214">
        <v>1</v>
      </c>
      <c r="Q87" s="214">
        <v>0</v>
      </c>
      <c r="R87" s="214">
        <v>0.2</v>
      </c>
      <c r="S87" s="214">
        <v>0</v>
      </c>
      <c r="T87" s="215">
        <v>0.6</v>
      </c>
      <c r="U87" s="34"/>
      <c r="V87" s="34"/>
    </row>
    <row r="88" spans="1:22" x14ac:dyDescent="0.2">
      <c r="A88" s="81">
        <v>83</v>
      </c>
      <c r="B88" s="84" t="str">
        <f t="shared" si="3"/>
        <v>Hong Kong SAR, China</v>
      </c>
      <c r="C88" s="84" t="str">
        <f t="shared" si="4"/>
        <v>HKG</v>
      </c>
      <c r="D88" s="214">
        <f t="shared" si="5"/>
        <v>0.625</v>
      </c>
      <c r="E88" s="81" t="s">
        <v>684</v>
      </c>
      <c r="F88" s="84" t="s">
        <v>717</v>
      </c>
      <c r="G88" s="216">
        <v>0.66666666666666696</v>
      </c>
      <c r="H88" s="214">
        <v>0.58333333333333304</v>
      </c>
      <c r="I88" s="214">
        <v>1</v>
      </c>
      <c r="J88" s="214">
        <v>0.5</v>
      </c>
      <c r="K88" s="214">
        <v>0.5</v>
      </c>
      <c r="L88" s="214">
        <v>1</v>
      </c>
      <c r="M88" s="214">
        <v>0</v>
      </c>
      <c r="N88" s="214">
        <v>0</v>
      </c>
      <c r="O88" s="214">
        <v>1</v>
      </c>
      <c r="P88" s="214">
        <v>1</v>
      </c>
      <c r="Q88" s="214">
        <v>1</v>
      </c>
      <c r="R88" s="214">
        <v>0.4</v>
      </c>
      <c r="S88" s="214">
        <v>0.5</v>
      </c>
      <c r="T88" s="215">
        <v>0.6</v>
      </c>
      <c r="U88" s="34"/>
      <c r="V88" s="34"/>
    </row>
    <row r="89" spans="1:22" x14ac:dyDescent="0.2">
      <c r="A89" s="81">
        <v>84</v>
      </c>
      <c r="B89" s="84" t="str">
        <f t="shared" si="3"/>
        <v>Honduras</v>
      </c>
      <c r="C89" s="84" t="str">
        <f t="shared" si="4"/>
        <v>HND</v>
      </c>
      <c r="D89" s="214">
        <f t="shared" si="5"/>
        <v>0.18611111111111101</v>
      </c>
      <c r="E89" s="81" t="s">
        <v>142</v>
      </c>
      <c r="F89" s="84" t="s">
        <v>141</v>
      </c>
      <c r="G89" s="216">
        <v>0</v>
      </c>
      <c r="H89" s="214">
        <v>0.37222222222222201</v>
      </c>
      <c r="I89" s="214">
        <v>0</v>
      </c>
      <c r="J89" s="214">
        <v>0.5</v>
      </c>
      <c r="K89" s="214">
        <v>0</v>
      </c>
      <c r="L89" s="214">
        <v>0.66666666666666696</v>
      </c>
      <c r="M89" s="214">
        <v>0</v>
      </c>
      <c r="N89" s="214">
        <v>0</v>
      </c>
      <c r="O89" s="214">
        <v>0</v>
      </c>
      <c r="P89" s="214">
        <v>0.66666666666666696</v>
      </c>
      <c r="Q89" s="214">
        <v>0</v>
      </c>
      <c r="R89" s="214">
        <v>0.2</v>
      </c>
      <c r="S89" s="214">
        <v>0</v>
      </c>
      <c r="T89" s="215">
        <v>0.2</v>
      </c>
      <c r="U89" s="34"/>
      <c r="V89" s="34"/>
    </row>
    <row r="90" spans="1:22" x14ac:dyDescent="0.2">
      <c r="A90" s="81">
        <v>85</v>
      </c>
      <c r="B90" s="84" t="str">
        <f t="shared" si="3"/>
        <v>Croatia</v>
      </c>
      <c r="C90" s="84" t="str">
        <f t="shared" si="4"/>
        <v>HRV</v>
      </c>
      <c r="D90" s="214">
        <f t="shared" si="5"/>
        <v>0.28888888888888864</v>
      </c>
      <c r="E90" s="81" t="s">
        <v>144</v>
      </c>
      <c r="F90" s="84" t="s">
        <v>143</v>
      </c>
      <c r="G90" s="216">
        <v>8.3333333333333301E-2</v>
      </c>
      <c r="H90" s="214">
        <v>0.49444444444444402</v>
      </c>
      <c r="I90" s="214">
        <v>0</v>
      </c>
      <c r="J90" s="214">
        <v>0.5</v>
      </c>
      <c r="K90" s="214">
        <v>0.5</v>
      </c>
      <c r="L90" s="214">
        <v>1</v>
      </c>
      <c r="M90" s="214">
        <v>0</v>
      </c>
      <c r="N90" s="214">
        <v>0</v>
      </c>
      <c r="O90" s="214">
        <v>0</v>
      </c>
      <c r="P90" s="214">
        <v>0.66666666666666696</v>
      </c>
      <c r="Q90" s="214">
        <v>0</v>
      </c>
      <c r="R90" s="214">
        <v>0.2</v>
      </c>
      <c r="S90" s="214">
        <v>0</v>
      </c>
      <c r="T90" s="215">
        <v>0.6</v>
      </c>
      <c r="U90" s="34"/>
      <c r="V90" s="34"/>
    </row>
    <row r="91" spans="1:22" x14ac:dyDescent="0.2">
      <c r="A91" s="81">
        <v>86</v>
      </c>
      <c r="B91" s="84" t="str">
        <f t="shared" si="3"/>
        <v>Haiti</v>
      </c>
      <c r="C91" s="84" t="str">
        <f t="shared" si="4"/>
        <v>HTI</v>
      </c>
      <c r="D91" s="214">
        <f t="shared" si="5"/>
        <v>0.147222222222222</v>
      </c>
      <c r="E91" s="81" t="s">
        <v>146</v>
      </c>
      <c r="F91" s="84" t="s">
        <v>145</v>
      </c>
      <c r="G91" s="216">
        <v>0</v>
      </c>
      <c r="H91" s="214">
        <v>0.29444444444444401</v>
      </c>
      <c r="I91" s="214">
        <v>0</v>
      </c>
      <c r="J91" s="214">
        <v>0.5</v>
      </c>
      <c r="K91" s="214">
        <v>0</v>
      </c>
      <c r="L91" s="214">
        <v>0</v>
      </c>
      <c r="M91" s="214">
        <v>0</v>
      </c>
      <c r="N91" s="214">
        <v>0</v>
      </c>
      <c r="O91" s="214">
        <v>0</v>
      </c>
      <c r="P91" s="214">
        <v>0.66666666666666696</v>
      </c>
      <c r="Q91" s="214">
        <v>0</v>
      </c>
      <c r="R91" s="214">
        <v>0.4</v>
      </c>
      <c r="S91" s="214">
        <v>0</v>
      </c>
      <c r="T91" s="215">
        <v>0.2</v>
      </c>
      <c r="U91" s="34"/>
      <c r="V91" s="34"/>
    </row>
    <row r="92" spans="1:22" x14ac:dyDescent="0.2">
      <c r="A92" s="81">
        <v>87</v>
      </c>
      <c r="B92" s="84" t="str">
        <f t="shared" si="3"/>
        <v>Hungary</v>
      </c>
      <c r="C92" s="84" t="str">
        <f t="shared" si="4"/>
        <v>HUN</v>
      </c>
      <c r="D92" s="214">
        <f t="shared" si="5"/>
        <v>0.27500000000000002</v>
      </c>
      <c r="E92" s="81" t="s">
        <v>148</v>
      </c>
      <c r="F92" s="84" t="s">
        <v>147</v>
      </c>
      <c r="G92" s="216">
        <v>0</v>
      </c>
      <c r="H92" s="214">
        <v>0.55000000000000004</v>
      </c>
      <c r="I92" s="214">
        <v>0</v>
      </c>
      <c r="J92" s="214">
        <v>0.5</v>
      </c>
      <c r="K92" s="214">
        <v>0</v>
      </c>
      <c r="L92" s="214">
        <v>1</v>
      </c>
      <c r="M92" s="214">
        <v>0</v>
      </c>
      <c r="N92" s="214">
        <v>0</v>
      </c>
      <c r="O92" s="214">
        <v>0</v>
      </c>
      <c r="P92" s="214">
        <v>1</v>
      </c>
      <c r="Q92" s="214">
        <v>0</v>
      </c>
      <c r="R92" s="214">
        <v>0.2</v>
      </c>
      <c r="S92" s="214">
        <v>0</v>
      </c>
      <c r="T92" s="215">
        <v>0.6</v>
      </c>
      <c r="U92" s="34"/>
      <c r="V92" s="34"/>
    </row>
    <row r="93" spans="1:22" x14ac:dyDescent="0.2">
      <c r="A93" s="81">
        <v>88</v>
      </c>
      <c r="B93" s="84" t="str">
        <f t="shared" si="3"/>
        <v>Indonesia</v>
      </c>
      <c r="C93" s="84" t="str">
        <f t="shared" si="4"/>
        <v>IDN</v>
      </c>
      <c r="D93" s="214">
        <f t="shared" si="5"/>
        <v>0.16944444444444451</v>
      </c>
      <c r="E93" s="81" t="s">
        <v>150</v>
      </c>
      <c r="F93" s="84" t="s">
        <v>149</v>
      </c>
      <c r="G93" s="216">
        <v>0</v>
      </c>
      <c r="H93" s="214">
        <v>0.33888888888888902</v>
      </c>
      <c r="I93" s="214">
        <v>0</v>
      </c>
      <c r="J93" s="214">
        <v>0.5</v>
      </c>
      <c r="K93" s="214">
        <v>0</v>
      </c>
      <c r="L93" s="214">
        <v>0.66666666666666696</v>
      </c>
      <c r="M93" s="214">
        <v>0</v>
      </c>
      <c r="N93" s="214">
        <v>0</v>
      </c>
      <c r="O93" s="214">
        <v>0</v>
      </c>
      <c r="P93" s="214">
        <v>0.66666666666666696</v>
      </c>
      <c r="Q93" s="214">
        <v>0</v>
      </c>
      <c r="R93" s="214">
        <v>0.2</v>
      </c>
      <c r="S93" s="214">
        <v>0</v>
      </c>
      <c r="T93" s="215">
        <v>0</v>
      </c>
      <c r="U93" s="34"/>
      <c r="V93" s="34"/>
    </row>
    <row r="94" spans="1:22" x14ac:dyDescent="0.2">
      <c r="A94" s="81">
        <v>89</v>
      </c>
      <c r="B94" s="84" t="str">
        <f t="shared" si="3"/>
        <v>Isle of Man</v>
      </c>
      <c r="C94" s="84" t="str">
        <f t="shared" si="4"/>
        <v>IMN</v>
      </c>
      <c r="D94" s="214">
        <f t="shared" si="5"/>
        <v>0.85</v>
      </c>
      <c r="E94" s="81" t="s">
        <v>685</v>
      </c>
      <c r="F94" s="84" t="s">
        <v>718</v>
      </c>
      <c r="G94" s="216">
        <v>0.91666666666666696</v>
      </c>
      <c r="H94" s="214">
        <v>0.78333333333333299</v>
      </c>
      <c r="I94" s="214">
        <v>1</v>
      </c>
      <c r="J94" s="214">
        <v>0.5</v>
      </c>
      <c r="K94" s="214">
        <v>1</v>
      </c>
      <c r="L94" s="214">
        <v>1</v>
      </c>
      <c r="M94" s="214">
        <v>1</v>
      </c>
      <c r="N94" s="214">
        <v>1</v>
      </c>
      <c r="O94" s="214">
        <v>1</v>
      </c>
      <c r="P94" s="214">
        <v>1</v>
      </c>
      <c r="Q94" s="214">
        <v>1</v>
      </c>
      <c r="R94" s="214">
        <v>0.4</v>
      </c>
      <c r="S94" s="214">
        <v>0.5</v>
      </c>
      <c r="T94" s="215">
        <v>0.8</v>
      </c>
      <c r="U94" s="34"/>
      <c r="V94" s="34"/>
    </row>
    <row r="95" spans="1:22" x14ac:dyDescent="0.2">
      <c r="A95" s="81">
        <v>90</v>
      </c>
      <c r="B95" s="84" t="str">
        <f t="shared" si="3"/>
        <v>India</v>
      </c>
      <c r="C95" s="84" t="str">
        <f t="shared" si="4"/>
        <v>IND</v>
      </c>
      <c r="D95" s="214">
        <f t="shared" si="5"/>
        <v>0.21388888888888899</v>
      </c>
      <c r="E95" s="81" t="s">
        <v>152</v>
      </c>
      <c r="F95" s="84" t="s">
        <v>151</v>
      </c>
      <c r="G95" s="216">
        <v>0</v>
      </c>
      <c r="H95" s="214">
        <v>0.42777777777777798</v>
      </c>
      <c r="I95" s="214">
        <v>0</v>
      </c>
      <c r="J95" s="214">
        <v>0.5</v>
      </c>
      <c r="K95" s="214">
        <v>0</v>
      </c>
      <c r="L95" s="214">
        <v>1</v>
      </c>
      <c r="M95" s="214">
        <v>0</v>
      </c>
      <c r="N95" s="214">
        <v>0</v>
      </c>
      <c r="O95" s="214">
        <v>0</v>
      </c>
      <c r="P95" s="214">
        <v>0.66666666666666696</v>
      </c>
      <c r="Q95" s="214">
        <v>0</v>
      </c>
      <c r="R95" s="214">
        <v>0.2</v>
      </c>
      <c r="S95" s="214">
        <v>0</v>
      </c>
      <c r="T95" s="215">
        <v>0.2</v>
      </c>
      <c r="U95" s="34"/>
      <c r="V95" s="34"/>
    </row>
    <row r="96" spans="1:22" x14ac:dyDescent="0.2">
      <c r="A96" s="81">
        <v>91</v>
      </c>
      <c r="B96" s="84" t="str">
        <f t="shared" si="3"/>
        <v>Ireland</v>
      </c>
      <c r="C96" s="84" t="str">
        <f t="shared" si="4"/>
        <v>IRL</v>
      </c>
      <c r="D96" s="214">
        <f t="shared" si="5"/>
        <v>0.29166666666666652</v>
      </c>
      <c r="E96" s="81" t="s">
        <v>154</v>
      </c>
      <c r="F96" s="84" t="s">
        <v>153</v>
      </c>
      <c r="G96" s="216">
        <v>0</v>
      </c>
      <c r="H96" s="214">
        <v>0.58333333333333304</v>
      </c>
      <c r="I96" s="214">
        <v>0</v>
      </c>
      <c r="J96" s="214">
        <v>0.5</v>
      </c>
      <c r="K96" s="214">
        <v>0</v>
      </c>
      <c r="L96" s="214">
        <v>1</v>
      </c>
      <c r="M96" s="214">
        <v>0</v>
      </c>
      <c r="N96" s="214">
        <v>0</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0.28333333333333316</v>
      </c>
      <c r="E97" s="81" t="s">
        <v>155</v>
      </c>
      <c r="F97" s="84" t="s">
        <v>719</v>
      </c>
      <c r="G97" s="216">
        <v>8.3333333333333301E-2</v>
      </c>
      <c r="H97" s="214">
        <v>0.483333333333333</v>
      </c>
      <c r="I97" s="214">
        <v>0</v>
      </c>
      <c r="J97" s="214">
        <v>0.5</v>
      </c>
      <c r="K97" s="214">
        <v>0.5</v>
      </c>
      <c r="L97" s="214">
        <v>1</v>
      </c>
      <c r="M97" s="214">
        <v>0</v>
      </c>
      <c r="N97" s="214">
        <v>0</v>
      </c>
      <c r="O97" s="214">
        <v>0</v>
      </c>
      <c r="P97" s="214">
        <v>1</v>
      </c>
      <c r="Q97" s="214">
        <v>0</v>
      </c>
      <c r="R97" s="214">
        <v>0.2</v>
      </c>
      <c r="S97" s="214">
        <v>0</v>
      </c>
      <c r="T97" s="215">
        <v>0.2</v>
      </c>
      <c r="U97" s="34"/>
      <c r="V97" s="34"/>
    </row>
    <row r="98" spans="1:22" x14ac:dyDescent="0.2">
      <c r="A98" s="81">
        <v>93</v>
      </c>
      <c r="B98" s="84" t="str">
        <f t="shared" si="3"/>
        <v>Iraq</v>
      </c>
      <c r="C98" s="84" t="str">
        <f t="shared" si="4"/>
        <v>IRQ</v>
      </c>
      <c r="D98" s="214">
        <f t="shared" si="5"/>
        <v>0.27222222222222214</v>
      </c>
      <c r="E98" s="81" t="s">
        <v>157</v>
      </c>
      <c r="F98" s="84" t="s">
        <v>156</v>
      </c>
      <c r="G98" s="216">
        <v>8.3333333333333301E-2</v>
      </c>
      <c r="H98" s="214">
        <v>0.46111111111111103</v>
      </c>
      <c r="I98" s="214">
        <v>0</v>
      </c>
      <c r="J98" s="214">
        <v>0.5</v>
      </c>
      <c r="K98" s="214">
        <v>0.5</v>
      </c>
      <c r="L98" s="214">
        <v>0.66666666666666696</v>
      </c>
      <c r="M98" s="214">
        <v>0</v>
      </c>
      <c r="N98" s="214">
        <v>0</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0.31666666666666665</v>
      </c>
      <c r="E99" s="81" t="s">
        <v>159</v>
      </c>
      <c r="F99" s="84" t="s">
        <v>158</v>
      </c>
      <c r="G99" s="216">
        <v>8.3333333333333301E-2</v>
      </c>
      <c r="H99" s="214">
        <v>0.55000000000000004</v>
      </c>
      <c r="I99" s="214">
        <v>0</v>
      </c>
      <c r="J99" s="214">
        <v>0.5</v>
      </c>
      <c r="K99" s="214">
        <v>0.5</v>
      </c>
      <c r="L99" s="214">
        <v>1</v>
      </c>
      <c r="M99" s="214">
        <v>0</v>
      </c>
      <c r="N99" s="214">
        <v>0</v>
      </c>
      <c r="O99" s="214">
        <v>0</v>
      </c>
      <c r="P99" s="214">
        <v>1</v>
      </c>
      <c r="Q99" s="214">
        <v>0</v>
      </c>
      <c r="R99" s="214">
        <v>0.2</v>
      </c>
      <c r="S99" s="214">
        <v>0</v>
      </c>
      <c r="T99" s="215">
        <v>0.6</v>
      </c>
      <c r="U99" s="34"/>
      <c r="V99" s="34"/>
    </row>
    <row r="100" spans="1:22" x14ac:dyDescent="0.2">
      <c r="A100" s="81">
        <v>95</v>
      </c>
      <c r="B100" s="84" t="str">
        <f t="shared" si="3"/>
        <v>Israel</v>
      </c>
      <c r="C100" s="84" t="str">
        <f t="shared" si="4"/>
        <v>ISR</v>
      </c>
      <c r="D100" s="214">
        <f t="shared" si="5"/>
        <v>0.25833333333333353</v>
      </c>
      <c r="E100" s="81" t="s">
        <v>161</v>
      </c>
      <c r="F100" s="84" t="s">
        <v>160</v>
      </c>
      <c r="G100" s="216">
        <v>0</v>
      </c>
      <c r="H100" s="214">
        <v>0.51666666666666705</v>
      </c>
      <c r="I100" s="214">
        <v>0</v>
      </c>
      <c r="J100" s="214">
        <v>0.5</v>
      </c>
      <c r="K100" s="214">
        <v>0</v>
      </c>
      <c r="L100" s="214">
        <v>1</v>
      </c>
      <c r="M100" s="214">
        <v>0</v>
      </c>
      <c r="N100" s="214">
        <v>0</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0.27500000000000002</v>
      </c>
      <c r="E101" s="81" t="s">
        <v>163</v>
      </c>
      <c r="F101" s="84" t="s">
        <v>162</v>
      </c>
      <c r="G101" s="216">
        <v>0</v>
      </c>
      <c r="H101" s="214">
        <v>0.55000000000000004</v>
      </c>
      <c r="I101" s="214">
        <v>0</v>
      </c>
      <c r="J101" s="214">
        <v>0.5</v>
      </c>
      <c r="K101" s="214">
        <v>0</v>
      </c>
      <c r="L101" s="214">
        <v>1</v>
      </c>
      <c r="M101" s="214">
        <v>0</v>
      </c>
      <c r="N101" s="214">
        <v>0</v>
      </c>
      <c r="O101" s="214">
        <v>0</v>
      </c>
      <c r="P101" s="214">
        <v>1</v>
      </c>
      <c r="Q101" s="214">
        <v>0</v>
      </c>
      <c r="R101" s="214">
        <v>0.2</v>
      </c>
      <c r="S101" s="214">
        <v>0</v>
      </c>
      <c r="T101" s="215">
        <v>0.6</v>
      </c>
      <c r="U101" s="34"/>
      <c r="V101" s="34"/>
    </row>
    <row r="102" spans="1:22" x14ac:dyDescent="0.2">
      <c r="A102" s="81">
        <v>97</v>
      </c>
      <c r="B102" s="84" t="str">
        <f t="shared" si="3"/>
        <v>Jamaica</v>
      </c>
      <c r="C102" s="84" t="str">
        <f t="shared" si="4"/>
        <v>JAM</v>
      </c>
      <c r="D102" s="214">
        <f t="shared" si="5"/>
        <v>0.30000000000000016</v>
      </c>
      <c r="E102" s="81" t="s">
        <v>165</v>
      </c>
      <c r="F102" s="84" t="s">
        <v>164</v>
      </c>
      <c r="G102" s="216">
        <v>8.3333333333333301E-2</v>
      </c>
      <c r="H102" s="214">
        <v>0.51666666666666705</v>
      </c>
      <c r="I102" s="214">
        <v>0</v>
      </c>
      <c r="J102" s="214">
        <v>0.5</v>
      </c>
      <c r="K102" s="214">
        <v>0.5</v>
      </c>
      <c r="L102" s="214">
        <v>1</v>
      </c>
      <c r="M102" s="214">
        <v>0</v>
      </c>
      <c r="N102" s="214">
        <v>0</v>
      </c>
      <c r="O102" s="214">
        <v>0</v>
      </c>
      <c r="P102" s="214">
        <v>1</v>
      </c>
      <c r="Q102" s="214">
        <v>0</v>
      </c>
      <c r="R102" s="214">
        <v>0.4</v>
      </c>
      <c r="S102" s="214">
        <v>0</v>
      </c>
      <c r="T102" s="215">
        <v>0.2</v>
      </c>
      <c r="U102" s="34"/>
      <c r="V102" s="34"/>
    </row>
    <row r="103" spans="1:22" x14ac:dyDescent="0.2">
      <c r="A103" s="81">
        <v>98</v>
      </c>
      <c r="B103" s="84" t="str">
        <f t="shared" si="3"/>
        <v>Jordan</v>
      </c>
      <c r="C103" s="84" t="str">
        <f t="shared" si="4"/>
        <v>JOR</v>
      </c>
      <c r="D103" s="214">
        <f t="shared" si="5"/>
        <v>0.27500000000000002</v>
      </c>
      <c r="E103" s="81" t="s">
        <v>167</v>
      </c>
      <c r="F103" s="84" t="s">
        <v>166</v>
      </c>
      <c r="G103" s="216">
        <v>0</v>
      </c>
      <c r="H103" s="214">
        <v>0.55000000000000004</v>
      </c>
      <c r="I103" s="214">
        <v>0</v>
      </c>
      <c r="J103" s="214">
        <v>0.5</v>
      </c>
      <c r="K103" s="214">
        <v>0</v>
      </c>
      <c r="L103" s="214">
        <v>1</v>
      </c>
      <c r="M103" s="214">
        <v>0</v>
      </c>
      <c r="N103" s="214">
        <v>0</v>
      </c>
      <c r="O103" s="214">
        <v>0</v>
      </c>
      <c r="P103" s="214">
        <v>1</v>
      </c>
      <c r="Q103" s="214">
        <v>0</v>
      </c>
      <c r="R103" s="214">
        <v>0.4</v>
      </c>
      <c r="S103" s="214">
        <v>0</v>
      </c>
      <c r="T103" s="215">
        <v>0.4</v>
      </c>
      <c r="U103" s="34"/>
      <c r="V103" s="34"/>
    </row>
    <row r="104" spans="1:22" x14ac:dyDescent="0.2">
      <c r="A104" s="81">
        <v>99</v>
      </c>
      <c r="B104" s="84" t="str">
        <f t="shared" si="3"/>
        <v>Japan</v>
      </c>
      <c r="C104" s="84" t="str">
        <f t="shared" si="4"/>
        <v>JPN</v>
      </c>
      <c r="D104" s="214">
        <f t="shared" si="5"/>
        <v>0.30833333333333351</v>
      </c>
      <c r="E104" s="81" t="s">
        <v>169</v>
      </c>
      <c r="F104" s="84" t="s">
        <v>168</v>
      </c>
      <c r="G104" s="216">
        <v>0</v>
      </c>
      <c r="H104" s="214">
        <v>0.61666666666666703</v>
      </c>
      <c r="I104" s="214">
        <v>0</v>
      </c>
      <c r="J104" s="214">
        <v>0.5</v>
      </c>
      <c r="K104" s="214">
        <v>0</v>
      </c>
      <c r="L104" s="214">
        <v>1</v>
      </c>
      <c r="M104" s="214">
        <v>0</v>
      </c>
      <c r="N104" s="214">
        <v>0</v>
      </c>
      <c r="O104" s="214">
        <v>0</v>
      </c>
      <c r="P104" s="214">
        <v>1</v>
      </c>
      <c r="Q104" s="214">
        <v>0</v>
      </c>
      <c r="R104" s="214">
        <v>0.4</v>
      </c>
      <c r="S104" s="214">
        <v>0</v>
      </c>
      <c r="T104" s="215">
        <v>0.8</v>
      </c>
      <c r="U104" s="34"/>
      <c r="V104" s="34"/>
    </row>
    <row r="105" spans="1:22" x14ac:dyDescent="0.2">
      <c r="A105" s="81">
        <v>100</v>
      </c>
      <c r="B105" s="84" t="str">
        <f t="shared" si="3"/>
        <v>Kazakhstan</v>
      </c>
      <c r="C105" s="84" t="str">
        <f t="shared" si="4"/>
        <v>KAZ</v>
      </c>
      <c r="D105" s="214">
        <f t="shared" si="5"/>
        <v>0.27500000000000002</v>
      </c>
      <c r="E105" s="81" t="s">
        <v>171</v>
      </c>
      <c r="F105" s="84" t="s">
        <v>170</v>
      </c>
      <c r="G105" s="216">
        <v>0</v>
      </c>
      <c r="H105" s="214">
        <v>0.55000000000000004</v>
      </c>
      <c r="I105" s="214">
        <v>0</v>
      </c>
      <c r="J105" s="214">
        <v>0.5</v>
      </c>
      <c r="K105" s="214">
        <v>0</v>
      </c>
      <c r="L105" s="214">
        <v>1</v>
      </c>
      <c r="M105" s="214">
        <v>0</v>
      </c>
      <c r="N105" s="214">
        <v>0</v>
      </c>
      <c r="O105" s="214">
        <v>0</v>
      </c>
      <c r="P105" s="214">
        <v>1</v>
      </c>
      <c r="Q105" s="214">
        <v>0</v>
      </c>
      <c r="R105" s="214">
        <v>0.4</v>
      </c>
      <c r="S105" s="214">
        <v>0</v>
      </c>
      <c r="T105" s="215">
        <v>0.4</v>
      </c>
      <c r="U105" s="34"/>
      <c r="V105" s="34"/>
    </row>
    <row r="106" spans="1:22" x14ac:dyDescent="0.2">
      <c r="A106" s="81">
        <v>101</v>
      </c>
      <c r="B106" s="84" t="str">
        <f t="shared" si="3"/>
        <v>Kenya</v>
      </c>
      <c r="C106" s="84" t="str">
        <f t="shared" si="4"/>
        <v>KEN</v>
      </c>
      <c r="D106" s="214">
        <f t="shared" si="5"/>
        <v>0.17499999999999999</v>
      </c>
      <c r="E106" s="81" t="s">
        <v>173</v>
      </c>
      <c r="F106" s="84" t="s">
        <v>172</v>
      </c>
      <c r="G106" s="216">
        <v>0</v>
      </c>
      <c r="H106" s="214">
        <v>0.35</v>
      </c>
      <c r="I106" s="214">
        <v>0</v>
      </c>
      <c r="J106" s="214">
        <v>0.5</v>
      </c>
      <c r="K106" s="214">
        <v>0</v>
      </c>
      <c r="L106" s="214">
        <v>0.33333333333333298</v>
      </c>
      <c r="M106" s="214">
        <v>0</v>
      </c>
      <c r="N106" s="214">
        <v>0</v>
      </c>
      <c r="O106" s="214">
        <v>0</v>
      </c>
      <c r="P106" s="214">
        <v>0.66666666666666696</v>
      </c>
      <c r="Q106" s="214">
        <v>0</v>
      </c>
      <c r="R106" s="214">
        <v>0.2</v>
      </c>
      <c r="S106" s="214">
        <v>0</v>
      </c>
      <c r="T106" s="215">
        <v>0.4</v>
      </c>
      <c r="U106" s="34"/>
      <c r="V106" s="34"/>
    </row>
    <row r="107" spans="1:22" x14ac:dyDescent="0.2">
      <c r="A107" s="81">
        <v>102</v>
      </c>
      <c r="B107" s="84" t="str">
        <f t="shared" si="3"/>
        <v>Kyrgyz Republic</v>
      </c>
      <c r="C107" s="84" t="str">
        <f t="shared" si="4"/>
        <v>KGZ</v>
      </c>
      <c r="D107" s="214">
        <f t="shared" si="5"/>
        <v>0.28888888888888864</v>
      </c>
      <c r="E107" s="81" t="s">
        <v>174</v>
      </c>
      <c r="F107" s="84" t="s">
        <v>720</v>
      </c>
      <c r="G107" s="216">
        <v>8.3333333333333301E-2</v>
      </c>
      <c r="H107" s="214">
        <v>0.49444444444444402</v>
      </c>
      <c r="I107" s="214">
        <v>0</v>
      </c>
      <c r="J107" s="214">
        <v>0.5</v>
      </c>
      <c r="K107" s="214">
        <v>0.5</v>
      </c>
      <c r="L107" s="214">
        <v>1</v>
      </c>
      <c r="M107" s="214">
        <v>0</v>
      </c>
      <c r="N107" s="214">
        <v>0</v>
      </c>
      <c r="O107" s="214">
        <v>0</v>
      </c>
      <c r="P107" s="214">
        <v>0.66666666666666696</v>
      </c>
      <c r="Q107" s="214">
        <v>0</v>
      </c>
      <c r="R107" s="214">
        <v>0.2</v>
      </c>
      <c r="S107" s="214">
        <v>0</v>
      </c>
      <c r="T107" s="215">
        <v>0.6</v>
      </c>
      <c r="U107" s="34"/>
      <c r="V107" s="34"/>
    </row>
    <row r="108" spans="1:22" x14ac:dyDescent="0.2">
      <c r="A108" s="81">
        <v>103</v>
      </c>
      <c r="B108" s="84" t="str">
        <f t="shared" si="3"/>
        <v>Cambodia</v>
      </c>
      <c r="C108" s="84" t="str">
        <f t="shared" si="4"/>
        <v>KHM</v>
      </c>
      <c r="D108" s="214">
        <f t="shared" si="5"/>
        <v>0.27500000000000002</v>
      </c>
      <c r="E108" s="81" t="s">
        <v>176</v>
      </c>
      <c r="F108" s="84" t="s">
        <v>175</v>
      </c>
      <c r="G108" s="216">
        <v>0</v>
      </c>
      <c r="H108" s="214">
        <v>0.55000000000000004</v>
      </c>
      <c r="I108" s="214">
        <v>0</v>
      </c>
      <c r="J108" s="214">
        <v>0.5</v>
      </c>
      <c r="K108" s="214">
        <v>0</v>
      </c>
      <c r="L108" s="214">
        <v>1</v>
      </c>
      <c r="M108" s="214">
        <v>0</v>
      </c>
      <c r="N108" s="214">
        <v>0</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721</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0.29166666666666652</v>
      </c>
      <c r="E111" s="81" t="s">
        <v>180</v>
      </c>
      <c r="F111" s="84" t="s">
        <v>722</v>
      </c>
      <c r="G111" s="216">
        <v>0</v>
      </c>
      <c r="H111" s="214">
        <v>0.58333333333333304</v>
      </c>
      <c r="I111" s="214">
        <v>0</v>
      </c>
      <c r="J111" s="214">
        <v>0.5</v>
      </c>
      <c r="K111" s="214">
        <v>0</v>
      </c>
      <c r="L111" s="214">
        <v>1</v>
      </c>
      <c r="M111" s="214">
        <v>0</v>
      </c>
      <c r="N111" s="214">
        <v>0</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0.29166666666666652</v>
      </c>
      <c r="E112" s="81" t="s">
        <v>182</v>
      </c>
      <c r="F112" s="84" t="s">
        <v>181</v>
      </c>
      <c r="G112" s="216">
        <v>0</v>
      </c>
      <c r="H112" s="214">
        <v>0.58333333333333304</v>
      </c>
      <c r="I112" s="214">
        <v>0</v>
      </c>
      <c r="J112" s="214">
        <v>0.5</v>
      </c>
      <c r="K112" s="214">
        <v>0</v>
      </c>
      <c r="L112" s="214">
        <v>1</v>
      </c>
      <c r="M112" s="214">
        <v>0</v>
      </c>
      <c r="N112" s="214">
        <v>0</v>
      </c>
      <c r="O112" s="214">
        <v>0</v>
      </c>
      <c r="P112" s="214">
        <v>1</v>
      </c>
      <c r="Q112" s="214">
        <v>0</v>
      </c>
      <c r="R112" s="214">
        <v>0.4</v>
      </c>
      <c r="S112" s="214">
        <v>0</v>
      </c>
      <c r="T112" s="215">
        <v>0.6</v>
      </c>
      <c r="U112" s="34"/>
      <c r="V112" s="34"/>
    </row>
    <row r="113" spans="1:22" x14ac:dyDescent="0.2">
      <c r="A113" s="81">
        <v>108</v>
      </c>
      <c r="B113" s="84" t="str">
        <f t="shared" si="3"/>
        <v>Lao PDR</v>
      </c>
      <c r="C113" s="84" t="str">
        <f t="shared" si="4"/>
        <v>LAO</v>
      </c>
      <c r="D113" s="214">
        <f t="shared" si="5"/>
        <v>0.2194444444444445</v>
      </c>
      <c r="E113" s="81" t="s">
        <v>184</v>
      </c>
      <c r="F113" s="84" t="s">
        <v>183</v>
      </c>
      <c r="G113" s="216">
        <v>0</v>
      </c>
      <c r="H113" s="214">
        <v>0.43888888888888899</v>
      </c>
      <c r="I113" s="214">
        <v>0</v>
      </c>
      <c r="J113" s="214">
        <v>0.5</v>
      </c>
      <c r="K113" s="214">
        <v>0</v>
      </c>
      <c r="L113" s="214">
        <v>0.66666666666666696</v>
      </c>
      <c r="M113" s="214">
        <v>0</v>
      </c>
      <c r="N113" s="214">
        <v>0</v>
      </c>
      <c r="O113" s="214">
        <v>0</v>
      </c>
      <c r="P113" s="214">
        <v>0.66666666666666696</v>
      </c>
      <c r="Q113" s="214">
        <v>0</v>
      </c>
      <c r="R113" s="214">
        <v>0.2</v>
      </c>
      <c r="S113" s="214">
        <v>0</v>
      </c>
      <c r="T113" s="215">
        <v>0.6</v>
      </c>
      <c r="U113" s="34"/>
      <c r="V113" s="34"/>
    </row>
    <row r="114" spans="1:22" x14ac:dyDescent="0.2">
      <c r="A114" s="81">
        <v>109</v>
      </c>
      <c r="B114" s="84" t="str">
        <f t="shared" si="3"/>
        <v>Lebanon</v>
      </c>
      <c r="C114" s="84" t="str">
        <f t="shared" si="4"/>
        <v>LBN</v>
      </c>
      <c r="D114" s="214">
        <f t="shared" si="5"/>
        <v>0.22777777777777766</v>
      </c>
      <c r="E114" s="81" t="s">
        <v>186</v>
      </c>
      <c r="F114" s="84" t="s">
        <v>185</v>
      </c>
      <c r="G114" s="216">
        <v>8.3333333333333301E-2</v>
      </c>
      <c r="H114" s="214">
        <v>0.37222222222222201</v>
      </c>
      <c r="I114" s="214">
        <v>0</v>
      </c>
      <c r="J114" s="214">
        <v>0.5</v>
      </c>
      <c r="K114" s="214">
        <v>0.5</v>
      </c>
      <c r="L114" s="214">
        <v>0.66666666666666696</v>
      </c>
      <c r="M114" s="214">
        <v>0</v>
      </c>
      <c r="N114" s="214">
        <v>0</v>
      </c>
      <c r="O114" s="214">
        <v>0</v>
      </c>
      <c r="P114" s="214">
        <v>0.66666666666666696</v>
      </c>
      <c r="Q114" s="214">
        <v>0</v>
      </c>
      <c r="R114" s="214">
        <v>0.4</v>
      </c>
      <c r="S114" s="214">
        <v>0</v>
      </c>
      <c r="T114" s="215">
        <v>0</v>
      </c>
      <c r="U114" s="34"/>
      <c r="V114" s="34"/>
    </row>
    <row r="115" spans="1:22" x14ac:dyDescent="0.2">
      <c r="A115" s="81">
        <v>110</v>
      </c>
      <c r="B115" s="84" t="str">
        <f t="shared" si="3"/>
        <v>Liberia</v>
      </c>
      <c r="C115" s="84" t="str">
        <f t="shared" si="4"/>
        <v>LBR</v>
      </c>
      <c r="D115" s="214">
        <f t="shared" si="5"/>
        <v>0.26111111111111113</v>
      </c>
      <c r="E115" s="81" t="s">
        <v>188</v>
      </c>
      <c r="F115" s="84" t="s">
        <v>187</v>
      </c>
      <c r="G115" s="216">
        <v>8.3333333333333301E-2</v>
      </c>
      <c r="H115" s="214">
        <v>0.43888888888888899</v>
      </c>
      <c r="I115" s="214">
        <v>0</v>
      </c>
      <c r="J115" s="214">
        <v>0.5</v>
      </c>
      <c r="K115" s="214">
        <v>0.5</v>
      </c>
      <c r="L115" s="214">
        <v>0.66666666666666696</v>
      </c>
      <c r="M115" s="214">
        <v>0</v>
      </c>
      <c r="N115" s="214">
        <v>0</v>
      </c>
      <c r="O115" s="214">
        <v>0</v>
      </c>
      <c r="P115" s="214">
        <v>0.66666666666666696</v>
      </c>
      <c r="Q115" s="214">
        <v>0</v>
      </c>
      <c r="R115" s="214">
        <v>0.4</v>
      </c>
      <c r="S115" s="214">
        <v>0</v>
      </c>
      <c r="T115" s="215">
        <v>0.4</v>
      </c>
      <c r="U115" s="34"/>
      <c r="V115" s="34"/>
    </row>
    <row r="116" spans="1:22" x14ac:dyDescent="0.2">
      <c r="A116" s="81">
        <v>111</v>
      </c>
      <c r="B116" s="84" t="str">
        <f t="shared" si="3"/>
        <v>Libya</v>
      </c>
      <c r="C116" s="84" t="str">
        <f t="shared" si="4"/>
        <v>LBY</v>
      </c>
      <c r="D116" s="214">
        <f t="shared" si="5"/>
        <v>0.23888888888888865</v>
      </c>
      <c r="E116" s="81" t="s">
        <v>190</v>
      </c>
      <c r="F116" s="84" t="s">
        <v>189</v>
      </c>
      <c r="G116" s="216">
        <v>8.3333333333333301E-2</v>
      </c>
      <c r="H116" s="214">
        <v>0.39444444444444399</v>
      </c>
      <c r="I116" s="214">
        <v>0</v>
      </c>
      <c r="J116" s="214">
        <v>0.5</v>
      </c>
      <c r="K116" s="214">
        <v>0.5</v>
      </c>
      <c r="L116" s="214">
        <v>0.66666666666666696</v>
      </c>
      <c r="M116" s="214">
        <v>0</v>
      </c>
      <c r="N116" s="214">
        <v>0</v>
      </c>
      <c r="O116" s="214">
        <v>0</v>
      </c>
      <c r="P116" s="214">
        <v>1</v>
      </c>
      <c r="Q116" s="214">
        <v>0</v>
      </c>
      <c r="R116" s="214">
        <v>0</v>
      </c>
      <c r="S116" s="214">
        <v>0</v>
      </c>
      <c r="T116" s="215">
        <v>0.2</v>
      </c>
      <c r="U116" s="34"/>
      <c r="V116" s="34"/>
    </row>
    <row r="117" spans="1:22" x14ac:dyDescent="0.2">
      <c r="A117" s="81">
        <v>112</v>
      </c>
      <c r="B117" s="84" t="str">
        <f t="shared" si="3"/>
        <v>St. Lucia</v>
      </c>
      <c r="C117" s="84" t="str">
        <f t="shared" si="4"/>
        <v>LCA</v>
      </c>
      <c r="D117" s="214">
        <f t="shared" si="5"/>
        <v>0.57222222222222252</v>
      </c>
      <c r="E117" s="81" t="s">
        <v>191</v>
      </c>
      <c r="F117" s="84" t="s">
        <v>528</v>
      </c>
      <c r="G117" s="216">
        <v>0.41666666666666702</v>
      </c>
      <c r="H117" s="214">
        <v>0.72777777777777797</v>
      </c>
      <c r="I117" s="214">
        <v>0</v>
      </c>
      <c r="J117" s="214">
        <v>0.5</v>
      </c>
      <c r="K117" s="214">
        <v>1</v>
      </c>
      <c r="L117" s="214">
        <v>1</v>
      </c>
      <c r="M117" s="214">
        <v>1</v>
      </c>
      <c r="N117" s="214">
        <v>1</v>
      </c>
      <c r="O117" s="214">
        <v>0</v>
      </c>
      <c r="P117" s="214">
        <v>0.66666666666666696</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0.41666666666666652</v>
      </c>
      <c r="E118" s="81" t="s">
        <v>193</v>
      </c>
      <c r="F118" s="84" t="s">
        <v>192</v>
      </c>
      <c r="G118" s="216">
        <v>0.25</v>
      </c>
      <c r="H118" s="214">
        <v>0.58333333333333304</v>
      </c>
      <c r="I118" s="214">
        <v>0</v>
      </c>
      <c r="J118" s="214">
        <v>0.5</v>
      </c>
      <c r="K118" s="214">
        <v>1</v>
      </c>
      <c r="L118" s="214">
        <v>1</v>
      </c>
      <c r="M118" s="214">
        <v>0</v>
      </c>
      <c r="N118" s="214">
        <v>0</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0.38611111111111146</v>
      </c>
      <c r="E119" s="81" t="s">
        <v>195</v>
      </c>
      <c r="F119" s="84" t="s">
        <v>194</v>
      </c>
      <c r="G119" s="216">
        <v>0.16666666666666699</v>
      </c>
      <c r="H119" s="214">
        <v>0.60555555555555596</v>
      </c>
      <c r="I119" s="214">
        <v>0</v>
      </c>
      <c r="J119" s="214">
        <v>0.5</v>
      </c>
      <c r="K119" s="214">
        <v>0</v>
      </c>
      <c r="L119" s="214">
        <v>0.66666666666666696</v>
      </c>
      <c r="M119" s="214">
        <v>1</v>
      </c>
      <c r="N119" s="214">
        <v>1</v>
      </c>
      <c r="O119" s="214">
        <v>0</v>
      </c>
      <c r="P119" s="214">
        <v>0.66666666666666696</v>
      </c>
      <c r="Q119" s="214">
        <v>0</v>
      </c>
      <c r="R119" s="214">
        <v>0.4</v>
      </c>
      <c r="S119" s="214">
        <v>0</v>
      </c>
      <c r="T119" s="215">
        <v>0.4</v>
      </c>
      <c r="U119" s="34"/>
      <c r="V119" s="34"/>
    </row>
    <row r="120" spans="1:22" x14ac:dyDescent="0.2">
      <c r="A120" s="81">
        <v>115</v>
      </c>
      <c r="B120" s="84" t="str">
        <f t="shared" si="3"/>
        <v>Lesotho</v>
      </c>
      <c r="C120" s="84" t="str">
        <f t="shared" si="4"/>
        <v>LSO</v>
      </c>
      <c r="D120" s="214">
        <f t="shared" si="5"/>
        <v>0.27222222222222214</v>
      </c>
      <c r="E120" s="81" t="s">
        <v>197</v>
      </c>
      <c r="F120" s="84" t="s">
        <v>196</v>
      </c>
      <c r="G120" s="216">
        <v>8.3333333333333301E-2</v>
      </c>
      <c r="H120" s="214">
        <v>0.46111111111111103</v>
      </c>
      <c r="I120" s="214">
        <v>0</v>
      </c>
      <c r="J120" s="214">
        <v>0.5</v>
      </c>
      <c r="K120" s="214">
        <v>0.5</v>
      </c>
      <c r="L120" s="214">
        <v>1</v>
      </c>
      <c r="M120" s="214">
        <v>0</v>
      </c>
      <c r="N120" s="214">
        <v>0</v>
      </c>
      <c r="O120" s="214">
        <v>0</v>
      </c>
      <c r="P120" s="214">
        <v>0.66666666666666696</v>
      </c>
      <c r="Q120" s="214">
        <v>0</v>
      </c>
      <c r="R120" s="214">
        <v>0.4</v>
      </c>
      <c r="S120" s="214">
        <v>0</v>
      </c>
      <c r="T120" s="215">
        <v>0.2</v>
      </c>
      <c r="U120" s="34"/>
      <c r="V120" s="34"/>
    </row>
    <row r="121" spans="1:22" x14ac:dyDescent="0.2">
      <c r="A121" s="81">
        <v>116</v>
      </c>
      <c r="B121" s="84" t="str">
        <f t="shared" si="3"/>
        <v>Lithuania</v>
      </c>
      <c r="C121" s="84" t="str">
        <f t="shared" si="4"/>
        <v>LTU</v>
      </c>
      <c r="D121" s="214">
        <f t="shared" si="5"/>
        <v>0.33333333333333315</v>
      </c>
      <c r="E121" s="81" t="s">
        <v>199</v>
      </c>
      <c r="F121" s="84" t="s">
        <v>198</v>
      </c>
      <c r="G121" s="216">
        <v>8.3333333333333301E-2</v>
      </c>
      <c r="H121" s="214">
        <v>0.58333333333333304</v>
      </c>
      <c r="I121" s="214">
        <v>0</v>
      </c>
      <c r="J121" s="214">
        <v>0.5</v>
      </c>
      <c r="K121" s="214">
        <v>0.5</v>
      </c>
      <c r="L121" s="214">
        <v>1</v>
      </c>
      <c r="M121" s="214">
        <v>0</v>
      </c>
      <c r="N121" s="214">
        <v>0</v>
      </c>
      <c r="O121" s="214">
        <v>0</v>
      </c>
      <c r="P121" s="214">
        <v>1</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0.35000000000000014</v>
      </c>
      <c r="E122" s="81" t="s">
        <v>201</v>
      </c>
      <c r="F122" s="84" t="s">
        <v>200</v>
      </c>
      <c r="G122" s="216">
        <v>8.3333333333333301E-2</v>
      </c>
      <c r="H122" s="214">
        <v>0.61666666666666703</v>
      </c>
      <c r="I122" s="214">
        <v>0</v>
      </c>
      <c r="J122" s="214">
        <v>0.5</v>
      </c>
      <c r="K122" s="214">
        <v>0.5</v>
      </c>
      <c r="L122" s="214">
        <v>1</v>
      </c>
      <c r="M122" s="214">
        <v>0</v>
      </c>
      <c r="N122" s="214">
        <v>0</v>
      </c>
      <c r="O122" s="214">
        <v>0</v>
      </c>
      <c r="P122" s="214">
        <v>1</v>
      </c>
      <c r="Q122" s="214">
        <v>0</v>
      </c>
      <c r="R122" s="214">
        <v>0.4</v>
      </c>
      <c r="S122" s="214">
        <v>0</v>
      </c>
      <c r="T122" s="215">
        <v>0.8</v>
      </c>
      <c r="U122" s="34"/>
      <c r="V122" s="34"/>
    </row>
    <row r="123" spans="1:22" x14ac:dyDescent="0.2">
      <c r="A123" s="81">
        <v>118</v>
      </c>
      <c r="B123" s="84" t="str">
        <f t="shared" si="3"/>
        <v>Latvia</v>
      </c>
      <c r="C123" s="84" t="str">
        <f t="shared" si="4"/>
        <v>LVA</v>
      </c>
      <c r="D123" s="214">
        <f t="shared" si="5"/>
        <v>0.35000000000000014</v>
      </c>
      <c r="E123" s="81" t="s">
        <v>203</v>
      </c>
      <c r="F123" s="84" t="s">
        <v>202</v>
      </c>
      <c r="G123" s="216">
        <v>8.3333333333333301E-2</v>
      </c>
      <c r="H123" s="214">
        <v>0.61666666666666703</v>
      </c>
      <c r="I123" s="214">
        <v>0</v>
      </c>
      <c r="J123" s="214">
        <v>0.5</v>
      </c>
      <c r="K123" s="214">
        <v>0.5</v>
      </c>
      <c r="L123" s="214">
        <v>1</v>
      </c>
      <c r="M123" s="214">
        <v>0</v>
      </c>
      <c r="N123" s="214">
        <v>0</v>
      </c>
      <c r="O123" s="214">
        <v>0</v>
      </c>
      <c r="P123" s="214">
        <v>1</v>
      </c>
      <c r="Q123" s="214">
        <v>0</v>
      </c>
      <c r="R123" s="214">
        <v>0.4</v>
      </c>
      <c r="S123" s="214">
        <v>0</v>
      </c>
      <c r="T123" s="215">
        <v>0.8</v>
      </c>
      <c r="U123" s="34"/>
      <c r="V123" s="34"/>
    </row>
    <row r="124" spans="1:22" x14ac:dyDescent="0.2">
      <c r="A124" s="81">
        <v>119</v>
      </c>
      <c r="B124" s="84" t="str">
        <f t="shared" si="3"/>
        <v>Macao SAR, China</v>
      </c>
      <c r="C124" s="84" t="str">
        <f t="shared" si="4"/>
        <v>MAC</v>
      </c>
      <c r="D124" s="214">
        <f t="shared" si="5"/>
        <v>0.80833333333333302</v>
      </c>
      <c r="E124" s="81" t="s">
        <v>686</v>
      </c>
      <c r="F124" s="84" t="s">
        <v>723</v>
      </c>
      <c r="G124" s="216">
        <v>0.83333333333333304</v>
      </c>
      <c r="H124" s="214">
        <v>0.78333333333333299</v>
      </c>
      <c r="I124" s="214">
        <v>1</v>
      </c>
      <c r="J124" s="214">
        <v>0.5</v>
      </c>
      <c r="K124" s="214">
        <v>0.5</v>
      </c>
      <c r="L124" s="214">
        <v>1</v>
      </c>
      <c r="M124" s="214">
        <v>1</v>
      </c>
      <c r="N124" s="214">
        <v>1</v>
      </c>
      <c r="O124" s="214">
        <v>1</v>
      </c>
      <c r="P124" s="214">
        <v>1</v>
      </c>
      <c r="Q124" s="214">
        <v>1</v>
      </c>
      <c r="R124" s="214">
        <v>0.4</v>
      </c>
      <c r="S124" s="214">
        <v>0.5</v>
      </c>
      <c r="T124" s="215">
        <v>0.8</v>
      </c>
      <c r="U124" s="34"/>
      <c r="V124" s="34"/>
    </row>
    <row r="125" spans="1:22" x14ac:dyDescent="0.2">
      <c r="A125" s="81">
        <v>120</v>
      </c>
      <c r="B125" s="84" t="str">
        <f t="shared" si="3"/>
        <v>St. Martin (French part)</v>
      </c>
      <c r="C125" s="84" t="str">
        <f t="shared" si="4"/>
        <v>MAF</v>
      </c>
      <c r="D125" s="214">
        <f t="shared" si="5"/>
        <v>0.85</v>
      </c>
      <c r="E125" s="81" t="s">
        <v>687</v>
      </c>
      <c r="F125" s="84" t="s">
        <v>724</v>
      </c>
      <c r="G125" s="216">
        <v>0.91666666666666696</v>
      </c>
      <c r="H125" s="214">
        <v>0.78333333333333299</v>
      </c>
      <c r="I125" s="214">
        <v>1</v>
      </c>
      <c r="J125" s="214">
        <v>0.5</v>
      </c>
      <c r="K125" s="214">
        <v>1</v>
      </c>
      <c r="L125" s="214">
        <v>1</v>
      </c>
      <c r="M125" s="214">
        <v>1</v>
      </c>
      <c r="N125" s="214">
        <v>1</v>
      </c>
      <c r="O125" s="214">
        <v>1</v>
      </c>
      <c r="P125" s="214">
        <v>1</v>
      </c>
      <c r="Q125" s="214">
        <v>1</v>
      </c>
      <c r="R125" s="214">
        <v>0.4</v>
      </c>
      <c r="S125" s="214">
        <v>0.5</v>
      </c>
      <c r="T125" s="215">
        <v>0.8</v>
      </c>
      <c r="U125" s="34"/>
      <c r="V125" s="34"/>
    </row>
    <row r="126" spans="1:22" x14ac:dyDescent="0.2">
      <c r="A126" s="81">
        <v>121</v>
      </c>
      <c r="B126" s="84" t="str">
        <f t="shared" si="3"/>
        <v>Morocco</v>
      </c>
      <c r="C126" s="84" t="str">
        <f t="shared" si="4"/>
        <v>MAR</v>
      </c>
      <c r="D126" s="214">
        <f t="shared" si="5"/>
        <v>0.21388888888888899</v>
      </c>
      <c r="E126" s="81" t="s">
        <v>205</v>
      </c>
      <c r="F126" s="84" t="s">
        <v>204</v>
      </c>
      <c r="G126" s="216">
        <v>0</v>
      </c>
      <c r="H126" s="214">
        <v>0.42777777777777798</v>
      </c>
      <c r="I126" s="214">
        <v>0</v>
      </c>
      <c r="J126" s="214">
        <v>0.5</v>
      </c>
      <c r="K126" s="214">
        <v>0</v>
      </c>
      <c r="L126" s="214">
        <v>1</v>
      </c>
      <c r="M126" s="214">
        <v>0</v>
      </c>
      <c r="N126" s="214">
        <v>0</v>
      </c>
      <c r="O126" s="214">
        <v>0</v>
      </c>
      <c r="P126" s="214">
        <v>0.66666666666666696</v>
      </c>
      <c r="Q126" s="214">
        <v>0</v>
      </c>
      <c r="R126" s="214">
        <v>0.2</v>
      </c>
      <c r="S126" s="214">
        <v>0</v>
      </c>
      <c r="T126" s="215">
        <v>0.2</v>
      </c>
      <c r="U126" s="34"/>
      <c r="V126" s="34"/>
    </row>
    <row r="127" spans="1:22" x14ac:dyDescent="0.2">
      <c r="A127" s="81">
        <v>122</v>
      </c>
      <c r="B127" s="84" t="str">
        <f t="shared" si="3"/>
        <v>Monaco</v>
      </c>
      <c r="C127" s="84" t="str">
        <f t="shared" si="4"/>
        <v>MCO</v>
      </c>
      <c r="D127" s="214">
        <f t="shared" si="5"/>
        <v>0.78333333333333344</v>
      </c>
      <c r="E127" s="81" t="s">
        <v>688</v>
      </c>
      <c r="F127" s="84" t="s">
        <v>725</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0.28888888888888864</v>
      </c>
      <c r="E128" s="81" t="s">
        <v>206</v>
      </c>
      <c r="F128" s="84" t="s">
        <v>529</v>
      </c>
      <c r="G128" s="216">
        <v>8.3333333333333301E-2</v>
      </c>
      <c r="H128" s="214">
        <v>0.49444444444444402</v>
      </c>
      <c r="I128" s="214">
        <v>0</v>
      </c>
      <c r="J128" s="214">
        <v>0.5</v>
      </c>
      <c r="K128" s="214">
        <v>0.5</v>
      </c>
      <c r="L128" s="214">
        <v>1</v>
      </c>
      <c r="M128" s="214">
        <v>0</v>
      </c>
      <c r="N128" s="214">
        <v>0</v>
      </c>
      <c r="O128" s="214">
        <v>0</v>
      </c>
      <c r="P128" s="214">
        <v>0.66666666666666696</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0.202777777777778</v>
      </c>
      <c r="E129" s="81" t="s">
        <v>208</v>
      </c>
      <c r="F129" s="84" t="s">
        <v>207</v>
      </c>
      <c r="G129" s="216">
        <v>0</v>
      </c>
      <c r="H129" s="214">
        <v>0.405555555555556</v>
      </c>
      <c r="I129" s="214">
        <v>0</v>
      </c>
      <c r="J129" s="214">
        <v>0.5</v>
      </c>
      <c r="K129" s="214">
        <v>0</v>
      </c>
      <c r="L129" s="214">
        <v>0.66666666666666696</v>
      </c>
      <c r="M129" s="214">
        <v>0</v>
      </c>
      <c r="N129" s="214">
        <v>0</v>
      </c>
      <c r="O129" s="214">
        <v>0</v>
      </c>
      <c r="P129" s="214">
        <v>0.66666666666666696</v>
      </c>
      <c r="Q129" s="214">
        <v>0</v>
      </c>
      <c r="R129" s="214">
        <v>0.2</v>
      </c>
      <c r="S129" s="214">
        <v>0</v>
      </c>
      <c r="T129" s="215">
        <v>0.4</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0.21388888888888899</v>
      </c>
      <c r="E131" s="81" t="s">
        <v>212</v>
      </c>
      <c r="F131" s="84" t="s">
        <v>211</v>
      </c>
      <c r="G131" s="216">
        <v>0</v>
      </c>
      <c r="H131" s="214">
        <v>0.42777777777777798</v>
      </c>
      <c r="I131" s="214">
        <v>0</v>
      </c>
      <c r="J131" s="214">
        <v>0.5</v>
      </c>
      <c r="K131" s="214">
        <v>0</v>
      </c>
      <c r="L131" s="214">
        <v>1</v>
      </c>
      <c r="M131" s="214">
        <v>0</v>
      </c>
      <c r="N131" s="214">
        <v>0</v>
      </c>
      <c r="O131" s="214">
        <v>0</v>
      </c>
      <c r="P131" s="214">
        <v>0.66666666666666696</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0.31666666666666665</v>
      </c>
      <c r="E133" s="81" t="s">
        <v>216</v>
      </c>
      <c r="F133" s="84" t="s">
        <v>215</v>
      </c>
      <c r="G133" s="216">
        <v>8.3333333333333301E-2</v>
      </c>
      <c r="H133" s="214">
        <v>0.55000000000000004</v>
      </c>
      <c r="I133" s="214">
        <v>0</v>
      </c>
      <c r="J133" s="214">
        <v>0.5</v>
      </c>
      <c r="K133" s="214">
        <v>0.5</v>
      </c>
      <c r="L133" s="214">
        <v>1</v>
      </c>
      <c r="M133" s="214">
        <v>0</v>
      </c>
      <c r="N133" s="214">
        <v>0</v>
      </c>
      <c r="O133" s="214">
        <v>0</v>
      </c>
      <c r="P133" s="214">
        <v>1</v>
      </c>
      <c r="Q133" s="214">
        <v>0</v>
      </c>
      <c r="R133" s="214">
        <v>0.2</v>
      </c>
      <c r="S133" s="214">
        <v>0</v>
      </c>
      <c r="T133" s="215">
        <v>0.6</v>
      </c>
      <c r="U133" s="34"/>
      <c r="V133" s="34"/>
    </row>
    <row r="134" spans="1:22" x14ac:dyDescent="0.2">
      <c r="A134" s="81">
        <v>129</v>
      </c>
      <c r="B134" s="84" t="str">
        <f t="shared" si="3"/>
        <v>Mali</v>
      </c>
      <c r="C134" s="84" t="str">
        <f t="shared" si="4"/>
        <v>MLI</v>
      </c>
      <c r="D134" s="214">
        <f t="shared" si="5"/>
        <v>0.147222222222222</v>
      </c>
      <c r="E134" s="81" t="s">
        <v>218</v>
      </c>
      <c r="F134" s="84" t="s">
        <v>217</v>
      </c>
      <c r="G134" s="216">
        <v>0</v>
      </c>
      <c r="H134" s="214">
        <v>0.29444444444444401</v>
      </c>
      <c r="I134" s="214">
        <v>0</v>
      </c>
      <c r="J134" s="214">
        <v>0.5</v>
      </c>
      <c r="K134" s="214">
        <v>0</v>
      </c>
      <c r="L134" s="214">
        <v>0</v>
      </c>
      <c r="M134" s="214">
        <v>0</v>
      </c>
      <c r="N134" s="214">
        <v>0</v>
      </c>
      <c r="O134" s="214">
        <v>0</v>
      </c>
      <c r="P134" s="214">
        <v>0.66666666666666696</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0.33333333333333315</v>
      </c>
      <c r="E135" s="81" t="s">
        <v>220</v>
      </c>
      <c r="F135" s="84" t="s">
        <v>219</v>
      </c>
      <c r="G135" s="216">
        <v>8.3333333333333301E-2</v>
      </c>
      <c r="H135" s="214">
        <v>0.58333333333333304</v>
      </c>
      <c r="I135" s="214">
        <v>0</v>
      </c>
      <c r="J135" s="214">
        <v>0.5</v>
      </c>
      <c r="K135" s="214">
        <v>0.5</v>
      </c>
      <c r="L135" s="214">
        <v>1</v>
      </c>
      <c r="M135" s="214">
        <v>0</v>
      </c>
      <c r="N135" s="214">
        <v>0</v>
      </c>
      <c r="O135" s="214">
        <v>0</v>
      </c>
      <c r="P135" s="214">
        <v>1</v>
      </c>
      <c r="Q135" s="214">
        <v>0</v>
      </c>
      <c r="R135" s="214">
        <v>0.2</v>
      </c>
      <c r="S135" s="214">
        <v>0</v>
      </c>
      <c r="T135" s="215">
        <v>0.8</v>
      </c>
      <c r="U135" s="34"/>
      <c r="V135" s="34"/>
    </row>
    <row r="136" spans="1:22" x14ac:dyDescent="0.2">
      <c r="A136" s="81">
        <v>131</v>
      </c>
      <c r="B136" s="84" t="str">
        <f t="shared" si="6"/>
        <v>Myanmar</v>
      </c>
      <c r="C136" s="84" t="str">
        <f t="shared" si="7"/>
        <v>MMR</v>
      </c>
      <c r="D136" s="214">
        <f t="shared" si="8"/>
        <v>0.18611111111111101</v>
      </c>
      <c r="E136" s="81" t="s">
        <v>222</v>
      </c>
      <c r="F136" s="84" t="s">
        <v>221</v>
      </c>
      <c r="G136" s="216">
        <v>0</v>
      </c>
      <c r="H136" s="214">
        <v>0.37222222222222201</v>
      </c>
      <c r="I136" s="214">
        <v>0</v>
      </c>
      <c r="J136" s="214">
        <v>0.5</v>
      </c>
      <c r="K136" s="214">
        <v>0</v>
      </c>
      <c r="L136" s="214">
        <v>0.66666666666666696</v>
      </c>
      <c r="M136" s="214">
        <v>0</v>
      </c>
      <c r="N136" s="214">
        <v>0</v>
      </c>
      <c r="O136" s="214">
        <v>0</v>
      </c>
      <c r="P136" s="214">
        <v>0.66666666666666696</v>
      </c>
      <c r="Q136" s="214">
        <v>0</v>
      </c>
      <c r="R136" s="214">
        <v>0.4</v>
      </c>
      <c r="S136" s="214">
        <v>0</v>
      </c>
      <c r="T136" s="215">
        <v>0</v>
      </c>
      <c r="U136" s="34"/>
      <c r="V136" s="34"/>
    </row>
    <row r="137" spans="1:22" x14ac:dyDescent="0.2">
      <c r="A137" s="81">
        <v>132</v>
      </c>
      <c r="B137" s="84" t="str">
        <f t="shared" si="6"/>
        <v>Montenegro</v>
      </c>
      <c r="C137" s="84" t="str">
        <f t="shared" si="7"/>
        <v>MNE</v>
      </c>
      <c r="D137" s="214">
        <f t="shared" si="8"/>
        <v>0.30555555555555564</v>
      </c>
      <c r="E137" s="81" t="s">
        <v>224</v>
      </c>
      <c r="F137" s="84" t="s">
        <v>223</v>
      </c>
      <c r="G137" s="216">
        <v>8.3333333333333301E-2</v>
      </c>
      <c r="H137" s="214">
        <v>0.52777777777777801</v>
      </c>
      <c r="I137" s="214">
        <v>0</v>
      </c>
      <c r="J137" s="214">
        <v>0.5</v>
      </c>
      <c r="K137" s="214">
        <v>0.5</v>
      </c>
      <c r="L137" s="214">
        <v>1</v>
      </c>
      <c r="M137" s="214">
        <v>0</v>
      </c>
      <c r="N137" s="214">
        <v>0</v>
      </c>
      <c r="O137" s="214">
        <v>0</v>
      </c>
      <c r="P137" s="214">
        <v>0.66666666666666696</v>
      </c>
      <c r="Q137" s="214">
        <v>0</v>
      </c>
      <c r="R137" s="214">
        <v>0.4</v>
      </c>
      <c r="S137" s="214">
        <v>0</v>
      </c>
      <c r="T137" s="215">
        <v>0.6</v>
      </c>
      <c r="U137" s="34"/>
      <c r="V137" s="34"/>
    </row>
    <row r="138" spans="1:22" x14ac:dyDescent="0.2">
      <c r="A138" s="81">
        <v>133</v>
      </c>
      <c r="B138" s="84" t="str">
        <f t="shared" si="6"/>
        <v>Mongolia</v>
      </c>
      <c r="C138" s="84" t="str">
        <f t="shared" si="7"/>
        <v>MNG</v>
      </c>
      <c r="D138" s="214">
        <f t="shared" si="8"/>
        <v>0.30555555555555564</v>
      </c>
      <c r="E138" s="81" t="s">
        <v>226</v>
      </c>
      <c r="F138" s="84" t="s">
        <v>225</v>
      </c>
      <c r="G138" s="216">
        <v>8.3333333333333301E-2</v>
      </c>
      <c r="H138" s="214">
        <v>0.52777777777777801</v>
      </c>
      <c r="I138" s="214">
        <v>0</v>
      </c>
      <c r="J138" s="214">
        <v>0.5</v>
      </c>
      <c r="K138" s="214">
        <v>0.5</v>
      </c>
      <c r="L138" s="214">
        <v>1</v>
      </c>
      <c r="M138" s="214">
        <v>0</v>
      </c>
      <c r="N138" s="214">
        <v>0</v>
      </c>
      <c r="O138" s="214">
        <v>0</v>
      </c>
      <c r="P138" s="214">
        <v>0.66666666666666696</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0.85</v>
      </c>
      <c r="E139" s="81" t="s">
        <v>689</v>
      </c>
      <c r="F139" s="84" t="s">
        <v>726</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0.17499999999999999</v>
      </c>
      <c r="E140" s="81" t="s">
        <v>228</v>
      </c>
      <c r="F140" s="84" t="s">
        <v>227</v>
      </c>
      <c r="G140" s="216">
        <v>0</v>
      </c>
      <c r="H140" s="214">
        <v>0.35</v>
      </c>
      <c r="I140" s="214">
        <v>0</v>
      </c>
      <c r="J140" s="214">
        <v>0.5</v>
      </c>
      <c r="K140" s="214">
        <v>0</v>
      </c>
      <c r="L140" s="214">
        <v>0.33333333333333298</v>
      </c>
      <c r="M140" s="214">
        <v>0</v>
      </c>
      <c r="N140" s="214">
        <v>0</v>
      </c>
      <c r="O140" s="214">
        <v>0</v>
      </c>
      <c r="P140" s="214">
        <v>0.66666666666666696</v>
      </c>
      <c r="Q140" s="214">
        <v>0</v>
      </c>
      <c r="R140" s="214">
        <v>0.2</v>
      </c>
      <c r="S140" s="214">
        <v>0</v>
      </c>
      <c r="T140" s="215">
        <v>0.4</v>
      </c>
      <c r="U140" s="34"/>
      <c r="V140" s="34"/>
    </row>
    <row r="141" spans="1:22" x14ac:dyDescent="0.2">
      <c r="A141" s="81">
        <v>136</v>
      </c>
      <c r="B141" s="84" t="str">
        <f t="shared" si="6"/>
        <v>Mauritania</v>
      </c>
      <c r="C141" s="84" t="str">
        <f t="shared" si="7"/>
        <v>MRT</v>
      </c>
      <c r="D141" s="214">
        <f t="shared" si="8"/>
        <v>0.26111111111111113</v>
      </c>
      <c r="E141" s="81" t="s">
        <v>230</v>
      </c>
      <c r="F141" s="84" t="s">
        <v>229</v>
      </c>
      <c r="G141" s="216">
        <v>8.3333333333333301E-2</v>
      </c>
      <c r="H141" s="214">
        <v>0.43888888888888899</v>
      </c>
      <c r="I141" s="214">
        <v>0</v>
      </c>
      <c r="J141" s="214">
        <v>0.5</v>
      </c>
      <c r="K141" s="214">
        <v>0.5</v>
      </c>
      <c r="L141" s="214">
        <v>0.66666666666666696</v>
      </c>
      <c r="M141" s="214">
        <v>0</v>
      </c>
      <c r="N141" s="214">
        <v>0</v>
      </c>
      <c r="O141" s="214">
        <v>0</v>
      </c>
      <c r="P141" s="214">
        <v>0.66666666666666696</v>
      </c>
      <c r="Q141" s="214">
        <v>0</v>
      </c>
      <c r="R141" s="214">
        <v>0.4</v>
      </c>
      <c r="S141" s="214">
        <v>0</v>
      </c>
      <c r="T141" s="215">
        <v>0.4</v>
      </c>
      <c r="U141" s="34"/>
      <c r="V141" s="34"/>
    </row>
    <row r="142" spans="1:22" x14ac:dyDescent="0.2">
      <c r="A142" s="81">
        <v>137</v>
      </c>
      <c r="B142" s="84" t="str">
        <f t="shared" si="6"/>
        <v>Mauritius</v>
      </c>
      <c r="C142" s="84" t="str">
        <f t="shared" si="7"/>
        <v>MUS</v>
      </c>
      <c r="D142" s="214">
        <f t="shared" si="8"/>
        <v>0.25833333333333314</v>
      </c>
      <c r="E142" s="81" t="s">
        <v>232</v>
      </c>
      <c r="F142" s="84" t="s">
        <v>231</v>
      </c>
      <c r="G142" s="216">
        <v>8.3333333333333301E-2</v>
      </c>
      <c r="H142" s="214">
        <v>0.43333333333333302</v>
      </c>
      <c r="I142" s="214">
        <v>0</v>
      </c>
      <c r="J142" s="214">
        <v>0</v>
      </c>
      <c r="K142" s="214">
        <v>0.5</v>
      </c>
      <c r="L142" s="214">
        <v>1</v>
      </c>
      <c r="M142" s="214">
        <v>0</v>
      </c>
      <c r="N142" s="214">
        <v>0</v>
      </c>
      <c r="O142" s="214">
        <v>0</v>
      </c>
      <c r="P142" s="214">
        <v>1</v>
      </c>
      <c r="Q142" s="214">
        <v>0</v>
      </c>
      <c r="R142" s="214">
        <v>0.2</v>
      </c>
      <c r="S142" s="214">
        <v>0</v>
      </c>
      <c r="T142" s="215">
        <v>0.4</v>
      </c>
      <c r="U142" s="34"/>
      <c r="V142" s="34"/>
    </row>
    <row r="143" spans="1:22" x14ac:dyDescent="0.2">
      <c r="A143" s="81">
        <v>138</v>
      </c>
      <c r="B143" s="84" t="str">
        <f t="shared" si="6"/>
        <v>Malawi</v>
      </c>
      <c r="C143" s="84" t="str">
        <f t="shared" si="7"/>
        <v>MWI</v>
      </c>
      <c r="D143" s="214">
        <f t="shared" si="8"/>
        <v>0.147222222222222</v>
      </c>
      <c r="E143" s="81" t="s">
        <v>234</v>
      </c>
      <c r="F143" s="84" t="s">
        <v>233</v>
      </c>
      <c r="G143" s="216">
        <v>0</v>
      </c>
      <c r="H143" s="214">
        <v>0.29444444444444401</v>
      </c>
      <c r="I143" s="214">
        <v>0</v>
      </c>
      <c r="J143" s="214">
        <v>0.5</v>
      </c>
      <c r="K143" s="214">
        <v>0</v>
      </c>
      <c r="L143" s="214">
        <v>0</v>
      </c>
      <c r="M143" s="214">
        <v>0</v>
      </c>
      <c r="N143" s="214">
        <v>0</v>
      </c>
      <c r="O143" s="214">
        <v>0</v>
      </c>
      <c r="P143" s="214">
        <v>0.66666666666666696</v>
      </c>
      <c r="Q143" s="214">
        <v>0</v>
      </c>
      <c r="R143" s="214">
        <v>0.2</v>
      </c>
      <c r="S143" s="214">
        <v>0</v>
      </c>
      <c r="T143" s="215">
        <v>0.4</v>
      </c>
      <c r="U143" s="34"/>
      <c r="V143" s="34"/>
    </row>
    <row r="144" spans="1:22" x14ac:dyDescent="0.2">
      <c r="A144" s="81">
        <v>139</v>
      </c>
      <c r="B144" s="84" t="str">
        <f t="shared" si="6"/>
        <v>Malaysia</v>
      </c>
      <c r="C144" s="84" t="str">
        <f t="shared" si="7"/>
        <v>MYS</v>
      </c>
      <c r="D144" s="214">
        <f t="shared" si="8"/>
        <v>0.29166666666666652</v>
      </c>
      <c r="E144" s="81" t="s">
        <v>236</v>
      </c>
      <c r="F144" s="84" t="s">
        <v>235</v>
      </c>
      <c r="G144" s="216">
        <v>0</v>
      </c>
      <c r="H144" s="214">
        <v>0.58333333333333304</v>
      </c>
      <c r="I144" s="214">
        <v>0</v>
      </c>
      <c r="J144" s="214">
        <v>0.5</v>
      </c>
      <c r="K144" s="214">
        <v>0</v>
      </c>
      <c r="L144" s="214">
        <v>1</v>
      </c>
      <c r="M144" s="214">
        <v>0</v>
      </c>
      <c r="N144" s="214">
        <v>0</v>
      </c>
      <c r="O144" s="214">
        <v>0</v>
      </c>
      <c r="P144" s="214">
        <v>1</v>
      </c>
      <c r="Q144" s="214">
        <v>0</v>
      </c>
      <c r="R144" s="214">
        <v>0.4</v>
      </c>
      <c r="S144" s="214">
        <v>0</v>
      </c>
      <c r="T144" s="215">
        <v>0.6</v>
      </c>
      <c r="U144" s="34"/>
      <c r="V144" s="34"/>
    </row>
    <row r="145" spans="1:22" x14ac:dyDescent="0.2">
      <c r="A145" s="81">
        <v>140</v>
      </c>
      <c r="B145" s="84" t="str">
        <f t="shared" si="6"/>
        <v>Namibia</v>
      </c>
      <c r="C145" s="84" t="str">
        <f t="shared" si="7"/>
        <v>NAM</v>
      </c>
      <c r="D145" s="214">
        <f t="shared" si="8"/>
        <v>0.28888888888888864</v>
      </c>
      <c r="E145" s="81" t="s">
        <v>238</v>
      </c>
      <c r="F145" s="84" t="s">
        <v>237</v>
      </c>
      <c r="G145" s="216">
        <v>8.3333333333333301E-2</v>
      </c>
      <c r="H145" s="214">
        <v>0.49444444444444402</v>
      </c>
      <c r="I145" s="214">
        <v>0</v>
      </c>
      <c r="J145" s="214">
        <v>0.5</v>
      </c>
      <c r="K145" s="214">
        <v>0.5</v>
      </c>
      <c r="L145" s="214">
        <v>1</v>
      </c>
      <c r="M145" s="214">
        <v>0</v>
      </c>
      <c r="N145" s="214">
        <v>0</v>
      </c>
      <c r="O145" s="214">
        <v>0</v>
      </c>
      <c r="P145" s="214">
        <v>0.66666666666666696</v>
      </c>
      <c r="Q145" s="214">
        <v>0</v>
      </c>
      <c r="R145" s="214">
        <v>0.2</v>
      </c>
      <c r="S145" s="214">
        <v>0</v>
      </c>
      <c r="T145" s="215">
        <v>0.6</v>
      </c>
      <c r="U145" s="34"/>
      <c r="V145" s="34"/>
    </row>
    <row r="146" spans="1:22" x14ac:dyDescent="0.2">
      <c r="A146" s="81">
        <v>141</v>
      </c>
      <c r="B146" s="84" t="str">
        <f t="shared" si="6"/>
        <v>New Caledonia</v>
      </c>
      <c r="C146" s="84" t="str">
        <f t="shared" si="7"/>
        <v>NCL</v>
      </c>
      <c r="D146" s="214">
        <f t="shared" si="8"/>
        <v>0.85</v>
      </c>
      <c r="E146" s="81" t="s">
        <v>690</v>
      </c>
      <c r="F146" s="84" t="s">
        <v>727</v>
      </c>
      <c r="G146" s="216">
        <v>0.91666666666666696</v>
      </c>
      <c r="H146" s="214">
        <v>0.78333333333333299</v>
      </c>
      <c r="I146" s="214">
        <v>1</v>
      </c>
      <c r="J146" s="214">
        <v>0.5</v>
      </c>
      <c r="K146" s="214">
        <v>1</v>
      </c>
      <c r="L146" s="214">
        <v>1</v>
      </c>
      <c r="M146" s="214">
        <v>1</v>
      </c>
      <c r="N146" s="214">
        <v>1</v>
      </c>
      <c r="O146" s="214">
        <v>1</v>
      </c>
      <c r="P146" s="214">
        <v>1</v>
      </c>
      <c r="Q146" s="214">
        <v>1</v>
      </c>
      <c r="R146" s="214">
        <v>0.4</v>
      </c>
      <c r="S146" s="214">
        <v>0.5</v>
      </c>
      <c r="T146" s="215">
        <v>0.8</v>
      </c>
      <c r="U146" s="34"/>
      <c r="V146" s="34"/>
    </row>
    <row r="147" spans="1:22" x14ac:dyDescent="0.2">
      <c r="A147" s="81">
        <v>142</v>
      </c>
      <c r="B147" s="84" t="str">
        <f t="shared" si="6"/>
        <v>Niger</v>
      </c>
      <c r="C147" s="84" t="str">
        <f t="shared" si="7"/>
        <v>NER</v>
      </c>
      <c r="D147" s="214">
        <f t="shared" si="8"/>
        <v>0.147222222222222</v>
      </c>
      <c r="E147" s="81" t="s">
        <v>240</v>
      </c>
      <c r="F147" s="84" t="s">
        <v>239</v>
      </c>
      <c r="G147" s="216">
        <v>0</v>
      </c>
      <c r="H147" s="214">
        <v>0.29444444444444401</v>
      </c>
      <c r="I147" s="214">
        <v>0</v>
      </c>
      <c r="J147" s="214">
        <v>0.5</v>
      </c>
      <c r="K147" s="214">
        <v>0</v>
      </c>
      <c r="L147" s="214">
        <v>0</v>
      </c>
      <c r="M147" s="214">
        <v>0</v>
      </c>
      <c r="N147" s="214">
        <v>0</v>
      </c>
      <c r="O147" s="214">
        <v>0</v>
      </c>
      <c r="P147" s="214">
        <v>0.66666666666666696</v>
      </c>
      <c r="Q147" s="214">
        <v>0</v>
      </c>
      <c r="R147" s="214">
        <v>0.4</v>
      </c>
      <c r="S147" s="214">
        <v>0</v>
      </c>
      <c r="T147" s="215">
        <v>0.2</v>
      </c>
      <c r="U147" s="34"/>
      <c r="V147" s="34"/>
    </row>
    <row r="148" spans="1:22" x14ac:dyDescent="0.2">
      <c r="A148" s="81">
        <v>143</v>
      </c>
      <c r="B148" s="84" t="str">
        <f t="shared" si="6"/>
        <v>Nigeria</v>
      </c>
      <c r="C148" s="84" t="str">
        <f t="shared" si="7"/>
        <v>NGA</v>
      </c>
      <c r="D148" s="214">
        <f t="shared" si="8"/>
        <v>0.1333333333333335</v>
      </c>
      <c r="E148" s="81" t="s">
        <v>242</v>
      </c>
      <c r="F148" s="84" t="s">
        <v>241</v>
      </c>
      <c r="G148" s="216">
        <v>0</v>
      </c>
      <c r="H148" s="214">
        <v>0.266666666666667</v>
      </c>
      <c r="I148" s="214">
        <v>0</v>
      </c>
      <c r="J148" s="214">
        <v>0</v>
      </c>
      <c r="K148" s="214">
        <v>0</v>
      </c>
      <c r="L148" s="214">
        <v>0.33333333333333298</v>
      </c>
      <c r="M148" s="214">
        <v>0</v>
      </c>
      <c r="N148" s="214">
        <v>0</v>
      </c>
      <c r="O148" s="214">
        <v>0</v>
      </c>
      <c r="P148" s="214">
        <v>0.66666666666666696</v>
      </c>
      <c r="Q148" s="214">
        <v>0</v>
      </c>
      <c r="R148" s="214">
        <v>0.2</v>
      </c>
      <c r="S148" s="214">
        <v>0</v>
      </c>
      <c r="T148" s="215">
        <v>0.4</v>
      </c>
      <c r="U148" s="34"/>
      <c r="V148" s="34"/>
    </row>
    <row r="149" spans="1:22" x14ac:dyDescent="0.2">
      <c r="A149" s="81">
        <v>144</v>
      </c>
      <c r="B149" s="84" t="str">
        <f t="shared" si="6"/>
        <v>Nicaragua</v>
      </c>
      <c r="C149" s="84" t="str">
        <f t="shared" si="7"/>
        <v>NIC</v>
      </c>
      <c r="D149" s="214">
        <f t="shared" si="8"/>
        <v>0.202777777777778</v>
      </c>
      <c r="E149" s="81" t="s">
        <v>244</v>
      </c>
      <c r="F149" s="84" t="s">
        <v>243</v>
      </c>
      <c r="G149" s="216">
        <v>0</v>
      </c>
      <c r="H149" s="214">
        <v>0.405555555555556</v>
      </c>
      <c r="I149" s="214">
        <v>0</v>
      </c>
      <c r="J149" s="214">
        <v>0.5</v>
      </c>
      <c r="K149" s="214">
        <v>0</v>
      </c>
      <c r="L149" s="214">
        <v>0.66666666666666696</v>
      </c>
      <c r="M149" s="214">
        <v>0</v>
      </c>
      <c r="N149" s="214">
        <v>0</v>
      </c>
      <c r="O149" s="214">
        <v>0</v>
      </c>
      <c r="P149" s="214">
        <v>0.66666666666666696</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0.29166666666666652</v>
      </c>
      <c r="E150" s="81" t="s">
        <v>246</v>
      </c>
      <c r="F150" s="84" t="s">
        <v>245</v>
      </c>
      <c r="G150" s="216">
        <v>0</v>
      </c>
      <c r="H150" s="214">
        <v>0.58333333333333304</v>
      </c>
      <c r="I150" s="214">
        <v>0</v>
      </c>
      <c r="J150" s="214">
        <v>0.5</v>
      </c>
      <c r="K150" s="214">
        <v>0</v>
      </c>
      <c r="L150" s="214">
        <v>1</v>
      </c>
      <c r="M150" s="214">
        <v>0</v>
      </c>
      <c r="N150" s="214">
        <v>0</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0.29166666666666652</v>
      </c>
      <c r="E151" s="81" t="s">
        <v>248</v>
      </c>
      <c r="F151" s="84" t="s">
        <v>247</v>
      </c>
      <c r="G151" s="216">
        <v>0</v>
      </c>
      <c r="H151" s="214">
        <v>0.58333333333333304</v>
      </c>
      <c r="I151" s="214">
        <v>0</v>
      </c>
      <c r="J151" s="214">
        <v>0.5</v>
      </c>
      <c r="K151" s="214">
        <v>0</v>
      </c>
      <c r="L151" s="214">
        <v>1</v>
      </c>
      <c r="M151" s="214">
        <v>0</v>
      </c>
      <c r="N151" s="214">
        <v>0</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0.27500000000000002</v>
      </c>
      <c r="E152" s="81" t="s">
        <v>250</v>
      </c>
      <c r="F152" s="84" t="s">
        <v>249</v>
      </c>
      <c r="G152" s="216">
        <v>0</v>
      </c>
      <c r="H152" s="214">
        <v>0.55000000000000004</v>
      </c>
      <c r="I152" s="214">
        <v>0</v>
      </c>
      <c r="J152" s="214">
        <v>0.5</v>
      </c>
      <c r="K152" s="214">
        <v>0</v>
      </c>
      <c r="L152" s="214">
        <v>1</v>
      </c>
      <c r="M152" s="214">
        <v>0</v>
      </c>
      <c r="N152" s="214">
        <v>0</v>
      </c>
      <c r="O152" s="214">
        <v>0</v>
      </c>
      <c r="P152" s="214">
        <v>1</v>
      </c>
      <c r="Q152" s="214">
        <v>0</v>
      </c>
      <c r="R152" s="214">
        <v>0.4</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0.29166666666666652</v>
      </c>
      <c r="E154" s="81" t="s">
        <v>254</v>
      </c>
      <c r="F154" s="84" t="s">
        <v>253</v>
      </c>
      <c r="G154" s="216">
        <v>0</v>
      </c>
      <c r="H154" s="214">
        <v>0.58333333333333304</v>
      </c>
      <c r="I154" s="214">
        <v>0</v>
      </c>
      <c r="J154" s="214">
        <v>0.5</v>
      </c>
      <c r="K154" s="214">
        <v>0</v>
      </c>
      <c r="L154" s="214">
        <v>1</v>
      </c>
      <c r="M154" s="214">
        <v>0</v>
      </c>
      <c r="N154" s="214">
        <v>0</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0.27500000000000002</v>
      </c>
      <c r="E155" s="81" t="s">
        <v>256</v>
      </c>
      <c r="F155" s="84" t="s">
        <v>255</v>
      </c>
      <c r="G155" s="216">
        <v>0</v>
      </c>
      <c r="H155" s="214">
        <v>0.55000000000000004</v>
      </c>
      <c r="I155" s="214">
        <v>0</v>
      </c>
      <c r="J155" s="214">
        <v>0.5</v>
      </c>
      <c r="K155" s="214">
        <v>0</v>
      </c>
      <c r="L155" s="214">
        <v>1</v>
      </c>
      <c r="M155" s="214">
        <v>0</v>
      </c>
      <c r="N155" s="214">
        <v>0</v>
      </c>
      <c r="O155" s="214">
        <v>0</v>
      </c>
      <c r="P155" s="214">
        <v>1</v>
      </c>
      <c r="Q155" s="214">
        <v>0</v>
      </c>
      <c r="R155" s="214">
        <v>0.2</v>
      </c>
      <c r="S155" s="214">
        <v>0</v>
      </c>
      <c r="T155" s="215">
        <v>0.6</v>
      </c>
      <c r="U155" s="34"/>
      <c r="V155" s="34"/>
    </row>
    <row r="156" spans="1:22" x14ac:dyDescent="0.2">
      <c r="A156" s="81">
        <v>151</v>
      </c>
      <c r="B156" s="84" t="str">
        <f t="shared" si="6"/>
        <v>Pakistan</v>
      </c>
      <c r="C156" s="84" t="str">
        <f t="shared" si="7"/>
        <v>PAK</v>
      </c>
      <c r="D156" s="214">
        <f t="shared" si="8"/>
        <v>0.202777777777778</v>
      </c>
      <c r="E156" s="81" t="s">
        <v>258</v>
      </c>
      <c r="F156" s="84" t="s">
        <v>257</v>
      </c>
      <c r="G156" s="216">
        <v>0</v>
      </c>
      <c r="H156" s="214">
        <v>0.405555555555556</v>
      </c>
      <c r="I156" s="214">
        <v>0</v>
      </c>
      <c r="J156" s="214">
        <v>0.5</v>
      </c>
      <c r="K156" s="214">
        <v>0</v>
      </c>
      <c r="L156" s="214">
        <v>0.66666666666666696</v>
      </c>
      <c r="M156" s="214">
        <v>0</v>
      </c>
      <c r="N156" s="214">
        <v>0</v>
      </c>
      <c r="O156" s="214">
        <v>0</v>
      </c>
      <c r="P156" s="214">
        <v>0.66666666666666696</v>
      </c>
      <c r="Q156" s="214">
        <v>0</v>
      </c>
      <c r="R156" s="214">
        <v>0.4</v>
      </c>
      <c r="S156" s="214">
        <v>0</v>
      </c>
      <c r="T156" s="215">
        <v>0.2</v>
      </c>
      <c r="U156" s="34"/>
      <c r="V156" s="34"/>
    </row>
    <row r="157" spans="1:22" x14ac:dyDescent="0.2">
      <c r="A157" s="81">
        <v>152</v>
      </c>
      <c r="B157" s="84" t="str">
        <f t="shared" si="6"/>
        <v>Panama</v>
      </c>
      <c r="C157" s="84" t="str">
        <f t="shared" si="7"/>
        <v>PAN</v>
      </c>
      <c r="D157" s="214">
        <f t="shared" si="8"/>
        <v>0.23055555555555551</v>
      </c>
      <c r="E157" s="81" t="s">
        <v>260</v>
      </c>
      <c r="F157" s="84" t="s">
        <v>259</v>
      </c>
      <c r="G157" s="216">
        <v>0</v>
      </c>
      <c r="H157" s="214">
        <v>0.46111111111111103</v>
      </c>
      <c r="I157" s="214">
        <v>0</v>
      </c>
      <c r="J157" s="214">
        <v>0.5</v>
      </c>
      <c r="K157" s="214">
        <v>0</v>
      </c>
      <c r="L157" s="214">
        <v>1</v>
      </c>
      <c r="M157" s="214">
        <v>0</v>
      </c>
      <c r="N157" s="214">
        <v>0</v>
      </c>
      <c r="O157" s="214">
        <v>0</v>
      </c>
      <c r="P157" s="214">
        <v>0.66666666666666696</v>
      </c>
      <c r="Q157" s="214">
        <v>0</v>
      </c>
      <c r="R157" s="214">
        <v>0.2</v>
      </c>
      <c r="S157" s="214">
        <v>0</v>
      </c>
      <c r="T157" s="215">
        <v>0.4</v>
      </c>
      <c r="U157" s="34"/>
      <c r="V157" s="34"/>
    </row>
    <row r="158" spans="1:22" x14ac:dyDescent="0.2">
      <c r="A158" s="81">
        <v>153</v>
      </c>
      <c r="B158" s="84" t="str">
        <f t="shared" si="6"/>
        <v>Peru</v>
      </c>
      <c r="C158" s="84" t="str">
        <f t="shared" si="7"/>
        <v>PER</v>
      </c>
      <c r="D158" s="214">
        <f t="shared" si="8"/>
        <v>0.21388888888888899</v>
      </c>
      <c r="E158" s="81" t="s">
        <v>262</v>
      </c>
      <c r="F158" s="84" t="s">
        <v>261</v>
      </c>
      <c r="G158" s="216">
        <v>0</v>
      </c>
      <c r="H158" s="214">
        <v>0.42777777777777798</v>
      </c>
      <c r="I158" s="214">
        <v>0</v>
      </c>
      <c r="J158" s="214">
        <v>0.5</v>
      </c>
      <c r="K158" s="214">
        <v>0</v>
      </c>
      <c r="L158" s="214">
        <v>1</v>
      </c>
      <c r="M158" s="214">
        <v>0</v>
      </c>
      <c r="N158" s="214">
        <v>0</v>
      </c>
      <c r="O158" s="214">
        <v>0</v>
      </c>
      <c r="P158" s="214">
        <v>0.66666666666666696</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0.18611111111111101</v>
      </c>
      <c r="E159" s="81" t="s">
        <v>264</v>
      </c>
      <c r="F159" s="84" t="s">
        <v>263</v>
      </c>
      <c r="G159" s="216">
        <v>0</v>
      </c>
      <c r="H159" s="214">
        <v>0.37222222222222201</v>
      </c>
      <c r="I159" s="214">
        <v>0</v>
      </c>
      <c r="J159" s="214">
        <v>0.5</v>
      </c>
      <c r="K159" s="214">
        <v>0</v>
      </c>
      <c r="L159" s="214">
        <v>0.66666666666666696</v>
      </c>
      <c r="M159" s="214">
        <v>0</v>
      </c>
      <c r="N159" s="214">
        <v>0</v>
      </c>
      <c r="O159" s="214">
        <v>0</v>
      </c>
      <c r="P159" s="214">
        <v>0.66666666666666696</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0.23888888888888865</v>
      </c>
      <c r="E161" s="81" t="s">
        <v>268</v>
      </c>
      <c r="F161" s="84" t="s">
        <v>267</v>
      </c>
      <c r="G161" s="216">
        <v>8.3333333333333301E-2</v>
      </c>
      <c r="H161" s="214">
        <v>0.39444444444444399</v>
      </c>
      <c r="I161" s="214">
        <v>0</v>
      </c>
      <c r="J161" s="214">
        <v>0.5</v>
      </c>
      <c r="K161" s="214">
        <v>0.5</v>
      </c>
      <c r="L161" s="214">
        <v>1</v>
      </c>
      <c r="M161" s="214">
        <v>0</v>
      </c>
      <c r="N161" s="214">
        <v>0</v>
      </c>
      <c r="O161" s="214">
        <v>0</v>
      </c>
      <c r="P161" s="214">
        <v>0.66666666666666696</v>
      </c>
      <c r="Q161" s="214">
        <v>0</v>
      </c>
      <c r="R161" s="214">
        <v>0.2</v>
      </c>
      <c r="S161" s="214">
        <v>0</v>
      </c>
      <c r="T161" s="215">
        <v>0</v>
      </c>
      <c r="U161" s="34"/>
      <c r="V161" s="34"/>
    </row>
    <row r="162" spans="1:22" x14ac:dyDescent="0.2">
      <c r="A162" s="81">
        <v>157</v>
      </c>
      <c r="B162" s="84" t="str">
        <f t="shared" si="6"/>
        <v>Poland</v>
      </c>
      <c r="C162" s="84" t="str">
        <f t="shared" si="7"/>
        <v>POL</v>
      </c>
      <c r="D162" s="214">
        <f t="shared" si="8"/>
        <v>0.29166666666666652</v>
      </c>
      <c r="E162" s="81" t="s">
        <v>270</v>
      </c>
      <c r="F162" s="84" t="s">
        <v>269</v>
      </c>
      <c r="G162" s="216">
        <v>0</v>
      </c>
      <c r="H162" s="214">
        <v>0.58333333333333304</v>
      </c>
      <c r="I162" s="214">
        <v>0</v>
      </c>
      <c r="J162" s="214">
        <v>0.5</v>
      </c>
      <c r="K162" s="214">
        <v>0</v>
      </c>
      <c r="L162" s="214">
        <v>1</v>
      </c>
      <c r="M162" s="214">
        <v>0</v>
      </c>
      <c r="N162" s="214">
        <v>0</v>
      </c>
      <c r="O162" s="214">
        <v>0</v>
      </c>
      <c r="P162" s="214">
        <v>1</v>
      </c>
      <c r="Q162" s="214">
        <v>0</v>
      </c>
      <c r="R162" s="214">
        <v>0.4</v>
      </c>
      <c r="S162" s="214">
        <v>0</v>
      </c>
      <c r="T162" s="215">
        <v>0.6</v>
      </c>
      <c r="U162" s="34"/>
      <c r="V162" s="34"/>
    </row>
    <row r="163" spans="1:22" x14ac:dyDescent="0.2">
      <c r="A163" s="81">
        <v>158</v>
      </c>
      <c r="B163" s="84" t="str">
        <f t="shared" si="6"/>
        <v>Puerto Rico</v>
      </c>
      <c r="C163" s="84" t="str">
        <f t="shared" si="7"/>
        <v>PRI</v>
      </c>
      <c r="D163" s="214">
        <f t="shared" si="8"/>
        <v>0.59166666666666701</v>
      </c>
      <c r="E163" s="81" t="s">
        <v>691</v>
      </c>
      <c r="F163" s="84" t="s">
        <v>728</v>
      </c>
      <c r="G163" s="216">
        <v>0.66666666666666696</v>
      </c>
      <c r="H163" s="214">
        <v>0.51666666666666705</v>
      </c>
      <c r="I163" s="214">
        <v>1</v>
      </c>
      <c r="J163" s="214">
        <v>0.5</v>
      </c>
      <c r="K163" s="214">
        <v>0.5</v>
      </c>
      <c r="L163" s="214">
        <v>1</v>
      </c>
      <c r="M163" s="214">
        <v>0</v>
      </c>
      <c r="N163" s="214">
        <v>0</v>
      </c>
      <c r="O163" s="214">
        <v>1</v>
      </c>
      <c r="P163" s="214">
        <v>1</v>
      </c>
      <c r="Q163" s="214">
        <v>1</v>
      </c>
      <c r="R163" s="214">
        <v>0.4</v>
      </c>
      <c r="S163" s="214">
        <v>0.5</v>
      </c>
      <c r="T163" s="215">
        <v>0.2</v>
      </c>
      <c r="U163" s="34"/>
      <c r="V163" s="34"/>
    </row>
    <row r="164" spans="1:22" x14ac:dyDescent="0.2">
      <c r="A164" s="81">
        <v>159</v>
      </c>
      <c r="B164" s="84" t="str">
        <f t="shared" si="6"/>
        <v>Korea, Dem. People's Rep.</v>
      </c>
      <c r="C164" s="84" t="str">
        <f t="shared" si="7"/>
        <v>PRK</v>
      </c>
      <c r="D164" s="214">
        <f t="shared" si="8"/>
        <v>0.31666666666666665</v>
      </c>
      <c r="E164" s="81" t="s">
        <v>271</v>
      </c>
      <c r="F164" s="84" t="s">
        <v>729</v>
      </c>
      <c r="G164" s="216">
        <v>8.3333333333333301E-2</v>
      </c>
      <c r="H164" s="214">
        <v>0.55000000000000004</v>
      </c>
      <c r="I164" s="214">
        <v>0</v>
      </c>
      <c r="J164" s="214">
        <v>0.5</v>
      </c>
      <c r="K164" s="214">
        <v>0.5</v>
      </c>
      <c r="L164" s="214">
        <v>1</v>
      </c>
      <c r="M164" s="214">
        <v>0</v>
      </c>
      <c r="N164" s="214">
        <v>0</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0.29166666666666652</v>
      </c>
      <c r="E165" s="81" t="s">
        <v>273</v>
      </c>
      <c r="F165" s="84" t="s">
        <v>272</v>
      </c>
      <c r="G165" s="216">
        <v>0</v>
      </c>
      <c r="H165" s="214">
        <v>0.58333333333333304</v>
      </c>
      <c r="I165" s="214">
        <v>0</v>
      </c>
      <c r="J165" s="214">
        <v>0.5</v>
      </c>
      <c r="K165" s="214">
        <v>0</v>
      </c>
      <c r="L165" s="214">
        <v>1</v>
      </c>
      <c r="M165" s="214">
        <v>0</v>
      </c>
      <c r="N165" s="214">
        <v>0</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0.23055555555555551</v>
      </c>
      <c r="E166" s="81" t="s">
        <v>275</v>
      </c>
      <c r="F166" s="84" t="s">
        <v>274</v>
      </c>
      <c r="G166" s="216">
        <v>0</v>
      </c>
      <c r="H166" s="214">
        <v>0.46111111111111103</v>
      </c>
      <c r="I166" s="214">
        <v>0</v>
      </c>
      <c r="J166" s="214">
        <v>0.5</v>
      </c>
      <c r="K166" s="214">
        <v>0</v>
      </c>
      <c r="L166" s="214">
        <v>1</v>
      </c>
      <c r="M166" s="214">
        <v>0</v>
      </c>
      <c r="N166" s="214">
        <v>0</v>
      </c>
      <c r="O166" s="214">
        <v>0</v>
      </c>
      <c r="P166" s="214">
        <v>0.66666666666666696</v>
      </c>
      <c r="Q166" s="214">
        <v>0</v>
      </c>
      <c r="R166" s="214">
        <v>0.2</v>
      </c>
      <c r="S166" s="214">
        <v>0</v>
      </c>
      <c r="T166" s="215">
        <v>0.4</v>
      </c>
      <c r="U166" s="34"/>
      <c r="V166" s="34"/>
    </row>
    <row r="167" spans="1:22" x14ac:dyDescent="0.2">
      <c r="A167" s="81">
        <v>162</v>
      </c>
      <c r="B167" s="84" t="str">
        <f t="shared" si="6"/>
        <v>West Bank and Gaza</v>
      </c>
      <c r="C167" s="84" t="str">
        <f t="shared" si="7"/>
        <v>PSE</v>
      </c>
      <c r="D167" s="214">
        <f t="shared" si="8"/>
        <v>0.327777777777778</v>
      </c>
      <c r="E167" s="81" t="s">
        <v>692</v>
      </c>
      <c r="F167" s="84" t="s">
        <v>730</v>
      </c>
      <c r="G167" s="216">
        <v>0.25</v>
      </c>
      <c r="H167" s="214">
        <v>0.405555555555556</v>
      </c>
      <c r="I167" s="214">
        <v>1</v>
      </c>
      <c r="J167" s="214">
        <v>0.5</v>
      </c>
      <c r="K167" s="214">
        <v>0.5</v>
      </c>
      <c r="L167" s="214">
        <v>0.66666666666666696</v>
      </c>
      <c r="M167" s="214">
        <v>0</v>
      </c>
      <c r="N167" s="214">
        <v>0</v>
      </c>
      <c r="O167" s="214">
        <v>0</v>
      </c>
      <c r="P167" s="214">
        <v>0.66666666666666696</v>
      </c>
      <c r="Q167" s="214">
        <v>0</v>
      </c>
      <c r="R167" s="214">
        <v>0.4</v>
      </c>
      <c r="S167" s="214">
        <v>0</v>
      </c>
      <c r="T167" s="215">
        <v>0.2</v>
      </c>
      <c r="U167" s="34"/>
      <c r="V167" s="34"/>
    </row>
    <row r="168" spans="1:22" x14ac:dyDescent="0.2">
      <c r="A168" s="81">
        <v>163</v>
      </c>
      <c r="B168" s="84" t="str">
        <f t="shared" si="6"/>
        <v>French Polynesia</v>
      </c>
      <c r="C168" s="84" t="str">
        <f t="shared" si="7"/>
        <v>PYF</v>
      </c>
      <c r="D168" s="214">
        <f t="shared" si="8"/>
        <v>0.85</v>
      </c>
      <c r="E168" s="81" t="s">
        <v>693</v>
      </c>
      <c r="F168" s="84" t="s">
        <v>731</v>
      </c>
      <c r="G168" s="216">
        <v>0.91666666666666696</v>
      </c>
      <c r="H168" s="214">
        <v>0.78333333333333299</v>
      </c>
      <c r="I168" s="214">
        <v>1</v>
      </c>
      <c r="J168" s="214">
        <v>0.5</v>
      </c>
      <c r="K168" s="214">
        <v>1</v>
      </c>
      <c r="L168" s="214">
        <v>1</v>
      </c>
      <c r="M168" s="214">
        <v>1</v>
      </c>
      <c r="N168" s="214">
        <v>1</v>
      </c>
      <c r="O168" s="214">
        <v>1</v>
      </c>
      <c r="P168" s="214">
        <v>1</v>
      </c>
      <c r="Q168" s="214">
        <v>1</v>
      </c>
      <c r="R168" s="214">
        <v>0.4</v>
      </c>
      <c r="S168" s="214">
        <v>0.5</v>
      </c>
      <c r="T168" s="215">
        <v>0.8</v>
      </c>
      <c r="U168" s="34"/>
      <c r="V168" s="34"/>
    </row>
    <row r="169" spans="1:22" x14ac:dyDescent="0.2">
      <c r="A169" s="81">
        <v>164</v>
      </c>
      <c r="B169" s="84" t="str">
        <f t="shared" si="6"/>
        <v>Qatar</v>
      </c>
      <c r="C169" s="84" t="str">
        <f t="shared" si="7"/>
        <v>QAT</v>
      </c>
      <c r="D169" s="214">
        <f t="shared" si="8"/>
        <v>0.30833333333333351</v>
      </c>
      <c r="E169" s="81" t="s">
        <v>277</v>
      </c>
      <c r="F169" s="84" t="s">
        <v>276</v>
      </c>
      <c r="G169" s="216">
        <v>0</v>
      </c>
      <c r="H169" s="214">
        <v>0.61666666666666703</v>
      </c>
      <c r="I169" s="214">
        <v>0</v>
      </c>
      <c r="J169" s="214">
        <v>0.5</v>
      </c>
      <c r="K169" s="214">
        <v>0</v>
      </c>
      <c r="L169" s="214">
        <v>1</v>
      </c>
      <c r="M169" s="214">
        <v>0</v>
      </c>
      <c r="N169" s="214">
        <v>0</v>
      </c>
      <c r="O169" s="214">
        <v>0</v>
      </c>
      <c r="P169" s="214">
        <v>1</v>
      </c>
      <c r="Q169" s="214">
        <v>0</v>
      </c>
      <c r="R169" s="214">
        <v>0.4</v>
      </c>
      <c r="S169" s="214">
        <v>0</v>
      </c>
      <c r="T169" s="215">
        <v>0.8</v>
      </c>
      <c r="U169" s="34"/>
      <c r="V169" s="34"/>
    </row>
    <row r="170" spans="1:22" x14ac:dyDescent="0.2">
      <c r="A170" s="81">
        <v>165</v>
      </c>
      <c r="B170" s="84" t="str">
        <f t="shared" si="6"/>
        <v>Romania</v>
      </c>
      <c r="C170" s="84" t="str">
        <f t="shared" si="7"/>
        <v>ROU</v>
      </c>
      <c r="D170" s="214">
        <f t="shared" si="8"/>
        <v>0.24722222222222201</v>
      </c>
      <c r="E170" s="81" t="s">
        <v>279</v>
      </c>
      <c r="F170" s="84" t="s">
        <v>278</v>
      </c>
      <c r="G170" s="216">
        <v>0</v>
      </c>
      <c r="H170" s="214">
        <v>0.49444444444444402</v>
      </c>
      <c r="I170" s="214">
        <v>0</v>
      </c>
      <c r="J170" s="214">
        <v>0.5</v>
      </c>
      <c r="K170" s="214">
        <v>0</v>
      </c>
      <c r="L170" s="214">
        <v>1</v>
      </c>
      <c r="M170" s="214">
        <v>0</v>
      </c>
      <c r="N170" s="214">
        <v>0</v>
      </c>
      <c r="O170" s="214">
        <v>0</v>
      </c>
      <c r="P170" s="214">
        <v>0.66666666666666696</v>
      </c>
      <c r="Q170" s="214">
        <v>0</v>
      </c>
      <c r="R170" s="214">
        <v>0.2</v>
      </c>
      <c r="S170" s="214">
        <v>0</v>
      </c>
      <c r="T170" s="215">
        <v>0.6</v>
      </c>
      <c r="U170" s="34"/>
      <c r="V170" s="34"/>
    </row>
    <row r="171" spans="1:22" x14ac:dyDescent="0.2">
      <c r="A171" s="81">
        <v>166</v>
      </c>
      <c r="B171" s="84" t="str">
        <f t="shared" si="6"/>
        <v>Russian Federation</v>
      </c>
      <c r="C171" s="84" t="str">
        <f t="shared" si="7"/>
        <v>RUS</v>
      </c>
      <c r="D171" s="214">
        <f t="shared" si="8"/>
        <v>0.2416666666666665</v>
      </c>
      <c r="E171" s="81" t="s">
        <v>281</v>
      </c>
      <c r="F171" s="84" t="s">
        <v>280</v>
      </c>
      <c r="G171" s="216">
        <v>0</v>
      </c>
      <c r="H171" s="214">
        <v>0.483333333333333</v>
      </c>
      <c r="I171" s="214">
        <v>0</v>
      </c>
      <c r="J171" s="214">
        <v>0.5</v>
      </c>
      <c r="K171" s="214">
        <v>0</v>
      </c>
      <c r="L171" s="214">
        <v>1</v>
      </c>
      <c r="M171" s="214">
        <v>0</v>
      </c>
      <c r="N171" s="214">
        <v>0</v>
      </c>
      <c r="O171" s="214">
        <v>0</v>
      </c>
      <c r="P171" s="214">
        <v>1</v>
      </c>
      <c r="Q171" s="214">
        <v>0</v>
      </c>
      <c r="R171" s="214">
        <v>0.2</v>
      </c>
      <c r="S171" s="214">
        <v>0</v>
      </c>
      <c r="T171" s="215">
        <v>0.2</v>
      </c>
      <c r="U171" s="34"/>
      <c r="V171" s="34"/>
    </row>
    <row r="172" spans="1:22" x14ac:dyDescent="0.2">
      <c r="A172" s="81">
        <v>167</v>
      </c>
      <c r="B172" s="84" t="str">
        <f t="shared" si="6"/>
        <v>Rwanda</v>
      </c>
      <c r="C172" s="84" t="str">
        <f t="shared" si="7"/>
        <v>RWA</v>
      </c>
      <c r="D172" s="214">
        <f t="shared" si="8"/>
        <v>0.24722222222222201</v>
      </c>
      <c r="E172" s="81" t="s">
        <v>283</v>
      </c>
      <c r="F172" s="84" t="s">
        <v>282</v>
      </c>
      <c r="G172" s="216">
        <v>0</v>
      </c>
      <c r="H172" s="214">
        <v>0.49444444444444402</v>
      </c>
      <c r="I172" s="214">
        <v>0</v>
      </c>
      <c r="J172" s="214">
        <v>0.5</v>
      </c>
      <c r="K172" s="214">
        <v>0</v>
      </c>
      <c r="L172" s="214">
        <v>1</v>
      </c>
      <c r="M172" s="214">
        <v>0</v>
      </c>
      <c r="N172" s="214">
        <v>0</v>
      </c>
      <c r="O172" s="214">
        <v>0</v>
      </c>
      <c r="P172" s="214">
        <v>0.66666666666666696</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0.27500000000000002</v>
      </c>
      <c r="E173" s="81" t="s">
        <v>285</v>
      </c>
      <c r="F173" s="84" t="s">
        <v>284</v>
      </c>
      <c r="G173" s="216">
        <v>0</v>
      </c>
      <c r="H173" s="214">
        <v>0.55000000000000004</v>
      </c>
      <c r="I173" s="214">
        <v>0</v>
      </c>
      <c r="J173" s="214">
        <v>0.5</v>
      </c>
      <c r="K173" s="214">
        <v>0</v>
      </c>
      <c r="L173" s="214">
        <v>1</v>
      </c>
      <c r="M173" s="214">
        <v>0</v>
      </c>
      <c r="N173" s="214">
        <v>0</v>
      </c>
      <c r="O173" s="214">
        <v>0</v>
      </c>
      <c r="P173" s="214">
        <v>1</v>
      </c>
      <c r="Q173" s="214">
        <v>0</v>
      </c>
      <c r="R173" s="214">
        <v>0.4</v>
      </c>
      <c r="S173" s="214">
        <v>0</v>
      </c>
      <c r="T173" s="215">
        <v>0.4</v>
      </c>
      <c r="U173" s="34"/>
      <c r="V173" s="34"/>
    </row>
    <row r="174" spans="1:22" x14ac:dyDescent="0.2">
      <c r="A174" s="81">
        <v>169</v>
      </c>
      <c r="B174" s="84" t="str">
        <f t="shared" si="6"/>
        <v>Sudan</v>
      </c>
      <c r="C174" s="84" t="str">
        <f t="shared" si="7"/>
        <v>SDN</v>
      </c>
      <c r="D174" s="214">
        <f t="shared" si="8"/>
        <v>0.13055555555555551</v>
      </c>
      <c r="E174" s="81" t="s">
        <v>287</v>
      </c>
      <c r="F174" s="84" t="s">
        <v>286</v>
      </c>
      <c r="G174" s="216">
        <v>0</v>
      </c>
      <c r="H174" s="214">
        <v>0.26111111111111102</v>
      </c>
      <c r="I174" s="214">
        <v>0</v>
      </c>
      <c r="J174" s="214">
        <v>0.5</v>
      </c>
      <c r="K174" s="214">
        <v>0</v>
      </c>
      <c r="L174" s="214">
        <v>0</v>
      </c>
      <c r="M174" s="214">
        <v>0</v>
      </c>
      <c r="N174" s="214">
        <v>0</v>
      </c>
      <c r="O174" s="214">
        <v>0</v>
      </c>
      <c r="P174" s="214">
        <v>0.66666666666666696</v>
      </c>
      <c r="Q174" s="214">
        <v>0</v>
      </c>
      <c r="R174" s="214">
        <v>0.4</v>
      </c>
      <c r="S174" s="214">
        <v>0</v>
      </c>
      <c r="T174" s="215">
        <v>0</v>
      </c>
      <c r="U174" s="34"/>
      <c r="V174" s="34"/>
    </row>
    <row r="175" spans="1:22" x14ac:dyDescent="0.2">
      <c r="A175" s="81">
        <v>170</v>
      </c>
      <c r="B175" s="84" t="str">
        <f t="shared" si="6"/>
        <v>Senegal</v>
      </c>
      <c r="C175" s="84" t="str">
        <f t="shared" si="7"/>
        <v>SEN</v>
      </c>
      <c r="D175" s="214">
        <f t="shared" si="8"/>
        <v>0.202777777777778</v>
      </c>
      <c r="E175" s="81" t="s">
        <v>289</v>
      </c>
      <c r="F175" s="84" t="s">
        <v>288</v>
      </c>
      <c r="G175" s="216">
        <v>0</v>
      </c>
      <c r="H175" s="214">
        <v>0.405555555555556</v>
      </c>
      <c r="I175" s="214">
        <v>0</v>
      </c>
      <c r="J175" s="214">
        <v>0.5</v>
      </c>
      <c r="K175" s="214">
        <v>0</v>
      </c>
      <c r="L175" s="214">
        <v>0.66666666666666696</v>
      </c>
      <c r="M175" s="214">
        <v>0</v>
      </c>
      <c r="N175" s="214">
        <v>0</v>
      </c>
      <c r="O175" s="214">
        <v>0</v>
      </c>
      <c r="P175" s="214">
        <v>0.66666666666666696</v>
      </c>
      <c r="Q175" s="214">
        <v>0</v>
      </c>
      <c r="R175" s="214">
        <v>0.4</v>
      </c>
      <c r="S175" s="214">
        <v>0</v>
      </c>
      <c r="T175" s="215">
        <v>0.2</v>
      </c>
      <c r="U175" s="34"/>
      <c r="V175" s="34"/>
    </row>
    <row r="176" spans="1:22" x14ac:dyDescent="0.2">
      <c r="A176" s="81">
        <v>171</v>
      </c>
      <c r="B176" s="84" t="str">
        <f t="shared" si="6"/>
        <v>Singapore</v>
      </c>
      <c r="C176" s="84" t="str">
        <f t="shared" si="7"/>
        <v>SGP</v>
      </c>
      <c r="D176" s="214">
        <f t="shared" si="8"/>
        <v>0.29166666666666652</v>
      </c>
      <c r="E176" s="81" t="s">
        <v>291</v>
      </c>
      <c r="F176" s="84" t="s">
        <v>290</v>
      </c>
      <c r="G176" s="216">
        <v>0</v>
      </c>
      <c r="H176" s="214">
        <v>0.58333333333333304</v>
      </c>
      <c r="I176" s="214">
        <v>0</v>
      </c>
      <c r="J176" s="214">
        <v>0.5</v>
      </c>
      <c r="K176" s="214">
        <v>0</v>
      </c>
      <c r="L176" s="214">
        <v>1</v>
      </c>
      <c r="M176" s="214">
        <v>0</v>
      </c>
      <c r="N176" s="214">
        <v>0</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0.5166666666666665</v>
      </c>
      <c r="E177" s="81" t="s">
        <v>293</v>
      </c>
      <c r="F177" s="84" t="s">
        <v>292</v>
      </c>
      <c r="G177" s="216">
        <v>0.25</v>
      </c>
      <c r="H177" s="214">
        <v>0.78333333333333299</v>
      </c>
      <c r="I177" s="214">
        <v>0</v>
      </c>
      <c r="J177" s="214">
        <v>0.5</v>
      </c>
      <c r="K177" s="214">
        <v>0.5</v>
      </c>
      <c r="L177" s="214">
        <v>1</v>
      </c>
      <c r="M177" s="214">
        <v>1</v>
      </c>
      <c r="N177" s="214">
        <v>1</v>
      </c>
      <c r="O177" s="214">
        <v>0</v>
      </c>
      <c r="P177" s="214">
        <v>1</v>
      </c>
      <c r="Q177" s="214">
        <v>0</v>
      </c>
      <c r="R177" s="214">
        <v>0.4</v>
      </c>
      <c r="S177" s="214">
        <v>0</v>
      </c>
      <c r="T177" s="215">
        <v>0.8</v>
      </c>
      <c r="U177" s="34"/>
      <c r="V177" s="34"/>
    </row>
    <row r="178" spans="1:22" x14ac:dyDescent="0.2">
      <c r="A178" s="81">
        <v>173</v>
      </c>
      <c r="B178" s="84" t="str">
        <f t="shared" si="6"/>
        <v>Sierra Leone</v>
      </c>
      <c r="C178" s="84" t="str">
        <f t="shared" si="7"/>
        <v>SLE</v>
      </c>
      <c r="D178" s="214">
        <f t="shared" si="8"/>
        <v>0.23055555555555551</v>
      </c>
      <c r="E178" s="81" t="s">
        <v>295</v>
      </c>
      <c r="F178" s="84" t="s">
        <v>294</v>
      </c>
      <c r="G178" s="216">
        <v>0</v>
      </c>
      <c r="H178" s="214">
        <v>0.46111111111111103</v>
      </c>
      <c r="I178" s="214">
        <v>0</v>
      </c>
      <c r="J178" s="214">
        <v>0.5</v>
      </c>
      <c r="K178" s="214">
        <v>0</v>
      </c>
      <c r="L178" s="214">
        <v>1</v>
      </c>
      <c r="M178" s="214">
        <v>0</v>
      </c>
      <c r="N178" s="214">
        <v>0</v>
      </c>
      <c r="O178" s="214">
        <v>0</v>
      </c>
      <c r="P178" s="214">
        <v>0.66666666666666696</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0.36944444444444446</v>
      </c>
      <c r="E179" s="81" t="s">
        <v>297</v>
      </c>
      <c r="F179" s="84" t="s">
        <v>296</v>
      </c>
      <c r="G179" s="216">
        <v>0.16666666666666699</v>
      </c>
      <c r="H179" s="214">
        <v>0.57222222222222197</v>
      </c>
      <c r="I179" s="214">
        <v>0</v>
      </c>
      <c r="J179" s="214">
        <v>0.5</v>
      </c>
      <c r="K179" s="214">
        <v>0</v>
      </c>
      <c r="L179" s="214">
        <v>0.66666666666666696</v>
      </c>
      <c r="M179" s="214">
        <v>1</v>
      </c>
      <c r="N179" s="214">
        <v>1</v>
      </c>
      <c r="O179" s="214">
        <v>0</v>
      </c>
      <c r="P179" s="214">
        <v>0.66666666666666696</v>
      </c>
      <c r="Q179" s="214">
        <v>0</v>
      </c>
      <c r="R179" s="214">
        <v>0.2</v>
      </c>
      <c r="S179" s="214">
        <v>0</v>
      </c>
      <c r="T179" s="215">
        <v>0.4</v>
      </c>
      <c r="U179" s="34"/>
      <c r="V179" s="34"/>
    </row>
    <row r="180" spans="1:22" x14ac:dyDescent="0.2">
      <c r="A180" s="81">
        <v>175</v>
      </c>
      <c r="B180" s="84" t="str">
        <f t="shared" si="6"/>
        <v>San Marino</v>
      </c>
      <c r="C180" s="84" t="str">
        <f t="shared" si="7"/>
        <v>SMR</v>
      </c>
      <c r="D180" s="214">
        <f t="shared" si="8"/>
        <v>0.78333333333333344</v>
      </c>
      <c r="E180" s="81" t="s">
        <v>694</v>
      </c>
      <c r="F180" s="84" t="s">
        <v>732</v>
      </c>
      <c r="G180" s="216">
        <v>0.75</v>
      </c>
      <c r="H180" s="214">
        <v>0.81666666666666698</v>
      </c>
      <c r="I180" s="214">
        <v>0</v>
      </c>
      <c r="J180" s="214">
        <v>0.5</v>
      </c>
      <c r="K180" s="214">
        <v>1</v>
      </c>
      <c r="L180" s="214">
        <v>1</v>
      </c>
      <c r="M180" s="214">
        <v>1</v>
      </c>
      <c r="N180" s="214">
        <v>1</v>
      </c>
      <c r="O180" s="214">
        <v>1</v>
      </c>
      <c r="P180" s="214">
        <v>1</v>
      </c>
      <c r="Q180" s="214">
        <v>1</v>
      </c>
      <c r="R180" s="214">
        <v>0.6</v>
      </c>
      <c r="S180" s="214">
        <v>0.5</v>
      </c>
      <c r="T180" s="215">
        <v>0.8</v>
      </c>
      <c r="U180" s="34"/>
      <c r="V180" s="34"/>
    </row>
    <row r="181" spans="1:22" x14ac:dyDescent="0.2">
      <c r="A181" s="81">
        <v>176</v>
      </c>
      <c r="B181" s="84" t="str">
        <f t="shared" si="6"/>
        <v>Somalia</v>
      </c>
      <c r="C181" s="84" t="str">
        <f t="shared" si="7"/>
        <v>SOM</v>
      </c>
      <c r="D181" s="214">
        <f t="shared" si="8"/>
        <v>0.13055555555555565</v>
      </c>
      <c r="E181" s="81" t="s">
        <v>299</v>
      </c>
      <c r="F181" s="84" t="s">
        <v>298</v>
      </c>
      <c r="G181" s="216">
        <v>8.3333333333333301E-2</v>
      </c>
      <c r="H181" s="214">
        <v>0.17777777777777801</v>
      </c>
      <c r="I181" s="214">
        <v>0</v>
      </c>
      <c r="J181" s="214">
        <v>0</v>
      </c>
      <c r="K181" s="214">
        <v>0.5</v>
      </c>
      <c r="L181" s="214">
        <v>0</v>
      </c>
      <c r="M181" s="214">
        <v>0</v>
      </c>
      <c r="N181" s="214">
        <v>0</v>
      </c>
      <c r="O181" s="214">
        <v>0</v>
      </c>
      <c r="P181" s="214">
        <v>0.66666666666666696</v>
      </c>
      <c r="Q181" s="214">
        <v>0</v>
      </c>
      <c r="R181" s="214">
        <v>0.2</v>
      </c>
      <c r="S181" s="214">
        <v>0</v>
      </c>
      <c r="T181" s="215">
        <v>0.2</v>
      </c>
      <c r="U181" s="34"/>
      <c r="V181" s="34"/>
    </row>
    <row r="182" spans="1:22" x14ac:dyDescent="0.2">
      <c r="A182" s="81">
        <v>177</v>
      </c>
      <c r="B182" s="84" t="str">
        <f t="shared" si="6"/>
        <v>Serbia</v>
      </c>
      <c r="C182" s="84" t="str">
        <f t="shared" si="7"/>
        <v>SRB</v>
      </c>
      <c r="D182" s="214">
        <f t="shared" si="8"/>
        <v>0.23055555555555551</v>
      </c>
      <c r="E182" s="81" t="s">
        <v>301</v>
      </c>
      <c r="F182" s="84" t="s">
        <v>300</v>
      </c>
      <c r="G182" s="216">
        <v>0</v>
      </c>
      <c r="H182" s="214">
        <v>0.46111111111111103</v>
      </c>
      <c r="I182" s="214">
        <v>0</v>
      </c>
      <c r="J182" s="214">
        <v>0.5</v>
      </c>
      <c r="K182" s="214">
        <v>0</v>
      </c>
      <c r="L182" s="214">
        <v>1</v>
      </c>
      <c r="M182" s="214">
        <v>0</v>
      </c>
      <c r="N182" s="214">
        <v>0</v>
      </c>
      <c r="O182" s="214">
        <v>0</v>
      </c>
      <c r="P182" s="214">
        <v>0.66666666666666696</v>
      </c>
      <c r="Q182" s="214">
        <v>0</v>
      </c>
      <c r="R182" s="214">
        <v>0.2</v>
      </c>
      <c r="S182" s="214">
        <v>0</v>
      </c>
      <c r="T182" s="215">
        <v>0.4</v>
      </c>
      <c r="U182" s="34"/>
      <c r="V182" s="34"/>
    </row>
    <row r="183" spans="1:22" x14ac:dyDescent="0.2">
      <c r="A183" s="81">
        <v>178</v>
      </c>
      <c r="B183" s="84" t="str">
        <f t="shared" si="6"/>
        <v>South Sudan</v>
      </c>
      <c r="C183" s="84" t="str">
        <f t="shared" si="7"/>
        <v>SSD</v>
      </c>
      <c r="D183" s="214">
        <f t="shared" si="8"/>
        <v>0.38888888888888901</v>
      </c>
      <c r="E183" s="81" t="s">
        <v>303</v>
      </c>
      <c r="F183" s="84" t="s">
        <v>302</v>
      </c>
      <c r="G183" s="216">
        <v>0.25</v>
      </c>
      <c r="H183" s="214">
        <v>0.52777777777777801</v>
      </c>
      <c r="I183" s="214">
        <v>0</v>
      </c>
      <c r="J183" s="214">
        <v>0.5</v>
      </c>
      <c r="K183" s="214">
        <v>0.5</v>
      </c>
      <c r="L183" s="214">
        <v>0</v>
      </c>
      <c r="M183" s="214">
        <v>1</v>
      </c>
      <c r="N183" s="214">
        <v>1</v>
      </c>
      <c r="O183" s="214">
        <v>0</v>
      </c>
      <c r="P183" s="214">
        <v>0.66666666666666696</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0.32222222222222213</v>
      </c>
      <c r="E184" s="81" t="s">
        <v>304</v>
      </c>
      <c r="F184" s="84" t="s">
        <v>766</v>
      </c>
      <c r="G184" s="216">
        <v>8.3333333333333301E-2</v>
      </c>
      <c r="H184" s="214">
        <v>0.56111111111111101</v>
      </c>
      <c r="I184" s="214">
        <v>0</v>
      </c>
      <c r="J184" s="214">
        <v>0.5</v>
      </c>
      <c r="K184" s="214">
        <v>0.5</v>
      </c>
      <c r="L184" s="214">
        <v>1</v>
      </c>
      <c r="M184" s="214">
        <v>0</v>
      </c>
      <c r="N184" s="214">
        <v>0</v>
      </c>
      <c r="O184" s="214">
        <v>0</v>
      </c>
      <c r="P184" s="214">
        <v>0.66666666666666696</v>
      </c>
      <c r="Q184" s="214">
        <v>0</v>
      </c>
      <c r="R184" s="214">
        <v>0.4</v>
      </c>
      <c r="S184" s="214">
        <v>0</v>
      </c>
      <c r="T184" s="215">
        <v>0.8</v>
      </c>
      <c r="U184" s="34"/>
      <c r="V184" s="34"/>
    </row>
    <row r="185" spans="1:22" x14ac:dyDescent="0.2">
      <c r="A185" s="81">
        <v>180</v>
      </c>
      <c r="B185" s="84" t="str">
        <f t="shared" si="6"/>
        <v>Suriname</v>
      </c>
      <c r="C185" s="84" t="str">
        <f t="shared" si="7"/>
        <v>SUR</v>
      </c>
      <c r="D185" s="214">
        <f t="shared" si="8"/>
        <v>0.31666666666666665</v>
      </c>
      <c r="E185" s="81" t="s">
        <v>306</v>
      </c>
      <c r="F185" s="84" t="s">
        <v>305</v>
      </c>
      <c r="G185" s="216">
        <v>8.3333333333333301E-2</v>
      </c>
      <c r="H185" s="214">
        <v>0.55000000000000004</v>
      </c>
      <c r="I185" s="214">
        <v>0</v>
      </c>
      <c r="J185" s="214">
        <v>0.5</v>
      </c>
      <c r="K185" s="214">
        <v>0.5</v>
      </c>
      <c r="L185" s="214">
        <v>1</v>
      </c>
      <c r="M185" s="214">
        <v>0</v>
      </c>
      <c r="N185" s="214">
        <v>0</v>
      </c>
      <c r="O185" s="214">
        <v>0</v>
      </c>
      <c r="P185" s="214">
        <v>1</v>
      </c>
      <c r="Q185" s="214">
        <v>0</v>
      </c>
      <c r="R185" s="214">
        <v>0.2</v>
      </c>
      <c r="S185" s="214">
        <v>0</v>
      </c>
      <c r="T185" s="215">
        <v>0.6</v>
      </c>
      <c r="U185" s="34"/>
      <c r="V185" s="34"/>
    </row>
    <row r="186" spans="1:22" x14ac:dyDescent="0.2">
      <c r="A186" s="81">
        <v>181</v>
      </c>
      <c r="B186" s="84" t="str">
        <f t="shared" si="6"/>
        <v>Slovak Republic</v>
      </c>
      <c r="C186" s="84" t="str">
        <f t="shared" si="7"/>
        <v>SVK</v>
      </c>
      <c r="D186" s="214">
        <f t="shared" si="8"/>
        <v>0.29166666666666652</v>
      </c>
      <c r="E186" s="81" t="s">
        <v>307</v>
      </c>
      <c r="F186" s="84" t="s">
        <v>733</v>
      </c>
      <c r="G186" s="216">
        <v>0</v>
      </c>
      <c r="H186" s="214">
        <v>0.58333333333333304</v>
      </c>
      <c r="I186" s="214">
        <v>0</v>
      </c>
      <c r="J186" s="214">
        <v>0.5</v>
      </c>
      <c r="K186" s="214">
        <v>0</v>
      </c>
      <c r="L186" s="214">
        <v>1</v>
      </c>
      <c r="M186" s="214">
        <v>0</v>
      </c>
      <c r="N186" s="214">
        <v>0</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0.33333333333333315</v>
      </c>
      <c r="E187" s="81" t="s">
        <v>309</v>
      </c>
      <c r="F187" s="84" t="s">
        <v>308</v>
      </c>
      <c r="G187" s="216">
        <v>8.3333333333333301E-2</v>
      </c>
      <c r="H187" s="214">
        <v>0.58333333333333304</v>
      </c>
      <c r="I187" s="214">
        <v>0</v>
      </c>
      <c r="J187" s="214">
        <v>0.5</v>
      </c>
      <c r="K187" s="214">
        <v>0.5</v>
      </c>
      <c r="L187" s="214">
        <v>1</v>
      </c>
      <c r="M187" s="214">
        <v>0</v>
      </c>
      <c r="N187" s="214">
        <v>0</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0.29166666666666652</v>
      </c>
      <c r="E188" s="81" t="s">
        <v>311</v>
      </c>
      <c r="F188" s="84" t="s">
        <v>310</v>
      </c>
      <c r="G188" s="216">
        <v>0</v>
      </c>
      <c r="H188" s="214">
        <v>0.58333333333333304</v>
      </c>
      <c r="I188" s="214">
        <v>0</v>
      </c>
      <c r="J188" s="214">
        <v>0.5</v>
      </c>
      <c r="K188" s="214">
        <v>0</v>
      </c>
      <c r="L188" s="214">
        <v>1</v>
      </c>
      <c r="M188" s="214">
        <v>0</v>
      </c>
      <c r="N188" s="214">
        <v>0</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0.27222222222222214</v>
      </c>
      <c r="E189" s="81" t="s">
        <v>313</v>
      </c>
      <c r="F189" s="84" t="s">
        <v>312</v>
      </c>
      <c r="G189" s="216">
        <v>8.3333333333333301E-2</v>
      </c>
      <c r="H189" s="214">
        <v>0.46111111111111103</v>
      </c>
      <c r="I189" s="214">
        <v>0</v>
      </c>
      <c r="J189" s="214">
        <v>0.5</v>
      </c>
      <c r="K189" s="214">
        <v>0.5</v>
      </c>
      <c r="L189" s="214">
        <v>1</v>
      </c>
      <c r="M189" s="214">
        <v>0</v>
      </c>
      <c r="N189" s="214">
        <v>0</v>
      </c>
      <c r="O189" s="214">
        <v>0</v>
      </c>
      <c r="P189" s="214">
        <v>0.66666666666666696</v>
      </c>
      <c r="Q189" s="214">
        <v>0</v>
      </c>
      <c r="R189" s="214">
        <v>0.2</v>
      </c>
      <c r="S189" s="214">
        <v>0</v>
      </c>
      <c r="T189" s="215">
        <v>0.4</v>
      </c>
      <c r="U189" s="34"/>
      <c r="V189" s="34"/>
    </row>
    <row r="190" spans="1:22" x14ac:dyDescent="0.2">
      <c r="A190" s="81">
        <v>185</v>
      </c>
      <c r="B190" s="84" t="str">
        <f t="shared" si="6"/>
        <v>Sint Maarten (Dutch part)</v>
      </c>
      <c r="C190" s="84" t="str">
        <f t="shared" si="7"/>
        <v>SXM</v>
      </c>
      <c r="D190" s="214">
        <f t="shared" si="8"/>
        <v>0.86666666666666692</v>
      </c>
      <c r="E190" s="81" t="s">
        <v>695</v>
      </c>
      <c r="F190" s="84" t="s">
        <v>734</v>
      </c>
      <c r="G190" s="216">
        <v>0.91666666666666696</v>
      </c>
      <c r="H190" s="214">
        <v>0.81666666666666698</v>
      </c>
      <c r="I190" s="214">
        <v>1</v>
      </c>
      <c r="J190" s="214">
        <v>0.5</v>
      </c>
      <c r="K190" s="214">
        <v>1</v>
      </c>
      <c r="L190" s="214">
        <v>1</v>
      </c>
      <c r="M190" s="214">
        <v>1</v>
      </c>
      <c r="N190" s="214">
        <v>1</v>
      </c>
      <c r="O190" s="214">
        <v>1</v>
      </c>
      <c r="P190" s="214">
        <v>1</v>
      </c>
      <c r="Q190" s="214">
        <v>1</v>
      </c>
      <c r="R190" s="214">
        <v>0.6</v>
      </c>
      <c r="S190" s="214">
        <v>0.5</v>
      </c>
      <c r="T190" s="215">
        <v>0.8</v>
      </c>
      <c r="U190" s="34"/>
      <c r="V190" s="34"/>
    </row>
    <row r="191" spans="1:22" x14ac:dyDescent="0.2">
      <c r="A191" s="81">
        <v>186</v>
      </c>
      <c r="B191" s="84" t="str">
        <f t="shared" si="6"/>
        <v>Seychelles</v>
      </c>
      <c r="C191" s="84" t="str">
        <f t="shared" si="7"/>
        <v>SYC</v>
      </c>
      <c r="D191" s="214">
        <f t="shared" si="8"/>
        <v>0.28888888888888864</v>
      </c>
      <c r="E191" s="81" t="s">
        <v>315</v>
      </c>
      <c r="F191" s="84" t="s">
        <v>314</v>
      </c>
      <c r="G191" s="216">
        <v>8.3333333333333301E-2</v>
      </c>
      <c r="H191" s="214">
        <v>0.49444444444444402</v>
      </c>
      <c r="I191" s="214">
        <v>0</v>
      </c>
      <c r="J191" s="214">
        <v>0.5</v>
      </c>
      <c r="K191" s="214">
        <v>0.5</v>
      </c>
      <c r="L191" s="214">
        <v>1</v>
      </c>
      <c r="M191" s="214">
        <v>0</v>
      </c>
      <c r="N191" s="214">
        <v>0</v>
      </c>
      <c r="O191" s="214">
        <v>0</v>
      </c>
      <c r="P191" s="214">
        <v>0.66666666666666696</v>
      </c>
      <c r="Q191" s="214">
        <v>0</v>
      </c>
      <c r="R191" s="214">
        <v>0.2</v>
      </c>
      <c r="S191" s="214">
        <v>0</v>
      </c>
      <c r="T191" s="215">
        <v>0.6</v>
      </c>
      <c r="U191" s="34"/>
      <c r="V191" s="34"/>
    </row>
    <row r="192" spans="1:22" x14ac:dyDescent="0.2">
      <c r="A192" s="81">
        <v>187</v>
      </c>
      <c r="B192" s="84" t="str">
        <f t="shared" si="6"/>
        <v>Syrian Arab Republic</v>
      </c>
      <c r="C192" s="84" t="str">
        <f t="shared" si="7"/>
        <v>SYR</v>
      </c>
      <c r="D192" s="214">
        <f t="shared" si="8"/>
        <v>0.202777777777778</v>
      </c>
      <c r="E192" s="81" t="s">
        <v>316</v>
      </c>
      <c r="F192" s="84" t="s">
        <v>735</v>
      </c>
      <c r="G192" s="216">
        <v>0</v>
      </c>
      <c r="H192" s="214">
        <v>0.405555555555556</v>
      </c>
      <c r="I192" s="214">
        <v>0</v>
      </c>
      <c r="J192" s="214">
        <v>0.5</v>
      </c>
      <c r="K192" s="214">
        <v>0</v>
      </c>
      <c r="L192" s="214">
        <v>0.33333333333333298</v>
      </c>
      <c r="M192" s="214">
        <v>0</v>
      </c>
      <c r="N192" s="214">
        <v>0</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0.85</v>
      </c>
      <c r="E193" s="81" t="s">
        <v>696</v>
      </c>
      <c r="F193" s="84" t="s">
        <v>736</v>
      </c>
      <c r="G193" s="216">
        <v>0.91666666666666696</v>
      </c>
      <c r="H193" s="214">
        <v>0.78333333333333299</v>
      </c>
      <c r="I193" s="214">
        <v>1</v>
      </c>
      <c r="J193" s="214">
        <v>0.5</v>
      </c>
      <c r="K193" s="214">
        <v>1</v>
      </c>
      <c r="L193" s="214">
        <v>1</v>
      </c>
      <c r="M193" s="214">
        <v>1</v>
      </c>
      <c r="N193" s="214">
        <v>1</v>
      </c>
      <c r="O193" s="214">
        <v>1</v>
      </c>
      <c r="P193" s="214">
        <v>1</v>
      </c>
      <c r="Q193" s="214">
        <v>1</v>
      </c>
      <c r="R193" s="214">
        <v>0.4</v>
      </c>
      <c r="S193" s="214">
        <v>0.5</v>
      </c>
      <c r="T193" s="215">
        <v>0.8</v>
      </c>
      <c r="U193" s="34"/>
      <c r="V193" s="34"/>
    </row>
    <row r="194" spans="1:22" x14ac:dyDescent="0.2">
      <c r="A194" s="81">
        <v>189</v>
      </c>
      <c r="B194" s="84" t="str">
        <f t="shared" si="6"/>
        <v>Chad</v>
      </c>
      <c r="C194" s="84" t="str">
        <f t="shared" si="7"/>
        <v>TCD</v>
      </c>
      <c r="D194" s="214">
        <f t="shared" si="8"/>
        <v>0.147222222222222</v>
      </c>
      <c r="E194" s="81" t="s">
        <v>318</v>
      </c>
      <c r="F194" s="84" t="s">
        <v>317</v>
      </c>
      <c r="G194" s="216">
        <v>0</v>
      </c>
      <c r="H194" s="214">
        <v>0.29444444444444401</v>
      </c>
      <c r="I194" s="214">
        <v>0</v>
      </c>
      <c r="J194" s="214">
        <v>0.5</v>
      </c>
      <c r="K194" s="214">
        <v>0</v>
      </c>
      <c r="L194" s="214">
        <v>0</v>
      </c>
      <c r="M194" s="214">
        <v>0</v>
      </c>
      <c r="N194" s="214">
        <v>0</v>
      </c>
      <c r="O194" s="214">
        <v>0</v>
      </c>
      <c r="P194" s="214">
        <v>0.66666666666666696</v>
      </c>
      <c r="Q194" s="214">
        <v>0</v>
      </c>
      <c r="R194" s="214">
        <v>0.4</v>
      </c>
      <c r="S194" s="214">
        <v>0</v>
      </c>
      <c r="T194" s="215">
        <v>0.2</v>
      </c>
      <c r="U194" s="34"/>
      <c r="V194" s="34"/>
    </row>
    <row r="195" spans="1:22" x14ac:dyDescent="0.2">
      <c r="A195" s="81">
        <v>190</v>
      </c>
      <c r="B195" s="84" t="str">
        <f>F223</f>
        <v>Zimbabwe</v>
      </c>
      <c r="C195" s="84" t="str">
        <f>E223</f>
        <v>ZWE</v>
      </c>
      <c r="D195" s="214">
        <f>AVERAGE(G223:H223)</f>
        <v>0.20000000000000015</v>
      </c>
      <c r="E195" s="81" t="s">
        <v>320</v>
      </c>
      <c r="F195" s="84" t="s">
        <v>319</v>
      </c>
      <c r="G195" s="216">
        <v>0</v>
      </c>
      <c r="H195" s="214">
        <v>0.46111111111111103</v>
      </c>
      <c r="I195" s="214">
        <v>0</v>
      </c>
      <c r="J195" s="214">
        <v>0.5</v>
      </c>
      <c r="K195" s="214">
        <v>0</v>
      </c>
      <c r="L195" s="214">
        <v>1</v>
      </c>
      <c r="M195" s="214">
        <v>0</v>
      </c>
      <c r="N195" s="214">
        <v>0</v>
      </c>
      <c r="O195" s="214">
        <v>0</v>
      </c>
      <c r="P195" s="214">
        <v>0.66666666666666696</v>
      </c>
      <c r="Q195" s="214">
        <v>0</v>
      </c>
      <c r="R195" s="214">
        <v>0.4</v>
      </c>
      <c r="S195" s="214">
        <v>0</v>
      </c>
      <c r="T195" s="215">
        <v>0.2</v>
      </c>
      <c r="U195" s="34"/>
      <c r="V195" s="34"/>
    </row>
    <row r="196" spans="1:22" x14ac:dyDescent="0.2">
      <c r="E196" s="81" t="s">
        <v>322</v>
      </c>
      <c r="F196" s="84" t="s">
        <v>321</v>
      </c>
      <c r="G196" s="216">
        <v>0</v>
      </c>
      <c r="H196" s="214">
        <v>0.42777777777777798</v>
      </c>
      <c r="I196" s="214">
        <v>0</v>
      </c>
      <c r="J196" s="214">
        <v>0.5</v>
      </c>
      <c r="K196" s="214">
        <v>0</v>
      </c>
      <c r="L196" s="214">
        <v>1</v>
      </c>
      <c r="M196" s="214">
        <v>0</v>
      </c>
      <c r="N196" s="214">
        <v>0</v>
      </c>
      <c r="O196" s="214">
        <v>0</v>
      </c>
      <c r="P196" s="214">
        <v>0.66666666666666696</v>
      </c>
      <c r="Q196" s="214">
        <v>0</v>
      </c>
      <c r="R196" s="214">
        <v>0.2</v>
      </c>
      <c r="S196" s="214">
        <v>0</v>
      </c>
      <c r="T196" s="215">
        <v>0.2</v>
      </c>
    </row>
    <row r="197" spans="1:22" x14ac:dyDescent="0.2">
      <c r="E197" s="81" t="s">
        <v>324</v>
      </c>
      <c r="F197" s="84" t="s">
        <v>323</v>
      </c>
      <c r="G197" s="216">
        <v>0</v>
      </c>
      <c r="H197" s="214">
        <v>0.49444444444444402</v>
      </c>
      <c r="I197" s="214">
        <v>0</v>
      </c>
      <c r="J197" s="214">
        <v>0.5</v>
      </c>
      <c r="K197" s="214">
        <v>0</v>
      </c>
      <c r="L197" s="214">
        <v>1</v>
      </c>
      <c r="M197" s="214">
        <v>0</v>
      </c>
      <c r="N197" s="214">
        <v>0</v>
      </c>
      <c r="O197" s="214">
        <v>0</v>
      </c>
      <c r="P197" s="214">
        <v>0.66666666666666696</v>
      </c>
      <c r="Q197" s="214">
        <v>0</v>
      </c>
      <c r="R197" s="214">
        <v>0.2</v>
      </c>
      <c r="S197" s="214">
        <v>0</v>
      </c>
      <c r="T197" s="215">
        <v>0.6</v>
      </c>
    </row>
    <row r="198" spans="1:22" x14ac:dyDescent="0.2">
      <c r="E198" s="81" t="s">
        <v>326</v>
      </c>
      <c r="F198" s="84" t="s">
        <v>325</v>
      </c>
      <c r="G198" s="216">
        <v>0.25</v>
      </c>
      <c r="H198" s="214">
        <v>0.68333333333333302</v>
      </c>
      <c r="I198" s="214">
        <v>0</v>
      </c>
      <c r="J198" s="214">
        <v>0.5</v>
      </c>
      <c r="K198" s="214">
        <v>0.5</v>
      </c>
      <c r="L198" s="214">
        <v>1</v>
      </c>
      <c r="M198" s="214">
        <v>1</v>
      </c>
      <c r="N198" s="214">
        <v>1</v>
      </c>
      <c r="O198" s="214">
        <v>0</v>
      </c>
      <c r="P198" s="214">
        <v>1</v>
      </c>
      <c r="Q198" s="214">
        <v>0</v>
      </c>
      <c r="R198" s="214">
        <v>0.2</v>
      </c>
      <c r="S198" s="214">
        <v>0</v>
      </c>
      <c r="T198" s="215">
        <v>0.4</v>
      </c>
    </row>
    <row r="199" spans="1:22" x14ac:dyDescent="0.2">
      <c r="E199" s="81" t="s">
        <v>328</v>
      </c>
      <c r="F199" s="84" t="s">
        <v>327</v>
      </c>
      <c r="G199" s="216">
        <v>8.3333333333333301E-2</v>
      </c>
      <c r="H199" s="214">
        <v>0.52777777777777801</v>
      </c>
      <c r="I199" s="214">
        <v>0</v>
      </c>
      <c r="J199" s="214">
        <v>0.5</v>
      </c>
      <c r="K199" s="214">
        <v>0.5</v>
      </c>
      <c r="L199" s="214">
        <v>1</v>
      </c>
      <c r="M199" s="214">
        <v>0</v>
      </c>
      <c r="N199" s="214">
        <v>0</v>
      </c>
      <c r="O199" s="214">
        <v>0</v>
      </c>
      <c r="P199" s="214">
        <v>0.66666666666666696</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8.3333333333333301E-2</v>
      </c>
      <c r="H201" s="214">
        <v>0.51666666666666705</v>
      </c>
      <c r="I201" s="214">
        <v>0</v>
      </c>
      <c r="J201" s="214">
        <v>0.5</v>
      </c>
      <c r="K201" s="214">
        <v>0.5</v>
      </c>
      <c r="L201" s="214">
        <v>1</v>
      </c>
      <c r="M201" s="214">
        <v>0</v>
      </c>
      <c r="N201" s="214">
        <v>0</v>
      </c>
      <c r="O201" s="214">
        <v>0</v>
      </c>
      <c r="P201" s="214">
        <v>1</v>
      </c>
      <c r="Q201" s="214">
        <v>0</v>
      </c>
      <c r="R201" s="214">
        <v>0.4</v>
      </c>
      <c r="S201" s="214">
        <v>0</v>
      </c>
      <c r="T201" s="215">
        <v>0.2</v>
      </c>
    </row>
    <row r="202" spans="1:22" x14ac:dyDescent="0.2">
      <c r="E202" s="81" t="s">
        <v>334</v>
      </c>
      <c r="F202" s="84" t="s">
        <v>333</v>
      </c>
      <c r="G202" s="216">
        <v>0</v>
      </c>
      <c r="H202" s="214">
        <v>0.46111111111111103</v>
      </c>
      <c r="I202" s="214">
        <v>0</v>
      </c>
      <c r="J202" s="214">
        <v>0.5</v>
      </c>
      <c r="K202" s="214">
        <v>0</v>
      </c>
      <c r="L202" s="214">
        <v>1</v>
      </c>
      <c r="M202" s="214">
        <v>0</v>
      </c>
      <c r="N202" s="214">
        <v>0</v>
      </c>
      <c r="O202" s="214">
        <v>0</v>
      </c>
      <c r="P202" s="214">
        <v>0.66666666666666696</v>
      </c>
      <c r="Q202" s="214">
        <v>0</v>
      </c>
      <c r="R202" s="214">
        <v>0.2</v>
      </c>
      <c r="S202" s="214">
        <v>0</v>
      </c>
      <c r="T202" s="215">
        <v>0.4</v>
      </c>
    </row>
    <row r="203" spans="1:22" x14ac:dyDescent="0.2">
      <c r="E203" s="81" t="s">
        <v>335</v>
      </c>
      <c r="F203" s="84" t="s">
        <v>767</v>
      </c>
      <c r="G203" s="216">
        <v>0</v>
      </c>
      <c r="H203" s="214">
        <v>0.42777777777777798</v>
      </c>
      <c r="I203" s="214">
        <v>0</v>
      </c>
      <c r="J203" s="214">
        <v>0.5</v>
      </c>
      <c r="K203" s="214">
        <v>0</v>
      </c>
      <c r="L203" s="214">
        <v>1</v>
      </c>
      <c r="M203" s="214">
        <v>0</v>
      </c>
      <c r="N203" s="214">
        <v>0</v>
      </c>
      <c r="O203" s="214">
        <v>0</v>
      </c>
      <c r="P203" s="214">
        <v>0.66666666666666696</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697</v>
      </c>
      <c r="F205" s="84" t="s">
        <v>737</v>
      </c>
      <c r="G205" s="216">
        <v>0.75</v>
      </c>
      <c r="H205" s="214">
        <v>0.58333333333333304</v>
      </c>
      <c r="I205" s="214">
        <v>1</v>
      </c>
      <c r="J205" s="214">
        <v>0.5</v>
      </c>
      <c r="K205" s="214">
        <v>1</v>
      </c>
      <c r="L205" s="214">
        <v>1</v>
      </c>
      <c r="M205" s="214">
        <v>0</v>
      </c>
      <c r="N205" s="214">
        <v>0</v>
      </c>
      <c r="O205" s="214">
        <v>1</v>
      </c>
      <c r="P205" s="214">
        <v>1</v>
      </c>
      <c r="Q205" s="214">
        <v>1</v>
      </c>
      <c r="R205" s="214">
        <v>0.2</v>
      </c>
      <c r="S205" s="214">
        <v>0.5</v>
      </c>
      <c r="T205" s="215">
        <v>0.8</v>
      </c>
    </row>
    <row r="206" spans="1:22" x14ac:dyDescent="0.2">
      <c r="E206" s="81" t="s">
        <v>339</v>
      </c>
      <c r="F206" s="84" t="s">
        <v>338</v>
      </c>
      <c r="G206" s="216">
        <v>0</v>
      </c>
      <c r="H206" s="214">
        <v>0.46111111111111103</v>
      </c>
      <c r="I206" s="214">
        <v>0</v>
      </c>
      <c r="J206" s="214">
        <v>0.5</v>
      </c>
      <c r="K206" s="214">
        <v>0</v>
      </c>
      <c r="L206" s="214">
        <v>1</v>
      </c>
      <c r="M206" s="214">
        <v>0</v>
      </c>
      <c r="N206" s="214">
        <v>0</v>
      </c>
      <c r="O206" s="214">
        <v>0</v>
      </c>
      <c r="P206" s="214">
        <v>0.66666666666666696</v>
      </c>
      <c r="Q206" s="214">
        <v>0</v>
      </c>
      <c r="R206" s="214">
        <v>0.2</v>
      </c>
      <c r="S206" s="214">
        <v>0</v>
      </c>
      <c r="T206" s="215">
        <v>0.4</v>
      </c>
    </row>
    <row r="207" spans="1:22" x14ac:dyDescent="0.2">
      <c r="E207" s="81" t="s">
        <v>341</v>
      </c>
      <c r="F207" s="84" t="s">
        <v>340</v>
      </c>
      <c r="G207" s="216">
        <v>0</v>
      </c>
      <c r="H207" s="214">
        <v>0.28888888888888897</v>
      </c>
      <c r="I207" s="214">
        <v>0</v>
      </c>
      <c r="J207" s="214">
        <v>0</v>
      </c>
      <c r="K207" s="214">
        <v>0</v>
      </c>
      <c r="L207" s="214">
        <v>0.66666666666666696</v>
      </c>
      <c r="M207" s="214">
        <v>0</v>
      </c>
      <c r="N207" s="214">
        <v>0</v>
      </c>
      <c r="O207" s="214">
        <v>0</v>
      </c>
      <c r="P207" s="214">
        <v>0.66666666666666696</v>
      </c>
      <c r="Q207" s="214">
        <v>0</v>
      </c>
      <c r="R207" s="214">
        <v>0.2</v>
      </c>
      <c r="S207" s="214">
        <v>0</v>
      </c>
      <c r="T207" s="215">
        <v>0.2</v>
      </c>
    </row>
    <row r="208" spans="1:22" x14ac:dyDescent="0.2">
      <c r="E208" s="81" t="s">
        <v>343</v>
      </c>
      <c r="F208" s="84" t="s">
        <v>342</v>
      </c>
      <c r="G208" s="216">
        <v>0</v>
      </c>
      <c r="H208" s="214">
        <v>0.51666666666666705</v>
      </c>
      <c r="I208" s="214">
        <v>0</v>
      </c>
      <c r="J208" s="214">
        <v>0.5</v>
      </c>
      <c r="K208" s="214">
        <v>0</v>
      </c>
      <c r="L208" s="214">
        <v>1</v>
      </c>
      <c r="M208" s="214">
        <v>0</v>
      </c>
      <c r="N208" s="214">
        <v>0</v>
      </c>
      <c r="O208" s="214">
        <v>0</v>
      </c>
      <c r="P208" s="214">
        <v>1</v>
      </c>
      <c r="Q208" s="214">
        <v>0</v>
      </c>
      <c r="R208" s="214">
        <v>0.4</v>
      </c>
      <c r="S208" s="214">
        <v>0</v>
      </c>
      <c r="T208" s="215">
        <v>0.2</v>
      </c>
    </row>
    <row r="209" spans="5:20" x14ac:dyDescent="0.2">
      <c r="E209" s="81" t="s">
        <v>345</v>
      </c>
      <c r="F209" s="84" t="s">
        <v>344</v>
      </c>
      <c r="G209" s="216">
        <v>0</v>
      </c>
      <c r="H209" s="214">
        <v>0.52777777777777801</v>
      </c>
      <c r="I209" s="214">
        <v>0</v>
      </c>
      <c r="J209" s="214">
        <v>0.5</v>
      </c>
      <c r="K209" s="214">
        <v>0</v>
      </c>
      <c r="L209" s="214">
        <v>1</v>
      </c>
      <c r="M209" s="214">
        <v>0</v>
      </c>
      <c r="N209" s="214">
        <v>0</v>
      </c>
      <c r="O209" s="214">
        <v>0</v>
      </c>
      <c r="P209" s="214">
        <v>0.66666666666666696</v>
      </c>
      <c r="Q209" s="214">
        <v>0</v>
      </c>
      <c r="R209" s="214">
        <v>0.4</v>
      </c>
      <c r="S209" s="214">
        <v>0</v>
      </c>
      <c r="T209" s="215">
        <v>0.6</v>
      </c>
    </row>
    <row r="210" spans="5:20" x14ac:dyDescent="0.2">
      <c r="E210" s="81" t="s">
        <v>346</v>
      </c>
      <c r="F210" s="84" t="s">
        <v>530</v>
      </c>
      <c r="G210" s="216">
        <v>0</v>
      </c>
      <c r="H210" s="214">
        <v>0.51666666666666705</v>
      </c>
      <c r="I210" s="214">
        <v>0</v>
      </c>
      <c r="J210" s="214">
        <v>0.5</v>
      </c>
      <c r="K210" s="214">
        <v>0</v>
      </c>
      <c r="L210" s="214">
        <v>1</v>
      </c>
      <c r="M210" s="214">
        <v>0</v>
      </c>
      <c r="N210" s="214">
        <v>0</v>
      </c>
      <c r="O210" s="214">
        <v>0</v>
      </c>
      <c r="P210" s="214">
        <v>1</v>
      </c>
      <c r="Q210" s="214">
        <v>0</v>
      </c>
      <c r="R210" s="214">
        <v>0.2</v>
      </c>
      <c r="S210" s="214">
        <v>0</v>
      </c>
      <c r="T210" s="215">
        <v>0.4</v>
      </c>
    </row>
    <row r="211" spans="5:20" x14ac:dyDescent="0.2">
      <c r="E211" s="81" t="s">
        <v>348</v>
      </c>
      <c r="F211" s="84" t="s">
        <v>347</v>
      </c>
      <c r="G211" s="216">
        <v>0</v>
      </c>
      <c r="H211" s="214">
        <v>0.51666666666666705</v>
      </c>
      <c r="I211" s="214">
        <v>0</v>
      </c>
      <c r="J211" s="214">
        <v>0.5</v>
      </c>
      <c r="K211" s="214">
        <v>0</v>
      </c>
      <c r="L211" s="214">
        <v>1</v>
      </c>
      <c r="M211" s="214">
        <v>0</v>
      </c>
      <c r="N211" s="214">
        <v>0</v>
      </c>
      <c r="O211" s="214">
        <v>0</v>
      </c>
      <c r="P211" s="214">
        <v>1</v>
      </c>
      <c r="Q211" s="214">
        <v>0</v>
      </c>
      <c r="R211" s="214">
        <v>0.2</v>
      </c>
      <c r="S211" s="214">
        <v>0</v>
      </c>
      <c r="T211" s="215">
        <v>0.4</v>
      </c>
    </row>
    <row r="212" spans="5:20" x14ac:dyDescent="0.2">
      <c r="E212" s="81" t="s">
        <v>349</v>
      </c>
      <c r="F212" s="84" t="s">
        <v>738</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739</v>
      </c>
      <c r="G213" s="216">
        <v>0</v>
      </c>
      <c r="H213" s="214">
        <v>0.483333333333333</v>
      </c>
      <c r="I213" s="214">
        <v>0</v>
      </c>
      <c r="J213" s="214">
        <v>0.5</v>
      </c>
      <c r="K213" s="214">
        <v>0</v>
      </c>
      <c r="L213" s="214">
        <v>1</v>
      </c>
      <c r="M213" s="214">
        <v>0</v>
      </c>
      <c r="N213" s="214">
        <v>0</v>
      </c>
      <c r="O213" s="214">
        <v>0</v>
      </c>
      <c r="P213" s="214">
        <v>1</v>
      </c>
      <c r="Q213" s="214">
        <v>0</v>
      </c>
      <c r="R213" s="214">
        <v>0.2</v>
      </c>
      <c r="S213" s="214">
        <v>0</v>
      </c>
      <c r="T213" s="215">
        <v>0.2</v>
      </c>
    </row>
    <row r="214" spans="5:20" x14ac:dyDescent="0.2">
      <c r="E214" s="81" t="s">
        <v>698</v>
      </c>
      <c r="F214" s="84" t="s">
        <v>740</v>
      </c>
      <c r="G214" s="216">
        <v>0.91666666666666696</v>
      </c>
      <c r="H214" s="214">
        <v>0.78333333333333299</v>
      </c>
      <c r="I214" s="214">
        <v>1</v>
      </c>
      <c r="J214" s="214">
        <v>0.5</v>
      </c>
      <c r="K214" s="214">
        <v>1</v>
      </c>
      <c r="L214" s="214">
        <v>1</v>
      </c>
      <c r="M214" s="214">
        <v>1</v>
      </c>
      <c r="N214" s="214">
        <v>1</v>
      </c>
      <c r="O214" s="214">
        <v>1</v>
      </c>
      <c r="P214" s="214">
        <v>1</v>
      </c>
      <c r="Q214" s="214">
        <v>1</v>
      </c>
      <c r="R214" s="214">
        <v>0.4</v>
      </c>
      <c r="S214" s="214">
        <v>0.5</v>
      </c>
      <c r="T214" s="215">
        <v>0.8</v>
      </c>
    </row>
    <row r="215" spans="5:20" x14ac:dyDescent="0.2">
      <c r="E215" s="81" t="s">
        <v>699</v>
      </c>
      <c r="F215" s="84" t="s">
        <v>741</v>
      </c>
      <c r="G215" s="216">
        <v>0.91666666666666696</v>
      </c>
      <c r="H215" s="214">
        <v>0.78333333333333299</v>
      </c>
      <c r="I215" s="214">
        <v>1</v>
      </c>
      <c r="J215" s="214">
        <v>0.5</v>
      </c>
      <c r="K215" s="214">
        <v>1</v>
      </c>
      <c r="L215" s="214">
        <v>1</v>
      </c>
      <c r="M215" s="214">
        <v>1</v>
      </c>
      <c r="N215" s="214">
        <v>1</v>
      </c>
      <c r="O215" s="214">
        <v>1</v>
      </c>
      <c r="P215" s="214">
        <v>1</v>
      </c>
      <c r="Q215" s="214">
        <v>1</v>
      </c>
      <c r="R215" s="214">
        <v>0.4</v>
      </c>
      <c r="S215" s="214">
        <v>0.5</v>
      </c>
      <c r="T215" s="215">
        <v>0.8</v>
      </c>
    </row>
    <row r="216" spans="5:20" x14ac:dyDescent="0.2">
      <c r="E216" s="81" t="s">
        <v>351</v>
      </c>
      <c r="F216" s="84" t="s">
        <v>531</v>
      </c>
      <c r="G216" s="216">
        <v>0</v>
      </c>
      <c r="H216" s="214">
        <v>0.46111111111111103</v>
      </c>
      <c r="I216" s="214">
        <v>0</v>
      </c>
      <c r="J216" s="214">
        <v>0.5</v>
      </c>
      <c r="K216" s="214">
        <v>0</v>
      </c>
      <c r="L216" s="214">
        <v>1</v>
      </c>
      <c r="M216" s="214">
        <v>0</v>
      </c>
      <c r="N216" s="214">
        <v>0</v>
      </c>
      <c r="O216" s="214">
        <v>0</v>
      </c>
      <c r="P216" s="214">
        <v>0.66666666666666696</v>
      </c>
      <c r="Q216" s="214">
        <v>0</v>
      </c>
      <c r="R216" s="214">
        <v>0.2</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0.2</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700</v>
      </c>
      <c r="F219" s="84" t="s">
        <v>742</v>
      </c>
      <c r="G219" s="216">
        <v>0.75</v>
      </c>
      <c r="H219" s="214">
        <v>0.58333333333333304</v>
      </c>
      <c r="I219" s="214">
        <v>1</v>
      </c>
      <c r="J219" s="214">
        <v>0.5</v>
      </c>
      <c r="K219" s="214">
        <v>1</v>
      </c>
      <c r="L219" s="214">
        <v>1</v>
      </c>
      <c r="M219" s="214">
        <v>0</v>
      </c>
      <c r="N219" s="214">
        <v>0</v>
      </c>
      <c r="O219" s="214">
        <v>1</v>
      </c>
      <c r="P219" s="214">
        <v>1</v>
      </c>
      <c r="Q219" s="214">
        <v>1</v>
      </c>
      <c r="R219" s="214">
        <v>0.6</v>
      </c>
      <c r="S219" s="214">
        <v>0.5</v>
      </c>
      <c r="T219" s="215">
        <v>0.4</v>
      </c>
    </row>
    <row r="220" spans="5:20" x14ac:dyDescent="0.2">
      <c r="E220" s="81" t="s">
        <v>356</v>
      </c>
      <c r="F220" s="84" t="s">
        <v>743</v>
      </c>
      <c r="G220" s="216">
        <v>0</v>
      </c>
      <c r="H220" s="214">
        <v>0.31666666666666698</v>
      </c>
      <c r="I220" s="214">
        <v>0</v>
      </c>
      <c r="J220" s="214">
        <v>0.5</v>
      </c>
      <c r="K220" s="214">
        <v>0</v>
      </c>
      <c r="L220" s="214">
        <v>0</v>
      </c>
      <c r="M220" s="214">
        <v>0</v>
      </c>
      <c r="N220" s="214">
        <v>0</v>
      </c>
      <c r="O220" s="214">
        <v>0</v>
      </c>
      <c r="P220" s="214">
        <v>1</v>
      </c>
      <c r="Q220" s="214">
        <v>0</v>
      </c>
      <c r="R220" s="214">
        <v>0.2</v>
      </c>
      <c r="S220" s="214">
        <v>0</v>
      </c>
      <c r="T220" s="215">
        <v>0.2</v>
      </c>
    </row>
    <row r="221" spans="5:20" x14ac:dyDescent="0.2">
      <c r="E221" s="81" t="s">
        <v>358</v>
      </c>
      <c r="F221" s="84" t="s">
        <v>357</v>
      </c>
      <c r="G221" s="216">
        <v>0</v>
      </c>
      <c r="H221" s="214">
        <v>0.42777777777777798</v>
      </c>
      <c r="I221" s="214">
        <v>0</v>
      </c>
      <c r="J221" s="214">
        <v>0.5</v>
      </c>
      <c r="K221" s="214">
        <v>0</v>
      </c>
      <c r="L221" s="214">
        <v>1</v>
      </c>
      <c r="M221" s="214">
        <v>0</v>
      </c>
      <c r="N221" s="214">
        <v>0</v>
      </c>
      <c r="O221" s="214">
        <v>0</v>
      </c>
      <c r="P221" s="214">
        <v>0.66666666666666696</v>
      </c>
      <c r="Q221" s="214">
        <v>0</v>
      </c>
      <c r="R221" s="214">
        <v>0.2</v>
      </c>
      <c r="S221" s="214">
        <v>0</v>
      </c>
      <c r="T221" s="215">
        <v>0.2</v>
      </c>
    </row>
    <row r="222" spans="5:20" x14ac:dyDescent="0.2">
      <c r="E222" s="81" t="s">
        <v>360</v>
      </c>
      <c r="F222" s="84" t="s">
        <v>359</v>
      </c>
      <c r="G222" s="216">
        <v>0</v>
      </c>
      <c r="H222" s="214">
        <v>0.42777777777777798</v>
      </c>
      <c r="I222" s="214">
        <v>0</v>
      </c>
      <c r="J222" s="214">
        <v>0.5</v>
      </c>
      <c r="K222" s="214">
        <v>0</v>
      </c>
      <c r="L222" s="214">
        <v>1</v>
      </c>
      <c r="M222" s="214">
        <v>0</v>
      </c>
      <c r="N222" s="214">
        <v>0</v>
      </c>
      <c r="O222" s="214">
        <v>0</v>
      </c>
      <c r="P222" s="214">
        <v>0.66666666666666696</v>
      </c>
      <c r="Q222" s="214">
        <v>0</v>
      </c>
      <c r="R222" s="214">
        <v>0.2</v>
      </c>
      <c r="S222" s="214">
        <v>0</v>
      </c>
      <c r="T222" s="215">
        <v>0.2</v>
      </c>
    </row>
    <row r="223" spans="5:20" x14ac:dyDescent="0.2">
      <c r="E223" s="81" t="s">
        <v>362</v>
      </c>
      <c r="F223" s="84" t="s">
        <v>361</v>
      </c>
      <c r="G223" s="216">
        <v>8.3333333333333301E-2</v>
      </c>
      <c r="H223" s="214">
        <v>0.31666666666666698</v>
      </c>
      <c r="I223" s="214">
        <v>0</v>
      </c>
      <c r="J223" s="214">
        <v>0.5</v>
      </c>
      <c r="K223" s="214">
        <v>0.5</v>
      </c>
      <c r="L223" s="214">
        <v>0.33333333333333298</v>
      </c>
      <c r="M223" s="214">
        <v>0</v>
      </c>
      <c r="N223" s="214">
        <v>0</v>
      </c>
      <c r="O223" s="214">
        <v>0</v>
      </c>
      <c r="P223" s="214">
        <v>0.66666666666666696</v>
      </c>
      <c r="Q223" s="214">
        <v>0</v>
      </c>
      <c r="R223" s="214">
        <v>0.2</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701</v>
      </c>
      <c r="B2" t="s">
        <v>673</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702</v>
      </c>
      <c r="B6" t="s">
        <v>674</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703</v>
      </c>
      <c r="B10" t="s">
        <v>675</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704</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705</v>
      </c>
      <c r="B26" t="s">
        <v>676</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706</v>
      </c>
      <c r="B36" t="s">
        <v>677</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744</v>
      </c>
      <c r="B39" t="s">
        <v>69</v>
      </c>
      <c r="C39" t="s">
        <v>432</v>
      </c>
      <c r="D39" t="s">
        <v>429</v>
      </c>
    </row>
    <row r="40" spans="1:4" x14ac:dyDescent="0.2">
      <c r="A40" t="s">
        <v>70</v>
      </c>
      <c r="B40" t="s">
        <v>71</v>
      </c>
      <c r="C40" t="s">
        <v>432</v>
      </c>
      <c r="D40" t="s">
        <v>532</v>
      </c>
    </row>
    <row r="41" spans="1:4" x14ac:dyDescent="0.2">
      <c r="A41" t="s">
        <v>707</v>
      </c>
      <c r="B41" t="s">
        <v>72</v>
      </c>
      <c r="C41" t="s">
        <v>432</v>
      </c>
      <c r="D41" t="s">
        <v>429</v>
      </c>
    </row>
    <row r="42" spans="1:4" x14ac:dyDescent="0.2">
      <c r="A42" t="s">
        <v>708</v>
      </c>
      <c r="B42" t="s">
        <v>73</v>
      </c>
      <c r="C42" t="s">
        <v>432</v>
      </c>
      <c r="D42" t="s">
        <v>532</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532</v>
      </c>
    </row>
    <row r="46" spans="1:4" x14ac:dyDescent="0.2">
      <c r="A46" t="s">
        <v>80</v>
      </c>
      <c r="B46" t="s">
        <v>81</v>
      </c>
      <c r="C46" t="s">
        <v>435</v>
      </c>
      <c r="D46" t="s">
        <v>430</v>
      </c>
    </row>
    <row r="47" spans="1:4" x14ac:dyDescent="0.2">
      <c r="A47" t="s">
        <v>82</v>
      </c>
      <c r="B47" t="s">
        <v>83</v>
      </c>
      <c r="C47" t="s">
        <v>435</v>
      </c>
      <c r="D47" t="s">
        <v>409</v>
      </c>
    </row>
    <row r="48" spans="1:4" x14ac:dyDescent="0.2">
      <c r="A48" t="s">
        <v>745</v>
      </c>
      <c r="B48" t="s">
        <v>678</v>
      </c>
      <c r="C48" t="s">
        <v>435</v>
      </c>
      <c r="D48" t="s">
        <v>409</v>
      </c>
    </row>
    <row r="49" spans="1:4" x14ac:dyDescent="0.2">
      <c r="A49" t="s">
        <v>709</v>
      </c>
      <c r="B49" t="s">
        <v>679</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532</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710</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532</v>
      </c>
    </row>
    <row r="66" spans="1:4" x14ac:dyDescent="0.2">
      <c r="A66" t="s">
        <v>115</v>
      </c>
      <c r="B66" t="s">
        <v>116</v>
      </c>
      <c r="C66" t="s">
        <v>433</v>
      </c>
      <c r="D66" t="s">
        <v>409</v>
      </c>
    </row>
    <row r="67" spans="1:4" x14ac:dyDescent="0.2">
      <c r="A67" t="s">
        <v>711</v>
      </c>
      <c r="B67" t="s">
        <v>680</v>
      </c>
      <c r="C67" t="s">
        <v>433</v>
      </c>
      <c r="D67" t="s">
        <v>409</v>
      </c>
    </row>
    <row r="68" spans="1:4" x14ac:dyDescent="0.2">
      <c r="A68" t="s">
        <v>712</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713</v>
      </c>
      <c r="B73" t="s">
        <v>681</v>
      </c>
      <c r="C73" t="s">
        <v>433</v>
      </c>
      <c r="D73" t="s">
        <v>409</v>
      </c>
    </row>
    <row r="74" spans="1:4" x14ac:dyDescent="0.2">
      <c r="A74" t="s">
        <v>126</v>
      </c>
      <c r="B74" t="s">
        <v>127</v>
      </c>
      <c r="C74" t="s">
        <v>432</v>
      </c>
      <c r="D74" t="s">
        <v>429</v>
      </c>
    </row>
    <row r="75" spans="1:4" x14ac:dyDescent="0.2">
      <c r="A75" t="s">
        <v>714</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532</v>
      </c>
    </row>
    <row r="80" spans="1:4" x14ac:dyDescent="0.2">
      <c r="A80" t="s">
        <v>715</v>
      </c>
      <c r="B80" t="s">
        <v>682</v>
      </c>
      <c r="C80" t="s">
        <v>433</v>
      </c>
      <c r="D80" t="s">
        <v>409</v>
      </c>
    </row>
    <row r="81" spans="1:4" x14ac:dyDescent="0.2">
      <c r="A81" t="s">
        <v>137</v>
      </c>
      <c r="B81" t="s">
        <v>138</v>
      </c>
      <c r="C81" t="s">
        <v>435</v>
      </c>
      <c r="D81" t="s">
        <v>430</v>
      </c>
    </row>
    <row r="82" spans="1:4" x14ac:dyDescent="0.2">
      <c r="A82" t="s">
        <v>716</v>
      </c>
      <c r="B82" t="s">
        <v>683</v>
      </c>
      <c r="C82" t="s">
        <v>436</v>
      </c>
      <c r="D82" t="s">
        <v>409</v>
      </c>
    </row>
    <row r="83" spans="1:4" x14ac:dyDescent="0.2">
      <c r="A83" t="s">
        <v>139</v>
      </c>
      <c r="B83" t="s">
        <v>140</v>
      </c>
      <c r="C83" t="s">
        <v>435</v>
      </c>
      <c r="D83" t="s">
        <v>429</v>
      </c>
    </row>
    <row r="84" spans="1:4" x14ac:dyDescent="0.2">
      <c r="A84" t="s">
        <v>717</v>
      </c>
      <c r="B84" t="s">
        <v>684</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718</v>
      </c>
      <c r="B90" t="s">
        <v>685</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719</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532</v>
      </c>
    </row>
    <row r="103" spans="1:4" x14ac:dyDescent="0.2">
      <c r="A103" t="s">
        <v>720</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721</v>
      </c>
      <c r="B106" t="s">
        <v>179</v>
      </c>
      <c r="C106" t="s">
        <v>435</v>
      </c>
      <c r="D106" t="s">
        <v>430</v>
      </c>
    </row>
    <row r="107" spans="1:4" x14ac:dyDescent="0.2">
      <c r="A107" t="s">
        <v>722</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528</v>
      </c>
      <c r="B113" t="s">
        <v>191</v>
      </c>
      <c r="C113" t="s">
        <v>435</v>
      </c>
      <c r="D113" t="s">
        <v>532</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723</v>
      </c>
      <c r="B120" t="s">
        <v>686</v>
      </c>
      <c r="C120" t="s">
        <v>436</v>
      </c>
      <c r="D120" t="s">
        <v>409</v>
      </c>
    </row>
    <row r="121" spans="1:4" x14ac:dyDescent="0.2">
      <c r="A121" t="s">
        <v>724</v>
      </c>
      <c r="B121" t="s">
        <v>687</v>
      </c>
      <c r="C121" t="s">
        <v>435</v>
      </c>
      <c r="D121" t="s">
        <v>409</v>
      </c>
    </row>
    <row r="122" spans="1:4" x14ac:dyDescent="0.2">
      <c r="A122" t="s">
        <v>204</v>
      </c>
      <c r="B122" t="s">
        <v>205</v>
      </c>
      <c r="C122" t="s">
        <v>434</v>
      </c>
      <c r="D122" t="s">
        <v>430</v>
      </c>
    </row>
    <row r="123" spans="1:4" x14ac:dyDescent="0.2">
      <c r="A123" t="s">
        <v>725</v>
      </c>
      <c r="B123" t="s">
        <v>688</v>
      </c>
      <c r="C123" t="s">
        <v>433</v>
      </c>
      <c r="D123" t="s">
        <v>409</v>
      </c>
    </row>
    <row r="124" spans="1:4" x14ac:dyDescent="0.2">
      <c r="A124" t="s">
        <v>529</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726</v>
      </c>
      <c r="B135" t="s">
        <v>689</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727</v>
      </c>
      <c r="B142" t="s">
        <v>690</v>
      </c>
      <c r="C142" t="s">
        <v>436</v>
      </c>
      <c r="D142" t="s">
        <v>409</v>
      </c>
    </row>
    <row r="143" spans="1:4" x14ac:dyDescent="0.2">
      <c r="A143" t="s">
        <v>239</v>
      </c>
      <c r="B143" t="s">
        <v>240</v>
      </c>
      <c r="C143" t="s">
        <v>432</v>
      </c>
      <c r="D143" t="s">
        <v>429</v>
      </c>
    </row>
    <row r="144" spans="1:4" x14ac:dyDescent="0.2">
      <c r="A144" t="s">
        <v>241</v>
      </c>
      <c r="B144" t="s">
        <v>242</v>
      </c>
      <c r="C144" t="s">
        <v>432</v>
      </c>
      <c r="D144" t="s">
        <v>532</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532</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532</v>
      </c>
    </row>
    <row r="158" spans="1:4" x14ac:dyDescent="0.2">
      <c r="A158" t="s">
        <v>269</v>
      </c>
      <c r="B158" t="s">
        <v>270</v>
      </c>
      <c r="C158" t="s">
        <v>433</v>
      </c>
      <c r="D158" t="s">
        <v>430</v>
      </c>
    </row>
    <row r="159" spans="1:4" x14ac:dyDescent="0.2">
      <c r="A159" t="s">
        <v>728</v>
      </c>
      <c r="B159" t="s">
        <v>691</v>
      </c>
      <c r="C159" t="s">
        <v>435</v>
      </c>
      <c r="D159" t="s">
        <v>409</v>
      </c>
    </row>
    <row r="160" spans="1:4" x14ac:dyDescent="0.2">
      <c r="A160" t="s">
        <v>729</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730</v>
      </c>
      <c r="B163" t="s">
        <v>692</v>
      </c>
      <c r="C163" t="s">
        <v>434</v>
      </c>
      <c r="D163" t="s">
        <v>409</v>
      </c>
    </row>
    <row r="164" spans="1:4" x14ac:dyDescent="0.2">
      <c r="A164" t="s">
        <v>731</v>
      </c>
      <c r="B164" t="s">
        <v>693</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732</v>
      </c>
      <c r="B176" t="s">
        <v>694</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746</v>
      </c>
      <c r="B180" t="s">
        <v>304</v>
      </c>
      <c r="C180" t="s">
        <v>432</v>
      </c>
      <c r="D180" t="s">
        <v>429</v>
      </c>
    </row>
    <row r="181" spans="1:4" x14ac:dyDescent="0.2">
      <c r="A181" t="s">
        <v>305</v>
      </c>
      <c r="B181" t="s">
        <v>306</v>
      </c>
      <c r="C181" t="s">
        <v>435</v>
      </c>
      <c r="D181" t="s">
        <v>430</v>
      </c>
    </row>
    <row r="182" spans="1:4" x14ac:dyDescent="0.2">
      <c r="A182" t="s">
        <v>733</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734</v>
      </c>
      <c r="B186" t="s">
        <v>695</v>
      </c>
      <c r="C186" t="s">
        <v>435</v>
      </c>
      <c r="D186" t="s">
        <v>409</v>
      </c>
    </row>
    <row r="187" spans="1:4" x14ac:dyDescent="0.2">
      <c r="A187" t="s">
        <v>314</v>
      </c>
      <c r="B187" t="s">
        <v>315</v>
      </c>
      <c r="C187" t="s">
        <v>432</v>
      </c>
      <c r="D187" t="s">
        <v>430</v>
      </c>
    </row>
    <row r="188" spans="1:4" x14ac:dyDescent="0.2">
      <c r="A188" t="s">
        <v>735</v>
      </c>
      <c r="B188" t="s">
        <v>316</v>
      </c>
      <c r="C188" t="s">
        <v>434</v>
      </c>
      <c r="D188" t="s">
        <v>429</v>
      </c>
    </row>
    <row r="189" spans="1:4" x14ac:dyDescent="0.2">
      <c r="A189" t="s">
        <v>736</v>
      </c>
      <c r="B189" t="s">
        <v>696</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532</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747</v>
      </c>
      <c r="B199" t="s">
        <v>335</v>
      </c>
      <c r="C199" t="s">
        <v>433</v>
      </c>
      <c r="D199" t="s">
        <v>430</v>
      </c>
    </row>
    <row r="200" spans="1:4" x14ac:dyDescent="0.2">
      <c r="A200" t="s">
        <v>336</v>
      </c>
      <c r="B200" t="s">
        <v>337</v>
      </c>
      <c r="C200" t="s">
        <v>436</v>
      </c>
      <c r="D200" t="s">
        <v>429</v>
      </c>
    </row>
    <row r="201" spans="1:4" x14ac:dyDescent="0.2">
      <c r="A201" t="s">
        <v>737</v>
      </c>
      <c r="B201" t="s">
        <v>697</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530</v>
      </c>
      <c r="B206" t="s">
        <v>346</v>
      </c>
      <c r="C206" t="s">
        <v>437</v>
      </c>
      <c r="D206" t="s">
        <v>409</v>
      </c>
    </row>
    <row r="207" spans="1:4" x14ac:dyDescent="0.2">
      <c r="A207" t="s">
        <v>347</v>
      </c>
      <c r="B207" t="s">
        <v>348</v>
      </c>
      <c r="C207" t="s">
        <v>433</v>
      </c>
      <c r="D207" t="s">
        <v>532</v>
      </c>
    </row>
    <row r="208" spans="1:4" x14ac:dyDescent="0.2">
      <c r="A208" t="s">
        <v>738</v>
      </c>
      <c r="B208" t="s">
        <v>349</v>
      </c>
      <c r="C208" t="s">
        <v>435</v>
      </c>
      <c r="D208" t="s">
        <v>532</v>
      </c>
    </row>
    <row r="209" spans="1:4" x14ac:dyDescent="0.2">
      <c r="A209" t="s">
        <v>739</v>
      </c>
      <c r="B209" t="s">
        <v>350</v>
      </c>
      <c r="C209" t="s">
        <v>435</v>
      </c>
      <c r="D209" t="s">
        <v>430</v>
      </c>
    </row>
    <row r="210" spans="1:4" x14ac:dyDescent="0.2">
      <c r="A210" t="s">
        <v>740</v>
      </c>
      <c r="B210" t="s">
        <v>698</v>
      </c>
      <c r="C210" t="s">
        <v>435</v>
      </c>
      <c r="D210" t="s">
        <v>409</v>
      </c>
    </row>
    <row r="211" spans="1:4" x14ac:dyDescent="0.2">
      <c r="A211" t="s">
        <v>741</v>
      </c>
      <c r="B211" t="s">
        <v>699</v>
      </c>
      <c r="C211" t="s">
        <v>435</v>
      </c>
      <c r="D211" t="s">
        <v>409</v>
      </c>
    </row>
    <row r="212" spans="1:4" x14ac:dyDescent="0.2">
      <c r="A212" t="s">
        <v>531</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742</v>
      </c>
      <c r="B215" t="s">
        <v>700</v>
      </c>
      <c r="C215" t="s">
        <v>433</v>
      </c>
      <c r="D215" t="s">
        <v>429</v>
      </c>
    </row>
    <row r="216" spans="1:4" x14ac:dyDescent="0.2">
      <c r="A216" t="s">
        <v>743</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2024-05-06T18:07:58Z</dcterms:modified>
</cp:coreProperties>
</file>